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Completa" sheetId="1" state="visible" r:id="rId2"/>
    <sheet name="Variaciones" sheetId="2" state="visible" r:id="rId3"/>
    <sheet name="Pedid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<sst xmlns="http://schemas.openxmlformats.org/spreadsheetml/2006/main" count="20038" uniqueCount="8640">
  <si>
    <t xml:space="preserve">Lista de Precios del martes 01 de febrero de 2022</t>
  </si>
  <si>
    <t xml:space="preserve">Coloque aquí su Descuento →</t>
  </si>
  <si>
    <t xml:space="preserve">Coloque aquí su Margen de Utilidad →</t>
  </si>
  <si>
    <t xml:space="preserve">Codigo</t>
  </si>
  <si>
    <t xml:space="preserve">Descripción</t>
  </si>
  <si>
    <t xml:space="preserve">Precio de Lista neto</t>
  </si>
  <si>
    <t xml:space="preserve">Precio de Cliente neto</t>
  </si>
  <si>
    <t xml:space="preserve">Mejor Precio Neto</t>
  </si>
  <si>
    <t xml:space="preserve">Tipo</t>
  </si>
  <si>
    <t xml:space="preserve">Estado</t>
  </si>
  <si>
    <t xml:space="preserve">$  al Publico neto</t>
  </si>
  <si>
    <t xml:space="preserve">Base Precio de Lista neto</t>
  </si>
  <si>
    <t xml:space="preserve">Base para Mejor precio</t>
  </si>
  <si>
    <t xml:space="preserve">ESTUFA CUARZO HORIZONTAL 1200W METAL</t>
  </si>
  <si>
    <t xml:space="preserve">B</t>
  </si>
  <si>
    <t xml:space="preserve">ESTUFA CUARZO VERTICAL 1200W METAL</t>
  </si>
  <si>
    <t xml:space="preserve">VELITA CUARZO VERTICAL</t>
  </si>
  <si>
    <t xml:space="preserve">C</t>
  </si>
  <si>
    <t xml:space="preserve">ESTUFA HALOGENA 3 VELAS FIJA C/CORTE 1200w</t>
  </si>
  <si>
    <t xml:space="preserve">ESTUFA CUARZO VERTICAL 1200W LUJO</t>
  </si>
  <si>
    <t xml:space="preserve">VELITA HALOGENA 24cm</t>
  </si>
  <si>
    <t xml:space="preserve">ESTUFA HALOGENA PARABOLICA OSCILANTE</t>
  </si>
  <si>
    <t xml:space="preserve">ESTUFA HALOGENA 3 VELAS GIRATORIA C/CORTE 1200w</t>
  </si>
  <si>
    <t xml:space="preserve">VELITA HALOGENA 22cm</t>
  </si>
  <si>
    <t xml:space="preserve">VELITA HALOGENA 18cm</t>
  </si>
  <si>
    <t xml:space="preserve">VELITA HALOGENA 20cm</t>
  </si>
  <si>
    <t xml:space="preserve">VELITA HALOGENA 26cm</t>
  </si>
  <si>
    <t xml:space="preserve">ESTUFA INFRARROJA 3 VELAS FIJA CUARZO 1200w</t>
  </si>
  <si>
    <t xml:space="preserve">ESTUFA INFRARROJA 2 VELAS FIJA CUARZO 800w</t>
  </si>
  <si>
    <t xml:space="preserve">REPUESTO TUBO DE CUARZO 800 w</t>
  </si>
  <si>
    <t xml:space="preserve">CALOVENTOR 1800w REG.TEMP.Y VENT.INDELPLAS</t>
  </si>
  <si>
    <t xml:space="preserve">A</t>
  </si>
  <si>
    <t xml:space="preserve">PROLONGADOR ENROLLABLE 10 Mts. C/4 TOMAS DE 3 PATAS Y FICHA 3 PATAS</t>
  </si>
  <si>
    <t xml:space="preserve">ESTUFA INFRARROJA 2000w MULTIDIRECCIONAL</t>
  </si>
  <si>
    <t xml:space="preserve">STH-HOME AEROSOL REMOVIBLE NEGRO 308 cc</t>
  </si>
  <si>
    <t xml:space="preserve">STH-HOME AEROSOL REMOVIBLE BLANCO 308 cc</t>
  </si>
  <si>
    <t xml:space="preserve">STH-HOME AEROSOL REMOVIBLE ROJO 308 cc</t>
  </si>
  <si>
    <t xml:space="preserve">STH-HOME AEROSOL REMOVIBLE AQUAMARINE 308 cc</t>
  </si>
  <si>
    <t xml:space="preserve">STH-HOME AEROSOL REMOVIBLE CELESTE 308 cc</t>
  </si>
  <si>
    <t xml:space="preserve">STH-HOME AEROSOL REMOVIBLE NARANJA 308 cc</t>
  </si>
  <si>
    <t xml:space="preserve">STH-HOME AEROSOL REMOVIBLE AMARILLO 308 cc</t>
  </si>
  <si>
    <t xml:space="preserve">STH-HOME AEROSOL REMOVIBLE VIOLETA 308 cc</t>
  </si>
  <si>
    <t xml:space="preserve">STH-HOME AEROSOL REMOVIBLE VERDE 308 cc</t>
  </si>
  <si>
    <t xml:space="preserve">STH-HOME AEROSOL REMOVIBLE MAGENTA 308 cc</t>
  </si>
  <si>
    <t xml:space="preserve">STH-HOME AEROSOL REMOVIBLE GRIS 308 cc</t>
  </si>
  <si>
    <t xml:space="preserve">STH-HOME AEROSOL REMOVIBLE ESMERILADO 308 cc</t>
  </si>
  <si>
    <t xml:space="preserve">CALOVENTOR 2000w BLANCO</t>
  </si>
  <si>
    <t xml:space="preserve">AUTOMATICO TANZA TM (WL 300)</t>
  </si>
  <si>
    <t xml:space="preserve">AUTOMATICO WEG LEVEL 500</t>
  </si>
  <si>
    <t xml:space="preserve">REGULADOR 4 BAR 25 Mts.</t>
  </si>
  <si>
    <t xml:space="preserve">REGULADOR PAZ G/E SUPERGAS C/1 FLEX.</t>
  </si>
  <si>
    <t xml:space="preserve">REGULADOR PAZ G/E SUPERGAS C/2 FLEX.</t>
  </si>
  <si>
    <t xml:space="preserve">REGULADOR G/E SUPERGAS C/2 FLEXIBLES</t>
  </si>
  <si>
    <t xml:space="preserve">REGULADOR G/E 45 KG C/2 FLEXIBLES GLP45</t>
  </si>
  <si>
    <t xml:space="preserve">REGULADOR G/E SUPERGAS C/1 FLEX.</t>
  </si>
  <si>
    <t xml:space="preserve">REGULADOR 4 BAR  6 Mts. FLEXIBLE 60cm</t>
  </si>
  <si>
    <t xml:space="preserve">PILAR P/MEDIDOR GAS 1.1/4</t>
  </si>
  <si>
    <t xml:space="preserve">FLEXIBLE GAS NATURAL 40cm 4 BAR</t>
  </si>
  <si>
    <t xml:space="preserve">ADAPTADOR ACOPLE 3/4 M.M.</t>
  </si>
  <si>
    <t xml:space="preserve">FLEXIBLE GAS NATURAL 60cm 4 BAR</t>
  </si>
  <si>
    <t xml:space="preserve">FLEXIBLE GAS ENVASADO APROBADO</t>
  </si>
  <si>
    <t xml:space="preserve">FLEXIBLE GAS NATURAL</t>
  </si>
  <si>
    <t xml:space="preserve">FLEXIBLE GAS ENVASADO ECONOMICO</t>
  </si>
  <si>
    <t xml:space="preserve">CABEZA REGULADOR PAZ</t>
  </si>
  <si>
    <t xml:space="preserve">REGULADOR PAZ C/MANGUERA 0.80 MT.</t>
  </si>
  <si>
    <t xml:space="preserve">REGULADOR C/MANGUERA 1.00 MT. IMPORTADO GRANDE</t>
  </si>
  <si>
    <t xml:space="preserve">CABEZA REGULADOR IMPORTADO GRANDE</t>
  </si>
  <si>
    <t xml:space="preserve">MANGUERA TRASPASE GAS 10Kg/3Kg</t>
  </si>
  <si>
    <t xml:space="preserve">FLEXIBLE GAS ENVASADO -MALLADO-</t>
  </si>
  <si>
    <t xml:space="preserve">REGULADOR C/MANGUERA 1.5 MT. IMPORTADO GRANDE</t>
  </si>
  <si>
    <t xml:space="preserve">REGULADOR C/MANGUERA 2 MT. IMPORTADO GRANDE</t>
  </si>
  <si>
    <t xml:space="preserve">LLUVIA PLASTICA LATERAL C/CAÑO</t>
  </si>
  <si>
    <t xml:space="preserve">REGULADOR MIRE 4 BAR  6 Mts. FLEXIBLE 60cm</t>
  </si>
  <si>
    <t xml:space="preserve">REGULADOR G/E MIRE 45K SUPERGAS C/1 FLEX.</t>
  </si>
  <si>
    <t xml:space="preserve">REGULADOR G/E MIRE 45K SUPERGAS C/2 FLEX.</t>
  </si>
  <si>
    <t xml:space="preserve">COCINA 2 H ELECTRICA AC.INOX 33x58cm</t>
  </si>
  <si>
    <t xml:space="preserve">COCINA 4 H ELECTRICA 50x60cm</t>
  </si>
  <si>
    <t xml:space="preserve">CALEFON G/ENVASADO 6 Lts.LL/DIREC B</t>
  </si>
  <si>
    <t xml:space="preserve">BOTA FRIGORIFICA BLANCA 38/9</t>
  </si>
  <si>
    <t xml:space="preserve">BOTA FRIGORIFICA BLANCA 40</t>
  </si>
  <si>
    <t xml:space="preserve">BOTA FRIGORIFICA BLANCA 41</t>
  </si>
  <si>
    <t xml:space="preserve">BOTA FRIGORIFICA BLANCA 42</t>
  </si>
  <si>
    <t xml:space="preserve">BOTA FRIGORIFICA BLANCA 43</t>
  </si>
  <si>
    <t xml:space="preserve">BOTA FRIGORIFICA BLANCA 44</t>
  </si>
  <si>
    <t xml:space="preserve">BOTA FRIGORIFICA BLANCA 45/6</t>
  </si>
  <si>
    <t xml:space="preserve">CALEFON G/NATURAL 6 Lts.ENCENDIDO ELECTRICO AUTOMATICO IMP.</t>
  </si>
  <si>
    <t xml:space="preserve">CALEFON G/NATURAL 10 Lts.ENCENDIDO ELECTRICO AUTOMATICO IMP.</t>
  </si>
  <si>
    <t xml:space="preserve">CALEFON G/NATURAL 14 Lts.ENCENDIDO ELECTRICO AUTOMATICO IMP.</t>
  </si>
  <si>
    <t xml:space="preserve">CALEFON G/ENVASADO 6 Lts.ENCENDIDO ELECTRICO AUTOMATICO IMP.</t>
  </si>
  <si>
    <t xml:space="preserve">CALEFON G/ENVASADO 10 Lts.ENCENDIDO ELECTRICO AUTOMATICO IMP.</t>
  </si>
  <si>
    <t xml:space="preserve">CALEFON G/ENVASADO 14 Lts. ENCENDIDO ELECTRICO AUTOMATICO IMP.</t>
  </si>
  <si>
    <t xml:space="preserve">BOTA INDUSTRIAL L39 TRAKTOR NEGRA 39/40</t>
  </si>
  <si>
    <t xml:space="preserve">BOTA INDUSTRIAL L39 TRAKTOR NEGRA 41</t>
  </si>
  <si>
    <t xml:space="preserve">BOTA INDUSTRIAL L39 TRAKTOR NEGRA 42</t>
  </si>
  <si>
    <t xml:space="preserve">BOTA INDUSTRIAL L39 TRAKTOR NEGRA 43</t>
  </si>
  <si>
    <t xml:space="preserve">BOTA INDUSTRIAL L39 TRAKTOR NEGRA 37/38</t>
  </si>
  <si>
    <t xml:space="preserve">BOTA INDUSTRIAL L39 TRAKTOR NEGRA 44</t>
  </si>
  <si>
    <t xml:space="preserve">BOTA INDUSTRIAL L39 TRAKTOR NEGRA 45/6</t>
  </si>
  <si>
    <t xml:space="preserve">TERMO ELECTRICO INYECTADO APILABLE 25 Lts. -RESISTENCIA ALUMINIO</t>
  </si>
  <si>
    <t xml:space="preserve">TERMO ELECTRICO ECO BLANCO RESISTENCIA ACERO</t>
  </si>
  <si>
    <t xml:space="preserve">TERMO ELECTRICO 25 Lts C/TECLA Y CABLE DILUVIO</t>
  </si>
  <si>
    <t xml:space="preserve">TERMO ELECTRICO 20 Lts ENLOZADO</t>
  </si>
  <si>
    <t xml:space="preserve">TERMO ELECTRICO 20 Lts ACERO</t>
  </si>
  <si>
    <t xml:space="preserve">RESISTENCIA DUCHA ESTILO LORENSET (REP)</t>
  </si>
  <si>
    <t xml:space="preserve">TERMO ELECTRICO 20 Lts PLASTICO ALUMINIO</t>
  </si>
  <si>
    <t xml:space="preserve">TERMO ELECTRICO 20 Lts PINTADO ALUMINIO C/C</t>
  </si>
  <si>
    <t xml:space="preserve">DUCHA ELECTRICA ESTILO LORENSET</t>
  </si>
  <si>
    <t xml:space="preserve">CANILLA ESF/P.LAVARROPA DBL MET</t>
  </si>
  <si>
    <t xml:space="preserve">CANILLA LAVARROPA DBL MET</t>
  </si>
  <si>
    <t xml:space="preserve">TERMO ELECTRICO 20 Lts PLASTICO -RESISITENCIA BRONCE-</t>
  </si>
  <si>
    <t xml:space="preserve">RESISTENCIA P/TERMO ELECTRICO DILUVIO</t>
  </si>
  <si>
    <t xml:space="preserve">GRIFO PLASTICO</t>
  </si>
  <si>
    <t xml:space="preserve">RESISTENCIA BCE PULMON GRANDE</t>
  </si>
  <si>
    <t xml:space="preserve">FICHA PLANCHA</t>
  </si>
  <si>
    <t xml:space="preserve">RESISTENCIA BCE CHICA FOCO</t>
  </si>
  <si>
    <t xml:space="preserve">GRIFO BRONCE SIN NIVEL</t>
  </si>
  <si>
    <t xml:space="preserve">TUBO NIVEL LARGO</t>
  </si>
  <si>
    <t xml:space="preserve">RESISTENCIA ALUMINIO PALETA</t>
  </si>
  <si>
    <t xml:space="preserve">RESISTENCIA ALUMINIO VITAL</t>
  </si>
  <si>
    <t xml:space="preserve">PILOTO EITAR 3 SALIDAS DERECHO</t>
  </si>
  <si>
    <t xml:space="preserve">PILOTO EITAR 3 SALIDAS IZQUIERDO</t>
  </si>
  <si>
    <t xml:space="preserve">VALVULA P/TERMOTANQUE EITAR</t>
  </si>
  <si>
    <t xml:space="preserve">CONEXION CALEFON ORBIS MM</t>
  </si>
  <si>
    <t xml:space="preserve">CONEXION CALEFON ORBIS MH</t>
  </si>
  <si>
    <t xml:space="preserve">CAPUCHON CUBRE CONTACTO</t>
  </si>
  <si>
    <t xml:space="preserve">QUEMADOR ORO AZUL RECORTO CHICO ENLOZADO</t>
  </si>
  <si>
    <t xml:space="preserve">QUEMADOR ORO AZUL RECORTO GRANDE ENLOZADO</t>
  </si>
  <si>
    <t xml:space="preserve">QUEMADOR ALVEAR GRANDE ENLOZADO</t>
  </si>
  <si>
    <t xml:space="preserve">QUEMADOR ARTHY CHICO S/LARGO ENLOZADO</t>
  </si>
  <si>
    <t xml:space="preserve">QUEMADOR ARTHY GRANDE  S/LARGO ENLOZADO</t>
  </si>
  <si>
    <t xml:space="preserve">QUEMADOR SANSUR ENLOZADO</t>
  </si>
  <si>
    <t xml:space="preserve">QUEMADOR COSQUIN GRANDE ENLOZADO</t>
  </si>
  <si>
    <t xml:space="preserve">QUEMADOR TOMIGAS RECORTO CHICO ENLOZADO</t>
  </si>
  <si>
    <t xml:space="preserve">QUEMADOR TOMIGAS RECORTO GRANDE ENLOZADO</t>
  </si>
  <si>
    <t xml:space="preserve">QUEMADOR TORPEDO ENLOZADO</t>
  </si>
  <si>
    <t xml:space="preserve">QUEMADOR ESCORIAL CHICO ENLOZADO</t>
  </si>
  <si>
    <t xml:space="preserve">QUEMADOR ESCORIAL GRANDE ENLOZADO</t>
  </si>
  <si>
    <t xml:space="preserve">QUEMADOR ZINCADO FERGUS</t>
  </si>
  <si>
    <t xml:space="preserve">QUEMADOR TONFER ZINCADO</t>
  </si>
  <si>
    <t xml:space="preserve">QUEMADOR ARTHY CHICO CORTO ENLOZADO</t>
  </si>
  <si>
    <t xml:space="preserve">QUEMADOR ARTHY GRANDE CORTO ENLOZADO</t>
  </si>
  <si>
    <t xml:space="preserve">CUÑA TRABA PUERTA COLORES SURTIDOS CAJA x24un</t>
  </si>
  <si>
    <t xml:space="preserve">CALENTADOR TURBO C/BARRAL 10 kg.</t>
  </si>
  <si>
    <t xml:space="preserve">OFERTA</t>
  </si>
  <si>
    <t xml:space="preserve">CALENTADOR CHICO TURBO ENLOZADO</t>
  </si>
  <si>
    <t xml:space="preserve">CALENTADOR CAMIONERO/VIAJERO</t>
  </si>
  <si>
    <t xml:space="preserve">PANTALLA DIR.CUA 1500 10Kg</t>
  </si>
  <si>
    <t xml:space="preserve">PANTALLA DIR.RED 2000 10Kg</t>
  </si>
  <si>
    <t xml:space="preserve">PANTALLA TURBO 2000 10Kg -PRO-</t>
  </si>
  <si>
    <t xml:space="preserve">PANTALLA TURBO 3000 10Kg -TOTA-</t>
  </si>
  <si>
    <t xml:space="preserve">PANTALLA TURBO 3500 10Kg.-SUPER-</t>
  </si>
  <si>
    <t xml:space="preserve">REPUESTO P/PANTALLA TURBO 2000 COMPLETA</t>
  </si>
  <si>
    <t xml:space="preserve">PANTALLA DIR.CUA 1500  3Kg</t>
  </si>
  <si>
    <t xml:space="preserve">CALENTADOR CAMIONERO VIAJERO ECO</t>
  </si>
  <si>
    <t xml:space="preserve">CALENTADOR P/CART.GAS CAMPING</t>
  </si>
  <si>
    <t xml:space="preserve">FAROL P/CARTUCHO GAS CAMPING</t>
  </si>
  <si>
    <t xml:space="preserve">QUEMADOR VALIGAS PIPA CHICO ZINCADO</t>
  </si>
  <si>
    <t xml:space="preserve">QUEMADOR TOMIGAS PIPA CHICO ENLOZADO</t>
  </si>
  <si>
    <t xml:space="preserve">QUEMADOR TOMIGAS PIPA GRANDE ENLOZADO</t>
  </si>
  <si>
    <t xml:space="preserve">QUEMADOR VALIGAS PIPA GRANDE ZINCADO</t>
  </si>
  <si>
    <t xml:space="preserve">QUEMADOR VALIGAS ZINCADO</t>
  </si>
  <si>
    <t xml:space="preserve">QUEMADOR PYFER ZINCADO</t>
  </si>
  <si>
    <t xml:space="preserve">REPUESTO P/PANTALLA TURBO 3000 COMPLETA -TOTA-</t>
  </si>
  <si>
    <t xml:space="preserve">RINO RESTAURADOR CREMA BOT.330 cc</t>
  </si>
  <si>
    <t xml:space="preserve">RINO SL OIL MULTIUSO AERO 240 cc</t>
  </si>
  <si>
    <t xml:space="preserve">RINO CAR CLEANING SET</t>
  </si>
  <si>
    <t xml:space="preserve">RINO PASTA LIMPIA MANOS POTE 1 Kg</t>
  </si>
  <si>
    <t xml:space="preserve">RINO SILICONA LIMON BOT.230 cc</t>
  </si>
  <si>
    <t xml:space="preserve">REJA DOMEC C-47 52,5x53</t>
  </si>
  <si>
    <t xml:space="preserve">REJA ESCORIAL MOD.2 APOY.47,2x48</t>
  </si>
  <si>
    <t xml:space="preserve">REJA LONGVIE 600 54,3x51,5</t>
  </si>
  <si>
    <t xml:space="preserve">REJA LONGVIE DIV.MOD(JGO)24,5x52</t>
  </si>
  <si>
    <t xml:space="preserve">REJA SIRENA DIV.(JUEGO) 20,8x49,3</t>
  </si>
  <si>
    <t xml:space="preserve">REJA VOLCAN ENTERIZA MOD. 52,5x47</t>
  </si>
  <si>
    <t xml:space="preserve">REJA VOLCAN VENUS CHICA 54,5x47</t>
  </si>
  <si>
    <t xml:space="preserve">REJA ORBIS COQUETA 46x47</t>
  </si>
  <si>
    <t xml:space="preserve">REJA VOLCAN VENUS GDE. 56x53</t>
  </si>
  <si>
    <t xml:space="preserve">REJA ORBIS GALA 51x49,7</t>
  </si>
  <si>
    <t xml:space="preserve">REJA DOMEC DIV.(JUEGO) 53x26</t>
  </si>
  <si>
    <t xml:space="preserve">REJA VOLCAN MODERNA C/MOD 47x</t>
  </si>
  <si>
    <t xml:space="preserve">REJA ORBIS CONVECTA (JGO)</t>
  </si>
  <si>
    <t xml:space="preserve">REJA ORBIS COQUETA ENT.46x47</t>
  </si>
  <si>
    <t xml:space="preserve">TAPA QUEMADOR CORALINE CHICO ALUMINIO</t>
  </si>
  <si>
    <t xml:space="preserve">TAPA QUEMADOR CORALINE MEDIANA ALUMINIO</t>
  </si>
  <si>
    <t xml:space="preserve">TAPA QUEMADOR CORALINE GRANDE ALUMINIO</t>
  </si>
  <si>
    <t xml:space="preserve">TAPA QUEMADOR DOMEC PAOLA GRANDE /BRONCE</t>
  </si>
  <si>
    <t xml:space="preserve">TAPA QUEMADOR DOMEC PAOLA GRANDE / ALUMINIO</t>
  </si>
  <si>
    <t xml:space="preserve">TAPA QUEMADOR ESCORIAL 84 CH/ALUMINIO</t>
  </si>
  <si>
    <t xml:space="preserve">TAPA QUEMADOR ESCORIAL DENT.MEDIANA BRONCE</t>
  </si>
  <si>
    <t xml:space="preserve">TAPA QUEMADOR ESCORIAL DENT.GRANDE /BRONCE</t>
  </si>
  <si>
    <t xml:space="preserve">TAPA QUEMADOR ESCORIAL DENT.MED/ALUMINIO</t>
  </si>
  <si>
    <t xml:space="preserve">TAPA QUEMADOR ESCORIAL DENT GRANDE /ALUMINIO</t>
  </si>
  <si>
    <t xml:space="preserve">TAPA QUEMADOR LONGVIE ANT. BRONCE</t>
  </si>
  <si>
    <t xml:space="preserve">TAPA QUEMADOR ORO AZUL CHICO ALUMINIO</t>
  </si>
  <si>
    <t xml:space="preserve">TAPA QUEMADOR ORO AZUL GRANDE ALUMINIO</t>
  </si>
  <si>
    <t xml:space="preserve">TAPA QUEMADOR SIRENA CHICO ALUMINIO</t>
  </si>
  <si>
    <t xml:space="preserve">TAPA QUEMADOR SIRENA GRANDE ALUMINIO</t>
  </si>
  <si>
    <t xml:space="preserve">TAPA QUEMADOR VOLCAN RAN.CHICO BRONCE</t>
  </si>
  <si>
    <t xml:space="preserve">TAPA QUEMADOR VOLCAN RAN.MEDIANA BRONCE</t>
  </si>
  <si>
    <t xml:space="preserve">TAPA QUEMADOR VOLCAN RAN.GRANDE BRONCE</t>
  </si>
  <si>
    <t xml:space="preserve">TAPA QUEMADOR ORBIS LISA CHICO ALUMINIO</t>
  </si>
  <si>
    <t xml:space="preserve">TAPA QUEMADOR ORBIS C/LOG. MEDIANO BRONCE</t>
  </si>
  <si>
    <t xml:space="preserve">TAPA QUEMADOR ORBIS C/LOG. GRANDE BRONCE</t>
  </si>
  <si>
    <t xml:space="preserve">TAPA QUEMADOR ESCORIAL ESMALTE</t>
  </si>
  <si>
    <t xml:space="preserve">TAPA QUEMADOR ORBIS 400 BRONCE</t>
  </si>
  <si>
    <t xml:space="preserve">TAPA QUEMADOR CARU MARTIRI ESM.</t>
  </si>
  <si>
    <t xml:space="preserve">TAPA QUEMADOR ORBIS C/LOG. MEDIANO ALUMINIO</t>
  </si>
  <si>
    <t xml:space="preserve">TAPA QUEMADOR ORBIS C/LOG. GRANDE ALUMINIO</t>
  </si>
  <si>
    <t xml:space="preserve">TAPA QUEMADOR VOLCAN VENUS CHICO ALUMINIO</t>
  </si>
  <si>
    <t xml:space="preserve">TAPA QUEMADOR VOLCAN VENUS GRANDE ALUMINIO</t>
  </si>
  <si>
    <t xml:space="preserve">TAPA QUEMADOR STANDARD GRANDE BRONCE</t>
  </si>
  <si>
    <t xml:space="preserve">VASTAGO C/VOLANTE LLAVE GARRAFITA</t>
  </si>
  <si>
    <t xml:space="preserve">TAPA QUEMADOR DOMEC PAOLA CHICO / ALUMINIO</t>
  </si>
  <si>
    <t xml:space="preserve">TAPA QUEMADOR DANTE MART.6 PAT.BRONCE</t>
  </si>
  <si>
    <t xml:space="preserve">TAPA QUEMADOR DOMEC PAOLA CHICO / BRONCE</t>
  </si>
  <si>
    <t xml:space="preserve">TAPA QUEMADOR DOMECINA CH/BRONCE</t>
  </si>
  <si>
    <t xml:space="preserve">TAPA QUEMADOR DOMECINA GRANDE /BRONCE</t>
  </si>
  <si>
    <t xml:space="preserve">TAPA QUEMADOR SIRENA CHICO BRONCE</t>
  </si>
  <si>
    <t xml:space="preserve">TAPA QUEMADOR SIRENA GRANDE BRONCE</t>
  </si>
  <si>
    <t xml:space="preserve">TAPA QUEMADOR ORO AZUL CHICO BRONCE</t>
  </si>
  <si>
    <t xml:space="preserve">TAPA QUEMADOR ORO AZUL GRANDE BRONCE</t>
  </si>
  <si>
    <t xml:space="preserve">TAPA QUEMADOR DOMECINA GRANDE /ALUMINIO</t>
  </si>
  <si>
    <t xml:space="preserve">TAPA QUEMADOR DOMECINA CH/ALUMINIO</t>
  </si>
  <si>
    <t xml:space="preserve">TAPA QUEMADOR LONGVIE ANT. ALUMINIO</t>
  </si>
  <si>
    <t xml:space="preserve">TAPA QUEMADOR LONGVIE 1000 CHICO ALUMINIO</t>
  </si>
  <si>
    <t xml:space="preserve">TAPA QUEMADOR VOLCAN RAN.GRANDE ALUMINIO</t>
  </si>
  <si>
    <t xml:space="preserve">TAPA QUEMADOR LONGVIE 2000.GRANDE ALUMINIO</t>
  </si>
  <si>
    <t xml:space="preserve">TAPA QUEMADOR ESCORIAL 84 GRANDE /ALUMINIO</t>
  </si>
  <si>
    <t xml:space="preserve">TAPA QUEMADOR ORBIS 600 BRONCE</t>
  </si>
  <si>
    <t xml:space="preserve">TAPA QUEMADOR VOLCAN RAN.MEDIANA ALUMINIO</t>
  </si>
  <si>
    <t xml:space="preserve">TAPA QUEMADOR VOLCAN VENUS CHICO BRONCE</t>
  </si>
  <si>
    <t xml:space="preserve">TAPA QUEMADOR VOLCAN VENUS GRANDE BRONCE</t>
  </si>
  <si>
    <t xml:space="preserve">TAPA QUEMADOR FIUMET CHICA CHAPA</t>
  </si>
  <si>
    <t xml:space="preserve">TAPA QUEMADOR FIUMET MEDIANA CHAPA</t>
  </si>
  <si>
    <t xml:space="preserve">TAPA QUEMADOR FIUMET GRANDE  CHAPA</t>
  </si>
  <si>
    <t xml:space="preserve">TAPA QUEMADOR MARTIRI GRANDE ALUMINIO</t>
  </si>
  <si>
    <t xml:space="preserve">TAPA QUEMADOR MARTIRI CHICO ALUMINIO</t>
  </si>
  <si>
    <t xml:space="preserve">TAPA QUEMADOR VALIGAS CHICO ENLOZADO</t>
  </si>
  <si>
    <t xml:space="preserve">TAPA QUEMADOR CARU/VALI.GRANDE  ENLOZ.</t>
  </si>
  <si>
    <t xml:space="preserve">VOLANTE ALUMINIO P/LLAVE MICROGARRAFA</t>
  </si>
  <si>
    <t xml:space="preserve">TAPA QUEMADOR ORBIS CHICO 4 PAT. ALUMINIO</t>
  </si>
  <si>
    <t xml:space="preserve">TAPA QUEMADOR ORBIS MEDIANA 4 PAT.ALUMINIO</t>
  </si>
  <si>
    <t xml:space="preserve">TAPA QUEMADOR ORBIS GRANDE  4 PAT. ALUMINIO</t>
  </si>
  <si>
    <t xml:space="preserve">TUERCA P/VOL.LLAVE GARRAFITA</t>
  </si>
  <si>
    <t xml:space="preserve">TAPA QUEMADOR LONG.T/EITAR MEDIANA NEGRA</t>
  </si>
  <si>
    <t xml:space="preserve">TAPA QUEMADOR LONG.T/EITAR GRANDE NEGRA</t>
  </si>
  <si>
    <t xml:space="preserve">TAPA QUEMADOR CONVECTA CHAPA NEGRA</t>
  </si>
  <si>
    <t xml:space="preserve">TAPA QUEMADOR CONVECTA GRANDE  NEGRA</t>
  </si>
  <si>
    <t xml:space="preserve">TAPA QUEMADOR LONG.T/EITAR CHAPA NEGRA</t>
  </si>
  <si>
    <t xml:space="preserve">PERILLA INDUSTRIAL VASTAGO CUADRADO</t>
  </si>
  <si>
    <t xml:space="preserve">PERILLA INDUSTRIAL VASTAGO 8mm</t>
  </si>
  <si>
    <t xml:space="preserve">PERILLA INDUSTRIAL VASTAGO 10mm</t>
  </si>
  <si>
    <t xml:space="preserve">TAPA QUEMADOR ARISTON ZANELLA CHICO ALUMINIO</t>
  </si>
  <si>
    <t xml:space="preserve">TAPA QUEMADOR ARSITON ZANELLA MEDIANA ALUMINIO</t>
  </si>
  <si>
    <t xml:space="preserve">TAPA QUEMADOR ARISTON ZANELLA GRANDE ALUMINIO</t>
  </si>
  <si>
    <t xml:space="preserve">PERNO Y MARIPOSA 3 Kg.C/GOMA</t>
  </si>
  <si>
    <t xml:space="preserve">PERNO Y MARIPOSA 10 Kg.C/GOMA</t>
  </si>
  <si>
    <t xml:space="preserve">LLAVE MICROGARRAFA BCE</t>
  </si>
  <si>
    <t xml:space="preserve">REDUCCION 1/2 M x 1/4 M (V)</t>
  </si>
  <si>
    <t xml:space="preserve">REDUCCION 1/2 M x 3/8 M (V)</t>
  </si>
  <si>
    <t xml:space="preserve">REDUCCION 1/2 H x 1/4 M (V)</t>
  </si>
  <si>
    <t xml:space="preserve">REDUCCION 1/2 H x 3/8 M (V)</t>
  </si>
  <si>
    <t xml:space="preserve">TUERCA CONEXION 1/2</t>
  </si>
  <si>
    <t xml:space="preserve">REDUCCION 1/2 M x 1/8 M (V)</t>
  </si>
  <si>
    <t xml:space="preserve">REDUCCION 1/2 H x 1/8 M (V)</t>
  </si>
  <si>
    <t xml:space="preserve">REDUCCION 1/4 H x 1/8 M</t>
  </si>
  <si>
    <t xml:space="preserve">REDUCCION 3/8 M x 1/4 M</t>
  </si>
  <si>
    <t xml:space="preserve">REDUCCION 3/8 H x 1/4 M</t>
  </si>
  <si>
    <t xml:space="preserve">REDUCCION 1/4 M X 1/8 M</t>
  </si>
  <si>
    <t xml:space="preserve">BUJE 1/4 M x 1/8 H</t>
  </si>
  <si>
    <t xml:space="preserve">BUJE 3/8 M x 1/8 H</t>
  </si>
  <si>
    <t xml:space="preserve">BUJE 3/8 M x 1/4 H</t>
  </si>
  <si>
    <t xml:space="preserve">BUJE 1/2 M x 1/8 H</t>
  </si>
  <si>
    <t xml:space="preserve">BUJE 1/2 M x 1/4 H</t>
  </si>
  <si>
    <t xml:space="preserve">BUJE 1/2 M x 3/8 H</t>
  </si>
  <si>
    <t xml:space="preserve">TUERCA CONEXION 3/8</t>
  </si>
  <si>
    <t xml:space="preserve">TUERCA CONEXION 1/4</t>
  </si>
  <si>
    <t xml:space="preserve">CODO 1/2 H X 3/8 M (V)</t>
  </si>
  <si>
    <t xml:space="preserve">PUNTERA 1/2 M</t>
  </si>
  <si>
    <t xml:space="preserve">PUNTERA 1/2 H</t>
  </si>
  <si>
    <t xml:space="preserve">PUNTERA 3/8 M</t>
  </si>
  <si>
    <t xml:space="preserve">PUNTERA 3/8 H</t>
  </si>
  <si>
    <t xml:space="preserve">PUNTERA 1/4 M</t>
  </si>
  <si>
    <t xml:space="preserve">PUNTERA 1/4 H</t>
  </si>
  <si>
    <t xml:space="preserve">PUNTERA 1/8 M</t>
  </si>
  <si>
    <t xml:space="preserve">PUNTERA 1/8 H</t>
  </si>
  <si>
    <t xml:space="preserve">TUERCA PLANA 1/8</t>
  </si>
  <si>
    <t xml:space="preserve">TUERCA PLANA 1/4</t>
  </si>
  <si>
    <t xml:space="preserve">TUERCA PLANA 3/8</t>
  </si>
  <si>
    <t xml:space="preserve">CUPLA 1/8  (TCA.PASANTE)</t>
  </si>
  <si>
    <t xml:space="preserve">CUPLA 1/4  (TCA.PASANTE)</t>
  </si>
  <si>
    <t xml:space="preserve">CUPLA 3/8  (TCA.PASANTE)</t>
  </si>
  <si>
    <t xml:space="preserve">TAPA 1/8</t>
  </si>
  <si>
    <t xml:space="preserve">TAPA 1/4</t>
  </si>
  <si>
    <t xml:space="preserve">TAPA 3/8</t>
  </si>
  <si>
    <t xml:space="preserve">TAPON 1/8</t>
  </si>
  <si>
    <t xml:space="preserve">TAPON 1/4</t>
  </si>
  <si>
    <t xml:space="preserve">TAPON 3/8</t>
  </si>
  <si>
    <t xml:space="preserve">TEE TOMA GOMA</t>
  </si>
  <si>
    <t xml:space="preserve">TEE 1/4 MM</t>
  </si>
  <si>
    <t xml:space="preserve">TEE 3/8 MM</t>
  </si>
  <si>
    <t xml:space="preserve">TEE 1/8 MM</t>
  </si>
  <si>
    <t xml:space="preserve">TEE 1/4 HH</t>
  </si>
  <si>
    <t xml:space="preserve">TEE 3/8 HH</t>
  </si>
  <si>
    <t xml:space="preserve">CODO 1/8 MM</t>
  </si>
  <si>
    <t xml:space="preserve">CODO 1/8 MH</t>
  </si>
  <si>
    <t xml:space="preserve">CODO 1/8 HH</t>
  </si>
  <si>
    <t xml:space="preserve">CODO 1/8 M x 1/4 M</t>
  </si>
  <si>
    <t xml:space="preserve">CODO 1/4 MM</t>
  </si>
  <si>
    <t xml:space="preserve">CODO 1/4 HH</t>
  </si>
  <si>
    <t xml:space="preserve">CODO 1/4 MH</t>
  </si>
  <si>
    <t xml:space="preserve">CODO 3/8 MH</t>
  </si>
  <si>
    <t xml:space="preserve">CODO 3/8 M x 1/4 M</t>
  </si>
  <si>
    <t xml:space="preserve">MARIPOSA 10 Kg.</t>
  </si>
  <si>
    <t xml:space="preserve">PERNO 10 Kg.</t>
  </si>
  <si>
    <t xml:space="preserve">MARIPOSA 3 Kg.</t>
  </si>
  <si>
    <t xml:space="preserve">PERNO 3 Kg.</t>
  </si>
  <si>
    <t xml:space="preserve">ADAPTADOR 10 KG HI A 3/8 HI</t>
  </si>
  <si>
    <t xml:space="preserve">VIROLA BRONCE 5/16 (C-71)</t>
  </si>
  <si>
    <t xml:space="preserve">VIROLA BRONCE 1/4 (C-70)</t>
  </si>
  <si>
    <t xml:space="preserve">VIROLA BRONCE 3/8 (C-72)</t>
  </si>
  <si>
    <t xml:space="preserve">VIROLA BRONCE 3/16 (C-73)</t>
  </si>
  <si>
    <t xml:space="preserve">CODO 1/2 M x 1/4 M (V)</t>
  </si>
  <si>
    <t xml:space="preserve">CODO 1/2 M x 3/8 M (V)</t>
  </si>
  <si>
    <t xml:space="preserve">ADAPTADOR 3/8 MIZ x 1/4 HIZ</t>
  </si>
  <si>
    <t xml:space="preserve">TUERCA AJUSTE PLANA P/ TCP</t>
  </si>
  <si>
    <t xml:space="preserve">TORNILLO DIAFRAGMA C/TCA</t>
  </si>
  <si>
    <t xml:space="preserve">CODO 3/8 MM</t>
  </si>
  <si>
    <t xml:space="preserve">UNION 3/8 MM (V)</t>
  </si>
  <si>
    <t xml:space="preserve">REDUCCION 1/2 H x 1/8 H</t>
  </si>
  <si>
    <t xml:space="preserve">UNION 1/8 MM (V)</t>
  </si>
  <si>
    <t xml:space="preserve">TAPA 1/2</t>
  </si>
  <si>
    <t xml:space="preserve">TUERCA 1/4 P/CAÑO 1/4</t>
  </si>
  <si>
    <t xml:space="preserve">TUERCA VOLCAN</t>
  </si>
  <si>
    <t xml:space="preserve">CODO 3/8 HH</t>
  </si>
  <si>
    <t xml:space="preserve">TUERCA 1/8 P/CAÑO 3/16</t>
  </si>
  <si>
    <t xml:space="preserve">TAPON 1/2</t>
  </si>
  <si>
    <t xml:space="preserve">VIROLA ALUMINIO 1/4</t>
  </si>
  <si>
    <t xml:space="preserve">VIROLA ALUMINIO 5/16</t>
  </si>
  <si>
    <t xml:space="preserve">VIROLA ALUMINIO 3/8 (C-76)</t>
  </si>
  <si>
    <t xml:space="preserve">VIROLA ALUMINIO 1/2</t>
  </si>
  <si>
    <t xml:space="preserve">VIROLA CONEX.LONGVIE BCE (C-74)</t>
  </si>
  <si>
    <t xml:space="preserve">CODO 1/2 H X 1/4 M (V)</t>
  </si>
  <si>
    <t xml:space="preserve">ADAPTADOR AGIPGAS COMUN</t>
  </si>
  <si>
    <t xml:space="preserve">MANGUITO DE 3/4</t>
  </si>
  <si>
    <t xml:space="preserve">MANGUITO DE 1/2</t>
  </si>
  <si>
    <t xml:space="preserve">PLAQUETAS 13 x 9 PINO</t>
  </si>
  <si>
    <t xml:space="preserve">REDUCCION 3/8 H x 1/4 H</t>
  </si>
  <si>
    <t xml:space="preserve">PORTA INYECTOR C/TCA CORTO</t>
  </si>
  <si>
    <t xml:space="preserve">PORTA INYECTOR C/TCA MEDIANO</t>
  </si>
  <si>
    <t xml:space="preserve">PORTA INYECTOR C/TCA LARGO</t>
  </si>
  <si>
    <t xml:space="preserve">FILM STRETCH 0.10</t>
  </si>
  <si>
    <t xml:space="preserve">FILM STRETCH 0.50  X 4 kgs 23 mic.</t>
  </si>
  <si>
    <t xml:space="preserve">PROMOCION</t>
  </si>
  <si>
    <t xml:space="preserve">RAFIA P/CERCO VERDE 1.50 x100mts.</t>
  </si>
  <si>
    <t xml:space="preserve">RAFIA P/CERCO VERDE 1.85x100mts.</t>
  </si>
  <si>
    <t xml:space="preserve">POLIETILENO NEGRO 200 MC 4 X 50 MTS</t>
  </si>
  <si>
    <t xml:space="preserve">POLIETILENO NEGRO 200 MC 2 X 50 MTS</t>
  </si>
  <si>
    <t xml:space="preserve">RAFIA P/CERCO VERDE C/OJAL 1.50x50mts.</t>
  </si>
  <si>
    <t xml:space="preserve">RAFIA P/CERCO VERDE C/OJAL 1.85x50mts.</t>
  </si>
  <si>
    <t xml:space="preserve">POLIETILENO NEGRO 200 MC 3 X 50 MTS</t>
  </si>
  <si>
    <t xml:space="preserve">DIAFRAGMA AURORA CHICO 90mm (-)</t>
  </si>
  <si>
    <t xml:space="preserve">DIAFRAGMA AURORA GRANDE 110mm (-)</t>
  </si>
  <si>
    <t xml:space="preserve">REJILLA DE PISO PVC 20 X 20 S/M</t>
  </si>
  <si>
    <t xml:space="preserve">DIAFRAGMA A.MARTIN GRANDE 160mm (-)</t>
  </si>
  <si>
    <t xml:space="preserve">DIAFRAGMA A.MARTIN MEDIANO 140mm (-)</t>
  </si>
  <si>
    <t xml:space="preserve">DIAFRAGMA A.MARTIN CHICO 97mm (-)</t>
  </si>
  <si>
    <t xml:space="preserve">DIAFRAGMA CADERO MEDIANO 98mm (-)</t>
  </si>
  <si>
    <t xml:space="preserve">DIAFRAGMA CADERO GRANDE 120mm (-)</t>
  </si>
  <si>
    <t xml:space="preserve">DIAFRAGMA DOMEC CIEGO 127mm (-)</t>
  </si>
  <si>
    <t xml:space="preserve">DIAFRAGMA DOMEC LISO 137mm (-)</t>
  </si>
  <si>
    <t xml:space="preserve">DIAFRAGMA DOMEC OREJA 108mm (--)</t>
  </si>
  <si>
    <t xml:space="preserve">DIAFRAGMA D.MARTIRI CHICO 102mm (-)</t>
  </si>
  <si>
    <t xml:space="preserve">DIAFRAGMA D.MARTIRI GRANDE 122mm (-)</t>
  </si>
  <si>
    <t xml:space="preserve">DIAFRAGMA HEINEKEN CHICO 89mm (-)</t>
  </si>
  <si>
    <t xml:space="preserve">DIAFRAGMA HEINEKEN GRANDE 160mm (-)</t>
  </si>
  <si>
    <t xml:space="preserve">DIAFRAGMA LONGVIE CHICO 84mm</t>
  </si>
  <si>
    <t xml:space="preserve">DIAFRAGMA LONGVIE GDE LISO 110mm</t>
  </si>
  <si>
    <t xml:space="preserve">DIAFRAGMA LONGVIE FUELLE 110mm</t>
  </si>
  <si>
    <t xml:space="preserve">DIAFRAGMA ORBIS BOTONERA GDE 75mm</t>
  </si>
  <si>
    <t xml:space="preserve">DIAFRAGMA ORBIS BOTONERA CH. 54mm</t>
  </si>
  <si>
    <t xml:space="preserve">DIAFRAGMA ORBIS GALA 130mm (-)</t>
  </si>
  <si>
    <t xml:space="preserve">DIAFRAGMA ORBIS NEA 24 C/MARCA</t>
  </si>
  <si>
    <t xml:space="preserve">DIAFRAGMA ORBIS COMPACTO 128mm</t>
  </si>
  <si>
    <t xml:space="preserve">DIAFRAGMA O.AZUL CHICO 83mm</t>
  </si>
  <si>
    <t xml:space="preserve">DIAFRAGMA O.AZUL GRANDE 104mm</t>
  </si>
  <si>
    <t xml:space="preserve">DIAFRAGMA UNIVERSAL 95 95mm</t>
  </si>
  <si>
    <t xml:space="preserve">DIAFRAGMA ORBIS BOTONERA C/OREJA (NVO)</t>
  </si>
  <si>
    <t xml:space="preserve">DIAFRAGMA UNIVERSAL CHI.C/PASO</t>
  </si>
  <si>
    <t xml:space="preserve">DIAFRAGMA UNIVERSAL CHI.S/PASO</t>
  </si>
  <si>
    <t xml:space="preserve">DIAFRAGMA VOLCAN FUELLE 2 VIAS</t>
  </si>
  <si>
    <t xml:space="preserve">DIAFRAGMA VOLCAN C/OREJA (--)</t>
  </si>
  <si>
    <t xml:space="preserve">DIAFRAGMA LONGVIE TELA 84mm</t>
  </si>
  <si>
    <t xml:space="preserve">DIAFRAGMA ORBIS TELA 60mm ACUATROL</t>
  </si>
  <si>
    <t xml:space="preserve">DIAFRAGMA CADERO TELA 62mm</t>
  </si>
  <si>
    <t xml:space="preserve">DIAFRAGMA VOLCAN TELA 60mm</t>
  </si>
  <si>
    <t xml:space="preserve">DIAFRAGMA DOMEC T/BOTONERA 52mm</t>
  </si>
  <si>
    <t xml:space="preserve">DIAFRAGMA CADERO CHICO 86mm (--)</t>
  </si>
  <si>
    <t xml:space="preserve">DIAFRAGMA VOLCAN GRANDE 137mm (-)</t>
  </si>
  <si>
    <t xml:space="preserve">DIAFRAGMA UNIVERSAL GDE C/PASO</t>
  </si>
  <si>
    <t xml:space="preserve">DIAFRAGMA UNIVERSAL GDE S/PASO</t>
  </si>
  <si>
    <t xml:space="preserve">DIAFRAGMA IGE 55mm</t>
  </si>
  <si>
    <t xml:space="preserve">DIAFRAGMA HEINILIN CON OREJA 56mm (-)</t>
  </si>
  <si>
    <t xml:space="preserve">DIAFRAGMA UNIVERSAL TELA 72mm</t>
  </si>
  <si>
    <t xml:space="preserve">DIAFRAGMA ORBIS C/OREJA  MODELO NUEVO</t>
  </si>
  <si>
    <t xml:space="preserve">DIAFRAGMA VOLCAN C/CORTE (NVO)</t>
  </si>
  <si>
    <t xml:space="preserve">DIAFRAGMA DOMEC NUEVO -CHILENO-</t>
  </si>
  <si>
    <t xml:space="preserve">DIAFRAGMA RHEEM</t>
  </si>
  <si>
    <t xml:space="preserve">DIAFRAGMA ESKABE</t>
  </si>
  <si>
    <t xml:space="preserve">DIAFRAGMA ORO AZUL TELA NUEVO</t>
  </si>
  <si>
    <t xml:space="preserve">SOPAPA PVC C/REJA ACERO 40 C/ROSCA 1 1/4 LATYN</t>
  </si>
  <si>
    <t xml:space="preserve">AUTOMATICO P/TANQUE PLUVIUS</t>
  </si>
  <si>
    <t xml:space="preserve">CINTA MONTAJE 17 mm x 0.7 mm x 25 MTS GALVANIZADO</t>
  </si>
  <si>
    <t xml:space="preserve">CINTA MONTAJE 17 mm x 0.7 mm x 10 MTS GALVANIZADO</t>
  </si>
  <si>
    <t xml:space="preserve">SOPAPA CODO C/REJA ACERO 40 MM.PP LATYN</t>
  </si>
  <si>
    <t xml:space="preserve">SOPAPA RECTA C/REJA BCE 40 MM ROSC.PP LATYN</t>
  </si>
  <si>
    <t xml:space="preserve">SOPAPA PVC C/REJA ACERO 40 MM LATYN</t>
  </si>
  <si>
    <t xml:space="preserve">SOPAPA PVC C/REJA ACERO 50 MM LATYN</t>
  </si>
  <si>
    <t xml:space="preserve">TERRAJA PRO PVC y PP LATYN</t>
  </si>
  <si>
    <t xml:space="preserve">ACOPLE RAPIDO PRO 3/4 P/ PP Y METAL</t>
  </si>
  <si>
    <t xml:space="preserve">ACOPLE RAPIDO PRO 1/2 P/ PP Y METAL</t>
  </si>
  <si>
    <t xml:space="preserve">TERMOCUPLA CTZ ANT.600 mm 8x1</t>
  </si>
  <si>
    <t xml:space="preserve">TUERCA PARTIDA 8X1</t>
  </si>
  <si>
    <t xml:space="preserve">TERMOCUPLA LONGVIE 1.00 S/DERIV.</t>
  </si>
  <si>
    <t xml:space="preserve">PILOTO CALEFACTOR CTZ</t>
  </si>
  <si>
    <t xml:space="preserve">TERMOCUPLA P/HORNO PTA.AMER 1.10</t>
  </si>
  <si>
    <t xml:space="preserve">TERMOCUPLA RHEEM ANTIGUA 40</t>
  </si>
  <si>
    <t xml:space="preserve">TUERCA PARTIDA 9X1</t>
  </si>
  <si>
    <t xml:space="preserve">TERMOCUPLA LISA 8X1 1,0</t>
  </si>
  <si>
    <t xml:space="preserve">TERMOCUPLA INTERCAMBIABLE 30</t>
  </si>
  <si>
    <t xml:space="preserve">TERMOCUPLA INTERCAMBIABLE 40</t>
  </si>
  <si>
    <t xml:space="preserve">TERMOCUPLA INTERCAMBIABLE 50</t>
  </si>
  <si>
    <t xml:space="preserve">TERMOCUPLA INTERCAMBIABLE 60</t>
  </si>
  <si>
    <t xml:space="preserve">TERMOCUPLA INTERCAMBIABLE 80</t>
  </si>
  <si>
    <t xml:space="preserve">TERMOCUPLA INTERCAMBIABLE 100</t>
  </si>
  <si>
    <t xml:space="preserve">TERMOCUPLA INTERCAMBIABLE 120</t>
  </si>
  <si>
    <t xml:space="preserve">TERMOCUPLA PILOTO ANALIZADOR 400mm 8x1</t>
  </si>
  <si>
    <t xml:space="preserve">TERMOCUPLA PILOTO ANALIZADOR 400mm TUERCA EITAR</t>
  </si>
  <si>
    <t xml:space="preserve">TERMOCUPLA PILOTO ANALIZADOR 450mm TUERCA EITAR</t>
  </si>
  <si>
    <t xml:space="preserve">TERMOCUPLA HNALLA 400mm T/FASTON</t>
  </si>
  <si>
    <t xml:space="preserve">TERMOCUPLA HNALLA 600mm ROSCADA COAXIL</t>
  </si>
  <si>
    <t xml:space="preserve">TERMOCUPLA 1200mm ROSCADA C/FASTON</t>
  </si>
  <si>
    <t xml:space="preserve">TERMOCUPLA 1200mm ROSCADA COAXIL</t>
  </si>
  <si>
    <t xml:space="preserve">TERMOCUPLA RHEEM PILOTO ANALIZ 250mm</t>
  </si>
  <si>
    <t xml:space="preserve">TERMOCUPLA RHEEM PILOTO ANALIZ 540mm</t>
  </si>
  <si>
    <t xml:space="preserve">TERMOCUPLA INTERCAMBIABLE 20</t>
  </si>
  <si>
    <t xml:space="preserve">TERMOCUPLA INTERCAMBIABLE 140</t>
  </si>
  <si>
    <t xml:space="preserve">CABEZA P/TERMOCUPLA ROSCADA</t>
  </si>
  <si>
    <t xml:space="preserve">CABEZA P/TERMOCUPLA - CALEF.ORB.</t>
  </si>
  <si>
    <t xml:space="preserve">CABEZA P/TERMOCUPLA - TERMO.EIT.RHEEM</t>
  </si>
  <si>
    <t xml:space="preserve">CABEZA P/TERMOCUPLA - SEGUER/LISA</t>
  </si>
  <si>
    <t xml:space="preserve">CABEZA P/TERMOCUPLA CTZ</t>
  </si>
  <si>
    <t xml:space="preserve">TUERCA PASANTE P/TERMOCUPLA M9</t>
  </si>
  <si>
    <t xml:space="preserve">TUERCA PASANTE P/TERMOCUPLA M8</t>
  </si>
  <si>
    <t xml:space="preserve">ARANDELA AJUSTE P/TAPA IDEAL</t>
  </si>
  <si>
    <t xml:space="preserve">ARANDELA P/SOPAPA PILETA ACERO</t>
  </si>
  <si>
    <t xml:space="preserve">GOMA DIAFRAGMA FERRUM</t>
  </si>
  <si>
    <t xml:space="preserve">GOMA SINTETICA P/VALVULA CANILLA 1</t>
  </si>
  <si>
    <t xml:space="preserve">GOMA SINTETICA P/VALVULA CANILLA 1/2</t>
  </si>
  <si>
    <t xml:space="preserve">GOMA SINTETICA P/VALVULA CANILLA 3/4</t>
  </si>
  <si>
    <t xml:space="preserve">GOMA SINTETICA P/VALVULA CANILLA 3/8</t>
  </si>
  <si>
    <t xml:space="preserve">O RING P/PICO MOVIL FV NUEVO</t>
  </si>
  <si>
    <t xml:space="preserve">O RING P/PICO MOVIL FV PESADO</t>
  </si>
  <si>
    <t xml:space="preserve">O RING P/PICO MOVIL PIAZZA</t>
  </si>
  <si>
    <t xml:space="preserve">O RING P/SOPAPA DE LAVATORIO</t>
  </si>
  <si>
    <t xml:space="preserve">O RING P/VASTAGO FV</t>
  </si>
  <si>
    <t xml:space="preserve">ARANDELA AJUSTE CROM.P/TAPA IDEAL</t>
  </si>
  <si>
    <t xml:space="preserve">GOMA SILICONA P/VALVULA CANILLA 1/2</t>
  </si>
  <si>
    <t xml:space="preserve">PUNTERA MEDIA OLIVA REGULADOR GARRAFA</t>
  </si>
  <si>
    <t xml:space="preserve">ARO SILICONADO CRISTAL P/BASE INODORO</t>
  </si>
  <si>
    <t xml:space="preserve">ARANDELA GOMA 3/8  P/CALENT.</t>
  </si>
  <si>
    <t xml:space="preserve">ARANDELA FIBRA 3/8</t>
  </si>
  <si>
    <t xml:space="preserve">ARANDELA FIBRA 1/2  (ALA ANCHA)</t>
  </si>
  <si>
    <t xml:space="preserve">ARANDELA FIBRA 1/2  (ALA FINA)</t>
  </si>
  <si>
    <t xml:space="preserve">ARANDELA FIBRA ORBIS BOT 5/8  FINA</t>
  </si>
  <si>
    <t xml:space="preserve">ARANDELA FIBRA 3/4  (ALA FINA)</t>
  </si>
  <si>
    <t xml:space="preserve">ARANDELA FIBRA 3/4  (ALA ANCHA)</t>
  </si>
  <si>
    <t xml:space="preserve">ARANDELA FIBRA ORBIS BOT 5/8  ANCHA</t>
  </si>
  <si>
    <t xml:space="preserve">ARANDELA FIBRA ORBIS BOT 3/4</t>
  </si>
  <si>
    <t xml:space="preserve">ARANDELA FIBRA 1</t>
  </si>
  <si>
    <t xml:space="preserve">ARANDELA PLASTICA 3/8</t>
  </si>
  <si>
    <t xml:space="preserve">ARANDELA PLASTICA 1/2</t>
  </si>
  <si>
    <t xml:space="preserve">ARANDELA PLASTICA 3/4</t>
  </si>
  <si>
    <t xml:space="preserve">GOMA SINTETICA P/VALVULA PIAZZA</t>
  </si>
  <si>
    <t xml:space="preserve">FIBRA P/VALVULA CANILLA 1/2</t>
  </si>
  <si>
    <t xml:space="preserve">CUERO P/VALVULA CANILLA 1/2</t>
  </si>
  <si>
    <t xml:space="preserve">CANILLA LAVARROPA PICO MOVIL</t>
  </si>
  <si>
    <t xml:space="preserve">CANILLA PVC DOBLE P/LAVARROPA</t>
  </si>
  <si>
    <t xml:space="preserve">ARANDELA PLASTICA 1</t>
  </si>
  <si>
    <t xml:space="preserve">ARANDELA PLASTICA P/CABEZAL FV</t>
  </si>
  <si>
    <t xml:space="preserve">O RING P/PICO MOVIL FV LIV/LATINA</t>
  </si>
  <si>
    <t xml:space="preserve">ARANDELA SILICONA 1/2 PLANA P/FLEXIBLE</t>
  </si>
  <si>
    <t xml:space="preserve">ARANDELA SILICONA 3/4 PLANA P/FLEXIBLE</t>
  </si>
  <si>
    <t xml:space="preserve">ARANDELA GOMA.1/2 PLANA P/FLEX.</t>
  </si>
  <si>
    <t xml:space="preserve">ARANDELA GOMA.3/4 PLANA P/FLEX.</t>
  </si>
  <si>
    <t xml:space="preserve">ARANDELA PVC P/FLEXIBLE METALICO 3/4</t>
  </si>
  <si>
    <t xml:space="preserve">ARANDELA FIBRA CABEZ.1/2 FINA</t>
  </si>
  <si>
    <t xml:space="preserve">ARANDELA P/SOPAPA CONICA 1.1/2</t>
  </si>
  <si>
    <t xml:space="preserve">ARANDELA P/SOPAPA PLANA  1.1/2</t>
  </si>
  <si>
    <t xml:space="preserve">ARANDELA PVC RCA VALVULA 3/8</t>
  </si>
  <si>
    <t xml:space="preserve">ARANDELA PVC RCA VALVULA 1/2</t>
  </si>
  <si>
    <t xml:space="preserve">TORNILLO P/MOCHILA PLASTICA FERRUM x 2</t>
  </si>
  <si>
    <t xml:space="preserve">ARANDELA PVC CONICA P/FLEXIBLE PVC 1/2</t>
  </si>
  <si>
    <t xml:space="preserve">O RING P/PICO MOVIL FV IMPORTADO</t>
  </si>
  <si>
    <t xml:space="preserve">O RING P/PICO MOVIL CENTAURO</t>
  </si>
  <si>
    <t xml:space="preserve">O RING P/CABEZAL FV</t>
  </si>
  <si>
    <t xml:space="preserve">ENTREROSCA P/FLOTANTE 1/2 x 3/8 C/TUERCAS</t>
  </si>
  <si>
    <t xml:space="preserve">ENTREROSCA P/FLOTANTE 1/2 x 1/2 C/TUERCAS</t>
  </si>
  <si>
    <t xml:space="preserve">TUERCA 3/8  P/ENTREROSC.D/FLOTANT.</t>
  </si>
  <si>
    <t xml:space="preserve">TUERCA 1/2  P/ENTREROSC.D/FLOTANT.</t>
  </si>
  <si>
    <t xml:space="preserve">TUERCA PLASTICA PARTIDA P/FLOTANTE BAÑO</t>
  </si>
  <si>
    <t xml:space="preserve">U.M. 11 IMPORTADA</t>
  </si>
  <si>
    <t xml:space="preserve">U.M. MICRO 12</t>
  </si>
  <si>
    <t xml:space="preserve">U.M. MICRO 16/75</t>
  </si>
  <si>
    <t xml:space="preserve">U.M. ORBIS BOTONERA ANT.</t>
  </si>
  <si>
    <t xml:space="preserve">U.M. ORBIS CORREDERA (SUP.12)</t>
  </si>
  <si>
    <t xml:space="preserve">U.M. EITAR</t>
  </si>
  <si>
    <t xml:space="preserve">U.M. LONGVIE ANTIGUA (GDE)</t>
  </si>
  <si>
    <t xml:space="preserve">U.M. 14 IMPORTADA</t>
  </si>
  <si>
    <t xml:space="preserve">U.M. RHEEM</t>
  </si>
  <si>
    <t xml:space="preserve">U.M. ORBIS BOTONERA MOD.</t>
  </si>
  <si>
    <t xml:space="preserve">U.M. LONGVIE MODERNA (CH)</t>
  </si>
  <si>
    <t xml:space="preserve">QUEMADOR HORNO LONGVIE LIMPIAMATIC</t>
  </si>
  <si>
    <t xml:space="preserve">QUEMADOR HORNO LONGVIE MODERNO L6</t>
  </si>
  <si>
    <t xml:space="preserve">QUEMADOR HORNO DOMEC PERFIL MEDIANO</t>
  </si>
  <si>
    <t xml:space="preserve">QUEMADOR HORNO ESCORIAL MOD. SOPORTE CHAPA</t>
  </si>
  <si>
    <t xml:space="preserve">QUEMADOR HORNO AURORA LARGO</t>
  </si>
  <si>
    <t xml:space="preserve">QUEMADOR HORNO AURORA CORTO</t>
  </si>
  <si>
    <t xml:space="preserve">QUEMADOR HORNO ARTHY CORTO</t>
  </si>
  <si>
    <t xml:space="preserve">QUEMADOR HORNO ARTHY LARGO</t>
  </si>
  <si>
    <t xml:space="preserve">QUEMADOR HORNO PYFER SUPER MODERNO</t>
  </si>
  <si>
    <t xml:space="preserve">QUEMADOR HORNO ESCORIAL MOD. SOPORTE GANCHO</t>
  </si>
  <si>
    <t xml:space="preserve">QUEMADOR HORNO PYFER CORTO</t>
  </si>
  <si>
    <t xml:space="preserve">QUEMADOR HORNO PYFER MEDIANO</t>
  </si>
  <si>
    <t xml:space="preserve">QUEMADOR HORNO PYFER LARGO</t>
  </si>
  <si>
    <t xml:space="preserve">QUEMADOR HORNO PYFER MODERNO</t>
  </si>
  <si>
    <t xml:space="preserve">QUEMADOR HORNO ORBIS CORTO COQUETA</t>
  </si>
  <si>
    <t xml:space="preserve">QUEMADOR HORNO SIRENA</t>
  </si>
  <si>
    <t xml:space="preserve">QUEMADOR HORNO TOMIGAS LARGO</t>
  </si>
  <si>
    <t xml:space="preserve">QUEMADOR HORNO VOLCAN LARGO</t>
  </si>
  <si>
    <t xml:space="preserve">QUEMADOR HORNO VOLCAN CORTO</t>
  </si>
  <si>
    <t xml:space="preserve">QUEMADOR HORNO ORBIS NUEVO RAGAZZA-DONNA</t>
  </si>
  <si>
    <t xml:space="preserve">QUEMADOR HORNO ESCORIAL ANT.CORTO</t>
  </si>
  <si>
    <t xml:space="preserve">QUEMADOR HORNO ORO AZUL GALAXIA</t>
  </si>
  <si>
    <t xml:space="preserve">QUEMADOR HORNO FIUMET CORTO</t>
  </si>
  <si>
    <t xml:space="preserve">QUEMADOR HORNO FIUMET LARGO</t>
  </si>
  <si>
    <t xml:space="preserve">QUEMADOR HORNO AURORA MODER.CHATO</t>
  </si>
  <si>
    <t xml:space="preserve">QUEMADOR HORNO LONGVIE L7</t>
  </si>
  <si>
    <t xml:space="preserve">PANTALLA 1500  GE PAR/C/VALV.</t>
  </si>
  <si>
    <t xml:space="preserve">QUEMADOR IND.EXPRESS 3000 KL</t>
  </si>
  <si>
    <t xml:space="preserve">QUEMADOR IND.EXPRESS 5000 KL</t>
  </si>
  <si>
    <t xml:space="preserve">QUEMADOR HORNO ORBIS LARGO GALA</t>
  </si>
  <si>
    <t xml:space="preserve">QUEMADOR HORNO INELGA MODERNO</t>
  </si>
  <si>
    <t xml:space="preserve">QUEMADOR HORNO LONGVIE CILINDRICO</t>
  </si>
  <si>
    <t xml:space="preserve">QUEMADOR HORNO LONGVIE TRIANGULAR</t>
  </si>
  <si>
    <t xml:space="preserve">QUEMADOR HORNO MARTIRI ANTIGUO</t>
  </si>
  <si>
    <t xml:space="preserve">QUEMADOR HORNO TOMIGAS CORTO</t>
  </si>
  <si>
    <t xml:space="preserve">VENTILADOR 18" TRIPLE FUNCION</t>
  </si>
  <si>
    <t xml:space="preserve">VENTILADOR DE PIE 4 EN 1 20"</t>
  </si>
  <si>
    <t xml:space="preserve">QUEMADOR HORNO DOMEC 55 CURVO CORTO</t>
  </si>
  <si>
    <t xml:space="preserve">QUEMADOR HORNO DOMEC 55 CURVO LARGO</t>
  </si>
  <si>
    <t xml:space="preserve">HOGAR ELECTRICO CHICO    900W/1800W</t>
  </si>
  <si>
    <t xml:space="preserve">HOGAR ELECTRICO GRANDE 900W/1800W</t>
  </si>
  <si>
    <t xml:space="preserve">ARANDELA PVC P/BRIDA TANQUE 1</t>
  </si>
  <si>
    <t xml:space="preserve">ARANDELA PVC P/BRIDA TANQUE 1/2-3/4</t>
  </si>
  <si>
    <t xml:space="preserve">QUEMADOR MARTIRI CHICO ENLOZADO</t>
  </si>
  <si>
    <t xml:space="preserve">PANTALLA 1500/3000 GN PAR/C/VALV.</t>
  </si>
  <si>
    <t xml:space="preserve">PANTALLA 1500      GN PAR/C/VALV.</t>
  </si>
  <si>
    <t xml:space="preserve">PANTALLA 1500/3000 GN C/PILOTO -APROB-</t>
  </si>
  <si>
    <t xml:space="preserve">QUEMADOR HORNO LONGVIE L8 MOD.331</t>
  </si>
  <si>
    <t xml:space="preserve">PANTALLA 2500/5000 GN PAR/C/VALV.</t>
  </si>
  <si>
    <t xml:space="preserve">PANTALLA 2500      GN PAR/C/VALV</t>
  </si>
  <si>
    <t xml:space="preserve">PANTALLA 1500 GN C/PILOTO -APROB-</t>
  </si>
  <si>
    <t xml:space="preserve">PANTALLA 3000 GN C/PILOTO -APROB-</t>
  </si>
  <si>
    <t xml:space="preserve">CALEFACTOR ELECTRICO DIGITAL   C/CONTROL 2000W</t>
  </si>
  <si>
    <t xml:space="preserve">VENTILADOR DE PARED 16" C/REMOTO</t>
  </si>
  <si>
    <t xml:space="preserve">CALOVENTOR ELEC.PTC 750/1500W PLATA</t>
  </si>
  <si>
    <t xml:space="preserve">GRAMPA OMEGA   3/4</t>
  </si>
  <si>
    <t xml:space="preserve">GRAMPA 1/2 OMEGA  1/2</t>
  </si>
  <si>
    <t xml:space="preserve">CALOVENTOR MAGICLICK 1000/2000W</t>
  </si>
  <si>
    <t xml:space="preserve">GRAMPA 1/2 OMEGA  3/4</t>
  </si>
  <si>
    <t xml:space="preserve">GRAMPA 1/2 OMEGA 1</t>
  </si>
  <si>
    <t xml:space="preserve">GRAMPA 1/2 OMEGA 1  1/4</t>
  </si>
  <si>
    <t xml:space="preserve">GRAMPA 1/2 OMEGA 1 1/2</t>
  </si>
  <si>
    <t xml:space="preserve">GRAMPA 1/2 OMEGA 2</t>
  </si>
  <si>
    <t xml:space="preserve">GRAMPA 1/2 OMEGA 2 1/2</t>
  </si>
  <si>
    <t xml:space="preserve">GRAMPA OMEGA   1/2</t>
  </si>
  <si>
    <t xml:space="preserve">CONCERTINA CRUZADA 0.45x10mts PREMIUM</t>
  </si>
  <si>
    <t xml:space="preserve">VENTILADOR DE PIE 20" 5 ASPAS 90w</t>
  </si>
  <si>
    <t xml:space="preserve">ANAFE ELECTRICO 2H CLEVER 112</t>
  </si>
  <si>
    <t xml:space="preserve">GARRAFA APROBADA 2 Kg</t>
  </si>
  <si>
    <t xml:space="preserve">GARRAFA APROBADA 3 Kg</t>
  </si>
  <si>
    <t xml:space="preserve">GRAMPA OMEGA  1</t>
  </si>
  <si>
    <t xml:space="preserve">GRAMPA OMEGA  1  1/4</t>
  </si>
  <si>
    <t xml:space="preserve">GRAMPA OMEGA  1 1/2</t>
  </si>
  <si>
    <t xml:space="preserve">GRAMPA OMEGA  2</t>
  </si>
  <si>
    <t xml:space="preserve">GRAMPA OMEGA  2 1/2</t>
  </si>
  <si>
    <t xml:space="preserve">GRAMPA OMEGA  3</t>
  </si>
  <si>
    <t xml:space="preserve">GRAMPA OMEGA  4</t>
  </si>
  <si>
    <t xml:space="preserve">GRAMPA AMURAR  1/2    PATA 80mm</t>
  </si>
  <si>
    <t xml:space="preserve">GRAMPA AMURAR  3/4    PATA 80mm</t>
  </si>
  <si>
    <t xml:space="preserve">GRAMPA AMURAR 1       PATA 80mm</t>
  </si>
  <si>
    <t xml:space="preserve">GRAMPA AMURAR 1  1/4  PATA 80mm</t>
  </si>
  <si>
    <t xml:space="preserve">GRAMPA AMURAR 1 1/2   PATA 200mm</t>
  </si>
  <si>
    <t xml:space="preserve">GRAMPA AMURAR 2       PATA 200mm</t>
  </si>
  <si>
    <t xml:space="preserve">GRAMPA AMURAR 2 1/2   PATA 200mm</t>
  </si>
  <si>
    <t xml:space="preserve">GRAMPA AMURAR 3       PATA 200mm</t>
  </si>
  <si>
    <t xml:space="preserve">GRAMPA AMURAR 4       PATA 300mm</t>
  </si>
  <si>
    <t xml:space="preserve">GRAMPA PARA MARCO ONDULADA</t>
  </si>
  <si>
    <t xml:space="preserve">GRAMPA 1/2 OMEGA   3/8</t>
  </si>
  <si>
    <t xml:space="preserve">GRAMPA 1/2 OMEGA   5/16</t>
  </si>
  <si>
    <t xml:space="preserve">GRAMPA OMEGA  6</t>
  </si>
  <si>
    <t xml:space="preserve">GRAMPA OMEGA PVC 110mm</t>
  </si>
  <si>
    <t xml:space="preserve">GRAMPA AMURAR 5       PATA 300mm</t>
  </si>
  <si>
    <t xml:space="preserve">GRAMPA OMEGA PVC  40mm</t>
  </si>
  <si>
    <t xml:space="preserve">GRAMPA OMEGA PVC  50mm</t>
  </si>
  <si>
    <t xml:space="preserve">GRAMPA OMEGA PVC  63mm</t>
  </si>
  <si>
    <t xml:space="preserve">TORNIQUETE MINI P/EST.ALAM. ZINC</t>
  </si>
  <si>
    <t xml:space="preserve">TORNIQUETE Nº7 P/EST.ALAM. ZINC</t>
  </si>
  <si>
    <t xml:space="preserve">GRAMPA MAGARI TRADICIONAL 3/8</t>
  </si>
  <si>
    <t xml:space="preserve">GRAMPA MAGARI TRADICIONAL 1/2</t>
  </si>
  <si>
    <t xml:space="preserve">GRAMPA MAGARI TRADICIONAL 3/4</t>
  </si>
  <si>
    <t xml:space="preserve">GRAMPA MAGARI TRADICIONAL 1</t>
  </si>
  <si>
    <t xml:space="preserve">GRAMPA MAGARI TRADICIONAL 1.1/4</t>
  </si>
  <si>
    <t xml:space="preserve">GRAMPA MAGARI TRADICIONAL 1.1/2</t>
  </si>
  <si>
    <t xml:space="preserve">GRAMPA MAGARI TRADICIONAL 2</t>
  </si>
  <si>
    <t xml:space="preserve">GRAMPA MAGARI TRADICIONAL 3</t>
  </si>
  <si>
    <t xml:space="preserve">GRAMPA MAGARI TRADICIONAL 4</t>
  </si>
  <si>
    <t xml:space="preserve">GRAMPA MAGARI TRADICIONAL 5</t>
  </si>
  <si>
    <t xml:space="preserve">GRAMPA MAGARI TRADICIONAL 6</t>
  </si>
  <si>
    <t xml:space="preserve">PROLONGACION MAGARI TRADIC. 60mm</t>
  </si>
  <si>
    <t xml:space="preserve">PROLONGACION MAGARI TRADIC.150mm</t>
  </si>
  <si>
    <t xml:space="preserve">PROLONGACION MAGARI TRADIC.300mm</t>
  </si>
  <si>
    <t xml:space="preserve">GRAMPA MAGARI TRADICIONAL 110mm</t>
  </si>
  <si>
    <t xml:space="preserve">TORNIQUTE MICRO P/EST.ALAM. VERDE</t>
  </si>
  <si>
    <t xml:space="preserve">TORNIQUTE MICRO P/EST.ALAM. ZINC</t>
  </si>
  <si>
    <t xml:space="preserve">TORNIQUETE MINI P/EST.ALAM. VERDE</t>
  </si>
  <si>
    <t xml:space="preserve">TORNIQUETE Nº 7 P/EST.ALAM. VERDE</t>
  </si>
  <si>
    <t xml:space="preserve">ARANDELA PVC 3/4</t>
  </si>
  <si>
    <t xml:space="preserve">ARANDELA PVC 1/2</t>
  </si>
  <si>
    <t xml:space="preserve">DESTAPATODO NEUMATICO C/INFLADOR 120 psi.</t>
  </si>
  <si>
    <t xml:space="preserve">EXTRACTOR BAÑO CLEVER 4" LUZ Y FILTRO 20W (310)</t>
  </si>
  <si>
    <t xml:space="preserve">EXTRACTOR BAÑO CLEVER 6" LUZ Y FILTRO 25W (310)</t>
  </si>
  <si>
    <t xml:space="preserve">EXTRACTOR BAÑO CLEVER 4" LUZ Y ANTIPLAGA 20W (320)</t>
  </si>
  <si>
    <t xml:space="preserve">EXTRACTOR BAÑO CLEVER 6" LUZ Y ANTIPLAGA 25W (320)</t>
  </si>
  <si>
    <t xml:space="preserve">ESPATULA ENDUIR PLASTICA 115mm</t>
  </si>
  <si>
    <t xml:space="preserve">ESPATULA ENDUIR PLASTICA 150mm</t>
  </si>
  <si>
    <t xml:space="preserve">CAMPANA PLAS.FV KANSAS ALABAMA</t>
  </si>
  <si>
    <t xml:space="preserve">CAMPANA PLAS.-CROMO Y- PEIRANO</t>
  </si>
  <si>
    <t xml:space="preserve">TAPITA CROMADA P/VOLANTE FRIA</t>
  </si>
  <si>
    <t xml:space="preserve">TAPITA CROMADA P/VOLANTE TRANSFERENCIA</t>
  </si>
  <si>
    <t xml:space="preserve">VOLANTE PLASTICO AZABACHE S/INSERTO</t>
  </si>
  <si>
    <t xml:space="preserve">VOLANTE PLASTICO TORNADO CRISTAL S/INSERTO</t>
  </si>
  <si>
    <t xml:space="preserve">VOLANTE PLASTICO FV 61 S/INSERTO</t>
  </si>
  <si>
    <t xml:space="preserve">VOLANTE PLASTICO LOTUS CROMADO S/INSERTO</t>
  </si>
  <si>
    <t xml:space="preserve">INSERTO PLASTICO ESTRIA FINA</t>
  </si>
  <si>
    <t xml:space="preserve">INSERTO BCE ESTRIA FINA</t>
  </si>
  <si>
    <t xml:space="preserve">INSERTO BCE ESTRIA GRUESA</t>
  </si>
  <si>
    <t xml:space="preserve">CAMPANA PLAS.-CROMO Y- FV</t>
  </si>
  <si>
    <t xml:space="preserve">TAPITA CROMADA P/VOLANTE CALIENTE</t>
  </si>
  <si>
    <t xml:space="preserve">CAMPANA PLAS.-TORNADO- PEIRANO</t>
  </si>
  <si>
    <t xml:space="preserve">VOLANTE PLASTICO CRUZ BLANCO Y ORO</t>
  </si>
  <si>
    <t xml:space="preserve">CAMPANA PLAS.-FUNCIONAL- FV</t>
  </si>
  <si>
    <t xml:space="preserve">VOLANTE PLASTICO CRUZ CROMADO Y ORO</t>
  </si>
  <si>
    <t xml:space="preserve">CAMPANA PLAS.-FUNCIONAL- PEIRANO</t>
  </si>
  <si>
    <t xml:space="preserve">VOLANTE PLASTICO ALLEGRO TIPO FV</t>
  </si>
  <si>
    <t xml:space="preserve">INSERTO BCE ESTRIA CUADRADA</t>
  </si>
  <si>
    <t xml:space="preserve">QUEMADOR HORNO DOMEC PERFIL CORTO</t>
  </si>
  <si>
    <t xml:space="preserve">QUEMADOR HORNO DOMEC PERFIL LARGO</t>
  </si>
  <si>
    <t xml:space="preserve">VOLANTE PLASTICO HOLA CROMADO</t>
  </si>
  <si>
    <t xml:space="preserve">VOLANTE PLASTICO CRUZ CROMADO CROMO</t>
  </si>
  <si>
    <t xml:space="preserve">INSERTO PLASTICO ESTRIA GRUESA</t>
  </si>
  <si>
    <t xml:space="preserve">INSERTO PLASTICO ESTRIA CUADRADA</t>
  </si>
  <si>
    <t xml:space="preserve">TEE 1/8 HH</t>
  </si>
  <si>
    <t xml:space="preserve">TUERCA 1/8 P/CAÑO 1/4</t>
  </si>
  <si>
    <t xml:space="preserve">REDUCCION 1/2 H x 1/4 H</t>
  </si>
  <si>
    <t xml:space="preserve">REDUCCION 1/2 H x 3/8 H</t>
  </si>
  <si>
    <t xml:space="preserve">REDUCCION 3/8 H x 1/8 M (V)</t>
  </si>
  <si>
    <t xml:space="preserve">UNION 1/4 MM (V)</t>
  </si>
  <si>
    <t xml:space="preserve">PERNO 3 kg. PORTA PICO 1/4</t>
  </si>
  <si>
    <t xml:space="preserve">REDUCCION 3/8 M x 1/8 M</t>
  </si>
  <si>
    <t xml:space="preserve">REDUCCION 3/8 H x 1/8 H</t>
  </si>
  <si>
    <t xml:space="preserve">TUERCA/CUPLA VENTURI LONG DBL RCA (C-65)</t>
  </si>
  <si>
    <t xml:space="preserve">PERNO 10 Kg. PORTA PICO 1/8</t>
  </si>
  <si>
    <t xml:space="preserve">PERNO 10 Kg. PORTA PICO 1/4</t>
  </si>
  <si>
    <t xml:space="preserve">MEDIA UNION 1/2 x 3/8</t>
  </si>
  <si>
    <t xml:space="preserve">MEDIA UNION 3/4 x 1/2</t>
  </si>
  <si>
    <t xml:space="preserve">REDUCCION 3/4 H x 1/2 M CROM.</t>
  </si>
  <si>
    <t xml:space="preserve">TUERCA PLANA VENTURI LONGVIE (C-64)</t>
  </si>
  <si>
    <t xml:space="preserve">PARRILLA PLEGABLE 60 x 40</t>
  </si>
  <si>
    <t xml:space="preserve">PLANCHA BIFERA 1 HORNALLA 26x26</t>
  </si>
  <si>
    <t xml:space="preserve">PLANCHA BIFERA 2 HORNALLAS 51x26</t>
  </si>
  <si>
    <t xml:space="preserve">PLANCHA BIFERA 4 HORNALLAS 51x 51</t>
  </si>
  <si>
    <t xml:space="preserve">TAPA BIFERA 2 HORNALLAS 48 x 29</t>
  </si>
  <si>
    <t xml:space="preserve">DISCO ARADO 40cm x 7cm CON PATAS DESMONTABLES</t>
  </si>
  <si>
    <t xml:space="preserve">TAPA P/DISCO ARADO 40cm</t>
  </si>
  <si>
    <t xml:space="preserve">TENEDOR LARGO PARRILLERO NIQ.</t>
  </si>
  <si>
    <t xml:space="preserve">PINZA LARGA PARRILLERA NIQ.</t>
  </si>
  <si>
    <t xml:space="preserve">PALA LARGA PARRILLERA NIQUELADA</t>
  </si>
  <si>
    <t xml:space="preserve">ATIZADOR LARGO PARRILLERO NIQ.</t>
  </si>
  <si>
    <t xml:space="preserve">PINCHE PARRILLERO NIQ.</t>
  </si>
  <si>
    <t xml:space="preserve">PARRILLA PLEGABLE ENROLLAR C/FUNDA</t>
  </si>
  <si>
    <t xml:space="preserve">QUEMADOR P/PLANCHETA 2H</t>
  </si>
  <si>
    <t xml:space="preserve">LINTERNA MINERA A PILA</t>
  </si>
  <si>
    <t xml:space="preserve">QUEMADOR P/DISCO CHICO 33cm.S/CAMARA</t>
  </si>
  <si>
    <t xml:space="preserve">QUEMADOR P/DISCO CHICO 33cm.</t>
  </si>
  <si>
    <t xml:space="preserve">QUEMADOR P/DISCO GRANDE 47cm.</t>
  </si>
  <si>
    <t xml:space="preserve">DISCO ARADO GRANDE 50cm C/TAPA ENLOZADA</t>
  </si>
  <si>
    <t xml:space="preserve">TAPA P/DISCO ARADO GRANDE 50cm</t>
  </si>
  <si>
    <t xml:space="preserve">QUEMADOR P/PAELLA CHICO 27cm.</t>
  </si>
  <si>
    <t xml:space="preserve">QUEMADOR P/PAELLA MEDIANA 38cm.</t>
  </si>
  <si>
    <t xml:space="preserve">QUEMADOR P/PAELLA MEDIANA 38cm. 2 ENTRADAS</t>
  </si>
  <si>
    <t xml:space="preserve">QUEMADOR P/PAELLA GRANDE 47cm. 2 ENTRADAS</t>
  </si>
  <si>
    <t xml:space="preserve">ANAFE 1 H ELECTRICO REG.TEMPERATURA - PIRAMIDE</t>
  </si>
  <si>
    <t xml:space="preserve">COCINA 4 H + HORNO G/NATURAL</t>
  </si>
  <si>
    <t xml:space="preserve">ESTUFA MULTIGAS 2400 Kcal/h</t>
  </si>
  <si>
    <t xml:space="preserve">QUEMADOR P/DISCO CHICO 33cm. 2 ENTRADAS</t>
  </si>
  <si>
    <t xml:space="preserve">COCINA 1 H JUNIOR</t>
  </si>
  <si>
    <t xml:space="preserve">COCINA 3 H + HORNO FARFALLA</t>
  </si>
  <si>
    <t xml:space="preserve">QUEMADOR P/DISCO GRANDE 47cm. 2 ENTRADAS</t>
  </si>
  <si>
    <t xml:space="preserve">COCINA 2 H + HORNO G/ENVASADO</t>
  </si>
  <si>
    <t xml:space="preserve">COCINA 4 H + HORNO G/ENVASADO</t>
  </si>
  <si>
    <t xml:space="preserve">QUEMADOR P/DISCO CHICO 33cm.MOVIL</t>
  </si>
  <si>
    <t xml:space="preserve">QUEMADOR P/DISCO CHICO 33cm 2 ENTRADAS MOVIL</t>
  </si>
  <si>
    <t xml:space="preserve">QUEMADOR P/PAELLA MEDIANA 38cm. MOVIL</t>
  </si>
  <si>
    <t xml:space="preserve">QUEMADOR P/PAELLA MEDIANA 38cm. 2 ENTRADAS MOVIL</t>
  </si>
  <si>
    <t xml:space="preserve">COCINA 1 H INDUSTRIAL ENLOZADA 34x34 5000c</t>
  </si>
  <si>
    <t xml:space="preserve">COCINA 2 H INDUSTRIAL ENLOZADA 34x64 3000/5000</t>
  </si>
  <si>
    <t xml:space="preserve">COCINA 2 H + HORNO G/NATURAL</t>
  </si>
  <si>
    <t xml:space="preserve">COCINA 4 H MARTIRI G/ENVASADO</t>
  </si>
  <si>
    <t xml:space="preserve">COCINA 3 H + HORNO G/ENVASADO</t>
  </si>
  <si>
    <t xml:space="preserve">COCINA 4 H MARTIRI G/NATURAL</t>
  </si>
  <si>
    <t xml:space="preserve">QUEMADOR P/PAELLA GRANDE 47cm.2 ENTRADAS MOVIL</t>
  </si>
  <si>
    <t xml:space="preserve">QUEMADOR P/PAELLA GRANDE 47cm.</t>
  </si>
  <si>
    <t xml:space="preserve">COCINA 2 H + HORNO KITCHENETTE ACERO INOX. G/N</t>
  </si>
  <si>
    <t xml:space="preserve">COCINA 2 H + HORNO KITCHENETTE ACERO INOX. G/ENVASADO</t>
  </si>
  <si>
    <t xml:space="preserve">COCINA 4 H MARTIRI C/VALVULA SEGURIDAD G/ENVASADO NV</t>
  </si>
  <si>
    <t xml:space="preserve">COCINA 4 H MARTIRI C/VALVULA SEGURIDAD G/NATURAL</t>
  </si>
  <si>
    <t xml:space="preserve">COCINA 2 H + HORNO G/NATURAL C/VALVULA SEGURIDAD</t>
  </si>
  <si>
    <t xml:space="preserve">COCINA 3 H + HORNO G/NATURAL</t>
  </si>
  <si>
    <t xml:space="preserve">COCINA 3 H + HORNO G/NATURAL C/VALVULA SEGURIDAD</t>
  </si>
  <si>
    <t xml:space="preserve">COCINA 4 H + HORNO G/NATURAL C/VALVULA SEGURIDAD</t>
  </si>
  <si>
    <t xml:space="preserve">COCINA 4 H MARTIRI G/ENVASADO BLACK</t>
  </si>
  <si>
    <t xml:space="preserve">COCINA 4 H MARTIRI G/NATURAL BLACK</t>
  </si>
  <si>
    <t xml:space="preserve">COCINA 4 H MARTIRI C/VALVULA SEGURIDAD G/ENVASADO BLACK</t>
  </si>
  <si>
    <t xml:space="preserve">COCINA 4 H MARTIRI SMART C/VALVULA SEGURIDAD G/ENVASADO</t>
  </si>
  <si>
    <t xml:space="preserve">COCINA 4 H MARTIRI SMART C/VALVULA SEGURIDAD G/NATURAL</t>
  </si>
  <si>
    <t xml:space="preserve">TERMOTANQUE ELECTRICO RHEEM PIE 125 LTS.</t>
  </si>
  <si>
    <t xml:space="preserve">TERMOTANQUE ELECTRICO RHEEM PIE 155 LTS.</t>
  </si>
  <si>
    <t xml:space="preserve">TERMOTANQUE G/N RHEEM PIE 120 LTS.</t>
  </si>
  <si>
    <t xml:space="preserve">TERMOTANQUE G/N RHEEM PIE 150 LTS.</t>
  </si>
  <si>
    <t xml:space="preserve">TERMOTANQUE G/N RHEEM ALT.POT.160 LTS.</t>
  </si>
  <si>
    <t xml:space="preserve">TERMOTANQUE ELECTRICO SAIAR PIE 55 LTS.</t>
  </si>
  <si>
    <t xml:space="preserve">TERMOTANQUE ELECTRICO SAIAR PIE 85 LTS.</t>
  </si>
  <si>
    <t xml:space="preserve">TERMOTANQUE ELECTRICO SAIAR PIE 125 LTS.</t>
  </si>
  <si>
    <t xml:space="preserve">TERMOTANQUE ELECTRICO SAIARCOLGAR 55 LTS.</t>
  </si>
  <si>
    <t xml:space="preserve">TERMOTANQUE ELECTRICO SAIAR COLGAR 85 LTS.</t>
  </si>
  <si>
    <t xml:space="preserve">TERMOTANQUE MULTIGAS SAIAR 50 LTS.</t>
  </si>
  <si>
    <t xml:space="preserve">TERMOTANQUE MULTIGAS SAIAR 80 LTS.</t>
  </si>
  <si>
    <t xml:space="preserve">TERMOTANQUE MULTIGAS SAIAR 120 LTS.</t>
  </si>
  <si>
    <t xml:space="preserve">TERMOTANQUE MULTIGAS SAIAR 150 LTS.</t>
  </si>
  <si>
    <t xml:space="preserve">TERMOTANQUE MULTIGAS SAIAR COLGAR 50 LTS.</t>
  </si>
  <si>
    <t xml:space="preserve">TERMOTANQUE MULTIGAS SAIAR COLGAR 80 LTS.</t>
  </si>
  <si>
    <t xml:space="preserve">TERMOTANQUE ELECTRICO SHERMAN COLGAR 55 LTS.</t>
  </si>
  <si>
    <t xml:space="preserve">TERMOTANQUE ELECTRICO SHERMAN COLGAR 85 LTS.</t>
  </si>
  <si>
    <t xml:space="preserve">TERMOTANQUE MULTIGAS SHERMAN PIE 50 LTS.</t>
  </si>
  <si>
    <t xml:space="preserve">TERMOTANQUE MULTIGAS SHERMAN PIE 80 LTS.</t>
  </si>
  <si>
    <t xml:space="preserve">TERMOTANQUE MULTIGAS SHERMAN PIE 120 LTS.</t>
  </si>
  <si>
    <t xml:space="preserve">REJA HORNO ESCORIAL 42,3x35</t>
  </si>
  <si>
    <t xml:space="preserve">REJ.HORNO LONGVIE MODERNA 42x35,5</t>
  </si>
  <si>
    <t xml:space="preserve">REJA HORNO EXTENS.MED.35 x 35</t>
  </si>
  <si>
    <t xml:space="preserve">REJA HORNO EXTENS.GDE.40 x 40</t>
  </si>
  <si>
    <t xml:space="preserve">REJA HORNO EXTENS.CHI.30 x 35</t>
  </si>
  <si>
    <t xml:space="preserve">TERMOCUPLA S/SOP.8/9x1 1000mm BLIS</t>
  </si>
  <si>
    <t xml:space="preserve">TERMOCUPLA S/SOP.8/9x1 1400mm BLIS</t>
  </si>
  <si>
    <t xml:space="preserve">PICO ORBIS CONVECTA (C-19)</t>
  </si>
  <si>
    <t xml:space="preserve">TERMOFUSORA 800W CON VALIJA Y BOQUILLAS 20 - 63mm</t>
  </si>
  <si>
    <t xml:space="preserve">REJILLA DE PISO S/M 15x15 ACERO</t>
  </si>
  <si>
    <t xml:space="preserve">VIDRIO P/CALEFACTOR SIMPLEX 3,1cm</t>
  </si>
  <si>
    <t xml:space="preserve">VIDRIO P/CALEFACTOR O.AZUL 3,2x6,9cm</t>
  </si>
  <si>
    <t xml:space="preserve">VIDRIO P/CALEFACTOR O.AZUL 3,2x6,4cm</t>
  </si>
  <si>
    <t xml:space="preserve">VIDRIO P/CALEFACTOR ORBIS 7,3x2,7cm</t>
  </si>
  <si>
    <t xml:space="preserve">VIDRIO P/CALEFACTOR ORBIS 7x3,3cm</t>
  </si>
  <si>
    <t xml:space="preserve">VIDRIO P/CALEFACTOR ORBIS 2,7x7cm (=2319)</t>
  </si>
  <si>
    <t xml:space="preserve">VIDRIO P/CALEFACTOR ORBIS 3,2x7,2cm(=2315)</t>
  </si>
  <si>
    <t xml:space="preserve">VIDRIO P/CALEFACTOR FOGATA 4,5x2,8cm</t>
  </si>
  <si>
    <t xml:space="preserve">VIDRIO P/CALEFACTOR MARTIRI 3x4cm</t>
  </si>
  <si>
    <t xml:space="preserve">VIDRIO P/CALEFACTOR ESKABE 2,5x4,5cm(=2312)</t>
  </si>
  <si>
    <t xml:space="preserve">VIDRIO P/CALEFACTOR ESKABE 3x8,6cm</t>
  </si>
  <si>
    <t xml:space="preserve">VIDRIO P/CALEFACTOR ESKABE 2,3x4,6cm</t>
  </si>
  <si>
    <t xml:space="preserve">VIDRIO P/CALEFACTOR ESKABE 4,6x2,5cm(=2309)</t>
  </si>
  <si>
    <t xml:space="preserve">VIDRIO P/CALEFACTOR ESKABE 2,2x7,2cm</t>
  </si>
  <si>
    <t xml:space="preserve">VIDRIO P/CALEFACTOR IMPOPAR 2,5x4,8cm</t>
  </si>
  <si>
    <t xml:space="preserve">VIDRIO P/CALEFACTOR IMPOP. 7,1x3,2cm(=2306)</t>
  </si>
  <si>
    <t xml:space="preserve">VIDRIO P/CALEFACTOR CTZ 6,5x2,5cm</t>
  </si>
  <si>
    <t xml:space="preserve">VIDRIO P/CALEFACTOR CTZ 2,3x6,3cm</t>
  </si>
  <si>
    <t xml:space="preserve">VIDRIO P/CALEFACTOR CTZ 6,5x5cm</t>
  </si>
  <si>
    <t xml:space="preserve">VIDRIO P/CALEFACTOR CTZ 7x2,7cm   (=2305)</t>
  </si>
  <si>
    <t xml:space="preserve">VIDRIO P/CALEFACTOR LONGVIE 3,1x3,5cm</t>
  </si>
  <si>
    <t xml:space="preserve">VIDRIO P/CALEFACTOR LONGVIE 6,7x6,7cm</t>
  </si>
  <si>
    <t xml:space="preserve">VIDRIO P/CALEFACTOR LONGVIE 7x5,4cm</t>
  </si>
  <si>
    <t xml:space="preserve">VIDRIO P/CALEFACTOR EMEGE 4,1x6,1cm</t>
  </si>
  <si>
    <t xml:space="preserve">VIDRIO P/CALEFACTOR EMEGE 2,7x2,7cm</t>
  </si>
  <si>
    <t xml:space="preserve">VIDRIO P/CALEFACTOR EMEGE 12,4x5,3cm</t>
  </si>
  <si>
    <t xml:space="preserve">VIDRIO P/CALEFACTOR EMEGE 3x3cm</t>
  </si>
  <si>
    <t xml:space="preserve">VIDRIO P/CALEFACTOR EMEGE 4,3x6,1cm</t>
  </si>
  <si>
    <t xml:space="preserve">VIDRIO P/CALEFACTOR EMEGE 5x8cm</t>
  </si>
  <si>
    <t xml:space="preserve">VIDRIO P/CALEFACTOR EMEGE 2,6x8,1cm (=2335)</t>
  </si>
  <si>
    <t xml:space="preserve">VIDRIO P/CALEFACTOR EMEGE 5,2x6,2cm</t>
  </si>
  <si>
    <t xml:space="preserve">VIDRIO P/CALEFACTOR EMEGE 3x2,4cm</t>
  </si>
  <si>
    <t xml:space="preserve">VIDRIO P/CALEFACTOR EMEGE 2,6x5,2cm</t>
  </si>
  <si>
    <t xml:space="preserve">VIDRIO P/CALEFACTOR EMEGE 5cm</t>
  </si>
  <si>
    <t xml:space="preserve">VIDRIO P/CALEFACTOR EMEGE 4,5cm</t>
  </si>
  <si>
    <t xml:space="preserve">VIDRIO P/CALEFACTOR RHEEM 2,6x8,1cm (=2329)</t>
  </si>
  <si>
    <t xml:space="preserve">BARRAL CORTO C/LLAVE 0.20 Mt 10K</t>
  </si>
  <si>
    <t xml:space="preserve">BARRAL CORTO S/LLAVE 0.20 Mt 10K</t>
  </si>
  <si>
    <t xml:space="preserve">BARRAL LARGO S/LLAVE 1.00 Mt 10K</t>
  </si>
  <si>
    <t xml:space="preserve">BARRAL LARGO C/LLAVE 1.00 Mt 10K</t>
  </si>
  <si>
    <t xml:space="preserve">BARRAL DBL C/2 LLAVE 1.00 Mt 10K</t>
  </si>
  <si>
    <t xml:space="preserve">BARRAL DBL C/2 LLAVE 0.50 Mt 3/8</t>
  </si>
  <si>
    <t xml:space="preserve">PICO STANDARDT 0.50 (C-26)</t>
  </si>
  <si>
    <t xml:space="preserve">PICO ORBIS COQUETA CORTO (C-17)</t>
  </si>
  <si>
    <t xml:space="preserve">PICO VOLCAN (C-28)</t>
  </si>
  <si>
    <t xml:space="preserve">PICO LONGVIE DOBLE ROSCA LARGO (C-13)</t>
  </si>
  <si>
    <t xml:space="preserve">PICO DOMEC (C-05)</t>
  </si>
  <si>
    <t xml:space="preserve">PICO COVENTRY LARGO (C-02)</t>
  </si>
  <si>
    <t xml:space="preserve">PICO PANTALLA DIRECTA (C-23)</t>
  </si>
  <si>
    <t xml:space="preserve">PICO CALEFON ORBIS BOTONERA ANT. (C-56)</t>
  </si>
  <si>
    <t xml:space="preserve">PICO CALEFON UNIVERSAL ANTIGUO (C-57)</t>
  </si>
  <si>
    <t xml:space="preserve">PICO LONGVIE BRASIL LGO (C-15)</t>
  </si>
  <si>
    <t xml:space="preserve">PICO ARTHUR MARTIN RCA FINA (C-01)</t>
  </si>
  <si>
    <t xml:space="preserve">PICO ESCORIAL MEDIANO (C-08)</t>
  </si>
  <si>
    <t xml:space="preserve">PICO ESCORIAL LARGO (C-09)</t>
  </si>
  <si>
    <t xml:space="preserve">PICO CALEFON UNIVERSAL MODERNO (C-58)</t>
  </si>
  <si>
    <t xml:space="preserve">PICO ESCORIAL CORTO (C-07)</t>
  </si>
  <si>
    <t xml:space="preserve">PICO CALENTADOR (C-04)</t>
  </si>
  <si>
    <t xml:space="preserve">PICO CALEFON ORBIS BOTONERA MOD. (C-55)</t>
  </si>
  <si>
    <t xml:space="preserve">PICO FAROL 0,17 (C-10)</t>
  </si>
  <si>
    <t xml:space="preserve">PICO ORBIS CHATO (C-16)</t>
  </si>
  <si>
    <t xml:space="preserve">PICO ORBIS VERTICAL (C-18)</t>
  </si>
  <si>
    <t xml:space="preserve">PICO PILOTO ORBIS BOTONERA (C-40)</t>
  </si>
  <si>
    <t xml:space="preserve">PICO COVENTRY CORTO (C-03)</t>
  </si>
  <si>
    <t xml:space="preserve">PICO DREAN AURORA (C-06)</t>
  </si>
  <si>
    <t xml:space="preserve">PICO LONGVIE ANTIGUO ROSCA H (C-11)</t>
  </si>
  <si>
    <t xml:space="preserve">PICO TERMOTANQUE RHEEM QUEMADOR (C-63)</t>
  </si>
  <si>
    <t xml:space="preserve">PICO TERMOTANQUE ECOTERMO LARGO (C-60)</t>
  </si>
  <si>
    <t xml:space="preserve">PICO TERMOTANQUE LONGVIE DBL ROSCA (C-61)</t>
  </si>
  <si>
    <t xml:space="preserve">PICO CALEFON ARTHUR MARTIN (C-50)</t>
  </si>
  <si>
    <t xml:space="preserve">PICO CALEFON LONGVIE SEMILLA (C-43)</t>
  </si>
  <si>
    <t xml:space="preserve">PICO TERMOTANQUE PILOTO EITAR HEMBRA (C-31)</t>
  </si>
  <si>
    <t xml:space="preserve">PICO TERMOTANQUE PILOTO EITAR MACHO (C-32)</t>
  </si>
  <si>
    <t xml:space="preserve">PICO PILOTO HONG.O.AZUL LGO (C-36)</t>
  </si>
  <si>
    <t xml:space="preserve">PICO PILOTO ORBIS POLIDORO 1 AGUJ (C-41)</t>
  </si>
  <si>
    <t xml:space="preserve">PICO PILOTO UNIVERSAL ANTIGUO (C-42)</t>
  </si>
  <si>
    <t xml:space="preserve">PICO TERMOTANQUE PILOTO ORBIS RH (C-48)</t>
  </si>
  <si>
    <t xml:space="preserve">PICO CALEFON LONGVIE ANTIGUO (C-52)</t>
  </si>
  <si>
    <t xml:space="preserve">PICO CALEFON LONGVIE MODERNO (C-54)</t>
  </si>
  <si>
    <t xml:space="preserve">PICO PILOTO HONG.O.AZUL CTO (C-37)</t>
  </si>
  <si>
    <t xml:space="preserve">PICO LONGVIE BRASIL CTO (C-14)</t>
  </si>
  <si>
    <t xml:space="preserve">PICO TERMOTANQUE PILOTO ACUA PIU (C-45)</t>
  </si>
  <si>
    <t xml:space="preserve">VALVULA DE ALIVIO TERMOTANQUE BRONCE</t>
  </si>
  <si>
    <t xml:space="preserve">VALVULA ALIVIO TERMOTANQUE PVC</t>
  </si>
  <si>
    <t xml:space="preserve">PICO WHIRPOOL-ARISTON-GAFA-LONGBCO. (C-29)</t>
  </si>
  <si>
    <t xml:space="preserve">PICO ORBIS GALA MODERNO (C-20)</t>
  </si>
  <si>
    <t xml:space="preserve">PICO SIRENA (C-27)</t>
  </si>
  <si>
    <t xml:space="preserve">VALVULA DE ALIVIO + GRIFO P/TERMO PLASTICO</t>
  </si>
  <si>
    <t xml:space="preserve">ANODO DE MAGNESIO P/TERMOTANQUE 3/4x500mm</t>
  </si>
  <si>
    <t xml:space="preserve">ANODO DE MAGNESIO P/TERMOTANQUE 3/4x600mm</t>
  </si>
  <si>
    <t xml:space="preserve">ANODO DE MAGNESIO P/TERMOTANQUE 3/4x750mm</t>
  </si>
  <si>
    <t xml:space="preserve">ORGANIZADOR PICOS COMBO 1</t>
  </si>
  <si>
    <t xml:space="preserve">ORGANIZADOR PICOS COMBO 2</t>
  </si>
  <si>
    <t xml:space="preserve">ORGANIZADOR PICOS COMBO 3</t>
  </si>
  <si>
    <t xml:space="preserve">ORGANIZADOR PICOS COMBO 4</t>
  </si>
  <si>
    <t xml:space="preserve">ANODO DE MAGNESIO P/TERMOTANQUE 3/4x1000mm</t>
  </si>
  <si>
    <t xml:space="preserve">ANODO DE MAGNESIO P/TERMOTANQUE 3/4x1300mm</t>
  </si>
  <si>
    <t xml:space="preserve">INFRARROJO CORTADO 110 x 150 ( 1500 K Cal.)</t>
  </si>
  <si>
    <t xml:space="preserve">INFRARROJO CORTADO 80 x 310 ( 2500 K Cal.)</t>
  </si>
  <si>
    <t xml:space="preserve">INFRARROJO CORTADO 110 x 290 ( 1500-3000 K Cal.)</t>
  </si>
  <si>
    <t xml:space="preserve">INFRARROJO CORTADO 90 x 410 ( 2500-5000 K Cal.)</t>
  </si>
  <si>
    <t xml:space="preserve">BOQUILLA FAROL 500</t>
  </si>
  <si>
    <t xml:space="preserve">TUBO FAROL N 4 C/AGUJERO</t>
  </si>
  <si>
    <t xml:space="preserve">LLUVIA PLASTICA ARTICULADA LUJO C/ANTISARRO</t>
  </si>
  <si>
    <t xml:space="preserve">PICO TERMOTANQUE PILOTO RHEEM (C-46)</t>
  </si>
  <si>
    <t xml:space="preserve">PICO CALEFON RHEM QUEMADOR (C-59)</t>
  </si>
  <si>
    <t xml:space="preserve">PICO PILOTO LONGVIE HEXAGONAL (C-35)</t>
  </si>
  <si>
    <t xml:space="preserve">CAPA P/LLUVIA PVC  (L)</t>
  </si>
  <si>
    <t xml:space="preserve">CAPA P/LLUVIA PVC  (XL)</t>
  </si>
  <si>
    <t xml:space="preserve">CAPA P/LLUVIA PVC  (XXL)</t>
  </si>
  <si>
    <t xml:space="preserve">CAPA P/LLUVIA PVC  (XXXL)</t>
  </si>
  <si>
    <t xml:space="preserve">TRAJE LLUVIA PIJAMA PVC AM.(L)</t>
  </si>
  <si>
    <t xml:space="preserve">TRAJE LLUVIA PIJAMA PVC AM.(XL)</t>
  </si>
  <si>
    <t xml:space="preserve">TRAJE LLUVIA PIJAMA PVC AM.(XXL)</t>
  </si>
  <si>
    <t xml:space="preserve">TRAJE LLUVIA PIJAMA PVC AM.(XXXL)</t>
  </si>
  <si>
    <t xml:space="preserve">VALVULA P/CANILLA 3/8 C/GOMA</t>
  </si>
  <si>
    <t xml:space="preserve">VALVULA P/CANILLA 1/2 C/GOMA</t>
  </si>
  <si>
    <t xml:space="preserve">VALVULA P/CANILLA 3/4 C/GOMA</t>
  </si>
  <si>
    <t xml:space="preserve">VALVULA P/CANILLA 1 C/GOMA</t>
  </si>
  <si>
    <t xml:space="preserve">MANGUERA TRIC-LIV INT NEG 1/2 x 15 mt</t>
  </si>
  <si>
    <t xml:space="preserve">ANTEOJO CRISTAL ARGON ANTIEMPAÑO C/CORDON</t>
  </si>
  <si>
    <t xml:space="preserve">ANTEOJO CRISTAL ARGON</t>
  </si>
  <si>
    <t xml:space="preserve">ANTEOJO GRIS     ECOLINE MONOLENTE</t>
  </si>
  <si>
    <t xml:space="preserve">TRAJE LLUVIA REFORZADO AMARILLO 1RA (XXXL)</t>
  </si>
  <si>
    <t xml:space="preserve">MASCARILLA/BARBIJO DESCARTABLE</t>
  </si>
  <si>
    <t xml:space="preserve">CONITO PEIRANO 1/2</t>
  </si>
  <si>
    <t xml:space="preserve">PROTECTOR AUDITIVO TRI-ALETA C/CORDON</t>
  </si>
  <si>
    <t xml:space="preserve">TOPE PISTON N  0</t>
  </si>
  <si>
    <t xml:space="preserve">TOPE PISTON N  1</t>
  </si>
  <si>
    <t xml:space="preserve">TOPE PISTON N  2</t>
  </si>
  <si>
    <t xml:space="preserve">TOPE PISTON CONICO CH.P/FLOT GROVE</t>
  </si>
  <si>
    <t xml:space="preserve">RESORTE CORTO P/TAPA IDEAL</t>
  </si>
  <si>
    <t xml:space="preserve">RESORTE LARGO P/TAPA IDEAL</t>
  </si>
  <si>
    <t xml:space="preserve">PALITO PORTA ROLLO PLASTICO</t>
  </si>
  <si>
    <t xml:space="preserve">LLUVIA PLASTICA ARTIC.CROMADA</t>
  </si>
  <si>
    <t xml:space="preserve">BRAZO PLASTICO CROMADO P/LLUVIA</t>
  </si>
  <si>
    <t xml:space="preserve">BOTON P/DEPOSITO FRANKLIN PLASTICO COMUN</t>
  </si>
  <si>
    <t xml:space="preserve">PRENSA PVC P/VASTAGO F.V. CHICO</t>
  </si>
  <si>
    <t xml:space="preserve">PRENSA PVC P/VASTAGO F.V. DOBLE</t>
  </si>
  <si>
    <t xml:space="preserve">PRENSA PVC P/VASTAGO PIAZZA</t>
  </si>
  <si>
    <t xml:space="preserve">PRENSA PVC P/VASTAGO PEIRANO</t>
  </si>
  <si>
    <t xml:space="preserve">LLUVIA PLASTICA ARTICULADA CROMADA C/ANTISARRO</t>
  </si>
  <si>
    <t xml:space="preserve">FUELLE CONEXION GOMA ETICA</t>
  </si>
  <si>
    <t xml:space="preserve">PRENSA PVC P/VASTAGO PEIRANO ANTIGUO</t>
  </si>
  <si>
    <t xml:space="preserve">VALVULA SILENCIOSA 1/2 M ERREDE</t>
  </si>
  <si>
    <t xml:space="preserve">VALVULA SILENCIOSA 1/2 H ERREDE</t>
  </si>
  <si>
    <t xml:space="preserve">FLOTANTE MEDIA PRESION ERREDE 1/2  H S/BOYA</t>
  </si>
  <si>
    <t xml:space="preserve">FLOTANTE MEDIA PRESION ERREDE 3/4  H S/BOYA</t>
  </si>
  <si>
    <t xml:space="preserve">FUELLE CONEXION SUPER</t>
  </si>
  <si>
    <t xml:space="preserve">CONEXION FLEXIBLE GRIS 1/2 x 30cm</t>
  </si>
  <si>
    <t xml:space="preserve">CONEXION FLEXIBLE GRIS 1/2 x 40cm</t>
  </si>
  <si>
    <t xml:space="preserve">CONEXION FLEXIBLE GRIS 1/2 x 50cm</t>
  </si>
  <si>
    <t xml:space="preserve">FLAPPER P/MOCHILA FERRUM C/ALETAS</t>
  </si>
  <si>
    <t xml:space="preserve">FLAPPER P/MOCHILA FERRUM RIGIDO C/ALETAS</t>
  </si>
  <si>
    <t xml:space="preserve">TOPE PISTON ALTA DBL CIERRE 1/2</t>
  </si>
  <si>
    <t xml:space="preserve">TOPE PISTON ALTA DBL CIERRE 3/4</t>
  </si>
  <si>
    <t xml:space="preserve">TOPE PISTON ALTA DBL CIERRE   1</t>
  </si>
  <si>
    <t xml:space="preserve">FUELLE GOMA EXTRA LARGO</t>
  </si>
  <si>
    <t xml:space="preserve">CONEXION FLEXIBLE GRIS 1/2 x 20cm</t>
  </si>
  <si>
    <t xml:space="preserve">CONEXION FLEXIBLE GRIS 1/2 x 60cm CAFLA</t>
  </si>
  <si>
    <t xml:space="preserve">TORNILLO P/INODORO BIDET 22x70 ARA/PLAST</t>
  </si>
  <si>
    <t xml:space="preserve">TORNILLO P/INODORO BIDET 22x80 ARA/PLAST</t>
  </si>
  <si>
    <t xml:space="preserve">TORNILLO 5/32 x 1/2 CAB.TQE.FV</t>
  </si>
  <si>
    <t xml:space="preserve">BOYA CHATA INYECTADA</t>
  </si>
  <si>
    <t xml:space="preserve">BOYA EXTRACHATA INYECTADA</t>
  </si>
  <si>
    <t xml:space="preserve">TAPA INTERIOR P/DEPOSITO IDEAL BCA</t>
  </si>
  <si>
    <t xml:space="preserve">SOBRETAPA P/DEPOSITO IDEAL PLASTICA BLANCA</t>
  </si>
  <si>
    <t xml:space="preserve">SOBRETAPA P/DEPOSITO FRANKLIN PLASTICA BLANCA</t>
  </si>
  <si>
    <t xml:space="preserve">TAPA INTERIOR P/DEPOSITO FRANKLIN FIBROC.</t>
  </si>
  <si>
    <t xml:space="preserve">VENTOSA GOMA  BUFALO</t>
  </si>
  <si>
    <t xml:space="preserve">BRAZO METALICO CROMADO P/LLUVIA 45º 16cm</t>
  </si>
  <si>
    <t xml:space="preserve">ASIENTO MOD.351 ANDINO BLANCO</t>
  </si>
  <si>
    <t xml:space="preserve">LLUVIA PLASTICA ARTICULADA LUJO</t>
  </si>
  <si>
    <t xml:space="preserve">BOYA DESCARGA VALMA P/DEP.UNIVERSAL</t>
  </si>
  <si>
    <t xml:space="preserve">FUELLE TRAFUL VALMA</t>
  </si>
  <si>
    <t xml:space="preserve">TAPA P/PILETA UNIVERSAL</t>
  </si>
  <si>
    <t xml:space="preserve">FLEXIBLE CROMADO 1/2  x 20cm RAO</t>
  </si>
  <si>
    <t xml:space="preserve">FLEXIBLE CROMADO 1/2  x 25cm RAO</t>
  </si>
  <si>
    <t xml:space="preserve">FLEXIBLE CROMADO 1/2  x 30cm RAO</t>
  </si>
  <si>
    <t xml:space="preserve">FLEXIBLE CROMADO 1/2  x 35cm RAO</t>
  </si>
  <si>
    <t xml:space="preserve">FLEXIBLE CROMADO 1/2  x 40cm RAO</t>
  </si>
  <si>
    <t xml:space="preserve">FLEXIBLE CROMADO 3/4  x 20cm RAO</t>
  </si>
  <si>
    <t xml:space="preserve">FLEXIBLE CROMADO 3/4  x 25cm RAO</t>
  </si>
  <si>
    <t xml:space="preserve">FLEXIBLE CROMADO 3/4  x 30cm RAO</t>
  </si>
  <si>
    <t xml:space="preserve">FLEXIBLE CROMADO 3/4  x 35cm RAO</t>
  </si>
  <si>
    <t xml:space="preserve">FLEXIBLE CROMADO 3/4  x 40cm RAO</t>
  </si>
  <si>
    <t xml:space="preserve">BOYA DESCARGA FRANKLIN ANT.COMUN</t>
  </si>
  <si>
    <t xml:space="preserve">BOYA DESCARGA IDEAL ANT.CHICA</t>
  </si>
  <si>
    <t xml:space="preserve">FLEXIBLE CROMADO 1/2  x 15cm RAO</t>
  </si>
  <si>
    <t xml:space="preserve">VALVULA P/CANILLA PEIR.COMUN</t>
  </si>
  <si>
    <t xml:space="preserve">VALVULA P/CANILLA 1/2 C/ALARGUE</t>
  </si>
  <si>
    <t xml:space="preserve">TOMA P/CANILLA Y MANGUERA 3/4</t>
  </si>
  <si>
    <t xml:space="preserve">BOYA DESCARGA ITALIANA (VASITO)</t>
  </si>
  <si>
    <t xml:space="preserve">FLEXIBLE CROMADO 1/2  x 50cm RAO</t>
  </si>
  <si>
    <t xml:space="preserve">BRAZO METALICO CROMADO P/LLUVIA 90º 35cm</t>
  </si>
  <si>
    <t xml:space="preserve">FUELLE CONEXION REF. VIRGEN</t>
  </si>
  <si>
    <t xml:space="preserve">BOYA DESCARGA P/MOCH.C/TIR.DORICA</t>
  </si>
  <si>
    <t xml:space="preserve">CONO CHICO P/ASIENTO DEPOSITO GASTADO</t>
  </si>
  <si>
    <t xml:space="preserve">CONO GRANDE P/ASIENTO DEPOSITO GASTADO</t>
  </si>
  <si>
    <t xml:space="preserve">FILTRO ACERO INOXIDABLE P/PILETA</t>
  </si>
  <si>
    <t xml:space="preserve">TAPA P/PILETA 1      N 25</t>
  </si>
  <si>
    <t xml:space="preserve">TAPA P/PILETA 1 1/4  N 31</t>
  </si>
  <si>
    <t xml:space="preserve">TAPA P/PILETA 1 1/2  N 38</t>
  </si>
  <si>
    <t xml:space="preserve">SOPAPA BCE P/PILETA 2</t>
  </si>
  <si>
    <t xml:space="preserve">SOPAPA BCE P/PILETA 1.1/2</t>
  </si>
  <si>
    <t xml:space="preserve">TAPA P/PILETA 1 3/4  N 44</t>
  </si>
  <si>
    <t xml:space="preserve">TAPA P/PILETA 2      N 50</t>
  </si>
  <si>
    <t xml:space="preserve">REPUESTO BOYA/SATELITE VALMA</t>
  </si>
  <si>
    <t xml:space="preserve">REPUESTO BOYA/SATELITE PALANQUITA</t>
  </si>
  <si>
    <t xml:space="preserve">VIROLA VOLCAN BRONCE (C-75)</t>
  </si>
  <si>
    <t xml:space="preserve">UNION TOMA MANGUERA</t>
  </si>
  <si>
    <t xml:space="preserve">BOYA DESCARGA P/MOCH.C/GAN.PLASTICO</t>
  </si>
  <si>
    <t xml:space="preserve">CONEXION FERRUM RIG.P/MOCHILA</t>
  </si>
  <si>
    <t xml:space="preserve">SOPAPA PLASTICA PILETA 50 STANDARD</t>
  </si>
  <si>
    <t xml:space="preserve">BOYA SOPLADA 1/2 P/TANQUE</t>
  </si>
  <si>
    <t xml:space="preserve">BOYA SOPLADA 3/4 P/TANQUE</t>
  </si>
  <si>
    <t xml:space="preserve">TAPA INTERIOR P/DEPOSITO FRANKLIN COMPLETA</t>
  </si>
  <si>
    <t xml:space="preserve">TOPE PISTON N  1 1/2</t>
  </si>
  <si>
    <t xml:space="preserve">BOYA DESCARGA FRANKLIN REGUL.TABIQUE</t>
  </si>
  <si>
    <t xml:space="preserve">REPUESTO BOYA/SATELITE FRANKLIN TABIQUE</t>
  </si>
  <si>
    <t xml:space="preserve">REPUESTO BOYA/SATELITE FRANKLIN COMUN</t>
  </si>
  <si>
    <t xml:space="preserve">TUERCA 3/16  P/VALV.CANILLA</t>
  </si>
  <si>
    <t xml:space="preserve">FILTRO PLASTICO CROMADO LAVATORIO Y BIDET</t>
  </si>
  <si>
    <t xml:space="preserve">FUELLE ALARGUE 22cm.P/SIFON</t>
  </si>
  <si>
    <t xml:space="preserve">MANIJA PLAST.ESTR.CROM.FERRUM</t>
  </si>
  <si>
    <t xml:space="preserve">VALVULA UNIVERSAL 1/2 ERREDE</t>
  </si>
  <si>
    <t xml:space="preserve">SIFON CRUPIER REPUESTO CAUCHO</t>
  </si>
  <si>
    <t xml:space="preserve">VALVULA P/CANILLA 1/2 C/CUERO</t>
  </si>
  <si>
    <t xml:space="preserve">BOYA DESCARGA FRANKLIN REGULABLE</t>
  </si>
  <si>
    <t xml:space="preserve">BOYA DESCARGA MALVAR P/DEPOS.UNIVERSAL</t>
  </si>
  <si>
    <t xml:space="preserve">SIFON DOBLE CRUPIER TERMOP. PVC</t>
  </si>
  <si>
    <t xml:space="preserve">SIFON SIMPLE CRUPIER TERMOP. PVC</t>
  </si>
  <si>
    <t xml:space="preserve">SIFON DOBLE CRUPIER CAUCHO</t>
  </si>
  <si>
    <t xml:space="preserve">SIFON SIMPLE CRUPIER CAUCHO</t>
  </si>
  <si>
    <t xml:space="preserve">VALVULA P/CANILLA TRANSF.PEIRANO</t>
  </si>
  <si>
    <t xml:space="preserve">BUJE TRANSFERENCIA PIAZZA</t>
  </si>
  <si>
    <t xml:space="preserve">VENTOSA GOMA  GIGANTE</t>
  </si>
  <si>
    <t xml:space="preserve">VALVULA P/CANILLA 1/2 C/FIBRA</t>
  </si>
  <si>
    <t xml:space="preserve">SIFON CRUPIER REPUESTO TERMOP. PVC</t>
  </si>
  <si>
    <t xml:space="preserve">BOYA DESCARGA PALANQUITA</t>
  </si>
  <si>
    <t xml:space="preserve">FUELLE ALARGUE 17cm.P/SIFON</t>
  </si>
  <si>
    <t xml:space="preserve">SOPAPA PLASTICA LAVATORIO 40 STANDARD</t>
  </si>
  <si>
    <t xml:space="preserve">SOPAPA PLASTICA C/REJA ACERO RECEPTACULO</t>
  </si>
  <si>
    <t xml:space="preserve">SOPAPA PLASTICA C/RCA 40-1.1/4 DUKE</t>
  </si>
  <si>
    <t xml:space="preserve">SOPAPA PLASTICA C/RCA 50-1.1/2 DUKE</t>
  </si>
  <si>
    <t xml:space="preserve">SOPAPA PLASTICA LAVATORIO 40 ERREDE</t>
  </si>
  <si>
    <t xml:space="preserve">SOPAPA PLASTICA PILETA 50 ERREDE</t>
  </si>
  <si>
    <t xml:space="preserve">MANIJA PLAST.P/MOCH.T/ANDINA BCA</t>
  </si>
  <si>
    <t xml:space="preserve">SOPAPA PLASTICA AMERICANA</t>
  </si>
  <si>
    <t xml:space="preserve">MANIJA BRONC.P/MOCH.T/ANDINA</t>
  </si>
  <si>
    <t xml:space="preserve">SOPAPA BCE ECO 40 mm</t>
  </si>
  <si>
    <t xml:space="preserve">SOPAPA BCE ECO 50 mm</t>
  </si>
  <si>
    <t xml:space="preserve">REJILLA DE PISO MARCO PLAST 10 x 10</t>
  </si>
  <si>
    <t xml:space="preserve">TORNILLO P/INODORO BIDET 22x60 ARA/PLAST</t>
  </si>
  <si>
    <t xml:space="preserve">SOPAPA AMERICANA 11.3 - 9cm</t>
  </si>
  <si>
    <t xml:space="preserve">VALVULA SEGURIDAD P/COC.90º 1/8 x 1/4 DOMEC</t>
  </si>
  <si>
    <t xml:space="preserve">VALVULA SEGURIDAD P/COC.45º 1/8 x 1/4 ORBIS</t>
  </si>
  <si>
    <t xml:space="preserve">VALVULA SEGURIDAD 90º 1/8 x 1/4 VIROLA S/UNIDAD</t>
  </si>
  <si>
    <t xml:space="preserve">VALVULA SEGURIDAD 90º 1/8 x 1/8 VIROLA S/UNIDAD</t>
  </si>
  <si>
    <t xml:space="preserve">SIFON SIMPLE DE GOMA SUPER</t>
  </si>
  <si>
    <t xml:space="preserve">SOBRETAPA P/DEPOSITO IDEAL ACERO</t>
  </si>
  <si>
    <t xml:space="preserve">SOBRETAPA P/DEPOSITO FRANKLIN ACERO</t>
  </si>
  <si>
    <t xml:space="preserve">SOBRETAPA P/DEPOSITO PALANQUITA PLASTICA BLANCA</t>
  </si>
  <si>
    <t xml:space="preserve">TAPA INTERIOR P/DEPOSITO PALANQITA</t>
  </si>
  <si>
    <t xml:space="preserve">SOBRETAPA P/DEPOSITO PALANQUITA ACERO</t>
  </si>
  <si>
    <t xml:space="preserve">PARAGOLPE P/ARO ASIENTO AMERICANO</t>
  </si>
  <si>
    <t xml:space="preserve">PARAGOLPE P/ARO ASIENTO M/ESFERA GRANDE</t>
  </si>
  <si>
    <t xml:space="preserve">PARAGOLPE P/ARO ASIENTO INODORO ARIEL</t>
  </si>
  <si>
    <t xml:space="preserve">PARAGOLPE P/ARO ASIENTO INODORO PLASTIVERSAL</t>
  </si>
  <si>
    <t xml:space="preserve">VALVULA SEGURIDAD P/COC.90º 1/8 x 1/8</t>
  </si>
  <si>
    <t xml:space="preserve">VALVULA ESFERICA METALICA FUSION 25 CUELLO LARGO</t>
  </si>
  <si>
    <t xml:space="preserve">VALVULA ESFERICA METALICA FUSION -20 1/2 C/CTO</t>
  </si>
  <si>
    <t xml:space="preserve">VALVULA ESFERICA METALICA FUSION -25 3/4 C/CTO</t>
  </si>
  <si>
    <t xml:space="preserve">VALVULA ESFERICA METALICA FUSION -32 1 C/CTO</t>
  </si>
  <si>
    <t xml:space="preserve">VALVULA ESFERICA METALICA FUSION -40 1.1/4 C/CTO</t>
  </si>
  <si>
    <t xml:space="preserve">VALVULA ESFERICA METALICA FUSION -50 1.1/2 C/CTO</t>
  </si>
  <si>
    <t xml:space="preserve">VALVULA ESFERICA METALICA 1.1/4 RF-PLUS</t>
  </si>
  <si>
    <t xml:space="preserve">VALVULA ESFERICA METALICA 1.1/2 RF-PLUS</t>
  </si>
  <si>
    <t xml:space="preserve">VALVULA ESFERICA METALICA 2 RF-PLUS</t>
  </si>
  <si>
    <t xml:space="preserve">VALVULA ESFERICA METALICA 2.1/2 RF-PLUS</t>
  </si>
  <si>
    <t xml:space="preserve">VALVULA ESFERICA METALICA 3 RF-PLUS</t>
  </si>
  <si>
    <t xml:space="preserve">VALVULA ESFERICA METALICA 4 RF-PLUS</t>
  </si>
  <si>
    <t xml:space="preserve">VALVULA ESFERICA METALICA 6 RF-PLUS</t>
  </si>
  <si>
    <t xml:space="preserve">VALVULA ESFERICA EMPOTRAR C/PALANCA Y ROSETA 1/2 RF-600P</t>
  </si>
  <si>
    <t xml:space="preserve">VALVULA ESFERICA EMPOTRAR C/PALANCA Y ROSETA 3/4 RF-600P</t>
  </si>
  <si>
    <t xml:space="preserve">BIDET ADAPTABLE P/INODORO</t>
  </si>
  <si>
    <t xml:space="preserve">CABEZAL ECO FV LARGO E/FINA</t>
  </si>
  <si>
    <t xml:space="preserve">CABEZAL ECO FV LARGO E/GSO.</t>
  </si>
  <si>
    <t xml:space="preserve">CABEZAL ECO FV CORTO E/FINA</t>
  </si>
  <si>
    <t xml:space="preserve">CABEZAL ECO FV CORTO E/GSA.</t>
  </si>
  <si>
    <t xml:space="preserve">CABEZAL ECO PEIRANO COMUN</t>
  </si>
  <si>
    <t xml:space="preserve">CABEZAL ECO PEIRANO MES.C/RCA</t>
  </si>
  <si>
    <t xml:space="preserve">VALVULA ESFERICA METALICA FUSION 20 C/CAMP.</t>
  </si>
  <si>
    <t xml:space="preserve">VALVULA ESFERICA METALICA FUSION 25 C/CAMP.</t>
  </si>
  <si>
    <t xml:space="preserve">FRESADORA CON 1 FRESA 1/2</t>
  </si>
  <si>
    <t xml:space="preserve">FRESADORA REPUESTO 1/2  UNIDAD</t>
  </si>
  <si>
    <t xml:space="preserve">FRESADORA REPUESTO 3/8  UNIDAD</t>
  </si>
  <si>
    <t xml:space="preserve">FRESADORA REPUESTO 3/4  UNIDAD</t>
  </si>
  <si>
    <t xml:space="preserve">FRESADORA CON 3 FRESAS 3/8-1/2-3/4</t>
  </si>
  <si>
    <t xml:space="preserve">BIDET ADAPTABLE P/INODORO DOBLE FUNCION - AGUA FRIA -</t>
  </si>
  <si>
    <t xml:space="preserve">BIDET ADAPTABLE P/INODORO DOBLE FUNCION - AGUA FRIA/CALIENTE -</t>
  </si>
  <si>
    <t xml:space="preserve">BIDET MANUAL P/INODORO - KIT FLEXIBLE + DUCHADOR + SOPORTE + TEE</t>
  </si>
  <si>
    <t xml:space="preserve">VALVULA ESFERICA METALICA FUSION 32 CUELLO LARGO</t>
  </si>
  <si>
    <t xml:space="preserve">VALVULA P/CANILLA 1/2 C/GOMA OFERTA</t>
  </si>
  <si>
    <t xml:space="preserve">RAMAL LAVATORIO TE 1/2 X 3/8</t>
  </si>
  <si>
    <t xml:space="preserve">RAMAL LAVATORIO TE 1/2 X 1/2</t>
  </si>
  <si>
    <t xml:space="preserve">RAMAL PLASTICO LAVATORIO 1/2 X 3/8 C/TUERCAS</t>
  </si>
  <si>
    <t xml:space="preserve">FLEXIBLE CROMADO 3/4  x 50cm RAO</t>
  </si>
  <si>
    <t xml:space="preserve">BRAZO Y LLUVIA CILINDRICA 60mm ANTISARRO</t>
  </si>
  <si>
    <t xml:space="preserve">LLUVIA PLASTICA CROMADA C/BRAZO Y ROSETA</t>
  </si>
  <si>
    <t xml:space="preserve">LLUVIA PLASTICA CROMO GRANDE C/BRAZO Y ROSETA</t>
  </si>
  <si>
    <t xml:space="preserve">KIT DUCHADOR C/SOPORTE REGULABLE</t>
  </si>
  <si>
    <t xml:space="preserve">KIT DUCHADOR C/TEE DE DERIVACION</t>
  </si>
  <si>
    <t xml:space="preserve">CONEXION TEE DE DERIVACION</t>
  </si>
  <si>
    <t xml:space="preserve">TORNILLO 5/32 P/TAP.FRANK.C 2/TCAS</t>
  </si>
  <si>
    <t xml:space="preserve">LLUVIA ART.REDONDA ACERO C/BRAZO Y ROSETA 4" ACERO</t>
  </si>
  <si>
    <t xml:space="preserve">LLUVIA ART.CUADRADA ACERO C/BRAZO Y ROSETA 4" ACERO</t>
  </si>
  <si>
    <t xml:space="preserve">FLOR DUCHA 10" 25cm REDONDO ACERO INOXIDABLE</t>
  </si>
  <si>
    <t xml:space="preserve">FLOR DUCHA 12" 30cm REDONDO ACERO INOXIDABLE</t>
  </si>
  <si>
    <t xml:space="preserve">MANIJA PLAST.P/MOCH.T/ANDINA CROMO</t>
  </si>
  <si>
    <t xml:space="preserve">TIRADOR P/FLAPPER C/GANCHO FERRUM</t>
  </si>
  <si>
    <t xml:space="preserve">FLOR CROMADA PARA BIDET</t>
  </si>
  <si>
    <t xml:space="preserve">TIRADOR P/FLAPPER DENTADO FINO</t>
  </si>
  <si>
    <t xml:space="preserve">TIRADOR P/FLAPPER DENTADO ANCHO</t>
  </si>
  <si>
    <t xml:space="preserve">FUELLE PVC EXTRA LARGO</t>
  </si>
  <si>
    <t xml:space="preserve">SIFON GOMA SIMPLE FDS</t>
  </si>
  <si>
    <t xml:space="preserve">SIFON GOMA DOBLE FDS</t>
  </si>
  <si>
    <t xml:space="preserve">SIFON REPUESTO GOMA DOBLE FDS</t>
  </si>
  <si>
    <t xml:space="preserve">REPUESTO BOYA/SATELITE MOCHILA</t>
  </si>
  <si>
    <t xml:space="preserve">TORNILLO 3/16 x 2 BCE P/SOPAPA</t>
  </si>
  <si>
    <t xml:space="preserve">TORNILLO JGO P/ESCURR.PILETA</t>
  </si>
  <si>
    <t xml:space="preserve">ARANDELA MEDIA CONICA 1/2</t>
  </si>
  <si>
    <t xml:space="preserve">ARANDELA MEDIA CONICA 3/4</t>
  </si>
  <si>
    <t xml:space="preserve">SIFON SIMPLE PVC COMUN A/PLASTICA</t>
  </si>
  <si>
    <t xml:space="preserve">SIFON DOBLE PVC COMUN A/PLASTICA</t>
  </si>
  <si>
    <t xml:space="preserve">FUELLE CONEXION PVC</t>
  </si>
  <si>
    <t xml:space="preserve">BUJE PLAST.P/MANIJA ESTRIADA</t>
  </si>
  <si>
    <t xml:space="preserve">ANTORCHITA SUPER (24)</t>
  </si>
  <si>
    <t xml:space="preserve">FUELLE CONEXION PVC MOCHILA</t>
  </si>
  <si>
    <t xml:space="preserve">FUELLE CONEXION PVC MOCH.XL</t>
  </si>
  <si>
    <t xml:space="preserve">GANCHO PLASTICO PARA PILETA</t>
  </si>
  <si>
    <t xml:space="preserve">TAPA P/TANQUE C/ROSCA</t>
  </si>
  <si>
    <t xml:space="preserve">FLOTANTE ALTA PRESION DB PP 3/4  COMPLETO T/ROTOP</t>
  </si>
  <si>
    <t xml:space="preserve">FLEXIBLE CROMADO 1/2 x 20cm COBRE LT</t>
  </si>
  <si>
    <t xml:space="preserve">FLEXIBLE CROMADO 1/2 x 25cm COBRE LT</t>
  </si>
  <si>
    <t xml:space="preserve">FLEXIBLE CROMADO 1/2 x 30cm COBRE LT</t>
  </si>
  <si>
    <t xml:space="preserve">FLEXIBLE CROMADO 1/2 x 35cm COBRE LT</t>
  </si>
  <si>
    <t xml:space="preserve">FLEXIBLE CROMADO 1/2 x 40cm COBRE LT</t>
  </si>
  <si>
    <t xml:space="preserve">FLEXIBLE CROMADO 1/2 x 50cm COBRE LT</t>
  </si>
  <si>
    <t xml:space="preserve">FLEXIBLE CROMADO 3/4 x 30cm COBRE LT</t>
  </si>
  <si>
    <t xml:space="preserve">FLEXIBLE CROMADO 3/4 x 35cm COBRE LT</t>
  </si>
  <si>
    <t xml:space="preserve">FLEXIBLE CROMADO 3/4 x 40cm COBRE LT</t>
  </si>
  <si>
    <t xml:space="preserve">LLAVIN 1/2  MM ITAL.</t>
  </si>
  <si>
    <t xml:space="preserve">FLEXIBLE CROMADO 1/2 x 60cm RAO</t>
  </si>
  <si>
    <t xml:space="preserve">CONEXION BIDET.40/50m x 40/50h BCA</t>
  </si>
  <si>
    <t xml:space="preserve">FLEXIBLE CROMADO 1/2 x 20cm ROSC/LARG.RAO</t>
  </si>
  <si>
    <t xml:space="preserve">FLEXIBLE CROMADO 1/2 x 25cm ROSC/LARG.RAO</t>
  </si>
  <si>
    <t xml:space="preserve">FLEXIBLE CROMADO 1/2 x 30cm ROSC/LARG.RAO</t>
  </si>
  <si>
    <t xml:space="preserve">FLEXIBLE CROMADO 1/2 x 35cm ROSC/LARG.RAO</t>
  </si>
  <si>
    <t xml:space="preserve">FLEXIBLE CROMADO 1/2 x 40cm ROSC/LARG.RAO</t>
  </si>
  <si>
    <t xml:space="preserve">DESCARGA P/LAVAT FLEX 50CM</t>
  </si>
  <si>
    <t xml:space="preserve">GRIFERIA MESADA 1 AGUA ESF.</t>
  </si>
  <si>
    <t xml:space="preserve">GRIFERIA PARED PICO ALTO 1 AGUA ESFERICA</t>
  </si>
  <si>
    <t xml:space="preserve">REJILLA DE PISO 15 x 15 cm. NEGRA MOZART</t>
  </si>
  <si>
    <t xml:space="preserve">REJILLA DE PISO 10 x 10 cm. CLICK CLACK ACERO MOZART</t>
  </si>
  <si>
    <t xml:space="preserve">REJILLA DE PISO 15 x 15 cm. CLICK CLACK ACERO MOZART</t>
  </si>
  <si>
    <t xml:space="preserve">REJILLA DE PISO 10 x 10 cm. ANTI-INSECTOS ACERO MOZART</t>
  </si>
  <si>
    <t xml:space="preserve">REJILLA DE PISO 15 x 15 cm. ANTI-INSECTOS ACERO MOZART</t>
  </si>
  <si>
    <t xml:space="preserve">PASADOR "BEMA" Hº NIQUELADO 20 mm (12)</t>
  </si>
  <si>
    <t xml:space="preserve">PASADOR "BEMA" Hº NIQUELADO 25 mm (12)</t>
  </si>
  <si>
    <t xml:space="preserve">PASADOR "BEMA" Hº NIQUELADO 30 mm (12)</t>
  </si>
  <si>
    <t xml:space="preserve">PASADOR CERROJO REFORZADO Hº NIQUELADO 35mm (12)</t>
  </si>
  <si>
    <t xml:space="preserve">PASADOR CERROJO REFORZADO Hº NIQUELADO 40mm (12)</t>
  </si>
  <si>
    <t xml:space="preserve">PASADOR CERROJO REFORZADO Hº NIQUELADO 47mm (12)</t>
  </si>
  <si>
    <t xml:space="preserve">PASADOR CERROJO REFORZADO Hº NIQUELADO 57mm (12)</t>
  </si>
  <si>
    <t xml:space="preserve">PASADOR CERROJO REFORZADO Hº CHAROLADO 35mm (12)</t>
  </si>
  <si>
    <t xml:space="preserve">PASADOR CERROJO REFORZADO Hº CHAROLADO 40mm (12)</t>
  </si>
  <si>
    <t xml:space="preserve">PASADOR CERROJO REFORZADO Hº CHAROLADO 47mm (12)</t>
  </si>
  <si>
    <t xml:space="preserve">PASADOR CERROJO REFORZADO Hº CHAROLADO 57mm (12)</t>
  </si>
  <si>
    <t xml:space="preserve">PASADOR "JM"PAS.RED.Hº ZINC.75mm (24)</t>
  </si>
  <si>
    <t xml:space="preserve">PASADOR "JM"PAS.RED.Hº ZINC.100mm (24)</t>
  </si>
  <si>
    <t xml:space="preserve">CONTRACHAPA."JM"PAS.RED.Hº ZINC.(24)</t>
  </si>
  <si>
    <t xml:space="preserve">PASADOR T/ARMARIO Hº ZINCADO 50mm(24)</t>
  </si>
  <si>
    <t xml:space="preserve">PASADOR T/ARMARIO Hº ZINCADO 75mm(24)</t>
  </si>
  <si>
    <t xml:space="preserve">PASADOR T/INGLES Hº ZINCADO BR.60mm(24)</t>
  </si>
  <si>
    <t xml:space="preserve">PASADOR T/INGLES Hº ZINCADO BR.70mm(24)</t>
  </si>
  <si>
    <t xml:space="preserve">PASADOR T/INGLES Hº ZINCADO BR.100mm(24)</t>
  </si>
  <si>
    <t xml:space="preserve">PASADOR T/FRANCES Hº NIQUELADO 50mm(12)</t>
  </si>
  <si>
    <t xml:space="preserve">BROCHE P/VALIJA Y ESTUCHE Hº NIQ.34mm(Nº0)</t>
  </si>
  <si>
    <t xml:space="preserve">BROCHE P/VALIJA Y ESTUCHE Hº NIQ.45mm(Nº1)</t>
  </si>
  <si>
    <t xml:space="preserve">BROCHE P/VALIJA Y ESTUCHE Hº NIQ.54mm(Nº2)</t>
  </si>
  <si>
    <t xml:space="preserve">BROCHE PALANCA C/PORTACANDADO 63mm</t>
  </si>
  <si>
    <t xml:space="preserve">BROCHE PALANCA C/PORTACANDADO REFORZADO Hº ZINC.80mm</t>
  </si>
  <si>
    <t xml:space="preserve">BROCHE PALANCA C/PORTACANDADO C/GANCHO CORTO Hº ZINC.100mm</t>
  </si>
  <si>
    <t xml:space="preserve">BROCHE PALANCA C/PORTACANDADO C/GANCHO LARGO Hº ZINC.100mm</t>
  </si>
  <si>
    <t xml:space="preserve">VAIVEN A RODILLO PLASTICO "NAM" Hº ZINCADO (100)</t>
  </si>
  <si>
    <t xml:space="preserve">VAIVEN A RODILLO PLASTICO "NC" Hº NIQUELADO (100)</t>
  </si>
  <si>
    <t xml:space="preserve">PORTACANDADO 19x35mm Hº CHAROLADO (24)</t>
  </si>
  <si>
    <t xml:space="preserve">PORTACANDADO 19x55mm Hº CHAROLADO (12)</t>
  </si>
  <si>
    <t xml:space="preserve">PORTACANDADO 28x80mm Hº CHAROLADO (12)</t>
  </si>
  <si>
    <t xml:space="preserve">PORTACANDADO 38x70mm Hº CHAROLADO (12)</t>
  </si>
  <si>
    <t xml:space="preserve">PORTACANDADO 38x80mm Hº CHAROLADO (12)</t>
  </si>
  <si>
    <t xml:space="preserve">PORTACANDADO 38x90mm Hº CHAROLADO (12)</t>
  </si>
  <si>
    <t xml:space="preserve">PORTACANDADO 38x100mm Hº CHAROLADO (12)</t>
  </si>
  <si>
    <t xml:space="preserve">PORTACANDADO 38x110mm Hº CHAROLADO (12)</t>
  </si>
  <si>
    <t xml:space="preserve">PORTACANDADO 38x120mm Hº CHAROLADO (12)</t>
  </si>
  <si>
    <t xml:space="preserve">MANIJA VOLCABLE 40x96 mm Hº ZINC.(24)</t>
  </si>
  <si>
    <t xml:space="preserve">MANIJA CUBETA P/EMB.30x80 mm Hº ZINC.</t>
  </si>
  <si>
    <t xml:space="preserve">SOPORTE APLASTADO 7 mm Hº BCDO (CLAVIJA ESTANTE)</t>
  </si>
  <si>
    <t xml:space="preserve">TUBO P/SOPORTE APLASTADO 7 mm Hº BCDO.(ACOPLE CLAVIJA)</t>
  </si>
  <si>
    <t xml:space="preserve">HAMBURGUES ANG.LIV.JGO.(4)Hº PUL.(25)</t>
  </si>
  <si>
    <t xml:space="preserve">HAMBURGUES ANG.LIV.JGO.(4)Hº ZINC.(25)</t>
  </si>
  <si>
    <t xml:space="preserve">HAMBURGUES ANG.REF.JGO.(4)Hº PUL.(25)</t>
  </si>
  <si>
    <t xml:space="preserve">HAMBURGUES CUÑA JGO. (4) Hº ZINC.(10)</t>
  </si>
  <si>
    <t xml:space="preserve">HAMBURGUES CUÑA PIEZA INTERMEDIA Hº ZINC (10)</t>
  </si>
  <si>
    <t xml:space="preserve">GANCHO CAMA JUEGO x 4un Hº ZINCADO (25)</t>
  </si>
  <si>
    <t xml:space="preserve">GANCHO CAMA JUEGO x 4un Hº PULIDO (25)</t>
  </si>
  <si>
    <t xml:space="preserve">ENROLLADOR CORTINA REFORZADO 4mts. -RD- Hº ZINC.(30)</t>
  </si>
  <si>
    <t xml:space="preserve">ENROLLADOR CORTINA REFORZADO 6mts. -RD- Hº ZINC.(30)</t>
  </si>
  <si>
    <t xml:space="preserve">ESCALERA C/TABLA PANCH.Y TEND.4 PELD.EPX.METALIZADA</t>
  </si>
  <si>
    <t xml:space="preserve">TABLA DE PLANCHAR ANCHA C/POSA ROPA Y PLANCHA</t>
  </si>
  <si>
    <t xml:space="preserve">TABLA DE PLANCHAR ANCHA REGULABLE C/POSA ROPA Y PLANCHA</t>
  </si>
  <si>
    <t xml:space="preserve">TENDEDERO PIE T/JARDIN 0.75x1.50x1.35 mts.</t>
  </si>
  <si>
    <t xml:space="preserve">CARRITO P/HELADERA EXTENSIBLE de 50x50 a 60x60</t>
  </si>
  <si>
    <t xml:space="preserve">CAÑO COBRE 3/16 x KG ( 89g x Mt)</t>
  </si>
  <si>
    <t xml:space="preserve">CAÑO COBRE 5/8 x KG (337g  x mt)</t>
  </si>
  <si>
    <t xml:space="preserve">CAÑO COBRE 1/2 x KG (267g x Mt)</t>
  </si>
  <si>
    <t xml:space="preserve">CAÑO COBRE 5/16 x KG (170g x Mt)</t>
  </si>
  <si>
    <t xml:space="preserve">CAÑO COBRE 1/4  x KG (124g x Mt)</t>
  </si>
  <si>
    <t xml:space="preserve">CAÑO COBRE 3/8  x KG (195g x Mt)</t>
  </si>
  <si>
    <t xml:space="preserve">ABRAZADERA CREMALL.P/MANG.GAS</t>
  </si>
  <si>
    <t xml:space="preserve">CAÑO HIDROBRONZ 3/8  (9mm) (15)</t>
  </si>
  <si>
    <t xml:space="preserve">VALVULA ESFERICA METALICA 1/2 VW-PLUS</t>
  </si>
  <si>
    <t xml:space="preserve">VALVULA ESFERICA METALICA 3/4 VW-PLUS</t>
  </si>
  <si>
    <t xml:space="preserve">CAÑO HIDROBRONZ 1/2  (13mm) (15)</t>
  </si>
  <si>
    <t xml:space="preserve">CAÑO HIDROBRONZ 3/4  (19mm) (15)</t>
  </si>
  <si>
    <t xml:space="preserve">VALVULA ESFERICA METALICA 1 VW-PLUS</t>
  </si>
  <si>
    <t xml:space="preserve">ABRAZADERA METAL.P/SIFON 2</t>
  </si>
  <si>
    <t xml:space="preserve">CALISUAR (JGO)</t>
  </si>
  <si>
    <t xml:space="preserve">CALISUAR 0,35</t>
  </si>
  <si>
    <t xml:space="preserve">CALISUAR 0,50</t>
  </si>
  <si>
    <t xml:space="preserve">AGUJA DE DESTAPAR (C-67)</t>
  </si>
  <si>
    <t xml:space="preserve">CALISUAR 0,80</t>
  </si>
  <si>
    <t xml:space="preserve">CALISUAR 1,00</t>
  </si>
  <si>
    <t xml:space="preserve">CALISUAR 1,25</t>
  </si>
  <si>
    <t xml:space="preserve">CALISUAR 1,50</t>
  </si>
  <si>
    <t xml:space="preserve">LLAVIN 1/4  MM ITAL</t>
  </si>
  <si>
    <t xml:space="preserve">LLAVIN 3/8  MM ITAL.</t>
  </si>
  <si>
    <t xml:space="preserve">BIDET MANUAL C/FLEXIBLE</t>
  </si>
  <si>
    <t xml:space="preserve">CANILLA 1/2  MET ESF LT-PLUS</t>
  </si>
  <si>
    <t xml:space="preserve">CANILLA 1/2  LAVATORIO P/LARGO</t>
  </si>
  <si>
    <t xml:space="preserve">CANILLA 3/4  MET ESF LT-PLUS</t>
  </si>
  <si>
    <t xml:space="preserve">CANILLA 1/2  MET ESF VW408-M</t>
  </si>
  <si>
    <t xml:space="preserve">LLAVIN 1/2  MH ITAL.</t>
  </si>
  <si>
    <t xml:space="preserve">MANIJA LLAVE GAS CUAD.09 mm.</t>
  </si>
  <si>
    <t xml:space="preserve">CANILLA 1/2  MET ESF VW408-P</t>
  </si>
  <si>
    <t xml:space="preserve">MANIJA LLAVE GAS CUAD.10 mm.</t>
  </si>
  <si>
    <t xml:space="preserve">MANIJA LLAVE GAS F.V.</t>
  </si>
  <si>
    <t xml:space="preserve">MANIJA LLAVE GAS CUAD.08 mm.</t>
  </si>
  <si>
    <t xml:space="preserve">MANIJA LLAVE GAS QUEFE</t>
  </si>
  <si>
    <t xml:space="preserve">CAMPANA P/LLAVE GAS 1/2</t>
  </si>
  <si>
    <t xml:space="preserve">CAMPANA P/LLAVE GAS 3/4</t>
  </si>
  <si>
    <t xml:space="preserve">CAMPANA P/LLAVE GAS CUADRADA</t>
  </si>
  <si>
    <t xml:space="preserve">MANIJA LLAVE GAS RULY</t>
  </si>
  <si>
    <t xml:space="preserve">CANILLA   1  MET ESF LT-PLUS</t>
  </si>
  <si>
    <t xml:space="preserve">CAMPANA PLAS.-ALLEGRO-FV-LATINA</t>
  </si>
  <si>
    <t xml:space="preserve">CANILLA ESF.P/NICHO 1/2 LT-NIC</t>
  </si>
  <si>
    <t xml:space="preserve">CANILLA ESF.P/NICHO 3/4 LT-NIC</t>
  </si>
  <si>
    <t xml:space="preserve">CANILLA 3/4  MET ESF VW408-P</t>
  </si>
  <si>
    <t xml:space="preserve">CAMPANA P/CABEZAL FV. L-61</t>
  </si>
  <si>
    <t xml:space="preserve">CANILLA 3/4  MET ESF VW408-M</t>
  </si>
  <si>
    <t xml:space="preserve">ABRAZADERA PLAST.P/SIFON 2</t>
  </si>
  <si>
    <t xml:space="preserve">LLAVE GAS P/TOTAL 4 BAR 1/2"</t>
  </si>
  <si>
    <t xml:space="preserve">LLAVE GAS P/TOTAL 4 BAR 3/4"</t>
  </si>
  <si>
    <t xml:space="preserve">LLAVE GAS P/TOTAL 4 BAR 1"</t>
  </si>
  <si>
    <t xml:space="preserve">LLAVE GAS P/TOTAL 4 BAR 1 1/4"</t>
  </si>
  <si>
    <t xml:space="preserve">LLAVE GAS P/TOTAL 4 BAR 1 1/2"</t>
  </si>
  <si>
    <t xml:space="preserve">LLAVE GAS P/TOTAL 4 BAR 2"</t>
  </si>
  <si>
    <t xml:space="preserve">CANILLA 3/4  REF.PVC P/M GRIS</t>
  </si>
  <si>
    <t xml:space="preserve">CANILLA 3/4  PVC P/M S/REPUESTO</t>
  </si>
  <si>
    <t xml:space="preserve">CANILLA 1/2  ESF.P/M ARGENTINA BLANCA - MANIJA ROJA</t>
  </si>
  <si>
    <t xml:space="preserve">CANILLA 1/2  P/M ARGENTINA CELESTE</t>
  </si>
  <si>
    <t xml:space="preserve">CANILLA 1/2  PVC P/M M/GIRO S/REP</t>
  </si>
  <si>
    <t xml:space="preserve">CANILLA 3/4  PVC P/M</t>
  </si>
  <si>
    <t xml:space="preserve">CANILLA 1/2  BCE P/M GR338 PLUS</t>
  </si>
  <si>
    <t xml:space="preserve">CANILLA 1/2  CROMO P/M GR339</t>
  </si>
  <si>
    <t xml:space="preserve">PICO P/MANGA 1/2  BCE.CROMADO</t>
  </si>
  <si>
    <t xml:space="preserve">PICO P/MANGA 3/4  BCE.PULIDA</t>
  </si>
  <si>
    <t xml:space="preserve">CANILLA 1/2  REF.PVC P/M GRIS</t>
  </si>
  <si>
    <t xml:space="preserve">CANILLA 1/2  BCE SERVICIO</t>
  </si>
  <si>
    <t xml:space="preserve">CANILLA P/MESADA 1 AGUA PICO ALTO</t>
  </si>
  <si>
    <t xml:space="preserve">CANILLA 1/2  PVC P/M M/GIRO</t>
  </si>
  <si>
    <t xml:space="preserve">CANILLA P/PARED  1 AGUA PICO  S</t>
  </si>
  <si>
    <t xml:space="preserve">LLAVE GAS 1/2 BRONCE</t>
  </si>
  <si>
    <t xml:space="preserve">LLAVE GAS 1/2 CROMO</t>
  </si>
  <si>
    <t xml:space="preserve">LLAVE GAS 1/2 C/CAMPANA</t>
  </si>
  <si>
    <t xml:space="preserve">LLAVE GAS 3/4 BRONCE</t>
  </si>
  <si>
    <t xml:space="preserve">LLAVE GAS 3/4 CROMO</t>
  </si>
  <si>
    <t xml:space="preserve">LLAVE GAS 3/4 C/CAMPANA</t>
  </si>
  <si>
    <t xml:space="preserve">LLAVE GAS   1 BRONCE</t>
  </si>
  <si>
    <t xml:space="preserve">LLAVE GAS 3/4 ESF.4 BAR</t>
  </si>
  <si>
    <t xml:space="preserve">LLAVE GAS 3/4 CANDADO MH</t>
  </si>
  <si>
    <t xml:space="preserve">LLAVE GAS   1 C/CAMPANA</t>
  </si>
  <si>
    <t xml:space="preserve">PICO P/MANGA 1/2  BCE.PULIDO</t>
  </si>
  <si>
    <t xml:space="preserve">CANILLA 1/2  PVC ESF P/M M/GIRO</t>
  </si>
  <si>
    <t xml:space="preserve">CANILLA 3/4 CROMO P/M GR339</t>
  </si>
  <si>
    <t xml:space="preserve">CALISUAR 1,80</t>
  </si>
  <si>
    <t xml:space="preserve">CALISUAR 2,00</t>
  </si>
  <si>
    <t xml:space="preserve">CANILLA 3/4  BCE P/M GR338 PLUS</t>
  </si>
  <si>
    <t xml:space="preserve">CANILLA   1  BCE P/M</t>
  </si>
  <si>
    <t xml:space="preserve">VALV. SEGURIDAD P/CALEFACTOR CTZ</t>
  </si>
  <si>
    <t xml:space="preserve">VALV. SEGURIDAD P/CALEFACTOR VOLCAN V10</t>
  </si>
  <si>
    <t xml:space="preserve">VALV. SEGURIDAD P/CALEFACTOR ESKABE VARILLA</t>
  </si>
  <si>
    <t xml:space="preserve">BRAZO P/LLUVIA 30cm A 90º.NEGRO MOZART</t>
  </si>
  <si>
    <t xml:space="preserve">BRAZO P/LLUVIA 35cm A 90º.NEGRO MOZART</t>
  </si>
  <si>
    <t xml:space="preserve">BRAZO P/LLUVIA 40cm A 90º.NEGRO MOZART</t>
  </si>
  <si>
    <t xml:space="preserve">BRAZO P/LLUVIA 50cm A 90º.NEGRO MOZART</t>
  </si>
  <si>
    <t xml:space="preserve">FLOR DUCHA 6" REDONDA NEGRA MOZART</t>
  </si>
  <si>
    <t xml:space="preserve">FLOR DUCHA 8" REDONDA NEGRA MOZART</t>
  </si>
  <si>
    <t xml:space="preserve">FLOR DUCHA 6" CUADRADA NEGRA MOZART</t>
  </si>
  <si>
    <t xml:space="preserve">FLOR DUCHA 8" CUADRADA NEGRA MOZART</t>
  </si>
  <si>
    <t xml:space="preserve">FLEXIBLE ACERO MACHO GIRATORIO 1/2  x 20cm.</t>
  </si>
  <si>
    <t xml:space="preserve">FLEXIBLE ACERO MACHO GIRATORIO 1/2  x 25cm</t>
  </si>
  <si>
    <t xml:space="preserve">FLEXIBLE ACERO MACHO GIRATORIO 1/2  x 30cm</t>
  </si>
  <si>
    <t xml:space="preserve">FLEXIBLE ACERO MACHO GIRATORIO 1/2  x 35cm</t>
  </si>
  <si>
    <t xml:space="preserve">FLEXIBLE ACERO MACHO GIRATORIO 1/2  x 40cm</t>
  </si>
  <si>
    <t xml:space="preserve">FLEXIBLE ACERO MACHO GIRATORIO 1/2  x 50cm.</t>
  </si>
  <si>
    <t xml:space="preserve">FLEXIBLE ACERO MACHO GIRATORIO 3/4  x 30cm</t>
  </si>
  <si>
    <t xml:space="preserve">FLEXIBLE ACERO MACHO GIRATORIO 3/4  x 35cm.</t>
  </si>
  <si>
    <t xml:space="preserve">FLEXIBLE ACERO MACHO GIRATORIO 3/4  x 40cm.</t>
  </si>
  <si>
    <t xml:space="preserve">FLEXIBLE ACERO MACHO GIRATORIO 3/4  x 50cm.</t>
  </si>
  <si>
    <t xml:space="preserve">FLEXIBLE ACERO 1/2  x 20cm. FIJO</t>
  </si>
  <si>
    <t xml:space="preserve">FLEXIBLE ACERO 1/2  x 25cm.FIJO</t>
  </si>
  <si>
    <t xml:space="preserve">FLEXIBLE ACERO 1/2  x 30cm.FIJO</t>
  </si>
  <si>
    <t xml:space="preserve">FLEXIBLE ACERO 1/2  x 35cm. FIJO</t>
  </si>
  <si>
    <t xml:space="preserve">FLEXIBLE ACERO 1/2  x 40cm. FIJO</t>
  </si>
  <si>
    <t xml:space="preserve">FLEXIBLE ACERO 1/2  x 50cm. FIJO</t>
  </si>
  <si>
    <t xml:space="preserve">FLEXIBLE ACERO 3/4  x 20cm. FIJO</t>
  </si>
  <si>
    <t xml:space="preserve">FLEXIBLE ACERO 3/4  x 25cm. FIJO</t>
  </si>
  <si>
    <t xml:space="preserve">FLEXIBLE ACERO 3/4  x 30cm. FIJO</t>
  </si>
  <si>
    <t xml:space="preserve">FLEXIBLE ACERO 3/4  x 35cm. FIJO</t>
  </si>
  <si>
    <t xml:space="preserve">FLEXIBLE ACERO 3/4  x 40cm. FIJO</t>
  </si>
  <si>
    <t xml:space="preserve">FLEXIBLE ACERO 3/4  x 50cm. FIJO</t>
  </si>
  <si>
    <t xml:space="preserve">PICO PILOTO LONGVIE REDONDO (C-34)</t>
  </si>
  <si>
    <t xml:space="preserve">TOMA P/CANILLA Y MANGUERA 1/2</t>
  </si>
  <si>
    <t xml:space="preserve">ARO PVC P/BASE INODORO</t>
  </si>
  <si>
    <t xml:space="preserve">BOYA DESCARGA RETENAGUA</t>
  </si>
  <si>
    <t xml:space="preserve">TOPE PISTON ALTA PRESION 1/2</t>
  </si>
  <si>
    <t xml:space="preserve">TOPE PISTON ALTA PRESION 3/4</t>
  </si>
  <si>
    <t xml:space="preserve">TOPE PISTON ALTA PRESION 1</t>
  </si>
  <si>
    <t xml:space="preserve">TORNILLO SOPORTE ASIENTO PLASTIVERS</t>
  </si>
  <si>
    <t xml:space="preserve">FLAPPER P/MOCHILA CAPEA RIGIDO</t>
  </si>
  <si>
    <t xml:space="preserve">CUBREAGUJERO PLAST.PARA LAVADERO CR</t>
  </si>
  <si>
    <t xml:space="preserve">ARO GOMA P/BASE INODORO</t>
  </si>
  <si>
    <t xml:space="preserve">CAMPANA PLAS.-TORNADO- FV</t>
  </si>
  <si>
    <t xml:space="preserve">SOPORTE P/TAPA INODORO MONKOTO</t>
  </si>
  <si>
    <t xml:space="preserve">REPUESTO BOYA/SATELITE MALVAR</t>
  </si>
  <si>
    <t xml:space="preserve">FILTRO PLASTICO GRANDE CROMADO</t>
  </si>
  <si>
    <t xml:space="preserve">SOPORTE P/TAPA INODORO CAMILLO</t>
  </si>
  <si>
    <t xml:space="preserve">VALVULA ADMISION 3/8 33cm. PLASTICO</t>
  </si>
  <si>
    <t xml:space="preserve">VALVULA ADMISION 1/2 33cm. PLASTICO</t>
  </si>
  <si>
    <t xml:space="preserve">TUERCA CON GUARNICION P/CODO</t>
  </si>
  <si>
    <t xml:space="preserve">VALVULA ADMISION 1/2 23cm. PLASTICO</t>
  </si>
  <si>
    <t xml:space="preserve">VALVULA ADMISION 3/8 23cm. PLASTICO</t>
  </si>
  <si>
    <t xml:space="preserve">VALVULA ADMISION 1/2 29cm. PLASTICO</t>
  </si>
  <si>
    <t xml:space="preserve">VALVULA ADMISION 3/8 29cm. PLASTICO</t>
  </si>
  <si>
    <t xml:space="preserve">VALVULA ADMISION 3/8 CORTA ROSCA BCE.</t>
  </si>
  <si>
    <t xml:space="preserve">VALVULA ADMISION 1/2 CORTA ROSCA BCE.</t>
  </si>
  <si>
    <t xml:space="preserve">ARO BASE INODORO MULTIMEDIDA</t>
  </si>
  <si>
    <t xml:space="preserve">VALVULA ADMISION 3/8 37cm. PLASTICO</t>
  </si>
  <si>
    <t xml:space="preserve">VALVULA ADMISION 1/2 37cm. PLASTICO</t>
  </si>
  <si>
    <t xml:space="preserve">ARO GOMA REGULABLE P/BASE INODORO</t>
  </si>
  <si>
    <t xml:space="preserve">DESCARGA D/APOY.P/MOCH.CAPEA</t>
  </si>
  <si>
    <t xml:space="preserve">DESCARGA D/APOY.P/MOCH.CAPEA-DELTA</t>
  </si>
  <si>
    <t xml:space="preserve">DESCARGA APOYO MOTTA -PRINGLES-</t>
  </si>
  <si>
    <t xml:space="preserve">GOMA DIAFRAGMA MOTTA -PRINGLES-</t>
  </si>
  <si>
    <t xml:space="preserve">ARO TRANSICION F.4 GOMA</t>
  </si>
  <si>
    <t xml:space="preserve">VALVULA ADMISION MOCHILA COLGAR A CADENA -CP-</t>
  </si>
  <si>
    <t xml:space="preserve">DESCARGA MOCHILA -CP-</t>
  </si>
  <si>
    <t xml:space="preserve">MALLA ACERO SOLDADA 12x12 1x20mts (0.91)</t>
  </si>
  <si>
    <t xml:space="preserve">MALLA ACERO SOLDADA 19x19 1x20mts (0.91)</t>
  </si>
  <si>
    <t xml:space="preserve">MALLA ACERO SOLDADA 25x25 1x20mts (0.91)</t>
  </si>
  <si>
    <t xml:space="preserve">MALLA ACERO SOLDADA 40x40 1x20mts (2.0)</t>
  </si>
  <si>
    <t xml:space="preserve">MALLA ACERO SOLDADA 50x50 1x20mts (2.0)</t>
  </si>
  <si>
    <t xml:space="preserve">VALVULA ENTR AGUA COMP C/BOYA CP P/MOCHILA</t>
  </si>
  <si>
    <t xml:space="preserve">VALVULA ADMISION UNIVERSAL INTEGRAL</t>
  </si>
  <si>
    <t xml:space="preserve">VALVULA DESCARGA UNIVERSAL REGULABLE C/FLAPPER</t>
  </si>
  <si>
    <t xml:space="preserve">VALVULA DESCARGA CAPEA-ROCA</t>
  </si>
  <si>
    <t xml:space="preserve">KIT VALVULA ADMISION 1/2 + DESCARGA INTERUMPIBLE</t>
  </si>
  <si>
    <t xml:space="preserve">KIT VALVULA ADMISION 1/2 + DESCARGA SOFT TOUCH</t>
  </si>
  <si>
    <t xml:space="preserve">KIT VALVULA ADMISION 1/2 + DESCARGA CAPEA ROCA</t>
  </si>
  <si>
    <t xml:space="preserve">KIT VALVULA ADMISION 3/8 + DESCARGA CAPEA ROCA</t>
  </si>
  <si>
    <t xml:space="preserve">KIT VALVULA ADMISION 1/2 + DESCARGA UNIV REGUL C/FLAPPER</t>
  </si>
  <si>
    <t xml:space="preserve">KIT VALVULA ADMISION 3/8 + DESCARGA UNIVERSAL REGULABLE</t>
  </si>
  <si>
    <t xml:space="preserve">ROBINETE DOMEC PAOLA ANTIGUO</t>
  </si>
  <si>
    <t xml:space="preserve">ROBINETE DOMEC LISO 3 POSICIONES</t>
  </si>
  <si>
    <t xml:space="preserve">ROBINETE ARTHUR MARTIN CORALINE</t>
  </si>
  <si>
    <t xml:space="preserve">ROBINETE VOLCAN VENUS R/GRUESA</t>
  </si>
  <si>
    <t xml:space="preserve">BISAGRA COCINA COVENTRY JGO.</t>
  </si>
  <si>
    <t xml:space="preserve">BISAGRA COCINA DOMEC PAOLA JGO.</t>
  </si>
  <si>
    <t xml:space="preserve">ROBINETE SEMI INDUSTRIAL C/VOLANTE 1/8x1/4 P/PICO</t>
  </si>
  <si>
    <t xml:space="preserve">BISAGRA COCINA LONGVIE ANTIGUA JGO.</t>
  </si>
  <si>
    <t xml:space="preserve">VALVULA ESFERICA METALICA FUSION -63 2 C/CTO</t>
  </si>
  <si>
    <t xml:space="preserve">ROBINETE ESCORIAL 1/8x1/8</t>
  </si>
  <si>
    <t xml:space="preserve">BISAGRA COCINA VOLCAN VENUS JGO.</t>
  </si>
  <si>
    <t xml:space="preserve">ROBINETE STANDARD P/PICO</t>
  </si>
  <si>
    <t xml:space="preserve">ROBINETE SEMI INDUSTRIAL C/VOLANTE 1/8x1/4 P/VIROLA</t>
  </si>
  <si>
    <t xml:space="preserve">ROBINETE INDUSTRIAL 1/4Mx1/4H C/VOLANTE</t>
  </si>
  <si>
    <t xml:space="preserve">BISAGRA COCINA LONGVIE MOD.C/RODAM</t>
  </si>
  <si>
    <t xml:space="preserve">ROBINETE INDUSTRIAL 3/8Mx3/8M C/VALVULA Y VOLANTE</t>
  </si>
  <si>
    <t xml:space="preserve">CONEXION COCINA LONGVIE</t>
  </si>
  <si>
    <t xml:space="preserve">CONEXION COCINA S/CAÑO</t>
  </si>
  <si>
    <t xml:space="preserve">VASTAGO 8 x 30</t>
  </si>
  <si>
    <t xml:space="preserve">VASTAGO 8 x 35</t>
  </si>
  <si>
    <t xml:space="preserve">VASTAGO 8 x 40</t>
  </si>
  <si>
    <t xml:space="preserve">VASTAGO 8 x 45</t>
  </si>
  <si>
    <t xml:space="preserve">VASTAGO 8 x 50</t>
  </si>
  <si>
    <t xml:space="preserve">VASTAGO 9 x 35</t>
  </si>
  <si>
    <t xml:space="preserve">VASTAGO 9 x 45</t>
  </si>
  <si>
    <t xml:space="preserve">VASTAGO 9 x 50</t>
  </si>
  <si>
    <t xml:space="preserve">ROBINETE SIRENA MODERNO</t>
  </si>
  <si>
    <t xml:space="preserve">TENSORES LONGVIE</t>
  </si>
  <si>
    <t xml:space="preserve">VASTAGO 9 X 40</t>
  </si>
  <si>
    <t xml:space="preserve">CAÑO DE ALUMINIO P/CONEXION COCINA</t>
  </si>
  <si>
    <t xml:space="preserve">BOTON CHISPERO LONGVIE ANT.</t>
  </si>
  <si>
    <t xml:space="preserve">BOTON LUZ LONGVIE ANT.</t>
  </si>
  <si>
    <t xml:space="preserve">VASTAGO 8 x 55</t>
  </si>
  <si>
    <t xml:space="preserve">ROBINETE SEMI INDUSTRIAL C/VALVULA Y VOLANTE 1/8x1/4</t>
  </si>
  <si>
    <t xml:space="preserve">RESORTE ROBINETE (C-69)</t>
  </si>
  <si>
    <t xml:space="preserve">TORNILLO ROBINETE (C-68)</t>
  </si>
  <si>
    <t xml:space="preserve">ROBINETE STANDARD CHICO P/PICO</t>
  </si>
  <si>
    <t xml:space="preserve">ROBINETE STANDARD CHICO P/VIROLA</t>
  </si>
  <si>
    <t xml:space="preserve">VALVULA PULSORA 1/8x1/8 C/UNIDAD</t>
  </si>
  <si>
    <t xml:space="preserve">CONEXION COCINA COMPLETA</t>
  </si>
  <si>
    <t xml:space="preserve">ROBINETE STANDARD P/VIROLA</t>
  </si>
  <si>
    <t xml:space="preserve">RAMAL PVC 100 X 60 A 45 PT</t>
  </si>
  <si>
    <t xml:space="preserve">RAMAL PVC 100 A 45 PT</t>
  </si>
  <si>
    <t xml:space="preserve">RAMAL PVC 100 X 60 A 90</t>
  </si>
  <si>
    <t xml:space="preserve">RAMAL PVC 100 A 90</t>
  </si>
  <si>
    <t xml:space="preserve">PILETA PATIO PVC 10 X 10 PT 60/63</t>
  </si>
  <si>
    <t xml:space="preserve">CUPLA RED.PVC 50 X 40 PT</t>
  </si>
  <si>
    <t xml:space="preserve">CUPLA RED.PVC 60 X 40 PT</t>
  </si>
  <si>
    <t xml:space="preserve">CUPLA RED.PVC 60 X 50 PT</t>
  </si>
  <si>
    <t xml:space="preserve">CODO PVC 40 A 90 PT</t>
  </si>
  <si>
    <t xml:space="preserve">CODO PVC 50 A 90 PT</t>
  </si>
  <si>
    <t xml:space="preserve">CODO PVC 60 MH 90º PT</t>
  </si>
  <si>
    <t xml:space="preserve">CODO PVC 100 A 90 PT</t>
  </si>
  <si>
    <t xml:space="preserve">CURVA PVC 40 A 90 PT</t>
  </si>
  <si>
    <t xml:space="preserve">CURVA PVC 60 A 90 PT</t>
  </si>
  <si>
    <t xml:space="preserve">CURVA PVC 100 A 90 PT</t>
  </si>
  <si>
    <t xml:space="preserve">CURVA PVC 40 A 45 PT</t>
  </si>
  <si>
    <t xml:space="preserve">CURVA PVC 60 A 45</t>
  </si>
  <si>
    <t xml:space="preserve">CURVA PVC 100 A 45 PT</t>
  </si>
  <si>
    <t xml:space="preserve">CURVA PVC 50 A 45</t>
  </si>
  <si>
    <t xml:space="preserve">CURVA PVC 50 A 90 PT</t>
  </si>
  <si>
    <t xml:space="preserve">RAMAL PVC 50 A 90 (TEE)</t>
  </si>
  <si>
    <t xml:space="preserve">PILETA C/SIFON PVC 20x20 3,2 2 BOCAS</t>
  </si>
  <si>
    <t xml:space="preserve">CUPLA PVC 40 PT</t>
  </si>
  <si>
    <t xml:space="preserve">CUPLA PVC 50 PT</t>
  </si>
  <si>
    <t xml:space="preserve">CUPLA PVC 60 PT</t>
  </si>
  <si>
    <t xml:space="preserve">CUPLA PVC 100 PT</t>
  </si>
  <si>
    <t xml:space="preserve">CUPLA RED.PVC 100 X 60 PT</t>
  </si>
  <si>
    <t xml:space="preserve">RAMAL PVC 40 A 90 (TEE)</t>
  </si>
  <si>
    <t xml:space="preserve">RAMAL PVC 60 A 90</t>
  </si>
  <si>
    <t xml:space="preserve">RAMAL PVC 60 A 45</t>
  </si>
  <si>
    <t xml:space="preserve">PILETA C/SIFON PVC 20x20 3,2 3 BOCAS</t>
  </si>
  <si>
    <t xml:space="preserve">BOCA DE ACCESO 10 x 10</t>
  </si>
  <si>
    <t xml:space="preserve">CODO PVC 100 C/BASE PT</t>
  </si>
  <si>
    <t xml:space="preserve">PILETA PATIO PVC 15 X 15 PT</t>
  </si>
  <si>
    <t xml:space="preserve">RECEPTACULO DUCHA PVC 10 X 10</t>
  </si>
  <si>
    <t xml:space="preserve">REJILLA DE PISO PVC 20 X 20 C/M (T/FUNDIC)</t>
  </si>
  <si>
    <t xml:space="preserve">REJILLA DE PISO PVC 10 X 10 PT</t>
  </si>
  <si>
    <t xml:space="preserve">REJILLA DE PISO PVC 15 X 15 PT</t>
  </si>
  <si>
    <t xml:space="preserve">SOMBRERETE PVC 60/63 3,2</t>
  </si>
  <si>
    <t xml:space="preserve">SOMBRERETE PVC 100/110 3,2</t>
  </si>
  <si>
    <t xml:space="preserve">EMBUDO FRONTAL PVC 60</t>
  </si>
  <si>
    <t xml:space="preserve">EMBUDO FRONTAL PVC 100</t>
  </si>
  <si>
    <t xml:space="preserve">EMBUDO FRONTAL PVC 110 3,2</t>
  </si>
  <si>
    <t xml:space="preserve">EMBUDO FRONTAL PVC 63 3,2</t>
  </si>
  <si>
    <t xml:space="preserve">EMBUDO VERTICAL PVC 63 3,2</t>
  </si>
  <si>
    <t xml:space="preserve">EMBUDO VERTICAL PVC 110 3,2</t>
  </si>
  <si>
    <t xml:space="preserve">EMBUDO VERTICAL PVC 100</t>
  </si>
  <si>
    <t xml:space="preserve">EMBUDO VERTICAL PVC 60</t>
  </si>
  <si>
    <t xml:space="preserve">CAÑO CAMARA PVC 100</t>
  </si>
  <si>
    <t xml:space="preserve">CAÑO CAMARA PVC 110 3,2 PT</t>
  </si>
  <si>
    <t xml:space="preserve">VALVULA ANTIRETORNO MH 110</t>
  </si>
  <si>
    <t xml:space="preserve">ASIENTO INODORO UNIVERSAL HDF MOZART</t>
  </si>
  <si>
    <t xml:space="preserve">ASIENTO ECO BLANCO DACCORD</t>
  </si>
  <si>
    <t xml:space="preserve">ASIENTO MOD.351 ANDINO NEGRO</t>
  </si>
  <si>
    <t xml:space="preserve">ASIENTO MOD.351 ANDINO GRIS</t>
  </si>
  <si>
    <t xml:space="preserve">ASIENTO MOD.351 ANDINO F.AEREA</t>
  </si>
  <si>
    <t xml:space="preserve">ASIENTO MOD.351 ANDINO DORADO</t>
  </si>
  <si>
    <t xml:space="preserve">MARCO P/REJILLA DE PISO DE PVC 10 X 10 PT</t>
  </si>
  <si>
    <t xml:space="preserve">MARCO P/REJILLA DE PISO DE PVC 15 X 15 PT</t>
  </si>
  <si>
    <t xml:space="preserve">CODO PVC 60 HH 90º PT</t>
  </si>
  <si>
    <t xml:space="preserve">REDUCCION PVC 115 X 110</t>
  </si>
  <si>
    <t xml:space="preserve">CHUPADO 110 X 98 -25 cm-</t>
  </si>
  <si>
    <t xml:space="preserve">CHUPADO 100 X 98 -25 cm-</t>
  </si>
  <si>
    <t xml:space="preserve">CHUPADO 110 X 96 -25 cm-</t>
  </si>
  <si>
    <t xml:space="preserve">BAJADA EXTERNA PVC  S</t>
  </si>
  <si>
    <t xml:space="preserve">BAJADA EXTERNA PVC  L</t>
  </si>
  <si>
    <t xml:space="preserve">TRANSICION PVC-PLOMO 40</t>
  </si>
  <si>
    <t xml:space="preserve">TRANSICION PVC-PLOMO 50</t>
  </si>
  <si>
    <t xml:space="preserve">CHUPADO 100 X 96 -25 cm-</t>
  </si>
  <si>
    <t xml:space="preserve">PROTECTOR SIMPLE  P/CORTINA BAÑO LISO</t>
  </si>
  <si>
    <t xml:space="preserve">FUNDA P/TABLA DE PLANCHAR</t>
  </si>
  <si>
    <t xml:space="preserve">FUNDA P/TABLA DE PLANCHAR METAL.</t>
  </si>
  <si>
    <t xml:space="preserve">MANTEL ESTAMPADO 140 x 220</t>
  </si>
  <si>
    <t xml:space="preserve">MANTEL ESTAMPADO RED 180</t>
  </si>
  <si>
    <t xml:space="preserve">CUBREMANTEL 140 x 220</t>
  </si>
  <si>
    <t xml:space="preserve">CUBREMANTEL REDONDO 180</t>
  </si>
  <si>
    <t xml:space="preserve">ALFOMBRA SANITIZANTE</t>
  </si>
  <si>
    <t xml:space="preserve">ROBINETE ORBIS MODERNO</t>
  </si>
  <si>
    <t xml:space="preserve">BALDE ALBAÑIL PLASTICO</t>
  </si>
  <si>
    <t xml:space="preserve">BALDE ALBAÑIL REF.PVC VIRGEN MANIJA PLASTICA</t>
  </si>
  <si>
    <t xml:space="preserve">NUEZ COMUN CROMO</t>
  </si>
  <si>
    <t xml:space="preserve">NUEZ INVERTIDA CROMO</t>
  </si>
  <si>
    <t xml:space="preserve">HYDROS COMP. LAVAT. PICO FUND. V PLUS</t>
  </si>
  <si>
    <t xml:space="preserve">HYDROS COMP. LAVAT. PICO ALTO V PLUS</t>
  </si>
  <si>
    <t xml:space="preserve">HYDROS COMP. BIDET C/TRANSF. V PLUS</t>
  </si>
  <si>
    <t xml:space="preserve">HYDROS COMP. DUCHA INT. C/TR. V PLUS</t>
  </si>
  <si>
    <t xml:space="preserve">HYDROS MONOC. LAVATORIO LINK</t>
  </si>
  <si>
    <t xml:space="preserve">HYDROS COMP. PARED EXT. J V PLUS</t>
  </si>
  <si>
    <t xml:space="preserve">HYDROS COMP. MESADA P/ALTO V PLUS</t>
  </si>
  <si>
    <t xml:space="preserve">HYDROS COMP. MESADA P/ALTO V CROMO</t>
  </si>
  <si>
    <t xml:space="preserve">CAÑO DE ALUMINIO 3/8 x KG</t>
  </si>
  <si>
    <t xml:space="preserve">CAÑO DE ALUMINIO 5/16 x KG</t>
  </si>
  <si>
    <t xml:space="preserve">HYDROS COMP. PARED EXT. J V CROMO</t>
  </si>
  <si>
    <t xml:space="preserve">HYDROS MONOC. DUCH. INT. C/TR. SHIFT</t>
  </si>
  <si>
    <t xml:space="preserve">HYDROS MONOC. MESADA SHIFT</t>
  </si>
  <si>
    <t xml:space="preserve">HYDROS COMP. MESADA P/ALTO V CRUZ</t>
  </si>
  <si>
    <t xml:space="preserve">HYDROS COMP. PARED EXT. J V CRUZ</t>
  </si>
  <si>
    <t xml:space="preserve">VASTAGO LONGVIE S/LIMPIAMATIC</t>
  </si>
  <si>
    <t xml:space="preserve">VASTAGO INDUSTRIAL LARGO C/REBAJE</t>
  </si>
  <si>
    <t xml:space="preserve">CANILLA ESFERICA PVC C/PICO 1/2</t>
  </si>
  <si>
    <t xml:space="preserve">CANILLA  ESFERICA PVC C/PICO 3/4</t>
  </si>
  <si>
    <t xml:space="preserve">ITEPA GRIF.PPP PARED EXT.P/FIJO BCO</t>
  </si>
  <si>
    <t xml:space="preserve">CANILLA LAVARROPA DBL PPN BCA</t>
  </si>
  <si>
    <t xml:space="preserve">ITEPA GRIF.PPP BIDET BCA</t>
  </si>
  <si>
    <t xml:space="preserve">ITEPA GRIF.PPP LAVATORIO BCA</t>
  </si>
  <si>
    <t xml:space="preserve">HYDROS KIT 6 PZAS.CROMO VIVA</t>
  </si>
  <si>
    <t xml:space="preserve">HYDROS MONOC. MESADA LINK</t>
  </si>
  <si>
    <t xml:space="preserve">PISO ORBIS COQUETA 42,5X37,5</t>
  </si>
  <si>
    <t xml:space="preserve">PISO ORBIS GALA 42,5X47,5</t>
  </si>
  <si>
    <t xml:space="preserve">TIMBRE INALAMBRICO 2546</t>
  </si>
  <si>
    <t xml:space="preserve">MONOCOMANDO LAVATORIO CART. 40mm MOZART MADRID (9035)</t>
  </si>
  <si>
    <t xml:space="preserve">HYDROS MONOC. LAVATORIO SHIFT</t>
  </si>
  <si>
    <t xml:space="preserve">HYDROS MONOC. BIDET C/TR. SHIFT</t>
  </si>
  <si>
    <t xml:space="preserve">HYDROS MONOC. DUCH. EXT. C/TR. SHIFT</t>
  </si>
  <si>
    <t xml:space="preserve">HYDROS MONOC. MESADA C/BASE SHIFT</t>
  </si>
  <si>
    <t xml:space="preserve">HYDROS MONOC. COCINA PARED EXT. LINK</t>
  </si>
  <si>
    <t xml:space="preserve">HYDROS COMP. LAVAT. PICO FUND. V CRUZ</t>
  </si>
  <si>
    <t xml:space="preserve">HYDROS COMP. BIDET C/TR. V CRUZ</t>
  </si>
  <si>
    <t xml:space="preserve">HYDROS COMP. DUCHA INTERIOR C/TR. V CRUZ</t>
  </si>
  <si>
    <t xml:space="preserve">HYDROS MONOC. MESADA P/BAR LINK</t>
  </si>
  <si>
    <t xml:space="preserve">HYDROS COMP. LAVAT. PICO ALTO V CROMO</t>
  </si>
  <si>
    <t xml:space="preserve">HYDROS COMP. BIDET C/TR. V CROMO</t>
  </si>
  <si>
    <t xml:space="preserve">HYDROS COMP. DUCHA INT.C/TR. V CROMO</t>
  </si>
  <si>
    <t xml:space="preserve">HYDROS COMP. DUCHA EXT.C/TR. V CROMO</t>
  </si>
  <si>
    <t xml:space="preserve">GRIFERIA MESADA C/ROCIAD.P/FIJO (GOURMET)</t>
  </si>
  <si>
    <t xml:space="preserve">GRIFERIA MESADA C/ROCIAD.P/FLEX (GOURMET)</t>
  </si>
  <si>
    <t xml:space="preserve">HYDROS COMP. LAVAT. PICO FUND. V CROMO</t>
  </si>
  <si>
    <t xml:space="preserve">HYDROS COMP. DUCHA EXT.C/TR. V PLUS</t>
  </si>
  <si>
    <t xml:space="preserve">HYDROS COMP. LAVAT. PICO ALTO V CRUZ</t>
  </si>
  <si>
    <t xml:space="preserve">HYDROS TEMPORIZADOR VALV.INODORO</t>
  </si>
  <si>
    <t xml:space="preserve">HYDROS TEMPORIZADOR LAVAT.MESADA</t>
  </si>
  <si>
    <t xml:space="preserve">PIAZZA TEMPORIZADOR LAVAT.PARED</t>
  </si>
  <si>
    <t xml:space="preserve">PIAZZA TEMPORIZADOR MINGITORIO</t>
  </si>
  <si>
    <t xml:space="preserve">PIAZZA TEMPORIZADOR LAVAT.MESADA</t>
  </si>
  <si>
    <t xml:space="preserve">TEMPORIZADOR LAVATORIO MOZART (9036)</t>
  </si>
  <si>
    <t xml:space="preserve">RAMAL PVC 40 A 45</t>
  </si>
  <si>
    <t xml:space="preserve">RAMAL PVC 50 A 45</t>
  </si>
  <si>
    <t xml:space="preserve">ITEPA GRIF.PPP PARED EXT P/MOVIL"S"BCO.</t>
  </si>
  <si>
    <t xml:space="preserve">ITEPA GRIF.PPP PARED INT P/FIJO BCO.</t>
  </si>
  <si>
    <t xml:space="preserve">ITEPA GRIFERIA PPP DUCHA INT.S/T BCA</t>
  </si>
  <si>
    <t xml:space="preserve">ITEPA PPP CANILLA LAVARROPA BCA</t>
  </si>
  <si>
    <t xml:space="preserve">ITEPA GRIF.PPP PARED 1 AGUA P/MOVIL"J" BCA</t>
  </si>
  <si>
    <t xml:space="preserve">ITEPA GRIF.PPP PARED 1 AGUA P/MOVIL"S" BCA</t>
  </si>
  <si>
    <t xml:space="preserve">ITEPA PORTA VASO Y CEPILLOS</t>
  </si>
  <si>
    <t xml:space="preserve">GRIFERIA 1 AGUA PARED PICO MOVIL ALTO U ( G-172 )</t>
  </si>
  <si>
    <t xml:space="preserve">GRIFERIA 1 AGUA MESADA PICO MOVIL ALTO ( G-170 )</t>
  </si>
  <si>
    <t xml:space="preserve">GRIFERIA 1 AGUA PARED PICO MOVIL S ( G-171 )</t>
  </si>
  <si>
    <t xml:space="preserve">JGO MONOCOMANDO COCINA MESADA ( GA )</t>
  </si>
  <si>
    <t xml:space="preserve">JGO MONOCOMANDO COCINA MESADA 2 AG PICO ALTO ( G12 )</t>
  </si>
  <si>
    <t xml:space="preserve">JGO MONOCOMANDO COCINA MESADA PICO CISNE ( G17 )</t>
  </si>
  <si>
    <t xml:space="preserve">JGO MONOCOMANDO COCINA PARED PICO ALTO ( G18 )</t>
  </si>
  <si>
    <t xml:space="preserve">JGO MONOCOMANDO COCINA PARED EXTERIOR PICO ALTO ( G13 )</t>
  </si>
  <si>
    <t xml:space="preserve">JGO MONOCOMANDO LAVATORIO ( G2 )</t>
  </si>
  <si>
    <t xml:space="preserve">JGO MONOCOMANDO BIDET C/TRANSFERENCIA ( G4 )</t>
  </si>
  <si>
    <t xml:space="preserve">JGO MONOCOMANDO DUCHA EXTERIOR C/TRANSFERENCIA ( G10 )</t>
  </si>
  <si>
    <t xml:space="preserve">CONEXION GAS MALLADA 1/2 x 030 cm</t>
  </si>
  <si>
    <t xml:space="preserve">CONEXION GAS MALLADA 1/2 x 040 cm</t>
  </si>
  <si>
    <t xml:space="preserve">CONEXION GAS MALLADA 1/2 x 050 cm</t>
  </si>
  <si>
    <t xml:space="preserve">CONEXION GAS MALLADA 1/2 x 060 cm</t>
  </si>
  <si>
    <t xml:space="preserve">CONEXION GAS MALLADA 1/2 x 080 cm</t>
  </si>
  <si>
    <t xml:space="preserve">CONEXION GAS MALLADA 1/2 x 100 cm</t>
  </si>
  <si>
    <t xml:space="preserve">CONEXION GAS MALLADA 1/2 x 150 cm</t>
  </si>
  <si>
    <t xml:space="preserve">CONEXION GAS MALLADA 1/2 x 120 cm</t>
  </si>
  <si>
    <t xml:space="preserve">CONEXION AGUA MALLADA 3/4 x 025cm</t>
  </si>
  <si>
    <t xml:space="preserve">CONEXION AGUA MALLADA 3/4 x 030cm</t>
  </si>
  <si>
    <t xml:space="preserve">CONEXION AGUA MALLADA 3/4 x 035cm</t>
  </si>
  <si>
    <t xml:space="preserve">CONEXION AGUA MALLADA 3/4 x 040cm</t>
  </si>
  <si>
    <t xml:space="preserve">CONEXION AGUA MALLADA 3/4 x 050cm</t>
  </si>
  <si>
    <t xml:space="preserve">CONEXION INOX.G/N EXTENSIBLE REVESTIDA 1/2 '' x 42 cm -APROBADA-</t>
  </si>
  <si>
    <t xml:space="preserve">CONEXION INOX.G/N EXTENSIBLE 1/2 '' x 42 cm -APROBADA-</t>
  </si>
  <si>
    <t xml:space="preserve">CONEXION INOX.G/N EXTENSIBLE 1/2 '' x 95 cm -APROBADA-</t>
  </si>
  <si>
    <t xml:space="preserve">CONEXION INOX.G/N EXTENSIBLE 3/4 '' x 42 cm -APROBADA-</t>
  </si>
  <si>
    <t xml:space="preserve">CONEXION INOX.G/N EXTENSIBLE 3/4 '' x 95 cm -APROBADA-</t>
  </si>
  <si>
    <t xml:space="preserve">VALVULA ESCUADRA P/LAVARROPA</t>
  </si>
  <si>
    <t xml:space="preserve">CONEXION INOX.BI-GAS 1/2x30cm -APROBADA-</t>
  </si>
  <si>
    <t xml:space="preserve">CONEXION INOX.BI-GAS 1/2x40cm -APROBADA-</t>
  </si>
  <si>
    <t xml:space="preserve">CONEXION INOX.BI-GAS 1/2x60cm -APROBADA-</t>
  </si>
  <si>
    <t xml:space="preserve">CONEXION INOX.BI-GAS 1/2x75cm -APROBADA-</t>
  </si>
  <si>
    <t xml:space="preserve">CONEXION INOX.BI-GAS 1/2x90cm -APROBADA-</t>
  </si>
  <si>
    <t xml:space="preserve">CONEXION MALLADA MACHO GIRATORIO 1/2 x 20cm T/FV</t>
  </si>
  <si>
    <t xml:space="preserve">CONEXION MALLADA MACHO GIRATORIO 1/2 x 25cm T/ FV</t>
  </si>
  <si>
    <t xml:space="preserve">CONEXION MALLADA MACHO GIRATORIO 1/2 x 30cm T/FV</t>
  </si>
  <si>
    <t xml:space="preserve">CONEXION MALLADA MACHO GIRATORIO 1/2 x 35cm T/FV</t>
  </si>
  <si>
    <t xml:space="preserve">CONEXION MALLADA MACHO GIRATORIO 1/2 x 40cm T/FV</t>
  </si>
  <si>
    <t xml:space="preserve">CONEXION MALLADA MACHO GIRATORIO 1/2 x 50cm T/FV</t>
  </si>
  <si>
    <t xml:space="preserve">CONEXION INOX.G/N CALEFACTOR 1/2-1/4a30cm.</t>
  </si>
  <si>
    <t xml:space="preserve">CONEXION INOX.G/N CALEFACTOR 1/2-1/4a50cm.</t>
  </si>
  <si>
    <t xml:space="preserve">CONEXION INOX. P/MEDIDOR 3/4 x 1 1/4 30-70 -APROBADO-</t>
  </si>
  <si>
    <t xml:space="preserve">CONEXION AGUA MALLADA 1/2 x 100 cm</t>
  </si>
  <si>
    <t xml:space="preserve">ALARGUE CANILLA 1/2 x 4 BCE. TRAFILADO CROMADO</t>
  </si>
  <si>
    <t xml:space="preserve">ALARGUE CANILLA 1/2 x 3 BCE. TRAFILADO CROMADO</t>
  </si>
  <si>
    <t xml:space="preserve">ALARGUE CANILLA 1/2 x 2 BCE. TRAFILADO CROMADO</t>
  </si>
  <si>
    <t xml:space="preserve">ALARGUE CANILLA 1/2 x 1.1/2 BCE. TRAFILADO CROMADO</t>
  </si>
  <si>
    <t xml:space="preserve">ALARGUE CANILLA 1/2 x 1.1/4 BCE. TRAFILADO CROMADO</t>
  </si>
  <si>
    <t xml:space="preserve">ALARGUE CANILLA 1/2 x 1 BCE. TRAFILADO CROMADO</t>
  </si>
  <si>
    <t xml:space="preserve">ALARGUE CANILLA 1/2 x 3/4 BCE. TRAFILADO CROMADO</t>
  </si>
  <si>
    <t xml:space="preserve">ALARGUE CANILLA 1/2 x 1/2 BCE. TRAFILADO CROMADO</t>
  </si>
  <si>
    <t xml:space="preserve">TEE CONEXION P/LAVARROPA</t>
  </si>
  <si>
    <t xml:space="preserve">ALARGUE P/GRIFERIA MESADA</t>
  </si>
  <si>
    <t xml:space="preserve">ALARGUE P/CAMPANA BCE.CROMADO</t>
  </si>
  <si>
    <t xml:space="preserve">TERRAJA P/CAÑO ACERO 1/2 -3/4 -1</t>
  </si>
  <si>
    <t xml:space="preserve">FLEXIBLE MONOCOMANDO x Unid.- LARGO 0.40</t>
  </si>
  <si>
    <t xml:space="preserve">FLEXIBLE MONOCOMANDO X PAR LARGO Y CORTO</t>
  </si>
  <si>
    <t xml:space="preserve">CONEXION AGUA MALLADA 1/2 x 025cm</t>
  </si>
  <si>
    <t xml:space="preserve">CONEXION AGUA MALLADA 1/2 x 030cm</t>
  </si>
  <si>
    <t xml:space="preserve">CONEXION AGUA MALLADA 1/2 x 035cm</t>
  </si>
  <si>
    <t xml:space="preserve">CONEXION AGUA MALLADA 1/2 x 040cm</t>
  </si>
  <si>
    <t xml:space="preserve">CONEXION AGUA MALLADA 1/2 x 020cm</t>
  </si>
  <si>
    <t xml:space="preserve">FLEXIBLE MONOCOMANDO x Unid.- CORTO 0.40</t>
  </si>
  <si>
    <t xml:space="preserve">CONEXION AGUA MALLADA 1/2 x 050cm</t>
  </si>
  <si>
    <t xml:space="preserve">CONEXION AGUA MALLADA 1/2 x 060cm</t>
  </si>
  <si>
    <t xml:space="preserve">CONEXION AGUA MALLADA 1/2 x 180cm</t>
  </si>
  <si>
    <t xml:space="preserve">ALARGUE CANILLA 3/4 x 3/4 BCE. TRAFILADO CROMADO</t>
  </si>
  <si>
    <t xml:space="preserve">ALARGUE CANILLA 3/4 x 1 BCE. TRAFILADO CROMADO</t>
  </si>
  <si>
    <t xml:space="preserve">ALARGUE CANILLA 3/4 x 1.1/4 BCE. TRAFILADO CROMADO</t>
  </si>
  <si>
    <t xml:space="preserve">ALARGUE CANILLA 3/4 x 1.1/2 BCE. TRAFILADO CROMADO</t>
  </si>
  <si>
    <t xml:space="preserve">ALARGUE CANILLA 3/4 x 2 BCE. TRAFILADO CROMADO</t>
  </si>
  <si>
    <t xml:space="preserve">VALVULA ESFERICA C/ACOPLE TRABA MECANICA DUKE 1/2</t>
  </si>
  <si>
    <t xml:space="preserve">VALVULA ESFERICA C/ACOPLE TRABA MECANICA DUKE 3/4</t>
  </si>
  <si>
    <t xml:space="preserve">REJILLA DE PISO 12x12 C/FILTRO Y MARCO PROLONG.</t>
  </si>
  <si>
    <t xml:space="preserve">LLAVE PASO HIE.C/CAMP.1/2 HH</t>
  </si>
  <si>
    <t xml:space="preserve">LLAVE PASO HIE.C/CAMP.3/4 HH</t>
  </si>
  <si>
    <t xml:space="preserve">LLAVE PASO HIE.C/CAMP.1/2 MH</t>
  </si>
  <si>
    <t xml:space="preserve">LLAVE PASO HIE.C/CAMP.3/4 MH</t>
  </si>
  <si>
    <t xml:space="preserve">LLAVE PASO HIERRO 1/2 MH</t>
  </si>
  <si>
    <t xml:space="preserve">LLAVE PASO HIERRO 3/4 MH</t>
  </si>
  <si>
    <t xml:space="preserve">LLAVE PASO HIERRO 1/2 HH</t>
  </si>
  <si>
    <t xml:space="preserve">LLAVE PASO HIERRO 3/4 HH</t>
  </si>
  <si>
    <t xml:space="preserve">ESCLUSA BCE.P/TOTAL 1/2</t>
  </si>
  <si>
    <t xml:space="preserve">ESCLUSA BCE.P/TOTAL 3/4</t>
  </si>
  <si>
    <t xml:space="preserve">ESCLUSA BCE.P/TOTAL    1"</t>
  </si>
  <si>
    <t xml:space="preserve">ESCLUSA BCE.P/TOTAL 1 1/4</t>
  </si>
  <si>
    <t xml:space="preserve">ESCLUSA BCE.P/TOTAL 1 1/2</t>
  </si>
  <si>
    <t xml:space="preserve">ESCLUSA BCE.P/TOTAL    2"</t>
  </si>
  <si>
    <t xml:space="preserve">FILTRO SPAR UNIVERSAL</t>
  </si>
  <si>
    <t xml:space="preserve">CARB.03 18x8x5 HITACHI-BOSH.TAL.VDE</t>
  </si>
  <si>
    <t xml:space="preserve">CARB.03 bis.18x7x5 AMOLADORA CHINA</t>
  </si>
  <si>
    <t xml:space="preserve">CARB.13 16x6x6.BLACK&amp;DECKER TAL.BORD.</t>
  </si>
  <si>
    <t xml:space="preserve">CARB.41 30x9x6 YELMO ENCERADORA 1001-67-8-9</t>
  </si>
  <si>
    <t xml:space="preserve">CARB.316 6x9x13 SKIL MARTILLO PERFORADOR</t>
  </si>
  <si>
    <t xml:space="preserve">PERILLA A.MARTIN ANTIGUA</t>
  </si>
  <si>
    <t xml:space="preserve">PERILLA A.MARTIN MODERNA</t>
  </si>
  <si>
    <t xml:space="preserve">PERILLA A.MARTIN SUPER</t>
  </si>
  <si>
    <t xml:space="preserve">PERILLA A.MARTIN CORALINE ANTERIOR</t>
  </si>
  <si>
    <t xml:space="preserve">PERILLA A.MARTIN ETOILE</t>
  </si>
  <si>
    <t xml:space="preserve">PERILLA A.MARTIN ARTHY PLUS C/CORTO</t>
  </si>
  <si>
    <t xml:space="preserve">PERILLA A.MARTIN ARTHY ANTIGUA</t>
  </si>
  <si>
    <t xml:space="preserve">PERILLA A.MARTIN ARTHY PLUS C/LARGO</t>
  </si>
  <si>
    <t xml:space="preserve">PERILLA A.MARTIN RANURADA</t>
  </si>
  <si>
    <t xml:space="preserve">PERILLA A.MARTIN CORALINE NUEVA</t>
  </si>
  <si>
    <t xml:space="preserve">PERILLA A.MARTIN CORALINE 83</t>
  </si>
  <si>
    <t xml:space="preserve">PERILLA A.MARTIN NUEVA GRIS</t>
  </si>
  <si>
    <t xml:space="preserve">PERILLA A.MARTIN NUEVA MARRON</t>
  </si>
  <si>
    <t xml:space="preserve">PERILLA COVENTRY BLANCA</t>
  </si>
  <si>
    <t xml:space="preserve">PERILLA EST.EMEGE LETRA C/L</t>
  </si>
  <si>
    <t xml:space="preserve">PERILLA AURORA FRANCESA</t>
  </si>
  <si>
    <t xml:space="preserve">PERILLA PATRICK ANTERIOR PLATA C/ARO</t>
  </si>
  <si>
    <t xml:space="preserve">PERILLA AURORA GRANT IV</t>
  </si>
  <si>
    <t xml:space="preserve">PERILLA CARU MARRON 244</t>
  </si>
  <si>
    <t xml:space="preserve">PER74ILLA CARU GRIS 244</t>
  </si>
  <si>
    <t xml:space="preserve">PERILLA AURORA ALEMANA</t>
  </si>
  <si>
    <t xml:space="preserve">PERILLA D.MARTIRI FILETE ALUMINIO</t>
  </si>
  <si>
    <t xml:space="preserve">PERILLA D.MARTIRI FRENTE INOXIDABLE</t>
  </si>
  <si>
    <t xml:space="preserve">PERILLA D.MARTIRI CORTE VERTICAL</t>
  </si>
  <si>
    <t xml:space="preserve">PERILLA DOMEC SEGURIDAD ¢ CRIQUE</t>
  </si>
  <si>
    <t xml:space="preserve">PERILLA EST.EMEGE 98 BCA</t>
  </si>
  <si>
    <t xml:space="preserve">PERILLA EST.ESKABE BOTON 2003</t>
  </si>
  <si>
    <t xml:space="preserve">PERILLA EST.EMEGE EURO BOTON</t>
  </si>
  <si>
    <t xml:space="preserve">PERILLA DOMEC APOLO PUNTO</t>
  </si>
  <si>
    <t xml:space="preserve">PERILLA DOMEC PERFILINIA</t>
  </si>
  <si>
    <t xml:space="preserve">PERILLA DOMEC 90 BLANCA C/ARO COMP.</t>
  </si>
  <si>
    <t xml:space="preserve">PERILLA DOMEC PAOLA 88 BLANCA</t>
  </si>
  <si>
    <t xml:space="preserve">PERILLA DOMEC PAOLA 77</t>
  </si>
  <si>
    <t xml:space="preserve">PERILLA DOMEC PAOLA ANTER.2 PZAS</t>
  </si>
  <si>
    <t xml:space="preserve">PERILLA DOMEC PAOLA 75 NEGRA</t>
  </si>
  <si>
    <t xml:space="preserve">PERILLA DOMEC PAOLA 81 MARRON</t>
  </si>
  <si>
    <t xml:space="preserve">PERILLA DOMEC 90 MARRON C/ARO COMP.</t>
  </si>
  <si>
    <t xml:space="preserve">PERILLA EST.IMPOPAR VALV.C/LARGO</t>
  </si>
  <si>
    <t xml:space="preserve">PERILLA EST.IMPOPAR ENCENDIDO</t>
  </si>
  <si>
    <t xml:space="preserve">PERILLA EST.ESKABE BLANCA</t>
  </si>
  <si>
    <t xml:space="preserve">PERILLA EST.ESKABE NEGRA</t>
  </si>
  <si>
    <t xml:space="preserve">PERILLA EST.EMEGE PUNTO C/C</t>
  </si>
  <si>
    <t xml:space="preserve">PERILLA EST.ESKABE MARCO 2003</t>
  </si>
  <si>
    <t xml:space="preserve">PERILLA EST.EMEGE LETRA C/C</t>
  </si>
  <si>
    <t xml:space="preserve">PERILLA EST.IMPOPAR CATALITICO</t>
  </si>
  <si>
    <t xml:space="preserve">PERILLA EST.UNIVERSAL BEIGE</t>
  </si>
  <si>
    <t xml:space="preserve">PERILLA ESCORIAL MODERNA - CHAPON</t>
  </si>
  <si>
    <t xml:space="preserve">PERILLA ESCORIAL CONFORT COMPACTA</t>
  </si>
  <si>
    <t xml:space="preserve">PERILLA ESCORIAL PALACE 86</t>
  </si>
  <si>
    <t xml:space="preserve">PERILLA ESCORIAL SEPIA 87</t>
  </si>
  <si>
    <t xml:space="preserve">PERILLA EST.ESKABE BEIGE C/C</t>
  </si>
  <si>
    <t xml:space="preserve">PERILLA FIUMET C/L ¢ TIVOLI</t>
  </si>
  <si>
    <t xml:space="preserve">BIDET RAPID CROMADO 1ra</t>
  </si>
  <si>
    <t xml:space="preserve">PERILLA FLAMEX MODERNA</t>
  </si>
  <si>
    <t xml:space="preserve">PERILLA FIUMET C/C</t>
  </si>
  <si>
    <t xml:space="preserve">PERILLA GENDIN N 2 RECTANGULAR</t>
  </si>
  <si>
    <t xml:space="preserve">PERILLA COVENTRY MARRON</t>
  </si>
  <si>
    <t xml:space="preserve">SOPORTE MANIJA MARTIRI 96 MARRON C/U</t>
  </si>
  <si>
    <t xml:space="preserve">SOPORTE MANIJA MARTIRI 96 BLANCO C/U</t>
  </si>
  <si>
    <t xml:space="preserve">PERILLA KENIA BARBACOA</t>
  </si>
  <si>
    <t xml:space="preserve">PERILLA LONGVIE LIMPIAMATIC</t>
  </si>
  <si>
    <t xml:space="preserve">PERILLA LONGVIE ESPEJADA</t>
  </si>
  <si>
    <t xml:space="preserve">PERILLA LONGVIE BRONCELINE 83</t>
  </si>
  <si>
    <t xml:space="preserve">PERILLA LONGVIE 88 MARRON</t>
  </si>
  <si>
    <t xml:space="preserve">PERILLA LONGVIE ANTIGUA</t>
  </si>
  <si>
    <t xml:space="preserve">PERILLA LONGVIE 90 BLANCA C/ARO</t>
  </si>
  <si>
    <t xml:space="preserve">PERILLA LONGVIE 90 MARRON C/ARO</t>
  </si>
  <si>
    <t xml:space="preserve">PERILLA LONGVIE 89 BLANCA C/CTO C/ARO</t>
  </si>
  <si>
    <t xml:space="preserve">PERILLA LONGVIE 89 MARRON C/CTO C/ARO</t>
  </si>
  <si>
    <t xml:space="preserve">PERILLA LONGVIE 89 MARRON C/LGO</t>
  </si>
  <si>
    <t xml:space="preserve">PERILLA LONGVIE 2005 BCA 6mm EMBUTIR</t>
  </si>
  <si>
    <t xml:space="preserve">PERILLA LONGVIE 2005 BCA 8mm EMBUTIR</t>
  </si>
  <si>
    <t xml:space="preserve">PERILLA EST.ESKABE MOD 2003</t>
  </si>
  <si>
    <t xml:space="preserve">PERILLA ORBIS COQUETA S/ARO BLANCA</t>
  </si>
  <si>
    <t xml:space="preserve">PERILLA ORBIS COQUETA S/ARO NEGRA</t>
  </si>
  <si>
    <t xml:space="preserve">PERILLA EST.EMEGE EURO DIAL 1/2 CAÑ</t>
  </si>
  <si>
    <t xml:space="preserve">PERILLA ORBIS COQUETA C/ARO NEGRA</t>
  </si>
  <si>
    <t xml:space="preserve">PERILLA LONGVIE 89 BLANCA C/LGO</t>
  </si>
  <si>
    <t xml:space="preserve">PERILLA ORBIS NUEVA 146</t>
  </si>
  <si>
    <t xml:space="preserve">PERILLA ORBIS 8300 BLANCA</t>
  </si>
  <si>
    <t xml:space="preserve">PERILLA ORBIS MERTIG 84 MARRON</t>
  </si>
  <si>
    <t xml:space="preserve">PERILLA ORBIS MERTIG 84 NEGRA</t>
  </si>
  <si>
    <t xml:space="preserve">PERILLA ORBIS CUADRADA</t>
  </si>
  <si>
    <t xml:space="preserve">PERILLA ORBIS 88 MARRON</t>
  </si>
  <si>
    <t xml:space="preserve">PERILLA ORBIS 88 BLANCA</t>
  </si>
  <si>
    <t xml:space="preserve">PERILLA ORBIS COQUETA C/ARO BLANCA</t>
  </si>
  <si>
    <t xml:space="preserve">PERILLA LONGVIE 98 BLANCA LITOG.C/A</t>
  </si>
  <si>
    <t xml:space="preserve">PERILLA ORO AZUL ANTIGUA</t>
  </si>
  <si>
    <t xml:space="preserve">PERILLA LONGVIE 98 MARRON LITOG.C/A</t>
  </si>
  <si>
    <t xml:space="preserve">PERILLA LONGVIE LARGA VIDA BCA. 8mm</t>
  </si>
  <si>
    <t xml:space="preserve">PERILLA CALEF.O.AZUL NOVA BEIGE</t>
  </si>
  <si>
    <t xml:space="preserve">PERILLA ORO AZUL MODERNA</t>
  </si>
  <si>
    <t xml:space="preserve">PERILLA ORO AZUL MARRON 86 C/L</t>
  </si>
  <si>
    <t xml:space="preserve">PERILLA ORO AZUL MARRON 86 C/C</t>
  </si>
  <si>
    <t xml:space="preserve">PERILLA ORO AZUL GALAXIA</t>
  </si>
  <si>
    <t xml:space="preserve">PERILLA SIAM 2000</t>
  </si>
  <si>
    <t xml:space="preserve">PERILLA ORO AZUL GISELLA</t>
  </si>
  <si>
    <t xml:space="preserve">PERILLA SANSUR 2000</t>
  </si>
  <si>
    <t xml:space="preserve">PERILLA ORO AZUL CHANF.88 C/L</t>
  </si>
  <si>
    <t xml:space="preserve">PERILLA ORO AZUL CHANF.88 C/C</t>
  </si>
  <si>
    <t xml:space="preserve">PERILLA EST.EMEGE FUTURA</t>
  </si>
  <si>
    <t xml:space="preserve">SOPORTE MANIJA LONGVIE CURVO BLANCO C/U</t>
  </si>
  <si>
    <t xml:space="preserve">PERILLA DOMEC APOLO RAYA</t>
  </si>
  <si>
    <t xml:space="preserve">PERILLA PRINCESA FIJA</t>
  </si>
  <si>
    <t xml:space="preserve">PERILLA PRINCESA MOVIL</t>
  </si>
  <si>
    <t xml:space="preserve">SOPORTE MANIJA LONGVIE CURVO MARRON C/U</t>
  </si>
  <si>
    <t xml:space="preserve">SOPORTE MANIJA LONGVIE CURVO NEGRO C/U</t>
  </si>
  <si>
    <t xml:space="preserve">PERILLA ORBIS/VOLCAN 2001 BCA 6 mm</t>
  </si>
  <si>
    <t xml:space="preserve">PERILLA LONGVIE 2009 ARO PLANO BCA</t>
  </si>
  <si>
    <t xml:space="preserve">PERILLA LONGVIE 2009 ARO PLANO NEGRA</t>
  </si>
  <si>
    <t xml:space="preserve">PERILLA SIRENA ECLAIR 94 BCA.C/C</t>
  </si>
  <si>
    <t xml:space="preserve">PERILLA SIRENA BACCARAT</t>
  </si>
  <si>
    <t xml:space="preserve">PERILLA SIRENA ECLAIR 94 BCA.C/L</t>
  </si>
  <si>
    <t xml:space="preserve">PERILLA LONGVIE LARGA VIDA BCA. 6mm</t>
  </si>
  <si>
    <t xml:space="preserve">PERILLA LONGVIE LARGA VIDA MAR. 6mm</t>
  </si>
  <si>
    <t xml:space="preserve">PERILLA TOMIGAS PUNTO</t>
  </si>
  <si>
    <t xml:space="preserve">PERILLA TOMIGAS RAYA</t>
  </si>
  <si>
    <t xml:space="preserve">PERILLA A.MARTIN 2000 C/ARO BCA.</t>
  </si>
  <si>
    <t xml:space="preserve">PERILLA A.MARTIN 2000 C/ARO MARRON</t>
  </si>
  <si>
    <t xml:space="preserve">PERILLA A.MARTIN 2000 S/ARO BCA.</t>
  </si>
  <si>
    <t xml:space="preserve">PERILLA A.MARTIN 2000 S/ARO MARRON</t>
  </si>
  <si>
    <t xml:space="preserve">PERILLA PATRICK</t>
  </si>
  <si>
    <t xml:space="preserve">PERILLA PATRICK ANTERIOR BLANCA</t>
  </si>
  <si>
    <t xml:space="preserve">PERILLA MABE MODERNA GRIS</t>
  </si>
  <si>
    <t xml:space="preserve">PERILLA VOLCAN GOTA ¢ LAGRIMA</t>
  </si>
  <si>
    <t xml:space="preserve">PERILLA VOLCAN MONITO</t>
  </si>
  <si>
    <t xml:space="preserve">PERILLA VOLCAN VENUS C/C</t>
  </si>
  <si>
    <t xml:space="preserve">PERILLA VOLCAN VENUS C/L</t>
  </si>
  <si>
    <t xml:space="preserve">PERILLA VOLCAN ANTERIOR</t>
  </si>
  <si>
    <t xml:space="preserve">PERILLA VOLCAN SUPER</t>
  </si>
  <si>
    <t xml:space="preserve">PERILLA VOLCAN MARRON 84 2 PZAS</t>
  </si>
  <si>
    <t xml:space="preserve">PERILLA VOLCAN BLANCA 84 2 PZAS</t>
  </si>
  <si>
    <t xml:space="preserve">PERILLA VOLCAN V S/ARO</t>
  </si>
  <si>
    <t xml:space="preserve">PERILLA VOLCAN PERPETUA C/L</t>
  </si>
  <si>
    <t xml:space="preserve">PERILLA VOLCAN BLANCA PUNTO</t>
  </si>
  <si>
    <t xml:space="preserve">SOPORTE DOMEC RESPALDO BCO C/U</t>
  </si>
  <si>
    <t xml:space="preserve">PERILLA DOMEC CONJUNTO 98 BCA</t>
  </si>
  <si>
    <t xml:space="preserve">PERILLA VOLCAN MARR.83 P/NARANJA</t>
  </si>
  <si>
    <t xml:space="preserve">PERILLA EST.COPPENS CHICA</t>
  </si>
  <si>
    <t xml:space="preserve">PERILLA EST.COPPENS GRANDE</t>
  </si>
  <si>
    <t xml:space="preserve">PERILLA DOMEC SPAR BCA</t>
  </si>
  <si>
    <t xml:space="preserve">PERILLA DOMEC TF/WHESTIN BCA</t>
  </si>
  <si>
    <t xml:space="preserve">PERILLA DOMEC METALIZADA 2000</t>
  </si>
  <si>
    <t xml:space="preserve">MANIJA VOLCAN 40cm BCA -SIN SOPORTE.-</t>
  </si>
  <si>
    <t xml:space="preserve">MANIJA VOLCAN 50cm BCA -SIN SOPORTE.-</t>
  </si>
  <si>
    <t xml:space="preserve">MANIJA VOLCAN 60cm BCA -SIN SOPORTE.-</t>
  </si>
  <si>
    <t xml:space="preserve">SOPORTE MANIJA DOMEC OVALADO C/U</t>
  </si>
  <si>
    <t xml:space="preserve">SOPORTE MANIJA LONGVIE MARRON C/U</t>
  </si>
  <si>
    <t xml:space="preserve">SOPORTE MANIJA LONGVIE BLANCO 93 C/U</t>
  </si>
  <si>
    <t xml:space="preserve">PERILLA ORBIS GALA MODERNA</t>
  </si>
  <si>
    <t xml:space="preserve">PERILLA ESCORIAL REGIA/MASTER 8mm BCA</t>
  </si>
  <si>
    <t xml:space="preserve">PERILLA ESCORIAL REGIA 6mm BCA</t>
  </si>
  <si>
    <t xml:space="preserve">PERILLA LONGVIE LARGA VIDA MAR. 8mm</t>
  </si>
  <si>
    <t xml:space="preserve">PERILLA ORBIS 8300 GRIS</t>
  </si>
  <si>
    <t xml:space="preserve">PERILLA ESCORIAL REGIA 6mm GRIS</t>
  </si>
  <si>
    <t xml:space="preserve">MANIJA VOLCAN 40cm MAR -SIN SOPORTE.-</t>
  </si>
  <si>
    <t xml:space="preserve">MANIJA VOLCAN 50cm MAR -SIN SOPORTE.-</t>
  </si>
  <si>
    <t xml:space="preserve">MANIJA VOLCAN 60cm MAR -SIN SOPORTE.-</t>
  </si>
  <si>
    <t xml:space="preserve">SOPORTE MANIJA VOLCAN ALUMINIO BLANCO C/U</t>
  </si>
  <si>
    <t xml:space="preserve">SOPORTE MANIJA VOLCAN ALUMINIO MARRON C/U</t>
  </si>
  <si>
    <t xml:space="preserve">SOPORTE MANIJA DOMEC PAOLA MARRON C/U</t>
  </si>
  <si>
    <t xml:space="preserve">PERILLA ANAFE LONGVIE 2010 BLANCA</t>
  </si>
  <si>
    <t xml:space="preserve">PERILLA ANAFE LONGVIE 2010 NEGRA</t>
  </si>
  <si>
    <t xml:space="preserve">PERILLA CALEF.UNIV.LITOGRAF.8mm</t>
  </si>
  <si>
    <t xml:space="preserve">PERILLA CALEF.UNIV.93 BCO.</t>
  </si>
  <si>
    <t xml:space="preserve">PERILLA CALEF.UNIV.93 MARRON</t>
  </si>
  <si>
    <t xml:space="preserve">PERILLA EST.EMEGE PUNTO C/L</t>
  </si>
  <si>
    <t xml:space="preserve">PERILLA CALEF.O.AZUL GDE</t>
  </si>
  <si>
    <t xml:space="preserve">PERILLA CALEF.O.AZUL CHICO</t>
  </si>
  <si>
    <t xml:space="preserve">PERILLA CALEF.O.AZUL NOVA</t>
  </si>
  <si>
    <t xml:space="preserve">PERILLA CALEF.A.MARTIN ANT.</t>
  </si>
  <si>
    <t xml:space="preserve">PERILLA CALEF.A.MARTIN CORALINE</t>
  </si>
  <si>
    <t xml:space="preserve">PERILLA SIRENA CIRCULO</t>
  </si>
  <si>
    <t xml:space="preserve">PERILLA CARU MARRON 224</t>
  </si>
  <si>
    <t xml:space="preserve">PERILLA EST.ORBIS CALORAMA 112</t>
  </si>
  <si>
    <t xml:space="preserve">VOLANTE ALUMINIO ROBINETE SEMI INDUSTRIAL 8mm</t>
  </si>
  <si>
    <t xml:space="preserve">VOLANTE ALUMINIO ROBINETE SEMI INDUSTRIAL CUADRADO</t>
  </si>
  <si>
    <t xml:space="preserve">PERILLA ORBIS GALA ANTIGUA</t>
  </si>
  <si>
    <t xml:space="preserve">PERILLA CALEF.O.AZUL GRIS C/LGO</t>
  </si>
  <si>
    <t xml:space="preserve">PERILLA ARTHY BLANCA</t>
  </si>
  <si>
    <t xml:space="preserve">PERILLA ANAFE ALYMO 90 C/L</t>
  </si>
  <si>
    <t xml:space="preserve">PERILLA EST.ORBIS</t>
  </si>
  <si>
    <t xml:space="preserve">PERILLA EST.ORBIS PULSADOR</t>
  </si>
  <si>
    <t xml:space="preserve">PERILLA EST.VOLCAN INFRARROJO</t>
  </si>
  <si>
    <t xml:space="preserve">PERILLA EST.VOLCAN EXTRACHATA</t>
  </si>
  <si>
    <t xml:space="preserve">PERILLA EST.ORBIS NEGRO/MARRON 193</t>
  </si>
  <si>
    <t xml:space="preserve">PERILLA EST.IMPOPAR BEIGE</t>
  </si>
  <si>
    <t xml:space="preserve">PERILLA ANAFE ARISTON 6mm.</t>
  </si>
  <si>
    <t xml:space="preserve">PERILLA EST.ESKABE BOTON RAYO</t>
  </si>
  <si>
    <t xml:space="preserve">PERILLA EST.CTZ DIAL</t>
  </si>
  <si>
    <t xml:space="preserve">PERILLA EST.ESKABE ARO MINI</t>
  </si>
  <si>
    <t xml:space="preserve">MANIJA LONGVIE 50cm MARR -SIN SOPORTE.-</t>
  </si>
  <si>
    <t xml:space="preserve">MANIJA LONGVIE 50cm BCA -SIN SOPORTE.-</t>
  </si>
  <si>
    <t xml:space="preserve">SOPORTE MANIJA LONGVIE 2 PERNOS C/U</t>
  </si>
  <si>
    <t xml:space="preserve">SOPORTE MANIJA DOMEC PAOLA BLANCO C/U</t>
  </si>
  <si>
    <t xml:space="preserve">PERILLA EST.EMEGE TURBINA</t>
  </si>
  <si>
    <t xml:space="preserve">RESORTE DE PERILLA</t>
  </si>
  <si>
    <t xml:space="preserve">PERILLA CALEF.UNIV.BEIGE L 2000</t>
  </si>
  <si>
    <t xml:space="preserve">PERILLA ORBIS CONVECTA BLANCA</t>
  </si>
  <si>
    <t xml:space="preserve">PERILLA ORBIS CONVECTA MARRON</t>
  </si>
  <si>
    <t xml:space="preserve">VALVULA RETENCION BCE 1" VASTAGO METALICO</t>
  </si>
  <si>
    <t xml:space="preserve">VALVULA RETENCION BCE 3/4 VASTAGO METALICO</t>
  </si>
  <si>
    <t xml:space="preserve">VALVULA RETENCION BCE 1/2 VASTAGO METALICO</t>
  </si>
  <si>
    <t xml:space="preserve">VALVULA RETENCION BCE 1/2</t>
  </si>
  <si>
    <t xml:space="preserve">VALVULA RETENCION BCE 3/4</t>
  </si>
  <si>
    <t xml:space="preserve">VALVULA RETENCION BCE 1</t>
  </si>
  <si>
    <t xml:space="preserve">FILTRO P/VALVULA RETENCION BCE. 3/4</t>
  </si>
  <si>
    <t xml:space="preserve">FILTRO P/VALVULA RETENCION BCE. 1</t>
  </si>
  <si>
    <t xml:space="preserve">VALVULA RETENCION BCE 1.1/4</t>
  </si>
  <si>
    <t xml:space="preserve">VALVULA RETENCION BCE 1.1/2</t>
  </si>
  <si>
    <t xml:space="preserve">FILTRO P/VALVULA RETENCION BCE. 1.1/4</t>
  </si>
  <si>
    <t xml:space="preserve">FILTRO P/VALVULA RETENCION BCE 1.1/2</t>
  </si>
  <si>
    <t xml:space="preserve">VALVULA RETENCION PVC. 3/4</t>
  </si>
  <si>
    <t xml:space="preserve">VALVULA RETENCION PVC. 1</t>
  </si>
  <si>
    <t xml:space="preserve">VALVULA RETENCION PVC. 1 1/4</t>
  </si>
  <si>
    <t xml:space="preserve">VALVULA RETENCION PVC. 1 1/2</t>
  </si>
  <si>
    <t xml:space="preserve">VALVULA RETENCION PVC. 2</t>
  </si>
  <si>
    <t xml:space="preserve">FILTRO P/VALVULA RETENCION PVC 3/4</t>
  </si>
  <si>
    <t xml:space="preserve">FILTRO P/VALVULA RETENCION PVC 1</t>
  </si>
  <si>
    <t xml:space="preserve">FILTRO P/VALVULA RETENCION PVC 1 1/4</t>
  </si>
  <si>
    <t xml:space="preserve">FILTRO P/VALVULA RETENCION PVC 1 1/2</t>
  </si>
  <si>
    <t xml:space="preserve">FILTRO P/VALVULA RETENCION PVC 2</t>
  </si>
  <si>
    <t xml:space="preserve">VALVULA RETENCION BCE 2</t>
  </si>
  <si>
    <t xml:space="preserve">FILTRO P/VALVULA RETENCION BCE. 2</t>
  </si>
  <si>
    <t xml:space="preserve">FILTRO P/VALVULA RETENCION BCE. 1/2</t>
  </si>
  <si>
    <t xml:space="preserve">ACOPLE RAPIDO 1/2 C/TRABA MECANICA 6cm</t>
  </si>
  <si>
    <t xml:space="preserve">ACOPLE RAPIDO 3/4 C/TRABA MECANICA 6cm</t>
  </si>
  <si>
    <t xml:space="preserve">ACOPLE RAPIDO 1/2 C/TRABA MECANICA LARGO 10cm</t>
  </si>
  <si>
    <t xml:space="preserve">ACOPLE RAPIDO 3/4 C/TRABA MECANICA LARGO 10cm</t>
  </si>
  <si>
    <t xml:space="preserve">ACOPLE RAPIDO 1/2 A CODO C/TRABA MECANICA</t>
  </si>
  <si>
    <t xml:space="preserve">ACOPLE RAPIDO 3/4 A CODO C/TRABA MECANICA</t>
  </si>
  <si>
    <t xml:space="preserve">ACOPLE RAPIDO REDUCCION 3/4 a 1/2 C/TRABA MECANICA</t>
  </si>
  <si>
    <t xml:space="preserve">PERILLA D.MARTIRI 2 PIEZAS BLANCA</t>
  </si>
  <si>
    <t xml:space="preserve">PERILLA D.MARTIRI 2 PIEZAS MARRON</t>
  </si>
  <si>
    <t xml:space="preserve">VALVULA SILENCIOSA 1/2 H LATYN RCA BCE</t>
  </si>
  <si>
    <t xml:space="preserve">VALVULA SILENCIOSA 1/2 M LATYN</t>
  </si>
  <si>
    <t xml:space="preserve">MECHA FAROL 500 B</t>
  </si>
  <si>
    <t xml:space="preserve">PERILLA EST.ORO AZUL NUEVA</t>
  </si>
  <si>
    <t xml:space="preserve">PERILLA DOMEC CONJUNTO 95 BCA</t>
  </si>
  <si>
    <t xml:space="preserve">PERILLA DOMEC CONJUNTO 95 NEGRO</t>
  </si>
  <si>
    <t xml:space="preserve">PERILLA EST.ESKABE LINEA PLATA</t>
  </si>
  <si>
    <t xml:space="preserve">PERILLA EST.ESKABE PULSADOR</t>
  </si>
  <si>
    <t xml:space="preserve">PERILLA EST.ESKABE BEIGE C/L</t>
  </si>
  <si>
    <t xml:space="preserve">PERILLA EST.EMEGE THINNY</t>
  </si>
  <si>
    <t xml:space="preserve">MECHA FAROL 250 B</t>
  </si>
  <si>
    <t xml:space="preserve">PERILLA EST.ESKABE BOTON AVELLANA</t>
  </si>
  <si>
    <t xml:space="preserve">MANGUERA AIRE ROJA 300 lbs.6mm x 50mts.</t>
  </si>
  <si>
    <t xml:space="preserve">MANGUERA AIRE ROJA 300 lbs.8mm x 50mts.</t>
  </si>
  <si>
    <t xml:space="preserve">MANGUERA AIRE ROJA 300 lbs.10mm x 50mts.</t>
  </si>
  <si>
    <t xml:space="preserve">SOPLETE TECHISTA 38mm 3KG</t>
  </si>
  <si>
    <t xml:space="preserve">SOPLETE SM 2 S/MARTILLO 21mm 10Kg</t>
  </si>
  <si>
    <t xml:space="preserve">SOPLETE CM 3 C/MARTILLO 21mm 10Kg</t>
  </si>
  <si>
    <t xml:space="preserve">SOPLETE R2000 38mm 10Kg</t>
  </si>
  <si>
    <t xml:space="preserve">SOPLETE R2500 50mm 10Kg</t>
  </si>
  <si>
    <t xml:space="preserve">ADAPTADOR DE 3/8M a 1/2M</t>
  </si>
  <si>
    <t xml:space="preserve">MARTILLO DE COBRE 0.70</t>
  </si>
  <si>
    <t xml:space="preserve">SOPLETE SM 1 PISTOLA S/MARTILLO S/MANGUERA</t>
  </si>
  <si>
    <t xml:space="preserve">SOPLETE PLOMERO/MEMBRANA 3 PICOS x 10 KG.</t>
  </si>
  <si>
    <t xml:space="preserve">SOPLETE P/MEMBRANA C/MANGUERA ECO 10KG.</t>
  </si>
  <si>
    <t xml:space="preserve">SOPLETE KIT COMPLETO SOLDADURA</t>
  </si>
  <si>
    <t xml:space="preserve">SOPLETE P/CARTUCHO GAS BUTANO</t>
  </si>
  <si>
    <t xml:space="preserve">SOPLETE P/CARTUCHO GAS BUTANO C/ENCENDIDO PROFESIONAL</t>
  </si>
  <si>
    <t xml:space="preserve">SOPLETE P/CARTUCHO GAS BUTANO PLOMERO BRONCEADO</t>
  </si>
  <si>
    <t xml:space="preserve">SOPLETE R2000 LARGO C/GATILLO ECO 10Kg</t>
  </si>
  <si>
    <t xml:space="preserve">SOPLETE R2500 LARGO C/GATILLO ECO 10Kg</t>
  </si>
  <si>
    <t xml:space="preserve">SOPLETE R2000 LARGO C/GATILLO ECO 3Kg</t>
  </si>
  <si>
    <t xml:space="preserve">SOPLETE R2500 LARGO C/GATILLO ECO 3Kg</t>
  </si>
  <si>
    <t xml:space="preserve">SOPLETE TECHISTA C/GATILLO 50mm 10kg</t>
  </si>
  <si>
    <t xml:space="preserve">SOPLETE TECHISTA 38 mm C/GATILLO</t>
  </si>
  <si>
    <t xml:space="preserve">SOPLETE PLOMERO C/GATILLO DUROX 2200 10 kg</t>
  </si>
  <si>
    <t xml:space="preserve">SOPLETE PLOMERO C/GATILLO ABRASOL 2200 3 kg</t>
  </si>
  <si>
    <t xml:space="preserve">SOPLETE C/GATILLO C/MARTILLO ABRASOL 2200 3 kg</t>
  </si>
  <si>
    <t xml:space="preserve">SOPLETE SM 2 S/MARTILLO 21mm 3Kg</t>
  </si>
  <si>
    <t xml:space="preserve">SOPLETE CM 3 C/MARTILLO 21mm 3Kg</t>
  </si>
  <si>
    <t xml:space="preserve">SOPLETE R2000 38mm 3Kg</t>
  </si>
  <si>
    <t xml:space="preserve">SOPLETE R2500 50mm 3Kg</t>
  </si>
  <si>
    <t xml:space="preserve">TALADRO DE MANO CON CRICKET 10"</t>
  </si>
  <si>
    <t xml:space="preserve">MORDAZA P/TALADRO DE MANO</t>
  </si>
  <si>
    <t xml:space="preserve">TALADRO DE MANO CON CRICKET 12"</t>
  </si>
  <si>
    <t xml:space="preserve">TALADRO DE MANO SIN CRICKET 12"</t>
  </si>
  <si>
    <t xml:space="preserve">MORSA P/CAÑO A BISAGRA Nº2</t>
  </si>
  <si>
    <t xml:space="preserve">MORSA P/CAÑO A CADENA Nº2</t>
  </si>
  <si>
    <t xml:space="preserve">MORSA P/CAÑO A CADENA Nº4</t>
  </si>
  <si>
    <t xml:space="preserve">SOPLETE PLOMERO BASICO 22mm 10 kg</t>
  </si>
  <si>
    <t xml:space="preserve">SOPLETE PLOMERO BASICO 22mm 3 kg</t>
  </si>
  <si>
    <t xml:space="preserve">SALIDA EXTERIOR EMEGE CHICA 57/120 CENT.</t>
  </si>
  <si>
    <t xml:space="preserve">SALIDA EXTERIOR EMEGE GRANDE 90/182 CENT.</t>
  </si>
  <si>
    <t xml:space="preserve">SALIDA EXTERIOR ORBIS 437 79/127 DESCENT</t>
  </si>
  <si>
    <t xml:space="preserve">SALIDA EXTERIOR ORBIS 463 104/175 DESCENT.</t>
  </si>
  <si>
    <t xml:space="preserve">SALIDA EXTERIOR  ESKABE 3000/6000 102/153 CENT</t>
  </si>
  <si>
    <t xml:space="preserve">SALIDA EXTERIOR IMPOPAR ANT.-ORBIS 411-12-13-14 80/150 DESCENT.</t>
  </si>
  <si>
    <t xml:space="preserve">SALIDA EXTERIOR CTZ.85/155 DESCENT.</t>
  </si>
  <si>
    <t xml:space="preserve">ASIENTO INODORO PVC REF.M/GIRO</t>
  </si>
  <si>
    <t xml:space="preserve">MANGUERA PILETA AUTOFLOTANTE 1 x 30mts.</t>
  </si>
  <si>
    <t xml:space="preserve">MANGUERA PILETA AUTOFLOTANTE 1 1/4 x 30mts.</t>
  </si>
  <si>
    <t xml:space="preserve">MANGUERA PILETA AUTOFLOTANTE 2 x 30mts.</t>
  </si>
  <si>
    <t xml:space="preserve">MANGUERA PILETA AUTOFLOTANTE 1 1/2 x 30mts.</t>
  </si>
  <si>
    <t xml:space="preserve">MANGUERA PRESION 1/2 x 20 VERDE 10Bar</t>
  </si>
  <si>
    <t xml:space="preserve">MANGUERA TRIC-LIV INT NEG 3/4 x 15 mt</t>
  </si>
  <si>
    <t xml:space="preserve">MANGUERA TRIC-LIV INT NEG 1 x 15 mt</t>
  </si>
  <si>
    <t xml:space="preserve">MANGUERA TRIC-REF INT NEG 1/2 x 15 mt</t>
  </si>
  <si>
    <t xml:space="preserve">MANGUERA TRIC-REF INT NEG 1/2 x 25 mt</t>
  </si>
  <si>
    <t xml:space="preserve">MANGUERA TRIC-REF INT NEG 3/4 x 15 mt</t>
  </si>
  <si>
    <t xml:space="preserve">MANGUERA TRIC-REF INT NEG 3/4 x 25 mt</t>
  </si>
  <si>
    <t xml:space="preserve">MANGUERA TRIC-REF INT NEG 1 x 15 mt</t>
  </si>
  <si>
    <t xml:space="preserve">MANGUERA TRIC-REF INT BCO 1/2 x 15 mt</t>
  </si>
  <si>
    <t xml:space="preserve">MANGUERA TRIC-REF INT BCO 1/2 x 25 mt</t>
  </si>
  <si>
    <t xml:space="preserve">MANGUERA TRIC-REF INT BCO 3/4 x 15 mt</t>
  </si>
  <si>
    <t xml:space="preserve">MANGUERA TRIC-REF INT BCO 3/4 x 25 mt</t>
  </si>
  <si>
    <t xml:space="preserve">MANGUERA NIVEL P/ALBAÑIL X 50 MTS</t>
  </si>
  <si>
    <t xml:space="preserve">MANGUERA RIEGO ANTICOLAPSABLE 1/2x15 mts.</t>
  </si>
  <si>
    <t xml:space="preserve">MANGUERA RIEGO ANTICOLAPSABLE 1/2x50 mts.</t>
  </si>
  <si>
    <t xml:space="preserve">MANGUERA RIEGO ANTICOLAPSABLE 3/4x15 mts.</t>
  </si>
  <si>
    <t xml:space="preserve">MANGUERA RIEGO SLY    1 x 25 mts. 10 Bar</t>
  </si>
  <si>
    <t xml:space="preserve">MANGUERA RIEGO ANTICOLAPSABLE 1/2x25 mts.</t>
  </si>
  <si>
    <t xml:space="preserve">MANGUERA RIEGO ANTICOLAPSABLE 3/4x25 mts.</t>
  </si>
  <si>
    <t xml:space="preserve">FAROL 500B ECONOMICO</t>
  </si>
  <si>
    <t xml:space="preserve">PARRILLA ELECTRICA C/PATAS 30x49</t>
  </si>
  <si>
    <t xml:space="preserve">PARRILLA ELECTRICA S/PATAS 30x49</t>
  </si>
  <si>
    <t xml:space="preserve">HORMIGONERA 130 Lts.</t>
  </si>
  <si>
    <t xml:space="preserve">MANGUERA TRIC-LIV INT NEG 1/2 x 25 mt</t>
  </si>
  <si>
    <t xml:space="preserve">MANGUERA TRIC-LIV INT NEG 3/4 x 25 mt</t>
  </si>
  <si>
    <t xml:space="preserve">MANGUERA 1 x 25 Mts. REFORZADA TECNOCOM</t>
  </si>
  <si>
    <t xml:space="preserve">HORMIGONERA 130 Lts. S/MOTOR</t>
  </si>
  <si>
    <t xml:space="preserve">PISTOLA PINTAR ALT/PRES C/ATOM</t>
  </si>
  <si>
    <t xml:space="preserve">PISTOLA PINTAR HVLP 2EN1 IND.</t>
  </si>
  <si>
    <t xml:space="preserve">PISTOLA PINTAR TOLVA P/REVEST.RF-301</t>
  </si>
  <si>
    <t xml:space="preserve">PITON ABIERTO Nº 5 C/T x 50 unid</t>
  </si>
  <si>
    <t xml:space="preserve">PITON ABIERTO Nº 6 C/T x 50 unid</t>
  </si>
  <si>
    <t xml:space="preserve">PITON ABIERTO Nº 8 C/T x 50 unid</t>
  </si>
  <si>
    <t xml:space="preserve">PITON ABIERTO Nº10 C/T x 25 unid</t>
  </si>
  <si>
    <t xml:space="preserve">PITON ABIERTO Nº 5 S/T x 100 unid</t>
  </si>
  <si>
    <t xml:space="preserve">PITON ABIERTO Nº 6 S/T x 100 unid</t>
  </si>
  <si>
    <t xml:space="preserve">PITON ABIERTO Nº 8 S/T x 100 unid</t>
  </si>
  <si>
    <t xml:space="preserve">PITON ABIERTO Nº10 S/T x 25 unid</t>
  </si>
  <si>
    <t xml:space="preserve">PITON CERRADO Nº 5 C/T x 50 unid</t>
  </si>
  <si>
    <t xml:space="preserve">PITON CERRADO Nº 6 C/T x 50 unid</t>
  </si>
  <si>
    <t xml:space="preserve">PITON CERRADO Nº 8 C/T x 50 unid</t>
  </si>
  <si>
    <t xml:space="preserve">PITON CERRADO Nº10 C/T x 25 unid</t>
  </si>
  <si>
    <t xml:space="preserve">PITON CERRADO Nº 5 S/T x 100 unid</t>
  </si>
  <si>
    <t xml:space="preserve">PITON CERRADO Nº 6 S/T x 100 unid</t>
  </si>
  <si>
    <t xml:space="preserve">PITON CERRADO Nº 8 S/T x 100 unid</t>
  </si>
  <si>
    <t xml:space="preserve">PITON CERRADO Nº10 S/T x 25 unid</t>
  </si>
  <si>
    <t xml:space="preserve">PITON ESCUADRA Nº 5 C/T x 50 unid</t>
  </si>
  <si>
    <t xml:space="preserve">PITON ESCUADRA Nº 6 C/T x 50 unid</t>
  </si>
  <si>
    <t xml:space="preserve">PITON ESCUADRA Nº 8 C/T x 50 unid</t>
  </si>
  <si>
    <t xml:space="preserve">PITON ESCUADRA Nº10 C/T x 25 unid</t>
  </si>
  <si>
    <t xml:space="preserve">PITON ESCUADRA Nº 5 S/T x 100 unid</t>
  </si>
  <si>
    <t xml:space="preserve">PITON ESCUADRA Nº 6 S/T x 100 unid</t>
  </si>
  <si>
    <t xml:space="preserve">PITON ESCUADRA Nº 8 S/T x 100 unid</t>
  </si>
  <si>
    <t xml:space="preserve">PITON ESCUADRA Nº10 S/T x 25 unid</t>
  </si>
  <si>
    <t xml:space="preserve">BOMBA PERIFERICA 1/2 HP 2100LH (QB60)</t>
  </si>
  <si>
    <t xml:space="preserve">CONEXIÓN DESPLAZA INODORO 90/100/110</t>
  </si>
  <si>
    <t xml:space="preserve">CONEXIÓN DESPLAZA INODORO LARGO H.13cm</t>
  </si>
  <si>
    <t xml:space="preserve">LLUVIA ARTICULADA BRONCE C/ANTISARRO</t>
  </si>
  <si>
    <t xml:space="preserve">LLUVIA BRONCE CROMADA</t>
  </si>
  <si>
    <t xml:space="preserve">LLUVIA BRONCE C/BRAZO</t>
  </si>
  <si>
    <t xml:space="preserve">MANGUERA 3/4 x 25 Mts.TECNOCOM</t>
  </si>
  <si>
    <t xml:space="preserve">TENDEDERO ABANICO LATERAL</t>
  </si>
  <si>
    <t xml:space="preserve">MANGUERA 1 x 25 Mts.TECNOCOM</t>
  </si>
  <si>
    <t xml:space="preserve">MANGUERA 1/2 x 15 Mts.TECNOCOM</t>
  </si>
  <si>
    <t xml:space="preserve">MANGUERA 1/2 x 25 Mts.TECNOCOM</t>
  </si>
  <si>
    <t xml:space="preserve">MANGUERA 1/2 x 15 Mts. REFORZADA TECNOCOM</t>
  </si>
  <si>
    <t xml:space="preserve">MANGUERA 1/2 x 50 Mts. REFORZADA TECNOCOM</t>
  </si>
  <si>
    <t xml:space="preserve">MANGUERA 3/4 x 50 Mts. REFORZADA TECNOCOM</t>
  </si>
  <si>
    <t xml:space="preserve">MANGUERA 1/2 x 25 Mts. REFORZADA TECNOCOM</t>
  </si>
  <si>
    <t xml:space="preserve">MANGUERA 3/4 x 25 Mts. REFORZADA TECNOCOM</t>
  </si>
  <si>
    <t xml:space="preserve">MANGUERA PRESION 1/2 x 25 AZUL 5Bar</t>
  </si>
  <si>
    <t xml:space="preserve">MANGUERA PRESION 3/4 x 25 AZUL 5Bar</t>
  </si>
  <si>
    <t xml:space="preserve">MANGUERA PRESION 1 x 25 AZUL 5Bar</t>
  </si>
  <si>
    <t xml:space="preserve">CAÑO CORRUGADO ELECTRICIDAD 5/8 x 25 APROBADO 16mm</t>
  </si>
  <si>
    <t xml:space="preserve">CAÑO CORRUGADO ELECTRICIDAD 3/4 x 25 APROBADO 19mm</t>
  </si>
  <si>
    <t xml:space="preserve">CAÑO CORRUGADO ELECTRICIDAD 7/8 x 25 APROBADO 22mm</t>
  </si>
  <si>
    <t xml:space="preserve">MANGUERA PRESION 1/2 x 15 AZUL 5Bar</t>
  </si>
  <si>
    <t xml:space="preserve">MANGUERA 1/2 x 25 Mts.CRISTAL VERDE</t>
  </si>
  <si>
    <t xml:space="preserve">MANGUERA 1/2 x 25 Mts.CRISTAL AZUL</t>
  </si>
  <si>
    <t xml:space="preserve">MANGUERA PRESION 1/2 x 20 AZUL 5Bar</t>
  </si>
  <si>
    <t xml:space="preserve">TAMBOR P/HORMIGONERA C/PALETA</t>
  </si>
  <si>
    <t xml:space="preserve">BOMBA CENTRIFUGA 3/4 HP 6000LH</t>
  </si>
  <si>
    <t xml:space="preserve">RUEDA MACIZA P/CARRETILLA</t>
  </si>
  <si>
    <t xml:space="preserve">VOLANTE ALUMINIO P/HORMIGONERA</t>
  </si>
  <si>
    <t xml:space="preserve">POLEA ALUMINIO P/EJE HORMIGONERA</t>
  </si>
  <si>
    <t xml:space="preserve">RUEDA MACIZA P/HORMIGONERA</t>
  </si>
  <si>
    <t xml:space="preserve">CALENTADOR EBULLIDOR</t>
  </si>
  <si>
    <t xml:space="preserve">CALENTADOR BLINDADO LARGO CR.P/TERMO</t>
  </si>
  <si>
    <t xml:space="preserve">CALENTADOR ELECTRICO 14cm</t>
  </si>
  <si>
    <t xml:space="preserve">CALENTADOR ELECTRICO 17cm</t>
  </si>
  <si>
    <t xml:space="preserve">CALENTADOR ELECTRICO 22cm</t>
  </si>
  <si>
    <t xml:space="preserve">RESISTENCIA CALENTADOR ELECTRICO 14/17 1000</t>
  </si>
  <si>
    <t xml:space="preserve">BOMBA PRESURIZADORA 500 W</t>
  </si>
  <si>
    <t xml:space="preserve">BOMBA CENTRIFUGA   1 HP 7200LH</t>
  </si>
  <si>
    <t xml:space="preserve">RUEDA NEUMATICA P/HORMIGONERA 360x80x27</t>
  </si>
  <si>
    <t xml:space="preserve">RUEDA NEUMATICA P/CARRETILLA 360x80x17</t>
  </si>
  <si>
    <t xml:space="preserve">CONTROLADOR DE PRESION SKF</t>
  </si>
  <si>
    <t xml:space="preserve">BOMBA PRESURIZADORA 100 W</t>
  </si>
  <si>
    <t xml:space="preserve">BOMBA PRESURIZADORA 260 W</t>
  </si>
  <si>
    <t xml:space="preserve">CAPACITOR 8 UF P/BOMBA QB60</t>
  </si>
  <si>
    <t xml:space="preserve">CINTA T-COAT T/POLY.660 5cmx10mts.</t>
  </si>
  <si>
    <t xml:space="preserve">MEMBRANA AUTOADHESIVA 0.10 x 10 Mts</t>
  </si>
  <si>
    <t xml:space="preserve">MEMBRANA AUTOADHESIVA 0.15 x 10 Mts</t>
  </si>
  <si>
    <t xml:space="preserve">MEMBRANA AUTOADHESIVA 0.25 x 10 Mts</t>
  </si>
  <si>
    <t xml:space="preserve">CINTA EMBREADA x 20Mts.</t>
  </si>
  <si>
    <t xml:space="preserve">RUEDA CORTADORA CESPED 125x30x10</t>
  </si>
  <si>
    <t xml:space="preserve">RUEDA CORTADORA CESPED 150x32x11</t>
  </si>
  <si>
    <t xml:space="preserve">RUEDA CORTADORA CESPED 175x36x11</t>
  </si>
  <si>
    <t xml:space="preserve">RUEDA CORTADORA CESPED 200x41x12</t>
  </si>
  <si>
    <t xml:space="preserve">CINTA T-COAT FLEX 5cmx10mts.</t>
  </si>
  <si>
    <t xml:space="preserve">BOMBA CENTRIFUGA   1 1/2 HP</t>
  </si>
  <si>
    <t xml:space="preserve">BOMBA CENTRIFUGA   2 HP</t>
  </si>
  <si>
    <t xml:space="preserve">CONTROLADOR DE FLUJO CAF</t>
  </si>
  <si>
    <t xml:space="preserve">BOMBA  SUMERGIBLE "L" 400 W 7000 L/H</t>
  </si>
  <si>
    <t xml:space="preserve">BOMBA  SUMERGIBLE "L" 550 W 11000 L/H</t>
  </si>
  <si>
    <t xml:space="preserve">BOMBA  SUMERGIBLE "S" 400 W 8000 L/H</t>
  </si>
  <si>
    <t xml:space="preserve">BOMBA  SUMERGIBLE "S" 750 W 13000 L/H</t>
  </si>
  <si>
    <t xml:space="preserve">BOMBA  SUMERGIBLE "S" 900 W ACER.14000 L/H</t>
  </si>
  <si>
    <t xml:space="preserve">CONTROLADOR DE PRESION CAP</t>
  </si>
  <si>
    <t xml:space="preserve">BOMBA PRESURIZADORA 600 W TQUE.CISTERNA</t>
  </si>
  <si>
    <t xml:space="preserve">CODO 1/4 MM P/PICO</t>
  </si>
  <si>
    <t xml:space="preserve">REPUESTO IMPULSOR BOMBA QB60</t>
  </si>
  <si>
    <t xml:space="preserve">REPUESTO IMPULSOR BOMBA CPM146</t>
  </si>
  <si>
    <t xml:space="preserve">REPUESTO IMPULSOR BOMBA CPM158</t>
  </si>
  <si>
    <t xml:space="preserve">REPUESTO SELLO MECANICO BOMBA QB60</t>
  </si>
  <si>
    <t xml:space="preserve">REPUESTO CAJA BORNERA BOMBA CPM146</t>
  </si>
  <si>
    <t xml:space="preserve">REPUESTO CAJA BORNERA BOMBA CPM180</t>
  </si>
  <si>
    <t xml:space="preserve">REPUESTO CAJA BORNERA BOMBA QB60</t>
  </si>
  <si>
    <t xml:space="preserve">REPUESTO SENSOR DE FLUJO BOMBA PRESS 100</t>
  </si>
  <si>
    <t xml:space="preserve">REPUESTO SENSOR DE FLUJO BOMBA PRESS 260</t>
  </si>
  <si>
    <t xml:space="preserve">REPUESTO SENSOR DE FLUJO AUTOMATICO BOMBA PRESS 500</t>
  </si>
  <si>
    <t xml:space="preserve">REPUESTO VENTILADOR BOMBA QB60</t>
  </si>
  <si>
    <t xml:space="preserve">REPUESTO VENTILADOR BOMBA CPM146</t>
  </si>
  <si>
    <t xml:space="preserve">REPUESTO VENTILADOR BOMBA CPM180/200</t>
  </si>
  <si>
    <t xml:space="preserve">PRENSA PARA MASA DE 300 A</t>
  </si>
  <si>
    <t xml:space="preserve">PRENSA PARA MASA DE 500 A</t>
  </si>
  <si>
    <t xml:space="preserve">GENERADOR EP-11 BOT.LGO CABLE 80cm</t>
  </si>
  <si>
    <t xml:space="preserve">GENERADOR EP-12 B-L-N</t>
  </si>
  <si>
    <t xml:space="preserve">GENERADOR EP-32</t>
  </si>
  <si>
    <t xml:space="preserve">GENERADOR EP-31</t>
  </si>
  <si>
    <t xml:space="preserve">GENERADOR EP-65 LARGO PERILLA</t>
  </si>
  <si>
    <t xml:space="preserve">GENERADOR PR-01</t>
  </si>
  <si>
    <t xml:space="preserve">GENERADOR PR-02 C/SOPORTE</t>
  </si>
  <si>
    <t xml:space="preserve">GENERADOR PR-02 LONGVIE</t>
  </si>
  <si>
    <t xml:space="preserve">BUJIA E-52</t>
  </si>
  <si>
    <t xml:space="preserve">BUJIA E-53</t>
  </si>
  <si>
    <t xml:space="preserve">BUJIA E-70x7</t>
  </si>
  <si>
    <t xml:space="preserve">BUJIA E-73</t>
  </si>
  <si>
    <t xml:space="preserve">BUJIA E-74</t>
  </si>
  <si>
    <t xml:space="preserve">BUJIA E-83</t>
  </si>
  <si>
    <t xml:space="preserve">BUJIA E-83F</t>
  </si>
  <si>
    <t xml:space="preserve">BUJIA E-84</t>
  </si>
  <si>
    <t xml:space="preserve">BUJIA E-84F</t>
  </si>
  <si>
    <t xml:space="preserve">BUJIA E-86</t>
  </si>
  <si>
    <t xml:space="preserve">BUJIA E-86F</t>
  </si>
  <si>
    <t xml:space="preserve">BUJIA E-86L</t>
  </si>
  <si>
    <t xml:space="preserve">BUJIA E-87</t>
  </si>
  <si>
    <t xml:space="preserve">BUJIA E-88</t>
  </si>
  <si>
    <t xml:space="preserve">BUJIA E-89</t>
  </si>
  <si>
    <t xml:space="preserve">BUJIA PILOTO TONKA C/CABLE</t>
  </si>
  <si>
    <t xml:space="preserve">BUJIA E-91 VIEJO</t>
  </si>
  <si>
    <t xml:space="preserve">BUJIA E-94</t>
  </si>
  <si>
    <t xml:space="preserve">BUJIA E-95</t>
  </si>
  <si>
    <t xml:space="preserve">BUJIA E-96</t>
  </si>
  <si>
    <t xml:space="preserve">BUJIA E-97</t>
  </si>
  <si>
    <t xml:space="preserve">BUJIA E-98</t>
  </si>
  <si>
    <t xml:space="preserve">TERMINAL P/CABLE SILICONADO FASTON H 2,8</t>
  </si>
  <si>
    <t xml:space="preserve">GENERADOR EP-32 ESTRELLA C/MAZA</t>
  </si>
  <si>
    <t xml:space="preserve">BUJIA E-99 CORTA GRUESA</t>
  </si>
  <si>
    <t xml:space="preserve">BUJIA E-100 CTZ C/BUJE</t>
  </si>
  <si>
    <t xml:space="preserve">GENERADOR EP-12 B-C-N</t>
  </si>
  <si>
    <t xml:space="preserve">BUJIA HUECA ESKABE 2.0</t>
  </si>
  <si>
    <t xml:space="preserve">BUJIA HUECA CTZ LARGA</t>
  </si>
  <si>
    <t xml:space="preserve">GENERADOR EP-32 ESTRELLA (EP75E)</t>
  </si>
  <si>
    <t xml:space="preserve">GENERADOR EP-73 EURO</t>
  </si>
  <si>
    <t xml:space="preserve">GRAMPA OMEGA  5</t>
  </si>
  <si>
    <t xml:space="preserve">CONJ.FENIX (BASE,JUNTA,TCA) CAPEA</t>
  </si>
  <si>
    <t xml:space="preserve">ENCHUFE ADAPTADOR VICTORIA - DECA</t>
  </si>
  <si>
    <t xml:space="preserve">FLAPPER P/MOCHILA CAPEA C/CINTA</t>
  </si>
  <si>
    <t xml:space="preserve">BUJE P/PUENTE DORICA-VERONA</t>
  </si>
  <si>
    <t xml:space="preserve">PUENTE P/MOCHILA DORICA-VERONA</t>
  </si>
  <si>
    <t xml:space="preserve">JUNTA T80 APOYO P/MOCH.CAPEA</t>
  </si>
  <si>
    <t xml:space="preserve">BUJIA E-104</t>
  </si>
  <si>
    <t xml:space="preserve">GENERADOR EP-31 LB (C/MASA)</t>
  </si>
  <si>
    <t xml:space="preserve">BUJIA E-111 CTZ C/TOPE POLIDORO</t>
  </si>
  <si>
    <t xml:space="preserve">GENERADOR EP-31 EURO</t>
  </si>
  <si>
    <t xml:space="preserve">JUNTA APOYO P/MOCHILA ADAPTABLE</t>
  </si>
  <si>
    <t xml:space="preserve">CONEXION FUELLE DECA 1 1/2</t>
  </si>
  <si>
    <t xml:space="preserve">CONEXION FUELLE DECA 2</t>
  </si>
  <si>
    <t xml:space="preserve">CABLE SILICONADO x Mt 3MM</t>
  </si>
  <si>
    <t xml:space="preserve">TRANSFORMADOR 6 SALIDAS 3-A</t>
  </si>
  <si>
    <t xml:space="preserve">TRANSFORMADOR 4 SALIDAS 2-A</t>
  </si>
  <si>
    <t xml:space="preserve">TRANSFORMADOR 2 SALIDAS 1-A</t>
  </si>
  <si>
    <t xml:space="preserve">BUJIA E-93</t>
  </si>
  <si>
    <t xml:space="preserve">GENERADOR EP-65 LARGO VARILLA</t>
  </si>
  <si>
    <t xml:space="preserve">GENERADOR PR-02 ORBIS</t>
  </si>
  <si>
    <t xml:space="preserve">SOPORTES PR02</t>
  </si>
  <si>
    <t xml:space="preserve">CINTA TEFLON 1/2  x 20 mts.</t>
  </si>
  <si>
    <t xml:space="preserve">CINTA TEFLON A/D LATYN 1/2 x 40mts.</t>
  </si>
  <si>
    <t xml:space="preserve">CINTA TEFLON A/D LATYN 1 x 10mts.</t>
  </si>
  <si>
    <t xml:space="preserve">CINTA TEFLON 3/4  x 10 mts.</t>
  </si>
  <si>
    <t xml:space="preserve">CINTA TEFLON 1/2  x 10 mts.</t>
  </si>
  <si>
    <t xml:space="preserve">ESTAÑO EXIMETAL 33 % x Kg. GUN</t>
  </si>
  <si>
    <t xml:space="preserve">ESTAÑO EXIMETAL 50 % x Kg. GUN</t>
  </si>
  <si>
    <t xml:space="preserve">SELLADOR LEMAX x 30grs.</t>
  </si>
  <si>
    <t xml:space="preserve">LITARGIRIO POTE x 100 grs.</t>
  </si>
  <si>
    <t xml:space="preserve">LITARGIRIO POTE x 200 grs.</t>
  </si>
  <si>
    <t xml:space="preserve">GLICERINA PURA 100 grs.</t>
  </si>
  <si>
    <t xml:space="preserve">GLICERINA PURA 200 grs.</t>
  </si>
  <si>
    <t xml:space="preserve">CAÑAMO PEINADO FINO x 20grs.</t>
  </si>
  <si>
    <t xml:space="preserve">GRASA GRAFITADA POMO 40grs.</t>
  </si>
  <si>
    <t xml:space="preserve">HILO AMIANTO GRAFITADO x Mt.</t>
  </si>
  <si>
    <t xml:space="preserve">TAPA CAMARA ESTAMPADA SUPER REFORZADA 60x60</t>
  </si>
  <si>
    <t xml:space="preserve">CINTA TEFLON A/D LATYN 1/2 x 10mts.</t>
  </si>
  <si>
    <t xml:space="preserve">ESTAÑO BLISTER 40/60 x 10 Unid.</t>
  </si>
  <si>
    <t xml:space="preserve">ESTAÑO BLISTER 50/50 x 10 Unid.</t>
  </si>
  <si>
    <t xml:space="preserve">ESTAÑO BLISTER 60/40 x 10 Unid.</t>
  </si>
  <si>
    <t xml:space="preserve">ESTEARINA EN PAN x Kg.</t>
  </si>
  <si>
    <t xml:space="preserve">SELLADOR AMIANTO Y SODIO P/PLACA</t>
  </si>
  <si>
    <t xml:space="preserve">SELLADOR LEMAX x 220grs.</t>
  </si>
  <si>
    <t xml:space="preserve">LITARGIRIO POTE x 500 grs.</t>
  </si>
  <si>
    <t xml:space="preserve">GLICERINA PURA 500 grs.</t>
  </si>
  <si>
    <t xml:space="preserve">CINTA TEFLON A/D LATYN 3/4 x 10mts.</t>
  </si>
  <si>
    <t xml:space="preserve">CINTA TEFLON A/D LATYN 3/4 x 40mts.</t>
  </si>
  <si>
    <t xml:space="preserve">CINTA TEFLON 3/4  x 20 mts.</t>
  </si>
  <si>
    <t xml:space="preserve">DECAPANTE LIQUIDO x 70grs.</t>
  </si>
  <si>
    <t xml:space="preserve">CARTUCHO GAS 227 GRS.P/ANAFE</t>
  </si>
  <si>
    <t xml:space="preserve">SELLADOR LEMAX x 70grs.</t>
  </si>
  <si>
    <t xml:space="preserve">NODULO 305 SELLADOR ALTA TEMPERATURA POMO x 250grs. H/1200º GRIS</t>
  </si>
  <si>
    <t xml:space="preserve">NODULO MASILLA VISCOSA 80 CARTUCHO x 450 grs. GRIS</t>
  </si>
  <si>
    <t xml:space="preserve">NODULO GRIETAS &amp; FISURAS SELLADOR ACRILICO POMO x 320 grs. BLANCO</t>
  </si>
  <si>
    <t xml:space="preserve">NODULO GRIETAS &amp; FISURAS SELLADOR ACRILICO CARTUCHO x 420 grs. BLANCO</t>
  </si>
  <si>
    <t xml:space="preserve">NODULO TAPA GOTERAS ASFALTICO SACHET x 250grs</t>
  </si>
  <si>
    <t xml:space="preserve">NODULO ABERTURAS SELLADOR CARTUCHO x 420grs. BLANCO</t>
  </si>
  <si>
    <t xml:space="preserve">NODULO ZINKGOTA SELLADOR CHAPA/ZINK CARTUCHO x 280cc. GRIS</t>
  </si>
  <si>
    <t xml:space="preserve">NODULO MASILLA P/INODORO BLANCA x 700 grs.</t>
  </si>
  <si>
    <t xml:space="preserve">NODULO 61 PEGA/SELLADOR PILETA/BACHA CARTUCHO x 350 grs.</t>
  </si>
  <si>
    <t xml:space="preserve">NODULO 61 PEGA/SELLADOR PILETA/BACHA LATA x 275 grs.</t>
  </si>
  <si>
    <t xml:space="preserve">NODULO NODULASTIC 415 SELLADOR SILICONA NEUTRO CARTUCHO x 280cms TRANSLUCIDO</t>
  </si>
  <si>
    <t xml:space="preserve">NODULO NODUFIX SELLADOR SILICONA ACETICO CARTUCHO x 280cms TRANSLUCIDO</t>
  </si>
  <si>
    <t xml:space="preserve">NODULO MASILLA PLASTICA CHICLE x 1/2 Kg. BLANCA</t>
  </si>
  <si>
    <t xml:space="preserve">ESTAÑO ROLLO 50% 1,6mm 250grs.</t>
  </si>
  <si>
    <t xml:space="preserve">ESTAÑO ROLLO 50 % 2mm 250grs.</t>
  </si>
  <si>
    <t xml:space="preserve">MASILLA x  500 Grs.</t>
  </si>
  <si>
    <t xml:space="preserve">MASILLA x 1000 Grs.</t>
  </si>
  <si>
    <t xml:space="preserve">ADHESIVO PVC x 60cc</t>
  </si>
  <si>
    <t xml:space="preserve">ADHESIVO PVC x 100cc</t>
  </si>
  <si>
    <t xml:space="preserve">ADHESIVO PVC x 250cc</t>
  </si>
  <si>
    <t xml:space="preserve">ADHESIVO PVC x 500cc</t>
  </si>
  <si>
    <t xml:space="preserve">ADHESIVO PVC x 1000cc</t>
  </si>
  <si>
    <t xml:space="preserve">NODULO GRIETAS &amp; FISURAS SELLADOR ACRILICO POTE x 1 Kg. BLANCO</t>
  </si>
  <si>
    <t xml:space="preserve">NODULO GRIETAS &amp; FISURAS SELLADOR ACRILICO BALDE x 5 Kg. BLANCO</t>
  </si>
  <si>
    <t xml:space="preserve">NODULO NODUFIX SELLADOR SILICONA ACETICO POMO x 50cms TRANSLUCIDO</t>
  </si>
  <si>
    <t xml:space="preserve">NODULO NODUPOL 46 SELLADOR POLIURETANICO CARTUCHO x 300 cm3 GRIS</t>
  </si>
  <si>
    <t xml:space="preserve">NODULO NODUPOL 46 SELLADOR POLIURETANICO SALCHICHA x 600 cm3 GRIS</t>
  </si>
  <si>
    <t xml:space="preserve">NODULO MASILLA PLASTICA CHICLE x 1/2 Kg. GRIS</t>
  </si>
  <si>
    <t xml:space="preserve">NODULO MASILLA PLASTICA CHICLE x 1 Kg. GRIS</t>
  </si>
  <si>
    <t xml:space="preserve">NODULO MASILLA VISCOSA 80 SACHET x 500 Grs. GRIS</t>
  </si>
  <si>
    <t xml:space="preserve">NODULO NODULBOND 61 SELLADOR ADHESIVO CAUCHO SINTETICO CARTUCHO x 350 grs.</t>
  </si>
  <si>
    <t xml:space="preserve">NODULO SELLADOR PARA CABAÑAS CARTUCHO x 420 grs. MARRON</t>
  </si>
  <si>
    <t xml:space="preserve">CALENTADOR ELECTRICO 850 W</t>
  </si>
  <si>
    <t xml:space="preserve">NODULO JUNTA PREMOLDEADA NEGRA 2 ROLLOS x 4.5 mts. NODULASTIC</t>
  </si>
  <si>
    <t xml:space="preserve">NODULO NODUPOL 46 SELLADOR POLIURETANICO CARTUCHO x 300 cm3 BLANCO</t>
  </si>
  <si>
    <t xml:space="preserve">NODULO NODUPOL 46 SELLADOR POLIURETANICO CARTUCHO x 300 cm3 NEGRO</t>
  </si>
  <si>
    <t xml:space="preserve">NODULO SOLDADURA EN FRIO P/MEMBRANAS ASFALTICAS LATA x 1 Lts.</t>
  </si>
  <si>
    <t xml:space="preserve">NODULO 47 SELLAPARABRISAS SACHET x 500 grs.</t>
  </si>
  <si>
    <t xml:space="preserve">NODULO 47 SELLAPARABRISAS CARTUCHO x 400 cm3</t>
  </si>
  <si>
    <t xml:space="preserve">NODULO 62 SELLACARROCERIAS PINTABLE CARTUCHO x 310 cm3</t>
  </si>
  <si>
    <t xml:space="preserve">NODULO 62 SELLACARROCERIAS PINCELABLE PINTABLE CARTUCHO x 280 grs</t>
  </si>
  <si>
    <t xml:space="preserve">NODULO 62 SELLACARROCERIAS PINCELABLE PINTABLE LATA.x 500 grs.</t>
  </si>
  <si>
    <t xml:space="preserve">NODULO UNDERLASTIC PLASTIFICANTE CAUCHO NEGRO LATA x 1 Kg.</t>
  </si>
  <si>
    <t xml:space="preserve">NODULO UNDERLASTIC PLASTIFICANTE CAUCHO NEGRO LATA x 4 Kg.</t>
  </si>
  <si>
    <t xml:space="preserve">NODULO UNDERLASTIC PLASTIFICANTE ACUOSO NEGRO FRASCO x 1 Lts.</t>
  </si>
  <si>
    <t xml:space="preserve">NODULO UNDERLASTIC PLASTIFICANTE ACUOSO BLANCO FRASCO x 1 Lts.</t>
  </si>
  <si>
    <t xml:space="preserve">NODULO UNDERLASTIC PLASTIFICANTE SECADO RAPIDO LATA x 1 Lts.</t>
  </si>
  <si>
    <t xml:space="preserve">NODULO NODUFIX ALTA TEMPERATURA POMO x 50ml. H/315º ROJO</t>
  </si>
  <si>
    <t xml:space="preserve">NODULO NODUFIX ALTA TEMPERATURA CARTUCHO x 280cc. H/315º ROJO</t>
  </si>
  <si>
    <t xml:space="preserve">DUNDUN MEZCLA P/COLOCACIÓN DE LADRILLOS Y BLOQUES SACHETS DE 3kg.</t>
  </si>
  <si>
    <t xml:space="preserve">DUNDUN MEZCLA P/COLOCACION DE PISOS Y REVESTIMIENTOS SACHETS DE 3kg.</t>
  </si>
  <si>
    <t xml:space="preserve">QUEMADOR CALENTADOR HIERRO HEMBRA FERGUS</t>
  </si>
  <si>
    <t xml:space="preserve">QUEMADOR CALENTADOR HIERRO 1/4 MACHO</t>
  </si>
  <si>
    <t xml:space="preserve">QUEMADOR CALENTADOR TURBO MACHO</t>
  </si>
  <si>
    <t xml:space="preserve">QUEMADOR ANAFE CONOMETAL LUJO ALUMINIO</t>
  </si>
  <si>
    <t xml:space="preserve">QUEMADOR ANAFE CONOMETAL ENLOZADO</t>
  </si>
  <si>
    <t xml:space="preserve">DUROLL CARRETILLA 70 lts R/M</t>
  </si>
  <si>
    <t xml:space="preserve">DUROLL CARRETILLA 80 lts R/N</t>
  </si>
  <si>
    <t xml:space="preserve">MANGUERA GAS x 25 Mts.APROBADA</t>
  </si>
  <si>
    <t xml:space="preserve">PISTOLA PEGAR  15W PROFESIONAL</t>
  </si>
  <si>
    <t xml:space="preserve">DUROLL TAMBOR  HORMIG.SOLO 130 lts.</t>
  </si>
  <si>
    <t xml:space="preserve">DUROLL HORMIGONERA 130 lts. REFORZADA</t>
  </si>
  <si>
    <t xml:space="preserve">DUROLL HORMIGONERA 150 Lts.PROFESIONAL</t>
  </si>
  <si>
    <t xml:space="preserve">DUROLL CARRETILLA 80 Lts. R/M</t>
  </si>
  <si>
    <t xml:space="preserve">DUROLL ANDAMIO TUBULAR REFORZADO</t>
  </si>
  <si>
    <t xml:space="preserve">DUROLL TABLON ANTIDESLIZANTE</t>
  </si>
  <si>
    <t xml:space="preserve">DUROLL CABALLETE REGULABLE 2 Mts.</t>
  </si>
  <si>
    <t xml:space="preserve">DUROLL CARRETA PORTABULTO R/MACIZA</t>
  </si>
  <si>
    <t xml:space="preserve">DUROLL RULEMAN BLINDADO GRANDE P/CORONA 6206-6006</t>
  </si>
  <si>
    <t xml:space="preserve">DUROLL RULEMAN BLINDADO CHICO P/PIÑON 6003</t>
  </si>
  <si>
    <t xml:space="preserve">DUROLL MOTOR HORMIGONERA 3/4HP-H130 DAF</t>
  </si>
  <si>
    <t xml:space="preserve">DUROLL MOTOR HORMIGONERA 1HP-H150 DAF</t>
  </si>
  <si>
    <t xml:space="preserve">DUROLL JGO.BARRA DE ANDAMIO 2.5 mts.(4)</t>
  </si>
  <si>
    <t xml:space="preserve">CORTADORA CERAMICA PRO 60 P (18mm)</t>
  </si>
  <si>
    <t xml:space="preserve">DUROLL JGO. DE PALETAS P/HORMIGONERA</t>
  </si>
  <si>
    <t xml:space="preserve">DUROLL TAMBOR  HORMIG.COMPL. 130 lts.</t>
  </si>
  <si>
    <t xml:space="preserve">DUROLL TAMBOR  HORMIG.COMPL. 150 lts.</t>
  </si>
  <si>
    <t xml:space="preserve">DUROLL CARRETA PORTABULTO R/N</t>
  </si>
  <si>
    <t xml:space="preserve">DUROLL TAMBOR  HORMIG.SOLO 150 lts.</t>
  </si>
  <si>
    <t xml:space="preserve">DUROLL CARRET.PLAS.SUP.REF/R.N.90 LTS</t>
  </si>
  <si>
    <t xml:space="preserve">TUBO CORRUGADO ALUMINIO 3" x 1 Mts.</t>
  </si>
  <si>
    <t xml:space="preserve">TUBO CORRUGADO ALUMINIO 4" x 1 Mts.</t>
  </si>
  <si>
    <t xml:space="preserve">TUBO CORRUGADO ALUMINIO 5" x 1 Mts.</t>
  </si>
  <si>
    <t xml:space="preserve">TUBO CORRUGADO ALUMINIO 6" x 1 Mts.</t>
  </si>
  <si>
    <t xml:space="preserve">TUBO CORRUGADO ALUMINIO 3" x 1 Mt. COMPACT WESTAFLEX</t>
  </si>
  <si>
    <t xml:space="preserve">TUBO CORRUGADO ALUMINIO 3" x 1.5 Mt. COMPACT WESTAFLEX</t>
  </si>
  <si>
    <t xml:space="preserve">TUBO CORRUGADO ALUMINIO 4" x 1 Mt. COMPACT WESTAFLEX</t>
  </si>
  <si>
    <t xml:space="preserve">TUBO CORRUGADO ALUMINIO 4" x 1.5 Mt. COMPACT WESTAFLEX</t>
  </si>
  <si>
    <t xml:space="preserve">TUBO CORRUGADO ALUMINIO 3" x 5 Mts.</t>
  </si>
  <si>
    <t xml:space="preserve">TUBO CORRUGADO ALUMINIO 4" x 5 Mts.</t>
  </si>
  <si>
    <t xml:space="preserve">TUBO CORRUGADO ALUMINIO 5" x 5 Mts.</t>
  </si>
  <si>
    <t xml:space="preserve">TUBO CORRUGADO ALUMINIO 6" x 5 Mts.</t>
  </si>
  <si>
    <t xml:space="preserve">MANGUERA CRISTAL  6x9x50 Mts.TECNOCOM</t>
  </si>
  <si>
    <t xml:space="preserve">MANGUERA CRISTAL  9x12x50 Mts.TECNOCOM</t>
  </si>
  <si>
    <t xml:space="preserve">MANGUERA CRISTAL  12x16x50 Mts.TECNOCOM</t>
  </si>
  <si>
    <t xml:space="preserve">MANGUERA HIDROCARBUROS 4x7x50 Mts. AM. TECNOCOM</t>
  </si>
  <si>
    <t xml:space="preserve">MANGUERA ROJA 8mm x 50Mts 20B A/A</t>
  </si>
  <si>
    <t xml:space="preserve">TUBO CORRUGADO ALUMINIO 5" x 1 Mt. COMPACT WESTAFLEX</t>
  </si>
  <si>
    <t xml:space="preserve">TUBO CORRUGADO ALUMINIO 5" x 1.5 Mt. COMPACT WESTAFLEX</t>
  </si>
  <si>
    <t xml:space="preserve">MANGUERA HIDROCARBUROS 6x10x50Mts. AM. TECNOCOM</t>
  </si>
  <si>
    <t xml:space="preserve">MANGUERA HIDROCARBUROS 7x11x50Mts. AM. TECNOCOM</t>
  </si>
  <si>
    <t xml:space="preserve">MANGUERA HIDROCARBUROS 8x14x50Mts. AM. TECNOCOM</t>
  </si>
  <si>
    <t xml:space="preserve">MANGUERA HIDROCARBUROS 9x15x50Mts. AM. TECNOCOM</t>
  </si>
  <si>
    <t xml:space="preserve">MANGUERA CRISTAL 16x20x50 Mts.TECNOCOM</t>
  </si>
  <si>
    <t xml:space="preserve">TUBO CORRUGADO ALUMINIO 6" x 1 Mt. COMPACT WESTAFLEX</t>
  </si>
  <si>
    <t xml:space="preserve">RELOJ PROMO REHIN</t>
  </si>
  <si>
    <t xml:space="preserve">ESCALERA FAMILIAR X  3 ESC</t>
  </si>
  <si>
    <t xml:space="preserve">ESCALERA FAMILIAR X  4 ESC</t>
  </si>
  <si>
    <t xml:space="preserve">ESCALERA FAMILIAR X  5 ESC</t>
  </si>
  <si>
    <t xml:space="preserve">ESCALERA FAMILIAR X  6 ESC</t>
  </si>
  <si>
    <t xml:space="preserve">ESCALERA FAMILIAR X  7 ESC</t>
  </si>
  <si>
    <t xml:space="preserve">ESCALERA FAMILIAR X  8 ESC</t>
  </si>
  <si>
    <t xml:space="preserve">BULON BRIDA C/TCA.NIQ.PASANTE</t>
  </si>
  <si>
    <t xml:space="preserve">BULON TAPA CAMARA BCE.NIQUEL</t>
  </si>
  <si>
    <t xml:space="preserve">ARANDELA P/TORNILLO 3/16</t>
  </si>
  <si>
    <t xml:space="preserve">TORNILLO 3/16 x 3/8 CABEZA REDONDA BCE. PEIRANO</t>
  </si>
  <si>
    <t xml:space="preserve">TORNILLO 3/16 x 3/8 CABEZA TANQUE BCE. PEIRANO</t>
  </si>
  <si>
    <t xml:space="preserve">TORNILLO 3/16 x 2 NIQ.P/SOP</t>
  </si>
  <si>
    <t xml:space="preserve">TORNILLO 5/32 x 45 P/PALANCA FERRUM</t>
  </si>
  <si>
    <t xml:space="preserve">TORNILLO 5/32 x 1/4 NIQ.P/REJILLA</t>
  </si>
  <si>
    <t xml:space="preserve">TORNILLO 3/16 x 3 NIQ.P/SOP</t>
  </si>
  <si>
    <t xml:space="preserve">TORNILLO 3/16 x 3 BCE.P/SOP</t>
  </si>
  <si>
    <t xml:space="preserve">TORNILLO P/MOCHILA BCE.FENIX x 1</t>
  </si>
  <si>
    <t xml:space="preserve">CHAVETA PARTIDA 1,5 X 13mm.</t>
  </si>
  <si>
    <t xml:space="preserve">CHAVETA PARTIDA 2,5 X 27mm.</t>
  </si>
  <si>
    <t xml:space="preserve">CHAVETA PARTIDA 2,5 X 34mm.</t>
  </si>
  <si>
    <t xml:space="preserve">CHAVETA PARTIDA 2,8 X 30mm.</t>
  </si>
  <si>
    <t xml:space="preserve">CHAVETA CON ROSCA</t>
  </si>
  <si>
    <t xml:space="preserve">RESORTE P/BOTON FRANKLIN</t>
  </si>
  <si>
    <t xml:space="preserve">TUERCA 5/32  P/TORN.FRANKLIN</t>
  </si>
  <si>
    <t xml:space="preserve">ESCALERA FAMILIAR X  9 ESC</t>
  </si>
  <si>
    <t xml:space="preserve">ESCALERA FAMILIAR X 10 ESC</t>
  </si>
  <si>
    <t xml:space="preserve">ESCALERA FAMILIAR X 11 ESC</t>
  </si>
  <si>
    <t xml:space="preserve">ROCIADOR GIRATORIO BCE. N 4</t>
  </si>
  <si>
    <t xml:space="preserve">ROCIADOR GIRATORIO BCE. N 5</t>
  </si>
  <si>
    <t xml:space="preserve">ESCOBA BARRE HOJA (PLASTICO GRANDE)</t>
  </si>
  <si>
    <t xml:space="preserve">ESCOBA BARRE HOJA (PLASTICO Y ALAMBRE)</t>
  </si>
  <si>
    <t xml:space="preserve">ESCOBA BARRE HOJA F/REG. S/MGO</t>
  </si>
  <si>
    <t xml:space="preserve">ESCOBA BARRE HOJA NEGRO ( PLASTICO GRANDE )</t>
  </si>
  <si>
    <t xml:space="preserve">ROCIADOR PLASTICO T/LLUVIA</t>
  </si>
  <si>
    <t xml:space="preserve">ESCOBA BARRE HOJA (PLASTICO) M/GIRO</t>
  </si>
  <si>
    <t xml:space="preserve">UNION PLASTICA REDUCCION 3/4 A 1/2</t>
  </si>
  <si>
    <t xml:space="preserve">BOYA DESCARGA FRANKLIN ANT.TABIQUE</t>
  </si>
  <si>
    <t xml:space="preserve">BOYA DESCARGA VALV.UNIVERSAL</t>
  </si>
  <si>
    <t xml:space="preserve">BOYA DESCARGA VALV.MOCHILA</t>
  </si>
  <si>
    <t xml:space="preserve">MANGUERA LAVARROPA DESAGOTE EXT 0,50- 2,20</t>
  </si>
  <si>
    <t xml:space="preserve">MANGUERA LAVARROPA CARGA 2.5mts</t>
  </si>
  <si>
    <t xml:space="preserve">MANGUERA LAVARROPA DESAGOTE 1.2mts</t>
  </si>
  <si>
    <t xml:space="preserve">MANGUERA LAVARROPA DESAGOTE 2.5mts</t>
  </si>
  <si>
    <t xml:space="preserve">BOYA DESCARGA P/DEPOSITO CADENA</t>
  </si>
  <si>
    <t xml:space="preserve">TAPA P/DEPOSITO MOCHILA PRINGLES LOZA BOTON LATERAL</t>
  </si>
  <si>
    <t xml:space="preserve">ESCALERA FAMILIAR X 12 ESC</t>
  </si>
  <si>
    <t xml:space="preserve">SOBRETAPA P/DEPOSITO MADERA LAQUEADA BLANCA</t>
  </si>
  <si>
    <t xml:space="preserve">TAPA P/DEPOSITO MOCHILA PRINGLES LOZA BOTON SUPERIOR</t>
  </si>
  <si>
    <t xml:space="preserve">GANCHO PLASTICO P/BOYA FERRUM</t>
  </si>
  <si>
    <t xml:space="preserve">TIRADOR PLASTICO LARGO C/ROSCA 1/4</t>
  </si>
  <si>
    <t xml:space="preserve">TIRADOR DORICA C/TORNILLO</t>
  </si>
  <si>
    <t xml:space="preserve">BOYA SOPLADA P/DEPOSITO FERRUM</t>
  </si>
  <si>
    <t xml:space="preserve">BOYA SOPLADA 1 P/TANQUE</t>
  </si>
  <si>
    <t xml:space="preserve">BOTON P/MOCHILA FERRUM ADRIATICO</t>
  </si>
  <si>
    <t xml:space="preserve">PERILLA LOZA P/TIRADOR DORICA</t>
  </si>
  <si>
    <t xml:space="preserve">PALANCA PLASTICA P/MANIJA FERRUM</t>
  </si>
  <si>
    <t xml:space="preserve">BUJE PLAST.P/PALANC.FIJAC.ESTR.</t>
  </si>
  <si>
    <t xml:space="preserve">BOTON MOCHILA DESCARGA SIMPLE</t>
  </si>
  <si>
    <t xml:space="preserve">PICO P/MANGA 3/4  PVC</t>
  </si>
  <si>
    <t xml:space="preserve">ARANDELA PVC P/FLEXIBLE METALICO 1/2</t>
  </si>
  <si>
    <t xml:space="preserve">CORRUGADO FLEXIBLE 40 x 40</t>
  </si>
  <si>
    <t xml:space="preserve">CORRUGADO FLEXIBLE 50 x 50</t>
  </si>
  <si>
    <t xml:space="preserve">CORRUGADO FLEXIBLE 40 x 50</t>
  </si>
  <si>
    <t xml:space="preserve">ROSETA CROMADA P/BRAZO DE LLUVIA</t>
  </si>
  <si>
    <t xml:space="preserve">CAPUCHON PLASTICO P/FLOTANTE</t>
  </si>
  <si>
    <t xml:space="preserve">MOCHILA INODORO UNIVERSAL A CODO DOBLE DESCARGA LT</t>
  </si>
  <si>
    <t xml:space="preserve">FLEXIBLE DUCHA ACERO INOXIDABLE 1.80 MT.</t>
  </si>
  <si>
    <t xml:space="preserve">FLEXIBLE DUCHA ACERO INOXIDABLE 2,00 MT</t>
  </si>
  <si>
    <t xml:space="preserve">PICO P/MANGA 1/2  PVC</t>
  </si>
  <si>
    <t xml:space="preserve">SOPORTE DE PARED CROM.ARTIC.P/DUCH</t>
  </si>
  <si>
    <t xml:space="preserve">TAPA INTERIOR P/DEPOSITO YUNQUE BCA</t>
  </si>
  <si>
    <t xml:space="preserve">DUCHADOR PLASTICO PORTATIL  P.S</t>
  </si>
  <si>
    <t xml:space="preserve">BARRAL P/TOALLERO EXTENS.</t>
  </si>
  <si>
    <t xml:space="preserve">DEPOSITO COLGAR 15 Lts.</t>
  </si>
  <si>
    <t xml:space="preserve">SIFON SIMPLE PVC/GOMA A/METALICA</t>
  </si>
  <si>
    <t xml:space="preserve">SIFON DOBLE PVC/GOMA A/METALICA</t>
  </si>
  <si>
    <t xml:space="preserve">DEPOSITO MOCHILA A CODO BOTON LATERAL</t>
  </si>
  <si>
    <t xml:space="preserve">DUCHADOR C/MANGUERA ACERO BLANCO FLEX 150cm</t>
  </si>
  <si>
    <t xml:space="preserve">GATILLO P/BOTON FRANKLIN</t>
  </si>
  <si>
    <t xml:space="preserve">PULSADOR P/BOTON FRANKLIN</t>
  </si>
  <si>
    <t xml:space="preserve">TUERCA INTERIOR P/BOTON FRANKLIN</t>
  </si>
  <si>
    <t xml:space="preserve">TUERCA EXT.P/BOT.FRANKLIN PLAST.</t>
  </si>
  <si>
    <t xml:space="preserve">FLEXIBLE DUCHA ACERO INOXIDABLE 1.50 MT</t>
  </si>
  <si>
    <t xml:space="preserve">DEPOSITO LUXURY INYECTADO 14Lts. BOTON CROMO</t>
  </si>
  <si>
    <t xml:space="preserve">TEE DERIV.BCE.LL/DU 1/2H.SAL.1/2M.</t>
  </si>
  <si>
    <t xml:space="preserve">SOPAPA CODO PLASTICO P/BAÑERA</t>
  </si>
  <si>
    <t xml:space="preserve">VOLANTE PLASTICO CRISTAL 70</t>
  </si>
  <si>
    <t xml:space="preserve">VOLANTE PLASTICO CRISTAL 71</t>
  </si>
  <si>
    <t xml:space="preserve">DEPOSITO LOZA 12Lts. A CODO</t>
  </si>
  <si>
    <t xml:space="preserve">DEPOSITO LOZA 12Lts. APOYO 14.5 cm.</t>
  </si>
  <si>
    <t xml:space="preserve">DEPOSITO COLGAR 12 Lts. CP PREMIUM</t>
  </si>
  <si>
    <t xml:space="preserve">DEPOSITO LOZA 12Lts. A CODO DOBLE DESCARGA</t>
  </si>
  <si>
    <t xml:space="preserve">VOLANTE PLASTICO SENIOR FV NEGRO</t>
  </si>
  <si>
    <t xml:space="preserve">VOLANTE PLASTICO AZABACHE CRISTAL FV</t>
  </si>
  <si>
    <t xml:space="preserve">VOLANTE BCE CROMADO FUNCIONAL</t>
  </si>
  <si>
    <t xml:space="preserve">SOPORTE P/TAPA INODORO ARIEL CORTO</t>
  </si>
  <si>
    <t xml:space="preserve">SOPORTE P/TAPA INODORO ARIEL LARGO</t>
  </si>
  <si>
    <t xml:space="preserve">SOPORTE P/TAPA INODORO PLASTIVERSAL</t>
  </si>
  <si>
    <t xml:space="preserve">VOLANTE BCE CROMADO TIPO FV 61</t>
  </si>
  <si>
    <t xml:space="preserve">VOLANTE BCE CROMADO TIPO FV ALLEGRO</t>
  </si>
  <si>
    <t xml:space="preserve">VOLANTE BCE CRUZ CROMADO Y CUADRADO</t>
  </si>
  <si>
    <t xml:space="preserve">VOLANTE BCE CROMADO AMALFI S/CASQ.</t>
  </si>
  <si>
    <t xml:space="preserve">VOLANTE BCE CRUZ CROMADO Y ESTRIA GRUESA</t>
  </si>
  <si>
    <t xml:space="preserve">VOLANTE BCE CRUZ CROMADO Y ESTRIA FINA</t>
  </si>
  <si>
    <t xml:space="preserve">CODO CORTO P/MOCH.C/GOMA Y TCA</t>
  </si>
  <si>
    <t xml:space="preserve">AEROSOL LUBRICANTE GRAFITO 70 GRS. (ACEITEX)</t>
  </si>
  <si>
    <t xml:space="preserve">CODO LARGO P/MOCH.C/GOMA Y TCA</t>
  </si>
  <si>
    <t xml:space="preserve">BARRAL C/SOPORTE DE DUCHADOR Y JABONERA REGULABLE</t>
  </si>
  <si>
    <t xml:space="preserve">CABEZAL DUCHADOR BCO  1 FUNCION</t>
  </si>
  <si>
    <t xml:space="preserve">CABEZAL DUCHADOR CROM 1 FUNCION</t>
  </si>
  <si>
    <t xml:space="preserve">CABEZAL DUCHADOR CROM 2 FUNCION</t>
  </si>
  <si>
    <t xml:space="preserve">CABEZAL DUCHADOR CROM 5 FUNCION</t>
  </si>
  <si>
    <t xml:space="preserve">DUCHADOR C/MANGUERA ACERO CROMADA FLEX 150cm</t>
  </si>
  <si>
    <t xml:space="preserve">LLUVIA PLASTICA CROMADA IMPORT.1 FUNCIONES</t>
  </si>
  <si>
    <t xml:space="preserve">CASQUETE CRISTAL T/PIAZZA P/BCE</t>
  </si>
  <si>
    <t xml:space="preserve">LLUVIA PLASTICA CROMADA IMPORT.5 FUNCIONES</t>
  </si>
  <si>
    <t xml:space="preserve">SOPORTE DE PARED BLANCO P/DUCHADOR</t>
  </si>
  <si>
    <t xml:space="preserve">SOPORTE DE PARED CROMADO P/DUCHADOR</t>
  </si>
  <si>
    <t xml:space="preserve">LLUVIA PPP.ARTICULADA CROMADA -UNIVERSAL-</t>
  </si>
  <si>
    <t xml:space="preserve">LLUVIA PPP.COMPLETA BLANCA</t>
  </si>
  <si>
    <t xml:space="preserve">SOPORTE DE PARED BCO.ARTIC.P/DUCH</t>
  </si>
  <si>
    <t xml:space="preserve">DEPOSITO MOCHILA 12 Lts. CP BOTON CROMO</t>
  </si>
  <si>
    <t xml:space="preserve">DEPOSITO LOZA 12Lts. APOYO 17 cm.</t>
  </si>
  <si>
    <t xml:space="preserve">REPUESTO MOCHILA PRINGLES COMPLETA A CODO SUP.</t>
  </si>
  <si>
    <t xml:space="preserve">BANCO ESCALERA -REBATIBLE- 57cm</t>
  </si>
  <si>
    <t xml:space="preserve">REPUESTO MOCHILA PRINGLES COMPLETA A CODO DOBLE DESCARGA</t>
  </si>
  <si>
    <t xml:space="preserve">DEPOSITO COLGAR SOPLADO 12 Lts. CP</t>
  </si>
  <si>
    <t xml:space="preserve">PERNOS NYLON COMPLETOS</t>
  </si>
  <si>
    <t xml:space="preserve">VALVULA P/CANILLA TRAF.PEIR.C/TCA</t>
  </si>
  <si>
    <t xml:space="preserve">VALVULA P/CANILLA 1/2 C/GOMA VULCANIZADA</t>
  </si>
  <si>
    <t xml:space="preserve">ROSETA PLANA METALICA P/BRAZO DE LLUVIA</t>
  </si>
  <si>
    <t xml:space="preserve">ESTUFA A KEROSENE 4.4lts</t>
  </si>
  <si>
    <t xml:space="preserve">ARANDELA CONITO P/MALLA D/GAS 1/2</t>
  </si>
  <si>
    <t xml:space="preserve">SIFON SIMPLE PVC MALVAR</t>
  </si>
  <si>
    <t xml:space="preserve">SIFON DOBLE PVC MALVAR</t>
  </si>
  <si>
    <t xml:space="preserve">DESCARGA P/INODORO FLEXIBLE CROMADA</t>
  </si>
  <si>
    <t xml:space="preserve">CAMARA INSPECCION CLOACA COJINETE + MARCO + TAPA -REY-</t>
  </si>
  <si>
    <t xml:space="preserve">ARO P/CAMARA REY 200mm</t>
  </si>
  <si>
    <t xml:space="preserve">ARANDELA PLANA 46/21</t>
  </si>
  <si>
    <t xml:space="preserve">ARANDELA PLANA 46/26</t>
  </si>
  <si>
    <t xml:space="preserve">ARANDELA P/SOPAPA BRONCE 2</t>
  </si>
  <si>
    <t xml:space="preserve">FUELLE CONEXION FERRUM P/MOCHILA</t>
  </si>
  <si>
    <t xml:space="preserve">JUNTA GOMA P/CONECCION CROMADA</t>
  </si>
  <si>
    <t xml:space="preserve">CONITO PEIRANO 3/8</t>
  </si>
  <si>
    <t xml:space="preserve">O RING P/VASTAGO PIAZZA MOD.NUEVO</t>
  </si>
  <si>
    <t xml:space="preserve">O RING P/VASTAGO PIAZZA MOD.ANTIG.</t>
  </si>
  <si>
    <t xml:space="preserve">O RING P/MICROGARRAFA</t>
  </si>
  <si>
    <t xml:space="preserve">FLAPPER P/MOCHILA FERRUM S/ALETAS</t>
  </si>
  <si>
    <t xml:space="preserve">CODO P/SIFON -CORTO-</t>
  </si>
  <si>
    <t xml:space="preserve">CODO P/SIFON -LARGO-</t>
  </si>
  <si>
    <t xml:space="preserve">CODO CORTO Y LARGO P/SIFON</t>
  </si>
  <si>
    <t xml:space="preserve">TAPA P/PILETA 7/8    N 22</t>
  </si>
  <si>
    <t xml:space="preserve">TAPA P/PILETA 1 1/8  N 29</t>
  </si>
  <si>
    <t xml:space="preserve">TAPA P/PILETA 1 3/8  N 35</t>
  </si>
  <si>
    <t xml:space="preserve">TAPA P/PILETA 1 5/8  N 41</t>
  </si>
  <si>
    <t xml:space="preserve">TAPA P/PILETA 1 7/8  N 47</t>
  </si>
  <si>
    <t xml:space="preserve">ZOCALO AUTOADHESIVO BLANCO</t>
  </si>
  <si>
    <t xml:space="preserve">ZOCALO AUTOADHESIVO MARRON</t>
  </si>
  <si>
    <t xml:space="preserve">ZOCALO AUTOADHESIVO NEGRO</t>
  </si>
  <si>
    <t xml:space="preserve">GRASA LITIO MULTIUSO x 500grs ACEITEX</t>
  </si>
  <si>
    <t xml:space="preserve">ESCALERA PINTOR X  4 ESC C/VARILLA</t>
  </si>
  <si>
    <t xml:space="preserve">ESCALERA PINTOR X  5 ESC C/VARILLA</t>
  </si>
  <si>
    <t xml:space="preserve">ESCALERA PINTOR X  6 ESC C/VARILLA</t>
  </si>
  <si>
    <t xml:space="preserve">ESCALERA PINTOR X  7 ESC C/VARILLA</t>
  </si>
  <si>
    <t xml:space="preserve">CABO MAZA 60cm.</t>
  </si>
  <si>
    <t xml:space="preserve">CABALLETE MADERA 1 X 3 REFORZADO</t>
  </si>
  <si>
    <t xml:space="preserve">UNION TANQUE CADENA P/DEPOSITO EXTERNO</t>
  </si>
  <si>
    <t xml:space="preserve">ESCALERA PINTOR X  8 ESC C/VARILLA</t>
  </si>
  <si>
    <t xml:space="preserve">ESCALERA PINTOR X  9 ESC C/VARILLA</t>
  </si>
  <si>
    <t xml:space="preserve">ESCALERA PINTOR X 10 ESC C/VARILLA</t>
  </si>
  <si>
    <t xml:space="preserve">ESCALERA PINTOR X 11 ESC C/VARILLA</t>
  </si>
  <si>
    <t xml:space="preserve">ESCALERA PINTOR X 12 ESC C/VARILLA</t>
  </si>
  <si>
    <t xml:space="preserve">CABALLETE MADERA 1 X 2</t>
  </si>
  <si>
    <t xml:space="preserve">MESA C/PATAS REBATIBLES 0,80 x 2,05</t>
  </si>
  <si>
    <t xml:space="preserve">FRATACHO PLASTICO 20CM</t>
  </si>
  <si>
    <t xml:space="preserve">FRATACHO PLASTICO 25CM</t>
  </si>
  <si>
    <t xml:space="preserve">TOMA C/LLUVIA PLASTICA LAVAVERDURA</t>
  </si>
  <si>
    <t xml:space="preserve">REGATON DE GOMA 12mm. (50)</t>
  </si>
  <si>
    <t xml:space="preserve">REGATON DE GOMA 15mm. (50)</t>
  </si>
  <si>
    <t xml:space="preserve">REGATON DE GOMA 19mm. (50)</t>
  </si>
  <si>
    <t xml:space="preserve">REGATON DE GOMA 22mm. (50)</t>
  </si>
  <si>
    <t xml:space="preserve">REGATON DE GOMA 25mm. (50)</t>
  </si>
  <si>
    <t xml:space="preserve">REGATON DE GOMA 30mm. (50)</t>
  </si>
  <si>
    <t xml:space="preserve">REGATON DE GOMA RECTANGULAR P/ESCALERA</t>
  </si>
  <si>
    <t xml:space="preserve">REGATON DE GOMA REDONDO P/ESCALERA</t>
  </si>
  <si>
    <t xml:space="preserve">FRATACHO PLASTICO 30CM</t>
  </si>
  <si>
    <t xml:space="preserve">CABO PALA 60cm. EMPUÑADURA METALICA</t>
  </si>
  <si>
    <t xml:space="preserve">CABO PALA 70cm. EMPUÑADURA METALICA</t>
  </si>
  <si>
    <t xml:space="preserve">CABO PALA 60cm. EMPUÑADURA PLASTICA</t>
  </si>
  <si>
    <t xml:space="preserve">CABO PALA 70cm. EMPUÑADURA PLASTICA</t>
  </si>
  <si>
    <t xml:space="preserve">CABO HACHA 90cm. RECTO    -inv-</t>
  </si>
  <si>
    <t xml:space="preserve">CABO PICO 90cm.</t>
  </si>
  <si>
    <t xml:space="preserve">CORREA P/LAVARROPAS ALADIO CORTA</t>
  </si>
  <si>
    <t xml:space="preserve">CORREA P/LAVARROPAS ALADIO LARGA</t>
  </si>
  <si>
    <t xml:space="preserve">TUBO FAROL N 1 C/AGUJERO</t>
  </si>
  <si>
    <t xml:space="preserve">CABO HACHA 90cm. VIZCAINO</t>
  </si>
  <si>
    <t xml:space="preserve">CABO HACHA 35cm. VIZCAINO</t>
  </si>
  <si>
    <t xml:space="preserve">CABO MAZA 30cm.</t>
  </si>
  <si>
    <t xml:space="preserve">CABO MAZA 35cm.</t>
  </si>
  <si>
    <t xml:space="preserve">CABO MAZA 40cm.</t>
  </si>
  <si>
    <t xml:space="preserve">CABO RASTRILLO 1,50 mts.</t>
  </si>
  <si>
    <t xml:space="preserve">CABO ESCOBILLON 1,30 mts.C/ROSCA</t>
  </si>
  <si>
    <t xml:space="preserve">ACEITODO MULT HOGAR 100cm3  ACEITE</t>
  </si>
  <si>
    <t xml:space="preserve">ACEITEX AFLOJA TUERCAS 100cm3</t>
  </si>
  <si>
    <t xml:space="preserve">ACEITEX RK3000 T/WD40 440cm3</t>
  </si>
  <si>
    <t xml:space="preserve">GRASA AMARILLA MULTIUSO x 90grs ACEITEX</t>
  </si>
  <si>
    <t xml:space="preserve">GRASA AMARILLA MULTIUSO x 250grs ACEITEX</t>
  </si>
  <si>
    <t xml:space="preserve">GRASA LITIO MULTIUSO x 90grs ACEITEX</t>
  </si>
  <si>
    <t xml:space="preserve">GRASA LITIO MULTIUSO x 250grs ACEITEX</t>
  </si>
  <si>
    <t xml:space="preserve">GRASA GRAFITADA MULTIUSO x 90grs ACEITEX</t>
  </si>
  <si>
    <t xml:space="preserve">GRASA GRAFITADA MULTIUSO x 250grs ACEITEX</t>
  </si>
  <si>
    <t xml:space="preserve">CEPILLO ALAMBRE ACERO 4X19 C/M</t>
  </si>
  <si>
    <t xml:space="preserve">CEPILLO ALAMBRE ACERO 6X19 S/M</t>
  </si>
  <si>
    <t xml:space="preserve">CORREA P/LAVARROPAS ALADIO 7 VIAS AUTOMATICO</t>
  </si>
  <si>
    <t xml:space="preserve">VIRUTA ACERO FINA 250grs (10)</t>
  </si>
  <si>
    <t xml:space="preserve">VIRUTA ACERO MEDIANA 250grs (10)</t>
  </si>
  <si>
    <t xml:space="preserve">VIRUTA ACERO GRUESA 250grs (10)</t>
  </si>
  <si>
    <t xml:space="preserve">ACEITEX RK2000 220cm3</t>
  </si>
  <si>
    <t xml:space="preserve">CABO MAZA 90 cm. 10Kg.</t>
  </si>
  <si>
    <t xml:space="preserve">CABO AZADA 1,35 Mts</t>
  </si>
  <si>
    <t xml:space="preserve">AEROSOL LUBRICANTE MULTIUSO x 220 cc ACEITODO</t>
  </si>
  <si>
    <t xml:space="preserve">BOTON LATERAL P/MOCHILA CAPEA CROMO</t>
  </si>
  <si>
    <t xml:space="preserve">BOTON P/DEPOSITO FRANKLIN CROM.PLASTICO</t>
  </si>
  <si>
    <t xml:space="preserve">SOBRETAPA P/DEPOSITO IDEAL ESMALTADA</t>
  </si>
  <si>
    <t xml:space="preserve">VALVULA P/CANILLA 1/2 T/PERITA VULCANIZADA</t>
  </si>
  <si>
    <t xml:space="preserve">CABO GUADAÑA 1,35 Mts.C/MANIJAS</t>
  </si>
  <si>
    <t xml:space="preserve">CABO MARTILLO GALPONERO</t>
  </si>
  <si>
    <t xml:space="preserve">POLEA CAJA LAVARROPA</t>
  </si>
  <si>
    <t xml:space="preserve">POLEA MOTOR EJE 12.7mm</t>
  </si>
  <si>
    <t xml:space="preserve">POLEA MOTOR EJE 10mm</t>
  </si>
  <si>
    <t xml:space="preserve">MANGUERA LAVARROPA DESAGOTE 1.80mts</t>
  </si>
  <si>
    <t xml:space="preserve">MANGUERA LAVARROPA CARGA 1.80mts</t>
  </si>
  <si>
    <t xml:space="preserve">MANGUERA LAVARROPA CARGA 1.2mts</t>
  </si>
  <si>
    <t xml:space="preserve">SOBRETAPA P/DEPOSITO FRANKLIN ESMALTADA</t>
  </si>
  <si>
    <t xml:space="preserve">BOTON P/DEPOSITO FRANKLIN BCE.CROMADO</t>
  </si>
  <si>
    <t xml:space="preserve">BOTON SUPER P/MOCHILA CAPEA CROMO</t>
  </si>
  <si>
    <t xml:space="preserve">JUNTA T66 AJUST P/CODO FERRUM</t>
  </si>
  <si>
    <t xml:space="preserve">ACEITEX MULTIUSO TOTAL 110 cm3</t>
  </si>
  <si>
    <t xml:space="preserve">AEROSOL LUBRICANTE DESOX.ANTIC.GRAF. 250cc</t>
  </si>
  <si>
    <t xml:space="preserve">JUNTA T80 APOYO PLANA.FERRUM</t>
  </si>
  <si>
    <t xml:space="preserve">LIMPIA MANOS GEL PERFUMADO x 600grs</t>
  </si>
  <si>
    <t xml:space="preserve">LIMPIADOR RESTO D/MATERIAL x 1Lt.</t>
  </si>
  <si>
    <t xml:space="preserve">AEROSOL LUBRICANTE PLUS 250cc</t>
  </si>
  <si>
    <t xml:space="preserve">DESTAPA CAÑERIA x 500cm3</t>
  </si>
  <si>
    <t xml:space="preserve">DESOXIDANTE FOSFATIZANTE x 1Lt.</t>
  </si>
  <si>
    <t xml:space="preserve">QUITASARRO Y OXIDO x 500cm3</t>
  </si>
  <si>
    <t xml:space="preserve">FLAPPER P/MOCHILA FERRUM C/VASO COMPLETA</t>
  </si>
  <si>
    <t xml:space="preserve">GRAFITO PURO POLVO x 20grs.</t>
  </si>
  <si>
    <t xml:space="preserve">AEROSOL LUBRICANTE DESOX.ANTIC.GRAF. 440cc</t>
  </si>
  <si>
    <t xml:space="preserve">TUERCA P/CODO CTO MOCH.FERRUM</t>
  </si>
  <si>
    <t xml:space="preserve">TUERCA P/CODO LGO MOCH.FERRUM</t>
  </si>
  <si>
    <t xml:space="preserve">TUERCA P/DESCARGA FERRUM</t>
  </si>
  <si>
    <t xml:space="preserve">AEROSOL LUBRICANTE GRASA SUPER LITIO 250cc</t>
  </si>
  <si>
    <t xml:space="preserve">AEROSOL LUBRICANTE GRASA LITIO GRAF. 250cc</t>
  </si>
  <si>
    <t xml:space="preserve">ACIDO MURIATICO x 500cc</t>
  </si>
  <si>
    <t xml:space="preserve">ACIDO MURIATICO x 1Lt.</t>
  </si>
  <si>
    <t xml:space="preserve">LIMPIA MANOS CREMA x 600g</t>
  </si>
  <si>
    <t xml:space="preserve">LIMPIA MANOS CREMA x 1000g</t>
  </si>
  <si>
    <t xml:space="preserve">ACEITE SOLUBLE x 1 lt</t>
  </si>
  <si>
    <t xml:space="preserve">ACEITE SOLUBLE SINT. x 1 lt</t>
  </si>
  <si>
    <t xml:space="preserve">GRAFITO PURO POLVO x 500grs.</t>
  </si>
  <si>
    <t xml:space="preserve">AEROSOL LUBRICANTE MULTIUSO TEFLON 440cc</t>
  </si>
  <si>
    <t xml:space="preserve">AEROSOL LUBRICANTE L/CONTACTOS C/CO2 290cc</t>
  </si>
  <si>
    <t xml:space="preserve">ARANDELA P/TORNILLO 5/32</t>
  </si>
  <si>
    <t xml:space="preserve">FRATACHO PINO 12x20cm C/MANGO ENTARUGADO</t>
  </si>
  <si>
    <t xml:space="preserve">FRATACHO PINO 12x25cm C/MANGO ENTARUGADO</t>
  </si>
  <si>
    <t xml:space="preserve">FRATACHO PINO 12x30cm C/MANGO ENTARUGADO</t>
  </si>
  <si>
    <t xml:space="preserve">FRATACHO PINO 12x35cm C/MANGO ENTARUGADO</t>
  </si>
  <si>
    <t xml:space="preserve">FRATACHO PINO 12x40cm C/MANGO ENTARUGADO</t>
  </si>
  <si>
    <t xml:space="preserve">FRATACHO PINO 12x45cm C/MANGO ENTARUGADO</t>
  </si>
  <si>
    <t xml:space="preserve">FRATACHO PINO 12x50cm C/MANGO ENTARUGADO</t>
  </si>
  <si>
    <t xml:space="preserve">GRASA VASELINADA ECOLOGICA x 90grs ACEITEX</t>
  </si>
  <si>
    <t xml:space="preserve">GRASA VASELINADA ECOLOGICA x 250grs ACEITEX</t>
  </si>
  <si>
    <t xml:space="preserve">GRASA VASELINADA ECOLOGICA x 500grs ACEITEX</t>
  </si>
  <si>
    <t xml:space="preserve">GRASA VASELINADA ECOLOGICA x 1Kg ACEITEX</t>
  </si>
  <si>
    <t xml:space="preserve">DESTAPA CAÑERIA x 1 Lt</t>
  </si>
  <si>
    <t xml:space="preserve">QUITASARRO Y OXIDO x 1 Lt</t>
  </si>
  <si>
    <t xml:space="preserve">MESA CAMPING MADERA</t>
  </si>
  <si>
    <t xml:space="preserve">DESTAPA CAÑERIA  GEL  x 500cm3</t>
  </si>
  <si>
    <t xml:space="preserve">DESTAPA CAÑERIA  GEL  x 1 Lt</t>
  </si>
  <si>
    <t xml:space="preserve">AEROSOL LUBRICANTE MULTIUSO x 135 cc ACEITODO</t>
  </si>
  <si>
    <t xml:space="preserve">AEROSOL LUBRICANTE MULTIUSO x 400 cc ACEITODO</t>
  </si>
  <si>
    <t xml:space="preserve">AEROSOL LUBRICANTE P/CADENAS x 400ml</t>
  </si>
  <si>
    <t xml:space="preserve">ACEITE SOLUBLE x 5 lt</t>
  </si>
  <si>
    <t xml:space="preserve">FRATACHO ALGARROBO 12x20cm.</t>
  </si>
  <si>
    <t xml:space="preserve">FRATACHO ALGARROBO 12x25cm.</t>
  </si>
  <si>
    <t xml:space="preserve">FRATACHO ALGARROBO 12x30cm.</t>
  </si>
  <si>
    <t xml:space="preserve">FRATACHO ALGARROBO 12x35cm.</t>
  </si>
  <si>
    <t xml:space="preserve">FRATACHO ALGARROBO 12x40cm.</t>
  </si>
  <si>
    <t xml:space="preserve">FRATACHO ALGARROBO 12x45cm.</t>
  </si>
  <si>
    <t xml:space="preserve">FRATACHO ALGARROBO 12x50cm.</t>
  </si>
  <si>
    <t xml:space="preserve">GRASA AMARILLA MULTIUSO x 500grs ACEITEX</t>
  </si>
  <si>
    <t xml:space="preserve">MESA CAMPING MADERA GRANDE</t>
  </si>
  <si>
    <t xml:space="preserve">AEROSOL LUBRICANTE L/CONTACTOS C/C02 420cc</t>
  </si>
  <si>
    <t xml:space="preserve">SOPORTE P/TAPA INODORO PILAR</t>
  </si>
  <si>
    <t xml:space="preserve">SOPORTE P/TAPA INODORO FLORENCIA</t>
  </si>
  <si>
    <t xml:space="preserve">SOPORTE P/TAPA INODORO NEO PLAX 610</t>
  </si>
  <si>
    <t xml:space="preserve">PISTON BCE P/FLOTANTE INTERCAMBIABLE</t>
  </si>
  <si>
    <t xml:space="preserve">TORNILLO P/MOCHILA BCE.GSO x 1</t>
  </si>
  <si>
    <t xml:space="preserve">GRAMPA LAVATORIO FERRUM DOBLE NERVIO</t>
  </si>
  <si>
    <t xml:space="preserve">SOPORTE P/TAPA INODORO FERR.ADRIAT-PILAR</t>
  </si>
  <si>
    <t xml:space="preserve">SOPORTE P/TAPA INODORO NEO PLAX 700</t>
  </si>
  <si>
    <t xml:space="preserve">SOPORTE P/TAPA INODORO NEO PLAX 740</t>
  </si>
  <si>
    <t xml:space="preserve">TUERCA P/SOPORTE TAPA INODORO</t>
  </si>
  <si>
    <t xml:space="preserve">SOPORTES P/TAPA INODORO PARAVOR NYLON JGO.</t>
  </si>
  <si>
    <t xml:space="preserve">SOPORTES P/TAPA INODORO PARAVOR CROMO JGO.</t>
  </si>
  <si>
    <t xml:space="preserve">SOPORTES P/TAPA INODORO UNIVERSAL NYLON JGO.</t>
  </si>
  <si>
    <t xml:space="preserve">HERRAJE CROMO ASIENTO DESPL. COMPLETO LARGO JGO.</t>
  </si>
  <si>
    <t xml:space="preserve">ACEITE DE CORTE x 1 lt</t>
  </si>
  <si>
    <t xml:space="preserve">ACEITE DE CORTE x 5 lt</t>
  </si>
  <si>
    <t xml:space="preserve">SODA CAUSTICA x1KG</t>
  </si>
  <si>
    <t xml:space="preserve">BOTON P/DEPOSITO FRANKLIN BCE.CROM.LARGO</t>
  </si>
  <si>
    <t xml:space="preserve">SOPORTE P/TAPA INODORO ANDINO 351</t>
  </si>
  <si>
    <t xml:space="preserve">JUEGO DE TOPES PARA ASIENTO MDF</t>
  </si>
  <si>
    <t xml:space="preserve">BISAGRA DACCORD ECO</t>
  </si>
  <si>
    <t xml:space="preserve">JUEGO SOPORTE P/TAPA INODORO DACCORD ECO</t>
  </si>
  <si>
    <t xml:space="preserve">SODA CAUSTICA x1/2 KG</t>
  </si>
  <si>
    <t xml:space="preserve">LUBRICANTE MULTIUSO A GATILLO x 210cc</t>
  </si>
  <si>
    <t xml:space="preserve">REPUESTO LUBRICANTE MULTIUSO x 210cc</t>
  </si>
  <si>
    <t xml:space="preserve">LUBRICANTE PLUS A GATILLO x 210cc</t>
  </si>
  <si>
    <t xml:space="preserve">REPUESTO LUBRICANTE PLUS x 210cc</t>
  </si>
  <si>
    <t xml:space="preserve">CAUCHET DESOXIDANTE-FOSFATIZANTE x 1lt</t>
  </si>
  <si>
    <t xml:space="preserve">CAUCHET DEOXI-M x 5 lt (DECAPANTE-REMOVEDOR)</t>
  </si>
  <si>
    <t xml:space="preserve">CAUCHET DEOXI-M x 1lt (DECAPANTE-REMOVEDOR)</t>
  </si>
  <si>
    <t xml:space="preserve">ACEITEX LIMPIA CONTACTOS x 240cc</t>
  </si>
  <si>
    <t xml:space="preserve">ACEITEX LIMPIA CONTACTOS x 440cc</t>
  </si>
  <si>
    <t xml:space="preserve">ACEITEX REMOVEDOR POLVO Y PART x 400cc</t>
  </si>
  <si>
    <t xml:space="preserve">BANCO REBATIBLE 0,30 X 2,05</t>
  </si>
  <si>
    <t xml:space="preserve">SODA CAUSTICA LIQUIDA x 1 LT</t>
  </si>
  <si>
    <t xml:space="preserve">DESTAPA CAÑERIAS GEL X 1 LT CAUCHET</t>
  </si>
  <si>
    <t xml:space="preserve">FLOTANTE MEDIA PRESION 2000 1/2   S/BOYA</t>
  </si>
  <si>
    <t xml:space="preserve">FLOTANTE MEDIA PRESION 2001 3/4   S/BOYA</t>
  </si>
  <si>
    <t xml:space="preserve">FLOTANTE ALTA PRESION 1/2  DOBLE CIERRE S/BOYA (36)</t>
  </si>
  <si>
    <t xml:space="preserve">FLOTANTE ALTA PRESION 3/4  DOBLE CIERRE S/BOYA (37)</t>
  </si>
  <si>
    <t xml:space="preserve">FLOTANTE ALTA PRESION 1 DOBLE CIERRE S/BOYA (38)</t>
  </si>
  <si>
    <t xml:space="preserve">BOYA TELGOPOR PRESION 1/2</t>
  </si>
  <si>
    <t xml:space="preserve">BOYA TELGOPOR PRESION 3/4</t>
  </si>
  <si>
    <t xml:space="preserve">BOYA TELGOPOR PRESION 1</t>
  </si>
  <si>
    <t xml:space="preserve">BOYA TELGOPOR EXTRACH.3/16 1/4</t>
  </si>
  <si>
    <t xml:space="preserve">BOYA TELGOPOR CHATA 3/16 FERRUM</t>
  </si>
  <si>
    <t xml:space="preserve">TUBO PN20/16 20mm x 4 Mts.</t>
  </si>
  <si>
    <t xml:space="preserve">TUBO PN20/16 25mm x 4 Mts.</t>
  </si>
  <si>
    <t xml:space="preserve">TUBO PN20/16 32mm x 4 Mts.</t>
  </si>
  <si>
    <t xml:space="preserve">TUBO PN20/16 40mm x 4 Mts.AGUA FRIA.</t>
  </si>
  <si>
    <t xml:space="preserve">TUBO PN20/16 50mm x 4 Mts.AGUA FRIA.</t>
  </si>
  <si>
    <t xml:space="preserve">TUBO PN20/16 63mm x 4 Mts. AGUA FRIA.</t>
  </si>
  <si>
    <t xml:space="preserve">LF CODO 75mm A 90</t>
  </si>
  <si>
    <t xml:space="preserve">LF CUPLA 75mm</t>
  </si>
  <si>
    <t xml:space="preserve">LF TEE 75mm</t>
  </si>
  <si>
    <t xml:space="preserve">LF TAPA 40mm</t>
  </si>
  <si>
    <t xml:space="preserve">LF CODO 20mm A 90</t>
  </si>
  <si>
    <t xml:space="preserve">LF CODO 25mm A 90</t>
  </si>
  <si>
    <t xml:space="preserve">LF CODO 32mm A 90</t>
  </si>
  <si>
    <t xml:space="preserve">LF CODO 40mm A 90</t>
  </si>
  <si>
    <t xml:space="preserve">LF CODO 50mm A 90</t>
  </si>
  <si>
    <t xml:space="preserve">LF CODO 63mm A 90</t>
  </si>
  <si>
    <t xml:space="preserve">LF CODO 20mm A 45</t>
  </si>
  <si>
    <t xml:space="preserve">LF CODO 25mm A 45</t>
  </si>
  <si>
    <t xml:space="preserve">LF TAPA 63mm</t>
  </si>
  <si>
    <t xml:space="preserve">LF CODO C/INS H 20 x 1/2</t>
  </si>
  <si>
    <t xml:space="preserve">LF TAPA 50mm</t>
  </si>
  <si>
    <t xml:space="preserve">LF CODO C/INS H 25 x 1/2</t>
  </si>
  <si>
    <t xml:space="preserve">LF CODO C/INS H 25 x 3/4</t>
  </si>
  <si>
    <t xml:space="preserve">LF CODO C/INS H 32 x 1</t>
  </si>
  <si>
    <t xml:space="preserve">LF CODO C/INS M 20 x 1/2</t>
  </si>
  <si>
    <t xml:space="preserve">LF CODO 32mm A 45</t>
  </si>
  <si>
    <t xml:space="preserve">LF CODO 40mm A 45</t>
  </si>
  <si>
    <t xml:space="preserve">LF CODO 50mm A 45</t>
  </si>
  <si>
    <t xml:space="preserve">LF TEE 20mm</t>
  </si>
  <si>
    <t xml:space="preserve">LF TEE 25mm</t>
  </si>
  <si>
    <t xml:space="preserve">LF TEE 32mm</t>
  </si>
  <si>
    <t xml:space="preserve">LF TEE 40mm</t>
  </si>
  <si>
    <t xml:space="preserve">LF TEE 50mm</t>
  </si>
  <si>
    <t xml:space="preserve">LF TEE 63mm</t>
  </si>
  <si>
    <t xml:space="preserve">LF TEE RED. 25-20-25</t>
  </si>
  <si>
    <t xml:space="preserve">LF TEE RED. 32-25-32</t>
  </si>
  <si>
    <t xml:space="preserve">LF CUPLA C/INS H 20 x 1/2</t>
  </si>
  <si>
    <t xml:space="preserve">LF CUPLA C/INS H 25 x 1/2</t>
  </si>
  <si>
    <t xml:space="preserve">LF CUPLA C/INS H 25 x 3/4</t>
  </si>
  <si>
    <t xml:space="preserve">LF CUPLA C/INS H 32 x 1</t>
  </si>
  <si>
    <t xml:space="preserve">LF CUPLA C/INS H 40 x 1.1/4</t>
  </si>
  <si>
    <t xml:space="preserve">LF CUPLA C/INS H 50 x 1.1/2</t>
  </si>
  <si>
    <t xml:space="preserve">LF TEE C/INS H 20 x 1/2</t>
  </si>
  <si>
    <t xml:space="preserve">LF CUPLA C/INS H 20 x 3/8</t>
  </si>
  <si>
    <t xml:space="preserve">LF TEE C/INS H 25 x 1/2</t>
  </si>
  <si>
    <t xml:space="preserve">LF TEE C/INS H 25 x 3/4</t>
  </si>
  <si>
    <t xml:space="preserve">LF TEE C/INS H 32 x 1</t>
  </si>
  <si>
    <t xml:space="preserve">LF TEE C/INS M 20 x 1/2</t>
  </si>
  <si>
    <t xml:space="preserve">LF TAPA 20mm</t>
  </si>
  <si>
    <t xml:space="preserve">LF TAPA 25mm</t>
  </si>
  <si>
    <t xml:space="preserve">LF TAPA 32mm</t>
  </si>
  <si>
    <t xml:space="preserve">LF CUPLA 20mm</t>
  </si>
  <si>
    <t xml:space="preserve">LF CUPLA 25mm</t>
  </si>
  <si>
    <t xml:space="preserve">LF CUPLA 32mm</t>
  </si>
  <si>
    <t xml:space="preserve">LF CUPLA 40mm</t>
  </si>
  <si>
    <t xml:space="preserve">LF CUPLA 50mm</t>
  </si>
  <si>
    <t xml:space="preserve">LF CUPLA 63mm</t>
  </si>
  <si>
    <t xml:space="preserve">LF CUPLA RED. 25x20 (HH)</t>
  </si>
  <si>
    <t xml:space="preserve">LF CUPLA RED. 32x25 (HH)</t>
  </si>
  <si>
    <t xml:space="preserve">LF UD 20mm</t>
  </si>
  <si>
    <t xml:space="preserve">LF UD 25mm</t>
  </si>
  <si>
    <t xml:space="preserve">LF UD 32mm</t>
  </si>
  <si>
    <t xml:space="preserve">LF UD C/INS H 20 x 1/2</t>
  </si>
  <si>
    <t xml:space="preserve">LF UD C/INS H 25 x 3/4</t>
  </si>
  <si>
    <t xml:space="preserve">LF CURVA SOBREPASO LARGA 20mm</t>
  </si>
  <si>
    <t xml:space="preserve">LF CURVA SOBREPASO LARGA 25mm</t>
  </si>
  <si>
    <t xml:space="preserve">LF CURVA SOBREPASO LARGA 32mm</t>
  </si>
  <si>
    <t xml:space="preserve">LF CUPLA C/INS H 63 x 2</t>
  </si>
  <si>
    <t xml:space="preserve">LF CUPLA C/INS M 20 x 1/2</t>
  </si>
  <si>
    <t xml:space="preserve">LF CUPLA C/INS M 25 x 1/2</t>
  </si>
  <si>
    <t xml:space="preserve">LF CUPLA C/INS M 25 x 3/4</t>
  </si>
  <si>
    <t xml:space="preserve">LF CUPLA C/INS M 32 x 3/4</t>
  </si>
  <si>
    <t xml:space="preserve">LF CUPLA C/INS M 32 x 1</t>
  </si>
  <si>
    <t xml:space="preserve">LF CUPLA C/INS M 40 x 1.1/4</t>
  </si>
  <si>
    <t xml:space="preserve">LF CUPLA C/INS M 50 x 1.1/2</t>
  </si>
  <si>
    <t xml:space="preserve">LF CUPLA C/INS M 63 x 2</t>
  </si>
  <si>
    <t xml:space="preserve">LF CODO C/INS H 32 x 3/4</t>
  </si>
  <si>
    <t xml:space="preserve">LF CODO C/INS H 20 x 3/4</t>
  </si>
  <si>
    <t xml:space="preserve">LF CODO C/INS M 25 x 1/2</t>
  </si>
  <si>
    <t xml:space="preserve">LF CODO C/INS M 25 x 3/4</t>
  </si>
  <si>
    <t xml:space="preserve">LF CODO C/INS M 32 x 1</t>
  </si>
  <si>
    <t xml:space="preserve">LF TEE C/INS H 32 x 3/4</t>
  </si>
  <si>
    <t xml:space="preserve">LF TEE C/INS M 25 x 1/2</t>
  </si>
  <si>
    <t xml:space="preserve">LF TEE C/INS M 25 x 3/4</t>
  </si>
  <si>
    <t xml:space="preserve">LF TEE C/INS M 32 x 3/4</t>
  </si>
  <si>
    <t xml:space="preserve">LF TEE C/INS M 32 x 1</t>
  </si>
  <si>
    <t xml:space="preserve">LF UD C/INS H 32 x 1</t>
  </si>
  <si>
    <t xml:space="preserve">LF UD C/INS M 20 x 1/2</t>
  </si>
  <si>
    <t xml:space="preserve">LF UD C/INS M 25 x 3/4</t>
  </si>
  <si>
    <t xml:space="preserve">LF LLAVE PASO 20mm GRANDE</t>
  </si>
  <si>
    <t xml:space="preserve">LF LLAVE PASO 25mm GRANDE</t>
  </si>
  <si>
    <t xml:space="preserve">LF UD C/INS M 32 x 1</t>
  </si>
  <si>
    <t xml:space="preserve">LF UD C/INS M 40 x 1.1/4</t>
  </si>
  <si>
    <t xml:space="preserve">LF CURVA SOBREPASO CORTA 20mm</t>
  </si>
  <si>
    <t xml:space="preserve">LF FIJATUBO PPR 20mm</t>
  </si>
  <si>
    <t xml:space="preserve">LF LLAVE PASO 32mm GRANDE</t>
  </si>
  <si>
    <t xml:space="preserve">LF CURVA SOBREPASO CORTA 32mm</t>
  </si>
  <si>
    <t xml:space="preserve">LF CUPLA RED. 32x20 (HH)</t>
  </si>
  <si>
    <t xml:space="preserve">LF CUPLA RED. 40x20 (HH)</t>
  </si>
  <si>
    <t xml:space="preserve">LF CUPLA RED. 40x25 (HH)</t>
  </si>
  <si>
    <t xml:space="preserve">LF CUPLA RED. 40x32 (HH)</t>
  </si>
  <si>
    <t xml:space="preserve">LF TEE RED. 32-20-32</t>
  </si>
  <si>
    <t xml:space="preserve">LF FIJATUBO PPR 25mm</t>
  </si>
  <si>
    <t xml:space="preserve">LF CURVA SOBREPASO CORTA 25mm</t>
  </si>
  <si>
    <t xml:space="preserve">LF FIJATUBO METALICO 20mm</t>
  </si>
  <si>
    <t xml:space="preserve">LF FIJATUBO METALICO 25mm</t>
  </si>
  <si>
    <t xml:space="preserve">LF FIJATUBO METALICO 32mm</t>
  </si>
  <si>
    <t xml:space="preserve">LF BOQUILLA 20mm</t>
  </si>
  <si>
    <t xml:space="preserve">LF BOQUILLA 25mm</t>
  </si>
  <si>
    <t xml:space="preserve">LF BOQUILLA 32mm</t>
  </si>
  <si>
    <t xml:space="preserve">LF BOQUILLA 40mm</t>
  </si>
  <si>
    <t xml:space="preserve">LF BOQUILLA 50mm</t>
  </si>
  <si>
    <t xml:space="preserve">LF BOQUILLA 63mm</t>
  </si>
  <si>
    <t xml:space="preserve">LF SET TERMOFUSORA 20-32mm 600W</t>
  </si>
  <si>
    <t xml:space="preserve">LF SET TERMOFUSORA 20-63mm 800W</t>
  </si>
  <si>
    <t xml:space="preserve">LF SET TERMOFUSORA 75-110mm 1500W</t>
  </si>
  <si>
    <t xml:space="preserve">LF FIJATUBO PPR 32mm</t>
  </si>
  <si>
    <t xml:space="preserve">LF CUPLA RED. 50x32 (HH)</t>
  </si>
  <si>
    <t xml:space="preserve">LF CUPLA RED. 50x40 (HH)</t>
  </si>
  <si>
    <t xml:space="preserve">LF CUPLA RED. 63x40 (HH)</t>
  </si>
  <si>
    <t xml:space="preserve">LF CUPLA RED. 63x50 (HH)</t>
  </si>
  <si>
    <t xml:space="preserve">LF CUPLA RED. 75x63 (HH)</t>
  </si>
  <si>
    <t xml:space="preserve">LF TEE RED. 40-25-40</t>
  </si>
  <si>
    <t xml:space="preserve">LF TEE RED. 40-32-40</t>
  </si>
  <si>
    <t xml:space="preserve">LF TEE RED. 50-32-50</t>
  </si>
  <si>
    <t xml:space="preserve">LF TEE RED. 50-40-50</t>
  </si>
  <si>
    <t xml:space="preserve">LF TEE RED. 63-40-63</t>
  </si>
  <si>
    <t xml:space="preserve">LF TEE RED. 63-50-63</t>
  </si>
  <si>
    <t xml:space="preserve">LF CODO RED. 25x20 A 90</t>
  </si>
  <si>
    <t xml:space="preserve">LF CODO RED. 32x20 A 90</t>
  </si>
  <si>
    <t xml:space="preserve">LF CODO RED. 32x25 A 90</t>
  </si>
  <si>
    <t xml:space="preserve">LF LLAVE PASO 20mm CHICA</t>
  </si>
  <si>
    <t xml:space="preserve">LF LLAVE PASO 25mm CHICA</t>
  </si>
  <si>
    <t xml:space="preserve">TIJERA CORTATUBO REF.20/40 CRIQUET</t>
  </si>
  <si>
    <t xml:space="preserve">CORTACAÑO 1/8  A 1.1/8</t>
  </si>
  <si>
    <t xml:space="preserve">PESTAÑADORA 3/16  A 5/8  CROMADA</t>
  </si>
  <si>
    <t xml:space="preserve">CORTACAÑO REPUESTO BLISTER x 6</t>
  </si>
  <si>
    <t xml:space="preserve">CORTACAÑO 1/8 - 1 1/8 S3</t>
  </si>
  <si>
    <t xml:space="preserve">LF BOQUILLA 1/2 "</t>
  </si>
  <si>
    <t xml:space="preserve">LF BOQUILLA 3/4 "</t>
  </si>
  <si>
    <t xml:space="preserve">LF BOQUILLA 1 "</t>
  </si>
  <si>
    <t xml:space="preserve">LF BOQUILLA 1 1/4"</t>
  </si>
  <si>
    <t xml:space="preserve">LF BOQUILLA 1 1/2"</t>
  </si>
  <si>
    <t xml:space="preserve">LF BOQUILLA 2"</t>
  </si>
  <si>
    <t xml:space="preserve">LF LLAVE PASO 32mm CHICA</t>
  </si>
  <si>
    <t xml:space="preserve">LF CODO C/INS H 20 x 1/2 P/CONST.SECO</t>
  </si>
  <si>
    <t xml:space="preserve">LF CODO C/INS H 25 x 1/2 P/CONST.SECO</t>
  </si>
  <si>
    <t xml:space="preserve">LF CODO C/INS H 25 x 3/4 P/CONST.SECO</t>
  </si>
  <si>
    <t xml:space="preserve">LF LLAVE ESFERICA 40mm PLAST.ESF.METAL</t>
  </si>
  <si>
    <t xml:space="preserve">LF LLAVE ESFERICA 50mm PLAST.ESF.METAL</t>
  </si>
  <si>
    <t xml:space="preserve">LF LLAVE ESFERICA 63mm PLAST.ESF.METAL</t>
  </si>
  <si>
    <t xml:space="preserve">AEROSOL LUBRICANTE MULTIUSO 250cc</t>
  </si>
  <si>
    <t xml:space="preserve">LF LLAVE ESFERICA 20mm PLAST</t>
  </si>
  <si>
    <t xml:space="preserve">LF LLAVE ESFERICA 25mm PLAST</t>
  </si>
  <si>
    <t xml:space="preserve">LF LLAVE ESFERICA 32mm PLAST</t>
  </si>
  <si>
    <t xml:space="preserve">LLAVE GAS 1/2 C/CAMP.ESF. LATYN</t>
  </si>
  <si>
    <t xml:space="preserve">LLAVE GAS 1/2 CROMO  ESF. LATYN</t>
  </si>
  <si>
    <t xml:space="preserve">LLAVE GAS 3/4 C/CAMP.ESF. LATYN</t>
  </si>
  <si>
    <t xml:space="preserve">LLAVE GAS 3/4 CROMO  ESF. LATYN</t>
  </si>
  <si>
    <t xml:space="preserve">VALVULA ESFERICA METALICA 1/2 RF-PLUS</t>
  </si>
  <si>
    <t xml:space="preserve">VALVULA ESFERICA METALICA 3/4 RF-PLUS</t>
  </si>
  <si>
    <t xml:space="preserve">VALVULA ESFERICA METALICA 1 RF-PLUS</t>
  </si>
  <si>
    <t xml:space="preserve">VALVULA ESFERICA METALICA 1/2 RF-100</t>
  </si>
  <si>
    <t xml:space="preserve">VALVULA ESFERICA METALICA 3/4 RF-100</t>
  </si>
  <si>
    <t xml:space="preserve">VALVULA ESFERICA METALICA 1 RF-100</t>
  </si>
  <si>
    <t xml:space="preserve">VALVULA ESFERICA METALICA 1.1/4 RF-100</t>
  </si>
  <si>
    <t xml:space="preserve">VALVULA ESFERICA METALICA 1.1/2 RF-100</t>
  </si>
  <si>
    <t xml:space="preserve">VALVULA ESFERICA METALICA 2 RF-100</t>
  </si>
  <si>
    <t xml:space="preserve">VALVULA ESFERICA METALICA 2.1/2 RF-100</t>
  </si>
  <si>
    <t xml:space="preserve">VALVULA ESFERICA METALICA 3 RF-100</t>
  </si>
  <si>
    <t xml:space="preserve">VALVULA ESFERICA METALICA 4 RF-100</t>
  </si>
  <si>
    <t xml:space="preserve">CURVA PVC 50 A 45  3,2 MH</t>
  </si>
  <si>
    <t xml:space="preserve">CURVA PVC 40 A 45  3,2</t>
  </si>
  <si>
    <t xml:space="preserve">CODO PVC 63 A 90 HH 3,2 PT</t>
  </si>
  <si>
    <t xml:space="preserve">RAMAL PVC 40 A 45  3,2</t>
  </si>
  <si>
    <t xml:space="preserve">RAMAL PVC 63 A 45  3,2</t>
  </si>
  <si>
    <t xml:space="preserve">RAMAL PVC 110 A 45  3,2 PT</t>
  </si>
  <si>
    <t xml:space="preserve">RAMAL PVC 110 x 63 A 45 3,2 PT</t>
  </si>
  <si>
    <t xml:space="preserve">RAMAL PVC 110 x 63 A 90 3,2 PT</t>
  </si>
  <si>
    <t xml:space="preserve">RAMAL PVC 110 A 90  3,2 PT</t>
  </si>
  <si>
    <t xml:space="preserve">RAMAL PVC 63 A 90  3,2</t>
  </si>
  <si>
    <t xml:space="preserve">CODO PVC 40 A 90  3,2</t>
  </si>
  <si>
    <t xml:space="preserve">CODO PVC 50 A 90  3,2</t>
  </si>
  <si>
    <t xml:space="preserve">CODO PVC 63 A 90 MH 3,2 PT</t>
  </si>
  <si>
    <t xml:space="preserve">CODO PVC 110 A 90  3,2 PT</t>
  </si>
  <si>
    <t xml:space="preserve">CODO PVC 110 C/BASE 3,2 PT</t>
  </si>
  <si>
    <t xml:space="preserve">CURVA PVC 63 A 45  3,2</t>
  </si>
  <si>
    <t xml:space="preserve">CURVA PVC 110 A 45  3,2 PT</t>
  </si>
  <si>
    <t xml:space="preserve">CURVA PVC 40 A 90  3,2</t>
  </si>
  <si>
    <t xml:space="preserve">CURVA PVC 50 A 90  3,2</t>
  </si>
  <si>
    <t xml:space="preserve">CURVA PVC 63 A 90  3,2</t>
  </si>
  <si>
    <t xml:space="preserve">CURVA PVC 110 A 90  3,2 PT</t>
  </si>
  <si>
    <t xml:space="preserve">CUPLA PVC 50 3,2 PT</t>
  </si>
  <si>
    <t xml:space="preserve">CUPLA PVC 63 3,2 PT</t>
  </si>
  <si>
    <t xml:space="preserve">CUPLA PVC 110 3,2 PT</t>
  </si>
  <si>
    <t xml:space="preserve">RAMAL PVC 40 A 90  3,2 (TEE)</t>
  </si>
  <si>
    <t xml:space="preserve">CODO PVC 160 A 90 3,2</t>
  </si>
  <si>
    <t xml:space="preserve">CURVA PVC 160 A 45 3,2</t>
  </si>
  <si>
    <t xml:space="preserve">TAPA PVC 110 3,2</t>
  </si>
  <si>
    <t xml:space="preserve">CUPLA RED.PVC 110 x 63 3,2</t>
  </si>
  <si>
    <t xml:space="preserve">CUPLA RED.MANUAL PVC 140 x 110 3,2</t>
  </si>
  <si>
    <t xml:space="preserve">CODO PVC 110 C/3 ACOMETIDAS</t>
  </si>
  <si>
    <t xml:space="preserve">RAMAL PVC 160 A 90 3,2</t>
  </si>
  <si>
    <t xml:space="preserve">RAMAL PVC 50 A 90  3,2 (TEE)</t>
  </si>
  <si>
    <t xml:space="preserve">CUPLA PVC 40 3,2 PT</t>
  </si>
  <si>
    <t xml:space="preserve">CUPLA RED.PVC 50 x 40 3,2 PT</t>
  </si>
  <si>
    <t xml:space="preserve">CUPLA RED. PVC 63 X 40 3,2 P</t>
  </si>
  <si>
    <t xml:space="preserve">CUPLA RED.PVC 63 x 50 3,2 PT</t>
  </si>
  <si>
    <t xml:space="preserve">CUPLA RED.PVC 110 x 100 3,2</t>
  </si>
  <si>
    <t xml:space="preserve">PILETA PATIO PVC 15 x 15 3,2</t>
  </si>
  <si>
    <t xml:space="preserve">CAMARA INSPECCION 60X60 BLANCO</t>
  </si>
  <si>
    <t xml:space="preserve">CAMARA KIT OVCAM COJINETE + MARCO + TAPA</t>
  </si>
  <si>
    <t xml:space="preserve">ARO P/CAMARA OVCAM 100mm</t>
  </si>
  <si>
    <t xml:space="preserve">ARO P/CAMARA 60x60</t>
  </si>
  <si>
    <t xml:space="preserve">TAPA CAMARA COJINETE 60x60 GRIS</t>
  </si>
  <si>
    <t xml:space="preserve">CAMARA DE INSPECCION GRIS DUKE C/COJINETE</t>
  </si>
  <si>
    <t xml:space="preserve">ARO PROLONADOR P/CAMARA INSPECCION GRIS DUKE</t>
  </si>
  <si>
    <t xml:space="preserve">REPUESTO MARCO Y TAPA P/CAM. INSP. GRIS DUKE</t>
  </si>
  <si>
    <t xml:space="preserve">CUTTER REPUESTO RASQUETA x10 HOJAS</t>
  </si>
  <si>
    <t xml:space="preserve">CUTTER PLAST.ECO TRABA AUTO-LOCK</t>
  </si>
  <si>
    <t xml:space="preserve">CUTTER T/RASQUETA P/VIDRIOS</t>
  </si>
  <si>
    <t xml:space="preserve">CUTTER PROF.TRABA AUTO-LOCK(3 REP)</t>
  </si>
  <si>
    <t xml:space="preserve">CUTTER TRABA ROSCA TWIST-LOCK</t>
  </si>
  <si>
    <t xml:space="preserve">CUTTER ECO+10 HOJAS REP.BLISTER</t>
  </si>
  <si>
    <t xml:space="preserve">CUTTER REPUESTO 10 HOJAS ESTUCHE</t>
  </si>
  <si>
    <t xml:space="preserve">CUTTER TRAPEZOIDAL</t>
  </si>
  <si>
    <t xml:space="preserve">CUTTER AUTOMATICO GRIP GOMA</t>
  </si>
  <si>
    <t xml:space="preserve">RESISTENCIA COBREADA P/TERMO ELECTRICO</t>
  </si>
  <si>
    <t xml:space="preserve">MONOCOMANDO MESADA STANDARD CART. 40mm MOZART MADRID (9027)</t>
  </si>
  <si>
    <t xml:space="preserve">MARTILLO GALPONERO MANGO MADERA Nº27 682 Grs.</t>
  </si>
  <si>
    <t xml:space="preserve">PUNTA ATORNILLADOR PH2 x 50 mm DOBLEx10 unid.</t>
  </si>
  <si>
    <t xml:space="preserve">SOLDADOR LAPIZ 100 W</t>
  </si>
  <si>
    <t xml:space="preserve">SOLDADOR T/PISTOLA 80w C/GATILLO</t>
  </si>
  <si>
    <t xml:space="preserve">MASCARA FOTOSENSIBLE P/SOLDADOR ISARD</t>
  </si>
  <si>
    <t xml:space="preserve">SOLDADOR LAPIZ 40 W</t>
  </si>
  <si>
    <t xml:space="preserve">SOLDADOR LAPIZ 60 W</t>
  </si>
  <si>
    <t xml:space="preserve">AQUALAF LAVAT.P/FUND.AQ7000</t>
  </si>
  <si>
    <t xml:space="preserve">AQUALAF BIDET AQ7000</t>
  </si>
  <si>
    <t xml:space="preserve">AQUALAF BAÑERA INT.C/TRANSF. AQ7000</t>
  </si>
  <si>
    <t xml:space="preserve">AQUALAF COCINA MESADA AQ7000</t>
  </si>
  <si>
    <t xml:space="preserve">AQUALAF COC.PARED EXT.PICO S AQ7000</t>
  </si>
  <si>
    <t xml:space="preserve">AQUALAF COC.PARED EXT.PICO U AQ7000</t>
  </si>
  <si>
    <t xml:space="preserve">AQUALAF LAVAT.P/FUND.LIWEN</t>
  </si>
  <si>
    <t xml:space="preserve">AQUALAF BIDET LIWEN</t>
  </si>
  <si>
    <t xml:space="preserve">AQUALAF BAÑERA INT.C/TRANSF.LIWEN</t>
  </si>
  <si>
    <t xml:space="preserve">AQUALAF COCINA MESADA LIWEN</t>
  </si>
  <si>
    <t xml:space="preserve">AQUALAF COC.PARED EXT.PICO S LIWEN</t>
  </si>
  <si>
    <t xml:space="preserve">AQUALAF COC.PARED EXT.PICO U LIWEN</t>
  </si>
  <si>
    <t xml:space="preserve">AQUALAF VALVULA HYDRA CLEAN</t>
  </si>
  <si>
    <t xml:space="preserve">AQUALAF DECAMATIC ECO LAVATORIO</t>
  </si>
  <si>
    <t xml:space="preserve">AQUALAF DECAMATIC ECO MINGITORIO</t>
  </si>
  <si>
    <t xml:space="preserve">AQUALAF DECAMATIC LAVATORIO PARED</t>
  </si>
  <si>
    <t xml:space="preserve">AQUALAF VALVULA HYDRA DUO</t>
  </si>
  <si>
    <t xml:space="preserve">INFLADOR PROF.ALUM C/DOBLE PICO</t>
  </si>
  <si>
    <t xml:space="preserve">TORNILLO DRYWALL FINO 6x 1 (1000)</t>
  </si>
  <si>
    <t xml:space="preserve">TORNILLO DRYWALL FINO 6x1 1/4 (1000)</t>
  </si>
  <si>
    <t xml:space="preserve">TORNILLO DRYWALL FINO 6x 1 1/2 (1000)</t>
  </si>
  <si>
    <t xml:space="preserve">TORNILLO DRYWALL FINO 6x 5/8 IMP.(1000)</t>
  </si>
  <si>
    <t xml:space="preserve">TORNILLO DRYWALL GSO 6x1 3/4 (1000)</t>
  </si>
  <si>
    <t xml:space="preserve">TORNILLO DRYWALL FINO 6x2 IMP.(600)</t>
  </si>
  <si>
    <t xml:space="preserve">TORNILLO DRYWALL FINO 8x2 IMP.(300)</t>
  </si>
  <si>
    <t xml:space="preserve">TORNILLO DRYWALL FINO 6x1 5/8 IMP.(700)</t>
  </si>
  <si>
    <t xml:space="preserve">HOJA DE SIERRA P/CALADORA METAL 77 mm x 5un</t>
  </si>
  <si>
    <t xml:space="preserve">ADAPTADOR P/ENCENDEDOR 12 A 220 W</t>
  </si>
  <si>
    <t xml:space="preserve">CADENA BOLITA CROMADA x Mt. (5)</t>
  </si>
  <si>
    <t xml:space="preserve">LLAVERITO P/CAD.BOLITA CROMO</t>
  </si>
  <si>
    <t xml:space="preserve">TERMINAL P/CADENA BOLITA CROMO</t>
  </si>
  <si>
    <t xml:space="preserve">UNION P/CADENA BOLITA CROMO</t>
  </si>
  <si>
    <t xml:space="preserve">LINTERNA LEDS METAL FINA 2 AAA</t>
  </si>
  <si>
    <t xml:space="preserve">LINTERNA LEDS FINA 3 AAA</t>
  </si>
  <si>
    <t xml:space="preserve">LINTERNA LEDS RECTA 3 AAA</t>
  </si>
  <si>
    <t xml:space="preserve">LINTERNA LEDS BALIZA 3 AA</t>
  </si>
  <si>
    <t xml:space="preserve">CODO EXCENT.P/GRIF.C/CAMP CORT.</t>
  </si>
  <si>
    <t xml:space="preserve">CODO EXCENT.P/GRIF.C/CAMP 21mm</t>
  </si>
  <si>
    <t xml:space="preserve">RESORTE CONICO P/TAPA IDEAL</t>
  </si>
  <si>
    <t xml:space="preserve">LINTERNA LEDS LLAVERO 2 AA</t>
  </si>
  <si>
    <t xml:space="preserve">TEMPORIZADOR MECANICO TIMER 24 hs.</t>
  </si>
  <si>
    <t xml:space="preserve">TEMPORIZADOR AUTOMATICO TIMER 24 hs.</t>
  </si>
  <si>
    <t xml:space="preserve">TIRA LED 12V C/ENCENDEDOR</t>
  </si>
  <si>
    <t xml:space="preserve">LAMPARA PORTATIL LED KLEBER 5mts.C/PINZA</t>
  </si>
  <si>
    <t xml:space="preserve">LAMPARA PORTATIL LED KLEBER 5mts.C/FICHA ENCEND.</t>
  </si>
  <si>
    <t xml:space="preserve">SET DE GRIFERIA BAÑO LIWEN</t>
  </si>
  <si>
    <t xml:space="preserve">SET DE GRIFERIA BAÑO HUILEN</t>
  </si>
  <si>
    <t xml:space="preserve">SET DE GRIFERIA BAÑO AQ4000</t>
  </si>
  <si>
    <t xml:space="preserve">SET DE GRIFERIA BAÑO AQ7000</t>
  </si>
  <si>
    <t xml:space="preserve">AQUALAF AQUATRONIC LAVATORIO PICO ALTO</t>
  </si>
  <si>
    <t xml:space="preserve">AQUALAF COC.PARED INT.PICO S AQ7000</t>
  </si>
  <si>
    <t xml:space="preserve">AQUALAF LAVAT.P/CAÑO AQ7000</t>
  </si>
  <si>
    <t xml:space="preserve">AQUALAF LAVAT.PARED AQ7000</t>
  </si>
  <si>
    <t xml:space="preserve">AQUALAF BAÑERA INT.S/TRANSF AQ7000</t>
  </si>
  <si>
    <t xml:space="preserve">AQUALAF BAÑERA EXT.C/TRANSF AQ7000</t>
  </si>
  <si>
    <t xml:space="preserve">AQUALAF BAÑERA EXT.C/TRANSF ST AQ7000</t>
  </si>
  <si>
    <t xml:space="preserve">AQUALAF COCINA MESADA HUILEN</t>
  </si>
  <si>
    <t xml:space="preserve">AQUALAF COC.PARED EXT.PICO S HUILEN</t>
  </si>
  <si>
    <t xml:space="preserve">AQUALAF COC.PARED EXT.PICO U HUILEN</t>
  </si>
  <si>
    <t xml:space="preserve">AQUALAF COC.PARED INT.PICO S HUILEN</t>
  </si>
  <si>
    <t xml:space="preserve">AQUALAF LAVAT.P/FUND.HUILEN</t>
  </si>
  <si>
    <t xml:space="preserve">AQUALAF LAVAT.P/CAÑO HUILEN</t>
  </si>
  <si>
    <t xml:space="preserve">AQUALAF LAVAT.PARED HUILEN</t>
  </si>
  <si>
    <t xml:space="preserve">AQUALAF BIDET HUILEN</t>
  </si>
  <si>
    <t xml:space="preserve">AQUALAF BAÑERA INT.C/TRANSF HUILEN</t>
  </si>
  <si>
    <t xml:space="preserve">AQUALAF BAÑERA INT.S/TRANSF HUILEN</t>
  </si>
  <si>
    <t xml:space="preserve">AQUALAF BAÑERA EXT.C/TRANSF HUILEN</t>
  </si>
  <si>
    <t xml:space="preserve">AQUALAF COC.PARED INT.PICO S LIWEN</t>
  </si>
  <si>
    <t xml:space="preserve">AQUALAF LAVAT.P/CAÑO LIWEN</t>
  </si>
  <si>
    <t xml:space="preserve">AQUALAF LAVAT.PARED LIWEN</t>
  </si>
  <si>
    <t xml:space="preserve">AQUALAF BAÑERA INT.S/TRANSF LIWEN</t>
  </si>
  <si>
    <t xml:space="preserve">AQUALAF BAÑERA EXT.C/TRANSF LIWEN</t>
  </si>
  <si>
    <t xml:space="preserve">AQUALAF CERAM.COCINA MESADA DOMO</t>
  </si>
  <si>
    <t xml:space="preserve">AQUALAF CERAM.COC.PARED EXT.P/S DOMO</t>
  </si>
  <si>
    <t xml:space="preserve">AQUALAF CERAM.COC.PARED EXT.P/U DOMO</t>
  </si>
  <si>
    <t xml:space="preserve">AQUALAF CERAM.COC.PARED INT.P/S DOMO</t>
  </si>
  <si>
    <t xml:space="preserve">AQUALAF CERAM.LAVAT.P/FUND.DOMO</t>
  </si>
  <si>
    <t xml:space="preserve">AQUALAF CERAM.LAVAT.P/CAÑO DOMO</t>
  </si>
  <si>
    <t xml:space="preserve">AQUALAF CERAM.LAVAT.PARED DOMO</t>
  </si>
  <si>
    <t xml:space="preserve">AQUALAF CERAM.BIDET DOMO</t>
  </si>
  <si>
    <t xml:space="preserve">AQUALAF CERAM.BAÑER.INT.C/TRANSF DOMO</t>
  </si>
  <si>
    <t xml:space="preserve">AQUALAF CERAM.BAÑER.INT.S/TRANSF DOMO</t>
  </si>
  <si>
    <t xml:space="preserve">AQUALAF CERAM.BAÑER.EXT.C/TR DOMO</t>
  </si>
  <si>
    <t xml:space="preserve">AQUALAF CERAM.COCINA MESADA ITATI LEVER</t>
  </si>
  <si>
    <t xml:space="preserve">AQUALAF CERAM.COC.PARED EXT.P/S ITATI LEVER</t>
  </si>
  <si>
    <t xml:space="preserve">AQUALAF CERAM.COC.PARED EXT.P/U ITATI LEVER</t>
  </si>
  <si>
    <t xml:space="preserve">AQUALAF CERAM.COC.PARED INT.P/S ITATI LEVER</t>
  </si>
  <si>
    <t xml:space="preserve">AQUALAF CERAM.LAVAT.P/FUND.ITATI LEVER</t>
  </si>
  <si>
    <t xml:space="preserve">AQUALAF CERAM.LAVAT.P/CAÑO ITATI LEVER</t>
  </si>
  <si>
    <t xml:space="preserve">AQUALAF CERAM.LAVAT.PARED ITATI LEVER</t>
  </si>
  <si>
    <t xml:space="preserve">AQUALAF CERAM.BIDET ITATI LEVER</t>
  </si>
  <si>
    <t xml:space="preserve">AQUALAF CERAM.BAÑER.INT.C/TRANSF ITATI LEVER</t>
  </si>
  <si>
    <t xml:space="preserve">AQUALAF CERAM.BAÑER.INT.S/TRANSF ITATI LEVER</t>
  </si>
  <si>
    <t xml:space="preserve">AQUALAF CERAM.BAÑER.EXT.C/TR ITATI LEVER</t>
  </si>
  <si>
    <t xml:space="preserve">AQUALAF CERAM.COCINA MESADA CUYEN</t>
  </si>
  <si>
    <t xml:space="preserve">AQUALAF CERAM.COC.PARED EXT.P/S CUYEN</t>
  </si>
  <si>
    <t xml:space="preserve">AQUALAF CERAM.COC.PARED EXT.P/U CUYEN</t>
  </si>
  <si>
    <t xml:space="preserve">AQUALAF CERAM.COC.PARED INT.P/S CUYEN</t>
  </si>
  <si>
    <t xml:space="preserve">AQUALAF CERAM.LAVAT.P/CAÑO CUYEN</t>
  </si>
  <si>
    <t xml:space="preserve">AQUALAF CERAM.LAVAT.PARED CUYEN</t>
  </si>
  <si>
    <t xml:space="preserve">AQUALAF CERAM.BIDET CUYEN</t>
  </si>
  <si>
    <t xml:space="preserve">AQUALAF CERAM.BAÑER.INT.C/TRANSF CUYEN</t>
  </si>
  <si>
    <t xml:space="preserve">AQUALAF CERAM.BAÑER.INT.S/TRANSF CUYEN</t>
  </si>
  <si>
    <t xml:space="preserve">AQUALAF CERAM.BAÑER.EXT.C/TR CUYEN</t>
  </si>
  <si>
    <t xml:space="preserve">AQUALAF MONOC.MESADA ALUMINE</t>
  </si>
  <si>
    <t xml:space="preserve">AQUALAF MONOC.MESADA CISNE ALUMINE</t>
  </si>
  <si>
    <t xml:space="preserve">AQUALAF MONOC.LAVATORIO ALUMINE</t>
  </si>
  <si>
    <t xml:space="preserve">AQUALAF MONOC.BIDET C/TRANSF ALUMINE</t>
  </si>
  <si>
    <t xml:space="preserve">AQUALAF MONOC.BAÑER EXT.C/TRANSF ALUMINE</t>
  </si>
  <si>
    <t xml:space="preserve">AQUALAF MONOC.LAVATORIO LIMAY</t>
  </si>
  <si>
    <t xml:space="preserve">AQUALAF MONOC.LAVATORIO ALTO LIMAY</t>
  </si>
  <si>
    <t xml:space="preserve">AQUALAF MONOC.BIDET C/TRANSF LIMAY</t>
  </si>
  <si>
    <t xml:space="preserve">AQUALAF MONOC.BAÑER EXT.C/TRANSF LIMAY</t>
  </si>
  <si>
    <t xml:space="preserve">AQUALAF LAVAT.P/CAÑO AQ4000</t>
  </si>
  <si>
    <t xml:space="preserve">AQUALAF BIDET AQ4000</t>
  </si>
  <si>
    <t xml:space="preserve">AQUALAF BAÑERA INT.C/TRANSF. AQ4000</t>
  </si>
  <si>
    <t xml:space="preserve">AQUALAF BAÑERA INT.S/TRANSF AQ4000</t>
  </si>
  <si>
    <t xml:space="preserve">CONEXION  EXTENSIBLE 40/50m x 1.1/2 BCA C/TUERCA BCE.</t>
  </si>
  <si>
    <t xml:space="preserve">CONEXION  EXTENSIBLE 40/50m x 1.1/4 BCA C/TUERCA BCE.</t>
  </si>
  <si>
    <t xml:space="preserve">CONEXION  EXTENSIBLE 40/50mm AJUSTABLE P/SOPAPA 50 mm</t>
  </si>
  <si>
    <t xml:space="preserve">RIEL DOBLE BLANCO EPOXI P/ESTANTE 0,50Mt (2)</t>
  </si>
  <si>
    <t xml:space="preserve">RIEL DOBLE BLANCO EPOXI P/ESTANTE 1,00Mt (2)</t>
  </si>
  <si>
    <t xml:space="preserve">CONEXION EXTENSIBLE 40/50m x 40/50h BCA</t>
  </si>
  <si>
    <t xml:space="preserve">CONEXION EXTENSIBLE 40/50m x 1.1/2  BCA TCA PLAST.</t>
  </si>
  <si>
    <t xml:space="preserve">CONEXION EXTENSIBLE 40/50m x 1.1/4 BCA TCA PLAST.</t>
  </si>
  <si>
    <t xml:space="preserve">CONEXION EXTENSIBLE 40/50m x 40/50h CROMO</t>
  </si>
  <si>
    <t xml:space="preserve">RIEL DOBLE BLANCO EPOXI P/ESTANTE 1,50Mt (2)</t>
  </si>
  <si>
    <t xml:space="preserve">RIEL DOBLE BLANCO EPOXI P/ESTANTE 2,00Mt (2)</t>
  </si>
  <si>
    <t xml:space="preserve">RIEL DOBLE BLANCO EPOXI P/ESTANTE 2,50Mt (2)</t>
  </si>
  <si>
    <t xml:space="preserve">RIEL DOBLE NEGRO EPOXI P/ESTANTE 0,50Mt (2)</t>
  </si>
  <si>
    <t xml:space="preserve">PILETA AC/INOX. SIMPLE 34x37x13 BRILLANTE</t>
  </si>
  <si>
    <t xml:space="preserve">PILETA AC/INOX. SIMPLE 52x32x13 BRILLANTE</t>
  </si>
  <si>
    <t xml:space="preserve">PILETA AC/INOX. SIMPLE 27x37x14 BRILLANTE</t>
  </si>
  <si>
    <t xml:space="preserve">PILETA AC/INOX. DOBLE 56x37x13 BRILLANTE</t>
  </si>
  <si>
    <t xml:space="preserve">PILETA AC/INOX. DOBLE 63x37x14 BRILLANTE</t>
  </si>
  <si>
    <t xml:space="preserve">PILETA AC/INOX. BAÑO RED 30x14</t>
  </si>
  <si>
    <t xml:space="preserve">ARO ALUMINIO P/PILETA DOBLE 56x37 MM56</t>
  </si>
  <si>
    <t xml:space="preserve">ARO ALUMINIO P/PILETA DOBLE 63x37 DM63</t>
  </si>
  <si>
    <t xml:space="preserve">ARO ALUMINIO P/PILETA SIMPLE 27x37 DM27</t>
  </si>
  <si>
    <t xml:space="preserve">ARO ALUMINIO P/PILETA SIMPLE 34x37 MM34</t>
  </si>
  <si>
    <t xml:space="preserve">ARO ALUMINIO P/PILETA SIMPLE 52x32 MM52</t>
  </si>
  <si>
    <t xml:space="preserve">GRAMPA P/PILETA ACERO</t>
  </si>
  <si>
    <t xml:space="preserve">MESADA AC/INOX. PILETA MM52 1.2Mts.NOVA</t>
  </si>
  <si>
    <t xml:space="preserve">MESADA AC/INOX. PILETA MM52 1.2Mts S/RESP IZQ/DER COMPACT.</t>
  </si>
  <si>
    <t xml:space="preserve">MESADA AC/INOX. PILETA MM52 1.4Mts.NOVA</t>
  </si>
  <si>
    <t xml:space="preserve">MESADA AC/INOX. PILETA MM52 1.4Mts S/RESP IZQ/DER COMPACT.</t>
  </si>
  <si>
    <t xml:space="preserve">MESADA AC/INOX. PILETA MM52 1.6Mts S/RESP IZQ/DER COMPACT.</t>
  </si>
  <si>
    <t xml:space="preserve">RIEL DOBLE NEGRO EPOXI P/ESTANTE 1,00Mt (2)</t>
  </si>
  <si>
    <t xml:space="preserve">RIEL DOBLE NEGRO EPOXI P/ESTANTE 1,50Mt (2)</t>
  </si>
  <si>
    <t xml:space="preserve">RIEL DOBLE NEGRO EPOXI P/ESTANTE 2,00Mt (2)</t>
  </si>
  <si>
    <t xml:space="preserve">RIEL DOBLE NEGRO EPOXI P/ESTANTE 2,50Mt (2)</t>
  </si>
  <si>
    <t xml:space="preserve">MENSULA DOBLE BLANCA EPOXI P/ESTANTE 17cm. (12)</t>
  </si>
  <si>
    <t xml:space="preserve">MENSULA DOBLE BLANCA EPOXI P/ESTANTE 27cm. (12)</t>
  </si>
  <si>
    <t xml:space="preserve">MENSULA DOBLE BLANCA EPOXI P/ESTANTE 37cm. (12)</t>
  </si>
  <si>
    <t xml:space="preserve">MENSULA DOBLE BLANCA EPOXI P/ESTANTE 47cm. (12)</t>
  </si>
  <si>
    <t xml:space="preserve">MENSULA DOBLE NEGRA EPOXI P/ESTANTE 17cm. (12)</t>
  </si>
  <si>
    <t xml:space="preserve">MENSULA DOBLE NEGRA EPOXI P/ESTANTE 27cm. (12)</t>
  </si>
  <si>
    <t xml:space="preserve">MOTOR BORDEADORA 350 WRB</t>
  </si>
  <si>
    <t xml:space="preserve">JUNTA T66 DESCARGA P/MOCH.CAPEA</t>
  </si>
  <si>
    <t xml:space="preserve">MENSULA DOBLE NEGRA EPOXI P/ESTANTE 37cm. (12)</t>
  </si>
  <si>
    <t xml:space="preserve">CARRETEL BORDEADORA STD. BLISTER 2mts. PREMIUM</t>
  </si>
  <si>
    <t xml:space="preserve">BORDEADORA W 600W</t>
  </si>
  <si>
    <t xml:space="preserve">MENSULA DOBLE NEGRA EPOXI P/ESTANTE 47cm. (12)</t>
  </si>
  <si>
    <t xml:space="preserve">BORDEADORA W  400W</t>
  </si>
  <si>
    <t xml:space="preserve">TANZA BORDEADORA REDONDA 1.50mm</t>
  </si>
  <si>
    <t xml:space="preserve">TANZA BORDEADORA REDONDA 2.00mm</t>
  </si>
  <si>
    <t xml:space="preserve">TANZA BORDEADORA REDONDA 3.00mm</t>
  </si>
  <si>
    <t xml:space="preserve">TANZA BORDEADORA REDONDA 2.50mm</t>
  </si>
  <si>
    <t xml:space="preserve">TANZA BORDEADORA CUADRADA 3.00mm</t>
  </si>
  <si>
    <t xml:space="preserve">VALVULA ESFERICA PVC 3/4</t>
  </si>
  <si>
    <t xml:space="preserve">VALVULA ESFERICA PVC 1/2</t>
  </si>
  <si>
    <t xml:space="preserve">VALVULA ESFERICA PVC 1</t>
  </si>
  <si>
    <t xml:space="preserve">CARRETEL BORDEADORA AUTOMATICO UNIVERSAL C/TANZA</t>
  </si>
  <si>
    <t xml:space="preserve">CARRETILLA LIVIANA 75Lts</t>
  </si>
  <si>
    <t xml:space="preserve">CABALLETE HIERRO REGULABLE HASTA 2mts</t>
  </si>
  <si>
    <t xml:space="preserve">TABLON DE CHAPA P/ANDAMIO</t>
  </si>
  <si>
    <t xml:space="preserve">CARRETA PORTA BULTO ALT.1,20MTS</t>
  </si>
  <si>
    <t xml:space="preserve">CARRETA PORTA BULTO ALT.1,45MTS</t>
  </si>
  <si>
    <t xml:space="preserve">ANDAMIO TUBULAR</t>
  </si>
  <si>
    <t xml:space="preserve">TANZA ALBAÑIL NARANJA 0.80mm x 100 Mts. (8)</t>
  </si>
  <si>
    <t xml:space="preserve">CARRETEL BORDEADORA CHICO.CHATO BLISTER S/TANZA</t>
  </si>
  <si>
    <t xml:space="preserve">VALVULA ESFERICA PVC 1.1/4</t>
  </si>
  <si>
    <t xml:space="preserve">VALVULA ESFERICA PVC 1.1/2</t>
  </si>
  <si>
    <t xml:space="preserve">VALVULA ESFERICA PVC 2</t>
  </si>
  <si>
    <t xml:space="preserve">VALVULA ESFERICA PVC DUKE 1/2</t>
  </si>
  <si>
    <t xml:space="preserve">VALVULA ESFERICA PVC DUKE 3/4</t>
  </si>
  <si>
    <t xml:space="preserve">VALVULA ESFERICA PVC DUKE 1</t>
  </si>
  <si>
    <t xml:space="preserve">VALVULA ESFERICA PVC DUKE 1 1/4</t>
  </si>
  <si>
    <t xml:space="preserve">VALVULA ESFERICA PVC DUKE 1 1/2</t>
  </si>
  <si>
    <t xml:space="preserve">VALVULA ESFERICA PVC DUKE 2</t>
  </si>
  <si>
    <t xml:space="preserve">LAVATORIO SET COMPLETO DUKE</t>
  </si>
  <si>
    <t xml:space="preserve">LAVATORIO BAÑO 48 X 39 S/SOP DUKE</t>
  </si>
  <si>
    <t xml:space="preserve">PILETA  LAVAR 24 lts S/SOP DUKE</t>
  </si>
  <si>
    <t xml:space="preserve">PILETA  LAVAR 15 lts S/SOP DUKE</t>
  </si>
  <si>
    <t xml:space="preserve">ANAFE 1 H ELECTRICO REG.TEMPERATURA 1000W DUROLL</t>
  </si>
  <si>
    <t xml:space="preserve">ANAFE 2 H ELECTRICO REG.TEMPERATURA 2000W DUROLL</t>
  </si>
  <si>
    <t xml:space="preserve">ANAFE 1 H ELECTRICO 1000W A/INOX C/REG.TEMPERATURA - DUROLL</t>
  </si>
  <si>
    <t xml:space="preserve">ANAFE 2 H ELECTRICO 2000W A/INOX C/REG.TEMPERATURA - DUROLL</t>
  </si>
  <si>
    <t xml:space="preserve">TAPACANTO ANOD.NAT.18mm.x 3 Mts.</t>
  </si>
  <si>
    <t xml:space="preserve">ANAFE 2 H ECONOMICO G/ENVASADO</t>
  </si>
  <si>
    <t xml:space="preserve">ANAFE 1 H ECONOMICO G/ENVASADO</t>
  </si>
  <si>
    <t xml:space="preserve">ANAFE 2 H FRONTAL G/N</t>
  </si>
  <si>
    <t xml:space="preserve">ANAFE 1 H VALIJA ENCENDIDO ELECTRICO</t>
  </si>
  <si>
    <t xml:space="preserve">ANAFE 1 H ELECTRICO REG.TEMPERATURA Y LUZ - BROGAS</t>
  </si>
  <si>
    <t xml:space="preserve">ANAFE 2 H ELECTRICO REG.TEMPERATURA Y LUZ - BROGAS</t>
  </si>
  <si>
    <t xml:space="preserve">ANAFE 1 H ELECTRICO ABRASOL</t>
  </si>
  <si>
    <t xml:space="preserve">ANAFE 2 H ELECTRICO ABRASOL</t>
  </si>
  <si>
    <t xml:space="preserve">CORRUGADO FLEXIBLE MULTIM.(40/50)</t>
  </si>
  <si>
    <t xml:space="preserve">CONEXION P/INODORO ARTICULADA 1.1/2</t>
  </si>
  <si>
    <t xml:space="preserve">CONEXION MOCHILA ARTI. 2</t>
  </si>
  <si>
    <t xml:space="preserve">CORRUGADO FLEXIBLE ULTRA ARTICULADO</t>
  </si>
  <si>
    <t xml:space="preserve">CORRUGADO FLEXIBLE XL ULTRA ARTICULADO</t>
  </si>
  <si>
    <t xml:space="preserve">ANAFE 1 H INDUSTRIAL</t>
  </si>
  <si>
    <t xml:space="preserve">ANAFE 2 H INDUSTRIAL</t>
  </si>
  <si>
    <t xml:space="preserve">CARRETEL BORDEADORA NORMA IRAM BLISTER C/TANZA</t>
  </si>
  <si>
    <t xml:space="preserve">TANZA BORDEADORA CUADRADA 2.50 mm</t>
  </si>
  <si>
    <t xml:space="preserve">TANZA BORDEADORA REDONDA 1.50mm x 2 Kg.</t>
  </si>
  <si>
    <t xml:space="preserve">TANZA BORDEADORA REDONDA 2.00mm x 2 Kg.</t>
  </si>
  <si>
    <t xml:space="preserve">TANZA BORDEADORA REDONDA 2.50mm x 2 Kg.</t>
  </si>
  <si>
    <t xml:space="preserve">TANZA BORDEADORA REDONDA 3.00mm x 2 Kg.</t>
  </si>
  <si>
    <t xml:space="preserve">TANZA BORDEADORA CUADRADA 3.00mm x 2 Kg.</t>
  </si>
  <si>
    <t xml:space="preserve">CANILLA LAVAT ABS VOL.RED.CROMO</t>
  </si>
  <si>
    <t xml:space="preserve">CANILLA LAVAT ABS VOL.RED.BLANCA</t>
  </si>
  <si>
    <t xml:space="preserve">CANILLA PARED PICO MOVIL ABS CROMO</t>
  </si>
  <si>
    <t xml:space="preserve">CANILLA COCINA PICO MOVIL ABS CROMO</t>
  </si>
  <si>
    <t xml:space="preserve">CANILLA LAVAT ABS VOL.CRUZ CROMO</t>
  </si>
  <si>
    <t xml:space="preserve">CONEXION MOCHILA ARTI. 2 XL.2TCA F/G</t>
  </si>
  <si>
    <t xml:space="preserve">CONEXION EXTENSIBLE DUKE 40/50m x 40/50h BCA</t>
  </si>
  <si>
    <t xml:space="preserve">TANZA BORDEADORA CUADRADA 2.50mm x 2 Kg.</t>
  </si>
  <si>
    <t xml:space="preserve">CONEXION EXTENSIBLE 40 x 1/4 C/TUERCA Y ROSETA CROMO</t>
  </si>
  <si>
    <t xml:space="preserve">DISCO FLAP OX/AL.115 mm GR 40.RW</t>
  </si>
  <si>
    <t xml:space="preserve">DISCO FLAP OX/AL.115 mm GR 60.RW</t>
  </si>
  <si>
    <t xml:space="preserve">DISCO FLAP OX/AL.115 mm GR 80.RW</t>
  </si>
  <si>
    <t xml:space="preserve">DISCO FLAP OX/AL.115 mm GR 120.RW</t>
  </si>
  <si>
    <t xml:space="preserve">DISCO FLAP OX/ZIRC.115 mm GR 40.RW</t>
  </si>
  <si>
    <t xml:space="preserve">DISCO FLAP OX/ZIRC.115 mm GR 60.RW</t>
  </si>
  <si>
    <t xml:space="preserve">DISCO FLAP OX/ZIRC.115 mm GR 80.RW</t>
  </si>
  <si>
    <t xml:space="preserve">DISCO FLAP OX/ZIRC.115 mm GR 120.RW</t>
  </si>
  <si>
    <t xml:space="preserve">DESTORNILLADOR PHILIPS 6 x 150 mm KETTLER</t>
  </si>
  <si>
    <t xml:space="preserve">DESTORNILLADOR PLANO 3 x 75 mm KETTLER</t>
  </si>
  <si>
    <t xml:space="preserve">DESTORNILLADOR PLANO 5 x 100 mm KETTLER</t>
  </si>
  <si>
    <t xml:space="preserve">DESTORNILLADOR PLANO 5 x 150 mm KETTLER</t>
  </si>
  <si>
    <t xml:space="preserve">MESADA AC/INOX. PILETA MM52 1.0Mts.NOVA</t>
  </si>
  <si>
    <t xml:space="preserve">AQUALAF BAÑERA EXT.C/TRANSF AQ4000</t>
  </si>
  <si>
    <t xml:space="preserve">AQUALAF BAÑERA EXT.S/TRANSF AQ4000</t>
  </si>
  <si>
    <t xml:space="preserve">AQUALAF COCINA MESADA AQ4000</t>
  </si>
  <si>
    <t xml:space="preserve">AQUALAF COC.PARED EXT.PICO S AQ4000</t>
  </si>
  <si>
    <t xml:space="preserve">AQUALAF COC.PARED EXT.PICO U AQ4000</t>
  </si>
  <si>
    <t xml:space="preserve">AQUALAF COC.PARED INT.PICO S AQ4000</t>
  </si>
  <si>
    <t xml:space="preserve">AQUALAF GANCHERA C/REPUESTOS</t>
  </si>
  <si>
    <t xml:space="preserve">UHU SUPER GLUE F/CONTROL 3grs</t>
  </si>
  <si>
    <t xml:space="preserve">UHU MAX REPAIR 8grs.</t>
  </si>
  <si>
    <t xml:space="preserve">UHU SUPER GLUE 3grs BLISTERx12unid.</t>
  </si>
  <si>
    <t xml:space="preserve">UHU ALL PLAST33ml</t>
  </si>
  <si>
    <t xml:space="preserve">UHU UNIVERSAL x20ml.</t>
  </si>
  <si>
    <t xml:space="preserve">VALVULA ESFERICA METALICA 1 DUKE</t>
  </si>
  <si>
    <t xml:space="preserve">CANILLA.ESF.METAL DUKE 1/2 P</t>
  </si>
  <si>
    <t xml:space="preserve">CANILLA.ESF.METAL DUKE 3/4P</t>
  </si>
  <si>
    <t xml:space="preserve">ARANDELA PVC AJUSTE TAPA IDEAL</t>
  </si>
  <si>
    <t xml:space="preserve">TAPA CAMARA ESTAMPADA REFORZADA 20x20</t>
  </si>
  <si>
    <t xml:space="preserve">TAPA CAMARA ESTAMPADA REFORZADA 25x25</t>
  </si>
  <si>
    <t xml:space="preserve">TAPA CAMARA ESTAMPADA REFORZADA 30x30</t>
  </si>
  <si>
    <t xml:space="preserve">ARANDELA PLANA TAPA YUNKE C/TORN BCA</t>
  </si>
  <si>
    <t xml:space="preserve">TAPA CAMARA ESTAMPADA REFORZADA 50x50</t>
  </si>
  <si>
    <t xml:space="preserve">SUBIDET AGUA FRIA L.ECO</t>
  </si>
  <si>
    <t xml:space="preserve">SUBIDET AGUA FRIA L.STANDARD</t>
  </si>
  <si>
    <t xml:space="preserve">SUBIDET AGUA F y C L.STANDARD</t>
  </si>
  <si>
    <t xml:space="preserve">BIDEMATIC PVC DOBLE BOQUILLA</t>
  </si>
  <si>
    <t xml:space="preserve">AQUALAF CABEZ.CERAM.DERECHO</t>
  </si>
  <si>
    <t xml:space="preserve">AQUALAF CABEZ.CERAM.IZQ.</t>
  </si>
  <si>
    <t xml:space="preserve">AQUALAF CABEZ.COMPRESION 1/2"</t>
  </si>
  <si>
    <t xml:space="preserve">AQUALAF CABEZ.TRANSF.ASCEND.</t>
  </si>
  <si>
    <t xml:space="preserve">AQUALAF CABEZ.TRANSF.NO ASCEND.</t>
  </si>
  <si>
    <t xml:space="preserve">AQUALAF CABEZ.TRANSF.EXTERIOR.</t>
  </si>
  <si>
    <t xml:space="preserve">AQUALAF CAÑO BAJADA ECONOMICO</t>
  </si>
  <si>
    <t xml:space="preserve">AQUALAF CAÑO BAJADA METALICO</t>
  </si>
  <si>
    <t xml:space="preserve">AQUALAF LLUVIA ANTICALCAREA</t>
  </si>
  <si>
    <t xml:space="preserve">AQUALAF LLUVIA BIDET PLASTICA</t>
  </si>
  <si>
    <t xml:space="preserve">AQUALAF LLUVIA ECO</t>
  </si>
  <si>
    <t xml:space="preserve">AQUALAF CONJ.PICO UNION</t>
  </si>
  <si>
    <t xml:space="preserve">AQUALAF CONJ.SOPAPA</t>
  </si>
  <si>
    <t xml:space="preserve">AQUALAF TEE LAVAT.METALICA</t>
  </si>
  <si>
    <t xml:space="preserve">AQUALAF TEE LAVAT.PLAST.</t>
  </si>
  <si>
    <t xml:space="preserve">AQUALAF LLUVIA ANTICALC. 100mm.</t>
  </si>
  <si>
    <t xml:space="preserve">AQUALAF INSERTO VOL.ESTR.ALTO</t>
  </si>
  <si>
    <t xml:space="preserve">AQUALAF INSERTO VOL.ESTR.BAJO</t>
  </si>
  <si>
    <t xml:space="preserve">AQUALAF PICO J DE COCINA</t>
  </si>
  <si>
    <t xml:space="preserve">AQUALAF PICO S DE COCINA</t>
  </si>
  <si>
    <t xml:space="preserve">AQUALAF PICO U DE COCINA</t>
  </si>
  <si>
    <t xml:space="preserve">AQUALAF TORNILLO M4x0.7x15 PHILIPS</t>
  </si>
  <si>
    <t xml:space="preserve">AQUALAF CONJ.FIJ.TRANSF.BIDET CUYEN</t>
  </si>
  <si>
    <t xml:space="preserve">AQUALAF CONJ.FIJ.TRANSF.BIDET AUKAN</t>
  </si>
  <si>
    <t xml:space="preserve">AQUALAF PROLONG.P/VASTAGO + 10</t>
  </si>
  <si>
    <t xml:space="preserve">REPUESTO PLATO JABONERA VIDRIO UNIVERSAL</t>
  </si>
  <si>
    <t xml:space="preserve">PIAZZA CERAM. LOFT LAV. MESADA P/ CAÑO</t>
  </si>
  <si>
    <t xml:space="preserve">PIAZZA CERAM. LOFT BIDET C/TR.</t>
  </si>
  <si>
    <t xml:space="preserve">PIAZZA CERAM. LOFT DUCHA EMB. C/TR.</t>
  </si>
  <si>
    <t xml:space="preserve">PIAZZA MONOC. EMBLEM LAV. MESADA</t>
  </si>
  <si>
    <t xml:space="preserve">PIAZZA MONOC. EMBLEM BIDET S/TR.</t>
  </si>
  <si>
    <t xml:space="preserve">PIAZZA MONOC. EMBLEM DUCHA.EXT C/TR.</t>
  </si>
  <si>
    <t xml:space="preserve">PIAZZA MONOC. EMBLEM COC.MES.C/BASE</t>
  </si>
  <si>
    <t xml:space="preserve">PIAZZA MONOC. EMBLEM COC.MES P/BAR</t>
  </si>
  <si>
    <t xml:space="preserve">PIAZZA MONOC. DOT LAV. MESADA</t>
  </si>
  <si>
    <t xml:space="preserve">PIAZZA MONOC. DOT BIDET C/TR.</t>
  </si>
  <si>
    <t xml:space="preserve">PIAZZA MONOC. DOT DUCHA EXT. C/TR.</t>
  </si>
  <si>
    <t xml:space="preserve">PIAZZA MONOC. DOT COCINA MESADA</t>
  </si>
  <si>
    <t xml:space="preserve">PIAZZA CERAM. COPPA LAV. MESADA P/ CAÑO</t>
  </si>
  <si>
    <t xml:space="preserve">PIAZZA CERAM. COPPA LAV. DE PARED</t>
  </si>
  <si>
    <t xml:space="preserve">PIAZZA CERAM. COPPA BIDET C/TRANSF.</t>
  </si>
  <si>
    <t xml:space="preserve">PIAZZA CERAM. COPPA DUCHA EMB. C/TR.</t>
  </si>
  <si>
    <t xml:space="preserve">PIAZZA CERAM. THEMA LAV. MESADA P/ CAÑO</t>
  </si>
  <si>
    <t xml:space="preserve">PIAZZA CERAM. THEMA LAV. DE PARED</t>
  </si>
  <si>
    <t xml:space="preserve">PIAZZA CERAM. THEMA BIDET C/TR.</t>
  </si>
  <si>
    <t xml:space="preserve">PIAZZA CERAM. THEMA DUCHA EMB. C/TR.</t>
  </si>
  <si>
    <t xml:space="preserve">PIAZZA COMP. DOMANI LAV. MESADA P/ CAÑO</t>
  </si>
  <si>
    <t xml:space="preserve">PIAZZA COMP. DOMANI BIDET C/TR.</t>
  </si>
  <si>
    <t xml:space="preserve">PIAZZA COMP. DOMANI BAÑERA EMB. C/TR.</t>
  </si>
  <si>
    <t xml:space="preserve">PIAZZA COMP. DOMANI BAÑERA EXT. C/TR.</t>
  </si>
  <si>
    <t xml:space="preserve">PIAZZA COMP. DOMANI COCINA MESADA</t>
  </si>
  <si>
    <t xml:space="preserve">PIAZZA COMP. DOMANI COCINA PARED</t>
  </si>
  <si>
    <t xml:space="preserve">PIAZZA COMP. OPTIMA LAV. MESADA P/ FUND.</t>
  </si>
  <si>
    <t xml:space="preserve">PIAZZA COMP. OPTIMA LAV. MESADA P/ CAÑO</t>
  </si>
  <si>
    <t xml:space="preserve">PIAZZA COMP. OPTIMA BIDET C/TR.</t>
  </si>
  <si>
    <t xml:space="preserve">PIAZZA COMP. OPTIMA BAÑERA EMB. C/TR.</t>
  </si>
  <si>
    <t xml:space="preserve">PIAZZA COMP. OPTIMA BAÑERA EXT. C/TR.</t>
  </si>
  <si>
    <t xml:space="preserve">PIAZZA COMP. OPTIMA COCINA MESADA</t>
  </si>
  <si>
    <t xml:space="preserve">PIAZZA COMP. OPTIMA COCINA PARED</t>
  </si>
  <si>
    <t xml:space="preserve">PIAZZA COMP. VILLAGE LAV. MES. P/FUNDIDO</t>
  </si>
  <si>
    <t xml:space="preserve">PIAZZA COMP. VILLAGE LAV. MES. P/CAÑO</t>
  </si>
  <si>
    <t xml:space="preserve">PIAZZA COMP. VILLAGE BIDET C/TR.</t>
  </si>
  <si>
    <t xml:space="preserve">PIAZZA COMP. VILLAGE BAÑERA EMB. C/TR.</t>
  </si>
  <si>
    <t xml:space="preserve">PIAZZA COMP. VILLAGE BAÑERA EXT. C/TR.</t>
  </si>
  <si>
    <t xml:space="preserve">PIAZZA COMP. VILLAGE COCINA MESADA</t>
  </si>
  <si>
    <t xml:space="preserve">PIAZZA COMP. VILLAGE COCINA PARED</t>
  </si>
  <si>
    <t xml:space="preserve">PIAZZA ACCE. DOMANI PERCHA</t>
  </si>
  <si>
    <t xml:space="preserve">PIAZZA ACCE. DOMANI TOALLERO ARO</t>
  </si>
  <si>
    <t xml:space="preserve">PIAZZA ACCE. DOMANI TOALLERO BARRAL</t>
  </si>
  <si>
    <t xml:space="preserve">PIAZZA ACCE. DOMANI PORTA ROLLO</t>
  </si>
  <si>
    <t xml:space="preserve">PIAZZA ACCE. DOMANI JABONERA</t>
  </si>
  <si>
    <t xml:space="preserve">PIAZZA ACCE. DOMANI SET TRES PIEZAS</t>
  </si>
  <si>
    <t xml:space="preserve">PIAZZA ACCE. DOMANI SET SEIS PIEZAS</t>
  </si>
  <si>
    <t xml:space="preserve">PIAZZA ACCE. DOT PERCHA</t>
  </si>
  <si>
    <t xml:space="preserve">PIAZZA ACCE. DOT TOALLERO ARO</t>
  </si>
  <si>
    <t xml:space="preserve">PIAZZA ACCE. DOT TOALLERO BARRAL</t>
  </si>
  <si>
    <t xml:space="preserve">PIAZZA ACCE. DOT PORTA ROLLO</t>
  </si>
  <si>
    <t xml:space="preserve">PIAZZA ACCE. DOT JABONERA</t>
  </si>
  <si>
    <t xml:space="preserve">PIAZZA ACCE. DOT SET SEIS PIEZAS</t>
  </si>
  <si>
    <t xml:space="preserve">PIAZZA ACCE. DOT PORTA VASO</t>
  </si>
  <si>
    <t xml:space="preserve">PIAZZA GANCHERA P/BLISTER REPUESTOS</t>
  </si>
  <si>
    <t xml:space="preserve">CABEZAL LAVAT-DUCHA-BIDET EXT. - PIAZZA -</t>
  </si>
  <si>
    <t xml:space="preserve">AIREADOR P/PICO CAÑO LAVAT. - PIAZZA -</t>
  </si>
  <si>
    <t xml:space="preserve">CABEZAL TRANSFERENCIA BIDET - PIAZZA -</t>
  </si>
  <si>
    <t xml:space="preserve">CABEZAL P/DUCHA EMBUTIR - PIAZZA -</t>
  </si>
  <si>
    <t xml:space="preserve">CABEZAL TRANF P/DUCHA DE EMBUTIR - PIAZZA -</t>
  </si>
  <si>
    <t xml:space="preserve">CABEZAL CERAMICO LAV-BI-DU.DER.CORTO - PIAZZA -</t>
  </si>
  <si>
    <t xml:space="preserve">CABEZAL CERAMICO LAV-BI-DU.IZQ.CORTO - PIAZZA -</t>
  </si>
  <si>
    <t xml:space="preserve">AIREADOR PCO LAVAT/PCO PARED - PIAZZA -</t>
  </si>
  <si>
    <t xml:space="preserve">CABEZAL TRANSFERENCIA BIDET CERAMICO CTO.</t>
  </si>
  <si>
    <t xml:space="preserve">CABEZAL TRANSF DUCHA CER.LGO - PIAZZA -</t>
  </si>
  <si>
    <t xml:space="preserve">CABEZAL CER.DUCHA LAVAT.EMB.CALIENTE.LGO - PIAZZA -</t>
  </si>
  <si>
    <t xml:space="preserve">CABEZAL CER.DUCHA LAVAT.EMB.FRIA.LGO. - PIAZZA -</t>
  </si>
  <si>
    <t xml:space="preserve">PIAZZA MONOC. EMBLEM COCINA PARED EXT.</t>
  </si>
  <si>
    <t xml:space="preserve">PIAZZA MONOC. EMBLEM COCINA MESADA</t>
  </si>
  <si>
    <t xml:space="preserve">HYDROS MONOC. BIDET S/TR. LINK</t>
  </si>
  <si>
    <t xml:space="preserve">HYDROS MONOC. DUCH. EXT. C/TR. LINK</t>
  </si>
  <si>
    <t xml:space="preserve">PIAZZA MON. EMBLEM MES P/FLEX NEG.</t>
  </si>
  <si>
    <t xml:space="preserve">PIAZZA MON. EMBLEM MES P/FLEX BL.</t>
  </si>
  <si>
    <t xml:space="preserve">PIAZZA MON. EMBLEM MES P/FLEX RO.</t>
  </si>
  <si>
    <t xml:space="preserve">PIAZZA MON. EMBLEM MES P/FLEX AZ.</t>
  </si>
  <si>
    <t xml:space="preserve">PIAZZA MON. EMBLEM MES P/FLEX NA.</t>
  </si>
  <si>
    <t xml:space="preserve">PIAZZA MONOC. DOT LAVAT.PICO ALTO</t>
  </si>
  <si>
    <t xml:space="preserve">BACHA APOYO DES.OCULTO 560x460x135 1A</t>
  </si>
  <si>
    <t xml:space="preserve">BACHA APOYO DES.OCULTO 560x460x135 3A</t>
  </si>
  <si>
    <t xml:space="preserve">BACHA APOYO PORCELANA 450x250x120 1A</t>
  </si>
  <si>
    <t xml:space="preserve">BACHA APOYO PORCELANA 380x380x130</t>
  </si>
  <si>
    <t xml:space="preserve">BACHA APOYO PORCELANA 455x400x150 1A</t>
  </si>
  <si>
    <t xml:space="preserve">BACHA APOYO PORCELANA 455x400x150 3A</t>
  </si>
  <si>
    <t xml:space="preserve">BACHA APOYO RED 420x420x150</t>
  </si>
  <si>
    <t xml:space="preserve">BACHA APOYO RED.420x420x175</t>
  </si>
  <si>
    <t xml:space="preserve">BACHA APOYO RED.405x405x145 1A</t>
  </si>
  <si>
    <t xml:space="preserve">BACHA APOYO OVAL.410x330x145</t>
  </si>
  <si>
    <t xml:space="preserve">BACHA APOYO OVAL.560x395x125 1A</t>
  </si>
  <si>
    <t xml:space="preserve">BACHA APOYO SLIM 385x385x140</t>
  </si>
  <si>
    <t xml:space="preserve">BACHA APOYO SLIM 455x320x140</t>
  </si>
  <si>
    <t xml:space="preserve">BACHA APOYO SLIM RED.360x125</t>
  </si>
  <si>
    <t xml:space="preserve">PIAZZA SOPAPA CLICK</t>
  </si>
  <si>
    <t xml:space="preserve">BACHA APOYO RED 450 X145 1A</t>
  </si>
  <si>
    <t xml:space="preserve">URBAN FRESH AROMATIZANTE DE AMBIENTE CITRICO</t>
  </si>
  <si>
    <t xml:space="preserve">URBAN FRESH AROMATIZANTE DE AMBIENTE VAINILLA</t>
  </si>
  <si>
    <t xml:space="preserve">URBAN FRESH AROMATIZANTE DE AMBIENTE COCONUT</t>
  </si>
  <si>
    <t xml:space="preserve">URBAN FRESH AROMATIZANTE DE AMBIENTE CONY</t>
  </si>
  <si>
    <t xml:space="preserve">URBAN FRESH AROMATIZANTE DE AMBIENTE JAZMIN</t>
  </si>
  <si>
    <t xml:space="preserve">URBAN FRESH AROMATIZANTE DE AMBIENTE LIMON</t>
  </si>
  <si>
    <t xml:space="preserve">URBAN FRESH AROMATIZANTE DE AMBIENTE PAPAYA</t>
  </si>
  <si>
    <t xml:space="preserve">URBAN FRESH AROMATIZANTE DE AMBIENTE FAREN</t>
  </si>
  <si>
    <t xml:space="preserve">URBAN FRESH AROMATIZANTE DE AMBIENTE LAVANDA</t>
  </si>
  <si>
    <t xml:space="preserve">URBAN FRESH AROMATIZANTE DE AMBIENTE UVA INTENSE</t>
  </si>
  <si>
    <t xml:space="preserve">URBAN FRESH AROMATIZANTE DE AMBIENTE POMELO</t>
  </si>
  <si>
    <t xml:space="preserve">URBAN FRESH AROMATIZANTE DE AMBIENTE MANZANA</t>
  </si>
  <si>
    <t xml:space="preserve">URBAN FRESH AROMATIZANTE DE AMBIENTE PATIO</t>
  </si>
  <si>
    <t xml:space="preserve">URBAN FRESH AROMATIZANTE DE AMBIENTE MARACUYA</t>
  </si>
  <si>
    <t xml:space="preserve">URBAN FRESH AROMATIZANTE DE AMBIENTE WANNA</t>
  </si>
  <si>
    <t xml:space="preserve">URBAN FRESH AROMATIZANTE DE AMBIENTE BABY</t>
  </si>
  <si>
    <t xml:space="preserve">URBAN FRESH AROMATIZANTE DE AMBIENTE LADY</t>
  </si>
  <si>
    <t xml:space="preserve">URBAN FRESH AROMATIZANTE DE AMBIENTE MILLON</t>
  </si>
  <si>
    <t xml:space="preserve">URBAN FRESH AROMATIZANTE DE AMBIENTE CHICLE</t>
  </si>
  <si>
    <t xml:space="preserve">URBAN FRESH AROMATIZANTE DE AMBIENTE HOME</t>
  </si>
  <si>
    <t xml:space="preserve">URBAN FRESH AROMATIZANTE DE AMBIENTE PUMA</t>
  </si>
  <si>
    <t xml:space="preserve">URBAN FRESH AROMATIZANTE DE AMBIENTE SOUL</t>
  </si>
  <si>
    <t xml:space="preserve">URBAN FRESH AROMATIZANTE DE AMBIENTE GREEN TEA</t>
  </si>
  <si>
    <t xml:space="preserve">URBAN FRESH AROMATIZANTE DE AMBIENTE ANGELUS</t>
  </si>
  <si>
    <t xml:space="preserve">URBAN FRESH DISPENSER ANALOGICO</t>
  </si>
  <si>
    <t xml:space="preserve">URBAN FRESH DIFUSOR CON VARILLAS LIMON</t>
  </si>
  <si>
    <t xml:space="preserve">URBAN FRESH DIFUSOR CON VARILLAS BAMBU</t>
  </si>
  <si>
    <t xml:space="preserve">URBAN FRESH DIFUSOR CON VARILLAS ROSE</t>
  </si>
  <si>
    <t xml:space="preserve">URBAN FRESH DIFUSOR CON VARILLAS TE VERDE Y PEPINO</t>
  </si>
  <si>
    <t xml:space="preserve">URBAN FRESH DIFUSOR CON VARILLAS COCO VAINILLA</t>
  </si>
  <si>
    <t xml:space="preserve">URBAN FRESH DIFUSOR CON VARILLAS FLORES BLANCAS</t>
  </si>
  <si>
    <t xml:space="preserve">URBAN FRESH DIFUSOR CON VARILLAS HOME</t>
  </si>
  <si>
    <t xml:space="preserve">URBAN FRESH DIFUSOR CON VARILLAS BABY</t>
  </si>
  <si>
    <t xml:space="preserve">URBAN FRESH DIFUSOR CON VARILLAS MANZANA</t>
  </si>
  <si>
    <t xml:space="preserve">URBAN FRESH DIFUSOR CON VARILLAS CITRICO</t>
  </si>
  <si>
    <t xml:space="preserve">URBAN FRESH DIFUSOR CON VARILLAS UVA INTENSE</t>
  </si>
  <si>
    <t xml:space="preserve">URBAN FRESH DIFUSOR CON VARILLAS ANGELUS</t>
  </si>
  <si>
    <t xml:space="preserve">URBAN FRESH DIFUSOR CON VARILLAS LAVANDA</t>
  </si>
  <si>
    <t xml:space="preserve">URBAN FRESH DIFUSOR CON VARILLAS MARACUYA</t>
  </si>
  <si>
    <t xml:space="preserve">URBAN FRESH AUTO SPORT x 10 ml. AUTO NUEVO</t>
  </si>
  <si>
    <t xml:space="preserve">URBAN FRESH AUTO SPORT x 10 ml. LAVANDA</t>
  </si>
  <si>
    <t xml:space="preserve">URBAN FRESH AUTO SPORT x 10 ml. OCEAN</t>
  </si>
  <si>
    <t xml:space="preserve">URBAN FRESH AUTO SPORT x 10 ml. TROPICAL</t>
  </si>
  <si>
    <t xml:space="preserve">URBAN FRESH VENT STICK x 6g X 2 LIMON</t>
  </si>
  <si>
    <t xml:space="preserve">URBAN FRESH VENT STICK x 6g X 2 LAVANDA</t>
  </si>
  <si>
    <t xml:space="preserve">URBAN FRESH VENT STICK x 6g X 2 VAINILLA</t>
  </si>
  <si>
    <t xml:space="preserve">URBAN FRESH VENT STICK x 6g X 2 CHICLE</t>
  </si>
  <si>
    <t xml:space="preserve">URBAN FRESH GEL LATA x70g AUTO NUEVO</t>
  </si>
  <si>
    <t xml:space="preserve">URBAN FRESH GEL LATA x70g LAVANDA</t>
  </si>
  <si>
    <t xml:space="preserve">URBAN FRESH GEL LATA x70g OCEAN</t>
  </si>
  <si>
    <t xml:space="preserve">URBAN FRESH GEL LATA x70g VAINILLA</t>
  </si>
  <si>
    <t xml:space="preserve">URBAN FRESH GEL LATA x70g LIMON</t>
  </si>
  <si>
    <t xml:space="preserve">ROCIADOR SAPITO PLASTICO 1/2 x3/4 MALVAR</t>
  </si>
  <si>
    <t xml:space="preserve">ROCIADOR GIRATORIO BCE. N 1</t>
  </si>
  <si>
    <t xml:space="preserve">LANZA RIEGO PLAST.1/2 X 3/4</t>
  </si>
  <si>
    <t xml:space="preserve">ROCIADOR GIRATORIO BCE. N 2</t>
  </si>
  <si>
    <t xml:space="preserve">ROCIADOR GIRATORIO BCE. N 3</t>
  </si>
  <si>
    <t xml:space="preserve">UNION PLASTICA P/MANGUERA 1/2</t>
  </si>
  <si>
    <t xml:space="preserve">MEZCLADOR PLASTICO P/LAVADERO</t>
  </si>
  <si>
    <t xml:space="preserve">CORTACHORRO C/LLUVIA LAVAVERDURA</t>
  </si>
  <si>
    <t xml:space="preserve">CORTACHORRO COMUN P/CANILLA 1/2</t>
  </si>
  <si>
    <t xml:space="preserve">CORTACHORRO CORTO 1/2 C/PICO PLASTICO</t>
  </si>
  <si>
    <t xml:space="preserve">ROCIADOR SAPITO PLASTICO 1</t>
  </si>
  <si>
    <t xml:space="preserve">ROCIADOR GATILLO T/PISTOLA</t>
  </si>
  <si>
    <t xml:space="preserve">ROCIADOR GIRATORIO PLASTICO</t>
  </si>
  <si>
    <t xml:space="preserve">UNION PLASTICA P/MANGUERA 3/4</t>
  </si>
  <si>
    <t xml:space="preserve">BOYA TELGOPOR PRESION 1.1/4</t>
  </si>
  <si>
    <t xml:space="preserve">BOYA TELGOPOR PRESION 1.1/2</t>
  </si>
  <si>
    <t xml:space="preserve">ROCIADOR GATILLO PULV.7 FUNC.</t>
  </si>
  <si>
    <t xml:space="preserve">ROCIADOR GATILLO PULV.8 FUNC.</t>
  </si>
  <si>
    <t xml:space="preserve">SET ROCIADOR 4 FUNCIONES Y 4 PIEZAS</t>
  </si>
  <si>
    <t xml:space="preserve">PORTA MANGUERA DE PARED H1000</t>
  </si>
  <si>
    <t xml:space="preserve">REEL PARA MANGUERA DE RIEGO H1030</t>
  </si>
  <si>
    <t xml:space="preserve">LANZA 1/2  P/ACOPLE RAPIDO H2501</t>
  </si>
  <si>
    <t xml:space="preserve">LANZA 3/4  C/ACOPLE RAPIDO H2502</t>
  </si>
  <si>
    <t xml:space="preserve">SET LANZA 1/2  C/ACOPLE RAPIDO H4612</t>
  </si>
  <si>
    <t xml:space="preserve">ROCIADOR GATILLO JET SPRAYER</t>
  </si>
  <si>
    <t xml:space="preserve">ROCIADOR GATILLO 4 FUNC. F/SPRAYER H2004</t>
  </si>
  <si>
    <t xml:space="preserve">ROCIADOR GATILLO 4 FUNC. WATER GUN</t>
  </si>
  <si>
    <t xml:space="preserve">ROCIADOR LLUVIA AJUSTABLE H2031</t>
  </si>
  <si>
    <t xml:space="preserve">ROCIADOR LLUVIA INCLUYE 9642 H2037</t>
  </si>
  <si>
    <t xml:space="preserve">ROCIADOR 8 FUNCIONES</t>
  </si>
  <si>
    <t xml:space="preserve">ROCIADOR GIRATORIO 3 BRAZOS C/BASE H H2201</t>
  </si>
  <si>
    <t xml:space="preserve">ROCIADOR GIRATORIO C/BASE H BUTTERFLY H2300</t>
  </si>
  <si>
    <t xml:space="preserve">ROCIADOR CON BAYONETA H2700</t>
  </si>
  <si>
    <t xml:space="preserve">UNION 3/4  P/ACOPLE RAPIDO H3001</t>
  </si>
  <si>
    <t xml:space="preserve">UNION 1/2  P/ACOPLE RAPIDO H3004</t>
  </si>
  <si>
    <t xml:space="preserve">UNION MANGUERA 3/4  CIERRE A ROSCA (H3031)</t>
  </si>
  <si>
    <t xml:space="preserve">UNION MANGUERA 1/2  CIERRE A ROSCA (H3032)</t>
  </si>
  <si>
    <t xml:space="preserve">CONECTOR P/MANGUERA 1/2 C/STOP H3050</t>
  </si>
  <si>
    <t xml:space="preserve">CONECTOR P/MANGUERA 1/2 S/STOP H3051</t>
  </si>
  <si>
    <t xml:space="preserve">CONECTOR P/MANGUERA 3/4 x 1/2 C/STOP H3052</t>
  </si>
  <si>
    <t xml:space="preserve">CONECTOR P/MANGUERA 3/4 C/STOP H3055</t>
  </si>
  <si>
    <t xml:space="preserve">PICO ACOPLE RAPIDO M 1/2x3/4 H3061</t>
  </si>
  <si>
    <t xml:space="preserve">PICO ACOPLE RAPIDO H 1/2x3/4 H3062</t>
  </si>
  <si>
    <t xml:space="preserve">PICO ACOPLE RAPIDO H 1/2x1</t>
  </si>
  <si>
    <t xml:space="preserve">ASPERSOR PLASTICO C/BASE H H2101</t>
  </si>
  <si>
    <t xml:space="preserve">ASPERSOR BRONCE C/BASE H H2102</t>
  </si>
  <si>
    <t xml:space="preserve">ASPERSOR BCE C/BAYONETA ZINC H2622</t>
  </si>
  <si>
    <t xml:space="preserve">ASPERSOR PLAST IMPULSO 1/2".</t>
  </si>
  <si>
    <t xml:space="preserve">PORTA MANGUERA DE PARED PVC</t>
  </si>
  <si>
    <t xml:space="preserve">REJILLA DE VENTILACION 15x30 ACE.</t>
  </si>
  <si>
    <t xml:space="preserve">REJILLA DE VENTILACION 20x20 ESM.</t>
  </si>
  <si>
    <t xml:space="preserve">REJILLA DE VENTILACION 20x20 ACE.</t>
  </si>
  <si>
    <t xml:space="preserve">REJILLA DE VENTILACION 20x20 ESM.C/TORN. 200cm.</t>
  </si>
  <si>
    <t xml:space="preserve">REJILLA DE VENTILACION 15x15 ESM.TORN/AMUR.</t>
  </si>
  <si>
    <t xml:space="preserve">REJILLA DE VENTILACION 15x30 ESM.TORN/AMUR.200cm</t>
  </si>
  <si>
    <t xml:space="preserve">REJILLA DE VENTILACION 15x15 ESM.P/VIDRIO</t>
  </si>
  <si>
    <t xml:space="preserve">PULVERIZADOR BIDON 2 LTS C/VALVULA DESCOMPRESORA</t>
  </si>
  <si>
    <t xml:space="preserve">PULVERIZADOR C/GATILLO ECONOMICO 1000cc.</t>
  </si>
  <si>
    <t xml:space="preserve">PULVERIZADOR BIDON 5 LTS C/VALVULA DESCOMPRESORA</t>
  </si>
  <si>
    <t xml:space="preserve">PULVERIZADOR BIDON 8 LTS C/VALVULA DESCOMPRESORA</t>
  </si>
  <si>
    <t xml:space="preserve">PULVERIZADOR MOCHILA  20 Lts.</t>
  </si>
  <si>
    <t xml:space="preserve">ADAPTADOR DE CANILLA 1"</t>
  </si>
  <si>
    <t xml:space="preserve">BAYONETA ESPIGA PARA ASPERSOR</t>
  </si>
  <si>
    <t xml:space="preserve">N.CLOR ALGUICIDA x 1 LT</t>
  </si>
  <si>
    <t xml:space="preserve">N.CLOR ALGUICIDA x 5 LT</t>
  </si>
  <si>
    <t xml:space="preserve">N.CLOR ALGUICIDA P/PILETA LONA x 500cc.</t>
  </si>
  <si>
    <t xml:space="preserve">N.CLOR CLARIFICADOR SUPER x 1lt.</t>
  </si>
  <si>
    <t xml:space="preserve">N.CLOR CLARIFICADOR SUPER x 5lt.</t>
  </si>
  <si>
    <t xml:space="preserve">N.CLOR CLARIFICADOR x 1lt.</t>
  </si>
  <si>
    <t xml:space="preserve">N.CLOR CLARIFICADOR x 5lt.</t>
  </si>
  <si>
    <t xml:space="preserve">N.CLOR CLORO GRANULADO DISOLUCION LENTA x 1kg.</t>
  </si>
  <si>
    <t xml:space="preserve">N.CLOR CLORO GRANULADO DISOLUCION LENTA x 5kg.</t>
  </si>
  <si>
    <t xml:space="preserve">N.CLOR CLORO GRANULADO DISOLUCION RAPIDA x 1kg.</t>
  </si>
  <si>
    <t xml:space="preserve">N.CLOR CLORO GRANULADO DISOLUCION RAPIDA x 5kg.</t>
  </si>
  <si>
    <t xml:space="preserve">N.CLOR CLORO TRIPLE ACCION GRANULADO DISOLUCION LENTA x 1kg.</t>
  </si>
  <si>
    <t xml:space="preserve">N.CLOR CLORO TRIPLE ACCION GRANULADO DISOLUCION RAPIDA x 1kg.</t>
  </si>
  <si>
    <t xml:space="preserve">N.CLOR CLORO TRIPLE ACCION GRANULADO DISOLUCION RAPIDA x 5kg.</t>
  </si>
  <si>
    <t xml:space="preserve">N.CLOR CLORO PASTILLAS x 200gr x 1kg</t>
  </si>
  <si>
    <t xml:space="preserve">N.CLOR CLORO PASTILLAS x 200gr x 5kg</t>
  </si>
  <si>
    <t xml:space="preserve">N.CLOR CLORO PASTILLAS x 50gr x 1kg</t>
  </si>
  <si>
    <t xml:space="preserve">N.CLOR CLORO PASTILLAS x 50gr x 5kg</t>
  </si>
  <si>
    <t xml:space="preserve">N.CLOR CLORO TRIPLE ACCION PASTILLAS x 200gr x 1kg</t>
  </si>
  <si>
    <t xml:space="preserve">N.CLOR CLORO TRIPLE ACCION PASTILLAS x 200gr x 5kg</t>
  </si>
  <si>
    <t xml:space="preserve">N.CLOR CLORO TRIPLE ACCION PASTILLAS x 50gr x 1kg</t>
  </si>
  <si>
    <t xml:space="preserve">GATILLO  BLANCO P/PULVERIZ. ROSCA UNIV.</t>
  </si>
  <si>
    <t xml:space="preserve">GATILLO PULVERIZADOR AZUL REFORZADO ROSCA UNIVERSAL</t>
  </si>
  <si>
    <t xml:space="preserve">PULVERIZADOR  500cc. PROFESIONAL</t>
  </si>
  <si>
    <t xml:space="preserve">PULVERIZADOR 1 Lts. TOKIO</t>
  </si>
  <si>
    <t xml:space="preserve">GRAMPA TERMOTANQUE EXTERIOR DE AMURAR C/ACCESORIOS</t>
  </si>
  <si>
    <t xml:space="preserve">GRAMPA LAVATORIO CORTA</t>
  </si>
  <si>
    <t xml:space="preserve">GRAMPA LAVATORIO LARGA</t>
  </si>
  <si>
    <t xml:space="preserve">GRAMPA TERMOTANQUE EXTERIOR DE ARRIMAR C/ACCESORIOS</t>
  </si>
  <si>
    <t xml:space="preserve">GRAMPA LAVATORIO TIPO L (xPAR) C/TORNILLO Y TARUGO</t>
  </si>
  <si>
    <t xml:space="preserve">SIN PAR HOJA A/ALEADO 300x18 Dtes. x10un</t>
  </si>
  <si>
    <t xml:space="preserve">SIN PAR HOJA A/ALEADO 300x24 Dtes. x10un</t>
  </si>
  <si>
    <t xml:space="preserve">SIN PAR HOJA A/ALEADO 300x32 Dtes. x10un</t>
  </si>
  <si>
    <t xml:space="preserve">SIN PAR HOJA SIERRA JUNIOR Dtes. x10un</t>
  </si>
  <si>
    <t xml:space="preserve">SIN PAR HOJA AR 300x18 Dtes. x10un</t>
  </si>
  <si>
    <t xml:space="preserve">SIN PAR HOJA AR 300x24 Dtes. x10un</t>
  </si>
  <si>
    <t xml:space="preserve">SIN PAR HOJA AR 300x32Dtes. x10un</t>
  </si>
  <si>
    <t xml:space="preserve">SIN PAR HOJA BIM 300x18 Dtes. x10un</t>
  </si>
  <si>
    <t xml:space="preserve">SIN PAR HOJA BIM 300x24 Dtes. x10un</t>
  </si>
  <si>
    <t xml:space="preserve">SIN PAR HOJA BIM 300x32 Dtes. x10un</t>
  </si>
  <si>
    <t xml:space="preserve">SIN PAR SIERRA CALADORA BIM CA310F x5un</t>
  </si>
  <si>
    <t xml:space="preserve">SIN PAR SIERRA CALADORA BIM CA36F x5un</t>
  </si>
  <si>
    <t xml:space="preserve">SIN PAR SIERRA CALADORA BIM CA38 x5un</t>
  </si>
  <si>
    <t xml:space="preserve">SIN PAR SIERRA CALADORA BIM CA46 x5un</t>
  </si>
  <si>
    <t xml:space="preserve">SIN PAR SIERRA CALADORA BIM CA214 x5un</t>
  </si>
  <si>
    <t xml:space="preserve">SIN PAR SIERRA CALADORA BIM CA218 x5un</t>
  </si>
  <si>
    <t xml:space="preserve">SIN PAR SIERRA CALADORA BIM CA41014 x5un</t>
  </si>
  <si>
    <t xml:space="preserve">SIN PAR SIERRA CALADORA BIM CA418 x5un</t>
  </si>
  <si>
    <t xml:space="preserve">SIN PAR SIERRA CALADORA BIM CA224 x5un</t>
  </si>
  <si>
    <t xml:space="preserve">SIN PAR SIERRA CALADORA BIM CA232 x5un</t>
  </si>
  <si>
    <t xml:space="preserve">SIN PAR SIERRA CALADORA BIM CA424 x5un</t>
  </si>
  <si>
    <t xml:space="preserve">SIN PAR SIERRA COPA BIM 14mm.</t>
  </si>
  <si>
    <t xml:space="preserve">SIN PAR SIERRA COPA BIM 16mm.</t>
  </si>
  <si>
    <t xml:space="preserve">SIN PAR SIERRA COPA BIM 20mm.</t>
  </si>
  <si>
    <t xml:space="preserve">SIN PAR SIERRA COPA BIM 21mm.</t>
  </si>
  <si>
    <t xml:space="preserve">SIN PAR SIERRA COPA BIM 22mm.</t>
  </si>
  <si>
    <t xml:space="preserve">SIN PAR SIERRA COPA BIM 24mm.</t>
  </si>
  <si>
    <t xml:space="preserve">SIN PAR SIERRA COPA BIM 25mm.</t>
  </si>
  <si>
    <t xml:space="preserve">SIN PAR SIERRA COPA BIM 27mm.</t>
  </si>
  <si>
    <t xml:space="preserve">SIN PAR SIERRA COPA BIM 29mm.</t>
  </si>
  <si>
    <t xml:space="preserve">SIN PAR SIERRA COPA BIM 30mm.</t>
  </si>
  <si>
    <t xml:space="preserve">SIN PAR SIERRA COPA BIM 32mm.</t>
  </si>
  <si>
    <t xml:space="preserve">SIN PAR SIERRA COPA BIM 40mm.</t>
  </si>
  <si>
    <t xml:space="preserve">SIN PAR SIERRA COPA BIM 45mm.</t>
  </si>
  <si>
    <t xml:space="preserve">SIN PAR SIERRA COPA BIM 46mm.</t>
  </si>
  <si>
    <t xml:space="preserve">SIN PAR SIERRA COPA BIM 48mm.</t>
  </si>
  <si>
    <t xml:space="preserve">SIN PAR SIERRA COPA BIM 50mm.</t>
  </si>
  <si>
    <t xml:space="preserve">SIN PAR SIERRA COPA BIM 65mm.</t>
  </si>
  <si>
    <t xml:space="preserve">SIN PAR SIERRA COPA BIM 70mm.</t>
  </si>
  <si>
    <t xml:space="preserve">SIN PAR SIERRA COPA BIM 75mm.</t>
  </si>
  <si>
    <t xml:space="preserve">SIN PAR SIERRA COPA BIM 67mm.</t>
  </si>
  <si>
    <t xml:space="preserve">SIN PAR SIERRA COPA BIM 59mm.</t>
  </si>
  <si>
    <t xml:space="preserve">SIN PAR SIERRA COPA BIM 98mm.</t>
  </si>
  <si>
    <t xml:space="preserve">SIN PAR SIERRA COPA BIM 100mm.</t>
  </si>
  <si>
    <t xml:space="preserve">SIN PAR SIERRA COPA BIM 86mm.</t>
  </si>
  <si>
    <t xml:space="preserve">SIN PAR SIERRA COPA BIM 64mm.</t>
  </si>
  <si>
    <t xml:space="preserve">SIN PAR SIERRA COPA BIM 92mm.</t>
  </si>
  <si>
    <t xml:space="preserve">SIN PAR SIERRA COPA BIM 41mm.</t>
  </si>
  <si>
    <t xml:space="preserve">SIN PAR SIERRA COPA BIM 60mm.</t>
  </si>
  <si>
    <t xml:space="preserve">SIN PAR SOPORTE P/SIERRA COPA A1 14-30mm HEX</t>
  </si>
  <si>
    <t xml:space="preserve">SIN PAR SOPORTE P/SIERRA COPA A2 32-152mm HEX</t>
  </si>
  <si>
    <t xml:space="preserve">SIN PAR SOPORTE P/SIERRA COPA A10 32-152mm HEX</t>
  </si>
  <si>
    <t xml:space="preserve">SIN PAR SOPORTE P/SIERRA COPA A4 14-30mm CIL</t>
  </si>
  <si>
    <t xml:space="preserve">JABONERA BLANCA</t>
  </si>
  <si>
    <t xml:space="preserve">BARRAL TOALLERO BLANCO</t>
  </si>
  <si>
    <t xml:space="preserve">TOALLERO CHICO</t>
  </si>
  <si>
    <t xml:space="preserve">PORTA ROLLO</t>
  </si>
  <si>
    <t xml:space="preserve">PORTA CEPILLO Y VASO BLANCO</t>
  </si>
  <si>
    <t xml:space="preserve">KIT 7 PZAS.PLAST.L.PRACTICA</t>
  </si>
  <si>
    <t xml:space="preserve">TOPE AUTOADHESIVO RECTANGULAR BLANCO (BLISTER X 12)</t>
  </si>
  <si>
    <t xml:space="preserve">TOPE AUTOADHESIVO RECTANGULAR BEIGE BLISTER x12 Pares</t>
  </si>
  <si>
    <t xml:space="preserve">KIT 8 PZAS.LOZA ONIRO BCO.P/OBRA</t>
  </si>
  <si>
    <t xml:space="preserve">LLUVIA BIDET 3/8 COMPLETA</t>
  </si>
  <si>
    <t xml:space="preserve">TOPE AUTOADHESIVO RECTANGULAR MADERA BLISTER x12 Pares</t>
  </si>
  <si>
    <t xml:space="preserve">TOPE AUTOADHESIVO REDONDO BLANCO BLISTER x12 Pares</t>
  </si>
  <si>
    <t xml:space="preserve">TOPE AUTOADHESIVO REDONDO BEIGE BLISTER x12 Pares</t>
  </si>
  <si>
    <t xml:space="preserve">TOPE AUTOADHESIVO REDONDO MADERA BLISTER x12 Pares</t>
  </si>
  <si>
    <t xml:space="preserve">PERCHA AUTOADHESIVA CUELGATAZ BLANCA (BLISTERx6)</t>
  </si>
  <si>
    <t xml:space="preserve">LLUVIA BIDET 1/2 COMPLETA</t>
  </si>
  <si>
    <t xml:space="preserve">MINI PERCHA ADH BLANCO (BLISTERx6)</t>
  </si>
  <si>
    <t xml:space="preserve">PERCHA AUTOADHESIVA CUADRADA SURTIDAS (BLISTERx16)</t>
  </si>
  <si>
    <t xml:space="preserve">PERCHA AUTOADHESIVA CUADRADA BLANCA (BLISTERx16)</t>
  </si>
  <si>
    <t xml:space="preserve">PERCHA AUTOADHESIVA CUADRADA DECORADA (BLISTERx16</t>
  </si>
  <si>
    <t xml:space="preserve">PERCHA AUTOADHESIVA OVALADA SURTIDA (BLISTERx16)</t>
  </si>
  <si>
    <t xml:space="preserve">PERCHA AUTOADHESIVA OVALADA BLANCA (BLISTERx16)</t>
  </si>
  <si>
    <t xml:space="preserve">PERCHA AUTOADHESIVA OVALADA DECORADA (BLISTERx16)</t>
  </si>
  <si>
    <t xml:space="preserve">PERCHA DOBLE BCA (Blister x 1)</t>
  </si>
  <si>
    <t xml:space="preserve">PERCHERO TRIPLE BLANCO (BLISTERx1)</t>
  </si>
  <si>
    <t xml:space="preserve">SOPORTE REGULAB.P/CORT.BAÑO</t>
  </si>
  <si>
    <t xml:space="preserve">PERCHA AUTOADHESIVA C/1 PITON (BLISTERx2)</t>
  </si>
  <si>
    <t xml:space="preserve">PERCHA AUTOADHESIVA C/2 PITONES (BLISTERx1)</t>
  </si>
  <si>
    <t xml:space="preserve">PERCHA AUTOADHESIVA C/3 PITONES (BLISTERx1)</t>
  </si>
  <si>
    <t xml:space="preserve">KIT 5 PZAS.LOZA ONIRO BCO.P/OBRA</t>
  </si>
  <si>
    <t xml:space="preserve">CINTA DOBLE FAZ 12mm -ROLLO 2Mts-</t>
  </si>
  <si>
    <t xml:space="preserve">CINTA DOBLE FAZ 18mm -ROLLO 2Mts</t>
  </si>
  <si>
    <t xml:space="preserve">CINTA DOBLE FAZ -16 CUADR- 25x25mm</t>
  </si>
  <si>
    <t xml:space="preserve">VALVULA ADMISION AMERICANA P/MOCHILA</t>
  </si>
  <si>
    <t xml:space="preserve">VANITORY LAQUEADO BLANCO 50x30x80 -PRINGLES-</t>
  </si>
  <si>
    <t xml:space="preserve">BACHA PRINGLES 53x45 3AG.P/VANIT.</t>
  </si>
  <si>
    <t xml:space="preserve">BACHA PRINGLES 53x45 1AG.P/VANIT.</t>
  </si>
  <si>
    <t xml:space="preserve">VANITORY COLGAR LAQUEADO WENGUE 50cm -PRINGLES-</t>
  </si>
  <si>
    <t xml:space="preserve">BACHA P/VANIT. 50 x 40 LOFT-OBRA</t>
  </si>
  <si>
    <t xml:space="preserve">DESTAPA INODOROS CON RESORTE</t>
  </si>
  <si>
    <t xml:space="preserve">CAÑA/FLEJE ALTA RESIST.PLAST.1,5Mts</t>
  </si>
  <si>
    <t xml:space="preserve">ACCESORIO BOCHA     (DESTAP.)</t>
  </si>
  <si>
    <t xml:space="preserve">ACCESORIO TIRABUZON (DESTAP.)</t>
  </si>
  <si>
    <t xml:space="preserve">ACCESORIO SOPAPA    (DESTAP.)</t>
  </si>
  <si>
    <t xml:space="preserve">ACCESORIO MANIJA    (DESTAP.)</t>
  </si>
  <si>
    <t xml:space="preserve">CAÑA/FLEJE METAL 1.5 Mts.</t>
  </si>
  <si>
    <t xml:space="preserve">TERRAJA C/COJINETE ALUMINIO 1/2</t>
  </si>
  <si>
    <t xml:space="preserve">TERRAJA C/COJINETE ALUMINIO 3/4"</t>
  </si>
  <si>
    <t xml:space="preserve">TERRAJA C/COJINETE ALUMINIO 1"</t>
  </si>
  <si>
    <t xml:space="preserve">CINTA DESTAPACAÑERIAS PLASTICA (8mm) x 5 Mts.</t>
  </si>
  <si>
    <t xml:space="preserve">CINTA DESTAPACAÑERIAS PLASTICA (8mm) x 10 Mts.</t>
  </si>
  <si>
    <t xml:space="preserve">CINTA DESTAPACAÑERIAS PLASTICA (8mm) x 15 Mts.</t>
  </si>
  <si>
    <t xml:space="preserve">CINTA PASACABLE  5 Mts C/CHICOTE</t>
  </si>
  <si>
    <t xml:space="preserve">CINTA PASACABLE  7 Mts C/CHICOTE</t>
  </si>
  <si>
    <t xml:space="preserve">CINTA PASACABLE 10 Mts C/CHICOTE</t>
  </si>
  <si>
    <t xml:space="preserve">CINTA PASACABLE 15 Mts C/CHICOTE</t>
  </si>
  <si>
    <t xml:space="preserve">CINTA PASACABLE 20 Mts C/CHICOTE</t>
  </si>
  <si>
    <t xml:space="preserve">CINTA PASACABLE 25 Mts C/CHICOTE</t>
  </si>
  <si>
    <t xml:space="preserve">BARBIJO BICAPA FRISELINA (50)</t>
  </si>
  <si>
    <t xml:space="preserve">BARBIJO FRISELINA (10)</t>
  </si>
  <si>
    <t xml:space="preserve">ALCOHOL EN AEROSOL 150 ml</t>
  </si>
  <si>
    <t xml:space="preserve">DIFUSOR AMBIENTAL VAINILLA</t>
  </si>
  <si>
    <t xml:space="preserve">AROMATIZANTE TELAS BEBE (PULVERIZADOR)</t>
  </si>
  <si>
    <t xml:space="preserve">AROMATIZANTE TELAS GLAM (PULVERIZADOR)</t>
  </si>
  <si>
    <t xml:space="preserve">AROMATIZANTE TELAS VAINILLA (PULVERIZADOR)</t>
  </si>
  <si>
    <t xml:space="preserve">AROMATIZANTE TELAS WANA (PULVERIZADOR)</t>
  </si>
  <si>
    <t xml:space="preserve">AROMATIZANTE TELAS ROMANTIC (PULVERIZADOR)</t>
  </si>
  <si>
    <t xml:space="preserve">AROMATIZANTE TELAS CHIC (PULVERIZADOR)</t>
  </si>
  <si>
    <t xml:space="preserve">APARATO TABLETA MATA MOSQUITOS</t>
  </si>
  <si>
    <t xml:space="preserve">PROLONGADOR 3 Mts. C/4 TOMAS MULTIPLES Y FICHA 2 PATAS REDONDAS</t>
  </si>
  <si>
    <t xml:space="preserve">PROLONGADOR 5 Mts. C/4 TOMAS MULTIPLES Y FICHA 2 PATAS REDONDAS</t>
  </si>
  <si>
    <t xml:space="preserve">PROLONGADOR 10 Mts. C/4 TOMAS MULTIPLES Y FICHA 2 PATAS REDONDAS</t>
  </si>
  <si>
    <t xml:space="preserve">PROLONGADOR 1,5 Mts. C/4 TOMAS MULTIPLES Y FICHA 3 PATAS C/TECLA</t>
  </si>
  <si>
    <t xml:space="preserve">PROLONGADOR 2,8 Mts C/ZAPATILLA 4 BOCAS LUJO C/TECLA</t>
  </si>
  <si>
    <t xml:space="preserve">ADAPTADOR SIMPLE 2 A 3 PATAS</t>
  </si>
  <si>
    <t xml:space="preserve">PILETA-SACA HOJA P/PILETA 26x40</t>
  </si>
  <si>
    <t xml:space="preserve">PILETA-MANGO ALUM.P/SACA HOJA 1.5 mts</t>
  </si>
  <si>
    <t xml:space="preserve">PALA ANCHA E/PLASTICA EST. -MOISES-</t>
  </si>
  <si>
    <t xml:space="preserve">PALA PUNTEAR E/PLASTICA EST. -MOISES-</t>
  </si>
  <si>
    <t xml:space="preserve">ALARGUE P/TERMO REF.x 2Mts.</t>
  </si>
  <si>
    <t xml:space="preserve">ALARGUE P/TERMO REF.x   3 Mts.</t>
  </si>
  <si>
    <t xml:space="preserve">ADAPTADOR PIRAMIDE 3 CARAS 2 PATAS</t>
  </si>
  <si>
    <t xml:space="preserve">ADAPTADOR PIRAMIDE 3 CARAS 3 PATAS</t>
  </si>
  <si>
    <t xml:space="preserve">ADAPTADOR PIRAMIDE 2 CARAS 2 PATAS</t>
  </si>
  <si>
    <t xml:space="preserve">ADAPTADOR PIRAMIDE 2 CARAS 3 PATAS</t>
  </si>
  <si>
    <t xml:space="preserve">PORTATIL C/CABLE 5 mts</t>
  </si>
  <si>
    <t xml:space="preserve">PORTATIL C/CABLE 10 mts</t>
  </si>
  <si>
    <t xml:space="preserve">PROLONGADOR 3 Mts. C/4 TOMAS MULTIPLES Y FICHA 2 PATAS INCLINADAS</t>
  </si>
  <si>
    <t xml:space="preserve">PROLONGADOR 5 Mts. C/4 TOMAS MULTIPLES Y FICHA 2 PATAS INCLINADAS</t>
  </si>
  <si>
    <t xml:space="preserve">FICHA  MACHO 10 AMP. REFORZADA</t>
  </si>
  <si>
    <t xml:space="preserve">FICHA  HEMBRA 10 AMP. REFORZADA</t>
  </si>
  <si>
    <t xml:space="preserve">ADAPTADOR TRIPLE 2 A 3X2 MERCOSUR</t>
  </si>
  <si>
    <t xml:space="preserve">CAPUCHON MACHO PERNO RED</t>
  </si>
  <si>
    <t xml:space="preserve">CAPUCHON HEMBRA RED.</t>
  </si>
  <si>
    <t xml:space="preserve">PROLONGADOR 3 Mts. BLANCO FICHAS 3 PATAS M/H 10amp.</t>
  </si>
  <si>
    <t xml:space="preserve">PROLONGADOR 5 Mts. BLANCO FICHAS 3 PATAS M/H 10amp.</t>
  </si>
  <si>
    <t xml:space="preserve">PROLONGADOR 10 Mts. BLANCO FICHAS 3 PATAS M/H 10amp.</t>
  </si>
  <si>
    <t xml:space="preserve">PORTALAMPARA C/CHICOTE</t>
  </si>
  <si>
    <t xml:space="preserve">PROLONGADOR 3 Mts. C/4 TOMAS MULTIPLES Y FICHA 3 PATAS C/TECLA</t>
  </si>
  <si>
    <t xml:space="preserve">ESLINGA S/REF. MOTO 1.20 Mts x 22mm  ZELTA</t>
  </si>
  <si>
    <t xml:space="preserve">ESLINGA REF. BICI 1.20 Mts x 12mm NEGRA ZELTA</t>
  </si>
  <si>
    <t xml:space="preserve">ESLINGA REF. BICI 1.20 Mts x 12mm  AZUL  ZELTA</t>
  </si>
  <si>
    <t xml:space="preserve">ESLINGA REF. BICI 1.20 Mts x 12mm  ROSA  ZELTA</t>
  </si>
  <si>
    <t xml:space="preserve">CAND.MACIZO SEG.P/CORTINA 60mm ZELTA</t>
  </si>
  <si>
    <t xml:space="preserve">SOPORTE LED 14"-42" FIJO-TUNISAN-</t>
  </si>
  <si>
    <t xml:space="preserve">SOPORTE LED 14"-42" BASCULANTE-TUNISAN</t>
  </si>
  <si>
    <t xml:space="preserve">SOPORTE LED 14"-55" ARTICULADO-TUNISAN</t>
  </si>
  <si>
    <t xml:space="preserve">BARRAL CORTINA CURVO BCO.0,90x0,90x0,90Mt</t>
  </si>
  <si>
    <t xml:space="preserve">BARRAL CORTINA CURVO PUL.0,90x0,90x0,90Mt</t>
  </si>
  <si>
    <t xml:space="preserve">TENDEDERO D/PIE C/ALAS (9 VARILLAS) GDE</t>
  </si>
  <si>
    <t xml:space="preserve">TENDEDERO D/PIE S/ALAS (9 VARILLAS) GDE</t>
  </si>
  <si>
    <t xml:space="preserve">SOPORTE P/TV HASTA 21</t>
  </si>
  <si>
    <t xml:space="preserve">SOPORTE P/TV Y VIDEO HASTA 21</t>
  </si>
  <si>
    <t xml:space="preserve">SOPORTE P/MICROONDAS</t>
  </si>
  <si>
    <t xml:space="preserve">TENDEDERO RODANTE GRANDE (140X65X65)</t>
  </si>
  <si>
    <t xml:space="preserve">SOPORTE LED ARTICULADO 13"-37" 200x200  25KG.</t>
  </si>
  <si>
    <t xml:space="preserve">SOPORTE LED BASCULANTE 13"-42" 300x300  45KG</t>
  </si>
  <si>
    <t xml:space="preserve">SOPORTE P/VIDEO/DVD SIMPLE</t>
  </si>
  <si>
    <t xml:space="preserve">SOPORTE P/VIDEO/DVD + DECODIF.DOBLE</t>
  </si>
  <si>
    <t xml:space="preserve">SOPORTE LED BASCULANTE 37"-70" 800x400  50KG</t>
  </si>
  <si>
    <t xml:space="preserve">SOPORTE LED 13"-50" 400x400 ARTICULADO 45KG</t>
  </si>
  <si>
    <t xml:space="preserve">SOPORTE LED 32"-50" 400x400 ARTICULADO REF. 40KG</t>
  </si>
  <si>
    <t xml:space="preserve">ORGANIZADOR REPISA CHICO SIMPLE</t>
  </si>
  <si>
    <t xml:space="preserve">ORGANIZADOR REPISA CHICO DOBLE C/P.ROLLO</t>
  </si>
  <si>
    <t xml:space="preserve">ORGANIZADOR DUCHA CHICO DOBLE</t>
  </si>
  <si>
    <t xml:space="preserve">ORGANIZADOR DUCHA GRANDE DOBLE C/JABONERA</t>
  </si>
  <si>
    <t xml:space="preserve">ORGANIZADOR ESQUINERO CHICO 3 ESTANTES</t>
  </si>
  <si>
    <t xml:space="preserve">ORGANIZADOR ESQUINERO GRANDE 2 ESTANTES</t>
  </si>
  <si>
    <t xml:space="preserve">ORGANIZADOR DUCHA GRANDE DOBLE</t>
  </si>
  <si>
    <t xml:space="preserve">EXTENSOR P/SOPORTE LED SPV40 A 50"</t>
  </si>
  <si>
    <t xml:space="preserve">SOPORTE LED 32"-65" 600x400 ARTICULADO REF.50KG</t>
  </si>
  <si>
    <t xml:space="preserve">ORGANIZADOR DUCHA CHICO SIMPLE</t>
  </si>
  <si>
    <t xml:space="preserve">SOPORTE LED FIJO 14"-42" 30 KG.</t>
  </si>
  <si>
    <t xml:space="preserve">SOPORTE LED ARTICULADO 14"-55" 50KG.</t>
  </si>
  <si>
    <t xml:space="preserve">CAJA HERRAMIENTAS 13" C/BANDEJA PLASTICA Y TAPA BAJA</t>
  </si>
  <si>
    <t xml:space="preserve">CAJA HERRAMIENTAS 16.5" C/BANDEJA PLASTICA Y TAPA BAJA</t>
  </si>
  <si>
    <t xml:space="preserve">CAJA HERRAMIENTAS 13" C/BANDEJA PLASTICA Y TAPA ALTA</t>
  </si>
  <si>
    <t xml:space="preserve">CAJA HERRAMIENTAS 16.5" C/BANDEJA PLASTICA Y TAPA ALTA</t>
  </si>
  <si>
    <t xml:space="preserve">CAJA HERRAMIENTAS 19.7" C/BANDEJA PLASTICA Y TAPA ALTA</t>
  </si>
  <si>
    <t xml:space="preserve">CAJA HERRAMIENTAS 16.5" C/GAVETAS Y BANDEJA PLASTICA</t>
  </si>
  <si>
    <t xml:space="preserve">CAJA HERRAMIENTAS CON RUEDAS Y MANIJA PROFESIONAL</t>
  </si>
  <si>
    <t xml:space="preserve">BOTIQUIN PRIMEROS AUXILIOS</t>
  </si>
  <si>
    <t xml:space="preserve">GAVETERO 8 DIVISIONES PVC VIRGEN</t>
  </si>
  <si>
    <t xml:space="preserve">GAVETERO 11 DIVISIONES PVC VIRGEN</t>
  </si>
  <si>
    <t xml:space="preserve">GAVETERO 16 DIVISIONES PVC VIRGEN</t>
  </si>
  <si>
    <t xml:space="preserve">GAVETERO 30 DIV. MALETIN PVC VIRGEN</t>
  </si>
  <si>
    <t xml:space="preserve">CAJA HERRAMIENTAS 12" C/TAPA ORGANIZADORA Y BANDEJA PLASTICA</t>
  </si>
  <si>
    <t xml:space="preserve">CAJA HERRAMIENTAS 16" C/TAPA ORGANIZADORA Y BANDEJA PLASTICA</t>
  </si>
  <si>
    <t xml:space="preserve">CAJA HERRAMIENTAS 19" C/TAPA ORGANIZORA Y BANDEJA PLASTICA</t>
  </si>
  <si>
    <t xml:space="preserve">CAJA HERRAMIENTAS 13 STD 320x155x139mm</t>
  </si>
  <si>
    <t xml:space="preserve">CAJA HERRAMIENTAS 19 STD 486x267x242mm</t>
  </si>
  <si>
    <t xml:space="preserve">CAJA HERRAMIENTAS 22 C/2 GABETEROS AMARILLOS 582x310x234mm</t>
  </si>
  <si>
    <t xml:space="preserve">CAJA HERRAMIENTAS 19 JUMBO 486x267x320mm</t>
  </si>
  <si>
    <t xml:space="preserve">CAJA HERRAMIENTAS 22 JUMBO 564x310x388mm</t>
  </si>
  <si>
    <t xml:space="preserve">CAJA HERRAMIENTAS 14+4 ORGANIZADORES 340x272x341m</t>
  </si>
  <si>
    <t xml:space="preserve">ORGANIZADOR Nº 7 194x140x33mm</t>
  </si>
  <si>
    <t xml:space="preserve">ORGANIZADOR Nº10 251x200x44mm</t>
  </si>
  <si>
    <t xml:space="preserve">ORGANIZADOR Nº13 276x203x42mm</t>
  </si>
  <si>
    <t xml:space="preserve">CAJA HERRAMIENTAS 16 STD 434x239x194mm</t>
  </si>
  <si>
    <t xml:space="preserve">CAJA HERRAMIENTAS 17 C/BANDEJA 434x250x238mm</t>
  </si>
  <si>
    <t xml:space="preserve">ORGANIZADOR Nº18 420x305x61mm</t>
  </si>
  <si>
    <t xml:space="preserve">SILICONA ACETICA TRANSPARENTE CARTUCHO x280ml TACSA</t>
  </si>
  <si>
    <t xml:space="preserve">SILICONA ACETICA BLANCA CARTUCHO x280ml TACSA</t>
  </si>
  <si>
    <t xml:space="preserve">SILICONA ACETICA NEGRA CARTUCHO x280ml TACSA</t>
  </si>
  <si>
    <t xml:space="preserve">TENDEDERO RETRACTIL DOLBE SOGA</t>
  </si>
  <si>
    <t xml:space="preserve">TENDEDERO D/PIE C/ALAS (7 VARILLAS) CAÑO/PLATA</t>
  </si>
  <si>
    <t xml:space="preserve">TENDEDERO D/PIE C/ALAS (8 VARILLAS) CAÑO/PLATA</t>
  </si>
  <si>
    <t xml:space="preserve">TENDEDERO D/PIE DOBLE CAÑO/PLATA</t>
  </si>
  <si>
    <t xml:space="preserve">ORGANIZADOR REPISA CHICO SIMPLE PLATA</t>
  </si>
  <si>
    <t xml:space="preserve">ORGANIZADOR REPISA CHICO DOBLE PLATA</t>
  </si>
  <si>
    <t xml:space="preserve">ORGANIZADOR REPISA CHICO TRIPLE PLATA</t>
  </si>
  <si>
    <t xml:space="preserve">ORGANIZADOR REPISA CHICO DOBLE C/P.ROLLO PLATA</t>
  </si>
  <si>
    <t xml:space="preserve">ORGANIZADOR REPISA GRANDE SIMPLE PLATA</t>
  </si>
  <si>
    <t xml:space="preserve">ORGANIZADOR REPISA GRANDE DOBLE PLATA</t>
  </si>
  <si>
    <t xml:space="preserve">ORGANIZADOR REPISA GRANDE TRIPLE PLATA</t>
  </si>
  <si>
    <t xml:space="preserve">ORGANIZADOR DUCHA GRANDE SIMPLE PLATA</t>
  </si>
  <si>
    <t xml:space="preserve">ORGANIZADOR DUCHA GRANDE DOBLE PLATA</t>
  </si>
  <si>
    <t xml:space="preserve">ORGANIZADOR DUCHA GRANDE DOBLE C/JAB.PLATA</t>
  </si>
  <si>
    <t xml:space="preserve">ORGANIZADOR ESQUINERO CHICO 1 ESTANTE PLATA</t>
  </si>
  <si>
    <t xml:space="preserve">ORGANIZADOR ESQUINERO CHICO 2 ESTANTE PLATA</t>
  </si>
  <si>
    <t xml:space="preserve">ORGANIZADOR ESQUINERO CHICO 3 ESTANTE PLATA</t>
  </si>
  <si>
    <t xml:space="preserve">ORGANIZADOR ESQUINERO GRANDE 1 ESTANTE PLATA</t>
  </si>
  <si>
    <t xml:space="preserve">ORGANIZADOR ESQUINERO GRANDE 2 ESTANTE PLATA</t>
  </si>
  <si>
    <t xml:space="preserve">ORGANIZADOR ESQUINERO GRANDE 3 ESTANTE PLATA</t>
  </si>
  <si>
    <t xml:space="preserve">ESCURRIDOR PLATOS TIJERA PLATA</t>
  </si>
  <si>
    <t xml:space="preserve">ESCURRIDOR PLATOS LUXURY CAÑO PLATA</t>
  </si>
  <si>
    <t xml:space="preserve">ESCURRIDOR PLATOS TIJERA PLATA (CAJA)</t>
  </si>
  <si>
    <t xml:space="preserve">ESCURRIDOR PLATOS LUXURY CAÑO PLATA (CAJA)</t>
  </si>
  <si>
    <t xml:space="preserve">TENDEDERO D/PIE S/ALAS (12 VARILLAS) GDE</t>
  </si>
  <si>
    <t xml:space="preserve">TENDEDERO D/PIE C/ALAS (12 VARILLAS) GDE</t>
  </si>
  <si>
    <t xml:space="preserve">TENDEDERO D/PIE DOBLE CAÑO</t>
  </si>
  <si>
    <t xml:space="preserve">ADHESIVO DOBLE CONTACTO 50 cm3. -POMO- TACSA</t>
  </si>
  <si>
    <t xml:space="preserve">ADHESIVO DOBLE CONTACTO 125 cm3. -LATA- TACSA</t>
  </si>
  <si>
    <t xml:space="preserve">ADHESIVO DOBLE CONTACTO 250 cm3. -LATA- TACSA</t>
  </si>
  <si>
    <t xml:space="preserve">ADHESIVO DOBLE CONTACTO 500 cm3. -LATA- TACSA</t>
  </si>
  <si>
    <t xml:space="preserve">ADHESIVO DOBLE CONTACTO 1 Lts. -LATA- TACSA</t>
  </si>
  <si>
    <t xml:space="preserve">ADHESIVO DOBLE CONTACTO 4 Lts. -LATA- TACSA</t>
  </si>
  <si>
    <t xml:space="preserve">ADHESIVO DOBLE CONTACTO 10 Lts. -BALDE- TACSA</t>
  </si>
  <si>
    <t xml:space="preserve">ADHESIVO DOBLE CONTACTO 18 Lts. -BALDE- TACSA</t>
  </si>
  <si>
    <t xml:space="preserve">ADHESIVO VINILICO EXTRA 125grs -POTE- TACSA</t>
  </si>
  <si>
    <t xml:space="preserve">ADHESIVO VINILICO EXTRA 200grs -BOTELLA C/PICO- TACSA</t>
  </si>
  <si>
    <t xml:space="preserve">ADHESIVO VINILICO EXTRA 250grs -POTE- TACSA</t>
  </si>
  <si>
    <t xml:space="preserve">ADHESIVO VINILICO EXTRA 500grs -POTE- TACSA</t>
  </si>
  <si>
    <t xml:space="preserve">ADHESIVO VINILICO EXTRA 800grs -BOTELLA C/PICO- TACSA</t>
  </si>
  <si>
    <t xml:space="preserve">ADHESIVO VINILICO EXTRA 1 Kg -POTE- TACSA</t>
  </si>
  <si>
    <t xml:space="preserve">ADHESIVO VINILICO EXTRA 6 Kg -BALDE- TACSA</t>
  </si>
  <si>
    <t xml:space="preserve">ADHESIVO VINILICO EXTRA 24 Kg -BALDE- TACSA</t>
  </si>
  <si>
    <t xml:space="preserve">BISAGRA C/CORREDERA Y TOPE 90º FINA</t>
  </si>
  <si>
    <t xml:space="preserve">BISAGRA C/CORREDERA Y TOPE 90º GRANDE</t>
  </si>
  <si>
    <t xml:space="preserve">JGO.BAÑO INODORO LARGO - DEPOSITO Y BIDET 3 AG JADE</t>
  </si>
  <si>
    <t xml:space="preserve">JGO.BAÑO INODORO LARGO - DEPOSITO Y BIDET 1 AG JADE</t>
  </si>
  <si>
    <t xml:space="preserve">GUANTE MOTEADO ALGODON</t>
  </si>
  <si>
    <t xml:space="preserve">GUANTE ALGODON PESADO CRISS CROSS VERDE</t>
  </si>
  <si>
    <t xml:space="preserve">PISTOLA PEGAR CHICA  10W -APROBADA-</t>
  </si>
  <si>
    <t xml:space="preserve">GUANTE MOTEADO ALGODON 1RA</t>
  </si>
  <si>
    <t xml:space="preserve">GUANTE TEJIDO ALGODON PALMA LATEX</t>
  </si>
  <si>
    <t xml:space="preserve">GUANTE VAQUETA 1/2 PASEO COMBINADO</t>
  </si>
  <si>
    <t xml:space="preserve">GUANTE NITRILO PUÑO TEJIDO</t>
  </si>
  <si>
    <t xml:space="preserve">GUANTE NYLON-LATEX RUGOSO</t>
  </si>
  <si>
    <t xml:space="preserve">GUANTE DESCARNE SOLDADOR ROJO</t>
  </si>
  <si>
    <t xml:space="preserve">GUANTE NITRILO PUÑO LONA</t>
  </si>
  <si>
    <t xml:space="preserve">GUANTE MECANO NITRILO ECO</t>
  </si>
  <si>
    <t xml:space="preserve">GUANTE DE 3 CABOS 100% ALGODON</t>
  </si>
  <si>
    <t xml:space="preserve">PISTOLA PEGAR CHICA  40W -APROBADA-</t>
  </si>
  <si>
    <t xml:space="preserve">PISTOLA PEGAR 60W PROFESIONAL</t>
  </si>
  <si>
    <t xml:space="preserve">PREMIER ENTONADOR UNIVERSAL NARANJA 120cc</t>
  </si>
  <si>
    <t xml:space="preserve">PREMIER ENTONADOR UNIVERSAL VIOLETA 120cc</t>
  </si>
  <si>
    <t xml:space="preserve">PREMIER ENTONADOR UNIVERSAL MARRON 120cc</t>
  </si>
  <si>
    <t xml:space="preserve">PREMIER ESMALTE ACCION MULTIPLE NEGRO 1/4 Lts.</t>
  </si>
  <si>
    <t xml:space="preserve">PREMIER ESMALTE SINTETICO BLANCO 1/4 Lts.*</t>
  </si>
  <si>
    <t xml:space="preserve">PREMIER ESMALTE SINTETICO BLANCO 1/2 Lts.*</t>
  </si>
  <si>
    <t xml:space="preserve">PREMIER ESMALTE SINTETICO BLANCO 1 Lts.*</t>
  </si>
  <si>
    <t xml:space="preserve">PREMIER ESMALTE SINTETICO BLANCO 4 Lts.*</t>
  </si>
  <si>
    <t xml:space="preserve">PREMIER ESMALTE SINTETICO BLANCO 20 Lts.</t>
  </si>
  <si>
    <t xml:space="preserve">PREMIER ESMALTE SINTETICO BERMELLON 1/4 Lts*.</t>
  </si>
  <si>
    <t xml:space="preserve">PREMIER ESMALTE SINTETICO BERMELLON 1/2 Lts.*</t>
  </si>
  <si>
    <t xml:space="preserve">PREMIER ESMALTE SINTETICO BERMELLON 1 Lts.*</t>
  </si>
  <si>
    <t xml:space="preserve">PREMIER ESMALTE SINTETICO BERMELLON 4 Lts*</t>
  </si>
  <si>
    <t xml:space="preserve">PREMIER ESMALTE SINTETICO NARANJA 1/4 Lts.*</t>
  </si>
  <si>
    <t xml:space="preserve">PREMIER ESMALTE SINTETICO NARANJA 1/2 Lts.*</t>
  </si>
  <si>
    <t xml:space="preserve">PREMIER ESMALTE SINTETICO NARANJA 1 Lts.*</t>
  </si>
  <si>
    <t xml:space="preserve">PREMIER ESMALTE SINTETICO NARANJA 4 Lts.*</t>
  </si>
  <si>
    <t xml:space="preserve">PREMIER ESMALTE SINTETICO AMARILLO 1/4 Lts.*</t>
  </si>
  <si>
    <t xml:space="preserve">PREMIER ESMALTE SINTETICO AMARILLO 1/2 Lts.*</t>
  </si>
  <si>
    <t xml:space="preserve">PREMIER ESMALTE SINTETICO AMARILLO 1 Lts.*</t>
  </si>
  <si>
    <t xml:space="preserve">PREMIER ESMALTE SINTETICO AMARILLO 4 Lts.*</t>
  </si>
  <si>
    <t xml:space="preserve">PREMIER ESMALTE ACCION MULTIPLE BERMELLON 1/2 Lts.</t>
  </si>
  <si>
    <t xml:space="preserve">PREMIER ESMALTE SINTETICO MARFIL 1/4 Lts.</t>
  </si>
  <si>
    <t xml:space="preserve">PREMIER ESMALTE ACCION MULTIPLE CEDRO 1/4 Lts.</t>
  </si>
  <si>
    <t xml:space="preserve">PREMIER ESMALTE ACCION MULTIPLE CEDRO 1/2 Lts.</t>
  </si>
  <si>
    <t xml:space="preserve">PREMIER ESMALTE ACCION MULTIPLE CEDRO 1 Lts.</t>
  </si>
  <si>
    <t xml:space="preserve">PREMIER ESMALTE SINTETICO CEDRO 4 Lts.</t>
  </si>
  <si>
    <t xml:space="preserve">PREMIER ESMALTE SINTETICO NEGRO 1/4 Lts.*</t>
  </si>
  <si>
    <t xml:space="preserve">PREMIER ESMALTE SINTETICO NEGRO 1/2 Lts.*</t>
  </si>
  <si>
    <t xml:space="preserve">PREMIER ESMALTE SINTETICO NEGRO 1 Lts.*</t>
  </si>
  <si>
    <t xml:space="preserve">PREMIER ESMALTE SINTETICO NEGRO 4 Lts.*</t>
  </si>
  <si>
    <t xml:space="preserve">PREMIER ESMALTE SINTETICO NEGRO 20 Lts.*</t>
  </si>
  <si>
    <t xml:space="preserve">PREMIER ESMALTE ACCION MULTIPLE CREMA 1/4 Lts.</t>
  </si>
  <si>
    <t xml:space="preserve">PREMIER ESMALTE ACCION MULTIPLE CREMA 1/2 Lts.</t>
  </si>
  <si>
    <t xml:space="preserve">PREMIER ESMALTE SINTETICO CREMA 1 Lts.</t>
  </si>
  <si>
    <t xml:space="preserve">PREMIER ESMALTE ACCION MULTIPLE CREMA 4 Lts.</t>
  </si>
  <si>
    <t xml:space="preserve">PREMIER ESMALTE ACCION MULTIPLE BEIGE 1/4 Lts.</t>
  </si>
  <si>
    <t xml:space="preserve">PREMIER ESMALTE ACCION MULTIPLE BEIGE 1/2 Lts.</t>
  </si>
  <si>
    <t xml:space="preserve">PREMIER ESMALTE ACCION MULTIPLE BEIGE 1 Lts.</t>
  </si>
  <si>
    <t xml:space="preserve">PREMIER ESMALTE ACCION MULTIPLE BEIGE 4 Lts.</t>
  </si>
  <si>
    <t xml:space="preserve">PREMIER ESMALTE SINTETICO GRIS PERLA 1/4 Lts.</t>
  </si>
  <si>
    <t xml:space="preserve">PREMIER ESMALTE SINTETICO GRIS 1/4 Lts.*</t>
  </si>
  <si>
    <t xml:space="preserve">PREMIER ESMALTE SINTETICO GRIS 1/2 Lts.*</t>
  </si>
  <si>
    <t xml:space="preserve">PREMIER ESMALTE SINTETICO GRIS 1 Lts.*</t>
  </si>
  <si>
    <t xml:space="preserve">PREMIER ESMALTE SINTETICO GRIS 4 Lts.*</t>
  </si>
  <si>
    <t xml:space="preserve">PREMIER ESMALTE ACCION MULTIPLE GRIS ESPACIAL 1/4 Lts.</t>
  </si>
  <si>
    <t xml:space="preserve">PREMIER ESMALTE ACCION MULTIPLE GRIS ESPACIAL 1/2 Lts.</t>
  </si>
  <si>
    <t xml:space="preserve">PREMIER ESMALTE ACCION MULTIPLE GRIS ESPACIAL 1 Lts.</t>
  </si>
  <si>
    <t xml:space="preserve">PREMIER ESMALTE SINTETICO GRIS ESPACIAL 4 Lts.</t>
  </si>
  <si>
    <t xml:space="preserve">PREMIER ESMALTE ACCION MULTIPLE GRIS HIELO 1/4 Lts.</t>
  </si>
  <si>
    <t xml:space="preserve">PREMIER ESMALTE ACCION MULTIPLE GRIS HIELO 1/2 Lts.</t>
  </si>
  <si>
    <t xml:space="preserve">PREMIER ESMALTE ACCION MULTIPLE GRIS HIELO 1 Lts.</t>
  </si>
  <si>
    <t xml:space="preserve">PREMIER ESMALTE ACCION MULTIPLE GRIS HIELO 4 Lts.</t>
  </si>
  <si>
    <t xml:space="preserve">PREMIER ESMALTE SINTETICO VERDE INGLES 1/4 Lts.*</t>
  </si>
  <si>
    <t xml:space="preserve">PREMIER ESMALTE SINTETICO VERDE INGLES 1/2 Lts.*</t>
  </si>
  <si>
    <t xml:space="preserve">PREMIER ESMALTE SINTETICO VERDE INGLES 1 Lts.*</t>
  </si>
  <si>
    <t xml:space="preserve">PREMIER ESMALTE SINTETICO VERDE INGLES 4 Lts.*</t>
  </si>
  <si>
    <t xml:space="preserve">PREMIER ESMALTE ACCION MULTIPLE VDE.CLARO 1/4 Lts.</t>
  </si>
  <si>
    <t xml:space="preserve">PREMIER ESMALTE ACCION MULTIPLE VDE.CLARO 1/2 Lts.</t>
  </si>
  <si>
    <t xml:space="preserve">PREMIER ESMALTE ACCION MULTIPLE VDE.CLARO 1 Lts.</t>
  </si>
  <si>
    <t xml:space="preserve">PREMIER ESMALTE ACCION MULTIPLE VDE.CLARO 4 Lts.</t>
  </si>
  <si>
    <t xml:space="preserve">PREMIER ESMALTE SINTETICO VDE.NOCHE 1/4 Lts.</t>
  </si>
  <si>
    <t xml:space="preserve">PREMIER ESMALTE SINTETICO AZUL MARINO 1/4 Lts.*</t>
  </si>
  <si>
    <t xml:space="preserve">PREMIER ESMALTE SINTETICO AZUL MARINO 1/2 Lts.*</t>
  </si>
  <si>
    <t xml:space="preserve">PREMIER ESMALTE SINTETICO AZUL MARINO 1 Lts.*</t>
  </si>
  <si>
    <t xml:space="preserve">PREMIER ESMALTE SINTETICO AZUL MARINO 4 Lts.*</t>
  </si>
  <si>
    <t xml:space="preserve">PREMIER ESMALTE SINTETICO TABACO MARRON 1/4 Lts.*</t>
  </si>
  <si>
    <t xml:space="preserve">PREMIER ESMALTE ACCION MULTIPLE TABACO.MARRON 1/2 Lts.</t>
  </si>
  <si>
    <t xml:space="preserve">PREMIER ESMALTE ACCION MULTIPLE TABACO.MARRON 1 Lts.</t>
  </si>
  <si>
    <t xml:space="preserve">PREMIER ESMALTE ACCION MULTIPLE TABACO MARRON 4 Lts.*</t>
  </si>
  <si>
    <t xml:space="preserve">PREMIER ESMALTE ACCION MULTIPLE CASTAÑO 1/4 Lts.</t>
  </si>
  <si>
    <t xml:space="preserve">PREMIER ESMALTE ACCION MULTIPLE CASTAÑO 1/2 Lts.</t>
  </si>
  <si>
    <t xml:space="preserve">PREMIER ESMALTE SINTETICO CASTAÑO 1 Lts.</t>
  </si>
  <si>
    <t xml:space="preserve">PREMIER ESMALTE ACCION MULTIPLE CASTAÑO 4 Lts.</t>
  </si>
  <si>
    <t xml:space="preserve">PREMIER ESMALTE ACCION MULTIPLE TABACO MARRON 1/4 Lts.</t>
  </si>
  <si>
    <t xml:space="preserve">PREMIER ESMALTE ACCION MULTIPLE VERDE INGLES 1 Lts.</t>
  </si>
  <si>
    <t xml:space="preserve">PREMIER CONVERTIDOR BRILLANTE TABACO 1/2 Lts.</t>
  </si>
  <si>
    <t xml:space="preserve">PREMIER ESM.SINT.TABACO MARRON 1 lt.*</t>
  </si>
  <si>
    <t xml:space="preserve">PREMIER ESMALTE SINTETICO MARFIL SEDA 1/4 Lts.</t>
  </si>
  <si>
    <t xml:space="preserve">PREMIER ESMALTE ACCION MULTIPLE MARFIL SEDA 1/2 Lts.</t>
  </si>
  <si>
    <t xml:space="preserve">PREMIER ESMALTE ACCION MULTIPLE MARFIL SEDA 1 Lts.</t>
  </si>
  <si>
    <t xml:space="preserve">PREMIER ESMALTE ACCION MULTIPLE MARFIL SEDA 4 Lts.</t>
  </si>
  <si>
    <t xml:space="preserve">PREMIER ESMALTE ACCION MULTIPLE CELESTE TRAFUL 1/4 Lts.</t>
  </si>
  <si>
    <t xml:space="preserve">PREMIER ESMALTE ACCION MULTIPLE  CELESTE TRAFUL 1/2 Lts.</t>
  </si>
  <si>
    <t xml:space="preserve">PREMIER ESMALTE ACCION MULTIPLE CELESTE TRAFUL 1 Lts.</t>
  </si>
  <si>
    <t xml:space="preserve">PREMIER ESMALTE ACCION MULTIPLE CELESTE TRAFUL 4 Lts.</t>
  </si>
  <si>
    <t xml:space="preserve">PREMIER ESMALTE ACCION MULTIPLE AZULEJO 1/4 Lts.</t>
  </si>
  <si>
    <t xml:space="preserve">PREMIER ESMALTE ACCION MULTIPLE AZULEJO 1/2 Lts.</t>
  </si>
  <si>
    <t xml:space="preserve">PREMIER ESMALTE ACCION MULTIPLE AZULEJO 1 Lts.</t>
  </si>
  <si>
    <t xml:space="preserve">PREMIER ESMALTE ACCION MULTIPLE AZULEJO 4 Lts.</t>
  </si>
  <si>
    <t xml:space="preserve">PREMIER ESMALTE ACCION MULTIPLE ALUMINIO 1/4 Lts.</t>
  </si>
  <si>
    <t xml:space="preserve">PREMIER ESMALTE ACCION MULTIPLE ALUMINIO 1/2 Lts.</t>
  </si>
  <si>
    <t xml:space="preserve">PREMIER ESMALTE ACCION MULTIPLE ALUMINIO 1 Lts.</t>
  </si>
  <si>
    <t xml:space="preserve">PREMIER ESMALTE ACCION MULTIPLE ALUMINIO 4 Lts.</t>
  </si>
  <si>
    <t xml:space="preserve">PREMIER ESMALTE ACCION MULTIPLE VIOLETA 1/4 Lts.</t>
  </si>
  <si>
    <t xml:space="preserve">PREMIER ESMALTE ACCION MULTIPLE VIOLETA 1/2 Lts.</t>
  </si>
  <si>
    <t xml:space="preserve">PREMIER ESMALTE  ACCION MULTIPLE VIOLETA 1 Lts.</t>
  </si>
  <si>
    <t xml:space="preserve">PREMIER ESMALTE SINTETICO VIOLETA 4 Lts.</t>
  </si>
  <si>
    <t xml:space="preserve">PREMIER ESMALTE ACCION MULTIPLE SATINADO BLANCO 1/4 Lts.</t>
  </si>
  <si>
    <t xml:space="preserve">PREMIER ESMALTE ACCION MULTIPLE SATINADO BLANCO 1/2 Lts.</t>
  </si>
  <si>
    <t xml:space="preserve">PREMIER ESMALTE ACCION MULTIPLE SATINADO BLANCO 1 Lts.</t>
  </si>
  <si>
    <t xml:space="preserve">PREMIER ESMALTE ACCION MULTIPLE SATINADO BLANCO 4 Lts.</t>
  </si>
  <si>
    <t xml:space="preserve">PREMIER ESMALTE ACCION MULTIPLE SATINADO NEGRO 1/4 Lts.</t>
  </si>
  <si>
    <t xml:space="preserve">PREMIER ESMALTE ACCION MULTIPLE SATINADO NEGRO 1/2 Lts.</t>
  </si>
  <si>
    <t xml:space="preserve">PREMIER ESMALTE ACCION MULTIPLE SATINADO NEGRO 1 Lts.</t>
  </si>
  <si>
    <t xml:space="preserve">PREMIER ESMALTE ACCION MULTIPLE SATINADO NEGRO 4 Lts.</t>
  </si>
  <si>
    <t xml:space="preserve">PREMIER ESMALTE ACCION MULTIPLE MATE BLANCO 1/4 Lts.</t>
  </si>
  <si>
    <t xml:space="preserve">PREMIER ESMALTE ACCION MULTIPLE MATE BLANCO 1/2 Lts.</t>
  </si>
  <si>
    <t xml:space="preserve">PREMIER ESMALTE ACCION MULTIPLE MATE BLANCO 1 Lts.</t>
  </si>
  <si>
    <t xml:space="preserve">PREMIER ESMALTE ACCION MULTIPLE MATE BLANCO 4 Lts.</t>
  </si>
  <si>
    <t xml:space="preserve">PREMIER ESMALTE ACCION MULTIPLE MATE NEGRO 1/4 Lts.</t>
  </si>
  <si>
    <t xml:space="preserve">PREMIER ESMALTE ACCION MULTIPLE MATE NEGRO 1/2 Lts.</t>
  </si>
  <si>
    <t xml:space="preserve">PREMIER ESMALTE ACCION MULTIPLE MATE NEGRO 1 Lts.</t>
  </si>
  <si>
    <t xml:space="preserve">PREMIER ESMALTE ACCION MULTIPLE MATE NEGRO 4 Lts.</t>
  </si>
  <si>
    <t xml:space="preserve">PREMIER ESMALTE SINTETICO SUPERIOR NEGRO 1Lts.</t>
  </si>
  <si>
    <t xml:space="preserve">PREMIER ESMALTE SINTETICO SUPERIOR NEGRO 4 Lts.</t>
  </si>
  <si>
    <t xml:space="preserve">PREMIER ESMALTE ACCION MULTIPLE BRILL.BLANCO 1/2 Lts</t>
  </si>
  <si>
    <t xml:space="preserve">PREMIER ESMALTE ACCION MULTIPLE BRILL.BLANCO 1 Lts</t>
  </si>
  <si>
    <t xml:space="preserve">PREMIER CONVERTIDOR BRILLANTE BLANCO 4 Lts</t>
  </si>
  <si>
    <t xml:space="preserve">PREMIER CONVERTIDOR BRILLANTE AZUL MARINO 1/2 Lts</t>
  </si>
  <si>
    <t xml:space="preserve">PREMIER CONVERTIDOR BRILLANTE AZUL MARINO 1 Lts</t>
  </si>
  <si>
    <t xml:space="preserve">PREMIER ESMALTE ACCION MULTIPLE AZUL MARINO 4 Lts</t>
  </si>
  <si>
    <t xml:space="preserve">PREMIER ESMALTE ACCION MULTIPLE BERMELLON 1/4 Lts</t>
  </si>
  <si>
    <t xml:space="preserve">PREMIER ESMALTE ACCION MULTIPLE BERMELLON 1 Lts</t>
  </si>
  <si>
    <t xml:space="preserve">PREMIER ESMALTE ACCION MULTIPLE BERMELLON 4 Lts</t>
  </si>
  <si>
    <t xml:space="preserve">PREMIER ESMALTE ACCION MULTIPLE AMARILLO 1/2 Lts</t>
  </si>
  <si>
    <t xml:space="preserve">PREMIER CONVERTIDOR BRILLANTE AMARILLO 1 Lts</t>
  </si>
  <si>
    <t xml:space="preserve">PREMIER ESMALTE ACCION MULTIPLE BRILLANTE AMARILLO 4 Lts</t>
  </si>
  <si>
    <t xml:space="preserve">PREMIER ESMALTE ACCION MULTIPLE NEGRO 1/2 Lts</t>
  </si>
  <si>
    <t xml:space="preserve">PREMIER ESMALTE ACCION MULTIPLE NEGRO 1 Lts</t>
  </si>
  <si>
    <t xml:space="preserve">PREMIER ESMALTE ACCION MULTIPLE NEGRO 4 Lts</t>
  </si>
  <si>
    <t xml:space="preserve">PREMIER CONVERTIDOR BRILLANTE GRIS 1/2 Lts</t>
  </si>
  <si>
    <t xml:space="preserve">PREMIER ESMALTE ACCION MULTIPLE GRIS 1 Lts</t>
  </si>
  <si>
    <t xml:space="preserve">PREMIER ESMALTE ACCION MULTIPLE BRILL.BLANCO 1/4 Lts</t>
  </si>
  <si>
    <t xml:space="preserve">PREMIER ESMALTE ACCION MULTIPLE VERDE INGLES 1/2 Lts</t>
  </si>
  <si>
    <t xml:space="preserve">PREMIER ESMALTE ACCION MULTIPLE VERDE INGLES 1/4 Lts</t>
  </si>
  <si>
    <t xml:space="preserve">PREMIER ESMALTE ACCION MULTIPLE VERDE INGLES 4 Lts</t>
  </si>
  <si>
    <t xml:space="preserve">PREM ESM.SINT.TABACO MARRON 1/2 Lts*</t>
  </si>
  <si>
    <t xml:space="preserve">PREMIER CONVERTIDOR BRILLANTE TABACO 4 Lts</t>
  </si>
  <si>
    <t xml:space="preserve">PREMIER FONDO CROMATO ROJO 1/2 Lts</t>
  </si>
  <si>
    <t xml:space="preserve">PREMIER FONDO CROMATO ROJO 1 Lts</t>
  </si>
  <si>
    <t xml:space="preserve">PREMIER FONDO CROMATO ROJO 4 Lts</t>
  </si>
  <si>
    <t xml:space="preserve">PREMIER FONDO P/MAD.BLANCO 1/2 Lts</t>
  </si>
  <si>
    <t xml:space="preserve">PREMIER FONDO P/MAD.BLANCO 1 Lts</t>
  </si>
  <si>
    <t xml:space="preserve">PREMIER FONDO P/MAD.BLANCO 4 Lts</t>
  </si>
  <si>
    <t xml:space="preserve">PREMIER BARNIZ MARINO 1/2 Lts</t>
  </si>
  <si>
    <t xml:space="preserve">PREMIER BARNIZ MARINO 1 Lts</t>
  </si>
  <si>
    <t xml:space="preserve">PREMIER BARNIZ MARINO 4 Lts</t>
  </si>
  <si>
    <t xml:space="preserve">PREMIER BARNIZ SINTETICO 1/4 Lts</t>
  </si>
  <si>
    <t xml:space="preserve">PREMIER BARNIZ SINTETICO 1/2 Lts</t>
  </si>
  <si>
    <t xml:space="preserve">PREMIER BARNIZ SINTETICO 1 Lts</t>
  </si>
  <si>
    <t xml:space="preserve">PREMIER BARNIZ SINTETICO 4 Lts</t>
  </si>
  <si>
    <t xml:space="preserve">PREMIER BARNIZ SINTETICO SATINADO 1/2 Lts</t>
  </si>
  <si>
    <t xml:space="preserve">PREMIER BARNIZ SINTETICO SATINADO 1 Lts</t>
  </si>
  <si>
    <t xml:space="preserve">PREMIER BARNIZ SINTETICO SATINADO 4 Lts</t>
  </si>
  <si>
    <t xml:space="preserve">PREMIER BARNIZ SINTETICO MATE 1/2 Lts</t>
  </si>
  <si>
    <t xml:space="preserve">PREMIER BARNIZ SINTETICO MATE 1 Lts</t>
  </si>
  <si>
    <t xml:space="preserve">PREMIER BARNIZ SINTETICO MATE 4 Lts</t>
  </si>
  <si>
    <t xml:space="preserve">PREMIER LASUR SATINADO CEDRO 1 Lts</t>
  </si>
  <si>
    <t xml:space="preserve">PREMIER LASUR SATINADO CEDRO 4 Lts</t>
  </si>
  <si>
    <t xml:space="preserve">PREMIER LASUR SATINADO NOGAL 1 Lts</t>
  </si>
  <si>
    <t xml:space="preserve">PREMIER LASUR SATINADO NOGAL 4 Lts</t>
  </si>
  <si>
    <t xml:space="preserve">PREMIER LASUR SATINADO ROBLE 1 Lts</t>
  </si>
  <si>
    <t xml:space="preserve">PREMIER LASUR SATINADO ROBLE 4 Lts</t>
  </si>
  <si>
    <t xml:space="preserve">PREMIER LASUR SATINADO CAOBA 1 Lts</t>
  </si>
  <si>
    <t xml:space="preserve">PREMIER LASUR SATINADO CAOBA 4 Lts</t>
  </si>
  <si>
    <t xml:space="preserve">PREMIER LASUR SATINADO CRISTAL 1 Lts</t>
  </si>
  <si>
    <t xml:space="preserve">PREMIER LASUR SATINADO CRISTAL 4 Lts</t>
  </si>
  <si>
    <t xml:space="preserve">PREMIER LASUR SATINADO NATURAL 1 Lts</t>
  </si>
  <si>
    <t xml:space="preserve">PREMIER LASUR SATINADO NATURAL 4 Lts</t>
  </si>
  <si>
    <t xml:space="preserve">PREMIER LASUR SATINADO NATURAL 20 Lts</t>
  </si>
  <si>
    <t xml:space="preserve">PREMIER LASUR BRILLANTE NATURAL 1 Lts</t>
  </si>
  <si>
    <t xml:space="preserve">PREMIER LASUR BRILLANTE NATURAL 4 Lts</t>
  </si>
  <si>
    <t xml:space="preserve">PREMIER LASUR BRILLANTE NATURAL 20 Lts</t>
  </si>
  <si>
    <t xml:space="preserve">PREMIER LASUR BRILLANTE CEDRO 1 Lts</t>
  </si>
  <si>
    <t xml:space="preserve">PREMIER LASUR BRILLANTE CEDRO 4 Lts</t>
  </si>
  <si>
    <t xml:space="preserve">PREMIER LASUR BRILLANTE NOGAL 1 Lts</t>
  </si>
  <si>
    <t xml:space="preserve">PREMIER LASUR BRILLANTE NOGAL 4 Lts</t>
  </si>
  <si>
    <t xml:space="preserve">PREMIER LASUR BRILLANTE ROBLE 1 Lts</t>
  </si>
  <si>
    <t xml:space="preserve">PREMIER LASUR BRILLANTE ROBLE 4 Lts</t>
  </si>
  <si>
    <t xml:space="preserve">PREMIER LASUR BRILLANTE CAOBA 1 Lts</t>
  </si>
  <si>
    <t xml:space="preserve">PREMIER LASUR BRILLANTE CAOBA 4 Lts</t>
  </si>
  <si>
    <t xml:space="preserve">PREMIER LASUR BRILLANTE CRISTAL 1 Lts</t>
  </si>
  <si>
    <t xml:space="preserve">PREMIER LASUR BRILLANTE CRISTAL 4 Lts</t>
  </si>
  <si>
    <t xml:space="preserve">PREMIER LATEX DON JUAN INTERIOR 4 Lts</t>
  </si>
  <si>
    <t xml:space="preserve">PREMIER LATEX DON JUAN INTERIOR 10 Lts</t>
  </si>
  <si>
    <t xml:space="preserve">PREMIER LATEX DON JUAN INTERIOR 20 Lts</t>
  </si>
  <si>
    <t xml:space="preserve">PREMIER LATEX DON JUAN EXTERIOR 4 Lts</t>
  </si>
  <si>
    <t xml:space="preserve">PREMIER LATEX DON JUAN EXTERIOR 10 Lts</t>
  </si>
  <si>
    <t xml:space="preserve">PREMIER LATEX DON JUAN EXTERIOR 20 Lts</t>
  </si>
  <si>
    <t xml:space="preserve">PREMIER LATEX ANTIHONGOS INTERIOR 4 Lts</t>
  </si>
  <si>
    <t xml:space="preserve">PREMIER LATEX ANTIHONGOS INTERIOR 10 Lts</t>
  </si>
  <si>
    <t xml:space="preserve">PREMIER LATEX ANTIHONGOS INTERIOR 20 Lts</t>
  </si>
  <si>
    <t xml:space="preserve">PREMIER LATEX ANTIHONGOS EXTERIOR 4 Lts</t>
  </si>
  <si>
    <t xml:space="preserve">PREMIER LATEX ANTIHONGOS EXTERIOR 10 Lts</t>
  </si>
  <si>
    <t xml:space="preserve">PREMIER LATEX ANTIHONGOS EXTERIOR 20 Lts</t>
  </si>
  <si>
    <t xml:space="preserve">PREMIER LATEX ACRILICO INT/EXT 1 Lts</t>
  </si>
  <si>
    <t xml:space="preserve">PREMIER LATEX ACRILICO INT/EXT 4 Lts</t>
  </si>
  <si>
    <t xml:space="preserve">PREMIER LATEX ACRILICO INT/EXT 10 Lts</t>
  </si>
  <si>
    <t xml:space="preserve">PREMIER LATEX ACRILICO INT/EXT 20 Lts</t>
  </si>
  <si>
    <t xml:space="preserve">PREMIER SILICE SUPER LAVABLE INTERIOR BLANCO 1 Lts.</t>
  </si>
  <si>
    <t xml:space="preserve">PREMIER SILICE SUPER LAVABLE INTERIOR BLANCO 4 Lts.</t>
  </si>
  <si>
    <t xml:space="preserve">PREMIER SILICE SUPER LAVABLE INTERIOR BLANCO 10 Lts.</t>
  </si>
  <si>
    <t xml:space="preserve">PREMIER SILICE SUPER LAVABLE INTERIOR BLANCO 20 Lts.</t>
  </si>
  <si>
    <t xml:space="preserve">PREMIER SILICE SUPER LAVABLE INTERIOR ARNO 1 Lts.</t>
  </si>
  <si>
    <t xml:space="preserve">PREMIER SILICE SUPER LAVABLE INTERIOR ARNO 4 Lts.</t>
  </si>
  <si>
    <t xml:space="preserve">PREMIER SILICE FRENTES MANGO 1 Lts.</t>
  </si>
  <si>
    <t xml:space="preserve">PREMIER SILICE SUPER LAVABLE INTERIOR MANGO 4 Lts.</t>
  </si>
  <si>
    <t xml:space="preserve">PREMIER SILICE SUPER LAVABLE INTERIOR MANDARINO 1 Lts.</t>
  </si>
  <si>
    <t xml:space="preserve">PREMIER SILICE SUPER LAVABLE INTERIOR MANDARINO 4 Lts.</t>
  </si>
  <si>
    <t xml:space="preserve">PREMIER SILICE FRENTES MAIZ 1 Lts.</t>
  </si>
  <si>
    <t xml:space="preserve">PREMIER SILICE SUPER LAVABLE INTERIOR MAIZ 4 Lts.</t>
  </si>
  <si>
    <t xml:space="preserve">PREMIER SILICE SUPER LAVABLE INTERIOR CIBOULETTE 1 Lts.</t>
  </si>
  <si>
    <t xml:space="preserve">PREMIER SILICE SUPER LAVABLE INTERIOR CIBOULETTE 4 Lts.</t>
  </si>
  <si>
    <t xml:space="preserve">PREMIER SILICE SUPER LAVABLE INTERIOR PISTACHO 1 Lts.</t>
  </si>
  <si>
    <t xml:space="preserve">PREMIER SILICE SUPER LAVABLE INTERIOR PISTACHO 4 Lts.</t>
  </si>
  <si>
    <t xml:space="preserve">PREMIER SILICE SUPER LAVABLE INTERIOR CANELA 1 Lts.</t>
  </si>
  <si>
    <t xml:space="preserve">PREMIER SILICE SUPER LAVABLE INTERIOR CANELA 4 Lts.</t>
  </si>
  <si>
    <t xml:space="preserve">PREMIER SILICE SUPER LAVABLE INTERIOR CEIBO 1 Lts.</t>
  </si>
  <si>
    <t xml:space="preserve">PREMIER SILICE SUPER LAVABLE INTERIOR CEIBO 4 Lts.</t>
  </si>
  <si>
    <t xml:space="preserve">PREMIER SILICE SUPER LAVABLE INTERIOR FUCSIA 1 Lts.</t>
  </si>
  <si>
    <t xml:space="preserve">PREMIER SILICE SUPER LAVABLE INTERIOR FUCSIA 4 Lts.</t>
  </si>
  <si>
    <t xml:space="preserve">PREMIER SILICE SUPER LAVABLE INTERIOR LILA 1 Lts.</t>
  </si>
  <si>
    <t xml:space="preserve">PREMIER SILICE SUPER LAVABLE INTERIOR LILA 4 Lts.</t>
  </si>
  <si>
    <t xml:space="preserve">PREMIER SILICE SUPER LAVABLE SATINADO BCO.1 Lts.</t>
  </si>
  <si>
    <t xml:space="preserve">PREMIER SILICE SUPER LAVABLE SATINADO BCO.4 Lts.</t>
  </si>
  <si>
    <t xml:space="preserve">PREMIER SILICE SUPER LAVABLE SATINADO BCO.10 Lts.</t>
  </si>
  <si>
    <t xml:space="preserve">PREMIER SILICE SUPER LAVABLE SATINADO BCO.20 Lts.</t>
  </si>
  <si>
    <t xml:space="preserve">PREMIER SILICE FRENTES BLANCO 1 Lts.</t>
  </si>
  <si>
    <t xml:space="preserve">PREMIER SILICE FRENTES BLANCO 4 Lts.</t>
  </si>
  <si>
    <t xml:space="preserve">PREMIER SILICE FRENTES BLANCO 10 Lts.</t>
  </si>
  <si>
    <t xml:space="preserve">PREMIER SILICE FRENTES BLANCO 20 Lts.</t>
  </si>
  <si>
    <t xml:space="preserve">PREMIER SILICE FRENTES BERMELLON 1 Lts.</t>
  </si>
  <si>
    <t xml:space="preserve">PREMIER SILICE FRENTES BERMELLON 4 Lts.</t>
  </si>
  <si>
    <t xml:space="preserve">PREMIER SILICE FRENTES BERMELLON 10 Lts.</t>
  </si>
  <si>
    <t xml:space="preserve">PREMIER SILICE FRENTES BERMELLON 20 Lts.</t>
  </si>
  <si>
    <t xml:space="preserve">PREMIER SILICE FRENTES AMARILLO 1 Lts.</t>
  </si>
  <si>
    <t xml:space="preserve">PREMIER SILICE FRENTES AMARILLO 4 Lts.</t>
  </si>
  <si>
    <t xml:space="preserve">PREMIER SILICE FRENTES AMARILLO 10 Lts.</t>
  </si>
  <si>
    <t xml:space="preserve">PREMIER SILICE FRENTES AMARILLO 20 Lts.</t>
  </si>
  <si>
    <t xml:space="preserve">PREMIER SILICE FRENTES ROSA CHICLE 1 Lts.</t>
  </si>
  <si>
    <t xml:space="preserve">PREMIER SILICE FRENTES ROSA CHICLE 4 Lts.</t>
  </si>
  <si>
    <t xml:space="preserve">PREMIER SILICE FRENTES ROSA CHICLE 10 Lts.</t>
  </si>
  <si>
    <t xml:space="preserve">PREMIER SILICE FRENTES ROSA CHICLE 20 Lts.</t>
  </si>
  <si>
    <t xml:space="preserve">PREMIER SILICE FRENTES NARANJA 1 Lts.</t>
  </si>
  <si>
    <t xml:space="preserve">PREMIER SILICE FRENTES NARANJA 4 Lts.</t>
  </si>
  <si>
    <t xml:space="preserve">PREMIER SILICE FRENTES NARANJA 10 Lts.</t>
  </si>
  <si>
    <t xml:space="preserve">PREMIER SILICE FRENTES NARANJA 20 Lts.</t>
  </si>
  <si>
    <t xml:space="preserve">PREMIER SILICE FRENTES VDE.MANZANA 1 Lts.</t>
  </si>
  <si>
    <t xml:space="preserve">PREMIER SILICE FRENTES VDE.MANZANA 4 Lts.</t>
  </si>
  <si>
    <t xml:space="preserve">PREMIER SILICE FRENTES VDE.MANZANA 10 Lts.</t>
  </si>
  <si>
    <t xml:space="preserve">PREMIER SILICE FRENTES VDE.MANZANA 20 Lts.</t>
  </si>
  <si>
    <t xml:space="preserve">PREMIER SILICE FRENTES AZ.ELECTRICO 1Lts.</t>
  </si>
  <si>
    <t xml:space="preserve">PREMIER SILICE FRENTES AZ.ELECTRICO 4Lts.</t>
  </si>
  <si>
    <t xml:space="preserve">PREMIER SILICE FRENTES AZ.ELECTRICO 10Lts.</t>
  </si>
  <si>
    <t xml:space="preserve">PREMIER SILICE FRENTES AZ.ELECTRICO 20Lts.</t>
  </si>
  <si>
    <t xml:space="preserve">PREMIER SILICE FRENTES TURQUESA 1 Lts.</t>
  </si>
  <si>
    <t xml:space="preserve">PREMIER SILICE FRENTES TURQUESA 4 Lts.</t>
  </si>
  <si>
    <t xml:space="preserve">PREMIER SILICE FRENTES TURQUESA 10 Lts.</t>
  </si>
  <si>
    <t xml:space="preserve">PREMIER SILICE FRENTES TURQUESA 20 Lts.</t>
  </si>
  <si>
    <t xml:space="preserve">PREMIER SILICE FRENTES E INTERIORES CHOCOLATE 1Lts.</t>
  </si>
  <si>
    <t xml:space="preserve">PREMIER SILICE FRENTES CHOCOLATE 4Lts.</t>
  </si>
  <si>
    <t xml:space="preserve">PREMIER SILICE FRENTES CHOCOLATE 10Lts.</t>
  </si>
  <si>
    <t xml:space="preserve">PREMIER SILICE FRENTES CHOCOLATE 20Lts.</t>
  </si>
  <si>
    <t xml:space="preserve">PREMIER SILICE FRENTES MARFIL ARENA 1Lts.</t>
  </si>
  <si>
    <t xml:space="preserve">PREMIER SILICE FRENTES MARFIL ARENA 4Lts.</t>
  </si>
  <si>
    <t xml:space="preserve">PREMIER SILICE FRENTES MARFIL ARENA 10Lts.</t>
  </si>
  <si>
    <t xml:space="preserve">PREMIER SILICE FRENTES MARFIL ARENA 20Lts.</t>
  </si>
  <si>
    <t xml:space="preserve">PREMIER SILICE FRENTES VDE.ESMERALD.1Lts.</t>
  </si>
  <si>
    <t xml:space="preserve">PREMIER SILICE FRENTES VDE.ESMERALD.4Lts.</t>
  </si>
  <si>
    <t xml:space="preserve">PREMIER SILICE FRENTES VDE.ESMERALD.10Lts.</t>
  </si>
  <si>
    <t xml:space="preserve">PREMIER SILICE FRENTES VDE.ESMERALDA.20Lts.</t>
  </si>
  <si>
    <t xml:space="preserve">PREMIER SILICE FRENTES E INTERIORES CORAL 1 Lts.</t>
  </si>
  <si>
    <t xml:space="preserve">PREMIER SILICE FRENTES CORAL 4Lts.</t>
  </si>
  <si>
    <t xml:space="preserve">PREMIER SILICE FRENTES CORAL 10Lts.</t>
  </si>
  <si>
    <t xml:space="preserve">PREMIER SILICE FRENTES CORAL 20Lts.</t>
  </si>
  <si>
    <t xml:space="preserve">PREMIER SILICE FRENTES OCRE 1Lts.</t>
  </si>
  <si>
    <t xml:space="preserve">PREMIER SILICE FRENTES OCRE 4Lts.</t>
  </si>
  <si>
    <t xml:space="preserve">PREMIER SILICE FRENTES OCRE 10Lts.</t>
  </si>
  <si>
    <t xml:space="preserve">PREMIER SILICE FRENTES OCRE 20Lts.</t>
  </si>
  <si>
    <t xml:space="preserve">PREMIER SILICE FRENTES E INTERIORES BEIGE 1Lts.</t>
  </si>
  <si>
    <t xml:space="preserve">PREMIER SILICE FRENTES BEIGE 4Lts.</t>
  </si>
  <si>
    <t xml:space="preserve">PREMIER SILICE FRENTES BEIGE 10Lts.</t>
  </si>
  <si>
    <t xml:space="preserve">PREMIER SILICE FRENTES BEIGE 20Lts.</t>
  </si>
  <si>
    <t xml:space="preserve">PREMIER SILICE FRENTES MARR.AFRICANO 1Lts.</t>
  </si>
  <si>
    <t xml:space="preserve">PREMIER SILICE FRENTES MARR.AFRICANO 4Lts.</t>
  </si>
  <si>
    <t xml:space="preserve">PREMIER SILICE FRENTES MARR.AFRICANO 10Lts.</t>
  </si>
  <si>
    <t xml:space="preserve">PREMIER SILICE FRENTES MARR.AFRICANO 20Lts.</t>
  </si>
  <si>
    <t xml:space="preserve">PREMIER SILICE FRENTES GRIS CEMENTO 1Lts.</t>
  </si>
  <si>
    <t xml:space="preserve">PREMIER SILICE FRENTES GRIS CEMENTO 4Lts.</t>
  </si>
  <si>
    <t xml:space="preserve">PREMIER SILICE FRENTES GRIS CEMENTO 10Lts.</t>
  </si>
  <si>
    <t xml:space="preserve">PREMIER SILICE FRENTES GRIS CEMENTO 20Lts.</t>
  </si>
  <si>
    <t xml:space="preserve">PREMIER SILICE FRENTES ROJO TEJA 1Lts.</t>
  </si>
  <si>
    <t xml:space="preserve">PREMIER SILICE FRENTES ROJO TEJA 4Lts.</t>
  </si>
  <si>
    <t xml:space="preserve">PREMIER SILICE FRENTES ROJO TEJA 10Lts.</t>
  </si>
  <si>
    <t xml:space="preserve">PREMIER SILICE FRENTES ROJO TEJA 20Lts.</t>
  </si>
  <si>
    <t xml:space="preserve">PREMIER SILICE FRENTES E INTERIORES AZUL TRAFUL 1Lts.</t>
  </si>
  <si>
    <t xml:space="preserve">PREMIER SILICE FRENTES AZUL TRAFUL 4Lts.</t>
  </si>
  <si>
    <t xml:space="preserve">PREMIER SILICE FRENTES AZUL TRAFUL 10Lts.</t>
  </si>
  <si>
    <t xml:space="preserve">PREMIER SILICE FRENTES AZUL TRAFUL 20Lts.</t>
  </si>
  <si>
    <t xml:space="preserve">PREMIER SILICE FRENTES VDE.ZAFARI 1Lts.</t>
  </si>
  <si>
    <t xml:space="preserve">PREMIER SILICE FRENTES VDE.ZAFARI 4Lts.</t>
  </si>
  <si>
    <t xml:space="preserve">PREMIER SILICE FRENTES VDE.ZAFARI 10Lts.</t>
  </si>
  <si>
    <t xml:space="preserve">PREMIER SILICE FRENTES VDE.ZAFARI 20Lts.</t>
  </si>
  <si>
    <t xml:space="preserve">PREMIER SILICE FRENTES FORESTA AMAZ.1Lts.</t>
  </si>
  <si>
    <t xml:space="preserve">PREMIER SILICE FRENTES FORESTA AMAZ.4Lts.</t>
  </si>
  <si>
    <t xml:space="preserve">PREMIER SILICE FRENTES FORESTA AMAZ.10Lts.</t>
  </si>
  <si>
    <t xml:space="preserve">PREMIER SILICE FRENTES FORESTA AMAZ.20Lts.</t>
  </si>
  <si>
    <t xml:space="preserve">PREMIER SILICE FRENTES BORGOÑA 1Lts.</t>
  </si>
  <si>
    <t xml:space="preserve">PREMIER SILICE FRENTES BORGOÑA 4Lts.</t>
  </si>
  <si>
    <t xml:space="preserve">PREMIER SILICE FRENTES BORGOÑA 10Lts.</t>
  </si>
  <si>
    <t xml:space="preserve">PREMIER SILICE FRENTES BORGOÑA 20Lts.</t>
  </si>
  <si>
    <t xml:space="preserve">PREMIER SILICE FRENTES NEGRO 1Lts.</t>
  </si>
  <si>
    <t xml:space="preserve">PREMIER SILICE FRENTES NEGRO 4Lts.</t>
  </si>
  <si>
    <t xml:space="preserve">PREMIER SILICE FRENTES NEGRO 10Lts.</t>
  </si>
  <si>
    <t xml:space="preserve">PREMIER SILICE FRENTES NEGRO 20Lts.</t>
  </si>
  <si>
    <t xml:space="preserve">PREMIER SILICE FRENTES VIOLETA 1Lts.</t>
  </si>
  <si>
    <t xml:space="preserve">PREMIER SILICE FRENTES VIOLETA 4Lts.</t>
  </si>
  <si>
    <t xml:space="preserve">PREMIER SILICE FRENTES VIOLETA 10Lts.</t>
  </si>
  <si>
    <t xml:space="preserve">PREMIER SILICE FRENTES VIOLETA 20Lts.</t>
  </si>
  <si>
    <t xml:space="preserve">PREMIER CIELORRASO 1Lts.</t>
  </si>
  <si>
    <t xml:space="preserve">PREMIER CIELORRASO 4Lts.</t>
  </si>
  <si>
    <t xml:space="preserve">PREMIER CIELORRASO 10Lts.</t>
  </si>
  <si>
    <t xml:space="preserve">PREMIER CIELORRASO 20Lts.</t>
  </si>
  <si>
    <t xml:space="preserve">PREMIER ENDUIDO PLASTICO INTERIOR 1Lts.</t>
  </si>
  <si>
    <t xml:space="preserve">PREMIER ENDUIDO PLASTICO INTERIOR 4Lts.</t>
  </si>
  <si>
    <t xml:space="preserve">PREMIER ENDUIDO PLASTICO INTERIOR 10Lts.</t>
  </si>
  <si>
    <t xml:space="preserve">PREMIER ENDUIDO PLASTICO INTERIOR 20Lts.</t>
  </si>
  <si>
    <t xml:space="preserve">PREMIER ENDUIDO PLASTICO INT/EXT 1Lts.</t>
  </si>
  <si>
    <t xml:space="preserve">PREMIER ENDUIDO PLASTICO INT/EXT 4Lts.</t>
  </si>
  <si>
    <t xml:space="preserve">PREMIER ENDUIDO PLASTICO INT/EXT 10Lts.</t>
  </si>
  <si>
    <t xml:space="preserve">PREMIER ENDUIDO PLASTICO INT/EXT 20Lts.</t>
  </si>
  <si>
    <t xml:space="preserve">PREMIER SELLADOR FIJADOR 1 Lts.</t>
  </si>
  <si>
    <t xml:space="preserve">PREMIER SELLADOR FIJADOR 4 Lts.</t>
  </si>
  <si>
    <t xml:space="preserve">PREMIER SELLADOR FIJADOR 10 Lts.</t>
  </si>
  <si>
    <t xml:space="preserve">PREMIER SELLADOR FIJADOR 20 Lts.</t>
  </si>
  <si>
    <t xml:space="preserve">PREMIER MASILLA P/PLACA YESO MAMP.1.7Kg.</t>
  </si>
  <si>
    <t xml:space="preserve">PREMIER MASILLA P/PLACA YESO MAMP. 7Kg.</t>
  </si>
  <si>
    <t xml:space="preserve">PREMIER MASILLA P/PLACA YESO MAMP.14Kg.</t>
  </si>
  <si>
    <t xml:space="preserve">PREMIER MASILLA P/PLACA YESO MAMP.28Kg.</t>
  </si>
  <si>
    <t xml:space="preserve">PREMIER LATIZADOR PINT.POLVO 250cc.</t>
  </si>
  <si>
    <t xml:space="preserve">PREMIER ENTONADOR UNIVERSAL OCRE 30cc</t>
  </si>
  <si>
    <t xml:space="preserve">PREMIER ENTONADOR UNIVERSAL AMARILLO 30cc</t>
  </si>
  <si>
    <t xml:space="preserve">PREMIER ENTONADOR UNIVERSAL BERMELLON 30cc</t>
  </si>
  <si>
    <t xml:space="preserve">PREMIER ENTONADOR UNIVERSAL VDE.CLARO 30cc</t>
  </si>
  <si>
    <t xml:space="preserve">PREMIER ENTONADOR UNIVERSAL VDE.OSCURO 30cc</t>
  </si>
  <si>
    <t xml:space="preserve">PREMIER ENTONADOR UNIVERSAL AZUL 30cc</t>
  </si>
  <si>
    <t xml:space="preserve">PREMIER ENTONADOR UNIVERSAL CEDRO 30cc</t>
  </si>
  <si>
    <t xml:space="preserve">PREMIER ENTONADOR UNIVERSAL SIENA 30cc</t>
  </si>
  <si>
    <t xml:space="preserve">PREMIER ENTONADOR UNIVERSAL NEGRO 30cc</t>
  </si>
  <si>
    <t xml:space="preserve">PREMIER ENTONADOR UNIVERSAL NARANJA 30cc</t>
  </si>
  <si>
    <t xml:space="preserve">PREMIER ENTONADOR UNIVERSAL VIOLETA 30cc</t>
  </si>
  <si>
    <t xml:space="preserve">PREMIER ENTONADOR UNIVERSAL MARRON 30cc</t>
  </si>
  <si>
    <t xml:space="preserve">PREMIER ENTONADOR UNIVERSAL OCRE 120cc</t>
  </si>
  <si>
    <t xml:space="preserve">PREMIER ENTONADOR UNIVERSAL AMARILLO 120cc</t>
  </si>
  <si>
    <t xml:space="preserve">PREMIER ENTONADOR UNIVERSAL BERMELLON 120cc</t>
  </si>
  <si>
    <t xml:space="preserve">PREMIER ENTONADOR UNIVERSAL VDE.CLARO 120cc</t>
  </si>
  <si>
    <t xml:space="preserve">PREMIER ENTONADOR UNIVERSAL VDE.OSCURO 120cc</t>
  </si>
  <si>
    <t xml:space="preserve">PREMIER ENTONADOR UNIVERSAL AZUL 120cc</t>
  </si>
  <si>
    <t xml:space="preserve">PREMIER ENTONADOR UNIVERSAL CEDRO 120cc</t>
  </si>
  <si>
    <t xml:space="preserve">PREMIER ENTONADOR UNIVERSAL SIENA 120cc</t>
  </si>
  <si>
    <t xml:space="preserve">PREMIER ENTONADOR UNIVERSAL NEGRO 120cc</t>
  </si>
  <si>
    <t xml:space="preserve">TENDEDERO BLANCO D/PIE C/ALAS (9 VARILLAS) FS.</t>
  </si>
  <si>
    <t xml:space="preserve">TENDEDERO REFORZADO BLANCO EXTENSIBLE X 0.80mts (7 VARILLAS) FS.</t>
  </si>
  <si>
    <t xml:space="preserve">PERCHA SECA ZAPATILLAS</t>
  </si>
  <si>
    <t xml:space="preserve">TENDEDERO EXTENSIBLE (7 VARILLAS) 0,45 Mts</t>
  </si>
  <si>
    <t xml:space="preserve">TENDEDERO EXTENSIBLE (7 VARILLAS) 0,60 Mts</t>
  </si>
  <si>
    <t xml:space="preserve">TENDEDERO EXTENSIBLE (7 VARILLAS) 0,80 Mts</t>
  </si>
  <si>
    <t xml:space="preserve">TENDEDERO EXTENSIBLE (7 VARILLAS) 1,00 Mts</t>
  </si>
  <si>
    <t xml:space="preserve">TENDEDERO D/PIE S/ALAS (7 VARILLAS)</t>
  </si>
  <si>
    <t xml:space="preserve">BARRAL CORTINA EXTENSIBLE 1 a 2 Mts PUL</t>
  </si>
  <si>
    <t xml:space="preserve">BARRAL CORTINA EXTENSIBLE 1 a 2 Mts BCO</t>
  </si>
  <si>
    <t xml:space="preserve">CAÑO CORTINA 1/2 ZINC DORADO x 4mts</t>
  </si>
  <si>
    <t xml:space="preserve">SOPORTE BARRAL DE CORTINA 1/2 MEDIANO 20mm CERRADO BCDO</t>
  </si>
  <si>
    <t xml:space="preserve">SOPORTE BARRAL DE CORTINA 1/2 MEDIANO 20mm ABIERTO BCDO</t>
  </si>
  <si>
    <t xml:space="preserve">SOPORTE BARRAL DE CORTINA 1/2 LARGO 35mm CERRADO BCDO</t>
  </si>
  <si>
    <t xml:space="preserve">SOPORTE BARRAL DE CORTINA 1/2 LARGO 35mm ABIERTO BCDO</t>
  </si>
  <si>
    <t xml:space="preserve">TERMINAL DECOR.1/2 P/CORTINA ORO</t>
  </si>
  <si>
    <t xml:space="preserve">ZOCALO P/PUERTA STANDARD 0,80 Mts</t>
  </si>
  <si>
    <t xml:space="preserve">ZOCALO P/PUERTA STANDARD 0,90 Mts</t>
  </si>
  <si>
    <t xml:space="preserve">ZOCALO P/PUERTA STANDARD 1,00 Mts</t>
  </si>
  <si>
    <t xml:space="preserve">SOPORTE BARRAL DE CORTINA 1/2 CORTO 10mm ABIERTO BCDO</t>
  </si>
  <si>
    <t xml:space="preserve">SOPORTE BARRAL DE CORTINA 1/2 CORTO 10mm CERRADO BCDO</t>
  </si>
  <si>
    <t xml:space="preserve">CORTINA ANTIMOSCA 0.80x2.00 LIVIANA</t>
  </si>
  <si>
    <t xml:space="preserve">KIT BARRAL LISO MADERA CEDRO 1,40Mts. C/ARGOLLAS</t>
  </si>
  <si>
    <t xml:space="preserve">KIT BARRAL LISO MADERA CEDRO 1,60Mts. C/ARGOLLAS</t>
  </si>
  <si>
    <t xml:space="preserve">KIT BARRAL LISO MADERA CEDRO 1,80Mts. C/ARGOLLAS</t>
  </si>
  <si>
    <t xml:space="preserve">KIT BARRAL LISO MADERA CEDRO 2,00Mts. C/ARGOLLAS</t>
  </si>
  <si>
    <t xml:space="preserve">KIT BARRAL LISO MADERA CEDRO 2,20Mts. C/ARGOLLAS</t>
  </si>
  <si>
    <t xml:space="preserve">KIT BARRAL LISO MADERA CEDRO 2,40Mts. C/ARGOLLAS</t>
  </si>
  <si>
    <t xml:space="preserve">BURLETE AUTOADHESIVO 15x15 5mts.</t>
  </si>
  <si>
    <t xml:space="preserve">BURLETE AUTOADHESIVO 10x5 5mts.</t>
  </si>
  <si>
    <t xml:space="preserve">BURLETE AUTOADHESIVO 10x10 5mts.</t>
  </si>
  <si>
    <t xml:space="preserve">BURLETE AUTOADHESIVO 15x5 5mts.</t>
  </si>
  <si>
    <t xml:space="preserve">BURLETE AUTOADHESIVO 15x10 5mts.</t>
  </si>
  <si>
    <t xml:space="preserve">BURLETE AUTOADHESIVO 20x10 5mts.</t>
  </si>
  <si>
    <t xml:space="preserve">CINTA EMBALAR  48mm x 40mts CRISTAL -TACSA-</t>
  </si>
  <si>
    <t xml:space="preserve">CINTA EMBALAR  48mm x 40mts MARRON -TACSA-</t>
  </si>
  <si>
    <t xml:space="preserve">TENDEDERO D/PIE C/ALAS (7 VARILLAS)</t>
  </si>
  <si>
    <t xml:space="preserve">TENDEDERO TECHO GRANDE (125x60cm) C/ACCESORIOS</t>
  </si>
  <si>
    <t xml:space="preserve">TENDEDERO CALESITA C/BASE</t>
  </si>
  <si>
    <t xml:space="preserve">TENDEDERO CALESITA S/BASE</t>
  </si>
  <si>
    <t xml:space="preserve">BASE P/TENDEDERO CALESITA</t>
  </si>
  <si>
    <t xml:space="preserve">TENDEDERO ABANICO VERTICAL</t>
  </si>
  <si>
    <t xml:space="preserve">TABLA DE PLANCHAR ECONOMICA C/POSA PLANCHA</t>
  </si>
  <si>
    <t xml:space="preserve">TABLA DE PLANCHAR CLASICA C/POSA MANGA Y PLANCHA</t>
  </si>
  <si>
    <t xml:space="preserve">TABLA DE PLANCHAR DE MESA C/POSA PLANCHA 90cm.</t>
  </si>
  <si>
    <t xml:space="preserve">CHANGO CANADIENSE 4 RUEDAS</t>
  </si>
  <si>
    <t xml:space="preserve">TENDEDERO CALESITA C/BASE ECONOMICO</t>
  </si>
  <si>
    <t xml:space="preserve">CARRITO PORTA VALIJA R/PLEGABLE  ZINC</t>
  </si>
  <si>
    <t xml:space="preserve">BARRAL CORTINA CURVO PUL.0,90x0,90Mts</t>
  </si>
  <si>
    <t xml:space="preserve">BARRAL CORTINA CURVO PUL.0,75x1,75Mts</t>
  </si>
  <si>
    <t xml:space="preserve">BARRAL CORTINA CURVO BCO.0,90x0,90Mts</t>
  </si>
  <si>
    <t xml:space="preserve">BARRAL CORTINA CURVO BCO.0,75x1,75Mts</t>
  </si>
  <si>
    <t xml:space="preserve">SOPORTE P/CAÑO CURVO PUL x PAR</t>
  </si>
  <si>
    <t xml:space="preserve">SOPORTE P/CAÑO CURVO BCO x PAR</t>
  </si>
  <si>
    <t xml:space="preserve">BASE P/TENDER CALESITA ECONOMICO</t>
  </si>
  <si>
    <t xml:space="preserve">CINTA AISLADORA PRO-180 x 10mts BCA</t>
  </si>
  <si>
    <t xml:space="preserve">CINTA AISLADORA PRO-180 x 10mts NEGRA</t>
  </si>
  <si>
    <t xml:space="preserve">CINTA AISLADORA PRO-180 x 20mts BCA</t>
  </si>
  <si>
    <t xml:space="preserve">CINTA AISLADORA PRO-180 x 20mts NEGRA</t>
  </si>
  <si>
    <t xml:space="preserve">CINTA AISLADORA 15-PLUS x 10mts BCA</t>
  </si>
  <si>
    <t xml:space="preserve">CINTA AISLADORA 15-PLUS x 20mts BCA</t>
  </si>
  <si>
    <t xml:space="preserve">CINTA AISLADORA 15-PLUS x  5mts NEGRA</t>
  </si>
  <si>
    <t xml:space="preserve">CINTA AISLADORA 15-PLUS x 10mts NEGRA</t>
  </si>
  <si>
    <t xml:space="preserve">CINTA AISLADORA 15-PLUS x 20mts NEGRA</t>
  </si>
  <si>
    <t xml:space="preserve">CINTA AISLADORA 15-PLUS x 10mts VERDE</t>
  </si>
  <si>
    <t xml:space="preserve">CINTA AISLADORA 15-PLUS x 10mts AZUL</t>
  </si>
  <si>
    <t xml:space="preserve">CINTA AISLADORA 15-PLUS x 10mts ROJA</t>
  </si>
  <si>
    <t xml:space="preserve">CINTA AISLADORA 15-PLUS x 10mts AMARILLA</t>
  </si>
  <si>
    <t xml:space="preserve">TUBO TERMOCONTRAIBLE 3/32 x10 MTS.</t>
  </si>
  <si>
    <t xml:space="preserve">CINTA CAUCHO AUTOSOL.x 5mts AL.TEN.</t>
  </si>
  <si>
    <t xml:space="preserve">CINTA DUCTAC 48mm x 9mts GRIS</t>
  </si>
  <si>
    <t xml:space="preserve">CINTA DUCTAC 48mm x 9mts NEGRO</t>
  </si>
  <si>
    <t xml:space="preserve">CINTA DUCTAC 48mm x 9mts BCA</t>
  </si>
  <si>
    <t xml:space="preserve">CINTA DUCTAC 48mm x 9mts VERDE</t>
  </si>
  <si>
    <t xml:space="preserve">CINTA DUCTAC 48mm x 9mts AZUL</t>
  </si>
  <si>
    <t xml:space="preserve">CINTA DUCTAC 48mm x 9mts ROJO</t>
  </si>
  <si>
    <t xml:space="preserve">CINTA DUCTAC 48mm x 9mts AMARILLO</t>
  </si>
  <si>
    <t xml:space="preserve">CINTA DUCTAC 48mm x 9mts VIOLETA</t>
  </si>
  <si>
    <t xml:space="preserve">CINTA PAPEL 12mm x 50 mts</t>
  </si>
  <si>
    <t xml:space="preserve">CINTA PAPEL 18mm x 50 mts</t>
  </si>
  <si>
    <t xml:space="preserve">CINTA PAPEL 24mm x 50 mts</t>
  </si>
  <si>
    <t xml:space="preserve">CINTA PAPEL 36mm x 50 mts</t>
  </si>
  <si>
    <t xml:space="preserve">CINTA PAPEL 48mm x 50 mts</t>
  </si>
  <si>
    <t xml:space="preserve">CINTA EMBALAR 48mm x 100mts CRISTAL -TACSA-</t>
  </si>
  <si>
    <t xml:space="preserve">CINTA EMBALAR 48mm x 100mts MARRON -TACSA-</t>
  </si>
  <si>
    <t xml:space="preserve">TUBO TERMOCONTRAIBLE 1/8  3,2/1,6 x 10 mts</t>
  </si>
  <si>
    <t xml:space="preserve">TUBO TERMOCONTRAIBLE 3/16  4,8/2,4 x 10 mts</t>
  </si>
  <si>
    <t xml:space="preserve">TUBO TERMOCONTRAIBLE 1/4  6,4/3,2 x 10 mts</t>
  </si>
  <si>
    <t xml:space="preserve">TUBO TERMOCONTRAIBLE 5/16  7,9/3,9 x 10 mts</t>
  </si>
  <si>
    <t xml:space="preserve">TUBO TERMOCONTRAIBLE 3/8  9,5/4,8 x 10 mts</t>
  </si>
  <si>
    <t xml:space="preserve">BARRAL CORTINA EXTENSIBLE LUJO 1,3a 2Mts BCO</t>
  </si>
  <si>
    <t xml:space="preserve">BARRAL CORTINA EXTENSIBLE LUJO 1,5a 2,4Mts BCO</t>
  </si>
  <si>
    <t xml:space="preserve">BARRA SEGURIDAD x 25 cm EPOXI</t>
  </si>
  <si>
    <t xml:space="preserve">BARRA SEGURIDAD x 35 cm EPOXI</t>
  </si>
  <si>
    <t xml:space="preserve">BARRA SEGURIDAD x 45 cm EPOXI</t>
  </si>
  <si>
    <t xml:space="preserve">BARRA SEGURIDAD x 55 cm EPOXI</t>
  </si>
  <si>
    <t xml:space="preserve">BARRA SEGURIDAD x 85 cm EPOXI</t>
  </si>
  <si>
    <t xml:space="preserve">EXPEND.TERMOCONTRAIBLE x 8un SURTIDAS NEGRO</t>
  </si>
  <si>
    <t xml:space="preserve">BARRA SEGURIDAD A.INOX PUL.CURVA 15x30cm.</t>
  </si>
  <si>
    <t xml:space="preserve">TUBO TERMOCONTRAIBLE 1/2  12,7/6.4 x 10 mts</t>
  </si>
  <si>
    <t xml:space="preserve">CINTA PVC P/REFRIGERACION C/ADHESIVO 70mm x 20 mt x 0.13mm</t>
  </si>
  <si>
    <t xml:space="preserve">CINTA PVC P/REFRIGERACION S/ADHESIVO 70mm x 20 mt x 0.10 mm</t>
  </si>
  <si>
    <t xml:space="preserve">CINTA DOBLE FAZ ESPUMA 12 x 5mts</t>
  </si>
  <si>
    <t xml:space="preserve">CINTA DOBLE FAZ ESPUMA 18 x 2mts</t>
  </si>
  <si>
    <t xml:space="preserve">CINTA DOBLE FAZ ESPUMA 24 x 2mts</t>
  </si>
  <si>
    <t xml:space="preserve">CINTA DE ALUMINIO 48mm x 25mts REFRIG.</t>
  </si>
  <si>
    <t xml:space="preserve">CINTA DE ALUMINIO 48mm x 50mts REFRIG.</t>
  </si>
  <si>
    <t xml:space="preserve">CINTA DEMARCATORIA AMARILLA 50mm x 33mts x 0.13 mts</t>
  </si>
  <si>
    <t xml:space="preserve">CINTA ANTIDESLIZANTE 25mm x 5mts</t>
  </si>
  <si>
    <t xml:space="preserve">CINTA REPARACION SILO-BOLSA 0.13x70mm x 9Mts</t>
  </si>
  <si>
    <t xml:space="preserve">CINTA EMBALAR 48mmx50mts TRANSPARENTE</t>
  </si>
  <si>
    <t xml:space="preserve">CINTA EMBALAR 48mmx50mts MARRON</t>
  </si>
  <si>
    <t xml:space="preserve">BARRAL CORTINA EXTENSIBLE 1,10 a 2 Mts A.INOX</t>
  </si>
  <si>
    <t xml:space="preserve">BARRAL CORTINA EXTENSIBLE 1,40 a 2,6 Mts A.INOX</t>
  </si>
  <si>
    <t xml:space="preserve">BARRAL CORTINA EXTENSIBLE 0,70 a 1,2 Mts A.INOX</t>
  </si>
  <si>
    <t xml:space="preserve">BARRA SEG.C/JAB A.INOX CURVA 30-30cm.</t>
  </si>
  <si>
    <t xml:space="preserve">BARRA SEGURIDAD REBATIBLE x 44 cm EPOXI</t>
  </si>
  <si>
    <t xml:space="preserve">BARRA SEGURIDAD REBATIBLE x 65 cm EPOXI</t>
  </si>
  <si>
    <t xml:space="preserve">BARRA SEGURIDAD REBATIBLE x 65 C/PORTARROLLO cm EPOXI</t>
  </si>
  <si>
    <t xml:space="preserve">BARRA SEGURIDAD REBATIBLE x 80 cm EPOXI</t>
  </si>
  <si>
    <t xml:space="preserve">CHANGO SIMPLE BLANCO NUEVO 2 R</t>
  </si>
  <si>
    <t xml:space="preserve">CHANGO DOBLE MAXI 2 R</t>
  </si>
  <si>
    <t xml:space="preserve">CINTA EMBALAR 48mmx90mts MARRON</t>
  </si>
  <si>
    <t xml:space="preserve">CINTA EMBALAR 48mmx90mts TRANSPARENTE</t>
  </si>
  <si>
    <t xml:space="preserve">SELLADOR POLIURETANO GRIS x280ml TACSA</t>
  </si>
  <si>
    <t xml:space="preserve">BARRAL LISO MADERA CEDRO 22 MM x 2.40 Mts.</t>
  </si>
  <si>
    <t xml:space="preserve">TERMOCUPLA RHEEM PILOTO ANALIZ 340mm</t>
  </si>
  <si>
    <t xml:space="preserve">BARRAL LISO MADERA CEDRO 14 MM x 1.80 Mts.</t>
  </si>
  <si>
    <t xml:space="preserve">BARRAL LISO MADERA CEDRO 22 MM x 1.40Mts.</t>
  </si>
  <si>
    <t xml:space="preserve">BARRAL LISO MADERA CEDRO 14 MM x 1.60 Mts.</t>
  </si>
  <si>
    <t xml:space="preserve">KIT BARRAL SIMIL MADERA CEDRO 1,40Mts.</t>
  </si>
  <si>
    <t xml:space="preserve">KIT BARRAL SIMIL MADERA CEDRO 2,00Mts.</t>
  </si>
  <si>
    <t xml:space="preserve">KIT BARRAL SIMIL MADERA CEDRO 2,40Mts.</t>
  </si>
  <si>
    <t xml:space="preserve">KIT BARRAL COLOR MARRON 1,40Mts. FILM</t>
  </si>
  <si>
    <t xml:space="preserve">KIT BARRAL COLOR BLANCO 1,40Mts. FILM</t>
  </si>
  <si>
    <t xml:space="preserve">KIT BARRAL COLOR PLATEADO 1,40Mts. FILM</t>
  </si>
  <si>
    <t xml:space="preserve">KIT BARRAL COLOR MARRON 2,00Mts. FILM</t>
  </si>
  <si>
    <t xml:space="preserve">KIT BARRAL COLOR BLANCO 2,00Mts. FILM</t>
  </si>
  <si>
    <t xml:space="preserve">KIT BARRAL COLOR PLATEADO 2,00Mts. FILM</t>
  </si>
  <si>
    <t xml:space="preserve">KIT BARRAL COLOR MARRON 2,40Mts. FILM</t>
  </si>
  <si>
    <t xml:space="preserve">KIT BARRAL COLOR BLANCO 2,40Mts. FILM</t>
  </si>
  <si>
    <t xml:space="preserve">KIT BARRAL COLOR PLATEADO 2,40Mts. FILM</t>
  </si>
  <si>
    <t xml:space="preserve">KIT BARRAL COLOR NEGRO 1,40Mts. EPOXI</t>
  </si>
  <si>
    <t xml:space="preserve">KIT BARRAL COLOR NEGRO 2,00Mts. EPOXI</t>
  </si>
  <si>
    <t xml:space="preserve">KIT BARRAL COLOR NEGRO 2,40Mts. EPOXI</t>
  </si>
  <si>
    <t xml:space="preserve">KIT BARRAL CORTINA CAÑO 1/2  ZINC DORADO x 1.50Mts SOPORTE ZAMAC</t>
  </si>
  <si>
    <t xml:space="preserve">KIT BARRAL CORTINA CAÑO 1/2  ZINC DORADO x 2.00Mts SOPORTE ZAMAC</t>
  </si>
  <si>
    <t xml:space="preserve">KIT BARRAL CORTINA CAÑO 1/2  ZINC DORADO x 2.50Mts SOPORTE ZAMAC</t>
  </si>
  <si>
    <t xml:space="preserve">SOPORTE BARRAL DE CORTINA 1/2 ABIERTO-CERRADO CLICK ZAMAC</t>
  </si>
  <si>
    <t xml:space="preserve">BARRAL LISO MADERA CEDRO 14 MM x 1.40 Mts.</t>
  </si>
  <si>
    <t xml:space="preserve">BARRAL LISO MADERA CEDRO 14 MM x 2.40 Mts.</t>
  </si>
  <si>
    <t xml:space="preserve">BARRAL LISO MADERA CEDRO 22 MM x 2.00 Mts.</t>
  </si>
  <si>
    <t xml:space="preserve">BARRAL LISO MADERA CEDRO 22 MM x 2.80 Mts.</t>
  </si>
  <si>
    <t xml:space="preserve">BARRAL LISO MADERA CEDRO 34 MM x 2.00 Mts.</t>
  </si>
  <si>
    <t xml:space="preserve">BARRAL LISO MADERA CEDRO 34 MM x 2.80 Mts.</t>
  </si>
  <si>
    <t xml:space="preserve">SOPORTE BARRAL CORTINA DOBLE COMUN 14mm ABIERTO</t>
  </si>
  <si>
    <t xml:space="preserve">SOPORTE BARRAL CORTINA DOBLE COMUN 14mm CERRADO</t>
  </si>
  <si>
    <t xml:space="preserve">SOPORTE BARRAL CORTINA DOBLE COMUN 22mm</t>
  </si>
  <si>
    <t xml:space="preserve">SOPORTE BARRAL CORTINA DOBLE COMUN 34mm</t>
  </si>
  <si>
    <t xml:space="preserve">SOPORTE BARRAL CORTINA COLONIAL 14mm ABIERTO</t>
  </si>
  <si>
    <t xml:space="preserve">SOPORTE BARRAL CORTINA COLONIAL 14mm CERRADO</t>
  </si>
  <si>
    <t xml:space="preserve">SOPORTE BARRAL CORTINA COLONIAL 22mm ABIERTO</t>
  </si>
  <si>
    <t xml:space="preserve">SOPORTE BARRAL CORTINA COLONIAL 22mm CERRADO</t>
  </si>
  <si>
    <t xml:space="preserve">SOPORTE BARRAL CORTINA COLONIAL 34mm ABIERTO</t>
  </si>
  <si>
    <t xml:space="preserve">SOPORTE BARRAL CORTINA COLONIAL 34mm CERRADO</t>
  </si>
  <si>
    <t xml:space="preserve">TERMINAL BOCHA 14mm</t>
  </si>
  <si>
    <t xml:space="preserve">TERMINAL BOCHA 22mm</t>
  </si>
  <si>
    <t xml:space="preserve">TERMINAL BOCHA 34mm</t>
  </si>
  <si>
    <t xml:space="preserve">ARGOLLA LISA C/GANCHO 14mm</t>
  </si>
  <si>
    <t xml:space="preserve">ARGOLLA LISA C/GANCHO 22mm</t>
  </si>
  <si>
    <t xml:space="preserve">ARGOLLA LISA C/GANCHO 34mm</t>
  </si>
  <si>
    <t xml:space="preserve">REPUESTO TORNILLO DOBLE ROSCA</t>
  </si>
  <si>
    <t xml:space="preserve">CAÑO OVALADO ZINC AMARILLO PLACARD x3Mts.</t>
  </si>
  <si>
    <t xml:space="preserve">SOPORTE CENTRAL P/ CAÑO OVAL</t>
  </si>
  <si>
    <t xml:space="preserve">SOPORTE LATERAL P/ CAÑO OVAL</t>
  </si>
  <si>
    <t xml:space="preserve">FANA 90  40grs. -POMO-</t>
  </si>
  <si>
    <t xml:space="preserve">FANA 90 100grs. -LATA-</t>
  </si>
  <si>
    <t xml:space="preserve">FANA 90 200grs. -LATA-</t>
  </si>
  <si>
    <t xml:space="preserve">FANA 90 400grs. -LATA-</t>
  </si>
  <si>
    <t xml:space="preserve">FANA 90 750grs. -LATA-</t>
  </si>
  <si>
    <t xml:space="preserve">FANA 90 2,8Kgs. -LATA-</t>
  </si>
  <si>
    <t xml:space="preserve">FANA 90   7Kgs. -LATA-</t>
  </si>
  <si>
    <t xml:space="preserve">FANATITE 520 POLIUR  50grs -POMO-</t>
  </si>
  <si>
    <t xml:space="preserve">FANATITE 520 POLIUR 330grs -POMO-</t>
  </si>
  <si>
    <t xml:space="preserve">FANACOLA 1011 COLA  250grs -POTE-</t>
  </si>
  <si>
    <t xml:space="preserve">FANACOLA 1011 COLA  500grs -POTE-</t>
  </si>
  <si>
    <t xml:space="preserve">FANACOLA 1011 COLA    1Kgs -POTE-</t>
  </si>
  <si>
    <t xml:space="preserve">FANACOLA 1011 COLA    4Kgs -POTE-</t>
  </si>
  <si>
    <t xml:space="preserve">FANACOLA 1011 COLA  125grs -POMO-</t>
  </si>
  <si>
    <t xml:space="preserve">FANACOLA 1011 COLA  250grs -POMO-</t>
  </si>
  <si>
    <t xml:space="preserve">FANACOLA 1011 COLA  500grs -POMO-</t>
  </si>
  <si>
    <t xml:space="preserve">FANACOLA 1011 COLA    1Kgs -POMO-</t>
  </si>
  <si>
    <t xml:space="preserve">FANAPEL 2000 P/DECOR.  1Kgs -POTE-</t>
  </si>
  <si>
    <t xml:space="preserve">FANAPEL 2000 P/DECOR.  4Kgs -POTE-</t>
  </si>
  <si>
    <t xml:space="preserve">KIT BARRAL LISO MADERA CEDRO 1,60Mts. S/ARGOLLAS</t>
  </si>
  <si>
    <t xml:space="preserve">KIT BARRAL LISO MADERA CEDRO 1,80Mts. S/ARGOLLAS</t>
  </si>
  <si>
    <t xml:space="preserve">KIT BARRAL LISO MADERA CEDRO 2,00Mts. S/ARGOLLAS</t>
  </si>
  <si>
    <t xml:space="preserve">KIT BARRAL LISO MADERA CEDRO 2,20Mts. S/ARGOLLAS</t>
  </si>
  <si>
    <t xml:space="preserve">KIT BARRAL LISO MADERA CEDRO 1.40Mts. S/ARGOLLAS</t>
  </si>
  <si>
    <t xml:space="preserve">KIT BARRAL LISO MADERA CEDRO 2.40Mts. S/ARGOLLAS</t>
  </si>
  <si>
    <t xml:space="preserve">KIT BARRAL MADERA CEDRO DISEÑO 1.40Mts. S/ARGOLLAS</t>
  </si>
  <si>
    <t xml:space="preserve">KIT BARRAL MADERA CEDRO DISEÑO 1.60Mts. S/ARGOLLAS</t>
  </si>
  <si>
    <t xml:space="preserve">KIT BARRAL MADERA CEDRO DISEÑO 1.80Mts. S/ARGOLLAS</t>
  </si>
  <si>
    <t xml:space="preserve">KIT BARRAL MADERA CEDRO DISEÑO 2.00Mts. S/ARGOLLAS</t>
  </si>
  <si>
    <t xml:space="preserve">KIT BARRAL MADERA CEDRO DISEÑO 2.40Mts. S/ARGOLLAS</t>
  </si>
  <si>
    <t xml:space="preserve">PUERTA ACERO INOX 15 X 15</t>
  </si>
  <si>
    <t xml:space="preserve">PUERTA ACERO INOX 15 X 20</t>
  </si>
  <si>
    <t xml:space="preserve">PUERTA ACERO INOX 20 X 20</t>
  </si>
  <si>
    <t xml:space="preserve">PUERTA ACERO INOX 20 X 25</t>
  </si>
  <si>
    <t xml:space="preserve">PUERTA ACERO INOX 30 X 30</t>
  </si>
  <si>
    <t xml:space="preserve">PUERTA ACERO INOX 30 X 40</t>
  </si>
  <si>
    <t xml:space="preserve">PUERTA ACERO INOX 40 X 40</t>
  </si>
  <si>
    <t xml:space="preserve">CINTA DEMARCATORIA AZUL 48mm x 15mts x 0.15 mm</t>
  </si>
  <si>
    <t xml:space="preserve">CINTA DEMARCATORIA BLANCO 48mm x 15mts x 0.15 mm</t>
  </si>
  <si>
    <t xml:space="preserve">CINTA DEMARCATORIA VIOLETA 48mm x 15mts x 0.15 mm</t>
  </si>
  <si>
    <t xml:space="preserve">CINTA DEMARCATORIA NARANJA 48mm x 15mts x 0.15 mm</t>
  </si>
  <si>
    <t xml:space="preserve">CINTA DEMARCATORIA ROJO 48mm x 15mts x 0.15 mm</t>
  </si>
  <si>
    <t xml:space="preserve">CINTA DEMARCATORIA VERDE 48mm x 15mts x 0.15 mm</t>
  </si>
  <si>
    <t xml:space="preserve">CINTA DEMARCATORIA AMARILLO 48mm x 15mts x 0.15 mm</t>
  </si>
  <si>
    <t xml:space="preserve">CINTA DEMARCATORIA INDUSTRIAL AMARILLA 48mm x 30mts x 0.15 mm</t>
  </si>
  <si>
    <t xml:space="preserve">PREMIER SILICE SUPER LAVABLE INTERIOR CANELA 10 Lts.</t>
  </si>
  <si>
    <t xml:space="preserve">PREMIER PLASTIPREM IMPERMEABILIZANTE PARED BCO.1 Lts.</t>
  </si>
  <si>
    <t xml:space="preserve">PREMIER PLASTIPREM IMPERMEABILIZANTE PARED BCO.4 Lts.</t>
  </si>
  <si>
    <t xml:space="preserve">PREMIER PLASTIPREM IMPERMEABILIZANTE PARED BCO.10 Lts.</t>
  </si>
  <si>
    <t xml:space="preserve">PREMIER PLASTIPREM IMPERMEABILIZANTE PARED BCO.20 Lts.</t>
  </si>
  <si>
    <t xml:space="preserve">PREMIER PLASTIPREM IMPERMEABILIZANTE PARED ROJ.INTENSO 1 Lts.</t>
  </si>
  <si>
    <t xml:space="preserve">PREMIER PLASTIPREM IMPERMEABILIZANTE PARED ROJ.INTENSO 4 Lts.</t>
  </si>
  <si>
    <t xml:space="preserve">PREMIER PLASTIPREM IMPERMEABILIZANTE PARED ROJ.INTENSO 10 Lts.</t>
  </si>
  <si>
    <t xml:space="preserve">PREMIER PLASTIPREM IMPERMEABILIZANTE PARED ROJ.INTENSO 20 Lts.</t>
  </si>
  <si>
    <t xml:space="preserve">PREMIER PLASTIPREM IMPERMEABILIZANTE PARED SALMON 1 Lts.</t>
  </si>
  <si>
    <t xml:space="preserve">PREMIER PLASTIPREM IMPERMEABILIZANTE PARED SALMON 4 Lts.</t>
  </si>
  <si>
    <t xml:space="preserve">PREMIER PLASTIPREM IMPERMEABILIZANTE PARED SALMON 10 Lts.</t>
  </si>
  <si>
    <t xml:space="preserve">PREMIER PLASTIPREM IMPERMEABILIZANTE PARED SALMON 20 Lts.</t>
  </si>
  <si>
    <t xml:space="preserve">PREMIER PLASTIPREM IMPERMEABILIZANTE PARED GIRASOL 1 Lts.</t>
  </si>
  <si>
    <t xml:space="preserve">PREMIER PLASTIPREM IMPERMEABILIZANTE PARED GIRASOL 4 Lts.</t>
  </si>
  <si>
    <t xml:space="preserve">PREMIER PLASTIPREM IMPERMEABILIZANTE PARED GIRASOL 10 Lts.</t>
  </si>
  <si>
    <t xml:space="preserve">PREMIER PLASTIPREM IMPERMEABILIZANTE PARED GIRASOL 20 Lts.</t>
  </si>
  <si>
    <t xml:space="preserve">PREMIER PLASTIPREM IMPERMEABILIZANTE PARED TRIGAL 1 Lts.</t>
  </si>
  <si>
    <t xml:space="preserve">PREMIER PLASTIPREM IMPERMEABILIZANTE PARED TRIGAL 4 Lts.</t>
  </si>
  <si>
    <t xml:space="preserve">PREMIER PLASTIPREM IMPERMEABILIZANTE PARED TRIGAL 10 Lts.</t>
  </si>
  <si>
    <t xml:space="preserve">PREMIER PLASTIPREM IMPERMEABILIZANTE PARED TRIGAL 20 Lts.</t>
  </si>
  <si>
    <t xml:space="preserve">PREMIER PLASTIPREM IMPERMEABILIZANTE PARED CACAO 1 Lts.</t>
  </si>
  <si>
    <t xml:space="preserve">PREMIER PLASTIPREM IMPERMEABILIZANTE PARED CACAO 4 Lts.</t>
  </si>
  <si>
    <t xml:space="preserve">PREMIER PLASTIPREM IMPERMEABILIZANTE PARED CACAO 10 Lts.</t>
  </si>
  <si>
    <t xml:space="preserve">PREMIER PLASTIPREM IMPERMEABILIZANTE PARED CACAO 20 Lts.</t>
  </si>
  <si>
    <t xml:space="preserve">PREMIER PLASTIPREM IMPERMEABILIZANTE PARED CERAMICO 1Lts.</t>
  </si>
  <si>
    <t xml:space="preserve">PREMIER PLASTIPREM IMPERMEABILIZANTE PARED CERAMICO 4Lts.</t>
  </si>
  <si>
    <t xml:space="preserve">PREMIER PLASTIPREM IMPERMEABILIZANTE PARED CERAMICO 10Lts.</t>
  </si>
  <si>
    <t xml:space="preserve">PREMIER PLASTIPREM IMPERMEABILIZANTE PARED CERAMICO 20Lts.</t>
  </si>
  <si>
    <t xml:space="preserve">PREMIER PLASTIPREM IMPERMEABILIZANTE PARED PORTLAND 1Lts.</t>
  </si>
  <si>
    <t xml:space="preserve">PREMIER PLASTIPREM IMPERMEABILIZANTE PARED PORTLAND 4Lts.</t>
  </si>
  <si>
    <t xml:space="preserve">PREMIER PLASTIPREM IMPERMEABILIZANTE PARED PORTLAND 10Lts.</t>
  </si>
  <si>
    <t xml:space="preserve">PREMIER PLASTIPREM IMPERMEABILIZANTE PARED PORTLAND 20Lts.</t>
  </si>
  <si>
    <t xml:space="preserve">PREMIER PLASTIPREM IMPERMEABILIZANTE PARED GLACIAR 1Lts.</t>
  </si>
  <si>
    <t xml:space="preserve">PREMIER PLASTIPREM IMPERMEABILIZANTE PARED GLACIAR 4Lts.</t>
  </si>
  <si>
    <t xml:space="preserve">PREMIER PLASTIPREM IMPERMEABILIZANTE PARED GLACIAR 10Lts.</t>
  </si>
  <si>
    <t xml:space="preserve">PREMIER PLASTIPREM IMPERMEABILIZANTE PARED GLACIAR 20Lts.</t>
  </si>
  <si>
    <t xml:space="preserve">PREMIER PLASTIPREM IMPERMEABILIZANTE PARED FRANCIA 1Lts.</t>
  </si>
  <si>
    <t xml:space="preserve">PREMIER PLASTIPREM IMPERMEABILIZANTE PARED FRANCIA 4Lts.</t>
  </si>
  <si>
    <t xml:space="preserve">PREMIER PLASTIPREM IMPERMEABILIZANTE PARED FRANCIA 10Lts.</t>
  </si>
  <si>
    <t xml:space="preserve">PREMIER PLASTIPREM IMPERMEABILIZANTE PARED FRANCIA 20Lts.</t>
  </si>
  <si>
    <t xml:space="preserve">PREMIER PLASTIPREM IMPERMEABILIZANTE PARED TOSTADO 1Lts.</t>
  </si>
  <si>
    <t xml:space="preserve">PREMIER PLASTIPREM IMPERMEABILIZANTE PARED TOSTADO 4Lts.</t>
  </si>
  <si>
    <t xml:space="preserve">PREMIER PLASTIPREM IMPERMEABILIZANTE PARED TOSTADO 10Lts.</t>
  </si>
  <si>
    <t xml:space="preserve">PREMIER PLASTIPREM IMPERMEABILIZANTE PARED TOSTADO 20Lts.</t>
  </si>
  <si>
    <t xml:space="preserve">PREMIER PLASTIPREM IMPERMEABILIZANTE PARED TRANSP.1Lts.</t>
  </si>
  <si>
    <t xml:space="preserve">PREMIER PLASTIPREM IMPERMEABILIZANTE PARED TRANSP.4Lts.</t>
  </si>
  <si>
    <t xml:space="preserve">PREMIER PLASTIPREM IMPERMEABILIZANTE PARED TRANSP.10Lts.</t>
  </si>
  <si>
    <t xml:space="preserve">PREMIER PLASTIPREM IMPERMEABILIZANTE PARED TRANSP.20Lts.</t>
  </si>
  <si>
    <t xml:space="preserve">PREMIER PLASTIPREM IMPERMEABILIZANTE TECHO TRANSP.1Lts.</t>
  </si>
  <si>
    <t xml:space="preserve">PREMIER PLASTIPREM IMPERMEABILIZANTE TECHO TRANSP.4Lts.</t>
  </si>
  <si>
    <t xml:space="preserve">PREMIER PLASTIPREM IMPERMEABILIZANTE TECHO TRANSP.10Lts.</t>
  </si>
  <si>
    <t xml:space="preserve">PREMIER PLASTIPREM IMPERMEABILIZANTE TECHO TRANSP.20Lts.</t>
  </si>
  <si>
    <t xml:space="preserve">PREMIER PLASTIPREM IMPERMEABILIZANTE TECHO BLANCO 1Lts.</t>
  </si>
  <si>
    <t xml:space="preserve">PREMIER PLASTIPREM IMPERMEABILIZANTE TECHO BLANCO 4Lts.</t>
  </si>
  <si>
    <t xml:space="preserve">PREMIER PLASTIPREM IMPERMEABILIZANTE TECHO BLANCO 10Lts.</t>
  </si>
  <si>
    <t xml:space="preserve">PREMIER PLASTIPREM IMPERMEABILIZANTE TECHO BLANCO 20Lts.</t>
  </si>
  <si>
    <t xml:space="preserve">PREMIER PLASTIPREM IMPERMEABILIZANTE TECHO NEGRO 1Lts.</t>
  </si>
  <si>
    <t xml:space="preserve">PREMIER PLASTIPREM IMPERMEABILIZANTE TECHO NEGRO 4Lts.</t>
  </si>
  <si>
    <t xml:space="preserve">PREMIER PLASTIPREM IMPERMEABILIZANTE TECHO NEGRO 10Lts.</t>
  </si>
  <si>
    <t xml:space="preserve">PREMIER PLASTIPREM IMPERMEABILIZANTE TECHO NEGRO 20Lts.</t>
  </si>
  <si>
    <t xml:space="preserve">PREMIER PLASTIPREM IMPERMEABILIZANTE TECHO AZ.CHAPA 1Lts.</t>
  </si>
  <si>
    <t xml:space="preserve">PREMIER PLASTIPREM IMPERMEABILIZANTE TECHO AZ.CHAPA 4Lts.</t>
  </si>
  <si>
    <t xml:space="preserve">PREMIER PLASTIPREM IMPERMEABILIZANTE TECHO AZ.CHAPA 10Lts.</t>
  </si>
  <si>
    <t xml:space="preserve">PREMIER PLASTIPREM IMPERMEABILIZANTE TECHO AZ.CHAPA 20Lts.</t>
  </si>
  <si>
    <t xml:space="preserve">PREMIER PLASTIPREM IMPERMEABILIZANTE TECHO ROJ.TEJA 1Lts.</t>
  </si>
  <si>
    <t xml:space="preserve">PREMIER PLASTIPREM IMPERMEABILIZANTE TECHO ROJ.TEJA 4Lts.</t>
  </si>
  <si>
    <t xml:space="preserve">PREMIER PLASTIPREM IMPERMEABILIZANTE TECHO ROJ.TEJA 10Lts.</t>
  </si>
  <si>
    <t xml:space="preserve">PREMIER PLASTIPREM IMPERMEABILIZANTE TECHO ROJ.TEJA 20Lts.</t>
  </si>
  <si>
    <t xml:space="preserve">PREMIER PLASTIPREM IMPERMEABILIZANTE TECHO VDE.CHAPA 1Lts.</t>
  </si>
  <si>
    <t xml:space="preserve">PREMIER PLASTIPREM IMPERMEABILIZANTE TECHO VDE.CHAPA 4Lts.</t>
  </si>
  <si>
    <t xml:space="preserve">PREMIER PLASTIPREM IMPERMEABILIZANTE TECHO VDE.CHAPA 10Lts.</t>
  </si>
  <si>
    <t xml:space="preserve">PREMIER PLASTIPREM IMPERMEABILIZANTE TECHO VDE.CHAPA 20Lts.</t>
  </si>
  <si>
    <t xml:space="preserve">PREMIER PLASTIPREM IMPERMEABILIZANTE TECHO ALUMINIO 1Lts.</t>
  </si>
  <si>
    <t xml:space="preserve">PREMIER PLASTIPREM IMPERMEABILIZANTE TECHO ALUMINIO 4Lts.</t>
  </si>
  <si>
    <t xml:space="preserve">PREMIER PLASTIPREM IMPERMEABILIZANTE TECHO ALUMINIO 10Lts.</t>
  </si>
  <si>
    <t xml:space="preserve">PREMIER PLASTIPREM IMPERMEABILIZANTE TECHO ALUMINIO 20Lts.</t>
  </si>
  <si>
    <t xml:space="preserve">PREMIER MEMBRANA PASTA TRANSITABLE BLANCA 1Lts.</t>
  </si>
  <si>
    <t xml:space="preserve">PREMIER MEMBRANA PASTA TRANSITABLE BLANCA 4Lts.</t>
  </si>
  <si>
    <t xml:space="preserve">PREMIER MEMBRANA PASTA TRANSITABLE BLANCA 10Lts.</t>
  </si>
  <si>
    <t xml:space="preserve">PREMIER MEMBRANA PASTA TRANSITABLE BLANCA 20Lts.</t>
  </si>
  <si>
    <t xml:space="preserve">PREMIER MEMBRANA PASTA TRANSITABLE VERDE 1Lts.</t>
  </si>
  <si>
    <t xml:space="preserve">PREMIER MEMBRANA PASTA TRANSITABLE VERDE 4Lts.</t>
  </si>
  <si>
    <t xml:space="preserve">PREMIER MEMBRANA PASTA TRANSITABLE VERDE 10Lts.</t>
  </si>
  <si>
    <t xml:space="preserve">PREMIER MEMBRANA PASTA TRANSITABLE VERDE 20Lts.</t>
  </si>
  <si>
    <t xml:space="preserve">PREMIER MEMBRANA PASTA TRANSITABLE TEJA 1Lts.</t>
  </si>
  <si>
    <t xml:space="preserve">PREMIER MEMBRANA PASTA TRANSITABLE TEJA 4Lts.</t>
  </si>
  <si>
    <t xml:space="preserve">PREMIER MEMBRANA PASTA TRANSITABLE TEJA 10Lts.</t>
  </si>
  <si>
    <t xml:space="preserve">PREMIER MEMBRANA PASTA TRANSITABLE TEJA 20Lts.</t>
  </si>
  <si>
    <t xml:space="preserve">PREMIER MEMBRANA PASTA TRANSITABLE NEGRO 1Lts.</t>
  </si>
  <si>
    <t xml:space="preserve">PREMIER MEMBRANA PASTA TRANSITABLE NEGRO 4Lts.</t>
  </si>
  <si>
    <t xml:space="preserve">PREMIER MEMBRANA PASTA TRANSITABLE NEGRO 10Lts.</t>
  </si>
  <si>
    <t xml:space="preserve">PREMIER MEMBRANA PASTA TRANSITABLE NEGRO 20Lts.</t>
  </si>
  <si>
    <t xml:space="preserve">PREMIER MEMBRANA PASTA FIBRADA TRANSITABLE BCA.4Lts.</t>
  </si>
  <si>
    <t xml:space="preserve">PREMIER MEMBRANA PASTA FIBRADA TRANSITABLE BCA.10Lts.</t>
  </si>
  <si>
    <t xml:space="preserve">PREMIER MEMBRANA PASTA FIBRADA TRANSITABLE BCA.20Lts.</t>
  </si>
  <si>
    <t xml:space="preserve">PREMIER MEMBRANA PASTA FIBRADA TRANSITABLE TEJA 4Lts.</t>
  </si>
  <si>
    <t xml:space="preserve">PREMIER MEMBRANA PASTA FIBRADA TRANSITABLE TEJA 10Lts.</t>
  </si>
  <si>
    <t xml:space="preserve">PREMIER MEMBRANA PASTA FIBRADA TRANSITABLE TEJA 20Lts.</t>
  </si>
  <si>
    <t xml:space="preserve">PREMIER IMPERMEABILIZANTE LADRILLOS B/ACUOS.TRANSP. 1Lts.</t>
  </si>
  <si>
    <t xml:space="preserve">PREMIER IMPERMEABILIZANTE LADRILLOS B/ACUOS.TRANSP. 4Lts.</t>
  </si>
  <si>
    <t xml:space="preserve">PREMIER IMPERMEABILIZANTE LADRILLOS B/ACUOS.TRANSP. 10Lts.</t>
  </si>
  <si>
    <t xml:space="preserve">PREMIER IMPERMEABILIZANTE LADRILLOS B/ACUOS.TRANSP. 20Lts.</t>
  </si>
  <si>
    <t xml:space="preserve">PREMIER IMPERMEABILIZANTE LADRILLOS B/ACUOS.CERAM. 1Lts.</t>
  </si>
  <si>
    <t xml:space="preserve">PREMIER IMPERMEABILIZANTE LADRILLOS B/ACUOS.CERAM. 4Lts.</t>
  </si>
  <si>
    <t xml:space="preserve">PREMIER IMPERMEABILIZANTE LADRILLOS B/ACUOS.CERAM. 10Lts.</t>
  </si>
  <si>
    <t xml:space="preserve">PREMIER IMPERMEABILIZANTE LADRILLOS B/ACUOS.CERAM. 20Lts.</t>
  </si>
  <si>
    <t xml:space="preserve">PREMIER REVESTIMIENTO TEXTURADO EXTERIOR B/INTENSO G/FINO 6Kg.</t>
  </si>
  <si>
    <t xml:space="preserve">PREMIER REVESTIMIENTO TEXTURADO EXTERIOR B/INTENSO G/FINO 30Kg.</t>
  </si>
  <si>
    <t xml:space="preserve">PREMIER REVESTIMIENTO TEXTURADO EXTERIOR B/INTENSO G/MED.6Kg.</t>
  </si>
  <si>
    <t xml:space="preserve">PREMIER REVESTIMIENTO TEXTURADO EXTERIOR B/INTENSO G/MED.30Kg.</t>
  </si>
  <si>
    <t xml:space="preserve">PREMIER REVESTIMIENTO TEXTURADO EXTERIOR B/PASTEL G/FINO 6Kg.</t>
  </si>
  <si>
    <t xml:space="preserve">PREMIER REVESTIMIENTO TEXTURADO EXTERIOR B/PASTEL G/FINO 30Kg.</t>
  </si>
  <si>
    <t xml:space="preserve">PREMIER REVESTIMIENTO TEXTURADO EXTERIOR B/PASTEL G/MED.6Kg.</t>
  </si>
  <si>
    <t xml:space="preserve">PREMIER REVESTIMIENTO TEXTURADO EXTERIOR B/PASTEL G/MED.30Kg.</t>
  </si>
  <si>
    <t xml:space="preserve">PREMIER REVESTIMIENTO P/PISCINA ACUOSO 4 Lts.</t>
  </si>
  <si>
    <t xml:space="preserve">PREMIER REVESTIMIENTO P/PISCINA ACUOSO 20 Lts.</t>
  </si>
  <si>
    <t xml:space="preserve">PREMIER PINTURA P/CANCHA ACUOSA VDE.4 Lts.</t>
  </si>
  <si>
    <t xml:space="preserve">PREMIER PINTURA P/CANCHA ACUOSA VDE.20 Lts.</t>
  </si>
  <si>
    <t xml:space="preserve">PREMIER PINTURA P/CANCHA ACUOSA AZUL 4 Lts.</t>
  </si>
  <si>
    <t xml:space="preserve">PREMIER PINTURA P/CANCHA ACUOSA AZUL 20 Lts.</t>
  </si>
  <si>
    <t xml:space="preserve">PREMIER PINTURA P/CANCHA ACUOSA ROJO 4 Lts.</t>
  </si>
  <si>
    <t xml:space="preserve">PREMIER PINTURA P/CANCHA ACUOSA ROJO 20 Lts.</t>
  </si>
  <si>
    <t xml:space="preserve">PREMIER SILICE SUPER LAVABLE INTERIOR MANDARINO 10 Lts.</t>
  </si>
  <si>
    <t xml:space="preserve">TENDEDERO CALESITA C/BASE FS.</t>
  </si>
  <si>
    <t xml:space="preserve">TABLA DE PLANCHAR ECONOMICA C/POSA PLANCHA FS.</t>
  </si>
  <si>
    <t xml:space="preserve">CHANGO CANADIENSE 4 RUEDAS FS.</t>
  </si>
  <si>
    <t xml:space="preserve">CHANGO SIMPLE 2 RUEDAS FS.</t>
  </si>
  <si>
    <t xml:space="preserve">TABLA DE PLANCHAR DE MESA C/POSA PLANCHA 90cm. FS.</t>
  </si>
  <si>
    <t xml:space="preserve">DOBLE A LIJA MASILLA-MADERA 40 ( 50 )</t>
  </si>
  <si>
    <t xml:space="preserve">DOBLE A LIJA MASILLA-MADERA 50 ( 50 )</t>
  </si>
  <si>
    <t xml:space="preserve">DOBLE A LIJA MASILLA-MADERA 60 ( 50 )</t>
  </si>
  <si>
    <t xml:space="preserve">DOBLE A LIJA MASILLA-MADERA 80 ( 50 )</t>
  </si>
  <si>
    <t xml:space="preserve">DOBLE A LIJA MASILLA-MADERA 100 ( 50 )</t>
  </si>
  <si>
    <t xml:space="preserve">DOBLE A LIJA MASILLA-MADERA 120 ( 50 )</t>
  </si>
  <si>
    <t xml:space="preserve">DOBLE A LIJA MASILLA-MADERA 150 ( 50 )</t>
  </si>
  <si>
    <t xml:space="preserve">DOBLE A LIJA MASILLA-MADERA 180 ( 50 )</t>
  </si>
  <si>
    <t xml:space="preserve">DOBLE A LIJA MASILLA-MADERA 220 ( 50 )</t>
  </si>
  <si>
    <t xml:space="preserve">DOBLE A LIJA AL AGUA 600 ( 50 )</t>
  </si>
  <si>
    <t xml:space="preserve">DOBLE A LIJA AL AGUA 500 ( 50 )</t>
  </si>
  <si>
    <t xml:space="preserve">DOBLE A LIJA AL AGUA 400 (50)</t>
  </si>
  <si>
    <t xml:space="preserve">DOBLE A LIJA AL AGUA 360 ( 50 )</t>
  </si>
  <si>
    <t xml:space="preserve">DOBLE A LIJA AL AGUA 320 ( 50 )</t>
  </si>
  <si>
    <t xml:space="preserve">DOBLE A LIJA AL AGUA 280 (50)</t>
  </si>
  <si>
    <t xml:space="preserve">DOBLE A LIJA AL AGUA 240 (50)</t>
  </si>
  <si>
    <t xml:space="preserve">DOBLE A LIJA AL AGUA 220 (50)</t>
  </si>
  <si>
    <t xml:space="preserve">DOBLE A LIJA AL AGUA 180 (50)</t>
  </si>
  <si>
    <t xml:space="preserve">DOBLE A LIJA AL AGUA 150 (50)</t>
  </si>
  <si>
    <t xml:space="preserve">DOBLE A LIJA AL AGUA 120 (50)</t>
  </si>
  <si>
    <t xml:space="preserve">DOBLE A LIJA AL AGUA 100 (50)</t>
  </si>
  <si>
    <t xml:space="preserve">DOBLE A LIJA AL AGUA 80 (50 )</t>
  </si>
  <si>
    <t xml:space="preserve">DOBLE A LIJA AL AGUA 60 ( 50 )</t>
  </si>
  <si>
    <t xml:space="preserve">DOBLE A LIJA ANTI EMPASTE 400 (50 )</t>
  </si>
  <si>
    <t xml:space="preserve">DOBLE A LIJA ANTI EMPASTE 360 (50 )</t>
  </si>
  <si>
    <t xml:space="preserve">DOBLE A LIJA ANTI EMPASTE 320 (50 )</t>
  </si>
  <si>
    <t xml:space="preserve">DOBLE A LIJA ANTI EMPASTE 280 (50 )</t>
  </si>
  <si>
    <t xml:space="preserve">DOBLE A LIJA ANTI EMPASTE 240 (50)</t>
  </si>
  <si>
    <t xml:space="preserve">DOBLE A LIJA ANTI EMPASTE 220 (50 )</t>
  </si>
  <si>
    <t xml:space="preserve">DOBLE A LIJA ANTI EMPASTE 180 (50)</t>
  </si>
  <si>
    <t xml:space="preserve">DOBLE A LIJA ANTI EMPASTE 150 (50 )</t>
  </si>
  <si>
    <t xml:space="preserve">DOBLE A LIJA ANTI EMPASTE 120 (50)</t>
  </si>
  <si>
    <t xml:space="preserve">DOBLE A LIJA ANTI EMPASTE 100 (50 )</t>
  </si>
  <si>
    <t xml:space="preserve">DOBLE A LIJA ANTI EMPASTE 80 (50)</t>
  </si>
  <si>
    <t xml:space="preserve">DOBLE A TELA ESMERIL 320 (50 )</t>
  </si>
  <si>
    <t xml:space="preserve">DOBLE A TELA ESMERIL 180 (50 )</t>
  </si>
  <si>
    <t xml:space="preserve">DOBLE A TELA ESMERIL 150 ( 50 )</t>
  </si>
  <si>
    <t xml:space="preserve">DOBLE A TELA ESMERIL 120 ( 50 )</t>
  </si>
  <si>
    <t xml:space="preserve">DOBLE A TELA ESMERIL 100 (50 )</t>
  </si>
  <si>
    <t xml:space="preserve">DOBLE A TELA ESMERIL 80 (50 )</t>
  </si>
  <si>
    <t xml:space="preserve">DOBLE A TELA ESMERIL 60( 25 )</t>
  </si>
  <si>
    <t xml:space="preserve">DOBLE A TELA ESMERIL 50 (25 )</t>
  </si>
  <si>
    <t xml:space="preserve">DOBLE A TELA ESMERIL 40 (25 )</t>
  </si>
  <si>
    <t xml:space="preserve">DOBLE A TELA ESMERIL 36 (25 )</t>
  </si>
  <si>
    <t xml:space="preserve">DOBLE A OX/AL RUBI FLEX EF 180-220 (50)</t>
  </si>
  <si>
    <t xml:space="preserve">DOBLE A OX/AL RUBI FLEX F 120-150 (50)</t>
  </si>
  <si>
    <t xml:space="preserve">DOBLE A OX/AL RUBI FLEX M 80-100 (50 )</t>
  </si>
  <si>
    <t xml:space="preserve">DOBLE A OX/AL RUBI FLEX G 50-60 (50 )</t>
  </si>
  <si>
    <t xml:space="preserve">DOBLE A OX/AL RUBI FLEX EG 36-40 (50 )</t>
  </si>
  <si>
    <t xml:space="preserve">DOBLE A ESMERIL 320 x ROLLO 25mts</t>
  </si>
  <si>
    <t xml:space="preserve">DOBLE A ESMERIL 180 x ROLLO 25mts</t>
  </si>
  <si>
    <t xml:space="preserve">DOBLE A ESMERIL 120 x ROLLO 25mts</t>
  </si>
  <si>
    <t xml:space="preserve">DOBLE A ESMERIL 80 x ROLLO 25mts</t>
  </si>
  <si>
    <t xml:space="preserve">DOBLE A ESMERIL 60 x ROLLO 25mts</t>
  </si>
  <si>
    <t xml:space="preserve">DOBLE A ESMERIL 40 x ROLLO 25mts</t>
  </si>
  <si>
    <t xml:space="preserve">DOBLE A DISCO CORTE RECTO 300 x 3,2</t>
  </si>
  <si>
    <t xml:space="preserve">DOBLE A DISCO FLAP OX.AL 115 gr36</t>
  </si>
  <si>
    <t xml:space="preserve">DOBLE A DISCO FLAP OX.AL 115 gr60</t>
  </si>
  <si>
    <t xml:space="preserve">DOBLE A DISCO FLAP OX.AL 115 gr80</t>
  </si>
  <si>
    <t xml:space="preserve">DOBLE A DISCO FLAP OX.AL 115 gr120</t>
  </si>
  <si>
    <t xml:space="preserve">DOBLE A DISCO FLAP OX.ZIRC.115 gr40</t>
  </si>
  <si>
    <t xml:space="preserve">DOBLE A DISCO DIAMANTADO CONTINUO 180</t>
  </si>
  <si>
    <t xml:space="preserve">DOBLE A DISCO DIAMANTADO SEGMENTADO 180</t>
  </si>
  <si>
    <t xml:space="preserve">DOBLE A DISCO DIAMANTADO TURBO 110</t>
  </si>
  <si>
    <t xml:space="preserve">DOBLE A DISCO DIAMANTADO TURBO 180</t>
  </si>
  <si>
    <t xml:space="preserve">DOBLE A DISCO CORTE C/D 230 x 3</t>
  </si>
  <si>
    <t xml:space="preserve">DOBLE A LIJA ANTI EMPASTE 40 (50 )</t>
  </si>
  <si>
    <t xml:space="preserve">DOBLE A LIJA ANTI EMPASTE 60 (50 )</t>
  </si>
  <si>
    <t xml:space="preserve">DOBLE A LIJA ANTI EMPASTE 600 (50 )</t>
  </si>
  <si>
    <t xml:space="preserve">DOBLE A LIJA ANTI EMPASTE 800 (50 )</t>
  </si>
  <si>
    <t xml:space="preserve">SOMBRILLA MADERA 2.40 Mts LISA</t>
  </si>
  <si>
    <t xml:space="preserve">PILETA LONA 400 Lts.</t>
  </si>
  <si>
    <t xml:space="preserve">PILETA LONA 1500 Lts.</t>
  </si>
  <si>
    <t xml:space="preserve">PILETA LONA 2000 Lts.</t>
  </si>
  <si>
    <t xml:space="preserve">DUCHA ELECTRICA 4 TEMP.C/DUCHADOR</t>
  </si>
  <si>
    <t xml:space="preserve">REPUESTO DUCHA ELECTRICA</t>
  </si>
  <si>
    <t xml:space="preserve">RODILLO ANTIGOTA 17 cms.</t>
  </si>
  <si>
    <t xml:space="preserve">RODILLO ANTIGOTA 22 cms.</t>
  </si>
  <si>
    <t xml:space="preserve">RODILLO VELOUR 17 cms.</t>
  </si>
  <si>
    <t xml:space="preserve">RODILLO VELOUR 22 cms.</t>
  </si>
  <si>
    <t xml:space="preserve">RODILLO CERO PELUSA 17 cms.</t>
  </si>
  <si>
    <t xml:space="preserve">RODILLO CERO PELUSA 22 cms.</t>
  </si>
  <si>
    <t xml:space="preserve">RODILLO LANA 17 cm RODOLANA</t>
  </si>
  <si>
    <t xml:space="preserve">RODILLO CUBRE TODO 22 cm OFERTA</t>
  </si>
  <si>
    <t xml:space="preserve">MEDIA SOMBRA 80% VERDE/BLANCO 4,20x50mts PESADA</t>
  </si>
  <si>
    <t xml:space="preserve">MEDIA SOMBRA 80% AZUL/BLANCO 4,20x50mts PESADA</t>
  </si>
  <si>
    <t xml:space="preserve">MEDIA SOMBRA FRACCIONADA 80% NEGRA 4x4mts</t>
  </si>
  <si>
    <t xml:space="preserve">MEDIA SOMBRA FRACCIONADA 80% NEGRA 4x6mts</t>
  </si>
  <si>
    <t xml:space="preserve">MEDIA SOMBRA FRACCIONADA 80% NEGRA 4x10mts</t>
  </si>
  <si>
    <t xml:space="preserve">MEDIA SOMBRA FRACCIONADA 80% VERDE 4x4mts</t>
  </si>
  <si>
    <t xml:space="preserve">MEDIA SOMBRA FRACCIONADA 80% VERDE 4x6mts</t>
  </si>
  <si>
    <t xml:space="preserve">MEDIA SOMBRA FRACCIONADA 80% VERDE 4x10mts</t>
  </si>
  <si>
    <t xml:space="preserve">MINI COMPRESOR 250PSI/12V C/ACC.</t>
  </si>
  <si>
    <t xml:space="preserve">MEDIA SOMBRA 80% NEGRA 4,20x50mts STANDARD</t>
  </si>
  <si>
    <t xml:space="preserve">MEDIA SOMBRA 80% NEGRA 2,10x50mts STANDARD</t>
  </si>
  <si>
    <t xml:space="preserve">MEDIA SOMBRA 80% VERDE 2,10x50mts STANDARD</t>
  </si>
  <si>
    <t xml:space="preserve">MEDIA SOMBRA 80% VERDE 4,20x50mts STANDARD</t>
  </si>
  <si>
    <t xml:space="preserve">MEDIA SOMBRA 80% NEGRA 4,20x50mts PESADA</t>
  </si>
  <si>
    <t xml:space="preserve">MEDIA SOMBRA 80% NEGRA 2,10x50mts PESADA</t>
  </si>
  <si>
    <t xml:space="preserve">MEDIA SOMBRA 80% VERDE 4,20x50mts PESADA</t>
  </si>
  <si>
    <t xml:space="preserve">MEDIA SOMBRA 80% VERDE 2,10x50mts PESADA</t>
  </si>
  <si>
    <t xml:space="preserve">CANILLA LAVAR.DBL 1/2 DUKE</t>
  </si>
  <si>
    <t xml:space="preserve">CANILLA 1/2  PVC ESF P/M DUKE</t>
  </si>
  <si>
    <t xml:space="preserve">CANILLA 3/4  PVC ESF P/M DUKE</t>
  </si>
  <si>
    <t xml:space="preserve">SIFON DOBLE PVC ROSCA AJUSTABLE NEGRO DUKE</t>
  </si>
  <si>
    <t xml:space="preserve">ACOPLE RAPIDO DUKE 1/2 PROFESIONAL</t>
  </si>
  <si>
    <t xml:space="preserve">ACOPLE RAPIDO DUKE 3/4 PROFESIONAL</t>
  </si>
  <si>
    <t xml:space="preserve">ACOPLE RAPIDO DUKE 1 STANDAR</t>
  </si>
  <si>
    <t xml:space="preserve">ACOPLE RAPIDO DUKE 1.1/4</t>
  </si>
  <si>
    <t xml:space="preserve">ACOPLE RAPIDO DUKE 1.1/2</t>
  </si>
  <si>
    <t xml:space="preserve">ACOPLE RAPIDO DUKE 2</t>
  </si>
  <si>
    <t xml:space="preserve">SIFON SIMPLE PVC ROSCA AJUSTABLE NEGRO DUKE</t>
  </si>
  <si>
    <t xml:space="preserve">CONEXION FLEXIBLE CRIST.BCE 1/2 x 30cm CAFLA</t>
  </si>
  <si>
    <t xml:space="preserve">CONEXION FLEXIBLE CRIST.BCE 1/2 x 40cm CAFLA</t>
  </si>
  <si>
    <t xml:space="preserve">CONEXION FLEXIBLE CRIST.BCE 1/2 x 50cm CAFLA</t>
  </si>
  <si>
    <t xml:space="preserve">CONEXION FLEXIBLE GRIS 1/2 x 30cm M/GIRO</t>
  </si>
  <si>
    <t xml:space="preserve">CONEXION FLEXIBLE GRIS 1/2 x 40cm M/GIRO</t>
  </si>
  <si>
    <t xml:space="preserve">CONEXION FLEXIBLE GRIS 1/2 x 50cm M/GIRO</t>
  </si>
  <si>
    <t xml:space="preserve">CONEXION FLEXIBLE GRIS 1/2 x 70cm M/GIRO</t>
  </si>
  <si>
    <t xml:space="preserve">CONEXION FLEXIBLE GRIS 1/2 x100cm M/GIRO</t>
  </si>
  <si>
    <t xml:space="preserve">CONEXION FLEXIBLE BCO.PVC 1/2 x30cm M/GIRO</t>
  </si>
  <si>
    <t xml:space="preserve">CONEXION FLEXIBLE BCO.PVC 1/2 x40cm M/GIRO</t>
  </si>
  <si>
    <t xml:space="preserve">CONEXION FLEXIBLE BCO.PVC 1/2 x50cm M/GIRO</t>
  </si>
  <si>
    <t xml:space="preserve">GRIFO ESFERICO P/BIDON M/GIRO</t>
  </si>
  <si>
    <t xml:space="preserve">LLAVIN 1/2  PLAST.MM/H P/FLEX.</t>
  </si>
  <si>
    <t xml:space="preserve">ADHESIVO PVC DUKE 50 CM.</t>
  </si>
  <si>
    <t xml:space="preserve">ADHESIVO PVC DUKE 100 CM.</t>
  </si>
  <si>
    <t xml:space="preserve">ADHESIVO PVC DUKE 250 CM.</t>
  </si>
  <si>
    <t xml:space="preserve">ADHESIVO PVC DUKE 500 CM.</t>
  </si>
  <si>
    <t xml:space="preserve">SOPAPA PVC C/REJA ACERO 40 MM DUKE</t>
  </si>
  <si>
    <t xml:space="preserve">SOPAPA PVC C/REJA ACERO 50 MM DUKE</t>
  </si>
  <si>
    <t xml:space="preserve">RODILLO MINI S/F  5 cms.</t>
  </si>
  <si>
    <t xml:space="preserve">RODILLO MINI S/F  8 cms.</t>
  </si>
  <si>
    <t xml:space="preserve">RODILLO MINI S/F 11 cms.</t>
  </si>
  <si>
    <t xml:space="preserve">RODILLO MINI C/F  5 cms.</t>
  </si>
  <si>
    <t xml:space="preserve">RODILLO MINI C/F  8 cms.</t>
  </si>
  <si>
    <t xml:space="preserve">RODILLO MINI C/F 11 cms.</t>
  </si>
  <si>
    <t xml:space="preserve">RODILLO LANA 17 cms</t>
  </si>
  <si>
    <t xml:space="preserve">RODILLO LANA 22 cms</t>
  </si>
  <si>
    <t xml:space="preserve">RODILLO LANA 22 cms EXPORT 1ºRA</t>
  </si>
  <si>
    <t xml:space="preserve">RODILLO SIMIL LANA 17 cms</t>
  </si>
  <si>
    <t xml:space="preserve">RODILLO SIMIL LANA 22 cms</t>
  </si>
  <si>
    <t xml:space="preserve">RODILLO POLIESTER 17 cms</t>
  </si>
  <si>
    <t xml:space="preserve">RODILLO POLIESTER 22 cms</t>
  </si>
  <si>
    <t xml:space="preserve">BANDEJA P/MINI RODILLO</t>
  </si>
  <si>
    <t xml:space="preserve">RODILLO MINI EPOXI  5 cms.</t>
  </si>
  <si>
    <t xml:space="preserve">RODILLO MINI EPOXI  8 cms.</t>
  </si>
  <si>
    <t xml:space="preserve">RODILLO MINI EPOXI 11 cms.</t>
  </si>
  <si>
    <t xml:space="preserve">RODILLO EPOXI BAJO 17 cms.</t>
  </si>
  <si>
    <t xml:space="preserve">RODILLO EPOXI BAJO 22 cms.</t>
  </si>
  <si>
    <t xml:space="preserve">EXTENSOR HIERRO C/PUNTERA 2MTS</t>
  </si>
  <si>
    <t xml:space="preserve">EXTENSOR HIERRO C/PUNTERA 3MTS</t>
  </si>
  <si>
    <t xml:space="preserve">EXTENSOR ALUMINIO C/PUNTERA 2MTS</t>
  </si>
  <si>
    <t xml:space="preserve">EXTENSOR ALUMINIO C/PUNTERA 3MTS</t>
  </si>
  <si>
    <t xml:space="preserve">SIFON SIMPLE PLASTICO LUJO DUKE</t>
  </si>
  <si>
    <t xml:space="preserve">SIFON DOBLE PLASTICO LUJO DUKE</t>
  </si>
  <si>
    <t xml:space="preserve">RODILLO MINI VELOUR  5 cms.</t>
  </si>
  <si>
    <t xml:space="preserve">RODILLO MINI VELOUR  8 cms.</t>
  </si>
  <si>
    <t xml:space="preserve">RODILLO MINI VELOUR  10 cms.</t>
  </si>
  <si>
    <t xml:space="preserve">RODILLO MINI ANTIGOTA 5 cms.</t>
  </si>
  <si>
    <t xml:space="preserve">RODILLO MINI ANTIGOTA 8 cms.</t>
  </si>
  <si>
    <t xml:space="preserve">RODILLO MINI ANTIGOTA 10 cms.</t>
  </si>
  <si>
    <t xml:space="preserve">RODILLO MINI CERO PELUSA 5 cms.</t>
  </si>
  <si>
    <t xml:space="preserve">RODILLO MINI CERO PELUSA 8 cms.</t>
  </si>
  <si>
    <t xml:space="preserve">RODILLO MINI CERO PELUSA 10 cms.</t>
  </si>
  <si>
    <t xml:space="preserve">FLEX PVC 1/2 X 30 GRIS DUKE</t>
  </si>
  <si>
    <t xml:space="preserve">FLEX PVC 1/2 X 40 GRIS DUKE</t>
  </si>
  <si>
    <t xml:space="preserve">FLEX PVC 1/2 X 50 GRIS DUKE</t>
  </si>
  <si>
    <t xml:space="preserve">RODILLO LANA 10 cms EXPORT 1ºRA</t>
  </si>
  <si>
    <t xml:space="preserve">RODILLO LANA 17 cms EXPORT 1ºRA</t>
  </si>
  <si>
    <t xml:space="preserve">RODILLO LANA 22 cms RODOLANA</t>
  </si>
  <si>
    <t xml:space="preserve">RODILLO SATINADO 10 cm RODOLANA</t>
  </si>
  <si>
    <t xml:space="preserve">RODILLO SATINADO 17 cm RODOLANA</t>
  </si>
  <si>
    <t xml:space="preserve">RODILLO SATINADO 22 cm RODOLANA</t>
  </si>
  <si>
    <t xml:space="preserve">LAPIZ CARPINTERO 180cm x 12unid.</t>
  </si>
  <si>
    <t xml:space="preserve">EXTRACTOR CHIMENEA 4" MOD.200 PINTADO</t>
  </si>
  <si>
    <t xml:space="preserve">EXTRACTOR CHIMENEA 4" MOD.200 ACERO</t>
  </si>
  <si>
    <t xml:space="preserve">EXTRACTOR BAÑO 6" MOD.140 PINTADO</t>
  </si>
  <si>
    <t xml:space="preserve">EXTRACTOR BAÑO 6" MOD.140 ACERO</t>
  </si>
  <si>
    <t xml:space="preserve">EXTRACTOR BAÑO 5" MOD.60 PINTADO</t>
  </si>
  <si>
    <t xml:space="preserve">EXTRACTOR BAÑO 4 MOD.40 PINTADO</t>
  </si>
  <si>
    <t xml:space="preserve">EXTRACTOR CHIMENEA 4" MOD.220 PINTADO</t>
  </si>
  <si>
    <t xml:space="preserve">EXTRACTOR COCINA 25c MOD.P P15 PINTADO</t>
  </si>
  <si>
    <t xml:space="preserve">EXTRACTOR BAÑO 4" PVC</t>
  </si>
  <si>
    <t xml:space="preserve">EXTRACTOR BAÑO 6" PVC</t>
  </si>
  <si>
    <t xml:space="preserve">EXTRACTOR BAÑO 4" PVC CROMO</t>
  </si>
  <si>
    <t xml:space="preserve">EXTRACTOR BAÑO 6" PVC CROMO</t>
  </si>
  <si>
    <t xml:space="preserve">REJILLA DE VENTILACION C/CODO 4"</t>
  </si>
  <si>
    <t xml:space="preserve">ESCURRIDOR RODILLO P/BALDE 20 Lts.REF.</t>
  </si>
  <si>
    <t xml:space="preserve">ESCURRIDOR P/BATEA REF.</t>
  </si>
  <si>
    <t xml:space="preserve">BANDEJA MINI VIRGEN</t>
  </si>
  <si>
    <t xml:space="preserve">BANDEJA PLANA C/MANIJA  VIRGEN</t>
  </si>
  <si>
    <t xml:space="preserve">BATEA P/PINT.VIRGEN</t>
  </si>
  <si>
    <t xml:space="preserve">BATEA P/PINT.C/ESCURRIDOR VIRGEN</t>
  </si>
  <si>
    <t xml:space="preserve">ESPATULA PLASTICA CHICA</t>
  </si>
  <si>
    <t xml:space="preserve">ESPATULA PLASTICA GRANDE</t>
  </si>
  <si>
    <t xml:space="preserve">JARRA DE MANO P/PINCEL C/IMAN 1 Lts.VIRGEN</t>
  </si>
  <si>
    <t xml:space="preserve">BANDEJA MINI STD</t>
  </si>
  <si>
    <t xml:space="preserve">BANDEJA PLANA C/MANIJA STD</t>
  </si>
  <si>
    <t xml:space="preserve">BATEA P/PINTURA STD</t>
  </si>
  <si>
    <t xml:space="preserve">BATEA P/PINT.C/ESCURRIDOR NEGRO</t>
  </si>
  <si>
    <t xml:space="preserve">LIJA AL AGUA HUARGO 60 ( 50 )</t>
  </si>
  <si>
    <t xml:space="preserve">LIJA AL AGUA HUARGO 80 ( 50 )</t>
  </si>
  <si>
    <t xml:space="preserve">LIJA AL AGUA HUARGO 100 ( 50 )</t>
  </si>
  <si>
    <t xml:space="preserve">LIJA AL AGUA HUARGO 120 ( 50 )</t>
  </si>
  <si>
    <t xml:space="preserve">LIJA AL AGUA HUARGO 150 ( 50 )</t>
  </si>
  <si>
    <t xml:space="preserve">LIJA AL AGUA HUARGO 180 ( 50 )</t>
  </si>
  <si>
    <t xml:space="preserve">LIJA AL AGUA HUARGO 220 ( 50 )</t>
  </si>
  <si>
    <t xml:space="preserve">LIJA AL AGUA HUARGO 240 ( 50 )</t>
  </si>
  <si>
    <t xml:space="preserve">LIJA AL AGUA HUARGO 280 ( 50 )</t>
  </si>
  <si>
    <t xml:space="preserve">LIJA AL AGUA HUARGO 360 ( 50 )</t>
  </si>
  <si>
    <t xml:space="preserve">LIJA AL AGUA HUARGO 500 ( 50 )</t>
  </si>
  <si>
    <t xml:space="preserve">LIJA AL AGUA HUARGO 600 ( 50 )</t>
  </si>
  <si>
    <t xml:space="preserve">LIJA AL AGUA HUARGO 800 ( 50 )</t>
  </si>
  <si>
    <t xml:space="preserve">LIJA AL AGUA HUARGO 1000 ( 50 )</t>
  </si>
  <si>
    <t xml:space="preserve">LIJA AL AGUA HUARGO 1200 ( 50 )</t>
  </si>
  <si>
    <t xml:space="preserve">LIJA AL AGUA HUARGO 1500 ( 50 )</t>
  </si>
  <si>
    <t xml:space="preserve">LIJA ANTI EMPASTE HUARGO 80 (50)</t>
  </si>
  <si>
    <t xml:space="preserve">LIJA ANTI EMPASTE HUARGO 100 (50)</t>
  </si>
  <si>
    <t xml:space="preserve">LIJA ANTI EMPASTE HUARGO 120 (50)</t>
  </si>
  <si>
    <t xml:space="preserve">LIJA ANTI EMPASTE HUARGO 150 (50)</t>
  </si>
  <si>
    <t xml:space="preserve">LIJA ANTI EMPASTE HUARGO 180 (50)</t>
  </si>
  <si>
    <t xml:space="preserve">LIJA ANTI EMPASTE HUARGO 220 (50)</t>
  </si>
  <si>
    <t xml:space="preserve">LIJA ANTI EMPASTE HUARGO 240 (50)</t>
  </si>
  <si>
    <t xml:space="preserve">LIJA ANTI EMPASTE HUARGO 280 (50)</t>
  </si>
  <si>
    <t xml:space="preserve">LIJA ANTI EMPASTE HUARGO 320 (50)</t>
  </si>
  <si>
    <t xml:space="preserve">LIJA ANTI EMPASTE HUARGO 360 (50)</t>
  </si>
  <si>
    <t xml:space="preserve">LIJA ANTI EMPASTE HUARGO 500 (50)</t>
  </si>
  <si>
    <t xml:space="preserve">LIJA P/MADERA HUARGO 40 (50)</t>
  </si>
  <si>
    <t xml:space="preserve">LIJA P/MADERA HUARGO 50 (50)</t>
  </si>
  <si>
    <t xml:space="preserve">LIJA P/MADERA HUARGO 60 (50)</t>
  </si>
  <si>
    <t xml:space="preserve">LIJA P/MADERA HUARGO 80 (50)</t>
  </si>
  <si>
    <t xml:space="preserve">LIJA P/MADERA HUARGO 100 (50)</t>
  </si>
  <si>
    <t xml:space="preserve">LIJA P/MADERA HUARGO 120 (50)</t>
  </si>
  <si>
    <t xml:space="preserve">LIJA P/MADERA HUARGO 150 (50)</t>
  </si>
  <si>
    <t xml:space="preserve">LIJA P/MADERA HUARGO 180 (50)</t>
  </si>
  <si>
    <t xml:space="preserve">LIJA P/MADERA HUARGO 220 (50)</t>
  </si>
  <si>
    <t xml:space="preserve">TELA ESMERIL HUARGO 50 (50)</t>
  </si>
  <si>
    <t xml:space="preserve">TELA ESMERIL HUARGO 60 (50)</t>
  </si>
  <si>
    <t xml:space="preserve">TELA ESMERIL HUARGO 80 (50)</t>
  </si>
  <si>
    <t xml:space="preserve">TELA ESMERIL HUARGO 100 (50)</t>
  </si>
  <si>
    <t xml:space="preserve">TELA ESMERIL HUARGO 120 (50)</t>
  </si>
  <si>
    <t xml:space="preserve">TELA ESMERIL HUARGO 180 (50)</t>
  </si>
  <si>
    <t xml:space="preserve">REGLA ALISADO ALBAÑILERIA 1.50 Mts.</t>
  </si>
  <si>
    <t xml:space="preserve">REGLA ALISADO ALBAÑILERIA 2.00 Mts.</t>
  </si>
  <si>
    <t xml:space="preserve">REGLA ALISADO ALBAÑILERIA 3.00 Mts.</t>
  </si>
  <si>
    <t xml:space="preserve">VALVULA ADMISION 3/8 LARGA ROSCA BCE</t>
  </si>
  <si>
    <t xml:space="preserve">VALVULA ADMISION 1/2 LARGA ROSCA BCE.</t>
  </si>
  <si>
    <t xml:space="preserve">VALVULA ADMISION REGULABLE 3/8 RCA.PLAST</t>
  </si>
  <si>
    <t xml:space="preserve">VALVULA ADMISION REGULABLE 1/2 RCA.PLAST</t>
  </si>
  <si>
    <t xml:space="preserve">VALVULA ADMISION REGULABLE 3/8 RCA.BCE</t>
  </si>
  <si>
    <t xml:space="preserve">VALVULA ADMISION REGULABLE 1/2 RCA.BCE</t>
  </si>
  <si>
    <t xml:space="preserve">DISPENSER AROMATIZANTE C/SENSOR LUZ (AA)</t>
  </si>
  <si>
    <t xml:space="preserve">AROMATIZANTE FRAGANCIA MOSQUITO OUT</t>
  </si>
  <si>
    <t xml:space="preserve">REPELENTE MANUAL MOS OFF 150 ml</t>
  </si>
  <si>
    <t xml:space="preserve">GP- PILA RECARGABLE AA x2 1800 mph</t>
  </si>
  <si>
    <t xml:space="preserve">GP- PILA RECARGABLE AAA x2 650 mph</t>
  </si>
  <si>
    <t xml:space="preserve">GP- PILA RECARGABLE AA x2 1000 mah</t>
  </si>
  <si>
    <t xml:space="preserve">GP- PILA RECARGABLE AAA x2 400 mah</t>
  </si>
  <si>
    <t xml:space="preserve">GP-CARGADOR USB 2 POS + 2 AA 2700mhp</t>
  </si>
  <si>
    <t xml:space="preserve">GP-CARGADOR USB 2 POS+2 AA 1000mhp+2 AAA 400mhp</t>
  </si>
  <si>
    <t xml:space="preserve">GP-CR2016LITH COIN 3V 220mah x 5u.</t>
  </si>
  <si>
    <t xml:space="preserve">GP-CR2025LITH COIN 3V 220mah x 5u.</t>
  </si>
  <si>
    <t xml:space="preserve">GP-CR2032LITH COIN 3V 220mah x 5u.</t>
  </si>
  <si>
    <t xml:space="preserve">GP-PILA ALCALINA AA TIRA x 10u</t>
  </si>
  <si>
    <t xml:space="preserve">GP-PILA ALCALINA AA TIRA x 4u</t>
  </si>
  <si>
    <t xml:space="preserve">GP-PILA ALCALINA AAA TIRA x 10u</t>
  </si>
  <si>
    <t xml:space="preserve">KODAK CARG.K630E+2P.AA 2100 h/agot</t>
  </si>
  <si>
    <t xml:space="preserve">GP-PILA ALCALINA AAA TIRA x 4u</t>
  </si>
  <si>
    <t xml:space="preserve">KODAK CARG.K630E h/agotar</t>
  </si>
  <si>
    <t xml:space="preserve">GP-PILA ALCALINA D x 2u</t>
  </si>
  <si>
    <t xml:space="preserve">GP-PILA ALCALINA C x 2u</t>
  </si>
  <si>
    <t xml:space="preserve">GP-PILA ALCALINA  9V</t>
  </si>
  <si>
    <t xml:space="preserve">KODAK LINTERNA MULTIUSO 3w led</t>
  </si>
  <si>
    <t xml:space="preserve">GP-CARGADOR PORTATIL 2500mAh NEGRO</t>
  </si>
  <si>
    <t xml:space="preserve">GP-CARGADOR PORTATIL 5200mAh BLANCO</t>
  </si>
  <si>
    <t xml:space="preserve">GP-PILA LITHIO CR123A 3V</t>
  </si>
  <si>
    <t xml:space="preserve">GP-PILA LITHIO CR2 3V</t>
  </si>
  <si>
    <t xml:space="preserve">MANIJA MINISTERIO DOBLE PULIDO R/CHAPA 38.P/MED</t>
  </si>
  <si>
    <t xml:space="preserve">MANIJA MINISTERIO DOBLE PULIDO R/CHAPA 38.P/LGO</t>
  </si>
  <si>
    <t xml:space="preserve">MANIJA MINISTERIO DOBLE PLATIL R/CHAPA P/MED</t>
  </si>
  <si>
    <t xml:space="preserve">MANIJA MINISTERIO DOBLE PLATIL R/CHAPA 38.P/LGO</t>
  </si>
  <si>
    <t xml:space="preserve">MANIJA BISELADA DOBLE PULIDO R/CUADRADA 44.P/MED</t>
  </si>
  <si>
    <t xml:space="preserve">MANIJA BISELADA DOBLE PULIDO R/CUADRADA 44.P/LGO</t>
  </si>
  <si>
    <t xml:space="preserve">MANIJA BISELADA DOBLE PLATIL R/CUADRADA 44.P/MED</t>
  </si>
  <si>
    <t xml:space="preserve">MANIJA BISELADA DOBLE PLATIL R/CUADRADA 44.P/LGO</t>
  </si>
  <si>
    <t xml:space="preserve">MANIJA BISELADA GIRATORIA PULIDA R/CUADRADA 44</t>
  </si>
  <si>
    <t xml:space="preserve">MANIJA BISELADA GIRATORIA PLATIL R/CUADRADA 44</t>
  </si>
  <si>
    <t xml:space="preserve">MANIJA SANATORIO DOBLE PULIDO R/REDONDA 48.P/LGO</t>
  </si>
  <si>
    <t xml:space="preserve">MANIJA SANATORIO DOBLE PLATIL R/REDONDA 48.P/LGO</t>
  </si>
  <si>
    <t xml:space="preserve">MANIJA SANATORIO GIRATORIA PULIDA R/REDONDA 48</t>
  </si>
  <si>
    <t xml:space="preserve">MANIJA SANATORIO GIRATORIA PLATIL R/REDONDA 48</t>
  </si>
  <si>
    <t xml:space="preserve">MANIJA CENTAURO DOBLE PULIDO R/REDONDA 44.P/LGO</t>
  </si>
  <si>
    <t xml:space="preserve">MANIJA CENTAURO DOBLE PLATIL R/REDONDA 44.P/LGO</t>
  </si>
  <si>
    <t xml:space="preserve">MANIJON LISO PULIDO C/CHAP.50x220</t>
  </si>
  <si>
    <t xml:space="preserve">MANIJON LISO PLATIL C/CHAP.50x220</t>
  </si>
  <si>
    <t xml:space="preserve">MANIJON SANATOR.PUL.C/CHAP.46x250</t>
  </si>
  <si>
    <t xml:space="preserve">MANIJON SANATOR.PLAT.C/CHAP.46x250</t>
  </si>
  <si>
    <t xml:space="preserve">BOCALLAVE CHA/RED.44mm.PUL.COMB.</t>
  </si>
  <si>
    <t xml:space="preserve">BOCALLAVE CHA/RED.44mm.PLAT.COMB.</t>
  </si>
  <si>
    <t xml:space="preserve">MANIJA MINISTERIO CRUZ DOBLE PLATIL R/CHAPA 38.P/MED</t>
  </si>
  <si>
    <t xml:space="preserve">MANIJA MINISTERIO CRUZ DOBLE PULIDO R/CHAPA 38.P/MED</t>
  </si>
  <si>
    <t xml:space="preserve">BOCALLAVE BCE/CUA.44mm.PUL.COMB.</t>
  </si>
  <si>
    <t xml:space="preserve">BOCALLAVE BCE/CUA.44mm.PLAT.COMB.</t>
  </si>
  <si>
    <t xml:space="preserve">BOCALLAVE BCE/RED.44mm.PUL.COMB.</t>
  </si>
  <si>
    <t xml:space="preserve">BOCALLAVE BCE/RED.44mm.PLAT.COMB.</t>
  </si>
  <si>
    <t xml:space="preserve">BOCALLAVE BCE/RED.48mm.PUL.COMB.</t>
  </si>
  <si>
    <t xml:space="preserve">BOCALLAVE BCE/RED.48mm.PLAT.COMB.</t>
  </si>
  <si>
    <t xml:space="preserve">TERMINAL P/CABLE SILICONADO TUBO H 2,3</t>
  </si>
  <si>
    <t xml:space="preserve">FLOTANTE ALTA PRESION 1.1/4  VARILLA REGULABLE S/BOYA</t>
  </si>
  <si>
    <t xml:space="preserve">FLOTANTE ALTA PRESION 1.1/2  VARILLA REGULABLE S/BOYA</t>
  </si>
  <si>
    <t xml:space="preserve">FLOTANTE ALTA PRESION 2 VARILLA REGULABLE S/BOYA</t>
  </si>
  <si>
    <t xml:space="preserve">ANAFE 2 H ECONOMICO G/NATURAL</t>
  </si>
  <si>
    <t xml:space="preserve">ANAFE 1 H ECONOMICO G/NATURAL</t>
  </si>
  <si>
    <t xml:space="preserve">ANAFE 2 H LUJO G/NATURAL</t>
  </si>
  <si>
    <t xml:space="preserve">ANAFE 2 H LUJO G/ENVASADO</t>
  </si>
  <si>
    <t xml:space="preserve">ANAFE C/ASADERA TAPA VIDRIO P/CARTUCHO GAS BUTANO</t>
  </si>
  <si>
    <t xml:space="preserve">ANAFE 2H GAS BUTANO</t>
  </si>
  <si>
    <t xml:space="preserve">GRIF.M/G.PPP MESADA BCO.P/FIJ.RECTO</t>
  </si>
  <si>
    <t xml:space="preserve">GRIF.M/G.PPP MESADA BCO.P/MOV.ALTO</t>
  </si>
  <si>
    <t xml:space="preserve">GRIF.M/G.PPP PARED EXT.BCO.P/FIJO</t>
  </si>
  <si>
    <t xml:space="preserve">GRIF.M/G.PPP PARED EXT.BCO.P/MOV.S</t>
  </si>
  <si>
    <t xml:space="preserve">GRIF.M/G.PPP PARED EXT.BCO.P/MOV.J</t>
  </si>
  <si>
    <t xml:space="preserve">CANILLA PPP 1 AGUA MESADA P/FIJO</t>
  </si>
  <si>
    <t xml:space="preserve">CANILLA PPP 1 AGUA MESADA P/MOV. J</t>
  </si>
  <si>
    <t xml:space="preserve">CANILLA PPP 1 AGUA  PARED P/MOV. J</t>
  </si>
  <si>
    <t xml:space="preserve">CANILLA PPP 1 AGUA  PARED P/MOV. S</t>
  </si>
  <si>
    <t xml:space="preserve">CANILLA PPP 1 AGUA  PARED P/FIJO</t>
  </si>
  <si>
    <t xml:space="preserve">ROCIADOR SAPITO PLASTICO 1/2 x3/4 M/GIRO</t>
  </si>
  <si>
    <t xml:space="preserve">MEZCLADORA M/G PARED C/DUCHADOR Y SOPORTE PPP</t>
  </si>
  <si>
    <t xml:space="preserve">DUCHADOR M/G C/MANG.ROSC. Y SOP. PPP.</t>
  </si>
  <si>
    <t xml:space="preserve">DUCHADOR M/G C/MANG.CHUPETE Y SOP. PPP.</t>
  </si>
  <si>
    <t xml:space="preserve">DUCHADOR M/G C/SOP. PPP.</t>
  </si>
  <si>
    <t xml:space="preserve">MANGUERA DUCHADOR REPUESTO M/G</t>
  </si>
  <si>
    <t xml:space="preserve">GRIFERIA NEGRA MESADA PICO FLEX CONO NEGRO MOZART SEUL (7083)</t>
  </si>
  <si>
    <t xml:space="preserve">MONOCOMANDO NEGRO MESADA 2 AG. PICO CONO FLEX NEGRO MOZART SEUL (7084)</t>
  </si>
  <si>
    <t xml:space="preserve">MONOCOMANDO NEGRO COCINA PARED PICO FLEX CONO NEGRO MOZART SEUL (7085)</t>
  </si>
  <si>
    <t xml:space="preserve">MONOCOMANDO ACERO INOX.PICO EXTR.MOZART RIO (7177)</t>
  </si>
  <si>
    <t xml:space="preserve">MONOCOMANDO NEGRO.PICO EXTR.MOZART RIO (7178)</t>
  </si>
  <si>
    <t xml:space="preserve">MONOCOMANDO CROMO.PICO EXTR.MOZART RIO (7179)</t>
  </si>
  <si>
    <t xml:space="preserve">MONOCOMANDO CROMO.PICO CURVO EXTR.MOZART PARIS (9989)</t>
  </si>
  <si>
    <t xml:space="preserve">MONOCOMANDO NGO.PICO CURVO EXTR.MOZART PARIS (7076)</t>
  </si>
  <si>
    <t xml:space="preserve">MONOCOMANDO PELTRE.PICO CURVO EXTR.MOZART PARIS (7199)</t>
  </si>
  <si>
    <t xml:space="preserve">MONOCOMANDO C/PUENTE PELTRE MOZART BERLIN (7184)</t>
  </si>
  <si>
    <t xml:space="preserve">MONOCOMANDO C/PUENTE NEGRO MOZART BERLIN (7185)</t>
  </si>
  <si>
    <t xml:space="preserve">MONOCOMANDO C/PUENTE CROMO MOZART BERLIN (7186)</t>
  </si>
  <si>
    <t xml:space="preserve">MONOCOMANDO ROCIADOR EXTRAIBLE NEGRO MOZART DAYTONA (7079)</t>
  </si>
  <si>
    <t xml:space="preserve">MONOCOMANDO COCINA CROMO ALTO MOZART MOSCU (7118)</t>
  </si>
  <si>
    <t xml:space="preserve">MONOCOMANDO COCINA NEGRO ALTO MOZART MOSCU (7117)</t>
  </si>
  <si>
    <t xml:space="preserve">MONOCOMANDO COCINA NEGRO P/FLEX NEGRO MOZART MIAMI (7363)</t>
  </si>
  <si>
    <t xml:space="preserve">MONOCOMANDO CUERPO NEGRO PICO FLEX CONO GIRAT NEGRO MOZART SEUL (8321)</t>
  </si>
  <si>
    <t xml:space="preserve">MONOCOMANDO LAVATORIO ORO MOZART KIEV (7180)</t>
  </si>
  <si>
    <t xml:space="preserve">MONOCOMANDO LAVATORIO NEGRO MOZART KIEV (7181)</t>
  </si>
  <si>
    <t xml:space="preserve">MONOCOMANDO LAVATORIO CROMO MOZART KIEV (7182)</t>
  </si>
  <si>
    <t xml:space="preserve">MONOCOMANDO LAVATORIO ORO ALTO MOZART KIEV (7280)</t>
  </si>
  <si>
    <t xml:space="preserve">MONOCOMANDO LAVATORIO NEGRO ALTO MOZART KIEV (7281)</t>
  </si>
  <si>
    <t xml:space="preserve">MONOCOMANDO LAVATORIO CROMO ALTO MOZART KIEV (7282)</t>
  </si>
  <si>
    <t xml:space="preserve">MONOCOMANDO LAVATORIO CROMO MOZART OSLO (7187)</t>
  </si>
  <si>
    <t xml:space="preserve">MONOCOMANDO LAVATORIO CROMO ALTO MOZART OSLO (7188)</t>
  </si>
  <si>
    <t xml:space="preserve">MONOCOMANDO MESADA NEGRO PCO/BAR MOZART PRAGA (9920)</t>
  </si>
  <si>
    <t xml:space="preserve">MONOCOMANDO MESADA CROMO PCO/BAR MOZART PRAGA (7192)</t>
  </si>
  <si>
    <t xml:space="preserve">MONOCOMANDO MESADA PELTRE PCO/BAR MOZART PRAGA (9938)</t>
  </si>
  <si>
    <t xml:space="preserve">MONOCOMANDO MESADA ACERO PCO/BAR MOZART PRAGA (7198)</t>
  </si>
  <si>
    <t xml:space="preserve">MONOCOMANDO MESADA PICO DIFUSOR EXTRAIBLE MOZART ROMA (7101)</t>
  </si>
  <si>
    <t xml:space="preserve">MONOCOMANDO MESADA PICO L ACERO MOZART TOKIO (7193)</t>
  </si>
  <si>
    <t xml:space="preserve">MONOCOMANDO ABS MESADA NEGRO PICO J. MOZART DOHA (7221)</t>
  </si>
  <si>
    <t xml:space="preserve">MONOCOMANDO ABS MESADA CROMO PICO J. MOZART DOHA (7222)</t>
  </si>
  <si>
    <t xml:space="preserve">MONOCOMANDO ABS LAVATORIO RECTA NEGRO MOZART BOGOTA (7164)</t>
  </si>
  <si>
    <t xml:space="preserve">MONOCOMANDO ABS LAVATORIO RECTA CROMO MOZART BOGOTA (7166)</t>
  </si>
  <si>
    <t xml:space="preserve">MONOCOMANDO ABS LAVATORIO PICO CURVO NEGRO MOZART PHOENIX (7145)</t>
  </si>
  <si>
    <t xml:space="preserve">MONOCOMANDO ABS LAVATORIO PICO CURVO CROMO MOZART PHOENIX (7146)</t>
  </si>
  <si>
    <t xml:space="preserve">MONOCOMANDO ABS LAVATORIO BLANCO MOZART DOHA (7260)</t>
  </si>
  <si>
    <t xml:space="preserve">MONOCOMANDO ABS LAVATORIO NEGRO MOZART DOHA (7261)</t>
  </si>
  <si>
    <t xml:space="preserve">MONOCOMANDO ABS LAVATORIO CROMO MOZART DOHA (7262)</t>
  </si>
  <si>
    <t xml:space="preserve">MONOCOMANDO ABS LAVATORIO MADERA MOZART DOHA (7263)</t>
  </si>
  <si>
    <t xml:space="preserve">MONOCOMANDO ABS COCINA PARED PICO ALTO CROMO MOZART DOHA (7154)</t>
  </si>
  <si>
    <t xml:space="preserve">TEMPORIZADOR PRESS ABS LAVATORIO NEGRA MOZART BERNA (7157)</t>
  </si>
  <si>
    <t xml:space="preserve">TEMPORIZADOR PRESS ABS LAVATORIO CROMO MOZART BERNA (7158)</t>
  </si>
  <si>
    <t xml:space="preserve">MONOCOMANDO ABS DUCHA S/TRANSF CROMO MOZART DOHA (7230)</t>
  </si>
  <si>
    <t xml:space="preserve">MONOCOMANDO ABS DUCHA C/TRANSF NEGRO MOZART DOHA (7169)</t>
  </si>
  <si>
    <t xml:space="preserve">MONOCOMANDO ABS DUCHA C/TRANSF CROMO MOZART DOHA (7170)</t>
  </si>
  <si>
    <t xml:space="preserve">REJILLA DE PISO C/M EMBUDO 9x9 ACERO</t>
  </si>
  <si>
    <t xml:space="preserve">REJILLA DE PISO FUNDICION 10x50 C/M</t>
  </si>
  <si>
    <t xml:space="preserve">REJILLA DE PISO S/M 20x20 ACERO</t>
  </si>
  <si>
    <t xml:space="preserve">TAPA C/M EMBUDO 9x9 ACERO</t>
  </si>
  <si>
    <t xml:space="preserve">MONOCOMANDO LAVATORIO ALTO 7cm CART. 40mm MOZART MADRID (9038)</t>
  </si>
  <si>
    <t xml:space="preserve">REJILLA DE PISO C/M 10x10 ACERO</t>
  </si>
  <si>
    <t xml:space="preserve">MONOCOMANDO PICO FLEX NARANJA MOZART MIAMI (8363NA)</t>
  </si>
  <si>
    <t xml:space="preserve">REJILLA DE PISO C/M 12x12 ACERO</t>
  </si>
  <si>
    <t xml:space="preserve">MONOCOMANDO COCINA PICO J. 40 mm MOZART</t>
  </si>
  <si>
    <t xml:space="preserve">MONOCOMANDO COCINA PICO L. 40 mm MOZART</t>
  </si>
  <si>
    <t xml:space="preserve">GRIFERIA MESADA PICO J GR.MOZART</t>
  </si>
  <si>
    <t xml:space="preserve">REJILLA DE PISO C/M 15x15 ACERO</t>
  </si>
  <si>
    <t xml:space="preserve">MONOCOMANDO MESADA ITALIANO CART.40 mm MOZART</t>
  </si>
  <si>
    <t xml:space="preserve">MONOCOMANDO MESADA CISNE CART. 40mm MOZART MADRID (8583)</t>
  </si>
  <si>
    <t xml:space="preserve">MONOCOMANDO COCINA PARED CART. 40mm MOZART MADRID</t>
  </si>
  <si>
    <t xml:space="preserve">REJILLA DE PISO 10 x 10 cm. ACER.INOX. 160gr MOZART</t>
  </si>
  <si>
    <t xml:space="preserve">REJILLA DE PISO 12 x 12 cm. ACER.INOX. 280gr MOZART</t>
  </si>
  <si>
    <t xml:space="preserve">REJILLA DE PISO 15 x 15 cm. ACER.INOX. 340gr MOZART</t>
  </si>
  <si>
    <t xml:space="preserve">REJILLA DE PISO 20 x 20 cm. ACER.INOX. 440gr MOZART</t>
  </si>
  <si>
    <t xml:space="preserve">FLOR DUCHA 4" 120g REDONDO ACERO INOXIDABLE MOZART</t>
  </si>
  <si>
    <t xml:space="preserve">FLOR DUCHA 6" 222g REDONDO ACERO INOXIDABLE MOZART</t>
  </si>
  <si>
    <t xml:space="preserve">FLOR DUCHA 8" 420g REDONDO ACERO INOXIDABLE MOZART</t>
  </si>
  <si>
    <t xml:space="preserve">FLOR DUCHA 4" 135g CUADRADA ACERO INOXIDABLE MOZART</t>
  </si>
  <si>
    <t xml:space="preserve">FLOR DUCHA 6" 270g CUADRADA ACERO INOXIDABLE MOZART</t>
  </si>
  <si>
    <t xml:space="preserve">FLOR DUCHA 8" 535g CUADRADA ACERO INOXIDABLE MOZART</t>
  </si>
  <si>
    <t xml:space="preserve">BRAZO P/LLUVIA 35cm A 90º.ACERO INOXIDABLE MOZART</t>
  </si>
  <si>
    <t xml:space="preserve">BRAZO P/LLUVIA 40cm A 90º.ACERO INOXIDABLE MOZART</t>
  </si>
  <si>
    <t xml:space="preserve">BRAZO P/LLUVIA 50cm A 90º.ACERO INOXIDABLE MOZART</t>
  </si>
  <si>
    <t xml:space="preserve">TAPA C/M 15x15 ACERO</t>
  </si>
  <si>
    <t xml:space="preserve">TAPA C/M 20x20 ACERO</t>
  </si>
  <si>
    <t xml:space="preserve">TAPA C/M 10x10 ACERO</t>
  </si>
  <si>
    <t xml:space="preserve">TAPA C/M 12x12 ACERO</t>
  </si>
  <si>
    <t xml:space="preserve">REJILLA DE PISO S/M 10x10 ACERO</t>
  </si>
  <si>
    <t xml:space="preserve">REJILLA DE PISO S/M 12x12 ACERO</t>
  </si>
  <si>
    <t xml:space="preserve">REJILLA DE PISO S/M 9x9 ACERO</t>
  </si>
  <si>
    <t xml:space="preserve">REJILLA DE PISO C/M 20x20 ACERO</t>
  </si>
  <si>
    <t xml:space="preserve">REJILLA DE PISO FUNDICION 20x20 C/M</t>
  </si>
  <si>
    <t xml:space="preserve">REJILLA DE PISO FUNDICION 15x15 C/M</t>
  </si>
  <si>
    <t xml:space="preserve">REJILLA DE PISO FUNDICION 25x25 C/M</t>
  </si>
  <si>
    <t xml:space="preserve">REJILLA DE PISO FUNDICION 20x20 S/M</t>
  </si>
  <si>
    <t xml:space="preserve">REJILLA DE PISO FUNDICION 30x30 C/M</t>
  </si>
  <si>
    <t xml:space="preserve">REJILLA DE PISO FUNDICION 30x30 S/M</t>
  </si>
  <si>
    <t xml:space="preserve">LLUVIA PLASTICA REDONDO C/BRA Y ROS-5.POS</t>
  </si>
  <si>
    <t xml:space="preserve">LLUVIA ANTICALCAREA CUADRADA CROMO C/BR Y ROS</t>
  </si>
  <si>
    <t xml:space="preserve">LLUVIA ANTICALCAREA CUADRADA NGA BAJA.C/BRA Y ROS</t>
  </si>
  <si>
    <t xml:space="preserve">BRAZO P/LLUVIA 45cm A 90º.ACERO INOXIDABLE MOZART</t>
  </si>
  <si>
    <t xml:space="preserve">BRAZO P/LLUVIA 55cm A 90º.ACERO INOXIDABLE MOZART</t>
  </si>
  <si>
    <t xml:space="preserve">BRAZO P/LLUVIA 60cm A 90º.ACERO INOXIDABLE MOZART</t>
  </si>
  <si>
    <t xml:space="preserve">BRAZO P/LLUVIA 40cm.RECT.ACERO INOXIDABLE MOZART</t>
  </si>
  <si>
    <t xml:space="preserve">FLOR DUCHA 10" 760g CUADRADA ACERO INOXIDABLE MOZART</t>
  </si>
  <si>
    <t xml:space="preserve">FLOR DUCHA 12" 1100g CUADRADA ACERO INOXIDABLE MOZART</t>
  </si>
  <si>
    <t xml:space="preserve">MONOCOMANDO MESADA 2 AG. MOZART MADRID (9025)</t>
  </si>
  <si>
    <t xml:space="preserve">GRIFERIA PARED EXT.PICO CISNE MOZART (8579)</t>
  </si>
  <si>
    <t xml:space="preserve">MONOCOMANDO PARED EXT. PICO J MOZART MADRID (9199)</t>
  </si>
  <si>
    <t xml:space="preserve">MONOCOMANDO LAVATORIO ALTO 22cm CART. 40mm MOZART MADRID (9039)</t>
  </si>
  <si>
    <t xml:space="preserve">BRAZO P/LLUVIA 30cm A 90° .ACER. INOX MOZART</t>
  </si>
  <si>
    <t xml:space="preserve">TERMOFUSORA 600W CAJA METALICA ABRA-SOL</t>
  </si>
  <si>
    <t xml:space="preserve">RESISTENCIA TERMOTANQUE 1500W COBRE C/TERM</t>
  </si>
  <si>
    <t xml:space="preserve">PIEDRA AFILAR 8" 200 mm</t>
  </si>
  <si>
    <t xml:space="preserve">LLUVIA ANTICALCAREA CUADRADA CROMO C/MARCO BLISTER</t>
  </si>
  <si>
    <t xml:space="preserve">LLUVIA PLAST REDONDO ANTICALCAREA C/BRA Y ROS</t>
  </si>
  <si>
    <t xml:space="preserve">LLUVIA PLAS.REDONDO ANTICALCAREA COMPRESION ALTA GRIS</t>
  </si>
  <si>
    <t xml:space="preserve">FLEXIBLE DUCHADOR A/INOX x 150MTS.MOZART BLISTER</t>
  </si>
  <si>
    <t xml:space="preserve">KIT DUCHADOR GRANDE  5 FUNC..MOZART</t>
  </si>
  <si>
    <t xml:space="preserve">KIT DUCHADOR ACERO ANTI-CALC.MOZART</t>
  </si>
  <si>
    <t xml:space="preserve">KIT DUCHADOR C/GATILLO.MOZART</t>
  </si>
  <si>
    <t xml:space="preserve">SET DUCHA 7 PIEZAS ZINC Y AC INOX MOZART</t>
  </si>
  <si>
    <t xml:space="preserve">MONOCOMANDO ABS MESADA BLANCO PICO J MOZART MADRID (9373)</t>
  </si>
  <si>
    <t xml:space="preserve">MONOCOMANDO BIDET S/T MOZART MADRID (2144)</t>
  </si>
  <si>
    <t xml:space="preserve">MONOCOMANDO ABS LAVATORIO RECTA BLANCA MOZART BOGOTA (9374)</t>
  </si>
  <si>
    <t xml:space="preserve">MONOCOMANDO LAVATORIO CASCADA VIDRIO MOZART (9580)</t>
  </si>
  <si>
    <t xml:space="preserve">GRIFERIA MESADA PICO L MOZART (9577)</t>
  </si>
  <si>
    <t xml:space="preserve">GRIFERIA PARED PICO L MOZART (9579)</t>
  </si>
  <si>
    <t xml:space="preserve">JUEGO MONOCOMANDO DUCHA EXT. C/T. MOZART MADRID (2020)</t>
  </si>
  <si>
    <t xml:space="preserve">MONOCOMANDO COCINA EXTRA ALTO MOZART (9028)</t>
  </si>
  <si>
    <t xml:space="preserve">MONOCOMANDO COCINA MESADA CISNE ECO MOZART (8582)</t>
  </si>
  <si>
    <t xml:space="preserve">MONOCOMANDO PICO FLEX NEGRO MOZART MIAMI (8363NE)</t>
  </si>
  <si>
    <t xml:space="preserve">MONOCOMANDO PICO FLEX BLANCO MOZART MIAMI (8363BL)</t>
  </si>
  <si>
    <t xml:space="preserve">MONOCOMANDO PICO FLEX ROJO MOZART MIAMI (8363RO)</t>
  </si>
  <si>
    <t xml:space="preserve">MONOCOMANDO COCINA PICO L NEW ACE MOZART (2001)</t>
  </si>
  <si>
    <t xml:space="preserve">GRIFERIA COCINA MONOBLOCK PCO L MOZART (9800)</t>
  </si>
  <si>
    <t xml:space="preserve">CANILLA ABS COCINA MESAD.BCA MOZART (9902)</t>
  </si>
  <si>
    <t xml:space="preserve">CANILLA  ABS COCINA PARED.BCA MOZART (9901)</t>
  </si>
  <si>
    <t xml:space="preserve">MEZCL. PARED PICO S C/COMP. MOZART (9586)</t>
  </si>
  <si>
    <t xml:space="preserve">CANILLA ABS LAVAT.BLANCA MOZART VOL.ESTRELLA (9096)</t>
  </si>
  <si>
    <t xml:space="preserve">CANILLA ABS LAVAT.CROMO MOZART VOL.ESTRELLA (9097)</t>
  </si>
  <si>
    <t xml:space="preserve">BRAZO LLUVIA CURVO ALTO 42cm MOZART</t>
  </si>
  <si>
    <t xml:space="preserve">BRAZO LLUVIA CURVO REC.42cm MOZART</t>
  </si>
  <si>
    <t xml:space="preserve">BRAZO LLUVIA REDONDO RECTO 40cm.MOZART</t>
  </si>
  <si>
    <t xml:space="preserve">CANILLA LAVARROPA DOBLE PICO MGA.</t>
  </si>
  <si>
    <t xml:space="preserve">MONOCOMANDO LAVATORIO CASCADA VIDRIO CUAD. MOZART</t>
  </si>
  <si>
    <t xml:space="preserve">KIT LLUVIA 6" C/BRAZO 33cm. MOZART</t>
  </si>
  <si>
    <t xml:space="preserve">KIT LLUVIA 8" C/BRAZO 40cm. MOZART</t>
  </si>
  <si>
    <t xml:space="preserve">BRAZO P/TECHO RECTANGULAR 20cm. MOZART</t>
  </si>
  <si>
    <t xml:space="preserve">BRAZO LLUVIA CURVO ALTO 40cm T/GANCHO MOZART</t>
  </si>
  <si>
    <t xml:space="preserve">SET DUCHADOR LUJO C/BRAZO DESMONTABLE</t>
  </si>
  <si>
    <t xml:space="preserve">DUCHA TUBO ALTA C/BRAZO</t>
  </si>
  <si>
    <t xml:space="preserve">KIT DUCHADOR LUJO SOPORTE MOVIBLE</t>
  </si>
  <si>
    <t xml:space="preserve">MONOCOMANDO PICO FLEX CONO GIRAT NEGRO MOZART SEUL (8221NG)</t>
  </si>
  <si>
    <t xml:space="preserve">MONOCOMANDO PICO FLEX CONO GIRAT BLANCO MOZART SEUL (8221BL)</t>
  </si>
  <si>
    <t xml:space="preserve">MONOCOMANDO PICO FLEX CONO GIRAT ROJO MOZART SEUL (8221RO)</t>
  </si>
  <si>
    <t xml:space="preserve">MONOCOMANDO PICO FLEX CONO GIRAT NARANJA MOZART SEUL (8221NA)</t>
  </si>
  <si>
    <t xml:space="preserve">MONOCOMANDO PICO FLEX CONO GIRAT AZUL MOZART SEUL (8221AZ)</t>
  </si>
  <si>
    <t xml:space="preserve">MONOCOMANDO PICO FLEX CONO GIRAT GRIS MOZART SEUL (8221GR)</t>
  </si>
  <si>
    <t xml:space="preserve">MONOCOMANDO PICO FLEX AZUL MOZART MIAMI (8363AZ)</t>
  </si>
  <si>
    <t xml:space="preserve">MONOCOMANDO BIDET C/TRANF M/CURVA MOZART VITRA (9409)</t>
  </si>
  <si>
    <t xml:space="preserve">MONOCOMANDO LLUVIA C/TRANF  MOZART VITRA (9408)</t>
  </si>
  <si>
    <t xml:space="preserve">ROSETA ACERO INOX P/BRAZO DE DUCHA MOZART</t>
  </si>
  <si>
    <t xml:space="preserve">SOPLETE P/CARTUCHO GAS BUTANO FINO BRONCE T/JOYERO</t>
  </si>
  <si>
    <t xml:space="preserve">SOPLETE P/CARTUCHO GAS BUTANO C/ENCENDIDO Y GATILLO</t>
  </si>
  <si>
    <t xml:space="preserve">MONOCOMANDO BIDET S/T M/CURVA MOZART VITRA (9410)</t>
  </si>
  <si>
    <t xml:space="preserve">MONOCOMANDO LAVATORIO VOL/CURVO MOZART VITRA (9407)</t>
  </si>
  <si>
    <t xml:space="preserve">FLOR DUCHA RECT.140 x 230 mm. A/INOX</t>
  </si>
  <si>
    <t xml:space="preserve">FLOR DUCHA 5" CAMPANA GRANDE  5 FUNC.</t>
  </si>
  <si>
    <t xml:space="preserve">JUEGO MEZCLADORA DUCHA C/SOPORTE MOVIL Y MANGUERA 1.70 MOZART (9315)</t>
  </si>
  <si>
    <t xml:space="preserve">JUEGO ACCESORIOS 3 PZAS.MOZART</t>
  </si>
  <si>
    <t xml:space="preserve">MONOCOMANDO COCINA MESADA 2 AG. PICO FLEX CONO GRIS MOZART SEUL (9085GR)</t>
  </si>
  <si>
    <t xml:space="preserve">MONOCOMANDO COCINA MESADA 2 AG. PICO FLEX CONO AZUL MOZART SEUL (9085AZ)</t>
  </si>
  <si>
    <t xml:space="preserve">MONOCOMANDO COCINA MESADA 2 AG. PICO FLEX CONO NARANJA MOZART SEUL (9085NA)</t>
  </si>
  <si>
    <t xml:space="preserve">MONOCOMANDO COCINA MESADA 2 AG. PICO FLEX CONO ROJO MOZART SEUL (9085RO)</t>
  </si>
  <si>
    <t xml:space="preserve">MONOCOMANDO COCINA MESADA 2 AG. PICO FLEX CONO BLANCO MOZART SEUL (9085BL)</t>
  </si>
  <si>
    <t xml:space="preserve">MONOCOMANDO COCINA MESADA 2 AG. PICO FLEX CONO NEGRO MOZART SEUL (9085NE)</t>
  </si>
  <si>
    <t xml:space="preserve">MONOCOMANDO COCINA PARED 2 AG. PICO FLEX CONO GRIS MOZART SEUL (9095GR)</t>
  </si>
  <si>
    <t xml:space="preserve">MONOCOMANDO COCINA PARED 2 AG. PICO FLEX CONO NARANJA MOZART SEUL (9095NA)</t>
  </si>
  <si>
    <t xml:space="preserve">MONOCOMANDO COCINA PARED 2 AG. PICO FLEX CONO ROJO MOZART SEUL (9095RO)</t>
  </si>
  <si>
    <t xml:space="preserve">MONOCOMANDO COCINA PARED 2 AG. PICO FLEX CONO BLANCO MOZART SEUL (9095BL)</t>
  </si>
  <si>
    <t xml:space="preserve">MONOCOMANDO COCINA PARED 2 AG. PICO FLEX CONO NEGRO MOZART SEUL (9095NE)</t>
  </si>
  <si>
    <t xml:space="preserve">KIT LLUVIA 8" C/BRAZO CURVO ALTO 42cm. MOZART</t>
  </si>
  <si>
    <t xml:space="preserve">PICO FLEX 1000 FORMAS CONO GRIS MOZART</t>
  </si>
  <si>
    <t xml:space="preserve">PICO FLEX 1000 FORMAS CONO AZUL MOZART</t>
  </si>
  <si>
    <t xml:space="preserve">PICO FLEX 1000 FORMAS CONO NEGRO MOZART</t>
  </si>
  <si>
    <t xml:space="preserve">PICO FLEX 1000 FORMAS CONO ROJO MOZART</t>
  </si>
  <si>
    <t xml:space="preserve">PICO FLEX 1000 FORMAS CONO NARANJA MOZART</t>
  </si>
  <si>
    <t xml:space="preserve">PICO FLEX 1000 FORMAS CONO BLANCO MOZART</t>
  </si>
  <si>
    <t xml:space="preserve">PICO FLEX 1000 FORMAS ROJO MOZART</t>
  </si>
  <si>
    <t xml:space="preserve">MONOCOMANDO LAVAT 7CM DARC NEGRO MATE MOZART (9328)</t>
  </si>
  <si>
    <t xml:space="preserve">MONOCOMANDO LAVAT 7CM CROMO SATINADO MOZART MADRID (9338)</t>
  </si>
  <si>
    <t xml:space="preserve">MONOCOMANDO LAVAT 22CM NEGRO MATE MOZART MADRID (9239)</t>
  </si>
  <si>
    <t xml:space="preserve">MONOCOMANDO LAVAT 22CM CROMO SATINADO MOZART MADRID (9339)</t>
  </si>
  <si>
    <t xml:space="preserve">MONOCOMANDO ABS LAVATORIO NEGRO MOZART MONOCOMANDO (9911)</t>
  </si>
  <si>
    <t xml:space="preserve">PICO FLEX CROMO 1000 FORMAS MOZART</t>
  </si>
  <si>
    <t xml:space="preserve">JUEGO ACCESORIOS 6 PZAS.MOZART</t>
  </si>
  <si>
    <t xml:space="preserve">PICO FLEX 1000 FORMAS BLANCO MOZART</t>
  </si>
  <si>
    <t xml:space="preserve">PICO FLEX 1000 FORMAS NEGRO MOZART</t>
  </si>
  <si>
    <t xml:space="preserve">MONOCOMANDO PICO FLEX CONO GIRAT VERDE MOZART SEUL (8221VE)</t>
  </si>
  <si>
    <t xml:space="preserve">MONOCOMANDO LAVATORIO ALTO 24cm MOZART DAKAR (9539)</t>
  </si>
  <si>
    <t xml:space="preserve">BRONCEBRILL x 225 cc</t>
  </si>
  <si>
    <t xml:space="preserve">RAYONEX CLARO x 125 cc</t>
  </si>
  <si>
    <t xml:space="preserve">RAYONEX MEDIO x 125 cc</t>
  </si>
  <si>
    <t xml:space="preserve">RAYONEX OSCURO x 125 cc</t>
  </si>
  <si>
    <t xml:space="preserve">PROTEGEBRON INTERIOR x 125 cc</t>
  </si>
  <si>
    <t xml:space="preserve">PROTEGEBRON INTERIOR - EXTERIOR x 125 cc</t>
  </si>
  <si>
    <t xml:space="preserve">PARAMETAL POMO x 140 gr</t>
  </si>
  <si>
    <t xml:space="preserve">MASILLA P/MADERA ALGARROBO x 300 grs</t>
  </si>
  <si>
    <t xml:space="preserve">MASILLA P/MADERA CAOBA x 300 grs</t>
  </si>
  <si>
    <t xml:space="preserve">MASILLA P/MADERA CEDRO x 300 grs</t>
  </si>
  <si>
    <t xml:space="preserve">MASILLA P/MADERA HAYA x 300 grs</t>
  </si>
  <si>
    <t xml:space="preserve">MASILLA P/MADERA NATURAL x 300 grs</t>
  </si>
  <si>
    <t xml:space="preserve">MASILLA P/MADERA NOGAL x 300 grs</t>
  </si>
  <si>
    <t xml:space="preserve">MASILLA P/MADERA PETIRIBI x 300 grs</t>
  </si>
  <si>
    <t xml:space="preserve">MASILLA P/MADERA PINO x 300 grs</t>
  </si>
  <si>
    <t xml:space="preserve">MASILLA P/MADERA ROBLE CLARO x 300 grs</t>
  </si>
  <si>
    <t xml:space="preserve">MASILLA P/MADERA ROBLE OSCURO x 300 grs</t>
  </si>
  <si>
    <t xml:space="preserve">MASILLA P/MADERA VIRARO x 300 grs</t>
  </si>
  <si>
    <t xml:space="preserve">MASILLA P/MADERA WENGUE x 300 grs</t>
  </si>
  <si>
    <t xml:space="preserve">TINTA ALGARROBO x 60 cc</t>
  </si>
  <si>
    <t xml:space="preserve">TINTA CAOBA x 60 cc</t>
  </si>
  <si>
    <t xml:space="preserve">TINTA CEDRO x 60 cc</t>
  </si>
  <si>
    <t xml:space="preserve">TINTA NOGAL x 60 cc</t>
  </si>
  <si>
    <t xml:space="preserve">TINTA PETIRIBI x 60 cc</t>
  </si>
  <si>
    <t xml:space="preserve">TINTA ROBLE CLARO x 60 cc</t>
  </si>
  <si>
    <t xml:space="preserve">TINTA ROBLE OSCURO x 60 cc</t>
  </si>
  <si>
    <t xml:space="preserve">TINTA VIRARO x 60 cc</t>
  </si>
  <si>
    <t xml:space="preserve">TINTA WENGUE x 60 cc</t>
  </si>
  <si>
    <t xml:space="preserve">GRAFF OUT REMOVEDOR DE GRAFITIS GEL x  1/2 lts</t>
  </si>
  <si>
    <t xml:space="preserve">KUWAIT EPOXI AMARILLO 440cc.</t>
  </si>
  <si>
    <t xml:space="preserve">KUWAIT LIMPIADOR DE ACERO x 385 grs.</t>
  </si>
  <si>
    <t xml:space="preserve">KUWAIT SILICONA MULTIUSO X 440cc</t>
  </si>
  <si>
    <t xml:space="preserve">KUWAIT RENOVADOR P/ VEHICULOS SILICONA x 440cc</t>
  </si>
  <si>
    <t xml:space="preserve">KUWAIT INFLA Y SELLA NEUMATICOS x 300 GS</t>
  </si>
  <si>
    <t xml:space="preserve">KUWAIT ESMALTE SINTETICO AMARILLO 440cc.</t>
  </si>
  <si>
    <t xml:space="preserve">KUWAIT ESMALTE SINTETICO NEGRO SATINADO 440cc.</t>
  </si>
  <si>
    <t xml:space="preserve">KUWAIT ESMALTE SINTETICO BLANCO 440cc.</t>
  </si>
  <si>
    <t xml:space="preserve">KUWAIT ESMALTE SINTETICO BLANCO MATE 440cc.</t>
  </si>
  <si>
    <t xml:space="preserve">KUWAIT ESMALTE SINTETICO BLANCO SATINADO 440cc.</t>
  </si>
  <si>
    <t xml:space="preserve">KUWAIT ESMALTE SINTETICO BERMELLON 440cc.</t>
  </si>
  <si>
    <t xml:space="preserve">KUWAIT ESMALTE SINTETICO AZUL MARINO 440cc.</t>
  </si>
  <si>
    <t xml:space="preserve">KUWAIT ESMALTE SINTETICO ROJO VIVO 440cc.</t>
  </si>
  <si>
    <t xml:space="preserve">KUWAIT ESMALTE SINTETICO VERDE INGLES 440cc.</t>
  </si>
  <si>
    <t xml:space="preserve">KUWAIT METALIZADO ORO 440cc.</t>
  </si>
  <si>
    <t xml:space="preserve">KUWAIT METALIZADO PLATA/ALUM.440cc.</t>
  </si>
  <si>
    <t xml:space="preserve">KUWAIT BARNIZ TRANSP 440cc.</t>
  </si>
  <si>
    <t xml:space="preserve">KUWAIT BARNIZ MATE 440cc.</t>
  </si>
  <si>
    <t xml:space="preserve">KUWAIT ESMALTE SINTETICO AZUL AZULEJO 440cc.</t>
  </si>
  <si>
    <t xml:space="preserve">KUWAIT ESMALTE SINTETICO AZUL TRAFUL 440cc.</t>
  </si>
  <si>
    <t xml:space="preserve">KUWAIT ESMALTE SINTETICO BEIGE 440cc.</t>
  </si>
  <si>
    <t xml:space="preserve">KUWAIT ESMALTE SINTETICO CELESTE 440cc.</t>
  </si>
  <si>
    <t xml:space="preserve">KUWAIT ESMALTE SINTETICO GRIS ESPACIAL 440cc.</t>
  </si>
  <si>
    <t xml:space="preserve">KUWAIT ESMALTE SINTETICO GRIS OSCURO 440cc.</t>
  </si>
  <si>
    <t xml:space="preserve">KUWAIT ESMALTE SINTETICO LILA 440cc.</t>
  </si>
  <si>
    <t xml:space="preserve">KUWAIT ESMALTE SINTETICO GRIS PERLA 440cc.</t>
  </si>
  <si>
    <t xml:space="preserve">KUWAIT ESMALTE SINTETICO MARFIL 440cc.</t>
  </si>
  <si>
    <t xml:space="preserve">KUWAIT ESMALTE SINTETICO NARANJA 440cc.</t>
  </si>
  <si>
    <t xml:space="preserve">KUWAIT ESMALTE SINTETICO ROSADO 440cc.</t>
  </si>
  <si>
    <t xml:space="preserve">KUWAIT ESMALTE SINTETICO TABACO 440cc.</t>
  </si>
  <si>
    <t xml:space="preserve">KUWAIT ESMALTE SINTETICO VERDE CLARO 440cc.</t>
  </si>
  <si>
    <t xml:space="preserve">KUWAIT ESMALTE SINTETICO VERDE NOCHE 440cc.</t>
  </si>
  <si>
    <t xml:space="preserve">KUWAIT ESMALTE SINTETICO VIOLETA 440cc.</t>
  </si>
  <si>
    <t xml:space="preserve">KUWAIT METALIZADO AZUL 240cc.</t>
  </si>
  <si>
    <t xml:space="preserve">KUWAIT METALIZADO NEGRO 240cc.</t>
  </si>
  <si>
    <t xml:space="preserve">KUWAIT METALIZADO ROJO 240cc.</t>
  </si>
  <si>
    <t xml:space="preserve">KUWAIT METALIZADO VERDE 240cc.</t>
  </si>
  <si>
    <t xml:space="preserve">KUWAIT METALIZADO VIOLETA 240cc.</t>
  </si>
  <si>
    <t xml:space="preserve">KUWAIT METALIZADO AZUL 440cc.</t>
  </si>
  <si>
    <t xml:space="preserve">KUWAIT METALIZADO NEGRO 440cc.</t>
  </si>
  <si>
    <t xml:space="preserve">KUWAIT ESMALTE SINTETICO UVA 240cc.</t>
  </si>
  <si>
    <t xml:space="preserve">KUWAIT ESMALTE SINTETICO UVA 440cc.</t>
  </si>
  <si>
    <t xml:space="preserve">KUWAIT METALIZADO BRONCE x 440 cc.</t>
  </si>
  <si>
    <t xml:space="preserve">KUWAIT EXHIBIDOR</t>
  </si>
  <si>
    <t xml:space="preserve">KUWAIT ESMALTE SINTETICO VIOLETA 240cc.</t>
  </si>
  <si>
    <t xml:space="preserve">KUWAIT ESMALTE SINTETICO AMARILLO 240cc.</t>
  </si>
  <si>
    <t xml:space="preserve">KUWAIT ESMALTE SINTETICO BLANCO 240cc.</t>
  </si>
  <si>
    <t xml:space="preserve">KUWAIT ESMALTE SINTETICO AZUL AZULEJO 240cc.</t>
  </si>
  <si>
    <t xml:space="preserve">KUWAIT ESMALTE SINTETICO AZUL MARINO 240cc.</t>
  </si>
  <si>
    <t xml:space="preserve">KUWAIT ESMALTE SINTETICO CELESTE 240 cc.</t>
  </si>
  <si>
    <t xml:space="preserve">KUWAIT ESMALTE SINTETICO BERMELLON 240 cc.</t>
  </si>
  <si>
    <t xml:space="preserve">KUWAIT ESMALTE SINTETICO BLANCO MATE 240 cc.</t>
  </si>
  <si>
    <t xml:space="preserve">KUWAIT ESMALTE SINTETICO BLANCO SATINADO 240cc.</t>
  </si>
  <si>
    <t xml:space="preserve">KUWAIT ESMALTE SINTETICO AZUL TRAFUL 240cc.</t>
  </si>
  <si>
    <t xml:space="preserve">KUWAIT ESMALTE SINTETICO GRIS ESPACIAL 240cc.</t>
  </si>
  <si>
    <t xml:space="preserve">KUWAIT ESMALTE SINTETICO GRIS OSCURO 240cc.</t>
  </si>
  <si>
    <t xml:space="preserve">KUWAIT ESMALTE SINTETICO GRIS PERLA 240cc.</t>
  </si>
  <si>
    <t xml:space="preserve">KUWAIT ESMALTE SINTETICO LILA 240cc.</t>
  </si>
  <si>
    <t xml:space="preserve">KUWAIT ESMALTE SINTETICO BEIGE 240cc.</t>
  </si>
  <si>
    <t xml:space="preserve">KUWAIT ESMALTE SINTETICO MARFIL 240cc.</t>
  </si>
  <si>
    <t xml:space="preserve">KUWAIT ESMALTE SINTETICO NARANJA 240cc.</t>
  </si>
  <si>
    <t xml:space="preserve">KUWAIT ESMALTE SINTETICO NEGRO 240cc.</t>
  </si>
  <si>
    <t xml:space="preserve">KUWAIT ESMALTE SINTETICO NEGRO MATE 240cc.</t>
  </si>
  <si>
    <t xml:space="preserve">KUWAIT ESMALTE SINTETICO NEGRO SATINADO 240cc.</t>
  </si>
  <si>
    <t xml:space="preserve">KUWAIT ESMALTE SINTETICO ROJO VIVO 240cc.</t>
  </si>
  <si>
    <t xml:space="preserve">KUWAIT ESMALTE SINTETICO ROSADO 240cc.</t>
  </si>
  <si>
    <t xml:space="preserve">KUWAIT ESMALTE SINTETICO TABACO 240cc.</t>
  </si>
  <si>
    <t xml:space="preserve">KUWAIT ESMALTE SINTETICO VERDE CLARO 240cc.</t>
  </si>
  <si>
    <t xml:space="preserve">KUWAIT ESMALTE SINTETICO VERDE INGLES 240cc.</t>
  </si>
  <si>
    <t xml:space="preserve">KUWAIT ESMALTE SINTETICO VERDE NOCHE 240cc.</t>
  </si>
  <si>
    <t xml:space="preserve">KUWAIT FLUORESCENTE AMARILLO 240cc.</t>
  </si>
  <si>
    <t xml:space="preserve">KUWAIT FLUORESCENTE NARANJA 240cc.</t>
  </si>
  <si>
    <t xml:space="preserve">KUWAIT FLUORESCENTE ROJO 240cc.</t>
  </si>
  <si>
    <t xml:space="preserve">KUWAIT FLUORESCENTE ROSA 240cc.</t>
  </si>
  <si>
    <t xml:space="preserve">KUWAIT FLUORESCENTE VERDE 240cc.</t>
  </si>
  <si>
    <t xml:space="preserve">KUWAIT EPOXI BLANCO 440cc.</t>
  </si>
  <si>
    <t xml:space="preserve">KUWAIT EPOXI NEGRO 440cc.</t>
  </si>
  <si>
    <t xml:space="preserve">KUWAIT METALIZADO BRONCE 240cc.</t>
  </si>
  <si>
    <t xml:space="preserve">KUWAIT METALIZADO COBRE 240cc.</t>
  </si>
  <si>
    <t xml:space="preserve">KUWAIT METALIZADO ORO 240cc.</t>
  </si>
  <si>
    <t xml:space="preserve">KUWAIT METALIZ PLATA/ALUM.240cc.</t>
  </si>
  <si>
    <t xml:space="preserve">KUWAIT METALIZADO CROMADO 240cc.</t>
  </si>
  <si>
    <t xml:space="preserve">KUWAIT BARNIZ TRANSP/BRILLANT.240cc.</t>
  </si>
  <si>
    <t xml:space="preserve">KUWAIT BARNIZ MATE 240cc.</t>
  </si>
  <si>
    <t xml:space="preserve">KUWAIT ANTIOXIDO CROMATO ROJO 240cc.</t>
  </si>
  <si>
    <t xml:space="preserve">KUWAIT ANTIOXIDO GRIS 240cc.</t>
  </si>
  <si>
    <t xml:space="preserve">KUWAIT CELESTE EFECTO TIZA 240cc</t>
  </si>
  <si>
    <t xml:space="preserve">KUWAIT CONVERTIDOR DE OXIDO 240cc.</t>
  </si>
  <si>
    <t xml:space="preserve">KUWAIT GRAFITO P/LLANTAS 240cc.</t>
  </si>
  <si>
    <t xml:space="preserve">KUWAIT ALTA TEMPERATURA NEGRO 240cc.</t>
  </si>
  <si>
    <t xml:space="preserve">KUWAIT ALTA TEMPERATURA ALUMINIO 240cc.</t>
  </si>
  <si>
    <t xml:space="preserve">KUWAIT BLOW OFF 200 grs</t>
  </si>
  <si>
    <t xml:space="preserve">KUWAIT ESPUMA POLIURETANO 300ml</t>
  </si>
  <si>
    <t xml:space="preserve">KUWAIT ESPUMA POLIURETANO 500ml</t>
  </si>
  <si>
    <t xml:space="preserve">KUWAIT ESMERILADO 440cc.</t>
  </si>
  <si>
    <t xml:space="preserve">KUWAIT QUITAMANCHAS x 155 gs</t>
  </si>
  <si>
    <t xml:space="preserve">PINTURA ASFALTICA x  1Lts</t>
  </si>
  <si>
    <t xml:space="preserve">PINTURA ASFALTICA x  4Lts</t>
  </si>
  <si>
    <t xml:space="preserve">PINTURA ASFALTICA x 18Lts</t>
  </si>
  <si>
    <t xml:space="preserve">KUWAIT PASTEL AMARILLO 240cc.</t>
  </si>
  <si>
    <t xml:space="preserve">KUWAIT PASTEL CELESTE 240cc.</t>
  </si>
  <si>
    <t xml:space="preserve">KUWAIT PASTEL GRIS PERLA 240cc.</t>
  </si>
  <si>
    <t xml:space="preserve">KUWAIT PASTEL LILA 240cc.</t>
  </si>
  <si>
    <t xml:space="preserve">KUWAIT PASTEL ROSADO 240cc.</t>
  </si>
  <si>
    <t xml:space="preserve">KUWAIT PASTEL VERDE CLARO 240cc.</t>
  </si>
  <si>
    <t xml:space="preserve">KUWAIT ESMALTE SINTETICO NEGRO 440 cc.</t>
  </si>
  <si>
    <t xml:space="preserve">KUWAIT ESMALTE SINTETICO NEGRO MATE 440cc.</t>
  </si>
  <si>
    <t xml:space="preserve">KUWAIT METALIZADO ROJO 440cc.</t>
  </si>
  <si>
    <t xml:space="preserve">KUWAIT METALIZADO VERDE 440cc.</t>
  </si>
  <si>
    <t xml:space="preserve">KUWAIT METALIZADO VIOLETA 440cc.</t>
  </si>
  <si>
    <t xml:space="preserve">KUWAIT LIMPIADOR DE CANULAS ESPUMA 440cc.</t>
  </si>
  <si>
    <t xml:space="preserve">KUWAIT FLUORESCENTE AMARILLO 440cc.</t>
  </si>
  <si>
    <t xml:space="preserve">KUWAIT FLUORESCENTE NARANJA 440cc.</t>
  </si>
  <si>
    <t xml:space="preserve">KUWAIT FLUORESCENTE ROJO 440cc.</t>
  </si>
  <si>
    <t xml:space="preserve">KUWAIT FLUORESCENTE ROSA 440cc.</t>
  </si>
  <si>
    <t xml:space="preserve">KUWAIT FLUORESCENTE VERDE 440cc.</t>
  </si>
  <si>
    <t xml:space="preserve">KUWAIT FIJADOR PROTECTOR TRANSPARENTE 240cc.</t>
  </si>
  <si>
    <t xml:space="preserve">KUWAIT LUBRICANTE MULTIPROPOSITO 240cc.</t>
  </si>
  <si>
    <t xml:space="preserve">KUWAIT METALIZADO COBRE x 440 cc.</t>
  </si>
  <si>
    <t xml:space="preserve">KUWAIT METALIZADO CROMADO x 440 cc.</t>
  </si>
  <si>
    <t xml:space="preserve">KUWAIT ANTIOXIDO CROMATO ROJO 440 cc.</t>
  </si>
  <si>
    <t xml:space="preserve">KUWAIT ANTIOXIDO GRIS 440 cc.</t>
  </si>
  <si>
    <t xml:space="preserve">KUWAIT CONVERTIDOR DE OXIDO x 440 cc.</t>
  </si>
  <si>
    <t xml:space="preserve">KUWAIT GRAFITO P/LLANTAS x 440 cc.</t>
  </si>
  <si>
    <t xml:space="preserve">KUWAIT ALTA TEMPERATURA NEGRO x 440 cc.</t>
  </si>
  <si>
    <t xml:space="preserve">KUWAIT ALTA TEMPERATURA ALUMINIO x 440 cc.</t>
  </si>
  <si>
    <t xml:space="preserve">KUWAIT PASTEL AMARILLO x 440 cc.</t>
  </si>
  <si>
    <t xml:space="preserve">KUWAIT PASTEL CELESTE x 440 cc.</t>
  </si>
  <si>
    <t xml:space="preserve">KUWAIT PASTEL GRIS PERLA x 440 cc.</t>
  </si>
  <si>
    <t xml:space="preserve">KUWAIT PASTEL LILA x 440 cc.</t>
  </si>
  <si>
    <t xml:space="preserve">KUWAIT PASTEL ROSADO x 440 cc.</t>
  </si>
  <si>
    <t xml:space="preserve">KUWAIT PASTEL VERDE CLARO x 440 cc.</t>
  </si>
  <si>
    <t xml:space="preserve">PINTURA EPOXI LATA 80 cc (2 COMP)</t>
  </si>
  <si>
    <t xml:space="preserve">PINTURA EPOXI LATA 250 cc (2 COMP)</t>
  </si>
  <si>
    <t xml:space="preserve">PINTURA EPOXI LATA 500 cc (2 COMP)</t>
  </si>
  <si>
    <t xml:space="preserve">PINTURA EPOXI LATA 1000cc (2 COMP)</t>
  </si>
  <si>
    <t xml:space="preserve">CINTA METRICA 3 Mt. TRIPLE FRENO STANDAR</t>
  </si>
  <si>
    <t xml:space="preserve">CINTA METRICA 5 Mt. TRIPLE FRENO STANDAR</t>
  </si>
  <si>
    <t xml:space="preserve">SOPORTE ANGULO REFORZADO 1.1/4x1/8 NEGRO 30cm (2)</t>
  </si>
  <si>
    <t xml:space="preserve">SOPORTE ANGULO REFORZADO 1.1/4x1/8 NEGRO 40cm (2)</t>
  </si>
  <si>
    <t xml:space="preserve">SOPORTE ANGULO REFORZADO 1.1/4x1/8 NEGRO 50cm (2)</t>
  </si>
  <si>
    <t xml:space="preserve">MULTISOPORTE C/RANURAS AIRE ACONDICIONADO NGO 40cm x 2u</t>
  </si>
  <si>
    <t xml:space="preserve">MULTISOPORTE C/RANURAS AIRE ACONDICIONADO NGO 50cm x 2u</t>
  </si>
  <si>
    <t xml:space="preserve">MULTISOPORTE C/RANURAS AIRE ACONDICIONADO BCO 40cm x 2u</t>
  </si>
  <si>
    <t xml:space="preserve">MULTISOPORTE C/RANURAS AIRE ACONDICIONADO BCO 50cm x 2u</t>
  </si>
  <si>
    <t xml:space="preserve">SOPORTE ALERO ACERO 1x1/8 NEGRO 50cm. (2)</t>
  </si>
  <si>
    <t xml:space="preserve">SOPORTE ALERO ACERO 1x1/8 NEGRO 70cm. (2)</t>
  </si>
  <si>
    <t xml:space="preserve">SOPORTE ALERO ACERO 1x1/8 BLANCO 50cm. (2)</t>
  </si>
  <si>
    <t xml:space="preserve">SOPORTE ALERO ACERO 1x1/8 BLANCO 70cm. (2)</t>
  </si>
  <si>
    <t xml:space="preserve">SOPORTE MENSULA HºFORJADO NEGRO 15cm.</t>
  </si>
  <si>
    <t xml:space="preserve">SOPORTE MENSULA HºFORJADO NEGRO 20cm.</t>
  </si>
  <si>
    <t xml:space="preserve">SOPORTE MENSULA HºFORJADO NEGRO 25cm.</t>
  </si>
  <si>
    <t xml:space="preserve">SOPORTE MENSULA HºFORJADO NEGRO 30cm</t>
  </si>
  <si>
    <t xml:space="preserve">SOPORTE MENSULA LINEA ARTISTICA NEGRO 15cm C/COLGANTE</t>
  </si>
  <si>
    <t xml:space="preserve">SOPORTE MENSULA LINEA ARTISTICA NEGRO 20cm C/COLGANTE</t>
  </si>
  <si>
    <t xml:space="preserve">SOPORTE MENSULA LINEA ARTISTICA NEGRO 25cm C/COLGANTE</t>
  </si>
  <si>
    <t xml:space="preserve">SOPORTE MENSULA LINEA ARTISTICA BLANCO 15cm C/COLGANTE</t>
  </si>
  <si>
    <t xml:space="preserve">SOPORTE MENSULA LINEA ARTISTICA BLANCO 20cm C/COLGANTE</t>
  </si>
  <si>
    <t xml:space="preserve">SOPORTE MENSULA LINEA ARTISTICA BLANCO 25cm C/COLGANTE</t>
  </si>
  <si>
    <t xml:space="preserve">SOPORTE MENSULA LINEA ARTISTICA BLANCO 18cm.</t>
  </si>
  <si>
    <t xml:space="preserve">SOPORTE MENSULA LINEA ARTISTICA BLANCO 23cm.</t>
  </si>
  <si>
    <t xml:space="preserve">SOPORTE MENSULA LINEA ARTISTICA NEGRO 18cm.</t>
  </si>
  <si>
    <t xml:space="preserve">SOPORTE MENSULA LINEA ARTISTICA NEGRO 23cm.</t>
  </si>
  <si>
    <t xml:space="preserve">ESQUINERO ANGULO REVERSIBLE ZINC 3x3cm x24un</t>
  </si>
  <si>
    <t xml:space="preserve">ESQUINERO ANGULO REVERSIBLE ZINC 4x4cm x24un</t>
  </si>
  <si>
    <t xml:space="preserve">ESQUINERO ANGULO REVERSIBLE ZINC 5x5cm x24un</t>
  </si>
  <si>
    <t xml:space="preserve">ESQUINERO ANGULO REVERSIBLE ZINC 6x6cm x24un</t>
  </si>
  <si>
    <t xml:space="preserve">ESQUINERO ANGULO REVERSIBLE ZINC 8x8cm x24un</t>
  </si>
  <si>
    <t xml:space="preserve">ESQUINERO ANGULO REVERSIBLE ZINC 10x10cm x24un</t>
  </si>
  <si>
    <t xml:space="preserve">ESQUINERO ANGULO REVERSIBLE ZINC 12x12cm x24un</t>
  </si>
  <si>
    <t xml:space="preserve">ESQUINERO ANGULO CROMAT. 3x3cm x24un</t>
  </si>
  <si>
    <t xml:space="preserve">ESQUINERO ANGULO CROMAT. 4x4cm x24un</t>
  </si>
  <si>
    <t xml:space="preserve">ESQUINERO ANGULO CROMAT. 5x5cm x24un</t>
  </si>
  <si>
    <t xml:space="preserve">ESQUINERO ANGULO CROMAT. 6x6cm x24un</t>
  </si>
  <si>
    <t xml:space="preserve">ESQUINERO ANGULO CROMAT. 8x8cm x24un</t>
  </si>
  <si>
    <t xml:space="preserve">ESQUINERO ANGULO CROMAT.10x10cm x24un</t>
  </si>
  <si>
    <t xml:space="preserve">ESQUINERO ANGULO CROMAT.12x12cm x24un</t>
  </si>
  <si>
    <t xml:space="preserve">ESQUINERO ANGULO CROMAT.15x15 cm x24un</t>
  </si>
  <si>
    <t xml:space="preserve">PLANCHUELA UNION CROMAT.  6 cm(60u)</t>
  </si>
  <si>
    <t xml:space="preserve">PLANCHUELA UNION CROMAT.  8 cm(60u)</t>
  </si>
  <si>
    <t xml:space="preserve">PLANCHUELA UNION CROMAT. 10 cm(60u)</t>
  </si>
  <si>
    <t xml:space="preserve">PLANCHUELA UNION CROMAT. 12 cm(60u)</t>
  </si>
  <si>
    <t xml:space="preserve">PLANCHUELA UNION CROMAT. 16 cm(40u)</t>
  </si>
  <si>
    <t xml:space="preserve">PLANCHUELA UNION CROMAT. 20 cm(40u)</t>
  </si>
  <si>
    <t xml:space="preserve">PLANCHUELA UNION CROMAT. 24 cm(40u)</t>
  </si>
  <si>
    <t xml:space="preserve">PLANCHUELA UNION CROMAT. 30 cm(24u)</t>
  </si>
  <si>
    <t xml:space="preserve">ESQUINERO DOBLE REFORZADO GALVANIZADO 4x4 cm x24un</t>
  </si>
  <si>
    <t xml:space="preserve">ESQUINERO DOBLE REFORZADO GALVANIZADO 5x5 cm x24un</t>
  </si>
  <si>
    <t xml:space="preserve">ESQUINERO DOBLE REFORZADO GALVANIZADO 6x6 cm x24un</t>
  </si>
  <si>
    <t xml:space="preserve">SOPORTE P/ALACENA CROMAT.ANGULO (12u)</t>
  </si>
  <si>
    <t xml:space="preserve">SOPORTE P/ALACENA CROMAT.PLANO (24u)</t>
  </si>
  <si>
    <t xml:space="preserve">SOPORTE P/REPISA ZINC 4.5cm ALTO(100u)</t>
  </si>
  <si>
    <t xml:space="preserve">SOPORTE P/REPISA ZINC 7.5cm ALTO(100u)</t>
  </si>
  <si>
    <t xml:space="preserve">CAJA P/CERROJO</t>
  </si>
  <si>
    <t xml:space="preserve">CAJA P/CERROJO CIEGO     72 x 100mm</t>
  </si>
  <si>
    <t xml:space="preserve">CAJA P/CERRAD.P-208      72 x 156mm</t>
  </si>
  <si>
    <t xml:space="preserve">CAJA P/CERRAD.P-200      72 x 160mm</t>
  </si>
  <si>
    <t xml:space="preserve">CAJA P/CERRAD.TX-2105    76 x 168mm</t>
  </si>
  <si>
    <t xml:space="preserve">CAJA P/CERRAD.A-101      76 x 175mm</t>
  </si>
  <si>
    <t xml:space="preserve">CAJA P/CERRAD.ANCHA CHIC.77 x 175mm</t>
  </si>
  <si>
    <t xml:space="preserve">CAJA P/CERRAD.ANCHA GDE. 77 x 175mm</t>
  </si>
  <si>
    <t xml:space="preserve">CAJA P/CERROJO CORR.P214 45 x 150mm</t>
  </si>
  <si>
    <t xml:space="preserve">CAJA P/CERRAD.CORR.CX-121 45 x150mm</t>
  </si>
  <si>
    <t xml:space="preserve">CAJA P/CERROJO CORR.GDE. 50 x 166mm</t>
  </si>
  <si>
    <t xml:space="preserve">CAJA P/PESTILLO ELECT.   72 x  50mm</t>
  </si>
  <si>
    <t xml:space="preserve">SUJETADOR MULTIUSO EXHIB.SURTIDO x12un</t>
  </si>
  <si>
    <t xml:space="preserve">SUJETADOR MULTIUSO EXHIB.PLATEADO x12un</t>
  </si>
  <si>
    <t xml:space="preserve">SUJETADOR MULTIUSO EXHIB.DORADO x12un</t>
  </si>
  <si>
    <t xml:space="preserve">SUJETADOR MULTIUSO EXHIB.MARFIL x12un</t>
  </si>
  <si>
    <t xml:space="preserve">SUJETADOR MULTIUSO EXHIB.MARRON x12un</t>
  </si>
  <si>
    <t xml:space="preserve">RETEN PUERTA PISO EXHIB.SURTIDO x12un</t>
  </si>
  <si>
    <t xml:space="preserve">RETEN PUERTA PISO EXHIB.PLATEADO x12un</t>
  </si>
  <si>
    <t xml:space="preserve">RETEN PUERTA PISO EXHIB.DORADO x12un</t>
  </si>
  <si>
    <t xml:space="preserve">RETEN PUERTA PISO EXHIB.MARFIL x12un</t>
  </si>
  <si>
    <t xml:space="preserve">RETEN PUERTA PISO EXHIB.MARRON x12un</t>
  </si>
  <si>
    <t xml:space="preserve">RETEN PUERTA PARED EXHIB.SURTIDO x12un</t>
  </si>
  <si>
    <t xml:space="preserve">RETEN PUERTA PARED EXHIB.PLATEADO x12un</t>
  </si>
  <si>
    <t xml:space="preserve">RETEN PUERTA PARED EXHIB.DORADO x12un</t>
  </si>
  <si>
    <t xml:space="preserve">RETEN PUERTA PARED EXHIB.MARFIL x12un</t>
  </si>
  <si>
    <t xml:space="preserve">RETEN PUERTA PARED EXHIB.MARRON x12un</t>
  </si>
  <si>
    <t xml:space="preserve">PASADOR CERROJO C/PORTACANDADO Hº FORJADO LARGO 15cm</t>
  </si>
  <si>
    <t xml:space="preserve">PASADOR CERROJO C/PORTACANDADO Hº FORJADO LARGO 20cm</t>
  </si>
  <si>
    <t xml:space="preserve">PASADOR CERROJO C/PORTACANDADO Hº FORJADO LARGO 25cm</t>
  </si>
  <si>
    <t xml:space="preserve">PASADOR CHATO C/PORTACANDADO Hº FORJADO 10 cm</t>
  </si>
  <si>
    <t xml:space="preserve">PASADOR CHATO C/PORTACANDADO Hº FORJADO 15 cm</t>
  </si>
  <si>
    <t xml:space="preserve">PASADOR CHATO C/PORTACANDADO Hº FORJADO 20 cm</t>
  </si>
  <si>
    <t xml:space="preserve">PASADOR P/PISO Hº FORJADO REDONDO S/PUNTERA 20cm</t>
  </si>
  <si>
    <t xml:space="preserve">PASADOR P/PISO Hº FORJADO REDONDO S/PUNTERA 30cm</t>
  </si>
  <si>
    <t xml:space="preserve">PUNTERA REDONDA PASADOR P/PISO HºFORJADO</t>
  </si>
  <si>
    <t xml:space="preserve">BISAGRA HIERRO FORJADO P/ATORN.  15cm PERNO 9mm</t>
  </si>
  <si>
    <t xml:space="preserve">BISAGRA HIERRO FORJADO P/ATORN. 20cm PERNO 9mm</t>
  </si>
  <si>
    <t xml:space="preserve">BISAGRA HIERRO FORJADO P/ATORN. 25cm PERNO 9mm</t>
  </si>
  <si>
    <t xml:space="preserve">BISAGRA HIERRO FORJADO P/AMUR. 15cm PERNO 9mm</t>
  </si>
  <si>
    <t xml:space="preserve">BISAGRA HIERRO FORJADO P/AMUR. 20cm PERNO 9mm</t>
  </si>
  <si>
    <t xml:space="preserve">BISAGRA HIERRO FORJADO P/AMUR. 25cm PERNO 9mm</t>
  </si>
  <si>
    <t xml:space="preserve">BISAGRA HIERRO FORJADO P/POSTE 15cm ROSC. 3/8w</t>
  </si>
  <si>
    <t xml:space="preserve">BISAGRA HIERRO FORJADO P/POSTE 20cm ROSC. 3/8w</t>
  </si>
  <si>
    <t xml:space="preserve">BISAGRA HIERRO FORJADO P/POSTE 20cm ROSC. 1/2w</t>
  </si>
  <si>
    <t xml:space="preserve">BISAGRA HIERRO FORJADO DBL ALA 15cm PERNO 9mm</t>
  </si>
  <si>
    <t xml:space="preserve">BISAGRA HIERRO FORJADO DBL ALA 20cm PERNO 9mm</t>
  </si>
  <si>
    <t xml:space="preserve">BISAGRA HIERRO FORJADO DBL ALA 25cm PERNO 9mm</t>
  </si>
  <si>
    <t xml:space="preserve">BISAGRA HIERRO FORJADO P/ATORN. 30cm PERNO 12mm</t>
  </si>
  <si>
    <t xml:space="preserve">BISAGRA HIERRO FORJADO P/POSTE 25cm ROSC. 3/8w</t>
  </si>
  <si>
    <t xml:space="preserve">BISAGRA HIERRO FORJADO DBL ALA 10cm PERNO 9mm</t>
  </si>
  <si>
    <t xml:space="preserve">PASADOR CHATO HºFORJADO LARGO 10 cm</t>
  </si>
  <si>
    <t xml:space="preserve">PASADOR CHATO HºFORJADO LARGO 15 cm</t>
  </si>
  <si>
    <t xml:space="preserve">PASADOR CHATO HºFORJADO LARGO 20 cm</t>
  </si>
  <si>
    <t xml:space="preserve">BISAGRA HIERRO FORJADO P/ATORN. BASE CORTA 10 cm</t>
  </si>
  <si>
    <t xml:space="preserve">BISAGRA HIERRO FORJADO P/ATORN. BASE CORTA 15 cm</t>
  </si>
  <si>
    <t xml:space="preserve">BISAGRA HIERRO FORJADO DBL CUERPO 70x100x3</t>
  </si>
  <si>
    <t xml:space="preserve">BISAGRA HIERRO FORJADO P/BAUL 32x3x100 mm</t>
  </si>
  <si>
    <t xml:space="preserve">PORTACANDADO P/BAUL 32x3x120 mm</t>
  </si>
  <si>
    <t xml:space="preserve">GANCHO CONTRAVIENTO 10 cm</t>
  </si>
  <si>
    <t xml:space="preserve">GANCHO CONTRAVIENTO 15 cm</t>
  </si>
  <si>
    <t xml:space="preserve">RETEN P/ATORNILLAR C/ARANDELA Y TARUGO 13cm</t>
  </si>
  <si>
    <t xml:space="preserve">PERCHERO Hº FORJADO NEGRO SIMPLE VERTICAL</t>
  </si>
  <si>
    <t xml:space="preserve">PERCHERO Hº FORJADO NEGRO SIMPLE HORIZONTAL</t>
  </si>
  <si>
    <t xml:space="preserve">PERCHERO Hº FORJADO NEGRO DOBLE HORIZONT.</t>
  </si>
  <si>
    <t xml:space="preserve">PERCHERO Hº FORJADO BLANCO DOBLE HORIZONTAL</t>
  </si>
  <si>
    <t xml:space="preserve">PERCHERO Hº FORJADO BLANCO SIMPLE HORIZONTAL</t>
  </si>
  <si>
    <t xml:space="preserve">PERCHERO Hº FORJADO BLANCO SIMPLE VERTICAL</t>
  </si>
  <si>
    <t xml:space="preserve">NUMERO  0  C/TAR.Y TORN.NEGRO 75 mm</t>
  </si>
  <si>
    <t xml:space="preserve">NUMERO  1  C/TAR.Y TORN.NEGRO 75 mm</t>
  </si>
  <si>
    <t xml:space="preserve">NUMERO  2  C/TAR.Y TORN.NEGRO 75 mm</t>
  </si>
  <si>
    <t xml:space="preserve">NUMERO  3  C/TAR.Y TORN.NEGRO 75 mm</t>
  </si>
  <si>
    <t xml:space="preserve">NUMERO  4  C/TAR.Y TORN.NEGRO 75 mm</t>
  </si>
  <si>
    <t xml:space="preserve">NUMERO  5  C/TAR.Y TORN.NEGRO 75 mm</t>
  </si>
  <si>
    <t xml:space="preserve">NUMERO  6  C/TAR.Y TORN.NEGRO 75 mm</t>
  </si>
  <si>
    <t xml:space="preserve">NUMERO  7  C/TAR.Y TORN.NEGRO 75 mm</t>
  </si>
  <si>
    <t xml:space="preserve">NUMERO  8  C/TAR.Y TORN.NEGRO 75 mm</t>
  </si>
  <si>
    <t xml:space="preserve">TIRADOR POMO ALUMINIO NEGRO 25 mm</t>
  </si>
  <si>
    <t xml:space="preserve">TIRADOR POMO ALUMINIO NEGRO 35 mm</t>
  </si>
  <si>
    <t xml:space="preserve">TIRADOR POMO ALUMINIO NEGRO 40 mm</t>
  </si>
  <si>
    <t xml:space="preserve">MANIJA PUENTE ALUMINIO NEGRO 100 mm</t>
  </si>
  <si>
    <t xml:space="preserve">MANIJA PUENTE ALUMINIO NEGRO 130 mm</t>
  </si>
  <si>
    <t xml:space="preserve">ROLDANA FUNDICION 14 cm P/SOGA 1</t>
  </si>
  <si>
    <t xml:space="preserve">ROLDANA FUNDICION 16 cm P/SOGA 1</t>
  </si>
  <si>
    <t xml:space="preserve">ROLDANA FUNDICION 18 cm P/SOGA 1</t>
  </si>
  <si>
    <t xml:space="preserve">ROLDANA FUNDICION 20 cm P/SOGA 1</t>
  </si>
  <si>
    <t xml:space="preserve">PALITA DE JARDINERIA</t>
  </si>
  <si>
    <t xml:space="preserve">RASTRILLO 14 DTS. (33cm.)</t>
  </si>
  <si>
    <t xml:space="preserve">RASTRILLO 16 DTS. (38cm.)</t>
  </si>
  <si>
    <t xml:space="preserve">RASTRILLO 18 DTS. (42cm.)</t>
  </si>
  <si>
    <t xml:space="preserve">RASTRILLO C/RIENDA 16 DTS. (38cm.)</t>
  </si>
  <si>
    <t xml:space="preserve">RASTRILLO C/RIENDA 18 DTS. (42cm.)</t>
  </si>
  <si>
    <t xml:space="preserve">ARCO SIERRA FIJO EMPUÑADURA CERRADA C/HOJA NACIONAL</t>
  </si>
  <si>
    <t xml:space="preserve">CINTA DESTAPACAÑERIAS FLEJE ACERO  5mt</t>
  </si>
  <si>
    <t xml:space="preserve">CINTA DESTAPACAÑERIAS FLEJE ACERO 10mt</t>
  </si>
  <si>
    <t xml:space="preserve">CINTA DESTAPACAÑERIAS FLEJE ACERO 15mt</t>
  </si>
  <si>
    <t xml:space="preserve">CINTA DESTAPACAÑERIAS FLEJE ACERO 20mt</t>
  </si>
  <si>
    <t xml:space="preserve">CINTA DESTAPAPILETAS FLEJE ACERO  5mt</t>
  </si>
  <si>
    <t xml:space="preserve">CINTA DESTAPAPILETAS FLEJE ACERO 10mt</t>
  </si>
  <si>
    <t xml:space="preserve">CINTA DESTAPAPILETAS 4mt LEADER ART</t>
  </si>
  <si>
    <t xml:space="preserve">CINTA DESTAPAPILETAS 8mt LEADER ART</t>
  </si>
  <si>
    <t xml:space="preserve">TERMOFUSORA  FIX P/REPARACION</t>
  </si>
  <si>
    <t xml:space="preserve">SOPORTE GRANDE P/TERMOFUSORA</t>
  </si>
  <si>
    <t xml:space="preserve">CAJON DE HERRAMIENTAS P/TERMOFUSORA</t>
  </si>
  <si>
    <t xml:space="preserve">TERMOFUSORA 1500W EN CAJA GASSMANN</t>
  </si>
  <si>
    <t xml:space="preserve">TERMOFUSORA 800W EN CAJA GASSMANN</t>
  </si>
  <si>
    <t xml:space="preserve">TERMOFUSORA 800W DIGITAL MALETIN GASSMANN</t>
  </si>
  <si>
    <t xml:space="preserve">TERMOFUSORA 1200W DIGITAL MALETIN GASSMANN</t>
  </si>
  <si>
    <t xml:space="preserve">TERMOFUSORA 1500W C/MALETIN Y BOQUILLAS 20-63mm</t>
  </si>
  <si>
    <t xml:space="preserve">COBERTOR H3 BAND 4 x 10 mts</t>
  </si>
  <si>
    <t xml:space="preserve">COBERTOR H3 BAND 4 x  7 mts INTEMPERIE XT</t>
  </si>
  <si>
    <t xml:space="preserve">NUMERO 0 ALUMINIO 100 mm.</t>
  </si>
  <si>
    <t xml:space="preserve">NUMERO 1 ALUMINIO 100 mm.</t>
  </si>
  <si>
    <t xml:space="preserve">NUMERO 2 ALUMINIO 100 mm.</t>
  </si>
  <si>
    <t xml:space="preserve">NUMERO 3 ALUMINIO 100 mm.</t>
  </si>
  <si>
    <t xml:space="preserve">NUMERO 4 ALUMINIO 100 mm.</t>
  </si>
  <si>
    <t xml:space="preserve">NUMERO 5 ALUMINIO 100 mm.</t>
  </si>
  <si>
    <t xml:space="preserve">NUMERO 6 ALUMINIO 100 mm.</t>
  </si>
  <si>
    <t xml:space="preserve">NUMERO 7 ALUMINIO 100 mm.</t>
  </si>
  <si>
    <t xml:space="preserve">NUMERO 8 ALUMINIO 100 mm.</t>
  </si>
  <si>
    <t xml:space="preserve">NUMERO 9 ALUMINIO 100 mm.</t>
  </si>
  <si>
    <t xml:space="preserve">NUMERO 0 NEGRO 100 mm.</t>
  </si>
  <si>
    <t xml:space="preserve">NUMERO 1 NEGRO 100 mm.</t>
  </si>
  <si>
    <t xml:space="preserve">NUMERO 2 NEGRO 100 mm.</t>
  </si>
  <si>
    <t xml:space="preserve">NUMERO 3 NEGRO 100 mm.</t>
  </si>
  <si>
    <t xml:space="preserve">NUMERO 4 NEGRO 100 mm.</t>
  </si>
  <si>
    <t xml:space="preserve">NUMERO 5 NEGRO 100 mm.</t>
  </si>
  <si>
    <t xml:space="preserve">NUMERO 6 NEGRO 100 mm.</t>
  </si>
  <si>
    <t xml:space="preserve">NUMERO 7 NEGRO 100 mm.</t>
  </si>
  <si>
    <t xml:space="preserve">NUMERO 8 NEGRO 100 mm.</t>
  </si>
  <si>
    <t xml:space="preserve">NUMERO 9 NEGRO 100 mm.</t>
  </si>
  <si>
    <t xml:space="preserve">NUMERO 0 BRONCEADO 100 mm.</t>
  </si>
  <si>
    <t xml:space="preserve">NUMERO 1 BRONCEADO 100 mm.</t>
  </si>
  <si>
    <t xml:space="preserve">NUMERO 2 BRONCEADO 100 mm.</t>
  </si>
  <si>
    <t xml:space="preserve">NUMERO 3 BRONCEADO 100 mm.</t>
  </si>
  <si>
    <t xml:space="preserve">NUMERO 4 BRONCEADO 100 mm.</t>
  </si>
  <si>
    <t xml:space="preserve">NUMERO 5 BRONCEADO 100 mm.</t>
  </si>
  <si>
    <t xml:space="preserve">NUMERO 6 BRONCEADO 100 mm.</t>
  </si>
  <si>
    <t xml:space="preserve">NUMERO 7 BRONCEADO 100 mm.</t>
  </si>
  <si>
    <t xml:space="preserve">NUMERO 8 BRONCEADO 100 mm.</t>
  </si>
  <si>
    <t xml:space="preserve">NUMERO 9 BRONCEADO 100 mm.</t>
  </si>
  <si>
    <t xml:space="preserve">BLISTER FILTROS COMBINADOS BACHA  x12u.</t>
  </si>
  <si>
    <t xml:space="preserve">BLISTER FILTROS COMBINADOS BAÑERA  x12u.</t>
  </si>
  <si>
    <t xml:space="preserve">BLISTER FILTROS COMBINADOS LAVATORIO-BIDET x16u.</t>
  </si>
  <si>
    <t xml:space="preserve">FILTRO P/BACHA AMERICANA TRANSPARENTE 90mm</t>
  </si>
  <si>
    <t xml:space="preserve">FILTRO P/BACHA AMERICANA TRANSPARENTE 70mm</t>
  </si>
  <si>
    <t xml:space="preserve">FILTRO P/BACHA AMERICANA PLATA 90mm</t>
  </si>
  <si>
    <t xml:space="preserve">FILTRO P/BACHA AMERICANA PLATA 70mm</t>
  </si>
  <si>
    <t xml:space="preserve">FILTRO P/REJILLA 8x8</t>
  </si>
  <si>
    <t xml:space="preserve">FILTRO P/REJILLA 9x9</t>
  </si>
  <si>
    <t xml:space="preserve">FILTRO P/REJILLA 11x11</t>
  </si>
  <si>
    <t xml:space="preserve">FILTRO P/REJILLA 13x13</t>
  </si>
  <si>
    <t xml:space="preserve">FILTRO P/REJILLA 15x15</t>
  </si>
  <si>
    <t xml:space="preserve">FILTRO P/REJILLA 18x18</t>
  </si>
  <si>
    <t xml:space="preserve">FILTRO P/REJILLA 20x20</t>
  </si>
  <si>
    <t xml:space="preserve">KUWAIT DESINFECTANTE DE AMBIENTE VALTRAY FOGGER</t>
  </si>
  <si>
    <t xml:space="preserve">KUWAIT MAX AMARILLO SEÑALES440cc. (RAL 1003)</t>
  </si>
  <si>
    <t xml:space="preserve">KUWAIT MAX AMARILLO MAIZ 440cc. (RAL 1006)</t>
  </si>
  <si>
    <t xml:space="preserve">KUWAIT MAX NARANJA PURO 440cc. (RAL 2004)</t>
  </si>
  <si>
    <t xml:space="preserve">KUWAIT MAX ROJO TRAFICO 440cc. (RAL 3020)</t>
  </si>
  <si>
    <t xml:space="preserve">KUWAIT MAX ROJO SEÑALES 440cc. (RAL 3001)</t>
  </si>
  <si>
    <t xml:space="preserve">KUWAIT MAX MARRON SEÑALES 440cc. (RAL 8002)</t>
  </si>
  <si>
    <t xml:space="preserve">KUWAIT MAX VERDE MENTA 440cc. (RAL 6029)</t>
  </si>
  <si>
    <t xml:space="preserve">KUWAIT MAX VERDE ESMERALDA 440cc. (RAL 6001)</t>
  </si>
  <si>
    <t xml:space="preserve">KUWAIT MAX AZUL CELESTE 440cc. (RAL 5015)</t>
  </si>
  <si>
    <t xml:space="preserve">KUWAIT MAX AZUL SEÑALES 440cc. (RAL 5005)</t>
  </si>
  <si>
    <t xml:space="preserve">KUWAIT MAX GRIS ROCA 440cc. (RAL 7030)</t>
  </si>
  <si>
    <t xml:space="preserve">KUWAIT MAX BLANCO BRILLANTE 440cc. (RAL 9010)</t>
  </si>
  <si>
    <t xml:space="preserve">KUWAIT MAX BLANCO MATE 440cc. (RAL 9010)</t>
  </si>
  <si>
    <t xml:space="preserve">KUWAIT MAX NEGRO BRILLANTE 440cc. (RAL 9005)</t>
  </si>
  <si>
    <t xml:space="preserve">KUWAIT MAX NEGRO MATE 440cc. (RAL 9005)</t>
  </si>
  <si>
    <t xml:space="preserve">KUWAIT SOLUCION LUBRICANTE PARA CAÑOS</t>
  </si>
  <si>
    <t xml:space="preserve">FUSIOGAS TUBO 20 mm x 4 mts.</t>
  </si>
  <si>
    <t xml:space="preserve">FUSIOGAS TUBO 25 mm x 4 mts.</t>
  </si>
  <si>
    <t xml:space="preserve">FUSIOGAS TUBO 32 mm x 4 mts.</t>
  </si>
  <si>
    <t xml:space="preserve">FUSIOGAS TUBO 40 mm x 4 mts.</t>
  </si>
  <si>
    <t xml:space="preserve">FUSIOGAS TRANSICION 20 x 1/2 H</t>
  </si>
  <si>
    <t xml:space="preserve">FUSIOGAS TRANSICION 25 x 1/2 H</t>
  </si>
  <si>
    <t xml:space="preserve">FUSIOGAS TRANSICION 25 x 3/4 H</t>
  </si>
  <si>
    <t xml:space="preserve">FUSIOGAS TRANSICION 32 x 1 H</t>
  </si>
  <si>
    <t xml:space="preserve">FUSIOGAS TRANSICION 40 x 1 1/4 H</t>
  </si>
  <si>
    <t xml:space="preserve">FUSIOGAS TRANSICION 20 x 1/2 M</t>
  </si>
  <si>
    <t xml:space="preserve">FUSIOGAS TRANSICION 25 x 1/2 M</t>
  </si>
  <si>
    <t xml:space="preserve">FUSIOGAS TRANSICION 25 x 3/4 M</t>
  </si>
  <si>
    <t xml:space="preserve">FUSIOGAS TRANSICION 32 x 1 M</t>
  </si>
  <si>
    <t xml:space="preserve">FUSIOGAS TRANSICION 40 x 1 1/4 M</t>
  </si>
  <si>
    <t xml:space="preserve">FUSIOGAS CURVA SOBREPASO 20</t>
  </si>
  <si>
    <t xml:space="preserve">FUSIOGAS CURVA SOBREPASO 25</t>
  </si>
  <si>
    <t xml:space="preserve">FUSIOGAS CODO 20 x 1/2</t>
  </si>
  <si>
    <t xml:space="preserve">FUSIOGAS CODO 25 x 1/2</t>
  </si>
  <si>
    <t xml:space="preserve">FUSIOGAS CODO 25 x 3/4</t>
  </si>
  <si>
    <t xml:space="preserve">FUSIOGAS CODO 32 x 3/4</t>
  </si>
  <si>
    <t xml:space="preserve">FUSIOGAS CODO 32 x 1</t>
  </si>
  <si>
    <t xml:space="preserve">FUSIOGAS CODO 40 x 1</t>
  </si>
  <si>
    <t xml:space="preserve">FUSIOGAS CODO 40 x 1 1/4</t>
  </si>
  <si>
    <t xml:space="preserve">FUSIOGAS CODO 20 mm A 90</t>
  </si>
  <si>
    <t xml:space="preserve">FUSIOGAS CODO 25 mm A 90</t>
  </si>
  <si>
    <t xml:space="preserve">FUSIOGAS CODO 32 mm A 90</t>
  </si>
  <si>
    <t xml:space="preserve">FUSIOGAS CODO 40 mm A 90</t>
  </si>
  <si>
    <t xml:space="preserve">FUSIOGAS CODO 20 mm A 45</t>
  </si>
  <si>
    <t xml:space="preserve">FUSIOGAS CODO 25 mm A 45</t>
  </si>
  <si>
    <t xml:space="preserve">FUSIOGAS CODO 32 mm A 45</t>
  </si>
  <si>
    <t xml:space="preserve">FUSIOGAS CODO 40 mm A 45</t>
  </si>
  <si>
    <t xml:space="preserve">FUSIOGAS TEE 20 mm</t>
  </si>
  <si>
    <t xml:space="preserve">FUSIOGAS TEE 25 mm</t>
  </si>
  <si>
    <t xml:space="preserve">FUSIOGAS TEE 32 mm</t>
  </si>
  <si>
    <t xml:space="preserve">FUSIOGAS TEE 40 mm</t>
  </si>
  <si>
    <t xml:space="preserve">FUSIOGAS TEE RED 25 x 20 mm</t>
  </si>
  <si>
    <t xml:space="preserve">FUSIOGAS TEE RED 32 x 20 mm</t>
  </si>
  <si>
    <t xml:space="preserve">FUSIOGAS TEE RED 32 x 25 mm</t>
  </si>
  <si>
    <t xml:space="preserve">FUSIOGAS TEE RED 40 x 25 mm</t>
  </si>
  <si>
    <t xml:space="preserve">FUSIOGAS TEE RED 40 x 32 mm</t>
  </si>
  <si>
    <t xml:space="preserve">FUSIOGAS CUPLA 20 mm</t>
  </si>
  <si>
    <t xml:space="preserve">FUSIOGAS CUPLA 25 mm</t>
  </si>
  <si>
    <t xml:space="preserve">FUSIOGAS CUPLA 32 mm</t>
  </si>
  <si>
    <t xml:space="preserve">FUSIOGAS CUPLA 40 mm</t>
  </si>
  <si>
    <t xml:space="preserve">FUSIOGAS CUPLA RED 25 x 20 mm</t>
  </si>
  <si>
    <t xml:space="preserve">FUSIOGAS CUPLA RED 32 x 20 mm</t>
  </si>
  <si>
    <t xml:space="preserve">FUSIOGAS CUPLA RED 32 x 25 mm</t>
  </si>
  <si>
    <t xml:space="preserve">FUSIOGAS CUPLA RED 40 x 25 mm</t>
  </si>
  <si>
    <t xml:space="preserve">FUSIOGAS CUPLA RED 40 x 32 mm</t>
  </si>
  <si>
    <t xml:space="preserve">FUSIOGAS BUJE RED 25 x 20 mm</t>
  </si>
  <si>
    <t xml:space="preserve">FUSIOGAS BUJE RED 32 x 25 mm</t>
  </si>
  <si>
    <t xml:space="preserve">FUSIOGAS BUJE RED 32 x 20 mm</t>
  </si>
  <si>
    <t xml:space="preserve">FUSIOGAS BUJE RED 40 x 32 mm</t>
  </si>
  <si>
    <t xml:space="preserve">FUSIOGAS VALVULA ESFERICA 20 mm</t>
  </si>
  <si>
    <t xml:space="preserve">FUSIOGAS VALVULA ESFERICA 25 mm</t>
  </si>
  <si>
    <t xml:space="preserve">FUSIOGAS VALVULA ESFERICA 32 mm</t>
  </si>
  <si>
    <t xml:space="preserve">FUSIOGAS VALVULA ESFERICA C/MANIJA 40 mm</t>
  </si>
  <si>
    <t xml:space="preserve">FUSIOGAS REP. ROSETA Y MANIJ 20 25 32</t>
  </si>
  <si>
    <t xml:space="preserve">FUSIOGAS KIT MANIJA 40 mm</t>
  </si>
  <si>
    <t xml:space="preserve">FUSIOGAS NIPLE ENTRE-FUSION 20 mm</t>
  </si>
  <si>
    <t xml:space="preserve">FUSIOGAS NIPLE ENTRE-FUSION 25 mm</t>
  </si>
  <si>
    <t xml:space="preserve">FUSIOGAS NIPLE ENTRE-FUSION 32 mm</t>
  </si>
  <si>
    <t xml:space="preserve">FUSIOGAS NIPLE ENTRE-FUSION 40 mm</t>
  </si>
  <si>
    <t xml:space="preserve">FUSIOGAS NIPLE ENTRE-FUSION 50mm</t>
  </si>
  <si>
    <t xml:space="preserve">FUSIOGAS NIPLE ENTRE-FUSION 63mm</t>
  </si>
  <si>
    <t xml:space="preserve">FUSIOGAS TAPA 20 mm</t>
  </si>
  <si>
    <t xml:space="preserve">FUSIOGAS TAPA 25 mm</t>
  </si>
  <si>
    <t xml:space="preserve">FUSIOGAS TAPA 32 mm</t>
  </si>
  <si>
    <t xml:space="preserve">FUSIOGAS TAPA 40 mm</t>
  </si>
  <si>
    <t xml:space="preserve">FUSIOGAS MONTURA DE REPARACION 20 mm</t>
  </si>
  <si>
    <t xml:space="preserve">FUSIOGAS MONTURA DE REPARACION 25 mm</t>
  </si>
  <si>
    <t xml:space="preserve">FUSIOGAS MONTURA DE REPARACION 32 mm</t>
  </si>
  <si>
    <t xml:space="preserve">FUSIOGAS MONTURA DE REPARACION 40 mm</t>
  </si>
  <si>
    <t xml:space="preserve">FUSIOGAS TERMOFUSORA 800 W</t>
  </si>
  <si>
    <t xml:space="preserve">FUSIOGAS BOQUILLA 20 mm</t>
  </si>
  <si>
    <t xml:space="preserve">FUSIOGAS BOQUILLA 25 mm</t>
  </si>
  <si>
    <t xml:space="preserve">FUSIOGAS BOQUILLA 32 mm</t>
  </si>
  <si>
    <t xml:space="preserve">FUSIOGAS BOQUILLA 40 mm</t>
  </si>
  <si>
    <t xml:space="preserve">FUSIOGAS BOQUILLA P/MONTURA DE REPARACION 20 mm</t>
  </si>
  <si>
    <t xml:space="preserve">FUSIOGAS BOQUILLA P/MONTURA DE REPARACION 25 mm</t>
  </si>
  <si>
    <t xml:space="preserve">FUSIOGAS BOQUILLA P/MONTURA DE REPARACION 32 mm</t>
  </si>
  <si>
    <t xml:space="preserve">FUSIOGAS BOQUILLA P/MONTURA DE REPARACION 40 mm</t>
  </si>
  <si>
    <t xml:space="preserve">FUSIOGAS CORTA TUBO 20-40 mm</t>
  </si>
  <si>
    <t xml:space="preserve">FUSIOGAS CUCHILLA CORTA TUBO 24-40</t>
  </si>
  <si>
    <t xml:space="preserve">FUSIOGAS PROTECTOR SOLAR CINTA AUTOADHESIVA X 40mts</t>
  </si>
  <si>
    <t xml:space="preserve">COBERTOR TUBO BCO. 1/2 X 2 mts</t>
  </si>
  <si>
    <t xml:space="preserve">COBERTOR TUBO BCO. 3/4 X 2 mts.</t>
  </si>
  <si>
    <t xml:space="preserve">COBERTOR TUBO BCO. 1 X 2 mts.</t>
  </si>
  <si>
    <t xml:space="preserve">COBERTOR TUBO BCO. 1 1/4 X 2 mts.</t>
  </si>
  <si>
    <t xml:space="preserve">COBERTOR TUBO PLATEADO 1/2 X 2 mts.</t>
  </si>
  <si>
    <t xml:space="preserve">COBERTOR TUBO PLATEADO 3/4 X 2 mts.</t>
  </si>
  <si>
    <t xml:space="preserve">COBERTOR TUBO PLATEADO 1 X 2 mts.</t>
  </si>
  <si>
    <t xml:space="preserve">COBERTOR TUBO PLATEADO 1 1/4 X 2 mts.</t>
  </si>
  <si>
    <t xml:space="preserve">KUWAIT LASUR ROBLE OSC 440cc.</t>
  </si>
  <si>
    <t xml:space="preserve">KUWAIT LASUR ROBLE CLARO 440cc.</t>
  </si>
  <si>
    <t xml:space="preserve">KUWAIT LASUR CEDRO 440cc.</t>
  </si>
  <si>
    <t xml:space="preserve">KUWAIT LASUR CAOBA 440cc.</t>
  </si>
  <si>
    <t xml:space="preserve">KUWAIT BARNIZ MARINO 240cc.</t>
  </si>
  <si>
    <t xml:space="preserve">KUWAIT CONVERTIDOR BLANCO 240cc.</t>
  </si>
  <si>
    <t xml:space="preserve">KUWAIT CONVERTIDOR NEGRO 240cc.</t>
  </si>
  <si>
    <t xml:space="preserve">KUWAIT CONVERTIDOR VERDE INGLES 240cc.</t>
  </si>
  <si>
    <t xml:space="preserve">KUWAIT ESPUMA POLIURETANO 750ml</t>
  </si>
  <si>
    <t xml:space="preserve">KUWAIT ISO PROL 440 cc</t>
  </si>
  <si>
    <t xml:space="preserve">KUWAIT STOP FIRE 285ml</t>
  </si>
  <si>
    <t xml:space="preserve">KOVEA CALENTADOR MOONWALKER KB-0211G</t>
  </si>
  <si>
    <t xml:space="preserve">KIT ABRAZADERA SIN FIN (ROLLO x10mt + CAJA x10 hebillas)</t>
  </si>
  <si>
    <t xml:space="preserve">ABRAZADERA CAJA HEBILLA x10 U</t>
  </si>
  <si>
    <t xml:space="preserve">CINTA PAPEL AZUL 12mm x 50 mts</t>
  </si>
  <si>
    <t xml:space="preserve">CINTA PAPEL AZUL 18mm x 50 mts</t>
  </si>
  <si>
    <t xml:space="preserve">CINTA PAPEL AZUL 24mm x 50 mts</t>
  </si>
  <si>
    <t xml:space="preserve">CINTA PAPEL AZUL 36mm x 50 mts</t>
  </si>
  <si>
    <t xml:space="preserve">CINTA PAPEL AZUL 48mm x 50 mts</t>
  </si>
  <si>
    <t xml:space="preserve">TAPON PARA PILETA LONA Nº 1</t>
  </si>
  <si>
    <t xml:space="preserve">TAPON PARA PILETA LONA Nº 2</t>
  </si>
  <si>
    <t xml:space="preserve">PILETA-CUBRE PILETA PLT.Nº18 x 4mt RED.</t>
  </si>
  <si>
    <t xml:space="preserve">PILETA-CUBRE PILETA PLT.Nº19 x 4,5mt RED.</t>
  </si>
  <si>
    <t xml:space="preserve">CEPILLO BARREFONDO CON CABO ESTRIADO</t>
  </si>
  <si>
    <t xml:space="preserve">PILETA-SACA ARENA</t>
  </si>
  <si>
    <t xml:space="preserve">DESTAPADOR UNIVERSAL "DESTAPATODO"</t>
  </si>
  <si>
    <t xml:space="preserve">VENTOSA GOMA  MALVAR</t>
  </si>
  <si>
    <t xml:space="preserve">TORNILLO FIX 2,5 x 16 (1000)</t>
  </si>
  <si>
    <t xml:space="preserve">TORNILLO FIX 4 x 16 (500)</t>
  </si>
  <si>
    <t xml:space="preserve">ABRAZADERA AC  25/13mm FLEJE 14mm BOLSA x25u</t>
  </si>
  <si>
    <t xml:space="preserve">ABRAZADERA AC  27/18mm FLEJE 14mm BOLSA x25u</t>
  </si>
  <si>
    <t xml:space="preserve">ABRAZADERA AC  32/20mm FLEJE 14mm BOLSA x25u</t>
  </si>
  <si>
    <t xml:space="preserve">ABRAZADERA AC  35/23mm FLEJE 14mm BOLSA x25u</t>
  </si>
  <si>
    <t xml:space="preserve">ABRAZADERA AC  40/25mm FLEJE 14mm BOLSA x25u</t>
  </si>
  <si>
    <t xml:space="preserve">ABRAZADERA AC  45/30mm FLEJE 14mm BOLSA x25u</t>
  </si>
  <si>
    <t xml:space="preserve">ABRAZADERA AC  50/32mm FLEJE 14mm BOLSA x25u</t>
  </si>
  <si>
    <t xml:space="preserve">ABRAZADERA AC  55/40mm FLEJE 14mm BOLSA x25u</t>
  </si>
  <si>
    <t xml:space="preserve">ABRAZADERA AC  60/45mm FLEJE 14mm BOLSA x25u</t>
  </si>
  <si>
    <t xml:space="preserve">ABRAZADERA AC  70/50mm FLEJE 14mm x unid.</t>
  </si>
  <si>
    <t xml:space="preserve">ABRAZADERA AC  85/65mm FLEJE 14mm x unid.</t>
  </si>
  <si>
    <t xml:space="preserve">ABRAZADERA AC 100/80mm FLEJE 14mm x unid.</t>
  </si>
  <si>
    <t xml:space="preserve">ABRAZADERA AC 115/95mm FLEJE 14mm x unid.</t>
  </si>
  <si>
    <t xml:space="preserve">ABRAZADERA AC 130/110mm FLEJE 14mm x unid.</t>
  </si>
  <si>
    <t xml:space="preserve">ABRAZADERA AC 145/125mm FLEJE 14mm x unid.</t>
  </si>
  <si>
    <t xml:space="preserve">ABRAZADERA ACA 12/08mm FLEJE 9mm BOLSA x25u</t>
  </si>
  <si>
    <t xml:space="preserve">ABRAZADERA ACA 13/10mm FLEJE 9mm BOLSA x25u</t>
  </si>
  <si>
    <t xml:space="preserve">ABRAZADERA ACA 16/10mm FLEJE 9mm BOLSA x25u</t>
  </si>
  <si>
    <t xml:space="preserve">ABRAZADERA ACA 20/12mm FLEJE 9mm BOLSA x25u</t>
  </si>
  <si>
    <t xml:space="preserve">ABRAZADERA ACA 25/16mm FLEJE 9mm BOLSA x25u</t>
  </si>
  <si>
    <t xml:space="preserve">ABRAZADERA ACA 32/20mm FLEJE 9mm BOLSA x25u</t>
  </si>
  <si>
    <t xml:space="preserve">ABRAZADERA ACA 40/25mm FLEJE 9mm BOLSA x25u</t>
  </si>
  <si>
    <t xml:space="preserve">ABRAZADERA ACA 45/30mm FLEJE 9mm BOLSA x25u</t>
  </si>
  <si>
    <t xml:space="preserve">ABRAZADERA ACA 50/32mm FLEJE 9mm BOLSA x25u</t>
  </si>
  <si>
    <t xml:space="preserve">ABRAZADERA ACA 55/40mm FLEJE 9mm BOLSA x25u</t>
  </si>
  <si>
    <t xml:space="preserve">ABRAZADERA AA-24 9.5mm FLEJE 13mm BOLSA x25u</t>
  </si>
  <si>
    <t xml:space="preserve">LF BUJE RED. 32x20 (MH)</t>
  </si>
  <si>
    <t xml:space="preserve">LF BUJE RED. 25x20 (MH)</t>
  </si>
  <si>
    <t xml:space="preserve">LF BUJE RED. 32x25 (MH)</t>
  </si>
  <si>
    <t xml:space="preserve">LF BUJE RED. 40x25 (MH)</t>
  </si>
  <si>
    <t xml:space="preserve">LF BUJE RED. 40x32 (MH)</t>
  </si>
  <si>
    <t xml:space="preserve">ESCALERA ALUMINIO COMERCIAL 3 ESC 66cm</t>
  </si>
  <si>
    <t xml:space="preserve">ESCALERA ALUMINIO COMERCIAL 4 ESC 88cm</t>
  </si>
  <si>
    <t xml:space="preserve">ESCALERA ALUMINIO COMERCIAL 5 ESC 110cm.</t>
  </si>
  <si>
    <t xml:space="preserve">ESCALERA ALUMINIO COMERCIAL 6 ESC 132cm</t>
  </si>
  <si>
    <t xml:space="preserve">ESCALERA ALUMINIO COMERCIAL 7 ESC 154cm</t>
  </si>
  <si>
    <t xml:space="preserve">ESCALERA ALUMINIO COMERCIAL 8 ESC 176cm</t>
  </si>
  <si>
    <t xml:space="preserve">ESCALERA ALUMINIO EXTENSIBLE 10+10 2.84/4.80 LONG 5.80</t>
  </si>
  <si>
    <t xml:space="preserve">ESCALERA ALUMINIO EXTENSIBLE 12+12 3.40/5.92 LONG 6.92</t>
  </si>
  <si>
    <t xml:space="preserve">ESCALERA ALUMINIO EXTENSIBLE 14+14 3.96/7.40 LONG 8.40</t>
  </si>
  <si>
    <t xml:space="preserve">ESCALERA ALUMINIO EXTENSIBLE 16+16 4.52/8.16 LONG 9.16</t>
  </si>
  <si>
    <t xml:space="preserve">ESCALERA ALUMINIO EXTENSIBLE 20 ESC.6,00/10,50 MT</t>
  </si>
  <si>
    <t xml:space="preserve">LF TARUGO DE REPARACION 8 mm</t>
  </si>
  <si>
    <t xml:space="preserve">PILETA-ESQUINERO 1 PATA</t>
  </si>
  <si>
    <t xml:space="preserve">PILETA-ESQUINERO 2 PATAS</t>
  </si>
  <si>
    <t xml:space="preserve">PILETA-SOPORTE  T  CERRADA</t>
  </si>
  <si>
    <t xml:space="preserve">PILETA-SOPORTE  T  DOBLE</t>
  </si>
  <si>
    <t xml:space="preserve">PILETA-REGATON</t>
  </si>
  <si>
    <t xml:space="preserve">PILETA-REGATON DOBLE</t>
  </si>
  <si>
    <t xml:space="preserve">PILETA-RINCONERO 1 PATA</t>
  </si>
  <si>
    <t xml:space="preserve">PILETA-RINCONERO 2 PATAS</t>
  </si>
  <si>
    <t xml:space="preserve">PILETA-BASE INCLINADA</t>
  </si>
  <si>
    <t xml:space="preserve">PILETA-PICO DESAGOTE</t>
  </si>
  <si>
    <t xml:space="preserve">PILETA- T  ABIERTA</t>
  </si>
  <si>
    <t xml:space="preserve">PILETA-ZAPATILLA</t>
  </si>
  <si>
    <t xml:space="preserve">PILETA-ESCALERA BLANCA 3 ESCALONES</t>
  </si>
  <si>
    <t xml:space="preserve">PILETA-ARO PVC</t>
  </si>
  <si>
    <t xml:space="preserve">PILETA-BASE TENSOR</t>
  </si>
  <si>
    <t xml:space="preserve">PILETA-CUBRE PILETA PLT.  3x2,5 mt (N°8)</t>
  </si>
  <si>
    <t xml:space="preserve">PILETA-CUBRE PILETA PLT.  4x 2 mt (N°10)</t>
  </si>
  <si>
    <t xml:space="preserve">PILETA-CUBRE PILETA PLT.  4x2,5 mt (N°11)</t>
  </si>
  <si>
    <t xml:space="preserve">PILETA-CUBRE PILETA PLT.4,6x 3 mt (N°13)</t>
  </si>
  <si>
    <t xml:space="preserve">PILETA-CUBRE PILETA PLT.Nº16x 3 mt RED.</t>
  </si>
  <si>
    <t xml:space="preserve">PILETA-CUBRE PILETA PLT.Nº17x 3,7mt RED.</t>
  </si>
  <si>
    <t xml:space="preserve">PILETA-BOYA PAST.50/200Grs.HONGO</t>
  </si>
  <si>
    <t xml:space="preserve">PILETA-BOYA PAST.50/200Grs.SATELITE</t>
  </si>
  <si>
    <t xml:space="preserve">ABRAZADERA AA-25 12mm FLEJE 13mm BOLSA x25u</t>
  </si>
  <si>
    <t xml:space="preserve">ABRAZADERA AA-26 15mm FLEJE 13mm BOLSA x25u</t>
  </si>
  <si>
    <t xml:space="preserve">ABRAZADERA AA-27 19mm FLEJE 13mm BOLSA x25u</t>
  </si>
  <si>
    <t xml:space="preserve">ABRAZADERA AFC 8.5x6mm FLEJE 9mm BOLSA x25u</t>
  </si>
  <si>
    <t xml:space="preserve">ABRAZADERA AFC 10.5x8mm FLEJE 9mm BOLSA x25u</t>
  </si>
  <si>
    <t xml:space="preserve">ABRAZADERA AFC 12.5x10mm FLEJE 9mm BOLSA x25u</t>
  </si>
  <si>
    <t xml:space="preserve">ABRAZADERA AFC 14.5x12mm FLEJE 9mm BOLSA x25u</t>
  </si>
  <si>
    <t xml:space="preserve">ABRAZADERA AFC 16.5x14mm FLEJE 9mm BOLSA x25u</t>
  </si>
  <si>
    <t xml:space="preserve">EXPENDEDOR ABRAZADERAS APRET 263 Unid.</t>
  </si>
  <si>
    <t xml:space="preserve">CINTA MONTAJE 18 mm x 0.9 mm x 10 MTS ELECTROZINC.</t>
  </si>
  <si>
    <t xml:space="preserve">PILETA-BOYA PAST.50 Grs . SATELITE MINI</t>
  </si>
  <si>
    <t xml:space="preserve">ESCALERA  ALUMINIO 3 ESC. C/GRIP</t>
  </si>
  <si>
    <t xml:space="preserve">KIT PARCHES P/PILETA</t>
  </si>
  <si>
    <t xml:space="preserve">PILETA-ESQUINERO P/PILETA REDONDA</t>
  </si>
  <si>
    <t xml:space="preserve">ABRAZADERA ACA 100/80mm FLEJE 9mm x unid.</t>
  </si>
  <si>
    <t xml:space="preserve">ESCALERA  ALUMINIO 4 ESC. C/GRIP</t>
  </si>
  <si>
    <t xml:space="preserve">ESCALERA  ALUMINIO 5 ESC. C/GRIP</t>
  </si>
  <si>
    <t xml:space="preserve">ESCALERA  ALUMINIO 6 ESC. C/GRIP</t>
  </si>
  <si>
    <t xml:space="preserve">PILETA-CUBRE PILETA PLT.2x1.50mts. (N°2)</t>
  </si>
  <si>
    <t xml:space="preserve">PILETA-CUBRE PILETA PLT.2.5x1.70mts. (N°3)</t>
  </si>
  <si>
    <t xml:space="preserve">PILETA-CUBRE PILETA PLT.2.8x1.80mts. (N°4)</t>
  </si>
  <si>
    <t xml:space="preserve">PILETA-CUBRE PILETA PLT.3x1.70mts. (N°5)</t>
  </si>
  <si>
    <t xml:space="preserve">PILETA-CUBRE PILETA PLT.3x2mts. (N°6)</t>
  </si>
  <si>
    <t xml:space="preserve">PILETA-CUBRE PILETA PLT.3,20x2,20mts. (N°7)</t>
  </si>
  <si>
    <t xml:space="preserve">PILETA-CUBRE PILETA PLT.3,80x2,20mts. (N°9)</t>
  </si>
  <si>
    <t xml:space="preserve">PILETA-CUBRE PILETA PLT.4,50x2,20mts. (N°12)</t>
  </si>
  <si>
    <t xml:space="preserve">PILETA-CUBRE PILETA PLT.5x3mts. (N°14)</t>
  </si>
  <si>
    <t xml:space="preserve">PILETA-CUBRE PILETA PLT.6.20x2.50mts. (N°15)</t>
  </si>
  <si>
    <t xml:space="preserve">LF CURVA 20mm A 90</t>
  </si>
  <si>
    <t xml:space="preserve">LF CURVA 25mm A 90</t>
  </si>
  <si>
    <t xml:space="preserve">LF CURVA 32mm A 90</t>
  </si>
  <si>
    <t xml:space="preserve">CHALECO REFLECIVO TEJIDO 60GRS</t>
  </si>
  <si>
    <t xml:space="preserve">REMACHADORA REFORZADA CHAPA</t>
  </si>
  <si>
    <t xml:space="preserve">AEROSOL LUBRICANTE MAXSUN C/AGUJA REBATIBLE</t>
  </si>
  <si>
    <t xml:space="preserve">REGATON REDONDO EXTERIOR CTO 5/8 -16mm x50un</t>
  </si>
  <si>
    <t xml:space="preserve">REGATON REDONDO EXTERIOR CTO 3/4 -19mm x50un</t>
  </si>
  <si>
    <t xml:space="preserve">REGATON REDONDO EXTERIOR CTO 7/8 -22mm x50un</t>
  </si>
  <si>
    <t xml:space="preserve">REGATON REDONDO EXTERIOR CTO 1 -25mm x50un</t>
  </si>
  <si>
    <t xml:space="preserve">REGATON REDONDO EXTERIOR CTO 1 1/4 -32mm x50un</t>
  </si>
  <si>
    <t xml:space="preserve">REGATON REDONDO EXTERIOR CTO 1 3/8 -35mm x50un</t>
  </si>
  <si>
    <t xml:space="preserve">REGATON REDONDO EXTERIOR CTO 1 1/2 -38mm x50un</t>
  </si>
  <si>
    <t xml:space="preserve">REGATON REDONDO EXTERIOR CTO 2 -50mm x25un</t>
  </si>
  <si>
    <t xml:space="preserve">REGATON REDONDO EXTERIOR LGO 5/8 -16mm x50un</t>
  </si>
  <si>
    <t xml:space="preserve">REGATON REDONDO EXTERIOR LGO 3/4 -19mm x50un</t>
  </si>
  <si>
    <t xml:space="preserve">REGATON REDONDO EXTERIOR LGO 7/8 -22mm x50un</t>
  </si>
  <si>
    <t xml:space="preserve">REGATON REDONDO EXTERIOR LGO 1 -25mm x50un</t>
  </si>
  <si>
    <t xml:space="preserve">REGATON REDONDO INTERIOR  5/8 -16mm x50un</t>
  </si>
  <si>
    <t xml:space="preserve">REGATON REDONDO INTERIOR  3/4 -19mm x50un</t>
  </si>
  <si>
    <t xml:space="preserve">REGATON REDONDO INTERIOR  7/8 -22mm x50un</t>
  </si>
  <si>
    <t xml:space="preserve">REGATON REDONDO INTERIOR  1 -25mm x50un</t>
  </si>
  <si>
    <t xml:space="preserve">REGATON REDONDO INTERIOR 1 1/4 -32mm x50un</t>
  </si>
  <si>
    <t xml:space="preserve">REGATON REDONDO INTERIOR 1 1/2 -38mm x50un</t>
  </si>
  <si>
    <t xml:space="preserve">REGATON RECTANGULAR INTERIOR 15x25mm x50un</t>
  </si>
  <si>
    <t xml:space="preserve">REGATON RECTANGULAR INTERIOR 15x30mm x50un</t>
  </si>
  <si>
    <t xml:space="preserve">REGATON RECTANGULAR INTERIOR 20x30mm x50un</t>
  </si>
  <si>
    <t xml:space="preserve">REGATON RECTANGULAR INTERIOR 20x40mm x50un</t>
  </si>
  <si>
    <t xml:space="preserve">REGATON RECTANGULAR INTERIOR 20x50mm x50un</t>
  </si>
  <si>
    <t xml:space="preserve">REGATON CUADRADO INTERIOR 17 x17mm x50un</t>
  </si>
  <si>
    <t xml:space="preserve">REGATON CUADRADO INTERIOR 20 x20mm x50un</t>
  </si>
  <si>
    <t xml:space="preserve">REGATON CUADRADO INTERIOR 25 x25mm x50un</t>
  </si>
  <si>
    <t xml:space="preserve">REGATON CUADRADO INTERIOR 30 x30mm x50un</t>
  </si>
  <si>
    <t xml:space="preserve">REGATON CUADRADO INTERIOR 35 x35mm x50un</t>
  </si>
  <si>
    <t xml:space="preserve">REGATON CUADRADO INTERIOR 40 x40mm x25un</t>
  </si>
  <si>
    <t xml:space="preserve">REGATON BALITA 14mm x50un</t>
  </si>
  <si>
    <t xml:space="preserve">REGATON BALITA 12mm x50un</t>
  </si>
  <si>
    <t xml:space="preserve">REGATON BALITA 11mm x50un</t>
  </si>
  <si>
    <t xml:space="preserve">REGATON BALITA 10mm x50un</t>
  </si>
  <si>
    <t xml:space="preserve">REGATON BALITA 8mm x50un</t>
  </si>
  <si>
    <t xml:space="preserve">REGATON BALITA 6mm x50un</t>
  </si>
  <si>
    <t xml:space="preserve">REGATON BALITA REFORZADO 6mm x50un</t>
  </si>
  <si>
    <t xml:space="preserve">REGATON BALITA REFORZADO 8mm x50un</t>
  </si>
  <si>
    <t xml:space="preserve">REGATON ANGULOS 1 1/2 -38mm x50un</t>
  </si>
  <si>
    <t xml:space="preserve">REGATON ANGULOS 1 1/4 -32mm x50un</t>
  </si>
  <si>
    <t xml:space="preserve">REGATON ANGULOS 1 -25mm x50un</t>
  </si>
  <si>
    <t xml:space="preserve">REGATON REGULABLES 3/8 CHICO x25un</t>
  </si>
  <si>
    <t xml:space="preserve">REGATON REGULABLES 5/16 CHICO x25un</t>
  </si>
  <si>
    <t xml:space="preserve">REGATON REGULABLES 3/8 GRANDES x25un</t>
  </si>
  <si>
    <t xml:space="preserve">REGATON TACHAS CHICAS 10mm x50un</t>
  </si>
  <si>
    <t xml:space="preserve">REGATON TACHAS GRANDES 20mm x50un</t>
  </si>
  <si>
    <t xml:space="preserve">REGATON 1/2 CAÑA 3/4 -19mm x50un</t>
  </si>
  <si>
    <t xml:space="preserve">REGATON 1/2 CAÑA 7/8 -22mm x50un</t>
  </si>
  <si>
    <t xml:space="preserve">REGATON 1/2 CAÑA 1 -25mm x50un</t>
  </si>
  <si>
    <t xml:space="preserve">REGATON 1/2 CAÑA 1 1/2 -38mm x50un</t>
  </si>
  <si>
    <t xml:space="preserve">REGATON CAMPANITA 14mm x50un</t>
  </si>
  <si>
    <t xml:space="preserve">REGATON CAMPANITA 17mm x50un</t>
  </si>
  <si>
    <t xml:space="preserve">REGATON T 1 1/2 -38mm x50un</t>
  </si>
  <si>
    <t xml:space="preserve">REGATON T 1 1/4 -32mm x50un</t>
  </si>
  <si>
    <t xml:space="preserve">REGATON CONITO 6mm. x50un</t>
  </si>
  <si>
    <t xml:space="preserve">CARRO P/COMPRAS PLEG.C/BSO RUEDA REF.</t>
  </si>
  <si>
    <t xml:space="preserve">CARRO P/COMPRAS PLEG.C/BSO 3 RUEDAS TREPADOR</t>
  </si>
  <si>
    <t xml:space="preserve">TIJERA CORTACERCO PROF.35 cm</t>
  </si>
  <si>
    <t xml:space="preserve">CHOCLA TRAZADORA C/POLVO</t>
  </si>
  <si>
    <t xml:space="preserve">EMBUDO C/FUELLE Y FILTRO METALICO</t>
  </si>
  <si>
    <t xml:space="preserve">SOPORTE P/LCD/PLASMA H.32</t>
  </si>
  <si>
    <t xml:space="preserve">GANCHO P/SOGA ELASTICA</t>
  </si>
  <si>
    <t xml:space="preserve">SOGA MULTIFILAMENTO POLIPROPILENO 2mm (Rx200Mts)</t>
  </si>
  <si>
    <t xml:space="preserve">SOGA MULTIFILAMENTO POLIPROPILENO 3mm (Rx200Mts)</t>
  </si>
  <si>
    <t xml:space="preserve">SOGA MULTIFILAMENTO POLIPROPILENO 4mm (Rx200Mts)</t>
  </si>
  <si>
    <t xml:space="preserve">SOGA MULTIFILAMENTO POLIPROPILENO 5mm (Rx100Mts)</t>
  </si>
  <si>
    <t xml:space="preserve">SOGA MULTIFILAMENTO POLIPROPILENO 6mm (Rx100Mts)</t>
  </si>
  <si>
    <t xml:space="preserve">SOGA MULTIFILAMENTO POLIPROPILENO 7mm (Rx100Mts)</t>
  </si>
  <si>
    <t xml:space="preserve">SOGA MULTIFILAMENTO POLIPROPILENO 8mm (Rx100Mts)</t>
  </si>
  <si>
    <t xml:space="preserve">SOGA MULTIFILAMENTO POLIPROPILENO 10mm (Rx100Mts)</t>
  </si>
  <si>
    <t xml:space="preserve">SOGA MULTIFILAMENTO POLIPROPILENO 12mm (Rx100Mts)</t>
  </si>
  <si>
    <t xml:space="preserve">SOGA MULTIFILAMENTO POLIPROPILENO 14mm (Rx100Mts)</t>
  </si>
  <si>
    <t xml:space="preserve">SOGA MULTIFILAMENTO POLIPROPILENO 16mm (Rx100Mts)</t>
  </si>
  <si>
    <t xml:space="preserve">SOGA MULTIFILAMENTO POLIPROPILENO 18mm (Rx100Mts)</t>
  </si>
  <si>
    <t xml:space="preserve">SOGA MULTIFILAMENTO POLIPROPILENO 20mm (Rx100Mts)</t>
  </si>
  <si>
    <t xml:space="preserve">SOGA MULTIFILAMENTO POLIPROPILENO EXHIBIDOR.</t>
  </si>
  <si>
    <t xml:space="preserve">SOGA ELASTICA 5mm (Rx150Mts)</t>
  </si>
  <si>
    <t xml:space="preserve">SOGA ELASTICA 6mm (Rx100Mts)</t>
  </si>
  <si>
    <t xml:space="preserve">SOGA ELASTICA 8mm (Rx100Mts)</t>
  </si>
  <si>
    <t xml:space="preserve">CABLE FORRADO EN PVC 4mm (Rx100Mts)</t>
  </si>
  <si>
    <t xml:space="preserve">CABLE FORRADO EN PVC 5mm (Rx100Mts)</t>
  </si>
  <si>
    <t xml:space="preserve">SOGA FORRADA EN PVC 4mm (Rx200Mts)</t>
  </si>
  <si>
    <t xml:space="preserve">SOGA FORRADA EN PVC 5mm (Rx150Mts)</t>
  </si>
  <si>
    <t xml:space="preserve">HILO DE ALGODON 30 GRSx 36 MTS (10)</t>
  </si>
  <si>
    <t xml:space="preserve">HILO DE ALGODON 40 GRSx 45 MTS (10)</t>
  </si>
  <si>
    <t xml:space="preserve">HILO DE ALGODON 50 GRSx 60 MTS (10)</t>
  </si>
  <si>
    <t xml:space="preserve">HILO DE ALGODON 100 GRSx 120 MTS (10)</t>
  </si>
  <si>
    <t xml:space="preserve">HILO CHORICERO VDE 50grs x 57 MTS (10)</t>
  </si>
  <si>
    <t xml:space="preserve">HILO CHORICERO VDE 100grs x 114 MTS (10)</t>
  </si>
  <si>
    <t xml:space="preserve">SOGA FORRADA EN PVC 6mm (Rx100Mts)</t>
  </si>
  <si>
    <t xml:space="preserve">HILO CHORICERO BCO.100grs x 110 MTS (10)</t>
  </si>
  <si>
    <t xml:space="preserve">PIOLIN ALGODON N°27 EN BOBINA x 500 grs. 410 mts.</t>
  </si>
  <si>
    <t xml:space="preserve">CINTA METRICA PROFESIONAL KLEBER 3 Mt.</t>
  </si>
  <si>
    <t xml:space="preserve">CINTA METRICA PROFESIONAL KLEBER 5 Mt.</t>
  </si>
  <si>
    <t xml:space="preserve">CINTA METRICA PROFESIONAL KLEBER 7.5 Mt.</t>
  </si>
  <si>
    <t xml:space="preserve">KLEBER SIERRA CIRCULAR WIDIA 113mm x36 Dts</t>
  </si>
  <si>
    <t xml:space="preserve">KLEBER SIERRA CIRCULAR WIDIA 113mm x40 Dts</t>
  </si>
  <si>
    <t xml:space="preserve">KLEBER SIERRA CIRCULAR WIDIA 178mm x24 Dts</t>
  </si>
  <si>
    <t xml:space="preserve">KLEBER SIERRA CIRCULAR WIDIA 178mm x30 Dts</t>
  </si>
  <si>
    <t xml:space="preserve">KLEBER SIERRA CIRCULAR WIDIA 178mm x36 Dts</t>
  </si>
  <si>
    <t xml:space="preserve">KLEBER SIERRA CIRCULAR WIDIA 178mm x48 Dts</t>
  </si>
  <si>
    <t xml:space="preserve">KLEBER SIERRA CIRCULAR WIDIA 178mm x60 Dts</t>
  </si>
  <si>
    <t xml:space="preserve">KLEBER SIERRA CIRCULAR WIDIA 230mm x36 Dts</t>
  </si>
  <si>
    <t xml:space="preserve">KLEBER SIERRA CIRCULAR WIDIA 230mm x48 Dts</t>
  </si>
  <si>
    <t xml:space="preserve">KLEBER SIERRA CIRCULAR WIDIA 250mm x40 Dts</t>
  </si>
  <si>
    <t xml:space="preserve">KLEBER SIERRA CIRCULAR WIDIA 300mm x36 Dts</t>
  </si>
  <si>
    <t xml:space="preserve">KLEBER SIERRA CIRCULAR WIDIA 300mm x48 Dts</t>
  </si>
  <si>
    <t xml:space="preserve">KLEBER SIERRA CIRCULAR WIDIA 350mm x48 Dts</t>
  </si>
  <si>
    <t xml:space="preserve">KLEBER SIERRA CIRCULAR WIDIA 350mm x60 Dts</t>
  </si>
  <si>
    <t xml:space="preserve">KLEBER SIERRA CIRCULAR WIDIA 400mm x60 Dts</t>
  </si>
  <si>
    <t xml:space="preserve">KLEBER DISCO DIAMANTADO LASER 115 mm</t>
  </si>
  <si>
    <t xml:space="preserve">KLEBER DISCO DIAMANTADO LISO 115 mm</t>
  </si>
  <si>
    <t xml:space="preserve">KLEBER DISCO DIAMANTADO TURBO 115 mm</t>
  </si>
  <si>
    <t xml:space="preserve">KLEBER DISCO DIAMANTADO LASER 180 mm</t>
  </si>
  <si>
    <t xml:space="preserve">KLEBER DISCO DIAMANTADO LISO 180 mm</t>
  </si>
  <si>
    <t xml:space="preserve">KLEBER DISCO DIAMANTADO TURBO 180 mm</t>
  </si>
  <si>
    <t xml:space="preserve">KLEBER DISCO DIAMANTADO LASER 230 mm</t>
  </si>
  <si>
    <t xml:space="preserve">KLEBER DISCO DIAMANTADO LASER 350 mm PAVIMENTO</t>
  </si>
  <si>
    <t xml:space="preserve">KLEBER DISCO DIAMANTADO LISO 230 mm</t>
  </si>
  <si>
    <t xml:space="preserve">KLEBER DISCO DIAMANTADO TURBO 230 mm</t>
  </si>
  <si>
    <t xml:space="preserve">KLEBER DISCO DIAMANTADO 3en1 MULTITURBO 115 mm</t>
  </si>
  <si>
    <t xml:space="preserve">KLEBER DISCO DIAMANTADO 3en1 MULTITURBO 180 mm</t>
  </si>
  <si>
    <t xml:space="preserve">KLEBER DISCO DIAMANTADO 3en1 MULTITURBO 230 mm</t>
  </si>
  <si>
    <t xml:space="preserve">KLEBER DISCO DIAMANTADO TURBO FINO 115 mm</t>
  </si>
  <si>
    <t xml:space="preserve">KLEBER DISCO DIAMANTADO TURBO FINO 180 mm</t>
  </si>
  <si>
    <t xml:space="preserve">KLEBER DISCO DIAMANTADO TURBO FINO 230 mm</t>
  </si>
  <si>
    <t xml:space="preserve">KLEBER DISCO OX/AL PLANO CORTE 115 x 1 mm</t>
  </si>
  <si>
    <t xml:space="preserve">KLEBER DISCO OX/AL PLANO CORTE 115 x 1,6 mm</t>
  </si>
  <si>
    <t xml:space="preserve">KLEBER DISCO OX/AL PLANO CORTE 178 x 1,6 mm</t>
  </si>
  <si>
    <t xml:space="preserve">KLEBER DISCO OX/AL PLANO CORTE 350 x 3,2 mm</t>
  </si>
  <si>
    <t xml:space="preserve">KLEBER DISCO DIAMANTADO  CORTE METAL 115 mm</t>
  </si>
  <si>
    <t xml:space="preserve">KLEBER DISCO DIAMANTADO  CORTE METAL 180 mm</t>
  </si>
  <si>
    <t xml:space="preserve">KLEBER DISCO DIAMANTADO  CORTE METAL 230 mm</t>
  </si>
  <si>
    <t xml:space="preserve">KLEBER DISCO FLAP OX/AL 4,5 GR 40</t>
  </si>
  <si>
    <t xml:space="preserve">KLEBER DISCO FLAP OX/AL 4,5 GR 60</t>
  </si>
  <si>
    <t xml:space="preserve">KLEBER DISCO FLAP OX/AL 4,5 GR 80</t>
  </si>
  <si>
    <t xml:space="preserve">KLEBER DISCO FLAP OX/AL 4,5 GR 120</t>
  </si>
  <si>
    <t xml:space="preserve">KLEBER DISCO FLAP OX/ZIRC 4,5 GR 40</t>
  </si>
  <si>
    <t xml:space="preserve">KLEBER DISCO FLAP OX/ZIRC 4,5 GR 60</t>
  </si>
  <si>
    <t xml:space="preserve">KLEBER DISCO FLAP OX/ZIRC 4,5 GR 80</t>
  </si>
  <si>
    <t xml:space="preserve">KLEBER DISCO FLAP OX/ZIRC 4,5 GR 120</t>
  </si>
  <si>
    <t xml:space="preserve">KLEBER SIERRA CIRCULAR WIDIA 113mm x20 Dts</t>
  </si>
  <si>
    <t xml:space="preserve">KLEBER SIERRA CIRCULAR WIDIA 113mm x24 Dts</t>
  </si>
  <si>
    <t xml:space="preserve">KLEBER SIERRA CIRCULAR WIDIA 113mm x30 Dts</t>
  </si>
  <si>
    <t xml:space="preserve">KLEBER SIERRA CIRCULAR WIDIA 230mm x24 Dts</t>
  </si>
  <si>
    <t xml:space="preserve">KLEBER SIERRA CIRCULAR WIDIA 230mm x30 Dts</t>
  </si>
  <si>
    <t xml:space="preserve">KLEBER SIERRA CIRCULAR WIDIA 230mm x40 Dts</t>
  </si>
  <si>
    <t xml:space="preserve">KLEBER SIERRA CIRCULAR WIDIA 230mm x60 Dts</t>
  </si>
  <si>
    <t xml:space="preserve">KLEBER SIERRA CIRCULAR WIDIA 230mm x80 Dts</t>
  </si>
  <si>
    <t xml:space="preserve">KLEBER SIERRA CIRCULAR WIDIA 250mm x30 Dts</t>
  </si>
  <si>
    <t xml:space="preserve">KLEBER SIERRA CIRCULAR WIDIA 250mm x60 Dts</t>
  </si>
  <si>
    <t xml:space="preserve">KLEBER SIERRA CIRCULAR WIDIA 250mm x80 Dts</t>
  </si>
  <si>
    <t xml:space="preserve">KLEBER SIERRA CIRCULAR WIDIA 300mm x60 Dts</t>
  </si>
  <si>
    <t xml:space="preserve">KLEBER SIERRA CIRCULAR WIDIA 300mm x80 Dts</t>
  </si>
  <si>
    <t xml:space="preserve">KLEBER SIERRA CIRCULAR WIDIA 300mm x100 Dts</t>
  </si>
  <si>
    <t xml:space="preserve">KLEBER SIERRA CIRCULAR WIDIA 350mm x100 Dts</t>
  </si>
  <si>
    <t xml:space="preserve">KLEBER SIERRA CIRCULAR WIDIA 400mm x80 Dts</t>
  </si>
  <si>
    <t xml:space="preserve">KLEBER SIERRA CIRCULAR WIDIA 400mm x100 Dts</t>
  </si>
  <si>
    <t xml:space="preserve">KLEBER SIERRA CIRCULAR WIDIA 450mm x100 Dts</t>
  </si>
  <si>
    <t xml:space="preserve">KLEBER SIERRA CIRCULAR WIDIA 500mm x100 Dts</t>
  </si>
  <si>
    <t xml:space="preserve">KLEBER REMACHADORA REFORZADA CHAPA 10.5"</t>
  </si>
  <si>
    <t xml:space="preserve">KLEBER REMACHADORA FUNDICION INDUSTRIAL 10.5"</t>
  </si>
  <si>
    <t xml:space="preserve">KLEBER REMACHADORA AUTOMATICA</t>
  </si>
  <si>
    <t xml:space="preserve">PIEDRA AFILAR DOBLE FAZ 8"</t>
  </si>
  <si>
    <t xml:space="preserve">PIEDRA AFILAR P/GUADAÑA 9"</t>
  </si>
  <si>
    <t xml:space="preserve">KLEBER DISCO P/MADERA PREMIUM 115mm CARBURO TUNGSTENO</t>
  </si>
  <si>
    <t xml:space="preserve">KLEBER DISCO P/MADERA PREMIUM 180mm CARBURO TUNGSTENO</t>
  </si>
  <si>
    <t xml:space="preserve">ANAFE 1 H C/VALVULA SEGURIDAD G/ENVASADO -APROBADO-</t>
  </si>
  <si>
    <t xml:space="preserve">ANAFE 2 H C/VALVULA SEGURIDAD G/ENVASADO -APROBADO-</t>
  </si>
  <si>
    <t xml:space="preserve">ANAFE 2 H -APROBADO- C/VALVULA SEGURIDAD G/NATURAL</t>
  </si>
  <si>
    <t xml:space="preserve">ANAFE 1 H -APROBADO-C/VALVULA SEGURIDAD G/NATURAL</t>
  </si>
  <si>
    <t xml:space="preserve">ANAFE 4 H D/MESA G/ENVASADO</t>
  </si>
  <si>
    <t xml:space="preserve">ANAFE 4 H D/MESA G/NATURAL</t>
  </si>
  <si>
    <t xml:space="preserve">PLUVITUBO BAJADA CANALETA 115mm. X 1 Mts.BCA.</t>
  </si>
  <si>
    <t xml:space="preserve">PLUVITUBO SOPORTE MET.P/CHAPA</t>
  </si>
  <si>
    <t xml:space="preserve">PLUVITUBO SOPORTE MET.P/TEJA</t>
  </si>
  <si>
    <t xml:space="preserve">PLUVITUBO SOPORTE MET.P/CABIO</t>
  </si>
  <si>
    <t xml:space="preserve">PLUVITUBO CANALETA TIRA 3 Mts.BCA.</t>
  </si>
  <si>
    <t xml:space="preserve">PLUVITUBO BAJADA CANALETA 115mm. X 3 Mts.BCA.</t>
  </si>
  <si>
    <t xml:space="preserve">PLUVITUBO EMBUDO BCO.</t>
  </si>
  <si>
    <t xml:space="preserve">PLUVITUBO TAPA EMBUDO DER. BCA.</t>
  </si>
  <si>
    <t xml:space="preserve">PLUVITUBO TAPA EMBUDO IZQ. BCA.</t>
  </si>
  <si>
    <t xml:space="preserve">PLUVITUBO UNION CANALETA BCA.</t>
  </si>
  <si>
    <t xml:space="preserve">PLUVITUBO ESQUINERO BCA.</t>
  </si>
  <si>
    <t xml:space="preserve">PLUVITUBO ABRAZADERA í 100 BCA.</t>
  </si>
  <si>
    <t xml:space="preserve">PLUVITUBO CODO A 60 í 100 BCO.</t>
  </si>
  <si>
    <t xml:space="preserve">PLUVITUBO CODO A 90 í 100 BCO.</t>
  </si>
  <si>
    <t xml:space="preserve">PLUVITUBO  SOPORTE PLASTICO P/CANALETA BCO.</t>
  </si>
  <si>
    <t xml:space="preserve">PLUVITUBO TAPA CANALETA IZQ. BCA.</t>
  </si>
  <si>
    <t xml:space="preserve">PLUVITUBO TAPA CANALETA DER. BCA.</t>
  </si>
  <si>
    <t xml:space="preserve">AMAZONA CANALETA TIRA 3 Mts.BCA.</t>
  </si>
  <si>
    <t xml:space="preserve">AMAZONA TAPA INTERNA DER.</t>
  </si>
  <si>
    <t xml:space="preserve">AMAZONA TAPA INTERNA IZQ.</t>
  </si>
  <si>
    <t xml:space="preserve">AMAZONA TAPA EXTERNA DER.</t>
  </si>
  <si>
    <t xml:space="preserve">AMAZONA TAPA EXTERNA IZQ.</t>
  </si>
  <si>
    <t xml:space="preserve">AMAZONA EMBUDO CANALETA</t>
  </si>
  <si>
    <t xml:space="preserve">AMAZONA UNION CANALETA</t>
  </si>
  <si>
    <t xml:space="preserve">AMAZONA ESQUINERO EXTERNO</t>
  </si>
  <si>
    <t xml:space="preserve">AMAZONA ESQUINERO INTERNO</t>
  </si>
  <si>
    <t xml:space="preserve">AMAZONA SOPORTE CANALETA INTERIOR METALICO</t>
  </si>
  <si>
    <t xml:space="preserve">AMAZONA SOPORTE CANALETA EXTERIOR PVC</t>
  </si>
  <si>
    <t xml:space="preserve">AMAZONA-RAINGO BAJANTE CANALETA 3mts.</t>
  </si>
  <si>
    <t xml:space="preserve">AMAZONA-RAINGO UNION BAJADA</t>
  </si>
  <si>
    <t xml:space="preserve">AMAZONA-RAINGO SOPORTE BAJADA</t>
  </si>
  <si>
    <t xml:space="preserve">AMAZONA-RAINGO CODO BAJADA 90°</t>
  </si>
  <si>
    <t xml:space="preserve">AMAZONA-RAINGO CODO BAJADA 45°</t>
  </si>
  <si>
    <t xml:space="preserve">AMAZONA-RAINGO ADAP.BAJADA 60mm</t>
  </si>
  <si>
    <t xml:space="preserve">AMAZONA-RAINGO ADAP.BAJADA 110mm</t>
  </si>
  <si>
    <t xml:space="preserve">RAINGO CANALETA PVC x 3mts.</t>
  </si>
  <si>
    <t xml:space="preserve">RAINGO TAPA PVC EXTERNA.</t>
  </si>
  <si>
    <t xml:space="preserve">RAINGO TAPA PVC INTERNA.</t>
  </si>
  <si>
    <t xml:space="preserve">RAINGO EMBUDO CANALETA</t>
  </si>
  <si>
    <t xml:space="preserve">RAINGO ESQUINERO CANALETA</t>
  </si>
  <si>
    <t xml:space="preserve">RAINGO UNION CANALETA</t>
  </si>
  <si>
    <t xml:space="preserve">RAINGO SOPORTE CANALETA EXTERIOR PVC</t>
  </si>
  <si>
    <t xml:space="preserve">RAINGO SOPORTE CANALETA INTERIOR METALICO</t>
  </si>
  <si>
    <t xml:space="preserve">AMAZONA BAJANTE CANALETA 100x100 x3mts.</t>
  </si>
  <si>
    <t xml:space="preserve">AMAZONA UNION BAJADA 100x100</t>
  </si>
  <si>
    <t xml:space="preserve">AMAZONA EMBUDO 100x100 CANALETA</t>
  </si>
  <si>
    <t xml:space="preserve">AMAZONA SOPORTE BAJADA 100</t>
  </si>
  <si>
    <t xml:space="preserve">AMAZONA CODO BAJADA 110 a 90°</t>
  </si>
  <si>
    <t xml:space="preserve">AMAZONA CODO BAJADA 100 a 45°</t>
  </si>
  <si>
    <t xml:space="preserve">PASADOR C/PORTACANDADO ACERO 6u 140x50 8mm</t>
  </si>
  <si>
    <t xml:space="preserve">PASADOR C/PORTACANDADO ACERO 6u 170x65 10mm</t>
  </si>
  <si>
    <t xml:space="preserve">GANCHOS HOOK KIT PACK x 2 un</t>
  </si>
  <si>
    <t xml:space="preserve">GANCHOS P/HAMACA C/BASE</t>
  </si>
  <si>
    <t xml:space="preserve">PASADOR C/PORTACANDADO 12u 100x48 9mm PUL</t>
  </si>
  <si>
    <t xml:space="preserve">PASADOR C/PORTACANDADO 6u140x60 11mm PUL</t>
  </si>
  <si>
    <t xml:space="preserve">PASADOR C/PORTACANDADO 6u170x75 13mm PUL.</t>
  </si>
  <si>
    <t xml:space="preserve">PASADOR C/PORTACANDADO MAUSER 6u 100x50 12mm</t>
  </si>
  <si>
    <t xml:space="preserve">PASADOR C/PORTACANDADO MAUSER 6u 145x60 14mm</t>
  </si>
  <si>
    <t xml:space="preserve">PASADOR C/PORTACANDADO MAUSER 6u 180x75 16mm</t>
  </si>
  <si>
    <t xml:space="preserve">SOPORTE BRACKET BLANCO20u 100x150</t>
  </si>
  <si>
    <t xml:space="preserve">SOPORTE BRACKET NEGRO20u 100x150</t>
  </si>
  <si>
    <t xml:space="preserve">SOPORTE BRACKET BLANCO20u 150x200</t>
  </si>
  <si>
    <t xml:space="preserve">SOPORTE BRACKET NEGRO20u 150x200</t>
  </si>
  <si>
    <t xml:space="preserve">SOPORTE BRACKET BLANCO20u 200x250</t>
  </si>
  <si>
    <t xml:space="preserve">SOPORTE BRACKET NEGRO20u 200x250</t>
  </si>
  <si>
    <t xml:space="preserve">SOPORTE BRACKET BLANCO20u 250x300</t>
  </si>
  <si>
    <t xml:space="preserve">SOPORTE BRACKET NEGRO20u 250x300</t>
  </si>
  <si>
    <t xml:space="preserve">SOPORTE BRACKET BLANCO20u 250x350</t>
  </si>
  <si>
    <t xml:space="preserve">SOPORTE BRACKET NEGRO20u 250x350</t>
  </si>
  <si>
    <t xml:space="preserve">SOPORTE STRONG BLANCO 100x150 (24)</t>
  </si>
  <si>
    <t xml:space="preserve">SOPORTE STRONG NEGRO 100x150 (24)</t>
  </si>
  <si>
    <t xml:space="preserve">SOPORTE STRONG BLANCO 150x200 (24)</t>
  </si>
  <si>
    <t xml:space="preserve">SOPORTE STRONG NEGRO 150x200 (24)</t>
  </si>
  <si>
    <t xml:space="preserve">SOPORTE STRONG BLANCO 200x250 (24)</t>
  </si>
  <si>
    <t xml:space="preserve">SOPORTE STRONG NEGRO 200x250 (24)</t>
  </si>
  <si>
    <t xml:space="preserve">SOPORTE STRONG BLANCO 250x300 (24)</t>
  </si>
  <si>
    <t xml:space="preserve">SOPORTE STRONG NEGRO 250x300 (24)</t>
  </si>
  <si>
    <t xml:space="preserve">PASADOR C/PORTACANDADO 12u 100x48 9mm CROMAT.</t>
  </si>
  <si>
    <t xml:space="preserve">PASADOR C/PORTACANDADO 6u140x60 11mm CROMAT.</t>
  </si>
  <si>
    <t xml:space="preserve">PASADOR C/PORTACANDADO 6u170x75 13mm CROMAT.</t>
  </si>
  <si>
    <t xml:space="preserve">PASADOR C/TRABA RESORTE 12u 35 X 38mm CROMATIZADO</t>
  </si>
  <si>
    <t xml:space="preserve">PASADOR C/TRABA RESORTE 12u 46 X 38mm CROMATIZADO</t>
  </si>
  <si>
    <t xml:space="preserve">PASADOR C/TRABA RESORTE 12u 58 X 40mm CROMATIZADO</t>
  </si>
  <si>
    <t xml:space="preserve">PASADOR C/TRABA RESORTE 12u 80 X 43mm CROMATIZADO</t>
  </si>
  <si>
    <t xml:space="preserve">PASADOR C/TRABA RESORTE 12u 35 X 38mm BLANCO</t>
  </si>
  <si>
    <t xml:space="preserve">PASADOR C/TRABA RESORTE 12u 46 X 38mm BLANCO</t>
  </si>
  <si>
    <t xml:space="preserve">PASADOR C/TRABA RESORTE 12u 58 X 40mm BLANCO</t>
  </si>
  <si>
    <t xml:space="preserve">PASADOR C/TRABA RESORTE 12u 80 X 43mm BLANCO</t>
  </si>
  <si>
    <t xml:space="preserve">PASADOR C/TRABA RESORTE 12u 35 X 38mm NEGRO</t>
  </si>
  <si>
    <t xml:space="preserve">PASADOR C/TRABA RESORTE 12u 46 X 38mm NEGRO</t>
  </si>
  <si>
    <t xml:space="preserve">PASADOR C/TRABA RESORTE 12u 58 X 40mm NEGRO</t>
  </si>
  <si>
    <t xml:space="preserve">PASADOR C/TRABA RESORTE 12u 80 X 43mm NEGRO</t>
  </si>
  <si>
    <t xml:space="preserve">PASADOR C/TRABA RESORTE 12u 35 X 38mm BRONCEADO</t>
  </si>
  <si>
    <t xml:space="preserve">PASADOR C/TRABA RESORTE 12u 46 X 38mm BRONCEADO</t>
  </si>
  <si>
    <t xml:space="preserve">PASADOR C/TRABA RESORTE 12u 58 X 40mm BRONCEADO</t>
  </si>
  <si>
    <t xml:space="preserve">PASADOR C/TRABA RESORTE 12u 80 X 43mm BRONCEADO</t>
  </si>
  <si>
    <t xml:space="preserve">CORTAPLUMAS 19.5 cm</t>
  </si>
  <si>
    <t xml:space="preserve">CORTAPLUMAS 13.5 cm</t>
  </si>
  <si>
    <t xml:space="preserve">CORTAPLUMAS MULTIUSO CUBIERTOS P/CAMPING 5 ELEM.</t>
  </si>
  <si>
    <t xml:space="preserve">CORTAPLUMAS PINZA + HACHA 7 ELEM.</t>
  </si>
  <si>
    <t xml:space="preserve">CORTAPLUMAS PINZA + MARTILLO 7 ELEM.</t>
  </si>
  <si>
    <t xml:space="preserve">CORTAPLUMAS MULTIUSO 6 ELEMENTOS</t>
  </si>
  <si>
    <t xml:space="preserve">CORTAPLUMAS MULTIUSO 7 ELEMENTOS</t>
  </si>
  <si>
    <t xml:space="preserve">CORTAPLUMAS MULTIUSO 13 ELEMENTOS</t>
  </si>
  <si>
    <t xml:space="preserve">CORTAPLUMAS PINZA MULTIUSO 10 ELEM.</t>
  </si>
  <si>
    <t xml:space="preserve">GANCHO CULTIVO MARRON</t>
  </si>
  <si>
    <t xml:space="preserve">FUENTON 12 LTS. MUSGO</t>
  </si>
  <si>
    <t xml:space="preserve">ALCOHOL EN GEL x 250 ml.</t>
  </si>
  <si>
    <t xml:space="preserve">ALCOHOL EN GEL x 1 Lts.</t>
  </si>
  <si>
    <t xml:space="preserve">ALCOHOL EN GEL x 5  Lts.</t>
  </si>
  <si>
    <t xml:space="preserve">ALCOHOL AL 70% x 500 ml.</t>
  </si>
  <si>
    <t xml:space="preserve">ALCOHOL AL 70% x  1 Lts.</t>
  </si>
  <si>
    <t xml:space="preserve">ALCOHOL AL 70% x  5 Lts.</t>
  </si>
  <si>
    <t xml:space="preserve">PINTURIC ESMALTE EN AEROSOL AMARILLO 160gr.</t>
  </si>
  <si>
    <t xml:space="preserve">PINTURIC ESMALTE EN AEROSOL AZUL MARINO 160gr.</t>
  </si>
  <si>
    <t xml:space="preserve">PINTURIC ESMALTE EN AEROSOL BERMELLON 160gr.</t>
  </si>
  <si>
    <t xml:space="preserve">PINTURIC ESMALTE EN AEROSOL BLANCO 160gr.</t>
  </si>
  <si>
    <t xml:space="preserve">PINTURIC ESMALTE EN AEROSOL BLANCO MATE 160gr.</t>
  </si>
  <si>
    <t xml:space="preserve">PINTURIC ESMALTE EN AEROSOL BLANCO SATINADO 160gr.</t>
  </si>
  <si>
    <t xml:space="preserve">PINTURIC ESMALTE EN AEROSOL GRIS ESPACIAL 160gr.</t>
  </si>
  <si>
    <t xml:space="preserve">PINTURIC ESMALTE EN AEROSOL GRIS OSCURO 160gr.</t>
  </si>
  <si>
    <t xml:space="preserve">PINTURIC ESMALTE EN AEROSOL VERDE CLARO 160gr.</t>
  </si>
  <si>
    <t xml:space="preserve">PINTURIC ESMALTE EN AEROSOL VERDE INGLES 160gr.</t>
  </si>
  <si>
    <t xml:space="preserve">PINTURIC ESMALTE EN AEROSOL VIOLETA 160gr.</t>
  </si>
  <si>
    <t xml:space="preserve">PINTURIC ESMALTE EN AEROSOL NARANJA 160gr.</t>
  </si>
  <si>
    <t xml:space="preserve">PINTURIC ESMALTE EN AEROSOL NEGRO MATE 160gr.</t>
  </si>
  <si>
    <t xml:space="preserve">PINTURIC ESMALTE EN AEROSOL NEGRO BRILLANTE 160gr.</t>
  </si>
  <si>
    <t xml:space="preserve">PINTURIC ESMALTE EN AEROSOL NEGRO SATINADO 160gr.</t>
  </si>
  <si>
    <t xml:space="preserve">PINTURIC ESMALTE EN AEROSOL ORO 160gr.</t>
  </si>
  <si>
    <t xml:space="preserve">PINTURIC ESMALTE EN AEROSOL PLATA 160gr.</t>
  </si>
  <si>
    <t xml:space="preserve">PINTURIC ESMALTE EN AEROSOL BARNIZ BRILLANTE 160gr.</t>
  </si>
  <si>
    <t xml:space="preserve">PINTURIC ESMALTE EN AEROSOL ALTA TEMPERATURA ALUMINIO 160gr.</t>
  </si>
  <si>
    <t xml:space="preserve">PINTURIC ESMALTE EN AEROSOL ALTA TEMPERATURA NEGRO 160gr.</t>
  </si>
  <si>
    <t xml:space="preserve">PINTURIC ESMALTE EN AEROSOL AMARILLO 285gr.</t>
  </si>
  <si>
    <t xml:space="preserve">PINTURIC ESMALTE EN AEROSOL AZUL MARINO 285gr.</t>
  </si>
  <si>
    <t xml:space="preserve">PINTURIC ESMALTE EN AEROSOL BERMELLON 285gr.</t>
  </si>
  <si>
    <t xml:space="preserve">PINTURIC ESMALTE EN AEROSOL BLANCO 285gr.</t>
  </si>
  <si>
    <t xml:space="preserve">PINTURIC ESMALTE EN AEROSOL BLANCO MATE 285gr.</t>
  </si>
  <si>
    <t xml:space="preserve">PINTURIC ESMALTE EN AEROSOL BLANCO SATINADO 285gr.</t>
  </si>
  <si>
    <t xml:space="preserve">PINTURIC ESMALTE EN AEROSOL GRIS ESPACIAL 285gr.</t>
  </si>
  <si>
    <t xml:space="preserve">PINTURIC ESMALTE EN AEROSOL GRIS OSCURO 285gr.</t>
  </si>
  <si>
    <t xml:space="preserve">PINTURIC ESMALTE EN AEROSOL VERDE CLARO 285gr.</t>
  </si>
  <si>
    <t xml:space="preserve">PINTURIC ESMALTE EN AEROSOL VERDE INGLES 285gr.</t>
  </si>
  <si>
    <t xml:space="preserve">PINTURIC ESMALTE EN AEROSOL VIOLETA 285gr.</t>
  </si>
  <si>
    <t xml:space="preserve">PINTURIC ESMALTE EN AEROSOL NARANJA 285gr.</t>
  </si>
  <si>
    <t xml:space="preserve">PINTURIC ESMALTE EN AEROSOL NEGRO BRILLANTE 285gr.</t>
  </si>
  <si>
    <t xml:space="preserve">PINTURIC ESMALTE EN AEROSOL NEGRO SATINADO 285gr.</t>
  </si>
  <si>
    <t xml:space="preserve">PINTURIC ESMALTE EN AEROSOL ORO 285gr.</t>
  </si>
  <si>
    <t xml:space="preserve">PINTURIC ESMALTE EN AEROSOL PLATA 285gr.</t>
  </si>
  <si>
    <t xml:space="preserve">PINTURIC ESMALTE EN AEROSOL BARNIZ BRILLANTE 285gr.</t>
  </si>
  <si>
    <t xml:space="preserve">PINTURIC ESMALTE EN AEROSOL ALTA TEMP. ALUMINIO 285gr.</t>
  </si>
  <si>
    <t xml:space="preserve">PINTURIC ESMALTE EN AEROSOL ALTA TEMP. NEGRO 285gr.</t>
  </si>
  <si>
    <t xml:space="preserve">PINTURIC ESMALTE EN AEROSOL CELESTE 160gr.</t>
  </si>
  <si>
    <t xml:space="preserve">PINTURIC ESMALTE EN AEROSOL COBRE 160gr.</t>
  </si>
  <si>
    <t xml:space="preserve">PINTURIC ESMALTE EN AEROSOL CELESTE 285gr.</t>
  </si>
  <si>
    <t xml:space="preserve">PINTURIC ESMALTE EN AEROSOL COBRE 285gr.</t>
  </si>
  <si>
    <t xml:space="preserve">PINTURIC ESMALTE EN AEROSOL LACA BRILLANTE 160gr.</t>
  </si>
  <si>
    <t xml:space="preserve">PINTURIC ESMALTE EN AEROSOL LACA MATE 160gr.</t>
  </si>
  <si>
    <t xml:space="preserve">PINTURIC ESMALTE EN AEROSOL LACA SATINADA 160gr.</t>
  </si>
  <si>
    <t xml:space="preserve">PINTURIC ESMALTE EN AEROSOL ALUMINIO 285gr.</t>
  </si>
  <si>
    <t xml:space="preserve">PINCEL VIROLA 1 3/4"-7 CERDA CLASICA</t>
  </si>
  <si>
    <t xml:space="preserve">PINCEL VIROLA 11"-10 CERDA CLASICA</t>
  </si>
  <si>
    <t xml:space="preserve">PINCEL VIROLA 1 11/2"-15 CERDA CLASICA</t>
  </si>
  <si>
    <t xml:space="preserve">PINCEL VIROLA1 2"-20 CERDA CLASICA</t>
  </si>
  <si>
    <t xml:space="preserve">PINCEL VIROLA1 2 1/2-25 CERDA CLASICA</t>
  </si>
  <si>
    <t xml:space="preserve">PINCEL VIROLA 1 3"-30 CERDA CLASICA</t>
  </si>
  <si>
    <t xml:space="preserve">PINCEL PATA CABRA N° 15 --1 1/2 "</t>
  </si>
  <si>
    <t xml:space="preserve">PINCEL PATA CABRA N° 20 --2"</t>
  </si>
  <si>
    <t xml:space="preserve">PINCEL PATA CABRA N° 25 --2 1/2"</t>
  </si>
  <si>
    <t xml:space="preserve">PINCEL PATA CABRA N° 10 --1"</t>
  </si>
  <si>
    <t xml:space="preserve">PINCELETA CERDA CHINA</t>
  </si>
  <si>
    <t xml:space="preserve">PINCEL VIROLA 2 3/4"-07 CERDA CLASICA</t>
  </si>
  <si>
    <t xml:space="preserve">PINCEL VIROLA 2 1"-10 CERDA CLASICA</t>
  </si>
  <si>
    <t xml:space="preserve">PINCEL VIROLA 2 1 1/2"-15 CERDA CLASICA</t>
  </si>
  <si>
    <t xml:space="preserve">PINCEL VIROLA 2 2"-20 CERDA CLASICA</t>
  </si>
  <si>
    <t xml:space="preserve">PINCEL VIROLA 2 2 1/2"-25 CERDA CLASICA</t>
  </si>
  <si>
    <t xml:space="preserve">PINCEL VIROLA 2 3"-30 CERDA CLASICA</t>
  </si>
  <si>
    <t xml:space="preserve">PINCEL BACOTA VIROLA 2 1"-10</t>
  </si>
  <si>
    <t xml:space="preserve">PINCEL BACOTA VIROLA 2 11/2"-15</t>
  </si>
  <si>
    <t xml:space="preserve">PINCEL BACOTA VIROLA 2 2"-20</t>
  </si>
  <si>
    <t xml:space="preserve">PINCEL BACOTA VIROLA 2  21/2"-25</t>
  </si>
  <si>
    <t xml:space="preserve">PINCEL BACOTA VIROLA 2 3"-30</t>
  </si>
  <si>
    <t xml:space="preserve">COBERTOR MULTIUSO ECO 3x3</t>
  </si>
  <si>
    <t xml:space="preserve">COBERTOR MULTIUSO ECO 3x5</t>
  </si>
  <si>
    <t xml:space="preserve">COBERTOR MULTIUSO PRO AZUL 3x3</t>
  </si>
  <si>
    <t xml:space="preserve">COBERTOR MULTIUSO PRO AZUL 3x5</t>
  </si>
  <si>
    <t xml:space="preserve">CLIP SOSTENEDOR DE PINCEL</t>
  </si>
  <si>
    <t xml:space="preserve">PINCEL ECOLOGY VIROLA 1.3/4 - 7</t>
  </si>
  <si>
    <t xml:space="preserve">PINCEL ECOLOGY VIROLA 1.1" - 10</t>
  </si>
  <si>
    <t xml:space="preserve">PINCEL ECOLOGY VIROLA 1.1 1/2- 15</t>
  </si>
  <si>
    <t xml:space="preserve">PINCEL ECOLOGY VIROLA 1.2"- 20</t>
  </si>
  <si>
    <t xml:space="preserve">PINCEL ECOLOGY VIROLA 1.2 1/2"- 25</t>
  </si>
  <si>
    <t xml:space="preserve">PINCELETA CERDA SINTETICA  N 40</t>
  </si>
  <si>
    <t xml:space="preserve">PINCELETA CERDA GRIS N 40</t>
  </si>
  <si>
    <t xml:space="preserve">PINCELETA CERDA BLANCA N 40</t>
  </si>
  <si>
    <t xml:space="preserve">PINCEL ECOLOGY VIROLA 1.3"- 30</t>
  </si>
  <si>
    <t xml:space="preserve">PINCEL ECOLOGY VIROLA 2.1"- 10</t>
  </si>
  <si>
    <t xml:space="preserve">PINCEL ECOLOGY VIROLA 2.1 1/2"- 15</t>
  </si>
  <si>
    <t xml:space="preserve">PINCEL ECOLOGY VIROLA 2.2"- 20</t>
  </si>
  <si>
    <t xml:space="preserve">PINCEL ECOLOGY VIROLA 2.2 1/2"- 25</t>
  </si>
  <si>
    <t xml:space="preserve">PINCEL ECOLOGY VIROLA 2.3"- 30</t>
  </si>
  <si>
    <t xml:space="preserve">ARANDELA PLANA ZINC 5/32 X 12 X 1KG</t>
  </si>
  <si>
    <t xml:space="preserve">ARANDELA PLANA ZINC 3/16 X 14 X 1KG</t>
  </si>
  <si>
    <t xml:space="preserve">ARANDELA PLANA ZINC 1/4 X 19 X 1KG</t>
  </si>
  <si>
    <t xml:space="preserve">ARANDELA PLANA ZINC 5/16 X 22 X 1KG</t>
  </si>
  <si>
    <t xml:space="preserve">ARANDELA PLANA ZINC 3/8 X 25 X 1KG</t>
  </si>
  <si>
    <t xml:space="preserve">ARANDELA PLANA ZINC 7/16 X 28 X 1KG</t>
  </si>
  <si>
    <t xml:space="preserve">ARANDELA PLANA ZINC 1/2 X 32 X 1KG</t>
  </si>
  <si>
    <t xml:space="preserve">ARANDELA PLANA ZINC 9/16 X 36 X 1KG</t>
  </si>
  <si>
    <t xml:space="preserve">LIJA OX AL MADERA KOLN   50 G (15)</t>
  </si>
  <si>
    <t xml:space="preserve">LIJA OX AL MADERA KOLN   60 G (15)</t>
  </si>
  <si>
    <t xml:space="preserve">LIJA OX AL MADERA KOLN   80 M (15)</t>
  </si>
  <si>
    <t xml:space="preserve">LIJA OX AL MADERA KOLN  100 M (15)</t>
  </si>
  <si>
    <t xml:space="preserve">LIJA OX AL MADERA KOLN  120 M (15)</t>
  </si>
  <si>
    <t xml:space="preserve">LIJA OX AL MADERA KOLN  150 F (15)</t>
  </si>
  <si>
    <t xml:space="preserve">LIJA OX AL MADERA KOLN  180 F (15)</t>
  </si>
  <si>
    <t xml:space="preserve">LIJA OX AL MADERA KOLN  220 F (15)</t>
  </si>
  <si>
    <t xml:space="preserve">LIJA AL AGUA KOLN   80 G (15)</t>
  </si>
  <si>
    <t xml:space="preserve">LIJA AL AGUA KOLN  100 G (15)</t>
  </si>
  <si>
    <t xml:space="preserve">LIJA AL AGUA KOLN  120 G (15)</t>
  </si>
  <si>
    <t xml:space="preserve">LIJA AL AGUA KOLN  150 M (15)</t>
  </si>
  <si>
    <t xml:space="preserve">LIJA AL AGUA KOLN  180 M (15)</t>
  </si>
  <si>
    <t xml:space="preserve">LIJA AL AGUA KOLN  220 M (15)</t>
  </si>
  <si>
    <t xml:space="preserve">LIJA AL AGUA KOLN  240 M (15)</t>
  </si>
  <si>
    <t xml:space="preserve">LIJA AL AGUA KOLN  280 F (15)</t>
  </si>
  <si>
    <t xml:space="preserve">LIJA AL AGUA KOLN  320 F (15)</t>
  </si>
  <si>
    <t xml:space="preserve">LIJA AL AGUA KOLN  360 F (15)</t>
  </si>
  <si>
    <t xml:space="preserve">LIJA AL AGUA KOLN  400 F (15)</t>
  </si>
  <si>
    <t xml:space="preserve">LIJA AL AGUA KOLN  500 F (15)</t>
  </si>
  <si>
    <t xml:space="preserve">LIJA AL AGUA KOLN  600 F (15)</t>
  </si>
  <si>
    <t xml:space="preserve">LIJA AL AGUA KOLN 1000 F (15)</t>
  </si>
  <si>
    <t xml:space="preserve">LIJA AL AGUA KOLN 1200 F (15)</t>
  </si>
  <si>
    <t xml:space="preserve">LIJA AL AGUA KOLN 1500 F (15)</t>
  </si>
  <si>
    <t xml:space="preserve">TELA ESMERIL KOLN G 40 (10)</t>
  </si>
  <si>
    <t xml:space="preserve">TELA ESMERIL KOLN G 50 (10)</t>
  </si>
  <si>
    <t xml:space="preserve">TELA ESMERIL KOLN G 60 (10)</t>
  </si>
  <si>
    <t xml:space="preserve">TELA ESMERIL KOLN G 80 (10)</t>
  </si>
  <si>
    <t xml:space="preserve">TELA ESMERIL KOLN M 100 (10)</t>
  </si>
  <si>
    <t xml:space="preserve">TELA ESMERIL KOLN M 120 (10)</t>
  </si>
  <si>
    <t xml:space="preserve">TELA ESMERIL KOLN M 150 (10)</t>
  </si>
  <si>
    <t xml:space="preserve">TELA ESMERIL KOLN F 180 (10)</t>
  </si>
  <si>
    <t xml:space="preserve">TELA ESMERIL KOLN F 220 (10)</t>
  </si>
  <si>
    <t xml:space="preserve">LIJA ANTIEMPASTE KOLN 80 G (15)</t>
  </si>
  <si>
    <t xml:space="preserve">LIJA ANTIEMPASTE KOLN 100 G (15)</t>
  </si>
  <si>
    <t xml:space="preserve">LIJA ANTIEMPASTE KOLN 120 G (15)</t>
  </si>
  <si>
    <t xml:space="preserve">LIJA ANTIEMPASTE KOLN 150 M (15)</t>
  </si>
  <si>
    <t xml:space="preserve">LIJA ANTIEMPASTE KOLN 180 M (15)</t>
  </si>
  <si>
    <t xml:space="preserve">LIJA ANTIEMPASTE KOLN 220 M (15)</t>
  </si>
  <si>
    <t xml:space="preserve">LIJA ANTIEMPASTE KOLN 240 M (15)</t>
  </si>
  <si>
    <t xml:space="preserve">LIJA ANTIEMPASTE KOLN 280 F (15)</t>
  </si>
  <si>
    <t xml:space="preserve">LIJA ANTIEMPASTE KOLN 320 F (15)</t>
  </si>
  <si>
    <t xml:space="preserve">LIJA ANTIEMPASTE KOLN 360 F (15)</t>
  </si>
  <si>
    <t xml:space="preserve">LIJA ANTIEMPASTE KOLN 400 F (15)</t>
  </si>
  <si>
    <t xml:space="preserve">VARILLA ROSCADA 1mt x 3/16 ZD</t>
  </si>
  <si>
    <t xml:space="preserve">VARILLA ROSCADA 1mt x 1/4 ZD</t>
  </si>
  <si>
    <t xml:space="preserve">VARILLA ROSCADA 1mt x 5/16 ZD</t>
  </si>
  <si>
    <t xml:space="preserve">VARILLA ROSCADA 1mt x 3/8 ZD</t>
  </si>
  <si>
    <t xml:space="preserve">VARILLA ROSCADA 1mt x 7/16 ZD</t>
  </si>
  <si>
    <t xml:space="preserve">VARILLA ROSCADA 1mt x 1/2 ZD</t>
  </si>
  <si>
    <t xml:space="preserve">VARILLA ROSCADA 1mt x 9/16 ZD</t>
  </si>
  <si>
    <t xml:space="preserve">ALICATE CORTE OBLICUO CROMADO 5</t>
  </si>
  <si>
    <t xml:space="preserve">ALICATE CORTE OBLICUO CROMADO 6</t>
  </si>
  <si>
    <t xml:space="preserve">ALICATE MEDIA CAÑA CROMADO 6</t>
  </si>
  <si>
    <t xml:space="preserve">ALICATE MEDIA CAÑA CROMADO 8</t>
  </si>
  <si>
    <t xml:space="preserve">ALICATE PUNTA CHATA CROMADO 6</t>
  </si>
  <si>
    <t xml:space="preserve">ALICATE PUNTA CHATA CROMADO 8</t>
  </si>
  <si>
    <t xml:space="preserve">APLICADOR CARTUCHO CREMALLERA REFORZADA</t>
  </si>
  <si>
    <t xml:space="preserve">ARANDELA VULCANIZADA (CHAPA/GOMA) 14x15mm (1000)</t>
  </si>
  <si>
    <t xml:space="preserve">ARANDELA GROWER  3/16 (500)</t>
  </si>
  <si>
    <t xml:space="preserve">ARANDELA GROWER   1/4 (500)</t>
  </si>
  <si>
    <t xml:space="preserve">ARANDELA GROWER  5/16 (500)</t>
  </si>
  <si>
    <t xml:space="preserve">ARANDELA GROWER   3/8 (500)</t>
  </si>
  <si>
    <t xml:space="preserve">ARANDELA GROWER  7/16 (300)</t>
  </si>
  <si>
    <t xml:space="preserve">ARANDELA GROWER   1/2 (300)</t>
  </si>
  <si>
    <t xml:space="preserve">ARCO SIERRA MANGO ANATOMICO CROMADO</t>
  </si>
  <si>
    <t xml:space="preserve">ARCO SIERRA JUNIOR METALICA C/HOJA</t>
  </si>
  <si>
    <t xml:space="preserve">ARCO SIERRA PROFESIONAL C/HOJA</t>
  </si>
  <si>
    <t xml:space="preserve">HOJA DE SIERRA JUNIOR x 10un</t>
  </si>
  <si>
    <t xml:space="preserve">ARCO SIERRA MANGO Y ARCO ALUMINIO</t>
  </si>
  <si>
    <t xml:space="preserve">PUNTAS MONTADAS OX/ALUM x3un.</t>
  </si>
  <si>
    <t xml:space="preserve">BOCALLAVE 1/2   5/16    RHEIN</t>
  </si>
  <si>
    <t xml:space="preserve">BOCALLAVE 1/2   3/8     RHEIN</t>
  </si>
  <si>
    <t xml:space="preserve">BOCALLAVE 1/2   7/16  RHEIN</t>
  </si>
  <si>
    <t xml:space="preserve">BOCALLAVE 1/2   1/2  RHEIN</t>
  </si>
  <si>
    <t xml:space="preserve">BOCALLAVE 1/2   9/16    RHEIN</t>
  </si>
  <si>
    <t xml:space="preserve">BOCALLAVE 1/2   19/32   RHEIN</t>
  </si>
  <si>
    <t xml:space="preserve">BOCALLAVE 1/2   5/8     RHEIN</t>
  </si>
  <si>
    <t xml:space="preserve">BOCALLAVE 1/2   21/32   RHEIN</t>
  </si>
  <si>
    <t xml:space="preserve">BOCALLAVE 1/2   11/16   RHEIN</t>
  </si>
  <si>
    <t xml:space="preserve">BOCALLAVE 1/2   3/4     RHEIN</t>
  </si>
  <si>
    <t xml:space="preserve">BOCALLAVE 1/2   25/32   RHEIN</t>
  </si>
  <si>
    <t xml:space="preserve">BOCALLAVE 1/2   13/16   RHEIN</t>
  </si>
  <si>
    <t xml:space="preserve">BOCALLAVE 1/2   7/8     RHEIN</t>
  </si>
  <si>
    <t xml:space="preserve">BOCALLAVE 1/2   15/16   RHEIN</t>
  </si>
  <si>
    <t xml:space="preserve">BOCALLAVE 1/2   31/32   RHEIN</t>
  </si>
  <si>
    <t xml:space="preserve">BOCALLAVE 1/2   1       RHEIN</t>
  </si>
  <si>
    <t xml:space="preserve">BOCALLAVE 1/2   1 1/16  RHEIN</t>
  </si>
  <si>
    <t xml:space="preserve">BOCALLAVE 1/2   1 1/8   RHEIN</t>
  </si>
  <si>
    <t xml:space="preserve">BOCALLAVE 1/2   1 1/4   RHEIN</t>
  </si>
  <si>
    <t xml:space="preserve">BOCALLAVE 1/2   7 mm RHEIN</t>
  </si>
  <si>
    <t xml:space="preserve">BOCALLAVE 1/2   8 mm RHEIN</t>
  </si>
  <si>
    <t xml:space="preserve">BOCALLAVE 1/2   9 mm RHEIN</t>
  </si>
  <si>
    <t xml:space="preserve">BOCALLAVE 1/2  10 mm RHEIN</t>
  </si>
  <si>
    <t xml:space="preserve">BOCALLAVE 1/2  11 mm RHEIN</t>
  </si>
  <si>
    <t xml:space="preserve">BOCALLAVE 1/2 12 mm RHEIN</t>
  </si>
  <si>
    <t xml:space="preserve">BOCALLAVE 1/2  13 mm RHEIN</t>
  </si>
  <si>
    <t xml:space="preserve">BOCALLAVE 1/2  14 mm RHEIN</t>
  </si>
  <si>
    <t xml:space="preserve">BOCALLAVE 1/2  15 mm RHEIN</t>
  </si>
  <si>
    <t xml:space="preserve">BOCALLAVE 1/2  16 mm RHEIN</t>
  </si>
  <si>
    <t xml:space="preserve">BOCALLAVE 1/2  17 mm RHEIN</t>
  </si>
  <si>
    <t xml:space="preserve">BOCALLAVE 1/2  18 mm RHEIN</t>
  </si>
  <si>
    <t xml:space="preserve">BOCALLAVE 1/2  19 mm RHEIN</t>
  </si>
  <si>
    <t xml:space="preserve">BOCALLAVE 1/2  20 mm RHEIN</t>
  </si>
  <si>
    <t xml:space="preserve">BOCALLAVE 1/2  21 mm RHEIN</t>
  </si>
  <si>
    <t xml:space="preserve">BOCALLAVE 1/2  22 mm RHEIN</t>
  </si>
  <si>
    <t xml:space="preserve">BOCALLAVE 1/2  23 mm RHEIN</t>
  </si>
  <si>
    <t xml:space="preserve">BOCALLAVE 1/2  24 mm RHEIN</t>
  </si>
  <si>
    <t xml:space="preserve">BOCALLAVE 1/2  25 mm RHEIN</t>
  </si>
  <si>
    <t xml:space="preserve">BOCALLAVE 1/2  26 mm RHEIN</t>
  </si>
  <si>
    <t xml:space="preserve">BOCALLAVE 1/2  27 mm RHEIN</t>
  </si>
  <si>
    <t xml:space="preserve">BOCALLAVE 1/2  28 mm RHEIN</t>
  </si>
  <si>
    <t xml:space="preserve">BOCALLAVE 1/2  29 mm RHEIN</t>
  </si>
  <si>
    <t xml:space="preserve">BOCALLAVE 1/2  30 mm RHEIN</t>
  </si>
  <si>
    <t xml:space="preserve">BOCALLAVE 1/2  32 mm RHEIN</t>
  </si>
  <si>
    <t xml:space="preserve">BOCALLAVE ACC MANIJ T CORRED RHEIN</t>
  </si>
  <si>
    <t xml:space="preserve">BOCALLAVE ACC PROLONG 3" RHEIN</t>
  </si>
  <si>
    <t xml:space="preserve">BOCALLAVE ACC PROLONG 6" RHEIN</t>
  </si>
  <si>
    <t xml:space="preserve">BOCALLAVE ACC PROLONG 10" RHEIN</t>
  </si>
  <si>
    <t xml:space="preserve">BOCALLAVE ACC BERBIQUI RHEIN</t>
  </si>
  <si>
    <t xml:space="preserve">BOCALLAVE ACC MANIJA CRIQUET RHEIN</t>
  </si>
  <si>
    <t xml:space="preserve">BOCALLAVE ACC MOVIM UNIV RHEIN</t>
  </si>
  <si>
    <t xml:space="preserve">BOCALLAVE ACC MJA FZA ARTIC RHEIN</t>
  </si>
  <si>
    <t xml:space="preserve">BOCALLAVE ACC DESTORN RHEIN</t>
  </si>
  <si>
    <t xml:space="preserve">BOCALLAVE ACC BANDEJA ACELER RHEIN</t>
  </si>
  <si>
    <t xml:space="preserve">BULON CAB HEX ZD 1/4 x 1/2 (200)</t>
  </si>
  <si>
    <t xml:space="preserve">BULON CAB HEX ZD 1/4 x 3/4 (200)</t>
  </si>
  <si>
    <t xml:space="preserve">BULON CAB HEX ZD 1/4 x 1 (200)</t>
  </si>
  <si>
    <t xml:space="preserve">BULON CAB HEX ZD 1/4 x 1 1/4 (200)</t>
  </si>
  <si>
    <t xml:space="preserve">BULON CAB HEX ZD 1/4 x 1 1/2 (200)</t>
  </si>
  <si>
    <t xml:space="preserve">BULON CAB HEX ZD 1/4 x 2 (200)</t>
  </si>
  <si>
    <t xml:space="preserve">BULON CAB HEX ZD 1/4 x 2 1/2 (100)</t>
  </si>
  <si>
    <t xml:space="preserve">BULON CAB HEX ZD 1/4 x 3-- (50)</t>
  </si>
  <si>
    <t xml:space="preserve">BULON CAB HEX ZD 5/16 x 1/2 (200)</t>
  </si>
  <si>
    <t xml:space="preserve">BULON CAB HEX ZD 5/16 x 3/4 (200)</t>
  </si>
  <si>
    <t xml:space="preserve">BULON CAB HEX ZD 5/16 x 1 (200)</t>
  </si>
  <si>
    <t xml:space="preserve">BULON CAB HEX ZD 5/16 x 1 1/4 (200)</t>
  </si>
  <si>
    <t xml:space="preserve">BULON CAB HEX ZD 5/16 x 1 1/2 (200)</t>
  </si>
  <si>
    <t xml:space="preserve">BULON CAB HEX ZD 5/16 x 2 (100)</t>
  </si>
  <si>
    <t xml:space="preserve">BULON CAB HEX ZD 5/16 x 2 1/2 (100)</t>
  </si>
  <si>
    <t xml:space="preserve">BULON CAB HEX ZD 5/16 x 3 (50)</t>
  </si>
  <si>
    <t xml:space="preserve">BULON CAB HEX ZD 5/16 x 4 (50)</t>
  </si>
  <si>
    <t xml:space="preserve">BULON CAB HEX ZD 3/8 x 1 (100)</t>
  </si>
  <si>
    <t xml:space="preserve">BULON CAB HEX ZD 3/8 x 1 1/4 (100)</t>
  </si>
  <si>
    <t xml:space="preserve">BULON CAB HEX ZD  3/8 x 1 1/2 (100)</t>
  </si>
  <si>
    <t xml:space="preserve">BULON CAB HEX ZD 3/8 x 2 (100)</t>
  </si>
  <si>
    <t xml:space="preserve">BULON CAB HEX ZD 3/8 x 2 1/2 (50)</t>
  </si>
  <si>
    <t xml:space="preserve">BULON CAB HEX ZD 3/8 x 3 (50)</t>
  </si>
  <si>
    <t xml:space="preserve">BULON CAB HEX ZD 3/8 x 4 (50)</t>
  </si>
  <si>
    <t xml:space="preserve">BULON CAB HEX ZD 7/16 x 1 (50)</t>
  </si>
  <si>
    <t xml:space="preserve">BULON CAB HEX ZD 7/16 x 1 1/4 (50)</t>
  </si>
  <si>
    <t xml:space="preserve">BULON CAB HEX ZD 7/16 x 1 1/2 (50)</t>
  </si>
  <si>
    <t xml:space="preserve">BULON CAB HEX ZD 7/16 x 2 (50)</t>
  </si>
  <si>
    <t xml:space="preserve">BULON CAB HEX ZD 7/16 x 2 1/2 (50)</t>
  </si>
  <si>
    <t xml:space="preserve">BULON CAB HEX ZD 7/16 X 3 (50)</t>
  </si>
  <si>
    <t xml:space="preserve">BULON CAB HEX ZD 7/16 x 4 (50)</t>
  </si>
  <si>
    <t xml:space="preserve">BULON CAB HEX ZD 1/2 x 1 (50)</t>
  </si>
  <si>
    <t xml:space="preserve">BULON CAB HEX ZD 1/2 x 1 1/4 (50)</t>
  </si>
  <si>
    <t xml:space="preserve">BULON CAB HEX ZD 1/2 x 1 1/2 (50)</t>
  </si>
  <si>
    <t xml:space="preserve">BULON CAB HEX ZD 1/2 x 2 (50)</t>
  </si>
  <si>
    <t xml:space="preserve">BULON CAB HEX ZD 1/2 x 2 1/2 (25)</t>
  </si>
  <si>
    <t xml:space="preserve">BULON CAB HEX ZD 1/2 x 3 (25)</t>
  </si>
  <si>
    <t xml:space="preserve">BULON CAB HEX ZD 1/2 x 4 (25)</t>
  </si>
  <si>
    <t xml:space="preserve">BOCALLAVE UNIVERSAL 9a21mm 3/8 C/ADAP 1/4"</t>
  </si>
  <si>
    <t xml:space="preserve">BOCALLAVE UNIVERSAL 11a32mm 1/2 C/ADAP 1/4"</t>
  </si>
  <si>
    <t xml:space="preserve">CADENA PATENTE  30 ZINCADA (12.5 Kg)</t>
  </si>
  <si>
    <t xml:space="preserve">CADENA PATENTE  35 ZINCADA (12.5 Kg)</t>
  </si>
  <si>
    <t xml:space="preserve">CADENA PATENTE  40 ZINCADA (12.5 Kg)</t>
  </si>
  <si>
    <t xml:space="preserve">CADENA PATENTE  45 ZINCADA (12.5 Kg)</t>
  </si>
  <si>
    <t xml:space="preserve">CADENA PATENTE  50 ZINCADA (12.5 Kg)</t>
  </si>
  <si>
    <t xml:space="preserve">CADENA PATENTE  55 ZINCADA (12.5 Kg)</t>
  </si>
  <si>
    <t xml:space="preserve">CADENA PATENTE  60 ZINCADA (12.5 Kg)</t>
  </si>
  <si>
    <t xml:space="preserve">CADENA PATENTE  70 ZINCADA (25 Kg)</t>
  </si>
  <si>
    <t xml:space="preserve">CADENA PATENTE  80 ZINCADA (25 Kg)</t>
  </si>
  <si>
    <t xml:space="preserve">CADENA PATENTE  90 ZINCADA (25 Kg)</t>
  </si>
  <si>
    <t xml:space="preserve">CADENA PATENTE 100 ZINCADA (25 Kg)</t>
  </si>
  <si>
    <t xml:space="preserve">CADENA PATENTE 110 ZINCADA  (25Kg)</t>
  </si>
  <si>
    <t xml:space="preserve">CADENA PATENTE 120 ZINCADA ( 25 Kg)</t>
  </si>
  <si>
    <t xml:space="preserve">CANDADO BRONCE 700 MEDIUM 20mm</t>
  </si>
  <si>
    <t xml:space="preserve">CANDADO BRONCE 700 MEDIUM 25mm</t>
  </si>
  <si>
    <t xml:space="preserve">CANDADO BRONCE 700 MEDIUM 30mm</t>
  </si>
  <si>
    <t xml:space="preserve">CANDADO BRONCE 700 MEDIUM 40mm</t>
  </si>
  <si>
    <t xml:space="preserve">CANDADO BRONCE 700 MEDIUM 50mm</t>
  </si>
  <si>
    <t xml:space="preserve">CANDADO BRONCE 700 MEDIUM 60mm</t>
  </si>
  <si>
    <t xml:space="preserve">DESTORNILLADOR CP3 000 3 x 75 PLANA</t>
  </si>
  <si>
    <t xml:space="preserve">DESTORNILLADOR CP3 005 4 x 75 PLANA</t>
  </si>
  <si>
    <t xml:space="preserve">DESTORNILLADOR CP3 006 4 x 100 PLANA</t>
  </si>
  <si>
    <t xml:space="preserve">DESTORNILLADOR CP3 010 4 x 125 PLANA</t>
  </si>
  <si>
    <t xml:space="preserve">DESTORNILLADOR CP3 020 5 x 75 PLANA</t>
  </si>
  <si>
    <t xml:space="preserve">DESTORNILLADOR CP3 025 5 x 100 PLANA</t>
  </si>
  <si>
    <t xml:space="preserve">DESTORNILLADOR CP3 030 5 x 125 PLANA</t>
  </si>
  <si>
    <t xml:space="preserve">DESTORNILLADOR CP3 031 5 x 150 PLANA</t>
  </si>
  <si>
    <t xml:space="preserve">DESTORNILLADOR CP3 035 6 x 100 PLANA</t>
  </si>
  <si>
    <t xml:space="preserve">DESTORNILLADOR CP3 036 6 x 125 PLANA</t>
  </si>
  <si>
    <t xml:space="preserve">DESTORNILLADOR CP3 040 6 x 150 PLANA</t>
  </si>
  <si>
    <t xml:space="preserve">DESTORNILLADOR CP3 050 8 x 150 PLANA</t>
  </si>
  <si>
    <t xml:space="preserve">DESTORNILLADOR CP3 049 8 x 175 PLANA</t>
  </si>
  <si>
    <t xml:space="preserve">DESTORNILLADOR CP3 065 9 x 200 PLANA</t>
  </si>
  <si>
    <t xml:space="preserve">DESTORNILLADOR P3 001 3 x 75 PHILLIPS</t>
  </si>
  <si>
    <t xml:space="preserve">DESTORNILLADOR P3 100 4 x 50 PHILLIPS</t>
  </si>
  <si>
    <t xml:space="preserve">DESTORNILLADOR P3 101 4 x 75 PHILLIPS</t>
  </si>
  <si>
    <t xml:space="preserve">DESTORNILLADOR P3 110 5 x 75 PHILLIPS</t>
  </si>
  <si>
    <t xml:space="preserve">DESTORNILLADOR P3 112 5 x 125 PHILLIPS</t>
  </si>
  <si>
    <t xml:space="preserve">DESTORNILLADOR P3 120 6 x 100 PHILLIPS</t>
  </si>
  <si>
    <t xml:space="preserve">DESTORNILLADOR P3 122 6 x 150 PHILLIPS</t>
  </si>
  <si>
    <t xml:space="preserve">DESTORNILLADOR P3 131 8 x 150 PHILLIPS</t>
  </si>
  <si>
    <t xml:space="preserve">DESTORNILLADOR Nº 0 x 100 POZI DRIVE</t>
  </si>
  <si>
    <t xml:space="preserve">DESTORNILLADOR Nº 1 x 100 POZI DRIVE</t>
  </si>
  <si>
    <t xml:space="preserve">DESTORNILLADOR Nº 2 x 100 POZI DRIVE</t>
  </si>
  <si>
    <t xml:space="preserve">DESTORNILLADOR Nº 2 x 150 POZI DRIVE</t>
  </si>
  <si>
    <t xml:space="preserve">DESTORNILLADOR Nº 3 x 150 POZI DRIVE</t>
  </si>
  <si>
    <t xml:space="preserve">DISCO DIAMANTADO SG SEGMENTADO 4,5</t>
  </si>
  <si>
    <t xml:space="preserve">DISCO DIAMANTADO SG SEGMENTADO 7</t>
  </si>
  <si>
    <t xml:space="preserve">DISCO DIAMANTADO SG SEGMENTADO 9</t>
  </si>
  <si>
    <t xml:space="preserve">DISCO DIAMANTADO C  CONTINUO 4,5</t>
  </si>
  <si>
    <t xml:space="preserve">DISCO DIAMANTADO C  CONTINUO 7</t>
  </si>
  <si>
    <t xml:space="preserve">DISCO DIAMANTADO C  CONTINUO 9</t>
  </si>
  <si>
    <t xml:space="preserve">DISCO DIAMANTADO TB TURBO 4,5</t>
  </si>
  <si>
    <t xml:space="preserve">DISCO DIAMANTADO TB TURBO 7</t>
  </si>
  <si>
    <t xml:space="preserve">DISCO DIAMANTADO TB TURBO 9</t>
  </si>
  <si>
    <t xml:space="preserve">DISCO C/D OX/AL CORTE 4    x 3,2</t>
  </si>
  <si>
    <t xml:space="preserve">DISCO C/D OX/AL CORTE 4,5  x 1,6</t>
  </si>
  <si>
    <t xml:space="preserve">DISCO C/D OX/AL CORTE 4,5  x 3,2</t>
  </si>
  <si>
    <t xml:space="preserve">DISCO C/D OX/AL CORTE 7    x 2</t>
  </si>
  <si>
    <t xml:space="preserve">DISCO C/D OX/AL CORTE 7    x 3,2</t>
  </si>
  <si>
    <t xml:space="preserve">DISCO C/D OX/AL CORTE 9    x 3,2</t>
  </si>
  <si>
    <t xml:space="preserve">DISCO C/D OX/AL DESBASTE 4,5  x 5</t>
  </si>
  <si>
    <t xml:space="preserve">DISCO C/D OX/AL DESBASTE 7  x 6,4</t>
  </si>
  <si>
    <t xml:space="preserve">DISCO C/D CARBURO SILICIO CORTE  4,5  x 3,2</t>
  </si>
  <si>
    <t xml:space="preserve">DISCO C/D CARBURO SILICIO CORTE  7  x 3,2</t>
  </si>
  <si>
    <t xml:space="preserve">DISCO C/D CARBURO SILICIO DESBASTE 7  x 6,4</t>
  </si>
  <si>
    <t xml:space="preserve">DISCO C/D CARBURO SILICIO DESBASTE 9  x 6,4</t>
  </si>
  <si>
    <t xml:space="preserve">DISCO PLANO OX/AL CORTE 12  x 2,5</t>
  </si>
  <si>
    <t xml:space="preserve">DISCO PLANO OX/AL CORTE 14  x 2,5</t>
  </si>
  <si>
    <t xml:space="preserve">DISCO PLANO OX/AL CORTE 16  x 3,2</t>
  </si>
  <si>
    <t xml:space="preserve">DISCO PLANO OX/AL CORTE 4,5  x 1</t>
  </si>
  <si>
    <t xml:space="preserve">DISCO PLANO OX/AL CORTE 4,5  x 1,6</t>
  </si>
  <si>
    <t xml:space="preserve">DISCO PLANO OX/AL CORTE 7  x 2</t>
  </si>
  <si>
    <t xml:space="preserve">DISCO PLANO OX/AL CJAx40 4,5 x 1</t>
  </si>
  <si>
    <t xml:space="preserve">DISCO PLANO OX/AL CJAx40 4,5 x 1,6</t>
  </si>
  <si>
    <t xml:space="preserve">DISCO C/D OX/AL CJAx40 4,5 x 1,6</t>
  </si>
  <si>
    <t xml:space="preserve">ENGRAPADORA NEON 4 a 14mm</t>
  </si>
  <si>
    <t xml:space="preserve">GANCHOS ENGRAPADORA 8mm (CAJA x1000)</t>
  </si>
  <si>
    <t xml:space="preserve">ENROLLADOR CORTINA GALVANIZADO 4mts</t>
  </si>
  <si>
    <t xml:space="preserve">ENROLLADOR CORTINA GALVANIZADO 6mts</t>
  </si>
  <si>
    <t xml:space="preserve">ESCUADRA CARPINTERO 30 cm</t>
  </si>
  <si>
    <t xml:space="preserve">ESCUADRA CARPINTERO 40 cm</t>
  </si>
  <si>
    <t xml:space="preserve">ESPATULA PINTOR CABO MADERA 30mm</t>
  </si>
  <si>
    <t xml:space="preserve">ESPATULA PINTOR CABO MADERA 40mm</t>
  </si>
  <si>
    <t xml:space="preserve">ESPATULA PINTOR CABO MADERA 50mm</t>
  </si>
  <si>
    <t xml:space="preserve">ESPATULA PINTOR CABO MADERA 60mm</t>
  </si>
  <si>
    <t xml:space="preserve">ESPATULA PINTOR CABO MADERA 70mm</t>
  </si>
  <si>
    <t xml:space="preserve">ESPATULA PINTOR CABO MADERA 80mm</t>
  </si>
  <si>
    <t xml:space="preserve">ESPATULA PINTOR CABO MADERA 90mm</t>
  </si>
  <si>
    <t xml:space="preserve">ESPATULA ENDUIR CABO MADERA Nº100</t>
  </si>
  <si>
    <t xml:space="preserve">ESPATULA ENDUIR CABO MADERA Nº120</t>
  </si>
  <si>
    <t xml:space="preserve">ESPATULA ENDUIR CABO MADERA Nº140</t>
  </si>
  <si>
    <t xml:space="preserve">ESPATULA ENDUIR CABO MADERA Nº160</t>
  </si>
  <si>
    <t xml:space="preserve">ESPATULA ENDUIR CABO MADERA Nº200</t>
  </si>
  <si>
    <t xml:space="preserve">ESPATULA ENDUIR CABO MADERA Nº220</t>
  </si>
  <si>
    <t xml:space="preserve">ESPATULA ENDUIR CABO MADERA Nº240</t>
  </si>
  <si>
    <t xml:space="preserve">GUANTE DESCARNE COMBINADO P/CORTO</t>
  </si>
  <si>
    <t xml:space="preserve">HACHITA CON CABO MADERA 600 Grs DIN 5131</t>
  </si>
  <si>
    <t xml:space="preserve">HACHA C/CABO RECTO 5 Lbs.NAC</t>
  </si>
  <si>
    <t xml:space="preserve">HACHA SIN CABO 4 1/2 Lbs. NORMA DIN</t>
  </si>
  <si>
    <t xml:space="preserve">HACHITA CON CABO MADERA 600 Grs</t>
  </si>
  <si>
    <t xml:space="preserve">HACHITA CON CABO FIBRA 600 Grs.</t>
  </si>
  <si>
    <t xml:space="preserve">ESPATULA ENDUIR CABO MADERA Nº180</t>
  </si>
  <si>
    <t xml:space="preserve">HORQUILLA 6 DIENTES CABO CORTO NACIONAL</t>
  </si>
  <si>
    <t xml:space="preserve">HORQUILLA 4 DIENTES CABO LARGO NACIONAL</t>
  </si>
  <si>
    <t xml:space="preserve">HORQUILLA 4 DIENTES CABO CORTO NACIONAL</t>
  </si>
  <si>
    <t xml:space="preserve">LIMA PARALELA BASTARDA 10 cm</t>
  </si>
  <si>
    <t xml:space="preserve">LIMA PARALELA BASTARDA 15 cm</t>
  </si>
  <si>
    <t xml:space="preserve">LIMA PARALELA BASTARDA 20 cm</t>
  </si>
  <si>
    <t xml:space="preserve">LIMA PARALELA BASTARDA 25 cm</t>
  </si>
  <si>
    <t xml:space="preserve">LIMA PARALELA BASTARDA 30 cm</t>
  </si>
  <si>
    <t xml:space="preserve">LIMA PARALELA ENTREFINA 10 cm</t>
  </si>
  <si>
    <t xml:space="preserve">LIMA PARALELA ENTREFINA 15 cm</t>
  </si>
  <si>
    <t xml:space="preserve">LIMA PARALELA ENTREFINA 20 cm</t>
  </si>
  <si>
    <t xml:space="preserve">LIMA PARALELA ENTREFINA 25 cm</t>
  </si>
  <si>
    <t xml:space="preserve">LIMA PARALELA ENTREFINA 30 cm</t>
  </si>
  <si>
    <t xml:space="preserve">LIMA PARALELA FINA 10 cm</t>
  </si>
  <si>
    <t xml:space="preserve">LIMA PARALELA FINA 15 cm</t>
  </si>
  <si>
    <t xml:space="preserve">LIMA PARALELA FINA 20 cm</t>
  </si>
  <si>
    <t xml:space="preserve">LIMA PARALELA FINA 25 cm</t>
  </si>
  <si>
    <t xml:space="preserve">LIMA PARALELA FINA 30 cm</t>
  </si>
  <si>
    <t xml:space="preserve">LIMA REDONDA BASTARDA 10 cm</t>
  </si>
  <si>
    <t xml:space="preserve">LIMA REDONDA BASTARDA 15 cm</t>
  </si>
  <si>
    <t xml:space="preserve">LIMA REDONDA BASTARDA 20 cm</t>
  </si>
  <si>
    <t xml:space="preserve">LIMA REDONDA BASTARDA 25 cm</t>
  </si>
  <si>
    <t xml:space="preserve">LIMA REDONDA BASTARDA 30 cm</t>
  </si>
  <si>
    <t xml:space="preserve">LIMA REDONDA ENTREFINA 10 cm</t>
  </si>
  <si>
    <t xml:space="preserve">LIMA REDONDA ENTREFINA 15 cm</t>
  </si>
  <si>
    <t xml:space="preserve">LIMA REDONDA ENTREFINA 20 cm</t>
  </si>
  <si>
    <t xml:space="preserve">LIMA REDONDA ENTREFINA 25 cm</t>
  </si>
  <si>
    <t xml:space="preserve">LIMA REDONDA ENTREFINA 30 cm</t>
  </si>
  <si>
    <t xml:space="preserve">LIMA REDONDA FINA 10 cm</t>
  </si>
  <si>
    <t xml:space="preserve">LIMA REDONDA FINA 15 cm</t>
  </si>
  <si>
    <t xml:space="preserve">LIMA REDONDA FINA 20 cm</t>
  </si>
  <si>
    <t xml:space="preserve">LIMA REDONDA FINA 25 cm</t>
  </si>
  <si>
    <t xml:space="preserve">LIMA REDONDA FINA 30 cm</t>
  </si>
  <si>
    <t xml:space="preserve">LIMA CUADRADA BASTARDA 10 cm</t>
  </si>
  <si>
    <t xml:space="preserve">LIMA CUADRADA BASTARDA 15 cm</t>
  </si>
  <si>
    <t xml:space="preserve">LIMA CUADRADA BASTARDA 20 cm</t>
  </si>
  <si>
    <t xml:space="preserve">LIMA CUADRADA BASTARDA 25 cm</t>
  </si>
  <si>
    <t xml:space="preserve">LIMA CUADRADA BASTARDA 30 cm</t>
  </si>
  <si>
    <t xml:space="preserve">LIMA CUADRADA ENTREFINA 10 cm</t>
  </si>
  <si>
    <t xml:space="preserve">LIMA CUADRADA ENTREFINA 15 cm</t>
  </si>
  <si>
    <t xml:space="preserve">LIMA CUADRADA ENTREFINA 20 cm</t>
  </si>
  <si>
    <t xml:space="preserve">LIMA CUADRADA ENTREFINA 25 cm</t>
  </si>
  <si>
    <t xml:space="preserve">LIMA CUADRADA ENTREFINA 30 cm</t>
  </si>
  <si>
    <t xml:space="preserve">LIMA CUADRADA FINA 10 cm</t>
  </si>
  <si>
    <t xml:space="preserve">LIMA CUADRADA FINA 15 cm</t>
  </si>
  <si>
    <t xml:space="preserve">LIMA CUADRADA FINA 20 cm</t>
  </si>
  <si>
    <t xml:space="preserve">LIMA CUADRADA FINA 25 cm</t>
  </si>
  <si>
    <t xml:space="preserve">LIMA CUADRADA FINA 30 cm</t>
  </si>
  <si>
    <t xml:space="preserve">LIMA MEDIA CAÑA BASTARDA 10 cm</t>
  </si>
  <si>
    <t xml:space="preserve">LIMA MEDIA CAÑA BASTARDA 15 cm</t>
  </si>
  <si>
    <t xml:space="preserve">LIMA MEDIA CAÑA BASTARDA 20 cm</t>
  </si>
  <si>
    <t xml:space="preserve">LIMA MEDIA CAÑA BASTARDA 25 cm</t>
  </si>
  <si>
    <t xml:space="preserve">LIMA MEDIA CAÑA BASTARDA 30 cm</t>
  </si>
  <si>
    <t xml:space="preserve">LIMA MEDIA CAÑA ENTREFINA 10 cm</t>
  </si>
  <si>
    <t xml:space="preserve">LIMA MEDIA CAÑA ENTREFINA 15 cm</t>
  </si>
  <si>
    <t xml:space="preserve">LIMA MEDIA CAÑA ENTREFINA 20 cm</t>
  </si>
  <si>
    <t xml:space="preserve">LIMA MEDIA CAÑA ENTREFINA 25 cm</t>
  </si>
  <si>
    <t xml:space="preserve">LIMA MEDIA CAÑA ENTREFINA 30 cm</t>
  </si>
  <si>
    <t xml:space="preserve">LIMA MEDIA CAÑA FINA 10 cm</t>
  </si>
  <si>
    <t xml:space="preserve">LIMA MEDIA CAÑA FINA 15 cm</t>
  </si>
  <si>
    <t xml:space="preserve">LIMA MEDIA CAÑA FINA 20 cm</t>
  </si>
  <si>
    <t xml:space="preserve">LIMA MEDIA CAÑA FINA 25 cm</t>
  </si>
  <si>
    <t xml:space="preserve">LIMA MEDIA CAÑA FINA 30 cm</t>
  </si>
  <si>
    <t xml:space="preserve">LIMA TRIANGULO BASTARDA 10 cm</t>
  </si>
  <si>
    <t xml:space="preserve">LIMA TRIANGULO BASTARDA 15 cm</t>
  </si>
  <si>
    <t xml:space="preserve">LIMA TRIANGULO BASTARDA 20 cm</t>
  </si>
  <si>
    <t xml:space="preserve">LIMA TRIANGULO BASTARDA 25 cm</t>
  </si>
  <si>
    <t xml:space="preserve">LIMA TRIANGULO ENTREFINA 10 cm</t>
  </si>
  <si>
    <t xml:space="preserve">LIMA TRIANGULO ENTREFINA 15 cm</t>
  </si>
  <si>
    <t xml:space="preserve">LIMA TRIANGULO ENTREFINA 20 cm</t>
  </si>
  <si>
    <t xml:space="preserve">LIMA TRIANGULO ENTREFINA 25 cm</t>
  </si>
  <si>
    <t xml:space="preserve">LIMA TRIANGULO FINA 10 cm</t>
  </si>
  <si>
    <t xml:space="preserve">LIMA TRIANGULO FINA 15 cm</t>
  </si>
  <si>
    <t xml:space="preserve">LIMA TRIANGULO FINA 20 cm</t>
  </si>
  <si>
    <t xml:space="preserve">LIMA TRIANGULO FINA 25 cm</t>
  </si>
  <si>
    <t xml:space="preserve">LIMA SIERRA REGULAR TAPER 6</t>
  </si>
  <si>
    <t xml:space="preserve">LIMA SIERRA SLIM TAPER  4</t>
  </si>
  <si>
    <t xml:space="preserve">LIMA SIERRA SLIM TAPER  5</t>
  </si>
  <si>
    <t xml:space="preserve">LIMA SIERRA SLIM TAPER  6</t>
  </si>
  <si>
    <t xml:space="preserve">LIMA ESCOFINA MEDIA CAÑA 20 cm</t>
  </si>
  <si>
    <t xml:space="preserve">LIMA ESCOFINA MEDIA CAÑA 25 cm</t>
  </si>
  <si>
    <t xml:space="preserve">LIMA ESCOFINA MEDIA CAÑA 30 cm</t>
  </si>
  <si>
    <t xml:space="preserve">LIMA ESCOFINA REDONDA 20 cm</t>
  </si>
  <si>
    <t xml:space="preserve">LIMA ESCOFINA REDONDA 25 cm</t>
  </si>
  <si>
    <t xml:space="preserve">LIMA MANGO PLASTICO M1</t>
  </si>
  <si>
    <t xml:space="preserve">LIMA MANGO PLASTICO M2</t>
  </si>
  <si>
    <t xml:space="preserve">LIMA MANGO PLASTICO M3</t>
  </si>
  <si>
    <t xml:space="preserve">LIMA MANGO PLASTICO M4</t>
  </si>
  <si>
    <t xml:space="preserve">LLAVES ALLEN JUEGO 10 PIEZAS -PULGADAS-</t>
  </si>
  <si>
    <t xml:space="preserve">LLAVES ALLEN JUEGO 10 PIEZAS -MILIMETRICAS-</t>
  </si>
  <si>
    <t xml:space="preserve">LLAVE COMBINADA  6 mm</t>
  </si>
  <si>
    <t xml:space="preserve">LLAVE COMBINADA  7 mm</t>
  </si>
  <si>
    <t xml:space="preserve">LLAVE COMBINADA  8 mm</t>
  </si>
  <si>
    <t xml:space="preserve">LLAVE COMBINADA  9 mm</t>
  </si>
  <si>
    <t xml:space="preserve">LLAVE COMBINADA 10 mm</t>
  </si>
  <si>
    <t xml:space="preserve">LLAVE COMBINADA 11 mm</t>
  </si>
  <si>
    <t xml:space="preserve">LLAVE COMBINADA 12 mm</t>
  </si>
  <si>
    <t xml:space="preserve">LLAVE COMBINADA 13 mm</t>
  </si>
  <si>
    <t xml:space="preserve">LLAVE COMBINADA 14 mm</t>
  </si>
  <si>
    <t xml:space="preserve">LLAVE COMBINADA 15 mm</t>
  </si>
  <si>
    <t xml:space="preserve">LLAVE COMBINADA 16 mm</t>
  </si>
  <si>
    <t xml:space="preserve">LLAVE COMBINADA 17 mm</t>
  </si>
  <si>
    <t xml:space="preserve">LLAVE COMBINADA 18 mm</t>
  </si>
  <si>
    <t xml:space="preserve">LLAVE COMBINADA 19 mm</t>
  </si>
  <si>
    <t xml:space="preserve">LLAVE COMBINADA 20 mm</t>
  </si>
  <si>
    <t xml:space="preserve">LLAVE COMBINADA 21 mm</t>
  </si>
  <si>
    <t xml:space="preserve">LLAVE COMBINADA 22 mm</t>
  </si>
  <si>
    <t xml:space="preserve">LLAVE COMBINADA 23 mm</t>
  </si>
  <si>
    <t xml:space="preserve">LLAVE COMBINADA 24 mm</t>
  </si>
  <si>
    <t xml:space="preserve">LLAVE COMBINADA P 1/4</t>
  </si>
  <si>
    <t xml:space="preserve">LLAVE COMBINADA P 5/16</t>
  </si>
  <si>
    <t xml:space="preserve">LLAVE COMBINADA P 3/8</t>
  </si>
  <si>
    <t xml:space="preserve">LLAVE COMBINADA P 7/16</t>
  </si>
  <si>
    <t xml:space="preserve">LLAVE COMBINADA P 1/2</t>
  </si>
  <si>
    <t xml:space="preserve">LLAVE COMBINADA P 9/16</t>
  </si>
  <si>
    <t xml:space="preserve">LLAVE COMBINADA P 5/8</t>
  </si>
  <si>
    <t xml:space="preserve">LLAVE COMBINADA P 11/16</t>
  </si>
  <si>
    <t xml:space="preserve">LLAVE COMBINADA P 3/4</t>
  </si>
  <si>
    <t xml:space="preserve">LLAVE COMBINADA P 13/16</t>
  </si>
  <si>
    <t xml:space="preserve">LLAVE COMBINADA P 7/8</t>
  </si>
  <si>
    <t xml:space="preserve">LLAVE COMBINADA P 15/16</t>
  </si>
  <si>
    <t xml:space="preserve">LLAVE COMBINADA P 1</t>
  </si>
  <si>
    <t xml:space="preserve">LLAVE P/CAÑO T/SUECA 1 1/2"</t>
  </si>
  <si>
    <t xml:space="preserve">LLAVE P/ CAÑO 1/12" CROMO VANADIO</t>
  </si>
  <si>
    <t xml:space="preserve">LLAVE AJUSTABLE FOSTATIZADA 6</t>
  </si>
  <si>
    <t xml:space="preserve">LLAVE AJUSTABLE FOSTATIZADA 8</t>
  </si>
  <si>
    <t xml:space="preserve">LLAVE AJUSTABLE FOSTATIZADA 10</t>
  </si>
  <si>
    <t xml:space="preserve">LLAVE AJUSTABLE FOSTATIZADA 12</t>
  </si>
  <si>
    <t xml:space="preserve">MACHO BSW CONO 2 1/8  x 40</t>
  </si>
  <si>
    <t xml:space="preserve">MACHO BSW CONO 2 5/32  x 32</t>
  </si>
  <si>
    <t xml:space="preserve">MACHO BSW CONO 2 3/16  x 24</t>
  </si>
  <si>
    <t xml:space="preserve">MACHO BSW CONO 2 7/32  x 24</t>
  </si>
  <si>
    <t xml:space="preserve">MACHO BSW CONO 2 1/4  x 20</t>
  </si>
  <si>
    <t xml:space="preserve">MACHO BSW CONO 2 5/16  x 18</t>
  </si>
  <si>
    <t xml:space="preserve">MACHO BSW CONO 2 3/8  x 16</t>
  </si>
  <si>
    <t xml:space="preserve">MACHO BSW CONO 2 7/16  x 14</t>
  </si>
  <si>
    <t xml:space="preserve">MACHO BSW CONO 2 1/2  x 12</t>
  </si>
  <si>
    <t xml:space="preserve">MACHO BSW CONO 2 9/16  x 12</t>
  </si>
  <si>
    <t xml:space="preserve">MACHO BSW CONO 2 5/8  x 11</t>
  </si>
  <si>
    <t xml:space="preserve">MACHO BSW CONO 2 3/4  x 10</t>
  </si>
  <si>
    <t xml:space="preserve">MACHO BSW SETx3  1/8  x 40</t>
  </si>
  <si>
    <t xml:space="preserve">MACHO BSW SETx3  5/32  x 32</t>
  </si>
  <si>
    <t xml:space="preserve">MACHO BSW SETx3  3/16  x 24</t>
  </si>
  <si>
    <t xml:space="preserve">MACHO BSW SETx3  7/32  x 24</t>
  </si>
  <si>
    <t xml:space="preserve">MACHO BSW SETx3  1/4   x 20</t>
  </si>
  <si>
    <t xml:space="preserve">MACHO BSW SETx3  5/16  x 18</t>
  </si>
  <si>
    <t xml:space="preserve">MACHO BSW SETx3  3/8   x 16</t>
  </si>
  <si>
    <t xml:space="preserve">MACHO BSW SETx3  7/16  x 14</t>
  </si>
  <si>
    <t xml:space="preserve">MACHO BSW SETx3  1/2   x 12</t>
  </si>
  <si>
    <t xml:space="preserve">MACHO BSW SETx3  9/16  x 12</t>
  </si>
  <si>
    <t xml:space="preserve">MACHO BSW SETx3  5/8   x 11</t>
  </si>
  <si>
    <t xml:space="preserve">MACHO BSW SETx3  3/4   x 10</t>
  </si>
  <si>
    <t xml:space="preserve">MACHO NF CONO 2  1/4   x 28</t>
  </si>
  <si>
    <t xml:space="preserve">MACHO NF CONO 2  5/16  x 24</t>
  </si>
  <si>
    <t xml:space="preserve">MACHO NF CONO 2  3/8   x 24</t>
  </si>
  <si>
    <t xml:space="preserve">MACHO NF CONO 2  7/16  x 20</t>
  </si>
  <si>
    <t xml:space="preserve">MACHO NF CONO 2  1/2   x 20</t>
  </si>
  <si>
    <t xml:space="preserve">MACHO NF CONO 2  9/16  x 18</t>
  </si>
  <si>
    <t xml:space="preserve">MACHO NF CONO 2  5/8   x 18</t>
  </si>
  <si>
    <t xml:space="preserve">MACHO NF SETx3  1/4  x 28</t>
  </si>
  <si>
    <t xml:space="preserve">MACHO NF SETx3  5/16  x 24</t>
  </si>
  <si>
    <t xml:space="preserve">MACHO NF SETx3  3/8  x 24</t>
  </si>
  <si>
    <t xml:space="preserve">MACHO NF SETx3  7/16  x 20</t>
  </si>
  <si>
    <t xml:space="preserve">MACHO NF SETx3  1/2   x 20</t>
  </si>
  <si>
    <t xml:space="preserve">MACHO NF SETx3  9/16  x 18</t>
  </si>
  <si>
    <t xml:space="preserve">MACHO NF SETx3  5/8   x 18</t>
  </si>
  <si>
    <t xml:space="preserve">MACHO M CONO 2  3 x 0.50</t>
  </si>
  <si>
    <t xml:space="preserve">MACHO M CONO 2  4 x 0.70</t>
  </si>
  <si>
    <t xml:space="preserve">MACHO M CONO 2  5 x 0.80</t>
  </si>
  <si>
    <t xml:space="preserve">MACHO M CONO 2  6 x 1.00</t>
  </si>
  <si>
    <t xml:space="preserve">MACHO M CONO 2  7 x 1.00</t>
  </si>
  <si>
    <t xml:space="preserve">MACHO M CONO 2  8 x 1.00</t>
  </si>
  <si>
    <t xml:space="preserve">MACHO M CONO 2  8 x 1.25</t>
  </si>
  <si>
    <t xml:space="preserve">MACHO M CONO 2  9 x 1.25</t>
  </si>
  <si>
    <t xml:space="preserve">MACHO M CONO 2 10 x 1.00</t>
  </si>
  <si>
    <t xml:space="preserve">MACHO M CONO 2 10 x 1.25</t>
  </si>
  <si>
    <t xml:space="preserve">MACHO M CONO 2 10 x 1.50</t>
  </si>
  <si>
    <t xml:space="preserve">MACHO M CONO 2 12 x 1.25</t>
  </si>
  <si>
    <t xml:space="preserve">MACHO M CONO 2 12 x 1.50</t>
  </si>
  <si>
    <t xml:space="preserve">MACHO M CONO 2 12 x 1.75</t>
  </si>
  <si>
    <t xml:space="preserve">MACHO M CONO 2 14 x 1.50</t>
  </si>
  <si>
    <t xml:space="preserve">MACHO M CONO 2 16 x 1.50</t>
  </si>
  <si>
    <t xml:space="preserve">MACHO M CONO 2 16 x 2.00</t>
  </si>
  <si>
    <t xml:space="preserve">MACHO M SETx3  3 x 0.50</t>
  </si>
  <si>
    <t xml:space="preserve">MACHO M SETx3  4 x 0.70</t>
  </si>
  <si>
    <t xml:space="preserve">MACHO M SETx3  5 x 0.80</t>
  </si>
  <si>
    <t xml:space="preserve">MACHO M SETx3  6 x 1.00</t>
  </si>
  <si>
    <t xml:space="preserve">MACHO M SETx3  7 x 1.00</t>
  </si>
  <si>
    <t xml:space="preserve">MACHO M SETx3  8 x 1.00</t>
  </si>
  <si>
    <t xml:space="preserve">MACHO M SETx3  8 x 1.25</t>
  </si>
  <si>
    <t xml:space="preserve">MACHO M SETx3  9 x 1.25</t>
  </si>
  <si>
    <t xml:space="preserve">MACHO M SETx3 10 x 1.00</t>
  </si>
  <si>
    <t xml:space="preserve">MACHO M SETx3 10 x 1.25</t>
  </si>
  <si>
    <t xml:space="preserve">MACHO M SETx3 10 x 1.50</t>
  </si>
  <si>
    <t xml:space="preserve">MACHO M SETx3 12 x 1.25</t>
  </si>
  <si>
    <t xml:space="preserve">MACHO M SETx3 12 x 1.50</t>
  </si>
  <si>
    <t xml:space="preserve">MACHO M SETx3 12 x 1.75</t>
  </si>
  <si>
    <t xml:space="preserve">MACHO M SETx3 14 x 1.50</t>
  </si>
  <si>
    <t xml:space="preserve">MACHO M SETx3 16 x 1.50</t>
  </si>
  <si>
    <t xml:space="preserve">MACHO M SETx3 16 x 2.00</t>
  </si>
  <si>
    <t xml:space="preserve">MACHO NC CONO 2 1/2  x 13</t>
  </si>
  <si>
    <t xml:space="preserve">MACHO NC SETx3 1/2  x 13</t>
  </si>
  <si>
    <t xml:space="preserve">MACHO BSP CONO 2 1/8  x 28</t>
  </si>
  <si>
    <t xml:space="preserve">MACHO BSP CONO 2 1/4  x 19</t>
  </si>
  <si>
    <t xml:space="preserve">MACHO BSP CONO 2 3/8  x 19</t>
  </si>
  <si>
    <t xml:space="preserve">MACHO BSP CONO 2 1/2  x 14</t>
  </si>
  <si>
    <t xml:space="preserve">MACHO BSP CONO 2 3/4  x 14</t>
  </si>
  <si>
    <t xml:space="preserve">MACHO BSP SETx2 1/8  x 28</t>
  </si>
  <si>
    <t xml:space="preserve">MACHO BSP SETx2 1/4  x 19</t>
  </si>
  <si>
    <t xml:space="preserve">MACHO BSP SETx2 3/8  x 19</t>
  </si>
  <si>
    <t xml:space="preserve">MACHO BSP SETx2 1/2  x 14</t>
  </si>
  <si>
    <t xml:space="preserve">MACHO BSP SETx2 3/4  x 14</t>
  </si>
  <si>
    <t xml:space="preserve">MECHA ACERO RAPIDO 1 mm</t>
  </si>
  <si>
    <t xml:space="preserve">MECHA ACERO RAPIDO 1,25 mm</t>
  </si>
  <si>
    <t xml:space="preserve">MECHA ACERO RAPIDO 1,50 mm</t>
  </si>
  <si>
    <t xml:space="preserve">MECHA ACERO RAPIDO 1,75 mm</t>
  </si>
  <si>
    <t xml:space="preserve">MECHA ACERO RAPIDO 2 mm</t>
  </si>
  <si>
    <t xml:space="preserve">MECHA ACERO RAPIDO 2,25 mm</t>
  </si>
  <si>
    <t xml:space="preserve">MECHA ACERO RAPIDO 2,50 mm</t>
  </si>
  <si>
    <t xml:space="preserve">MECHA ACERO RAPIDO 2,75 mm</t>
  </si>
  <si>
    <t xml:space="preserve">MECHA ACERO RAPIDO 3 mm</t>
  </si>
  <si>
    <t xml:space="preserve">MECHA ACERO RAPIDO 3,25 mm</t>
  </si>
  <si>
    <t xml:space="preserve">MECHA ACERO RAPIDO 3,50 mm</t>
  </si>
  <si>
    <t xml:space="preserve">MECHA ACERO RAPIDO 3,75 mm</t>
  </si>
  <si>
    <t xml:space="preserve">MECHA ACERO RAPIDO 4 mm</t>
  </si>
  <si>
    <t xml:space="preserve">MECHA ACERO RAPIDO 4,25 mm</t>
  </si>
  <si>
    <t xml:space="preserve">MECHA ACERO RAPIDO 4,50 mm</t>
  </si>
  <si>
    <t xml:space="preserve">MECHA ACERO RAPIDO 4,75 mm</t>
  </si>
  <si>
    <t xml:space="preserve">MECHA ACERO RAPIDO 5 mm</t>
  </si>
  <si>
    <t xml:space="preserve">MECHA ACERO RAPIDO 5,25 mm</t>
  </si>
  <si>
    <t xml:space="preserve">MECHA ACERO RAPIDO 5,50 mm</t>
  </si>
  <si>
    <t xml:space="preserve">MECHA ACERO RAPIDO 5,75 mm</t>
  </si>
  <si>
    <t xml:space="preserve">MECHA ACERO RAPIDO 6 mm</t>
  </si>
  <si>
    <t xml:space="preserve">MECHA ACERO RAPIDO 6,25 mm</t>
  </si>
  <si>
    <t xml:space="preserve">MECHA ACERO RAPIDO 6,50 mm</t>
  </si>
  <si>
    <t xml:space="preserve">MECHA ACERO RAPIDO 6,75 mm</t>
  </si>
  <si>
    <t xml:space="preserve">MECHA ACERO RAPIDO 7 mm</t>
  </si>
  <si>
    <t xml:space="preserve">MECHA ACERO RAPIDO 7,25 mm</t>
  </si>
  <si>
    <t xml:space="preserve">MECHA ACERO RAPIDO 7,50 mm</t>
  </si>
  <si>
    <t xml:space="preserve">MECHA ACERO RAPIDO 7,75 mm</t>
  </si>
  <si>
    <t xml:space="preserve">MECHA ACERO RAPIDO 8 mm</t>
  </si>
  <si>
    <t xml:space="preserve">MECHA ACERO RAPIDO 8,25 mm</t>
  </si>
  <si>
    <t xml:space="preserve">MECHA ACERO RAPIDO 8,50 mm</t>
  </si>
  <si>
    <t xml:space="preserve">MECHA ACERO RAPIDO 8,75 mm</t>
  </si>
  <si>
    <t xml:space="preserve">MECHA ACERO RAPIDO 9 mm</t>
  </si>
  <si>
    <t xml:space="preserve">MECHA ACERO RAPIDO 9,25 mm</t>
  </si>
  <si>
    <t xml:space="preserve">MECHA ACERO RAPIDO 9,50 mm</t>
  </si>
  <si>
    <t xml:space="preserve">MECHA ACERO RAPIDO 9,75 mm</t>
  </si>
  <si>
    <t xml:space="preserve">MECHA ACERO RAPIDO 10 mm</t>
  </si>
  <si>
    <t xml:space="preserve">MECHA ACERO RAPIDO 10,25 mm</t>
  </si>
  <si>
    <t xml:space="preserve">MECHA ACERO RAPIDO 10,50 mm</t>
  </si>
  <si>
    <t xml:space="preserve">MECHA ACERO RAPIDO 10,75 mm</t>
  </si>
  <si>
    <t xml:space="preserve">MECHA ACERO RAPIDO 11 mm</t>
  </si>
  <si>
    <t xml:space="preserve">MECHA ACERO RAPIDO 11,25 mm</t>
  </si>
  <si>
    <t xml:space="preserve">MECHA ACERO RAPIDO 11,50 mm</t>
  </si>
  <si>
    <t xml:space="preserve">MECHA ACERO RAPIDO 11,75 mm</t>
  </si>
  <si>
    <t xml:space="preserve">MECHA ACERO RAPIDO 12 mm</t>
  </si>
  <si>
    <t xml:space="preserve">MECHA ACERO RAPIDO 12,25 mm</t>
  </si>
  <si>
    <t xml:space="preserve">MECHA ACERO RAPIDO 12,50 mm</t>
  </si>
  <si>
    <t xml:space="preserve">MECHA ACERO RAPIDO 12,75 mm</t>
  </si>
  <si>
    <t xml:space="preserve">MECHA ACERO RAPIDO 13 mm</t>
  </si>
  <si>
    <t xml:space="preserve">DISCO DIAMANTADO TB S/DELG 4,5</t>
  </si>
  <si>
    <t xml:space="preserve">DISCO DIAMANTADO TB S/DELG 7</t>
  </si>
  <si>
    <t xml:space="preserve">DISCO DIAMANTADO SG SEGMENTADO 9    YARD SINECTIC</t>
  </si>
  <si>
    <t xml:space="preserve">DISCO DIAMANTADO TB TURBO 9    YARD SINECTIC</t>
  </si>
  <si>
    <t xml:space="preserve">DISCO DIAMANTADO C  CONTINUO 9    YARD SINECTIC</t>
  </si>
  <si>
    <t xml:space="preserve">CLAVO P/CLAVADORA/ENGRAPADORA20 mm x 5000 unid.</t>
  </si>
  <si>
    <t xml:space="preserve">CLAVO P/CLAVADORA/ENGRAPADORA25 mm x 5000 unid.</t>
  </si>
  <si>
    <t xml:space="preserve">CLAVO P/CLAVADORA/ENGRAPADORA30 mm x 5000 unid.</t>
  </si>
  <si>
    <t xml:space="preserve">CLAVO P/CLAVADORA/ENGRAPADORA35 mm x 5000 unid.</t>
  </si>
  <si>
    <t xml:space="preserve">CLAVO P/CLAVADORA/ENGRAPADORA40 mm x 5000 unid.</t>
  </si>
  <si>
    <t xml:space="preserve">CLAVO P/CLAVADORA/ENGRAPADORA50 mm x 5000 unid.</t>
  </si>
  <si>
    <t xml:space="preserve">GRAPA LISA P/CLAVADORA/ENGRAPADORA 5.7x19mm x 500 unid.</t>
  </si>
  <si>
    <t xml:space="preserve">GRAPA LISA P/CLAVADORA/ENGRAPADORA 5.7x25mm x 500 unid.</t>
  </si>
  <si>
    <t xml:space="preserve">GRAPA LISA P/CLAVADORA/ENGRAPADORA 5.7x32mm x 500 unid.</t>
  </si>
  <si>
    <t xml:space="preserve">GRAPA LISA P/CLAVADORA/ENGRAPADORA 5.7x38mm x 500 unid.</t>
  </si>
  <si>
    <t xml:space="preserve">GRAPA LISA P/CLAVADORA/ENGRAPADORA 12.8x12mm x 500 unid.</t>
  </si>
  <si>
    <t xml:space="preserve">GRAPA LISA P/CLAVADORA/ENGRAPADORA 12.8x14mm x 500 unid.</t>
  </si>
  <si>
    <t xml:space="preserve">GRAPA LISA P/CLAVADORA/ENGRAPADORA 12.8x16mm x 500 unid.</t>
  </si>
  <si>
    <t xml:space="preserve">MECHA WIDIA CORTA  4 mm</t>
  </si>
  <si>
    <t xml:space="preserve">MECHA WIDIA CORTA  5 mm</t>
  </si>
  <si>
    <t xml:space="preserve">MECHA WIDIA CORTA  6 mm</t>
  </si>
  <si>
    <t xml:space="preserve">MECHA WIDIA CORTA  8 mm</t>
  </si>
  <si>
    <t xml:space="preserve">MECHA WIDIA CORTA 10 mm</t>
  </si>
  <si>
    <t xml:space="preserve">MECHA WIDIA CORTA 12 mm</t>
  </si>
  <si>
    <t xml:space="preserve">MECHA WIDIA CORTA 14 mm</t>
  </si>
  <si>
    <t xml:space="preserve">MECHA WIDIA LARGA 400  6mm</t>
  </si>
  <si>
    <t xml:space="preserve">MECHA WIDIA LARGA 400  8mm</t>
  </si>
  <si>
    <t xml:space="preserve">MECHA WIDIA LARGA 400 10mm</t>
  </si>
  <si>
    <t xml:space="preserve">MECHA WIDIA LARGA 400 12mm</t>
  </si>
  <si>
    <t xml:space="preserve">METRO MADERA SIMPLE 1 mt --</t>
  </si>
  <si>
    <t xml:space="preserve">METRO MADERA DOBLE  2 mt --</t>
  </si>
  <si>
    <t xml:space="preserve">METRO MADERA MINI RACORT 1 mt --</t>
  </si>
  <si>
    <t xml:space="preserve">MOSQUETON D/SEGURIDAD NIQ A 00 5mm x8cm</t>
  </si>
  <si>
    <t xml:space="preserve">MOSQUETON D/SEGURIDAD NIQ A. 0 6mm x12cm</t>
  </si>
  <si>
    <t xml:space="preserve">MOSQUETON D/SEGURIDAD NIQ A. 1 8mm x15cm</t>
  </si>
  <si>
    <t xml:space="preserve">MOSQUETON D/SEGURIDAD NIQ A. 3 10mm x18cm</t>
  </si>
  <si>
    <t xml:space="preserve">PICO PUNTA Y PALA 100mm C/CABO</t>
  </si>
  <si>
    <t xml:space="preserve">PICO PUNTA Y PALA  75mm C/CABO NAC</t>
  </si>
  <si>
    <t xml:space="preserve">PIEDRA AFILAR COMB/OXIDO ALUMINIO</t>
  </si>
  <si>
    <t xml:space="preserve">PINCEL PROFESIONAL CERDA BLANCA 1/2</t>
  </si>
  <si>
    <t xml:space="preserve">PINCEL PROFESIONAL CERDA BLANCA 3/4</t>
  </si>
  <si>
    <t xml:space="preserve">PINCEL PROFESIONAL CERDA BLANCA 1</t>
  </si>
  <si>
    <t xml:space="preserve">PINCEL PROFESIONAL CERDA BLANCA 1 1/2</t>
  </si>
  <si>
    <t xml:space="preserve">PINCEL PROFESIONAL CERDA BLANCA 2</t>
  </si>
  <si>
    <t xml:space="preserve">PINCEL PROFESIONAL CERDA BLANCA 2 1/2</t>
  </si>
  <si>
    <t xml:space="preserve">PINCEL PROFESIONAL CERDA BLANCA 3</t>
  </si>
  <si>
    <t xml:space="preserve">PINCEL PROFESIONAL CERDA BLANCA 4</t>
  </si>
  <si>
    <t xml:space="preserve">PINZA PICO LORO CR.A CREMALL 10</t>
  </si>
  <si>
    <t xml:space="preserve">SELLAROSCAS GALI POMO X 25 grs. (PPP)</t>
  </si>
  <si>
    <t xml:space="preserve">PINZA PICO LORO T/KNIPEX 10</t>
  </si>
  <si>
    <t xml:space="preserve">PINZA UNIVERSAL CR C/MANGO AISLANTE 6</t>
  </si>
  <si>
    <t xml:space="preserve">PINZA UNIVERSAL CR C/MANGO AISLANTE 7</t>
  </si>
  <si>
    <t xml:space="preserve">PINZA UNIVERSAL CR C/MANGO AISLANTE 8</t>
  </si>
  <si>
    <t xml:space="preserve">PINZA DE FUERZA 10  TIPO ATLAS</t>
  </si>
  <si>
    <t xml:space="preserve">BARRA SILICONA 8mm x KG.</t>
  </si>
  <si>
    <t xml:space="preserve">BARRA SILICONA 12mm x KG.</t>
  </si>
  <si>
    <t xml:space="preserve">SELLAROSCAS UNIFIX POMO X 25 grs.</t>
  </si>
  <si>
    <t xml:space="preserve">PLOMADA ALBAÑIL 200gr</t>
  </si>
  <si>
    <t xml:space="preserve">PLOMADA ALBAÑIL 300gr</t>
  </si>
  <si>
    <t xml:space="preserve">PLOMADA ALBAÑIL 400gr</t>
  </si>
  <si>
    <t xml:space="preserve">PLOMADA ALBAÑIL 500gr</t>
  </si>
  <si>
    <t xml:space="preserve">PLOMADA ALBAÑIL 700gr</t>
  </si>
  <si>
    <t xml:space="preserve">PRENSA  G  3"</t>
  </si>
  <si>
    <t xml:space="preserve">PRENSA  G  4"</t>
  </si>
  <si>
    <t xml:space="preserve">PRENSA  G  5"</t>
  </si>
  <si>
    <t xml:space="preserve">SELLAROSCAS GALI POMO X 65 grs. (PPP)</t>
  </si>
  <si>
    <t xml:space="preserve">SELLAROSCAS GALI POMO X 125 grs. (PPP)</t>
  </si>
  <si>
    <t xml:space="preserve">REMACHADORA FUNDICION REFORZADA</t>
  </si>
  <si>
    <t xml:space="preserve">REMACHES RAPIDOS 3,5 x 6 CJA x 1000</t>
  </si>
  <si>
    <t xml:space="preserve">REMACHES RAPIDOS 3,5 x 8 CJA x 1000</t>
  </si>
  <si>
    <t xml:space="preserve">REMACHES RAPIDOS 3,5 x 10 CJA x 1000</t>
  </si>
  <si>
    <t xml:space="preserve">REMACHES RAPIDOS 3,5 x 12 CJA x 1000</t>
  </si>
  <si>
    <t xml:space="preserve">REMACHES RAPIDOS 3,5 x 14 CJA x 1000</t>
  </si>
  <si>
    <t xml:space="preserve">REMACHES RAPIDOS 3,5 x 16 CJA x 1000</t>
  </si>
  <si>
    <t xml:space="preserve">REMACHES RAPIDOS 3,5 x 19 CJA x 1000</t>
  </si>
  <si>
    <t xml:space="preserve">REMACHES RAPIDOS 4 x 8 CJA x 1000</t>
  </si>
  <si>
    <t xml:space="preserve">REMACHES RAPIDOS 4 x 10 CJA x 1000</t>
  </si>
  <si>
    <t xml:space="preserve">REMACHES RAPIDOS 4 x 12 CJA x 1000</t>
  </si>
  <si>
    <t xml:space="preserve">REMACHES RAPIDOS 4 x 14 CJA x 1000</t>
  </si>
  <si>
    <t xml:space="preserve">REMACHES RAPIDOS 4 x 16 CJA x 1000</t>
  </si>
  <si>
    <t xml:space="preserve">REMACHES RAPIDOS 4 x 20 CJA x 1000</t>
  </si>
  <si>
    <t xml:space="preserve">REMACHES RAPIDOS 4 x 25 CJA x 500</t>
  </si>
  <si>
    <t xml:space="preserve">REMACHES RAPIDOS 5 x 8 CJA x 500</t>
  </si>
  <si>
    <t xml:space="preserve">REMACHES RAPIDOS 5 x 10 CJA x 500</t>
  </si>
  <si>
    <t xml:space="preserve">REMACHES RAPIDOS 5 x 12 CJA x 500</t>
  </si>
  <si>
    <t xml:space="preserve">REMACHES RAPIDOS 5 x 14 CJA x 500</t>
  </si>
  <si>
    <t xml:space="preserve">REMACHES RAPIDOS 5 x 16 CJA x 500</t>
  </si>
  <si>
    <t xml:space="preserve">REMACHES RAPIDOS 5 x 20 CJA x 500</t>
  </si>
  <si>
    <t xml:space="preserve">REMACHES RAPIDOS 5 x 25 CJA x 500</t>
  </si>
  <si>
    <t xml:space="preserve">REMACHES RAPIDOS 5 x 28 CJA x 500</t>
  </si>
  <si>
    <t xml:space="preserve">REMACHES RAPIDOS 5 x 30 CJA x 500</t>
  </si>
  <si>
    <t xml:space="preserve">PINZA PICO LORO T/KNIPEX 12</t>
  </si>
  <si>
    <t xml:space="preserve">BOCALLAVE MAGNETICA CR.VA 1/4</t>
  </si>
  <si>
    <t xml:space="preserve">BOCALLAVE MAGNETICA CR.VA 5/16</t>
  </si>
  <si>
    <t xml:space="preserve">BOCALLAVE MAGNETICA CR.VA 3/8</t>
  </si>
  <si>
    <t xml:space="preserve">DISCO FLAP OX.AL.4,5  GR 150</t>
  </si>
  <si>
    <t xml:space="preserve">DISCO FLAP OX.AL.4,5  GR 240</t>
  </si>
  <si>
    <t xml:space="preserve">DISCO FLAP OX.AL.4,5  GR 320</t>
  </si>
  <si>
    <t xml:space="preserve">MOSQUETON ESCALADA 6mm</t>
  </si>
  <si>
    <t xml:space="preserve">MOSQUETON ESCALADA 9mm</t>
  </si>
  <si>
    <t xml:space="preserve">MOSQUETON ESCALADA 10mm</t>
  </si>
  <si>
    <t xml:space="preserve">MOSQUETON ESCALADA 8mm</t>
  </si>
  <si>
    <t xml:space="preserve">MOSQUETON ESCALADA 12mm</t>
  </si>
  <si>
    <t xml:space="preserve">SERRUCHO PODAR CURVO 25cm</t>
  </si>
  <si>
    <t xml:space="preserve">SERRUCHO CARPINTERO MANGO PLASTICO 40 cm  KETLER</t>
  </si>
  <si>
    <t xml:space="preserve">SERRUCHO CARPINTERO MANGO PLASTICO 45 cm KETLER</t>
  </si>
  <si>
    <t xml:space="preserve">SERRUCHO CARPINTERO MANGO MADERA 60 cm KETLER</t>
  </si>
  <si>
    <t xml:space="preserve">SERRUCHO CARPINTERO DOBLE FILO MANGO PLASTICO 35 cm DUROLL</t>
  </si>
  <si>
    <t xml:space="preserve">SERRUCHO CARPINTERO DOBLE FILO MANGO PLASTICO 40 cm DUROLL</t>
  </si>
  <si>
    <t xml:space="preserve">SERRUCHO CARPINTERO DOBLE FILO MANGO PLASTICO 45 cm DUROLL</t>
  </si>
  <si>
    <t xml:space="preserve">SERRUCHO CARPINTERO DOBLE FILO MANGO PLASTICO 50 cm DUROLL</t>
  </si>
  <si>
    <t xml:space="preserve">SERRUCHO CARPINTERO DOBLE FILO MANGO PLASTICO 55 cm DUROLL</t>
  </si>
  <si>
    <t xml:space="preserve">SERRUCHO CARPINTERO DOBLE FILO MANGO PLASTICO 60 cm DUROLL</t>
  </si>
  <si>
    <t xml:space="preserve">SIERRA CIRCULAR C/D 115x22 80 Dts</t>
  </si>
  <si>
    <t xml:space="preserve">SIERRA CIRCULAR C/D 175x22 96 Dts</t>
  </si>
  <si>
    <t xml:space="preserve">SIERRA CIRCULAR C/D LORO 115x22 24 Dts</t>
  </si>
  <si>
    <t xml:space="preserve">SIERRA CIRCULAR PLANA 115x22 80 Dts AMOL</t>
  </si>
  <si>
    <t xml:space="preserve">SIERRA WIDIA 4.1/2 x 16/22 24 Dts</t>
  </si>
  <si>
    <t xml:space="preserve">SIERRA WIDIA 5 1/2 x 16/22 24 Dts</t>
  </si>
  <si>
    <t xml:space="preserve">SIERRA WIDIA 7 1/4 x 16/22 24 Dts</t>
  </si>
  <si>
    <t xml:space="preserve">SIERRA WIDIA 7 1/4 x 16/22 40 Dts</t>
  </si>
  <si>
    <t xml:space="preserve">SIERRA WIDIA 9 x 16/22 40 Dts</t>
  </si>
  <si>
    <t xml:space="preserve">SIERRA WIDIA 10 x 25 36 Dts</t>
  </si>
  <si>
    <t xml:space="preserve">SIERRA WIDIA 12 x 25 48 Dts</t>
  </si>
  <si>
    <t xml:space="preserve">SIERRA WIDIA 14 x 25 60 Dts</t>
  </si>
  <si>
    <t xml:space="preserve">SOPORTE ESTANTE NEGRO 75x100mm ( 3x4 ) x20un</t>
  </si>
  <si>
    <t xml:space="preserve">SOPORTE ESTANTE NEGRO 125x150mm ( 5x6 ) x20un</t>
  </si>
  <si>
    <t xml:space="preserve">SOPORTE ESTANTE NEGRO 150x200mm (6x8) x20un</t>
  </si>
  <si>
    <t xml:space="preserve">SOPORTE ESTANTE NEGRO 200x250mm (8x10) x20un</t>
  </si>
  <si>
    <t xml:space="preserve">SOPORTE ESTANTE NEGRO 250x300mm (10x 12) x20un</t>
  </si>
  <si>
    <t xml:space="preserve">SOPORTE ESTANTE NEGRO 300x350mm (12x14) x20un</t>
  </si>
  <si>
    <t xml:space="preserve">SOPORTE ESTANTE BLANCO 75x100mm ( 3x4 ) x20un</t>
  </si>
  <si>
    <t xml:space="preserve">SOPORTE ESTANTE BLANCO 125x150mm (5x6) x 20un</t>
  </si>
  <si>
    <t xml:space="preserve">SOPORTE ESTANTE BLANCO 150x200mm (6x8) x20un</t>
  </si>
  <si>
    <t xml:space="preserve">SOPORTE ESTANTE BLANCO 200x250mm (8x10) x20un</t>
  </si>
  <si>
    <t xml:space="preserve">SOPORTE ESTANTE BLANCO 250x300mm (10x12 ) x20un</t>
  </si>
  <si>
    <t xml:space="preserve">SOPORTE ESTANTE BLANCO 300x350mm (12x14 ) x20un</t>
  </si>
  <si>
    <t xml:space="preserve">TACHAS BRONCEADAS  CAx100</t>
  </si>
  <si>
    <t xml:space="preserve">TACHAS CROMADAS  CAx100</t>
  </si>
  <si>
    <t xml:space="preserve">TACHUELAS 1/2  13mm x 450gr</t>
  </si>
  <si>
    <t xml:space="preserve">TACHUELAS 5/8  16mm x 450gr</t>
  </si>
  <si>
    <t xml:space="preserve">TACHUELAS 3/4  19mm x 450gr</t>
  </si>
  <si>
    <t xml:space="preserve">TEJIDO MOSQUITERO FIBRADO GRIS 1,00 mt (25)</t>
  </si>
  <si>
    <t xml:space="preserve">TEJIDO MOSQUITERO TRASLUCIDO METALIZADO 1,00 (25)</t>
  </si>
  <si>
    <t xml:space="preserve">TEJIDO MOSQUITERO TRASLUCIDO METALIZADO 1,20 (25)</t>
  </si>
  <si>
    <t xml:space="preserve">TEJIDO MOSQUITERO TRASLUCIDO 1,00 (25)</t>
  </si>
  <si>
    <t xml:space="preserve">TEJIDO MOSQUITERO TRASLUCIDO 1,20 (25)</t>
  </si>
  <si>
    <t xml:space="preserve">TEJIDO HEXAGONAL GALVANIZADO ELE 13x100 x 25 mts</t>
  </si>
  <si>
    <t xml:space="preserve">TEJIDO HEXAGONAL GALVANIZADO ELE 13x120 x 25 mts</t>
  </si>
  <si>
    <t xml:space="preserve">TEJIDO HEXAGONAL GALVANIZADO ELE 19x100 x 25 mts.</t>
  </si>
  <si>
    <t xml:space="preserve">TEJIDO HEXAGONAL GALVANIZADO ELE 19x120 x 25 mts.</t>
  </si>
  <si>
    <t xml:space="preserve">TEJIDO HEXAGONAL GALVANIZADO ELE 25x100 x 25 mts</t>
  </si>
  <si>
    <t xml:space="preserve">TEJIDO MOSQUITERO ALUMINIO 0,80 mt (25)</t>
  </si>
  <si>
    <t xml:space="preserve">TEJIDO MOSQUITERO ALUMINIO 1,00 mt (25)</t>
  </si>
  <si>
    <t xml:space="preserve">TEJIDO MOSQUITERO ALUMINIO 1,20 mt (25)</t>
  </si>
  <si>
    <t xml:space="preserve">TEJIDO MOSQUITERO PLASTICO VERDE 1,00 Mt. (25)</t>
  </si>
  <si>
    <t xml:space="preserve">TEJIDO MOSQUITERO PLASTICO VERDE 1,20 Mt. (25)</t>
  </si>
  <si>
    <t xml:space="preserve">TEJIDO MOSQUITERO PLASTICO GRIS 1,00 Mt. (25)</t>
  </si>
  <si>
    <t xml:space="preserve">TEJIDO MOSQUITERO PLASTICO GRIS 1,20 Mt. (25)</t>
  </si>
  <si>
    <t xml:space="preserve">TEJIDO MOSQUITERO FIBRADO GRIS 0,80 mt (25)</t>
  </si>
  <si>
    <t xml:space="preserve">TEJIDO MOSQUITERO FIBRADO GRIS 1,20 mt (25)</t>
  </si>
  <si>
    <t xml:space="preserve">TEJIDO MOSQUITERO FIBRADO GRIS 1,50 mt (25)</t>
  </si>
  <si>
    <t xml:space="preserve">TENAZA ARMADOR  9  METZ</t>
  </si>
  <si>
    <t xml:space="preserve">TENAZA ARMADOR 10  METZ</t>
  </si>
  <si>
    <t xml:space="preserve">TENAZA ARMADOR 12  METZ</t>
  </si>
  <si>
    <t xml:space="preserve">TENAZA CARPINTERO 6  METZ</t>
  </si>
  <si>
    <t xml:space="preserve">TENAZA CARPINTERO 7  METZ</t>
  </si>
  <si>
    <t xml:space="preserve">TENAZA CARPINTERO 8  METZ</t>
  </si>
  <si>
    <t xml:space="preserve">TENSOR AMERICANO GALVANIZADO OJO-GAN  60mm</t>
  </si>
  <si>
    <t xml:space="preserve">TENSOR AMERICANO GALVANIZADO OJO-GAN  80mm</t>
  </si>
  <si>
    <t xml:space="preserve">TENSOR AMERICANO GALVANIZADO OJO-GAN 100mm</t>
  </si>
  <si>
    <t xml:space="preserve">TERRAJA P/CAÑO PVC y PP</t>
  </si>
  <si>
    <t xml:space="preserve">TIJERA CORTAPERNO REPUESTO CUCHILLA 12</t>
  </si>
  <si>
    <t xml:space="preserve">TIJERA CORTAPERNO REPUESTO CUCHILLA 18</t>
  </si>
  <si>
    <t xml:space="preserve">TIRAFONDO ZINC ZD. 3/16 x 1 1/2 (200)</t>
  </si>
  <si>
    <t xml:space="preserve">TIRAFONDO ZINC ZD. 3/16 x 2 (200)</t>
  </si>
  <si>
    <t xml:space="preserve">TIRAFONDO ZINC ZD. 3/16 x 2 1/4 (100)</t>
  </si>
  <si>
    <t xml:space="preserve">TIRAFONDO ZINC ZD. 3/16 x 2 1/2 (100)</t>
  </si>
  <si>
    <t xml:space="preserve">TIRAFONDO ZINC ZD. 1/4 x 11/2 (200)</t>
  </si>
  <si>
    <t xml:space="preserve">TIRAFONDO ZINC ZD. 1/4 x 2 (100)</t>
  </si>
  <si>
    <t xml:space="preserve">TIRAFONDO ZINC ZD. 1/4 x 2 1/2 (100)</t>
  </si>
  <si>
    <t xml:space="preserve">TIRAFONDO ZINC ZD. 1/4 x 3 (100)</t>
  </si>
  <si>
    <t xml:space="preserve">TIRAFONDO ZINC ZD. 1/4 x 3 1/2 (100)</t>
  </si>
  <si>
    <t xml:space="preserve">TIRAFONDO ZINC ZD. 1/4 x 4 (100)</t>
  </si>
  <si>
    <t xml:space="preserve">TIRAFONDO ZINC ZD. 5/16 x 1 1/2 (100)</t>
  </si>
  <si>
    <t xml:space="preserve">TIRAFONDO ZINC ZD. 5/16 x 2 (100)</t>
  </si>
  <si>
    <t xml:space="preserve">TIRAFONDO ZINC ZD. 5/16 x 2 1/2 (50)</t>
  </si>
  <si>
    <t xml:space="preserve">TIRAFONDO ZINC ZD. 5/16 x 3 (50)</t>
  </si>
  <si>
    <t xml:space="preserve">TIRAFONDO ZINC ZD. 5/16 x 3 1/2 (50)</t>
  </si>
  <si>
    <t xml:space="preserve">TIRAFONDO ZINC ZD. 5/16 x 4 (50)</t>
  </si>
  <si>
    <t xml:space="preserve">TIRAFONDO ZINC ZD. 3/8 x1 1/2 (100)</t>
  </si>
  <si>
    <t xml:space="preserve">TIRAFONDO ZINC ZD. 3/8 x 2 (100)</t>
  </si>
  <si>
    <t xml:space="preserve">TIRAFONDO ZINC ZD. 3/8 x 2 1/2 (50)</t>
  </si>
  <si>
    <t xml:space="preserve">TIRAFONDO ZINC ZD. 3/8 x 3 (50)</t>
  </si>
  <si>
    <t xml:space="preserve">TIRAFONDO ZINC ZD. 3/8 x 3 1/2 (50)</t>
  </si>
  <si>
    <t xml:space="preserve">TIRAFONDO ZINC ZD. 3/8 x 4 (50)</t>
  </si>
  <si>
    <t xml:space="preserve">TORNILLO PARKER 6 x 1/2 CABEZA COMBINADA (200)</t>
  </si>
  <si>
    <t xml:space="preserve">TORNILLO PARKER 6 x 3/4 CABEZA COMBINADA (200)</t>
  </si>
  <si>
    <t xml:space="preserve">TORNILLO PARKER 6 x 1 CABEZA COMBINADA (200)</t>
  </si>
  <si>
    <t xml:space="preserve">TORNILLO PARKER 6 x 1 1/4 CABEZA COMBINADA (200)</t>
  </si>
  <si>
    <t xml:space="preserve">TORNILLO PARKER 6 x 1 1/2 CABEZA COMBINADA (200)</t>
  </si>
  <si>
    <t xml:space="preserve">TORNILLO PARKER 7 x 1/2 CABEZA COMBINADA (200)</t>
  </si>
  <si>
    <t xml:space="preserve">TORNILLO PARKER 7 x 3/4 CABEZA COMBINADA (200)</t>
  </si>
  <si>
    <t xml:space="preserve">TORNILLO PARKER 7 x 1 CABEZA COMBINADA (200)</t>
  </si>
  <si>
    <t xml:space="preserve">TORNILLO PARKER 7 x 1 1/2 CABEZA COMBINADA (200)</t>
  </si>
  <si>
    <t xml:space="preserve">TORNILLO PARKER 8 x 1/2 CABEZA COMBINADA (200</t>
  </si>
  <si>
    <t xml:space="preserve">TORNILLO PARKER 8 x 1 CABEZA COMBINADA (200)</t>
  </si>
  <si>
    <t xml:space="preserve">TORNILLO PARKER 8 x 1 1/4 CABEZA COMBINADA (200)</t>
  </si>
  <si>
    <t xml:space="preserve">TORNILLO PARKER 8 x 1 1/2 CABEZA COMBINADA (200)</t>
  </si>
  <si>
    <t xml:space="preserve">TORNILLO PARKER 8 x 2 CABEZA COMBINADA (200)</t>
  </si>
  <si>
    <t xml:space="preserve">TORNILLO PARKER 10 x 1 CABEZA COMBINADA (200)</t>
  </si>
  <si>
    <t xml:space="preserve">TORNILLO PARKER 10 x 1 1/4 CABEZA COMBINADA (200)</t>
  </si>
  <si>
    <t xml:space="preserve">TORNILLO PARKER 10 x 1 1/2 CABEZA COMBINADA (200)</t>
  </si>
  <si>
    <t xml:space="preserve">TORNILLO PARKER 10 x 2 1/2 CABEZA COMBINADA (200)</t>
  </si>
  <si>
    <t xml:space="preserve">TORNILLO PARKER 10 x 2 CABEZA COMBINADA (200)</t>
  </si>
  <si>
    <t xml:space="preserve">TORNILLO PARKER 12 x 1 1/2 CABEZA COMBINADA (100)</t>
  </si>
  <si>
    <t xml:space="preserve">TORNILLO PARKER 12 x 2 CABEZA COMBINADA (100)</t>
  </si>
  <si>
    <t xml:space="preserve">ENROLLADOR CORTINA ZINC AMARILLO 4mts</t>
  </si>
  <si>
    <t xml:space="preserve">ENROLLADOR CORTINA ZINC AMARILLO 6mts</t>
  </si>
  <si>
    <t xml:space="preserve">ENROLLADOR CORTINA ZINC AMARILLO 8mts</t>
  </si>
  <si>
    <t xml:space="preserve">ENROLLADOR CORTINA REF. DOBLE ZINC AMARILLO 4mts</t>
  </si>
  <si>
    <t xml:space="preserve">ENROLLADOR CORTINA REF. DOBLE ZINC AMARILLO 6mts</t>
  </si>
  <si>
    <t xml:space="preserve">ENROLLADOR CORTINA GALVANIZADO 8mts</t>
  </si>
  <si>
    <t xml:space="preserve">CORTINA CAJA MADERA P/ENROL.4mts.</t>
  </si>
  <si>
    <t xml:space="preserve">CORTINA CAJA MADERA P/ENROL.6mts.</t>
  </si>
  <si>
    <t xml:space="preserve">CORTINA CAJA MADERA P/ENROL.8mts.</t>
  </si>
  <si>
    <t xml:space="preserve">CORTINA GRAMPA GIRATORIA REFORZADA</t>
  </si>
  <si>
    <t xml:space="preserve">CORTINA PASACINTA DOBLE C/GRAMPA</t>
  </si>
  <si>
    <t xml:space="preserve">CORTINA PUNTA DE EJE INTERMEDIA</t>
  </si>
  <si>
    <t xml:space="preserve">CORTINA TACO OCTOGONAL PVC P/EJE 70mm</t>
  </si>
  <si>
    <t xml:space="preserve">CORTINA TOPE PVC REFORZADA</t>
  </si>
  <si>
    <t xml:space="preserve">CORTINA TOPE HºZINC.C/GOMA</t>
  </si>
  <si>
    <t xml:space="preserve">CORTINA POLEA 20cm.P/EJE 70mm.</t>
  </si>
  <si>
    <t xml:space="preserve">CORTINA CINTA VERDE S/REFORZADA (x100mts)</t>
  </si>
  <si>
    <t xml:space="preserve">CORTINA CINTA BLANCA REFORZADA (x100mts)</t>
  </si>
  <si>
    <t xml:space="preserve">CORTINA TOPE ESPECIAL LARGO</t>
  </si>
  <si>
    <t xml:space="preserve">TORNILLO FIX 2,5 x 13 (1000)</t>
  </si>
  <si>
    <t xml:space="preserve">TORNILLO FIX 3 x 12 (1000)</t>
  </si>
  <si>
    <t xml:space="preserve">TORNILLO FIX 3 x 16 (1000)</t>
  </si>
  <si>
    <t xml:space="preserve">TORNILLO FIX 3 x 20 (1000)</t>
  </si>
  <si>
    <t xml:space="preserve">TORNILLO FIX 3 x 25 (500)</t>
  </si>
  <si>
    <t xml:space="preserve">TORNILLO FIX 3 x 30 (500)</t>
  </si>
  <si>
    <t xml:space="preserve">TORNILLO FIX 4 x 12 (500)</t>
  </si>
  <si>
    <t xml:space="preserve">TORNILLO FIX 3,5 x 12 (500)</t>
  </si>
  <si>
    <t xml:space="preserve">TORNILLO FIX 3,5 x 16 (500)</t>
  </si>
  <si>
    <t xml:space="preserve">TORNILLO FIX 3,5 x 20 (500)</t>
  </si>
  <si>
    <t xml:space="preserve">TORNILLO FIX 3,5 x 25 (1000)</t>
  </si>
  <si>
    <t xml:space="preserve">TORNILLO FIX 3,5 x 30 (500)</t>
  </si>
  <si>
    <t xml:space="preserve">TORNILLO FIX 3,5 x 35 (500)</t>
  </si>
  <si>
    <t xml:space="preserve">TORNILLO FIX 3,5 x 40 (500)</t>
  </si>
  <si>
    <t xml:space="preserve">CORTINA POLEA 23cm.P/EJE 70mm.</t>
  </si>
  <si>
    <t xml:space="preserve">TORNILLO FIX 4 x 20 (500)</t>
  </si>
  <si>
    <t xml:space="preserve">TORNILLO FIX 4 x 25 (500)</t>
  </si>
  <si>
    <t xml:space="preserve">TORNILLO FIX 4 x 30 (500)</t>
  </si>
  <si>
    <t xml:space="preserve">TORNILLO FIX 4 x 35 (500)</t>
  </si>
  <si>
    <t xml:space="preserve">TORNILLO FIX 4 x 40 (500)</t>
  </si>
  <si>
    <t xml:space="preserve">TORNILLO FIX 4 x 45 (500)</t>
  </si>
  <si>
    <t xml:space="preserve">TORNILLO FIX 4 x 50 (500)</t>
  </si>
  <si>
    <t xml:space="preserve">TORNILLO FIX 4,5 x 25 (500)</t>
  </si>
  <si>
    <t xml:space="preserve">TORNILLO FIX 4,5 x 30 (500)</t>
  </si>
  <si>
    <t xml:space="preserve">TORNILLO FIX 4,5 x 35 (500)</t>
  </si>
  <si>
    <t xml:space="preserve">TORNILLO FIX 4,5 x 40 (500)</t>
  </si>
  <si>
    <t xml:space="preserve">TORNILLO FIX 4,5 x 45 (250)</t>
  </si>
  <si>
    <t xml:space="preserve">TORNILLO FIX 4,5 x 50 (200)</t>
  </si>
  <si>
    <t xml:space="preserve">TORNILLO FIX 4,5 x 60 (250)</t>
  </si>
  <si>
    <t xml:space="preserve">TORNILLO FIX 5 x 40 (500)</t>
  </si>
  <si>
    <t xml:space="preserve">TORNILLO FIX 5 x 45 (500)</t>
  </si>
  <si>
    <t xml:space="preserve">TORNILLO FIX 5 x 50 (200)</t>
  </si>
  <si>
    <t xml:space="preserve">TORNILLO FIX 5 x 60 (250)</t>
  </si>
  <si>
    <t xml:space="preserve">TORNILLO FIX 5 x 70 (100)</t>
  </si>
  <si>
    <t xml:space="preserve">TORNILLO FIX 5 x 80 (100)</t>
  </si>
  <si>
    <t xml:space="preserve">TORNILLO FIX 5 x 90 (100)</t>
  </si>
  <si>
    <t xml:space="preserve">TORNILLO FIX 6 x 40 (250)</t>
  </si>
  <si>
    <t xml:space="preserve">TORNILLO FIX 6 x 50 (250)</t>
  </si>
  <si>
    <t xml:space="preserve">TORNILLO FIX 6 x 60 (100)</t>
  </si>
  <si>
    <t xml:space="preserve">TORNILLO AUTOPERFORANTE CABEZA TANQUE 8 x 1/2 '' (1000)</t>
  </si>
  <si>
    <t xml:space="preserve">TORNILLO AUTOPERFORANTE CABEZA TANQUE 8 x 3/4 '' (1000)</t>
  </si>
  <si>
    <t xml:space="preserve">TORNILLO AUTOPERFORANTE CABEZA TANQUE 8 x 1 '' (1000)</t>
  </si>
  <si>
    <t xml:space="preserve">TORNILLO AUTOPERFORANTE C/A VULC 14 x 1 ( 100 )</t>
  </si>
  <si>
    <t xml:space="preserve">TORNILLO AUTOPERFORANTE C/A VULC 14 x 1 1/2 (100)</t>
  </si>
  <si>
    <t xml:space="preserve">TORNILLO AUTOPERFORANTE C/A VULC 14 x 2 (100)</t>
  </si>
  <si>
    <t xml:space="preserve">TORNILLO AUTOPERFORANTE C/A VULC 14 x 2 1/2 (100)</t>
  </si>
  <si>
    <t xml:space="preserve">TRAMPERA MADERA RATA NACIONAL</t>
  </si>
  <si>
    <t xml:space="preserve">TRAMPERA MADERA LAUCHA NACIONAL</t>
  </si>
  <si>
    <t xml:space="preserve">GRAMPA CLAMPY 19-25 BSAx25 unid.</t>
  </si>
  <si>
    <t xml:space="preserve">TUERCA HEX ZD 3/16 (500)</t>
  </si>
  <si>
    <t xml:space="preserve">TUERCA HEX ZD 1/4 (500)</t>
  </si>
  <si>
    <t xml:space="preserve">TUERCA HEX ZD 5/16 (500)</t>
  </si>
  <si>
    <t xml:space="preserve">TUERCA HEX ZD 3/8 (500)</t>
  </si>
  <si>
    <t xml:space="preserve">TUERCA HEX ZD 7/16 (200)</t>
  </si>
  <si>
    <t xml:space="preserve">TUERCA HEX ZD 1/2 (100)</t>
  </si>
  <si>
    <t xml:space="preserve">TUERCA HEX ZD 9/16 (100)</t>
  </si>
  <si>
    <t xml:space="preserve">TUERCA HEX ZD 5/8 (100)</t>
  </si>
  <si>
    <t xml:space="preserve">TUERCA AUTOFRENANTE ZD. 3/16 (200)</t>
  </si>
  <si>
    <t xml:space="preserve">TUERCA AUTOFRENANTE ZD. 1/4 (200)</t>
  </si>
  <si>
    <t xml:space="preserve">TUERCA AUTOFRENANTE ZD. 5/16 (200)</t>
  </si>
  <si>
    <t xml:space="preserve">TUERCA AUTOFRENANTE ZD. 3/8 (200)</t>
  </si>
  <si>
    <t xml:space="preserve">TUERCA AUTOFRENANTE ZD. 1/2 (100)</t>
  </si>
  <si>
    <t xml:space="preserve">TUERCA AUTOFRENANTE ZD. 9/16 (100)</t>
  </si>
  <si>
    <t xml:space="preserve">TUERCA AUTOFRENANTE ZD. 5/8 (100)</t>
  </si>
  <si>
    <t xml:space="preserve">TORNILLO TIPO 17 PUNTA AGUJA 14 X 2 (100)</t>
  </si>
  <si>
    <t xml:space="preserve">TORNILLO TIPO 17 PUNTA AGUJA 14 X 2 1/2 (100)</t>
  </si>
  <si>
    <t xml:space="preserve">TORNILLO TIPO 17 PUNTA AGUJA 14 X 3 (100)</t>
  </si>
  <si>
    <t xml:space="preserve">ESQUINERO PLANO CROMAT. 25mm x24un</t>
  </si>
  <si>
    <t xml:space="preserve">ESQUINERO PLANO CROMAT. 38mm x24un</t>
  </si>
  <si>
    <t xml:space="preserve">ESQUINERO PLANO CROMAT. 50mm x24un</t>
  </si>
  <si>
    <t xml:space="preserve">ESQUINERO PLANO CROMAT. 64mm x24un</t>
  </si>
  <si>
    <t xml:space="preserve">ESQUINERO PLANO CROMAT. 75mm x24un</t>
  </si>
  <si>
    <t xml:space="preserve">ESQUINERO PLANO CROMAT. 90mm x24un</t>
  </si>
  <si>
    <t xml:space="preserve">ESQUINERO PLANO CROMAT. 100mm x24un</t>
  </si>
  <si>
    <t xml:space="preserve">ESQUINERO PLANO CROMAT. 125mm x12un</t>
  </si>
  <si>
    <t xml:space="preserve">ESQUINERO PLANO CROMAT. 150mm x12un</t>
  </si>
  <si>
    <t xml:space="preserve">DISCO ESMERIL OX/AL 7  GR  14</t>
  </si>
  <si>
    <t xml:space="preserve">DISCO ESMERIL OX/AL 7  GR  16</t>
  </si>
  <si>
    <t xml:space="preserve">DISCO ESMERIL OX/AL 7  GR  24</t>
  </si>
  <si>
    <t xml:space="preserve">DISCO ESMERIL OX/AL 7  GR  36</t>
  </si>
  <si>
    <t xml:space="preserve">DISCO ESMERIL OX/AL 7  GR  50</t>
  </si>
  <si>
    <t xml:space="preserve">DISCO ESMERIL OX/AL 7  GR  60</t>
  </si>
  <si>
    <t xml:space="preserve">DISCO ESMERIL OX/AL 7  GR  80</t>
  </si>
  <si>
    <t xml:space="preserve">DISCO ESMERIL OX/AL 7  GR 100</t>
  </si>
  <si>
    <t xml:space="preserve">DISCO ESMERIL OX/AL 7  GR 120</t>
  </si>
  <si>
    <t xml:space="preserve">LIJA OX AL MADERA KOLN   40 G (15)</t>
  </si>
  <si>
    <t xml:space="preserve">ALAMBRE FARDO Nº16 ROLLO x 1 Kg</t>
  </si>
  <si>
    <t xml:space="preserve">CUCHARA ALBAÑIL 7  COMUN IMP.</t>
  </si>
  <si>
    <t xml:space="preserve">CUCHARA ALBAÑIL 8  COMUN IMP.</t>
  </si>
  <si>
    <t xml:space="preserve">CUTTER PVC H/18 BLISTER x 12 U.</t>
  </si>
  <si>
    <t xml:space="preserve">GUANTE VINILO TALLE M. x 100 u.</t>
  </si>
  <si>
    <t xml:space="preserve">GUANTE VINILO TALLE L. x 100 u.</t>
  </si>
  <si>
    <t xml:space="preserve">GUANTE LATEX TALLE S x 100u.</t>
  </si>
  <si>
    <t xml:space="preserve">GUANTE LATEX TALLE M x 100u.</t>
  </si>
  <si>
    <t xml:space="preserve">MARTILLO BOLITA 200grs.</t>
  </si>
  <si>
    <t xml:space="preserve">MARTILLO BOLITA 300grs.</t>
  </si>
  <si>
    <t xml:space="preserve">MARTILLO BOLITA 500grs.</t>
  </si>
  <si>
    <t xml:space="preserve">MARTILLO CARPINTERO Nº18</t>
  </si>
  <si>
    <t xml:space="preserve">MARTILLO CARPINTERO Nº20</t>
  </si>
  <si>
    <t xml:space="preserve">MARTILLO CARPINTERO Nº22</t>
  </si>
  <si>
    <t xml:space="preserve">MARTILLO CARPINTERO Nº25</t>
  </si>
  <si>
    <t xml:space="preserve">MARTILLO CARPINTERO Nº30</t>
  </si>
  <si>
    <t xml:space="preserve">MARTILLO GALPONERO MANGO MADERA Nº27</t>
  </si>
  <si>
    <t xml:space="preserve">DISCO DIAMANTADO SG SEGMENTADO 4,5  YARD SINECTIC</t>
  </si>
  <si>
    <t xml:space="preserve">DISCO DIAMANTADO SG SEGMENTADO 7    YARD SINECTIC</t>
  </si>
  <si>
    <t xml:space="preserve">DISCO DIAMANTADO C  CONTINUO 4,5  YARD SINECTIC</t>
  </si>
  <si>
    <t xml:space="preserve">DISCO DIAMANTADO C  CONTINUO 7    YARD SINECTIC</t>
  </si>
  <si>
    <t xml:space="preserve">DISCO DIAMANTADO TB TURBO 4,5  YARD SINECTIC</t>
  </si>
  <si>
    <t xml:space="preserve">DISCO DIAMANTADO TB TURBO 7    YARD SINECTIC</t>
  </si>
  <si>
    <t xml:space="preserve">MACHETE MANGO POLIPROPILENO 20"  NACIONAL</t>
  </si>
  <si>
    <t xml:space="preserve">MACHETE CABO MADERA T/CIRIRI 22"</t>
  </si>
  <si>
    <t xml:space="preserve">DISCO DIAMANTADO CJAx10 4,5  SG   SEGMENTADO</t>
  </si>
  <si>
    <t xml:space="preserve">DISCO DIAMANTADO CJAx10 4,5  C    CONTINUO</t>
  </si>
  <si>
    <t xml:space="preserve">DISCO DIAMANTADO CJAx10 4,5  TB   TURBO</t>
  </si>
  <si>
    <t xml:space="preserve">DISCO DIAMANTADO CJAx10 4,5  UNIVERSAL (3 en 1)</t>
  </si>
  <si>
    <t xml:space="preserve">PRECINTO NYLON NATURAL 4,6x350</t>
  </si>
  <si>
    <t xml:space="preserve">PRECINTO NYLON NEGRO 4,6x350</t>
  </si>
  <si>
    <t xml:space="preserve">PRECINTO NYLON NEGRO 2,5x100</t>
  </si>
  <si>
    <t xml:space="preserve">PRECINTO NYLON NEGRO 3,6x150</t>
  </si>
  <si>
    <t xml:space="preserve">PRECINTO NYLON NEGRO 3,5x180</t>
  </si>
  <si>
    <t xml:space="preserve">PRECINTO NYLON NEGRO 4,6x200</t>
  </si>
  <si>
    <t xml:space="preserve">PRECINTO NYLON NEGRO 4,6x250</t>
  </si>
  <si>
    <t xml:space="preserve">PRECINTO NYLON NEGRO 4,6x300</t>
  </si>
  <si>
    <t xml:space="preserve">PRECINTO NYLON NEGRO 4,6x400</t>
  </si>
  <si>
    <t xml:space="preserve">PRECINTO NYLON NEGRO 7,6x300</t>
  </si>
  <si>
    <t xml:space="preserve">PRECINTO NYLON NEGRO 7,6x350</t>
  </si>
  <si>
    <t xml:space="preserve">PRECINTO NYLON NEGRO 7,6x400</t>
  </si>
  <si>
    <t xml:space="preserve">PRECINTO NYLON NATURAL 2,5x100</t>
  </si>
  <si>
    <t xml:space="preserve">PRECINTO NYLON NATURAL 3,6x150</t>
  </si>
  <si>
    <t xml:space="preserve">PRECINTO NYLON NATURAL 3,5x180</t>
  </si>
  <si>
    <t xml:space="preserve">PRECINTO NYLON NATURAL 4,6x200</t>
  </si>
  <si>
    <t xml:space="preserve">PRECINTO NYLON NATURAL 4,6x250</t>
  </si>
  <si>
    <t xml:space="preserve">PRECINTO NYLON NATURAL 4,6x300</t>
  </si>
  <si>
    <t xml:space="preserve">PRECINTO NYLON NATURAL 4,6x400</t>
  </si>
  <si>
    <t xml:space="preserve">PRECINTO NYLON NATURAL 7,6x300</t>
  </si>
  <si>
    <t xml:space="preserve">PRECINTO NYLON NATURAL 7,6x350</t>
  </si>
  <si>
    <t xml:space="preserve">PRECINTO NYLON NATURAL 7,6x400</t>
  </si>
  <si>
    <t xml:space="preserve">PRECINTO NYLON GRIS 4,6x400</t>
  </si>
  <si>
    <t xml:space="preserve">LLAVE AJUSTABLE FOSTATIZADA 15</t>
  </si>
  <si>
    <t xml:space="preserve">LLAVE AJUSTABLE FOSTATIZADA 18</t>
  </si>
  <si>
    <t xml:space="preserve">SERRUCHO PODAR CURVO 30cm</t>
  </si>
  <si>
    <t xml:space="preserve">PINCEL PAINT 78 CERDA BLANCA 1/2</t>
  </si>
  <si>
    <t xml:space="preserve">PINCEL PAINT 78 CERDA BLANCA 3/4</t>
  </si>
  <si>
    <t xml:space="preserve">PINCEL PAINT 78 CERDA BLANCA 1</t>
  </si>
  <si>
    <t xml:space="preserve">PINCEL PAINT 78 CERDA BLANCA 1 1/2</t>
  </si>
  <si>
    <t xml:space="preserve">PINCEL PAINT 78 CERDA BLANCA 2</t>
  </si>
  <si>
    <t xml:space="preserve">PINCEL PAINT 78 CERDA BLANCA 2 1/2</t>
  </si>
  <si>
    <t xml:space="preserve">PINCEL PAINT 78 CERDA BLANCA 3</t>
  </si>
  <si>
    <t xml:space="preserve">PINCEL PAINT 78 CERDA BLANCA 4</t>
  </si>
  <si>
    <t xml:space="preserve">GRAMPA P/CABLE PLANA 5mm BCA x 100u</t>
  </si>
  <si>
    <t xml:space="preserve">GRAMPA P/CABLE PLANA 8mm BCA x 100u</t>
  </si>
  <si>
    <t xml:space="preserve">GRAMPA P/CABLE PLANA 10mm BCA x 50u</t>
  </si>
  <si>
    <t xml:space="preserve">GRAMPA P/CABLE COAXIL 9 NEG x 50 un</t>
  </si>
  <si>
    <t xml:space="preserve">GRAMPA P/CABLE COAXIL 9 BLA x 50 un</t>
  </si>
  <si>
    <t xml:space="preserve">LIJA AL AGUA KOLN   60 G (15)</t>
  </si>
  <si>
    <t xml:space="preserve">ADAPTADOR SDS PLUS</t>
  </si>
  <si>
    <t xml:space="preserve">SIERRA COPA P/MADERA x 16 PZAS.</t>
  </si>
  <si>
    <t xml:space="preserve">TORNILLO DRYWALL P/GSO 6x1 (500)</t>
  </si>
  <si>
    <t xml:space="preserve">TORNILLO DRYWALL P/GSO 6x2 (500)</t>
  </si>
  <si>
    <t xml:space="preserve">TORNILLO DRYWALL P/GSO 8x2 (200)</t>
  </si>
  <si>
    <t xml:space="preserve">SIERRA COPA P/MADERA x 8 PZAS.</t>
  </si>
  <si>
    <t xml:space="preserve">SIERRA WIDIA 4.1/2 x 16/22 40 Dts</t>
  </si>
  <si>
    <t xml:space="preserve">SIERRA WIDIA 8 1/4 x 16/22 30 Dts</t>
  </si>
  <si>
    <t xml:space="preserve">SIERRA WIDIA 10 X 25 60 Dts</t>
  </si>
  <si>
    <t xml:space="preserve">SIERRA WIDIA 12 X 25 72 Dts</t>
  </si>
  <si>
    <t xml:space="preserve">SIERRA WIDIA 14 X 25 96 Dts</t>
  </si>
  <si>
    <t xml:space="preserve">SIERRA WIDIA 16 X 25/32 60 Dts</t>
  </si>
  <si>
    <t xml:space="preserve">SIERRA WIDIA 18 X 25/32 72 Dts</t>
  </si>
  <si>
    <t xml:space="preserve">TORNILLO FIX 5 x 30 (500)</t>
  </si>
  <si>
    <t xml:space="preserve">TORNILLO FIX 6 x 70 (100)</t>
  </si>
  <si>
    <t xml:space="preserve">TORNILLO FIX 6 x 80 (250)</t>
  </si>
  <si>
    <t xml:space="preserve">TORNILLO FIX 6 x 90 (100)</t>
  </si>
  <si>
    <t xml:space="preserve">TORNILLO DRYWALL P/GSO 6x1.1/2 (500)</t>
  </si>
  <si>
    <t xml:space="preserve">TORNILLO DRYWALL P/GSO 8x2.1/2 (500)</t>
  </si>
  <si>
    <t xml:space="preserve">PINZA ROSARIO ARTESANO 4,5</t>
  </si>
  <si>
    <t xml:space="preserve">PINZA ROSARIO ARTESANO 6</t>
  </si>
  <si>
    <t xml:space="preserve">CUCHARA ALBAÑIL 7  MOCHA IMP.</t>
  </si>
  <si>
    <t xml:space="preserve">CUCHARA ALBAÑIL 8  MOCHA IMP.</t>
  </si>
  <si>
    <t xml:space="preserve">TIJERA CORTACERCO SUPER REF 12"</t>
  </si>
  <si>
    <t xml:space="preserve">TIJERA CORTA RAMA</t>
  </si>
  <si>
    <t xml:space="preserve">SIERRA WIDIA 4.1/2 x 24 Dts x5un (CAJA)</t>
  </si>
  <si>
    <t xml:space="preserve">SIERRA WIDIA 4.1/2 x 40 Dts x5un (CAJA)</t>
  </si>
  <si>
    <t xml:space="preserve">SIERRA WIDIA 4.1/2 x 36 Dts x5un (CAJA)</t>
  </si>
  <si>
    <t xml:space="preserve">DESTORNILLADOR P3 102 4 x 100 PHILLIPS</t>
  </si>
  <si>
    <t xml:space="preserve">DESTORNILLADOR P3 103 4 x 125 PHILLIPS</t>
  </si>
  <si>
    <t xml:space="preserve">DESTORNILLADOR P3 111 5 x 100 PHILLIPS</t>
  </si>
  <si>
    <t xml:space="preserve">DESTORNILLADOR P3 113 5 x 150 PHILLIPS</t>
  </si>
  <si>
    <t xml:space="preserve">DESTORNILLADOR CP3 070 9 x 250 PLANO</t>
  </si>
  <si>
    <t xml:space="preserve">DESTORNILLADOR TORX T10</t>
  </si>
  <si>
    <t xml:space="preserve">DESTORNILLADOR TORX T15</t>
  </si>
  <si>
    <t xml:space="preserve">DESTORNILLADOR TORX T20</t>
  </si>
  <si>
    <t xml:space="preserve">DESTORNILLADOR TORX T25</t>
  </si>
  <si>
    <t xml:space="preserve">DESTORNILLADOR TORX T27</t>
  </si>
  <si>
    <t xml:space="preserve">DESTORNILLADOR TORX T30</t>
  </si>
  <si>
    <t xml:space="preserve">DESTORNILLADOR TORX T40</t>
  </si>
  <si>
    <t xml:space="preserve">DESTORNILLADOR TORX T50</t>
  </si>
  <si>
    <t xml:space="preserve">DESTORNILLADOR TORX TAMPER T10</t>
  </si>
  <si>
    <t xml:space="preserve">DESTORNILLADOR TORX TAMPER T15</t>
  </si>
  <si>
    <t xml:space="preserve">DESTORNILLADOR TORX TAMPER T20</t>
  </si>
  <si>
    <t xml:space="preserve">DESTORNILLADOR TORX TAMPER T25</t>
  </si>
  <si>
    <t xml:space="preserve">DESTORNILLADOR TORX TAMPER T30</t>
  </si>
  <si>
    <t xml:space="preserve">DESTORNILLADOR TORX TAMPER T40</t>
  </si>
  <si>
    <t xml:space="preserve">DESTORNILLADOR TORX TAMPER T50</t>
  </si>
  <si>
    <t xml:space="preserve">DESTORNILLADOR TORX TAMPER T27</t>
  </si>
  <si>
    <t xml:space="preserve">LLAVE P/CAÑO T/S     1  METZ</t>
  </si>
  <si>
    <t xml:space="preserve">LLAVE P/CAÑO T/S 1 1/2  METZ</t>
  </si>
  <si>
    <t xml:space="preserve">LLAVE P/CAÑO T/S     2  METZ</t>
  </si>
  <si>
    <t xml:space="preserve">LLAVE P/CAÑO T/S     3  METZ</t>
  </si>
  <si>
    <t xml:space="preserve">MACHO M SETx3 14 x 2.00</t>
  </si>
  <si>
    <t xml:space="preserve">MACHO NF CONO 2  3/4   x 16</t>
  </si>
  <si>
    <t xml:space="preserve">MACHO NF SETx3 3/4 x16</t>
  </si>
  <si>
    <t xml:space="preserve">MACHO BSW CONO 2  7/8 x 9</t>
  </si>
  <si>
    <t xml:space="preserve">MACHO M CONO 2 14 x 2.00</t>
  </si>
  <si>
    <t xml:space="preserve">SIERRA COPA BI-METAL  14mm</t>
  </si>
  <si>
    <t xml:space="preserve">SIERRA COPA BI-METAL  16mm</t>
  </si>
  <si>
    <t xml:space="preserve">SIERRA COPA BI-METAL  17mm</t>
  </si>
  <si>
    <t xml:space="preserve">SIERRA COPA BI-METAL  19mm</t>
  </si>
  <si>
    <t xml:space="preserve">SIERRA COPA BI-METAL  20mm</t>
  </si>
  <si>
    <t xml:space="preserve">SIERRA COPA BI-METAL  21mm</t>
  </si>
  <si>
    <t xml:space="preserve">SIERRA COPA BI-METAL  22mm</t>
  </si>
  <si>
    <t xml:space="preserve">SIERRA COPA BI-METAL  24mm</t>
  </si>
  <si>
    <t xml:space="preserve">SIERRA COPA BI-METAL  25mm</t>
  </si>
  <si>
    <t xml:space="preserve">SIERRA COPA BI-METAL  27mm</t>
  </si>
  <si>
    <t xml:space="preserve">SIERRA COPA BI-METAL  29mm</t>
  </si>
  <si>
    <t xml:space="preserve">SIERRA COPA BI-METAL  30mm</t>
  </si>
  <si>
    <t xml:space="preserve">SIERRA COPA BI-METAL  32mm</t>
  </si>
  <si>
    <t xml:space="preserve">SIERRA COPA BI-METAL  33mm</t>
  </si>
  <si>
    <t xml:space="preserve">PRENSA  G  2"</t>
  </si>
  <si>
    <t xml:space="preserve">SERRUCHO COSTILLA 25 cm DUROLL</t>
  </si>
  <si>
    <t xml:space="preserve">SERRUCHO COSTILLA 30 cm DUROLL</t>
  </si>
  <si>
    <t xml:space="preserve">SERRUCHO COSTILLA 35 cm DUROLL</t>
  </si>
  <si>
    <t xml:space="preserve">DISCO DIAMANTADO UNIVERSAL (3 en 1) 4.5</t>
  </si>
  <si>
    <t xml:space="preserve">DISCO DIAMANTADO UNIVERSAL (3 en 1) 7</t>
  </si>
  <si>
    <t xml:space="preserve">DISCO DIAMANTADO UNIVERSAL (3 en 1) 9</t>
  </si>
  <si>
    <t xml:space="preserve">CEPILLO REDONDO PLANO ONDULADO BCE 100mm</t>
  </si>
  <si>
    <t xml:space="preserve">CEPILLO REDONDO PLANO ONDULADO BCE 125mm</t>
  </si>
  <si>
    <t xml:space="preserve">CEPILLO REDONDO PLANO ONDULADO BCE 150mm</t>
  </si>
  <si>
    <t xml:space="preserve">CEPILLO REDONDO PLANO ONDULADO BCE 175mm</t>
  </si>
  <si>
    <t xml:space="preserve">CEPILLO REDONDO PLANO ONDULADO BCE 200mm</t>
  </si>
  <si>
    <t xml:space="preserve">CEPILLO REDONDO PLANO RETORCIDO 150mm</t>
  </si>
  <si>
    <t xml:space="preserve">CEPILLO REDONDO PLANO RETORCIDO 175mm</t>
  </si>
  <si>
    <t xml:space="preserve">CEPILLO REDONDO PLANO RETORCIDO 200mm</t>
  </si>
  <si>
    <t xml:space="preserve">CEPILLO REDONDO COPA ONDULADO BCE 60mm</t>
  </si>
  <si>
    <t xml:space="preserve">CEPILLO REDONDO COPA ONDULADO BCE 75mm</t>
  </si>
  <si>
    <t xml:space="preserve">CEPILLO REDONDO COPA ONDULADO BCE 100mm</t>
  </si>
  <si>
    <t xml:space="preserve">CEPILLO REDONDO COPA RETORCIDO 60mm</t>
  </si>
  <si>
    <t xml:space="preserve">CEPILLO REDONDO COPA RETORCIDO 75mm</t>
  </si>
  <si>
    <t xml:space="preserve">CEPILLO REDONDO COPA RETORCIDO 100mm</t>
  </si>
  <si>
    <t xml:space="preserve">CEPILLO REDONDO COPA RETORCIDO 125mm</t>
  </si>
  <si>
    <t xml:space="preserve">CEPILLO REDONDO CONICO ONDULADO BCE 100mm</t>
  </si>
  <si>
    <t xml:space="preserve">CEPILLO REDONDO PLANO RETORCIDO C/TUERCA 115mm</t>
  </si>
  <si>
    <t xml:space="preserve">CEPILLO REDONDO PLANO RETORCIDO S/TUERCA 115mm</t>
  </si>
  <si>
    <t xml:space="preserve">CEPILLO REDONDO DESCARBONIZADOR ONDULADO BCE EJE 6 12mm</t>
  </si>
  <si>
    <t xml:space="preserve">CEPILLO REDONDO DESCARBONIZADOR ONDULADO BCE EJE 6 17mm</t>
  </si>
  <si>
    <t xml:space="preserve">CEPILLO REDONDO DESCARBONIZADOR ONDULADO BCE EJE 6 24mm</t>
  </si>
  <si>
    <t xml:space="preserve">CEPILLO REDONDO DESCARBONIZADOR ONDULADO BCE EJE 6 30mm</t>
  </si>
  <si>
    <t xml:space="preserve">CEPILLO REDONDO COPA ONDULADO BCE EJE 6 50mm</t>
  </si>
  <si>
    <t xml:space="preserve">CEPILLO REDONDO COPA ONDULADO BCE EJE 6 75mm</t>
  </si>
  <si>
    <t xml:space="preserve">CEPILLO REDONDO PLANO ONDULADO BCE EJE 6 50mm</t>
  </si>
  <si>
    <t xml:space="preserve">CEPILLO REDONDO PLANO ONDULADO BCE EJE 6 75mm</t>
  </si>
  <si>
    <t xml:space="preserve">CEPILLO REDONDO PLANO ONDULADO BCE EJE 6 100mm</t>
  </si>
  <si>
    <t xml:space="preserve">CEPILLO ACERO BRONCEADO C/MANGO PLASTICO</t>
  </si>
  <si>
    <t xml:space="preserve">MECHA WIDIA LARGA 400 14mm</t>
  </si>
  <si>
    <t xml:space="preserve">TIJERA PODAR FOREST 37 AISL.8"</t>
  </si>
  <si>
    <t xml:space="preserve">SIERRA COPA BI-METAL  35mm</t>
  </si>
  <si>
    <t xml:space="preserve">SIERRA COPA BI-METAL  37mm</t>
  </si>
  <si>
    <t xml:space="preserve">SIERRA COPA BI-METAL  38mm</t>
  </si>
  <si>
    <t xml:space="preserve">SIERRA COPA BI-METAL  40mm</t>
  </si>
  <si>
    <t xml:space="preserve">SIERRA COPA BI-METAL  41mm</t>
  </si>
  <si>
    <t xml:space="preserve">SIERRA COPA BI-METAL  43mm</t>
  </si>
  <si>
    <t xml:space="preserve">SIERRA COPA BI-METAL  44mm</t>
  </si>
  <si>
    <t xml:space="preserve">SIERRA COPA BI-METAL  46mm</t>
  </si>
  <si>
    <t xml:space="preserve">SIERRA COPA BI-METAL  48mm</t>
  </si>
  <si>
    <t xml:space="preserve">SIERRA COPA BI-METAL  51mm</t>
  </si>
  <si>
    <t xml:space="preserve">SIERRA COPA BI-METAL  52mm</t>
  </si>
  <si>
    <t xml:space="preserve">SIERRA COPA BI-METAL  54mm</t>
  </si>
  <si>
    <t xml:space="preserve">SIERRA COPA BI-METAL  57mm</t>
  </si>
  <si>
    <t xml:space="preserve">SIERRA COPA BI-METAL  59mm</t>
  </si>
  <si>
    <t xml:space="preserve">SIERRA COPA BI-METAL  60mm</t>
  </si>
  <si>
    <t xml:space="preserve">SIERRA COPA BI-METAL  64mm</t>
  </si>
  <si>
    <t xml:space="preserve">SIERRA COPA BI-METAL  65mm</t>
  </si>
  <si>
    <t xml:space="preserve">SIERRA COPA BI-METAL  67mm</t>
  </si>
  <si>
    <t xml:space="preserve">SIERRA COPA BI-METAL  68mm</t>
  </si>
  <si>
    <t xml:space="preserve">SIERRA COPA BI-METAL  70mm</t>
  </si>
  <si>
    <t xml:space="preserve">SIERRA COPA BI-METAL  73mm</t>
  </si>
  <si>
    <t xml:space="preserve">SIERRA COPA BI-METAL  76mm</t>
  </si>
  <si>
    <t xml:space="preserve">SIERRA COPA BI-METAL  79mm</t>
  </si>
  <si>
    <t xml:space="preserve">SIERRA COPA BI-METAL  83mm</t>
  </si>
  <si>
    <t xml:space="preserve">SIERRA COPA BI-METAL  86mm</t>
  </si>
  <si>
    <t xml:space="preserve">SIERRA COPA BI-METAL  89mm</t>
  </si>
  <si>
    <t xml:space="preserve">SIERRA COPA BI-METAL  92mm</t>
  </si>
  <si>
    <t xml:space="preserve">SIERRA COPA BI-METAL  95mm</t>
  </si>
  <si>
    <t xml:space="preserve">SIERRA COPA BI-METAL  98mm</t>
  </si>
  <si>
    <t xml:space="preserve">SIERRA COPA BI-METAL 102mm</t>
  </si>
  <si>
    <t xml:space="preserve">SIERRA COPA BI-METAL 105mm</t>
  </si>
  <si>
    <t xml:space="preserve">SIERRA COPA BI-METAL 108mm</t>
  </si>
  <si>
    <t xml:space="preserve">SIERRA COPA BI-METAL 111mm</t>
  </si>
  <si>
    <t xml:space="preserve">SIERRA COPA BI-METAL 114mm</t>
  </si>
  <si>
    <t xml:space="preserve">SIERRA COPA BI-METAL 121mm</t>
  </si>
  <si>
    <t xml:space="preserve">SIERRA COPA BI-METAL 127mm</t>
  </si>
  <si>
    <t xml:space="preserve">SIERRA COPA BI-METAL 140mm</t>
  </si>
  <si>
    <t xml:space="preserve">SIERRA COPA BI-METAL 146mm</t>
  </si>
  <si>
    <t xml:space="preserve">SIERRA COPA BI-METAL 152mm</t>
  </si>
  <si>
    <t xml:space="preserve">SOPORTE P/SIERRA COPA 3/8  HEX 14-30  A1</t>
  </si>
  <si>
    <t xml:space="preserve">SOPORTE P/SIERRA COPA 7/16 HEX 32-200 A2</t>
  </si>
  <si>
    <t xml:space="preserve">MECHA ACERO RAPIDO 13,50 mm TUBO</t>
  </si>
  <si>
    <t xml:space="preserve">MECHA ACERO RAPIDO 14,00 mm TUBO</t>
  </si>
  <si>
    <t xml:space="preserve">MECHA ACERO RAPIDO 14,50 mm TUBO</t>
  </si>
  <si>
    <t xml:space="preserve">MECHA ACERO RAPIDO 15,00 mm TUBO</t>
  </si>
  <si>
    <t xml:space="preserve">MECHA ACERO RAPIDO 15,50 mm TUBO</t>
  </si>
  <si>
    <t xml:space="preserve">MECHA ACERO RAPIDO 16,00 mm TUBO</t>
  </si>
  <si>
    <t xml:space="preserve">MECHA ACERO RAPIDO 16,50 mm TUBO</t>
  </si>
  <si>
    <t xml:space="preserve">MECHA ACERO RAPIDO 17,00 mm TUBO</t>
  </si>
  <si>
    <t xml:space="preserve">MECHA ACERO RAPIDO 18,00 mm TUBO</t>
  </si>
  <si>
    <t xml:space="preserve">MECHA ACERO RAPIDO 19,00 mm TUBO</t>
  </si>
  <si>
    <t xml:space="preserve">MECHA ACERO RAPIDO 20,00 mm TUBO</t>
  </si>
  <si>
    <t xml:space="preserve">MECHA SDS PLUS 14 X 460 mm</t>
  </si>
  <si>
    <t xml:space="preserve">MECHA SDS PLUS 16 X 460 mm</t>
  </si>
  <si>
    <t xml:space="preserve">MECHA SDS PLUS  5 X 110 mm</t>
  </si>
  <si>
    <t xml:space="preserve">MECHA SDS PLUS  5 X 160 mm</t>
  </si>
  <si>
    <t xml:space="preserve">MECHA SDS PLUS  6 X 110 mm</t>
  </si>
  <si>
    <t xml:space="preserve">MECHA SDS PLUS  6 X 160 mm</t>
  </si>
  <si>
    <t xml:space="preserve">MECHA SDS PLUS  8 X 110 mm</t>
  </si>
  <si>
    <t xml:space="preserve">MECHA SDS PLUS  8 X 160 mm</t>
  </si>
  <si>
    <t xml:space="preserve">MECHA SDS PLUS  8 X 210 mm</t>
  </si>
  <si>
    <t xml:space="preserve">MECHA SDS PLUS  8 X 300 mm</t>
  </si>
  <si>
    <t xml:space="preserve">MECHA SDS PLUS  8 X 460 mm</t>
  </si>
  <si>
    <t xml:space="preserve">MECHA SDS PLUS 10 X 110 mm</t>
  </si>
  <si>
    <t xml:space="preserve">MECHA SDS PLUS 10 X 160 mm</t>
  </si>
  <si>
    <t xml:space="preserve">MECHA SDS PLUS 10 X 210 mm</t>
  </si>
  <si>
    <t xml:space="preserve">MECHA SDS PLUS 10 X 350 mm</t>
  </si>
  <si>
    <t xml:space="preserve">MECHA SDS PLUS 10 X 460 mm</t>
  </si>
  <si>
    <t xml:space="preserve">MECHA SDS PLUS 12 X 160 mm</t>
  </si>
  <si>
    <t xml:space="preserve">MECHA SDS PLUS 12 X 210 mm</t>
  </si>
  <si>
    <t xml:space="preserve">MECHA SDS PLUS 12 X 350 mm</t>
  </si>
  <si>
    <t xml:space="preserve">MECHA SDS PLUS 12 X 460 mm</t>
  </si>
  <si>
    <t xml:space="preserve">MECHA SDS PLUS 14 X 160 mm</t>
  </si>
  <si>
    <t xml:space="preserve">MECHA SDS PLUS 14 X 210 mm</t>
  </si>
  <si>
    <t xml:space="preserve">MECHA SDS PLUS 14 X 350 mm</t>
  </si>
  <si>
    <t xml:space="preserve">MECHA SDS PLUS 16 X 210 mm</t>
  </si>
  <si>
    <t xml:space="preserve">MECHA SDS PLUS 16 X 300 mm</t>
  </si>
  <si>
    <t xml:space="preserve">MECHA SDS PLUS 16 X 350 mm</t>
  </si>
  <si>
    <t xml:space="preserve">MECHA SDS PLUS 18 X 210 mm</t>
  </si>
  <si>
    <t xml:space="preserve">MECHA SDS PLUS 18 X 300 mm</t>
  </si>
  <si>
    <t xml:space="preserve">MECHA SDS PLUS 18 X 460 mm</t>
  </si>
  <si>
    <t xml:space="preserve">MECHA SDS PLUS 20 X 210 mm</t>
  </si>
  <si>
    <t xml:space="preserve">MECHA SDS PLUS 20 X 300 mm</t>
  </si>
  <si>
    <t xml:space="preserve">MECHA SDS PLUS 20 X 460 mm</t>
  </si>
  <si>
    <t xml:space="preserve">MECHA SDS PLUS 22 X 250 mm</t>
  </si>
  <si>
    <t xml:space="preserve">MECHA SDS PLUS 22 X 350 mm</t>
  </si>
  <si>
    <t xml:space="preserve">MECHA SDS PLUS 22 X 460 mm</t>
  </si>
  <si>
    <t xml:space="preserve">MECHA SDS PLUS 24 X 250 mm</t>
  </si>
  <si>
    <t xml:space="preserve">MECHA SDS PLUS 25 X 250 mm</t>
  </si>
  <si>
    <t xml:space="preserve">MECHA SDS PLUS 25 X 460 mm</t>
  </si>
  <si>
    <t xml:space="preserve">DISCO FLAP OX.AL.7  GR  60</t>
  </si>
  <si>
    <t xml:space="preserve">DISCO FLAP OX.AL.7  GR  80</t>
  </si>
  <si>
    <t xml:space="preserve">DISCO FLAP OX.AL.7  GR 120</t>
  </si>
  <si>
    <t xml:space="preserve">DISCO FLAP OX.AL.4,5  GR  60</t>
  </si>
  <si>
    <t xml:space="preserve">DISCO FLAP OX.AL.4,5  GR  80</t>
  </si>
  <si>
    <t xml:space="preserve">DISCO FLAP OX.AL.4,5  GR 120</t>
  </si>
  <si>
    <t xml:space="preserve">DISCO FLAP OX.ZIRC.7  GR  60</t>
  </si>
  <si>
    <t xml:space="preserve">DISCO FLAP OX.ZIRC.7  GR  80 --</t>
  </si>
  <si>
    <t xml:space="preserve">DISCO FLAP OX.ZIRC.7  GR 120</t>
  </si>
  <si>
    <t xml:space="preserve">DISCO FLAP OX.ZIRC.4,5  GR  80</t>
  </si>
  <si>
    <t xml:space="preserve">DISCO FLAP OX.ZIRC.4,5  GR  60</t>
  </si>
  <si>
    <t xml:space="preserve">DISCO FLAP OX.ZIRC.4,5  GR 120</t>
  </si>
  <si>
    <t xml:space="preserve">LLAVE P/MANDRIL 10</t>
  </si>
  <si>
    <t xml:space="preserve">LLAVE P/MANDRIL 13</t>
  </si>
  <si>
    <t xml:space="preserve">MANDRIL AUTOAJUSTABLE 10mm C/ROSC.3/8 NF</t>
  </si>
  <si>
    <t xml:space="preserve">MANDRIL AUTOAJUSTABLE 13mm C/ROSC.1/2 NF</t>
  </si>
  <si>
    <t xml:space="preserve">MANDRIL C/ROSCA 1,5 A 10mm 3/8</t>
  </si>
  <si>
    <t xml:space="preserve">MANDRIL C/ROSCA 1,5 A 13mm 1/2</t>
  </si>
  <si>
    <t xml:space="preserve">DISCO ESMERIL OX/AL 4,5  GR  14</t>
  </si>
  <si>
    <t xml:space="preserve">DISCO ESMERIL OX/AL 4,5  GR  16</t>
  </si>
  <si>
    <t xml:space="preserve">DISCO ESMERIL OX/AL 4,5  GR  24</t>
  </si>
  <si>
    <t xml:space="preserve">DISCO ESMERIL OX/AL 4,5  GR  36</t>
  </si>
  <si>
    <t xml:space="preserve">DISCO ESMERIL OX/AL 4,5  GR  50</t>
  </si>
  <si>
    <t xml:space="preserve">DISCO ESMERIL OX/AL 4,5  GR  60</t>
  </si>
  <si>
    <t xml:space="preserve">DISCO ESMERIL OX/AL 4,5  GR  80</t>
  </si>
  <si>
    <t xml:space="preserve">DISCO ESMERIL OX/AL 4,5  GR 100</t>
  </si>
  <si>
    <t xml:space="preserve">DISCO ESMERIL OX/AL 4,5  GR 120</t>
  </si>
  <si>
    <t xml:space="preserve">CEPILLO REDONDO CONICO ONDULADO BCE 75m</t>
  </si>
  <si>
    <t xml:space="preserve">CEPILLO REDONDO ALAMBRE PLANO RETORCIDO S/TUERCA 100mm</t>
  </si>
  <si>
    <t xml:space="preserve">CEPILLO REDONDO ALAMBRE PLANO RETORCIDO C/TUERCA 100mm</t>
  </si>
  <si>
    <t xml:space="preserve">DISCO C/VELCRO 5  GR 60</t>
  </si>
  <si>
    <t xml:space="preserve">DISCO C/VELCRO 5  GR 80</t>
  </si>
  <si>
    <t xml:space="preserve">DISCO C/VELCRO 5  GR 120</t>
  </si>
  <si>
    <t xml:space="preserve">RESPALDO AMOLADORA GOMA C/VELCRO 5</t>
  </si>
  <si>
    <t xml:space="preserve">CINTA METRICA 2 Mt. TRIPLE FRENO + IMAN 16mm</t>
  </si>
  <si>
    <t xml:space="preserve">CINTA METRICA 3 Mt. TRIPLE FRENO + IMAN 16mm</t>
  </si>
  <si>
    <t xml:space="preserve">CINTA METRICA 5 Mt. TRIPLE FRENO + IMAN 19mm</t>
  </si>
  <si>
    <t xml:space="preserve">CINTA METRICA 5 Mt. TRIPLE FRENO + IMAN 25mm</t>
  </si>
  <si>
    <t xml:space="preserve">CINTA METRICA 8 Mt. TRIPLE FRENO + IMAN 25mm</t>
  </si>
  <si>
    <t xml:space="preserve">CINTA METRICA 10 Mt. TRIPLE FRENO + IMAN 25mm</t>
  </si>
  <si>
    <t xml:space="preserve">LIMA ROMBOIDAL 6  P/DBL FILO</t>
  </si>
  <si>
    <t xml:space="preserve">SIERRA COPA BROCA 33mm CARB.TUNG.</t>
  </si>
  <si>
    <t xml:space="preserve">SIERRA COPA BROCA 43mm CARB.TUNG.</t>
  </si>
  <si>
    <t xml:space="preserve">SIERRA COPA BROCA 53mm CARB.TUNG.</t>
  </si>
  <si>
    <t xml:space="preserve">SIERRA COPA BROCA 67mm CARB.TUNG.</t>
  </si>
  <si>
    <t xml:space="preserve">SIERRA COPA BROCA 73mm CARB.TUNG.</t>
  </si>
  <si>
    <t xml:space="preserve">SIERRA COPA BROCA 83mm CARB.TUNG.</t>
  </si>
  <si>
    <t xml:space="preserve">SIERRA COPA BROCA 103mm CARB.TUNG.</t>
  </si>
  <si>
    <t xml:space="preserve">SIERRA COPA BROCA 113mm CARB.TUNG.</t>
  </si>
  <si>
    <t xml:space="preserve">SIERRA COPA BROCA BASE UNIV.33-103mm TUNG.</t>
  </si>
  <si>
    <t xml:space="preserve">SIERRA COPA BROCA BASE UNIV.73-113mm TUNG.</t>
  </si>
  <si>
    <t xml:space="preserve">SIERRA COPA BROCA PUNTA GUIA TUNG.</t>
  </si>
  <si>
    <t xml:space="preserve">CANDADO PLATINO D/T 30mm</t>
  </si>
  <si>
    <t xml:space="preserve">CANDADO PLATINO D/T 40mm</t>
  </si>
  <si>
    <t xml:space="preserve">CANDADO PLATINO D/T 50mm</t>
  </si>
  <si>
    <t xml:space="preserve">CANDADO PLATINO D/T 60mm</t>
  </si>
  <si>
    <t xml:space="preserve">CANDADO TITANIO D/T 30mm</t>
  </si>
  <si>
    <t xml:space="preserve">CANDADO TITANIO D/T 40mm</t>
  </si>
  <si>
    <t xml:space="preserve">CANDADO TITANIO D/T 50mm</t>
  </si>
  <si>
    <t xml:space="preserve">CANDADO TITANIO D/T 60mm</t>
  </si>
  <si>
    <t xml:space="preserve">GUANTE AFELPADO DOMESTICO S</t>
  </si>
  <si>
    <t xml:space="preserve">GUANTE AFELPADO DOMESTICO M</t>
  </si>
  <si>
    <t xml:space="preserve">GUANTE AFELPADO DOMESTICO G</t>
  </si>
  <si>
    <t xml:space="preserve">GUANTE AFELPADO DOMESTICO XG</t>
  </si>
  <si>
    <t xml:space="preserve">BROCHES PLASTICOS x DC</t>
  </si>
  <si>
    <t xml:space="preserve">BROCHES MADERA x DC</t>
  </si>
  <si>
    <t xml:space="preserve">DISCO DIAMANTADO PAVIMENTO 14</t>
  </si>
  <si>
    <t xml:space="preserve">ALICATE CORTE OBLICUO CROMADO 8</t>
  </si>
  <si>
    <t xml:space="preserve">DISCO C/VELCRO 5  GR 40</t>
  </si>
  <si>
    <t xml:space="preserve">LLAVE T CR.V 5mm RHEIN</t>
  </si>
  <si>
    <t xml:space="preserve">LLAVE T CR.V 6mm RHEIN</t>
  </si>
  <si>
    <t xml:space="preserve">LLAVE T CR.V 7mm RHEIN</t>
  </si>
  <si>
    <t xml:space="preserve">LLAVE T CR.V 8mm RHEIN</t>
  </si>
  <si>
    <t xml:space="preserve">LLAVE T CR.V 9mm RHEIN</t>
  </si>
  <si>
    <t xml:space="preserve">LLAVE T CR.V 10mm RHEIN</t>
  </si>
  <si>
    <t xml:space="preserve">LLAVE T CR.V 11mm RHEIN</t>
  </si>
  <si>
    <t xml:space="preserve">LLAVE T CR.V 12mm RHEIN</t>
  </si>
  <si>
    <t xml:space="preserve">LLAVE T CR.V 13mm RHEIN</t>
  </si>
  <si>
    <t xml:space="preserve">LLAVE T CR.V 14mm RHEIN</t>
  </si>
  <si>
    <t xml:space="preserve">LLAVE T CR.V 15mm RHEIN</t>
  </si>
  <si>
    <t xml:space="preserve">LLAVE T CR.V 16mm RHEIN</t>
  </si>
  <si>
    <t xml:space="preserve">LLAVE T CR.V 17mm RHEIN</t>
  </si>
  <si>
    <t xml:space="preserve">LLAVE T CR.V 19mm RHEIN</t>
  </si>
  <si>
    <t xml:space="preserve">LLAVE T CR.V P 3/16  RHEIN</t>
  </si>
  <si>
    <t xml:space="preserve">LLAVE T CR.V P 1/4  RHEIN</t>
  </si>
  <si>
    <t xml:space="preserve">LLAVE T CR.V P 5/16  RHEIN</t>
  </si>
  <si>
    <t xml:space="preserve">LLAVE T CR.V P 3/8  RHEIN</t>
  </si>
  <si>
    <t xml:space="preserve">LLAVE T CR.V P 7/16  RHEIN</t>
  </si>
  <si>
    <t xml:space="preserve">LLAVE T CR.V P 1/2  RHEIN</t>
  </si>
  <si>
    <t xml:space="preserve">LLAVE T CR.V P 9/16  RHEIN</t>
  </si>
  <si>
    <t xml:space="preserve">LLAVE T CR.V P 5/8  RHEIN</t>
  </si>
  <si>
    <t xml:space="preserve">LLAVE T CR.V P 11/16  RHEIN</t>
  </si>
  <si>
    <t xml:space="preserve">LLAVE T CR.V P 3/4  RHEIN</t>
  </si>
  <si>
    <t xml:space="preserve">LLAVE T CR.V P 13/16  RHEIN</t>
  </si>
  <si>
    <t xml:space="preserve">LLAVE T CR.V P 7/8  RHEIN</t>
  </si>
  <si>
    <t xml:space="preserve">DISCO DIAMANTADO LASER SOLDADO 4,5</t>
  </si>
  <si>
    <t xml:space="preserve">DISCO DIAMANTADO LASER SOLDADO 7</t>
  </si>
  <si>
    <t xml:space="preserve">DISCO DIAMANTADO LASER SOLDADO 9</t>
  </si>
  <si>
    <t xml:space="preserve">MAZA ALBAÑIL  750 Grs. -NACIONAL-</t>
  </si>
  <si>
    <t xml:space="preserve">MAZA ALBAÑIL 1000 Grs. -NACIONAL-</t>
  </si>
  <si>
    <t xml:space="preserve">MAZA ALBAÑIL 1250 Grs. -NACIONAL-</t>
  </si>
  <si>
    <t xml:space="preserve">MAZA ALBAÑIL 1500 Grs. -NACIONAL-</t>
  </si>
  <si>
    <t xml:space="preserve">MAZA ALBAÑIL 2000 Grs. -NACIONAL-</t>
  </si>
  <si>
    <t xml:space="preserve">MAZA ALBAÑIL 5000 Grs. -NACIONAL-</t>
  </si>
  <si>
    <t xml:space="preserve">CORTAHIERRO 3/4 x 25 cm.-NACIONAL-</t>
  </si>
  <si>
    <t xml:space="preserve">CORTAHIERRO 3/4 x 30 cm.-NACIONAL-</t>
  </si>
  <si>
    <t xml:space="preserve">CORTAHIERRO 3/4 x 35 cm.-NACIONAL-</t>
  </si>
  <si>
    <t xml:space="preserve">CINCEL SDS PLUS CORTE 14x250x20,5mm</t>
  </si>
  <si>
    <t xml:space="preserve">CINCEL SDS PLUS CORTE 14x250x40mm</t>
  </si>
  <si>
    <t xml:space="preserve">CINCEL SDS PLUS PUNTA 14x250mm</t>
  </si>
  <si>
    <t xml:space="preserve">CINCEL SDS PLUS PUNTA 18x400mm</t>
  </si>
  <si>
    <t xml:space="preserve">CINCEL SDS MAX CORTE 18x400x27mm</t>
  </si>
  <si>
    <t xml:space="preserve">CINCEL SDS MAX CORTE 18x400x50mm</t>
  </si>
  <si>
    <t xml:space="preserve">CINCEL SDS MAX PUNTA 18x400mm</t>
  </si>
  <si>
    <t xml:space="preserve">SIERRA COPA BROCA SDS 55mm D/WID.</t>
  </si>
  <si>
    <t xml:space="preserve">SIERRA COPA BROCA SDS 60mm D/WID.</t>
  </si>
  <si>
    <t xml:space="preserve">SIERRA COPA BROCA SDS 65mm D/WID.</t>
  </si>
  <si>
    <t xml:space="preserve">SIERRA COPA BROCA SDS 70mm D/WID.</t>
  </si>
  <si>
    <t xml:space="preserve">SIERRA COPA BROCA SDS-PLUS SOP 220mm D/WID.</t>
  </si>
  <si>
    <t xml:space="preserve">SIERRA COPA BROCA SDS-PLUS SOP 430mm D/WID.</t>
  </si>
  <si>
    <t xml:space="preserve">SIERRA COPA BROCA SDS-MAX SOP 220mm D/WID.</t>
  </si>
  <si>
    <t xml:space="preserve">SIERRA COPA BROCA SDS-MAX SOP 430mm D/WID.</t>
  </si>
  <si>
    <t xml:space="preserve">BOCALLAVE MAGNETICA CR.VA 7/16</t>
  </si>
  <si>
    <t xml:space="preserve">CANDADO TITANIO A.ALTO D/T 30mm</t>
  </si>
  <si>
    <t xml:space="preserve">CANDADO TITANIO A.ALTO D/T 40mm</t>
  </si>
  <si>
    <t xml:space="preserve">CANDADO TITANIO A.ALTO D/T 50mm</t>
  </si>
  <si>
    <t xml:space="preserve">CANDADO TITANIO A.ALTO D/T 60mm</t>
  </si>
  <si>
    <t xml:space="preserve">TARUGO PY 4 BSAx1000 un.</t>
  </si>
  <si>
    <t xml:space="preserve">TARUGO PY 5 BSAx1000 un.</t>
  </si>
  <si>
    <t xml:space="preserve">TARUGO PY 6 BSAx1000 un.</t>
  </si>
  <si>
    <t xml:space="preserve">TARUGO PY 8 BSAx1000 un.</t>
  </si>
  <si>
    <t xml:space="preserve">TARUGO PY 10 BSAx 500 un.</t>
  </si>
  <si>
    <t xml:space="preserve">TARUGO PY 12 BSAx 100 un.</t>
  </si>
  <si>
    <t xml:space="preserve">TARUGO PY 14 BSAx 100 un.</t>
  </si>
  <si>
    <t xml:space="preserve">TARUGO PY 4 CAJAx400 un.</t>
  </si>
  <si>
    <t xml:space="preserve">TARUGO PY 5 CAJAx200 un.</t>
  </si>
  <si>
    <t xml:space="preserve">TARUGO PY 6 CAJAx200 un.</t>
  </si>
  <si>
    <t xml:space="preserve">TARUGO PY 8 CAJAx100 un.</t>
  </si>
  <si>
    <t xml:space="preserve">TARUGO PY 10 CAJAx 50 un.</t>
  </si>
  <si>
    <t xml:space="preserve">TARUGO PY 12 CAJAx 25 un.</t>
  </si>
  <si>
    <t xml:space="preserve">TARUGO PY 14 CAJAx 20 un.</t>
  </si>
  <si>
    <t xml:space="preserve">TARUGO PY C/T 5 CAJAx150 un.</t>
  </si>
  <si>
    <t xml:space="preserve">TARUGO PY C/T 6 CAJAx100 un.</t>
  </si>
  <si>
    <t xml:space="preserve">TARUGO PY C/T 8 CAJAx 50 un.</t>
  </si>
  <si>
    <t xml:space="preserve">TARUGO PY C/T 10 CAJAx 40 un.</t>
  </si>
  <si>
    <t xml:space="preserve">TARUGO PY PLUS 6x 40mm BSAx100 un.</t>
  </si>
  <si>
    <t xml:space="preserve">TARUGO PY PLUS 6x 60mm BSAx100 un.</t>
  </si>
  <si>
    <t xml:space="preserve">TARUGO PY PLUS 6x 80mm BSAx100 un.</t>
  </si>
  <si>
    <t xml:space="preserve">TARUGO PY PLUS 8x 60mm BSAx100 un.</t>
  </si>
  <si>
    <t xml:space="preserve">TARUGO PY PLUS 8x 80mm BSAx100 un.</t>
  </si>
  <si>
    <t xml:space="preserve">TARUGO PY PLUS 8x100mm BSAx100 un.</t>
  </si>
  <si>
    <t xml:space="preserve">TARUGO PY UNIVERSAL LADRILLO HUECO 6 CJAx100 un</t>
  </si>
  <si>
    <t xml:space="preserve">TARUGO PY UNIVERSAL LADRILLO HUECO 8 CJAx 50 u</t>
  </si>
  <si>
    <t xml:space="preserve">TARUGO PY UNIVERSAL LADRILLO HUECO 10 CJAx 25un</t>
  </si>
  <si>
    <t xml:space="preserve">TARUGO PY ESPYRAL P/P BSAx250 un.</t>
  </si>
  <si>
    <t xml:space="preserve">TARUGO PY P/PRECINTO 5 CJAx100 un</t>
  </si>
  <si>
    <t xml:space="preserve">TARUGO PY P/PRECINTO 6 CJAx100 un.</t>
  </si>
  <si>
    <t xml:space="preserve">TARUGO PY P/PRECINTO 8 CJAx 50 un.</t>
  </si>
  <si>
    <t xml:space="preserve">TARUGO PY P/PRECINTO 10 CJAx 25 un.</t>
  </si>
  <si>
    <t xml:space="preserve">TARUGO PYCK 8 S-10mm BSAx250 un.</t>
  </si>
  <si>
    <t xml:space="preserve">TARUGO PYCK 8 M-20mm BSAx250 un.</t>
  </si>
  <si>
    <t xml:space="preserve">TARUGO PYCK 8 L-30mm BSAx250 un.</t>
  </si>
  <si>
    <t xml:space="preserve">GANCHO J 50  C/ACCESORIOS BSAx100</t>
  </si>
  <si>
    <t xml:space="preserve">GANCHO J 60  C/ACCESORIOS BSAx100</t>
  </si>
  <si>
    <t xml:space="preserve">GANCHO J 70  C/ACCESORIOS BSAx100</t>
  </si>
  <si>
    <t xml:space="preserve">GANCHO J 80  C/ACCESORIOS BSAx100</t>
  </si>
  <si>
    <t xml:space="preserve">GANCHO J 90  C/ACCESORIOS BSAx100</t>
  </si>
  <si>
    <t xml:space="preserve">GANCHO J 100 C/ACCESORIOS BSAx100</t>
  </si>
  <si>
    <t xml:space="preserve">DISCO PLANO OX/AL CORTE 9  x 1.9</t>
  </si>
  <si>
    <t xml:space="preserve">SIERRA COPA BROCA SDS 30mm D/WID.</t>
  </si>
  <si>
    <t xml:space="preserve">SIERRA COPA BROCA SDS 40mm D/WID.</t>
  </si>
  <si>
    <t xml:space="preserve">SIERRA COPA BROCA SDS 80mm D/WID.</t>
  </si>
  <si>
    <t xml:space="preserve">SIERRA COPA BROCA SDS 90mm D/WID.</t>
  </si>
  <si>
    <t xml:space="preserve">SIERRA COPA BROCA SDS 105mm D/WID.</t>
  </si>
  <si>
    <t xml:space="preserve">SIERRA COPA BROCA SDS PTA+TORNILLO</t>
  </si>
  <si>
    <t xml:space="preserve">BOCALLAVE TORX HEMBRA E 8 RHEIN</t>
  </si>
  <si>
    <t xml:space="preserve">BOCALLAVE TORX HEMBRA E10 RHEIN</t>
  </si>
  <si>
    <t xml:space="preserve">BOCALLAVE TORX HEMBRA E11 RHEIN</t>
  </si>
  <si>
    <t xml:space="preserve">BOCALLAVE TORX HEMBRA E12 RHEIN</t>
  </si>
  <si>
    <t xml:space="preserve">BOCALLAVE TORX HEMBRA E14 RHEIN</t>
  </si>
  <si>
    <t xml:space="preserve">BOCALLAVE TORX HEMBRA E16 RHEIN</t>
  </si>
  <si>
    <t xml:space="preserve">BOCALLAVE TORX HEMBRA E18 RHEIN</t>
  </si>
  <si>
    <t xml:space="preserve">BOCALLAVE TORX HEMBRA E20 RHEIN</t>
  </si>
  <si>
    <t xml:space="preserve">BOCALLAVE TORX HEMBRA E22 RHEIN</t>
  </si>
  <si>
    <t xml:space="preserve">BOCALLAVE TORX HEMBRA E24 RHEIN</t>
  </si>
  <si>
    <t xml:space="preserve">BOCALLAVE TORX MACHO T20 RHEIN</t>
  </si>
  <si>
    <t xml:space="preserve">BOCALLAVE TORX MACHO T25 RHEIN</t>
  </si>
  <si>
    <t xml:space="preserve">BOCALLAVE TORX MACHO T27 RHEIN</t>
  </si>
  <si>
    <t xml:space="preserve">BOCALLAVE TORX MACHO T30 RHEIN</t>
  </si>
  <si>
    <t xml:space="preserve">BOCALLAVE TORX MACHO T40 RHEIN</t>
  </si>
  <si>
    <t xml:space="preserve">BOCALLAVE TORX MACHO T45 RHEIN</t>
  </si>
  <si>
    <t xml:space="preserve">BOCALLAVE TORX MACHO T50 RHEIN</t>
  </si>
  <si>
    <t xml:space="preserve">BOCALLAVE TORX MACHO T55 RHEIN</t>
  </si>
  <si>
    <t xml:space="preserve">BOCALLAVE TORX MACHO T60 RHEIN</t>
  </si>
  <si>
    <t xml:space="preserve">BOCALLAVE TORX MACHO T70 RHEIN</t>
  </si>
  <si>
    <t xml:space="preserve">CANDADO TITANIO D/T 25mm</t>
  </si>
  <si>
    <t xml:space="preserve">CANDADO PLATINO D/T 25mm</t>
  </si>
  <si>
    <t xml:space="preserve">MACHO M CONO 2 18 x 1.50</t>
  </si>
  <si>
    <t xml:space="preserve">MACHO M SETx3 18 x 1.50</t>
  </si>
  <si>
    <t xml:space="preserve">MACHO M SETx3 18 x 2.00</t>
  </si>
  <si>
    <t xml:space="preserve">RESPALDO AMOLADORA GOMA 4,5</t>
  </si>
  <si>
    <t xml:space="preserve">RESPALDO AMOLADORA GOMA 7</t>
  </si>
  <si>
    <t xml:space="preserve">RESPALDO AMOLADORA PLASTICO 4,5</t>
  </si>
  <si>
    <t xml:space="preserve">RESPALDO AMOLADORA PLASTICO 7</t>
  </si>
  <si>
    <t xml:space="preserve">RESPALDO TALADRO GOMA 4,5</t>
  </si>
  <si>
    <t xml:space="preserve">RESPALDO REPUESTO TALADRO PERNO ADAPTADO</t>
  </si>
  <si>
    <t xml:space="preserve">LLAVE AJUSTE P/AMOLADORA</t>
  </si>
  <si>
    <t xml:space="preserve">PUNTA CEMENTISTA 3/4 x 25 cm. -NACIONAL-</t>
  </si>
  <si>
    <t xml:space="preserve">PUNTA CEMENTISTA 3/4 x 30 cm. -NACIONAL-</t>
  </si>
  <si>
    <t xml:space="preserve">PUNTA CEMENTISTA 3/4 x 35 cm. -NACIONAL-</t>
  </si>
  <si>
    <t xml:space="preserve">BARRETA SAC.3/4 x 40 cm.-NACIONAL-</t>
  </si>
  <si>
    <t xml:space="preserve">BARRETA SAC.3/4 x 50 cm.-NACIONAL-</t>
  </si>
  <si>
    <t xml:space="preserve">BARRETA SAC.3/4 x 60 cm.-NACIONAL-</t>
  </si>
  <si>
    <t xml:space="preserve">BARRETA SAC.3/4 x 80 cm.-NACIONAL-</t>
  </si>
  <si>
    <t xml:space="preserve">HACHUELA ALBAÑIL -NACIONAL-</t>
  </si>
  <si>
    <t xml:space="preserve">GRINFA Nro  6 -NACIONAL-</t>
  </si>
  <si>
    <t xml:space="preserve">GRINFA Nro  8 -NACIONAL-</t>
  </si>
  <si>
    <t xml:space="preserve">GRINFA Nro 10 -NACIONAL-</t>
  </si>
  <si>
    <t xml:space="preserve">GRINFA Nro 12 -NACIONAL-</t>
  </si>
  <si>
    <t xml:space="preserve">TARUGO PY C/T 4 CAJAx200 un.</t>
  </si>
  <si>
    <t xml:space="preserve">TARUGO PY C/T 12 CAJAx 25 un.</t>
  </si>
  <si>
    <t xml:space="preserve">CANDADO PLATINO A.ALTO D/T 30mm</t>
  </si>
  <si>
    <t xml:space="preserve">CANDADO PLATINO A.ALTO D/T 40mm</t>
  </si>
  <si>
    <t xml:space="preserve">CANDADO PLATINO A.ALTO D/T 50mm</t>
  </si>
  <si>
    <t xml:space="preserve">CANDADO PLATINO A.ALTO D/T 60mm</t>
  </si>
  <si>
    <t xml:space="preserve">DISCO FLAP OX.AL.4,5  GR  40</t>
  </si>
  <si>
    <t xml:space="preserve">DISCO FLAP OX.AL.7  GR  40</t>
  </si>
  <si>
    <t xml:space="preserve">DISCO FLAP OX.AL.7  GR 150</t>
  </si>
  <si>
    <t xml:space="preserve">DISCO FLAP OX.AL.7  GR 240</t>
  </si>
  <si>
    <t xml:space="preserve">DISCO FLAP OX.AL.7  GR 320</t>
  </si>
  <si>
    <t xml:space="preserve">GANCHOS ENGRAPADORA 10mm (CAJA x1000)</t>
  </si>
  <si>
    <t xml:space="preserve">GANCHOS ENGRAPADORA 12mm (CAJA x1000)</t>
  </si>
  <si>
    <t xml:space="preserve">LLAVE COMBINADA 25 mm</t>
  </si>
  <si>
    <t xml:space="preserve">LLAVE COMBINADA 26 mm</t>
  </si>
  <si>
    <t xml:space="preserve">LLAVE COMBINADA 27 mm</t>
  </si>
  <si>
    <t xml:space="preserve">LLAVE COMBINADA 28 mm</t>
  </si>
  <si>
    <t xml:space="preserve">LLAVE COMBINADA 29 mm</t>
  </si>
  <si>
    <t xml:space="preserve">LLAVE COMBINADA 30 mm</t>
  </si>
  <si>
    <t xml:space="preserve">LLAVE COMBINADA 32 mm</t>
  </si>
  <si>
    <t xml:space="preserve">LLAVE COMBINADA P 1.1/16</t>
  </si>
  <si>
    <t xml:space="preserve">LLAVE COMBINADA P 1.1/8</t>
  </si>
  <si>
    <t xml:space="preserve">LLAVE COMBINADA P 1.1/4</t>
  </si>
  <si>
    <t xml:space="preserve">LLAVE T CR.V 20mm RHEIN</t>
  </si>
  <si>
    <t xml:space="preserve">LLAVE T CR.V 21mm RHEIN</t>
  </si>
  <si>
    <t xml:space="preserve">LLAVE T CR.V 22mm RHEIN</t>
  </si>
  <si>
    <t xml:space="preserve">NIVEL ALUMINIO RECTIFICADO 30cm</t>
  </si>
  <si>
    <t xml:space="preserve">NIVEL ALUMINIO RECTIFICADO 40cm</t>
  </si>
  <si>
    <t xml:space="preserve">NIVEL ALUMINIO RECTIFICADO 50cm</t>
  </si>
  <si>
    <t xml:space="preserve">NIVEL ALUMINIO RECTIFICADO 60cm</t>
  </si>
  <si>
    <t xml:space="preserve">TORNILLO FIX 6 x 100 (250)</t>
  </si>
  <si>
    <t xml:space="preserve">TORNILLO DRYWALL P/GSO 8x1 (500)</t>
  </si>
  <si>
    <t xml:space="preserve">DESTORNILLADOR TORX T6</t>
  </si>
  <si>
    <t xml:space="preserve">DESTORNILLADOR TORX T8</t>
  </si>
  <si>
    <t xml:space="preserve">TORNILLO DRYWALL P/GSO 8x1.1/2 (500)</t>
  </si>
  <si>
    <t xml:space="preserve">NIVEL ALUMINIO RECTIFICADO 100cm</t>
  </si>
  <si>
    <t xml:space="preserve">LLAVE LAVATORIO C/CABEZA AUTOFRENANTE</t>
  </si>
  <si>
    <t xml:space="preserve">DISCO C/D OX/AL CORTE 4,5  x 0,75</t>
  </si>
  <si>
    <t xml:space="preserve">DISCO PLANO OX/AL CORTE 7  x 1,2</t>
  </si>
  <si>
    <t xml:space="preserve">DISCO C/D OX/AL CORTE 7    x 1,2</t>
  </si>
  <si>
    <t xml:space="preserve">TARUGO ESPYGA 8 CAJAx50 un.</t>
  </si>
  <si>
    <t xml:space="preserve">TARUGO ESPYGA 10 CAJAx25 un.</t>
  </si>
  <si>
    <t xml:space="preserve">TARUGO COLPY 6 MACIZA BSAx250 un.</t>
  </si>
  <si>
    <t xml:space="preserve">TARUGO COLPY 8 CTO MACIZA BSAx250 un.</t>
  </si>
  <si>
    <t xml:space="preserve">TARUGO COLPY 8 LGO MACIZA BSAx250 un.</t>
  </si>
  <si>
    <t xml:space="preserve">TARUGO COLPY 8 S HUECA BSAx250 un.</t>
  </si>
  <si>
    <t xml:space="preserve">TARUGO ESPYGA 12 CAJAx20 un.</t>
  </si>
  <si>
    <t xml:space="preserve">CANDADO KRONOS 60mm D/T-LL.COD-PVC</t>
  </si>
  <si>
    <t xml:space="preserve">GRAMPA CLAMPY 25-35 BSAx25 unid.</t>
  </si>
  <si>
    <t xml:space="preserve">TARUGO SYNTOR FIT PY8 BSA x 100 un.</t>
  </si>
  <si>
    <t xml:space="preserve">TARUGO SYNTOR CLAVO PY6 BSA x 100 un.</t>
  </si>
  <si>
    <t xml:space="preserve">TARUGO SYNTOR CLAVO PY8 BSA x 100 un.</t>
  </si>
  <si>
    <t xml:space="preserve">LLANA DENTADA 10x10 130x300</t>
  </si>
  <si>
    <t xml:space="preserve">CUCHARA WELBY Nº 7</t>
  </si>
  <si>
    <t xml:space="preserve">CUCHARA WELBY Nº 7 MOCHA</t>
  </si>
  <si>
    <t xml:space="preserve">CUCHARA WELBY Nº 8</t>
  </si>
  <si>
    <t xml:space="preserve">CUCHARA WELBY Nº 8 MOCHA</t>
  </si>
  <si>
    <t xml:space="preserve">CUCHARA WELBY CUCHARIN Nº 5.1/2</t>
  </si>
  <si>
    <t xml:space="preserve">LLANA DENTADA 6x6 130x300</t>
  </si>
  <si>
    <t xml:space="preserve">LLANA DENTADA 12x12 130x300</t>
  </si>
  <si>
    <t xml:space="preserve">ZARANDA ALBAÑIL 35x50x5</t>
  </si>
  <si>
    <t xml:space="preserve">TORNILLO PUNTA AGUJA CABEZA DE TANQUE 8 x 1/2 (1000)</t>
  </si>
  <si>
    <t xml:space="preserve">TORNILLO PUNTA AGUJA CABEZA DE TANQUE 8 x 3/4 (1000)</t>
  </si>
  <si>
    <t xml:space="preserve">TORNILLO PUNTA AGUJA CABEZA DE TANQUE 8 x 1 (1000)</t>
  </si>
  <si>
    <t xml:space="preserve">LLANA DENTADA 8x8 130x300</t>
  </si>
  <si>
    <t xml:space="preserve">LLANA LISA 120x250 YESERO ACERO 1045</t>
  </si>
  <si>
    <t xml:space="preserve">TARUGO SYNTOR PRECINTO PY6 BSA x 100 un.</t>
  </si>
  <si>
    <t xml:space="preserve">TARUGO SYNTOR PRECINTO PY8 BSA x 100 un.</t>
  </si>
  <si>
    <t xml:space="preserve">TARUGO SYNTOR GANCHO PY6 BSA x 100 un.</t>
  </si>
  <si>
    <t xml:space="preserve">TARUGO SYNTOR GANCHO PY8 BSA x 100 un.</t>
  </si>
  <si>
    <t xml:space="preserve">TARUGO SYNTOR GRAMPA PY6 1/2 BSAx100 un.</t>
  </si>
  <si>
    <t xml:space="preserve">TARUGO SYNTOR GRAMPA PY8 1/2 BSAx100 un.</t>
  </si>
  <si>
    <t xml:space="preserve">TARUGO SYNTOR GRAMPA PY8 5/8 BSAx100 un.</t>
  </si>
  <si>
    <t xml:space="preserve">TARUGO SYNTOR GRAMPA PY8 3/4 BSAx100 un.</t>
  </si>
  <si>
    <t xml:space="preserve">TARUGO APYLABLES 4 MODULOS</t>
  </si>
  <si>
    <t xml:space="preserve">COLECTOR DE POLVO-PROPER-PY</t>
  </si>
  <si>
    <t xml:space="preserve">TARUGO ESPYGA 6 CAJA x 100 un.</t>
  </si>
  <si>
    <t xml:space="preserve">TARUGO ESPYGA 14 CAJA x 10 un.</t>
  </si>
  <si>
    <t xml:space="preserve">TARUGO ESPYGA 6 BOLSA x 1000 un.</t>
  </si>
  <si>
    <t xml:space="preserve">TARUGO ESPYGA 8 BOLSA x 500 un.</t>
  </si>
  <si>
    <t xml:space="preserve">TARUGO ESPYGA 10 BOLSA x 250 un.</t>
  </si>
  <si>
    <t xml:space="preserve">TARUGO ESPYGA 12 BOLSA x 100 un.</t>
  </si>
  <si>
    <t xml:space="preserve">TARUGO ESPYGA 14 BOLSA x 50 un.</t>
  </si>
  <si>
    <t xml:space="preserve">TARUGO PY UNIVERSAL LADRILLO HUECO 6 BOLSA x 1000 un.</t>
  </si>
  <si>
    <t xml:space="preserve">TARUGO PY UNIVERSAL LADRILLO HUECO 8 BOLSA x 500 un.</t>
  </si>
  <si>
    <t xml:space="preserve">TARUGO PY UNIVERSAL LADRILLO HUECO10 BOLSA x 250 un.</t>
  </si>
  <si>
    <t xml:space="preserve">TARUGO PY C/T 4 BOLSA X 1000</t>
  </si>
  <si>
    <t xml:space="preserve">TARUGO PY C/T 5 BOLSA X 1000</t>
  </si>
  <si>
    <t xml:space="preserve">TARUGO PY C/T 6 BOLSA X 1000</t>
  </si>
  <si>
    <t xml:space="preserve">TARUGO PY C/T 8 BOLSA X 500</t>
  </si>
  <si>
    <t xml:space="preserve">TARUGO PY C/T 10 BOLSA X 500</t>
  </si>
  <si>
    <t xml:space="preserve">TARUGO PY C/T 12 BOLSA X 100</t>
  </si>
  <si>
    <t xml:space="preserve">CLAVO P/PARIS 1 x 1kg ACINDAR</t>
  </si>
  <si>
    <t xml:space="preserve">CLAVO P/PARIS 1 1/2 x 1kg ACINDAR</t>
  </si>
  <si>
    <t xml:space="preserve">CLAVO P/PARIS 2 x 1kg ACINDAR</t>
  </si>
  <si>
    <t xml:space="preserve">CLAVO P/PARIS 2 1/2 x 1kg ACINDAR</t>
  </si>
  <si>
    <t xml:space="preserve">CLAVO P/PARIS 3 x 1kg ACINDAR</t>
  </si>
  <si>
    <t xml:space="preserve">CLAVO AC 1070 C/RED 1 50 x 20 100u</t>
  </si>
  <si>
    <t xml:space="preserve">CLAVO AC 1070 C/RED 1 80 x 16 100u</t>
  </si>
  <si>
    <t xml:space="preserve">CLAVO AC 1070 C/RED 1 80 x 19 100u</t>
  </si>
  <si>
    <t xml:space="preserve">CLAVO AC 1070 C/RED 2 00 x 24 100u</t>
  </si>
  <si>
    <t xml:space="preserve">CLAVO AC 1070 C/PLANA 2 50 x 25 100u</t>
  </si>
  <si>
    <t xml:space="preserve">CLAVO AC 1070 C/PLANA 2 50 x 30 100u</t>
  </si>
  <si>
    <t xml:space="preserve">CLAVO AC 1070 C/PLANA 3 30 x 40 100u</t>
  </si>
  <si>
    <t xml:space="preserve">CLAVO AC 1070 C/PLANA 3 30 x 50 100u</t>
  </si>
  <si>
    <t xml:space="preserve">CLAVO AC 1070 C/PLANA 3 30 x 60 100u</t>
  </si>
  <si>
    <t xml:space="preserve">CLAVO AC 1070 ESCUAD 2 20 x 20 100u</t>
  </si>
  <si>
    <t xml:space="preserve">CLAVO AC 1070 ESCUAD 2 20 x 30 100u</t>
  </si>
  <si>
    <t xml:space="preserve">CLAVO AC 1070 ESCUAD 2 90 x 40 100u</t>
  </si>
  <si>
    <t xml:space="preserve">CLAVO AC 1070 ESCUAD 2 90 x 50 100u</t>
  </si>
  <si>
    <t xml:space="preserve">CLAVO AC 1070 ESCUAD 3 30 x 30 100u</t>
  </si>
  <si>
    <t xml:space="preserve">CLAVO AC 1070 C/PERDIDA 1 80 x 30 100u</t>
  </si>
  <si>
    <t xml:space="preserve">CLAVO AC 1070 C/PERDIDA 2 00 x 35 100u</t>
  </si>
  <si>
    <t xml:space="preserve">CLAVO AC 1070 C/PERDIDA 2 00 x 40 100u</t>
  </si>
  <si>
    <t xml:space="preserve">CLAVO AC 1070 C/PERDIDA 2 20 x 45 100u</t>
  </si>
  <si>
    <t xml:space="preserve">CLAVO AC 1070 C/PERDIDA 2 20 x 50 100u</t>
  </si>
  <si>
    <t xml:space="preserve">CLAVO AC 1070 NEGRO C/PL 2 50 x 25 100u</t>
  </si>
  <si>
    <t xml:space="preserve">CLAVO AC 1070 NEGRO C/PL 2 50 x 30 100u</t>
  </si>
  <si>
    <t xml:space="preserve">CLAVO AC 1070 ESTRIAD 2 50 x 25 100u</t>
  </si>
  <si>
    <t xml:space="preserve">CLAVO AC 1070 ESTRIAD 2 50 x 30 100u</t>
  </si>
  <si>
    <t xml:space="preserve">CLAVO AC 1070 ESTRIAD 3 x 40 100u</t>
  </si>
  <si>
    <t xml:space="preserve">CLAVO AC 1070 C/BRONCE 1 50 x 25 100u</t>
  </si>
  <si>
    <t xml:space="preserve">CLAVA FACIL SUJETADOR x 15u</t>
  </si>
  <si>
    <t xml:space="preserve">GAVETERO 8div TOR-CLAVOS-TACO MIX1</t>
  </si>
  <si>
    <t xml:space="preserve">GAVETERO 8div TOR-CLAVOS-TACO MIX2</t>
  </si>
  <si>
    <t xml:space="preserve">GAVETERO 8div TOR-CLAVOS-TACO MIX3</t>
  </si>
  <si>
    <t xml:space="preserve">GAVETERO 8div TOR-CLAVOS-TACO MIX4</t>
  </si>
  <si>
    <t xml:space="preserve">GAVETERO 8div CLAVOS MIX 6</t>
  </si>
  <si>
    <t xml:space="preserve">CAJA Nº 2 CLAVOS DE BRONCE AC</t>
  </si>
  <si>
    <t xml:space="preserve">CAJA Nº 5 ORDENAD.CLAVOS DE ACERO</t>
  </si>
  <si>
    <t xml:space="preserve">CLAVO BRONCE C/RED 0 80 x 10 500u</t>
  </si>
  <si>
    <t xml:space="preserve">CLAVO BRONCE C/PL 0 80 x 10 500u</t>
  </si>
  <si>
    <t xml:space="preserve">CLAVO BRONCE C/RED 1 17x12 500u</t>
  </si>
  <si>
    <t xml:space="preserve">CLAVO BRONCE C/PL 1 17 x 12 500u</t>
  </si>
  <si>
    <t xml:space="preserve">CLAVO BRONCE C/RED 1 25x15 500u</t>
  </si>
  <si>
    <t xml:space="preserve">CLAVO BRONCE C/PL 1 25x15 500u</t>
  </si>
  <si>
    <t xml:space="preserve">CLAVO BRONCE C/RED 1 50 x 20 100u</t>
  </si>
  <si>
    <t xml:space="preserve">CLAVO BRONCE C/RED 1 50 x 25 100u</t>
  </si>
  <si>
    <t xml:space="preserve">CLAVO BRONCE C/RED 2 00 x 25 100u</t>
  </si>
  <si>
    <t xml:space="preserve">CLAVO BRONCE C/PL 2 00 x 25 100u</t>
  </si>
  <si>
    <t xml:space="preserve">CLAVO BRONCE C/PER 1 90 x 19 100u</t>
  </si>
  <si>
    <t xml:space="preserve">CLAVO AC INOX 304 PL 2 50 x 25 100u</t>
  </si>
  <si>
    <t xml:space="preserve">CLAVO AC INOX 304 PL 2 50 x 30 100u</t>
  </si>
  <si>
    <t xml:space="preserve">CLAVO COBRE G/SEBO 2 50 x 15 100u</t>
  </si>
  <si>
    <t xml:space="preserve">CLAVO COBRE G/SEBO 3 00 x 15 100u</t>
  </si>
  <si>
    <t xml:space="preserve">CLAVO TECHO ANTIFILT MOLET 2 1/2 100u</t>
  </si>
  <si>
    <t xml:space="preserve">CLAVO TECHO ANTIFILT MOLET 3 100u</t>
  </si>
  <si>
    <t xml:space="preserve">CLAVO TECHO ANTIFILT MOLET 4 100u</t>
  </si>
  <si>
    <t xml:space="preserve">CLAVO TECHO ANTIFILT ESP.2 1/2 100u</t>
  </si>
  <si>
    <t xml:space="preserve">CLAVO TECHO ANTIFILT ESP.3 100u</t>
  </si>
  <si>
    <t xml:space="preserve">CLAVO TECHO ANTIFILT ESP.4 100u</t>
  </si>
  <si>
    <t xml:space="preserve">CLAVO TECHO NEG.ANTIF.ESP.2 1/2 100u</t>
  </si>
  <si>
    <t xml:space="preserve">CLAVO TECHO NEG.ANTIF.ESP.3 100u</t>
  </si>
  <si>
    <t xml:space="preserve">CLAVO COBRE 2 50 x 38 1kg</t>
  </si>
  <si>
    <t xml:space="preserve">CLAVO COBRE 2 50 x 50 1kg</t>
  </si>
  <si>
    <t xml:space="preserve">CLAVO COBRE 2 50 x 63 1kg</t>
  </si>
  <si>
    <t xml:space="preserve">CLAVO HO PIZARRA U/ZIN 2 50 x 38 1kg</t>
  </si>
  <si>
    <t xml:space="preserve">CLAVO HO PIZARRA U/ZIN 2 50 x 50 1kg</t>
  </si>
  <si>
    <t xml:space="preserve">CLAVO HO PIZARRA U/ZIN 2 50 x 63 1kg</t>
  </si>
  <si>
    <t xml:space="preserve">CLAVO ENDURECIDO C/PERD 14/40 1kg</t>
  </si>
  <si>
    <t xml:space="preserve">CLAVO ENDURECIDO C/PERD 15/50 1kg</t>
  </si>
  <si>
    <t xml:space="preserve">CLAVO DECK ESP C/PERD 3 30 x 48 750u</t>
  </si>
  <si>
    <t xml:space="preserve">CLAVO DECK ESP 2 x 1kg</t>
  </si>
  <si>
    <t xml:space="preserve">CLAVO ESP. U/ZINCADO 3 x 1kg</t>
  </si>
  <si>
    <t xml:space="preserve">CLAVO COPA 2 64 x 40 GRANEL x 500grs</t>
  </si>
  <si>
    <t xml:space="preserve">TACHUELAS 1/2 13mm 100grs</t>
  </si>
  <si>
    <t xml:space="preserve">TACHUELAS 3/4 19mm 100grs</t>
  </si>
  <si>
    <t xml:space="preserve">TACHUELAS 3/8 10mm 100grs</t>
  </si>
  <si>
    <t xml:space="preserve">TACHUELAS 5/8 15mm 100grs</t>
  </si>
  <si>
    <t xml:space="preserve">GRAMPA P/CERCO PULIDO Nº2 64x25mm x 1kg</t>
  </si>
  <si>
    <t xml:space="preserve">GRAMPA P/CERCO PULIDO Nº3 90x38mm x 1kg</t>
  </si>
  <si>
    <t xml:space="preserve">CLAVO AC 1070 C/PERDIDA 2 50 x 50 100u</t>
  </si>
  <si>
    <t xml:space="preserve">CLAVO TECHO ECOCLAV 3 100u</t>
  </si>
  <si>
    <t xml:space="preserve">CLAVO P/PARIS 3  1/2 x 1kg ACINDAR</t>
  </si>
  <si>
    <t xml:space="preserve">CLAVO P/PARIS 4 x 1kg ACINDAR</t>
  </si>
  <si>
    <t xml:space="preserve">TIRA IMP. SURTIDO CLAVOS COMUN 12 MOD.</t>
  </si>
  <si>
    <t xml:space="preserve">TIRA IMP. SURTIDO CLAVOS ACERO 12 MOD.</t>
  </si>
  <si>
    <t xml:space="preserve">ESCUADRA ALBAÑIL 30CM.</t>
  </si>
  <si>
    <t xml:space="preserve">ESCUADRA ALBAÑIL 40CM.</t>
  </si>
  <si>
    <t xml:space="preserve">ESCUADRA ALBAÑIL 50CM.</t>
  </si>
  <si>
    <t xml:space="preserve">ESCUADRA ALBAÑIL 60CM.</t>
  </si>
  <si>
    <t xml:space="preserve">ESCUADRA ALBAÑIL 70CM.</t>
  </si>
  <si>
    <t xml:space="preserve">SET JARDINERIA 3 PIEZAS MANGO PLASTICO</t>
  </si>
  <si>
    <t xml:space="preserve">EXTRACTOR DE TORNILLOS JUEGO x 5 PIEZAS</t>
  </si>
  <si>
    <t xml:space="preserve">ESLINGA PITON 1.20 Mts</t>
  </si>
  <si>
    <t xml:space="preserve">ESLINGA PITON INVIOLABLE REFORZ.</t>
  </si>
  <si>
    <t xml:space="preserve">MECHA MADERA 3 PUNTAS BLISTER x 6 PIEZAS</t>
  </si>
  <si>
    <t xml:space="preserve">MOSQUETON BLISTER ALUM.6cm.COLOR x12u</t>
  </si>
  <si>
    <t xml:space="preserve">JUEGO TUBOS C/ENC.1/4 y 3/8 40PZAS.</t>
  </si>
  <si>
    <t xml:space="preserve">SET JARDINERIA 3 PIEZAS C/GRIP</t>
  </si>
  <si>
    <t xml:space="preserve">CORTAVIDRIO T/JOBO</t>
  </si>
  <si>
    <t xml:space="preserve">DESTORNILLADOR PRECISION JGO.32 PZAS.</t>
  </si>
  <si>
    <t xml:space="preserve">INFLADOR C/RECUPERADOR Y MANOMETRO</t>
  </si>
  <si>
    <t xml:space="preserve">KIT REPARACION BICICLETA COMPLETO</t>
  </si>
  <si>
    <t xml:space="preserve">MANGUERA ESPIRAL P/COMPRESOR 3/8 x 7.5 MTS T1/4</t>
  </si>
  <si>
    <t xml:space="preserve">MANGUERA ESPIRAL P/COMPRESOR 3/8 x 12MTS T1/4</t>
  </si>
  <si>
    <t xml:space="preserve">SIERRA COPA P/MADERA JGO 5 PZAS.</t>
  </si>
  <si>
    <t xml:space="preserve">ESLINGA S/REF 1.20 Mts x 18mm</t>
  </si>
  <si>
    <t xml:space="preserve">ESLINGA S/REF 1.20 Mts x 22mm</t>
  </si>
  <si>
    <t xml:space="preserve">INFLADOR DE MANO DOBLE PICO</t>
  </si>
  <si>
    <t xml:space="preserve">TEJIDO MOSQUITERO Hº GALVANIZADO 1,50 mt (25)</t>
  </si>
  <si>
    <t xml:space="preserve">TORNILLO FIX 5 x 25 (500)</t>
  </si>
  <si>
    <t xml:space="preserve">PUNTA ATORNILLADOR S2 PLANA P3 3X25 MM (10)</t>
  </si>
  <si>
    <t xml:space="preserve">PUNTA ATORNILLADOR S2 PLANA P4 4X25 MM (10)</t>
  </si>
  <si>
    <t xml:space="preserve">PUNTA ATORNILLADOR S2 PLANA P5 5X25 MM (10)</t>
  </si>
  <si>
    <t xml:space="preserve">PUNTA ATORNILLADOR S2 PLANA P6 6X25 MM (10)</t>
  </si>
  <si>
    <t xml:space="preserve">PUNTA ATORNILLADOR S2 PHILIPS PH 2X25 MM (10)</t>
  </si>
  <si>
    <t xml:space="preserve">PUNTA ATORNILLADOR S2 PHILIPS PH 2X50 MM (5)</t>
  </si>
  <si>
    <t xml:space="preserve">PUNTA ATORNILLADOR S2 PHILIPS PH 2X75 MM (5)</t>
  </si>
  <si>
    <t xml:space="preserve">TEJIDO MOSQUITERO Hº GALVANIZADO 1,00 mt (25)</t>
  </si>
  <si>
    <t xml:space="preserve">SIERRA WIDIA 4.1/2 x 16/22 30 Dts</t>
  </si>
  <si>
    <t xml:space="preserve">SIERRA WIDIA 4.1/2 x 16/22 36 Dts</t>
  </si>
  <si>
    <t xml:space="preserve">SIERRA WIDIA 7 1/4 X 16/22 30 Dts</t>
  </si>
  <si>
    <t xml:space="preserve">SIERRA WIDIA 7 1/4 X 16/22 48 Dts</t>
  </si>
  <si>
    <t xml:space="preserve">SIERRA WIDIA 7 1/4 X 16/22 60 Dts</t>
  </si>
  <si>
    <t xml:space="preserve">SIERRA WIDIA 10 X 25 40 Dts</t>
  </si>
  <si>
    <t xml:space="preserve">TEJIDO MOSQUITERO Hº GALVANIZADO 0,80 mt (25)</t>
  </si>
  <si>
    <t xml:space="preserve">TEJIDO MOSQUITERO Hº GALVANIZADO 1,20 mt (25)</t>
  </si>
  <si>
    <t xml:space="preserve">SIERRA WIDIA 4.1/2 x 30 Dts x5un (CAJA)</t>
  </si>
  <si>
    <t xml:space="preserve">CAJA FIJACION ALETA INTERIOR 2x4</t>
  </si>
  <si>
    <t xml:space="preserve">CAJA FIJACION ALETA INTERIOR 2x5</t>
  </si>
  <si>
    <t xml:space="preserve">CAJA FIJACION ALETA INTERIOR 2x6</t>
  </si>
  <si>
    <t xml:space="preserve">CAJA FIJACION ALETA EXTERIOR 2x4</t>
  </si>
  <si>
    <t xml:space="preserve">CAJA FIJACION ALETA EXTERIOR 2x5</t>
  </si>
  <si>
    <t xml:space="preserve">CAJA FIJACION ALETA EXTERIOR 2x6</t>
  </si>
  <si>
    <t xml:space="preserve">CAJA FIJACION ANGULO 30°INF 2x4</t>
  </si>
  <si>
    <t xml:space="preserve">CAJA FIJACION ANGULO 30°INF 2x5</t>
  </si>
  <si>
    <t xml:space="preserve">CAJA FIJACION ANGULO 30°INF 2x6</t>
  </si>
  <si>
    <t xml:space="preserve">CAJA FIJACION ANGULO 30°SUP 2x4</t>
  </si>
  <si>
    <t xml:space="preserve">CAJA FIJACION ANGULO 30°SUP 2x5</t>
  </si>
  <si>
    <t xml:space="preserve">CAJA FIJACION ANGULO 30°SUP 2x6</t>
  </si>
  <si>
    <t xml:space="preserve">CONECTOR ANGULO 42x30x30</t>
  </si>
  <si>
    <t xml:space="preserve">CONECTOR ANGULO 67x30x30</t>
  </si>
  <si>
    <t xml:space="preserve">CONECTOR ANGULO 93x30x30</t>
  </si>
  <si>
    <t xml:space="preserve">CONECTOR ANGULO 117x30x30</t>
  </si>
  <si>
    <t xml:space="preserve">CONECTOR ANGULO 140x30x30</t>
  </si>
  <si>
    <t xml:space="preserve">CONECTOR ANGULO 165x30x30</t>
  </si>
  <si>
    <t xml:space="preserve">CONECTOR ANGULO 190x30x30</t>
  </si>
  <si>
    <t xml:space="preserve">CONECTOR ANGULO 215x35x35</t>
  </si>
  <si>
    <t xml:space="preserve">CONECTOR ANGULO 240x35x35</t>
  </si>
  <si>
    <t xml:space="preserve">CONECTOR ANGULO 290x30x30</t>
  </si>
  <si>
    <t xml:space="preserve">CONECTOR ANGULO IGUAL 42x70x70</t>
  </si>
  <si>
    <t xml:space="preserve">CONECTOR ANGULO IGUAL 67x70x70</t>
  </si>
  <si>
    <t xml:space="preserve">CONECTOR ANGULO IGUAL 93x70x70</t>
  </si>
  <si>
    <t xml:space="preserve">CONECTOR ANGULO IGUAL 117x94x94</t>
  </si>
  <si>
    <t xml:space="preserve">CONECTOR ANGULO DESIGUAL 45x40x95</t>
  </si>
  <si>
    <t xml:space="preserve">CONECTOR ANGULO DESIGUAL 67x44x120</t>
  </si>
  <si>
    <t xml:space="preserve">CONECTOR ANGULO DESIGUAL 93x44x142</t>
  </si>
  <si>
    <t xml:space="preserve">CONECTOR ANGULO DESIGUAL 117x70x142</t>
  </si>
  <si>
    <t xml:space="preserve">CONECTOR ANGULO DESIGUAL 140x65x190</t>
  </si>
  <si>
    <t xml:space="preserve">CONECTOR PLACA 42x124</t>
  </si>
  <si>
    <t xml:space="preserve">CONECTOR PLACA 67x166</t>
  </si>
  <si>
    <t xml:space="preserve">CONECTOR PLACA 93x200</t>
  </si>
  <si>
    <t xml:space="preserve">CONECTOR PLACA 117x242</t>
  </si>
  <si>
    <t xml:space="preserve">SIFON SIMPLE PLASTICO AJUSTABLE 50mm.DESCARGA 40/50.</t>
  </si>
  <si>
    <t xml:space="preserve">SIFON DOBLE PLASTICO AJUSTABLE 50mm. DESCARGA 40/50.</t>
  </si>
  <si>
    <t xml:space="preserve">SIFON PLASTICO P/LAVARROPA BLANCO</t>
  </si>
  <si>
    <t xml:space="preserve">GRAMPA CLAMPY 32-40 BSAx25 unid.</t>
  </si>
  <si>
    <t xml:space="preserve">CERRAMIENTO PLASTICO RECTANGULAR 10x20mm x1Mt NEGRO (ROLLO x30mts)</t>
  </si>
  <si>
    <t xml:space="preserve">CERRAMIENTO PLASTICO 10x10mm x1,2Mt NEGRO (ROLLO x25mts)</t>
  </si>
  <si>
    <t xml:space="preserve">CERRAMIENTO PLASTICO 20x20mm x1,2Mt NEGRO (ROLLO x25mts)</t>
  </si>
  <si>
    <t xml:space="preserve">CERRAMIENTO PLASTICO 10x10mm x1.2Mt VERDE (ROLLO x25mts)</t>
  </si>
  <si>
    <t xml:space="preserve">CERRAMIENTO PLASTICO 20x20mm x1.2Mt VERDE (ROLLO x25mts)</t>
  </si>
  <si>
    <t xml:space="preserve">CERRAMIENTO PLASTICO 10x10mm x1,2Mt BLANCO (ROLLO x25mts)</t>
  </si>
  <si>
    <t xml:space="preserve">CERRAMIENTO PLASTICO 20x20mm x1,2Mt BLANCO (ROLLO x25mts)</t>
  </si>
  <si>
    <t xml:space="preserve">CERRAMIENTO PLASTICO 10x10mm x1,2Mt AMARILLO (ROLLO x25mts)</t>
  </si>
  <si>
    <t xml:space="preserve">CERRAMIENTO PLASTICO 20x20mm x1,2Mt AMARILLO (ROLLO x25mts)</t>
  </si>
  <si>
    <t xml:space="preserve">CERRAMIENTO PLASTICO 10x10mm x1,2Mt GRIS PLATA (ROLLO x25mts)</t>
  </si>
  <si>
    <t xml:space="preserve">CERRAMIENTO PLASTICO 20x20mm x1,2Mt GRIS PLATA (ROLLO x25mts)</t>
  </si>
  <si>
    <t xml:space="preserve">MALLA PLASTICA ROMBOIDAL 9x9mm x1,2Mt NEGRO (50)</t>
  </si>
  <si>
    <t xml:space="preserve">MALLA PLASTICA ROMBOIDAL 9x9mm x1,2Mt VERDE (50)</t>
  </si>
  <si>
    <t xml:space="preserve">MALLA PLASTICA ROMBOIDAL 9x9mm x1,2Mt BLANCO (50)</t>
  </si>
  <si>
    <t xml:space="preserve">MALLA PLASTICA ROMBOIDAL 11X11mm x1,2Mt NEGRO (50)</t>
  </si>
  <si>
    <t xml:space="preserve">MALLA PLASTICA ROMBOIDAL 11X11mm x1,2Mt VERDE (50)</t>
  </si>
  <si>
    <t xml:space="preserve">MALLA PLASTICA ROMBOIDAL 11X11mm x1,2Mt BLANCO (50)</t>
  </si>
  <si>
    <t xml:space="preserve">MALLA PLASTICA ROMBOIDAL 15X15mm x1,2Mt NEGRO (50)</t>
  </si>
  <si>
    <t xml:space="preserve">MALLA PLASTICA ROMBOIDAL 15X15mm x1,2Mt VERDE (50)</t>
  </si>
  <si>
    <t xml:space="preserve">MALLA PLASTICA ROMBOIDAL 15X15mm x1,2Mt BLANCO (50)</t>
  </si>
  <si>
    <t xml:space="preserve">MALLA PLASTICA ROMBOIDAL 20x20mm x1,2Mt NEGRO (50)</t>
  </si>
  <si>
    <t xml:space="preserve">MALLA PLASTICA ROMBOIDAL 20x20mm x1,2Mt VERDE (50)</t>
  </si>
  <si>
    <t xml:space="preserve">MALLA PLASTICA ROMBOIDAL 20x20mm x1,2Mt BLANCO (50)</t>
  </si>
  <si>
    <t xml:space="preserve">MALLA PLASTICA CUADRADA 11x11mm x1,00Mt NEGRA ( 25 )</t>
  </si>
  <si>
    <t xml:space="preserve">MALLA PLASTICA CUADRADA 11x11mm x1,00Mt VERDE (25)</t>
  </si>
  <si>
    <t xml:space="preserve">MALLA PLASTICA CUADRADA 11x11mm x1,00Mt BLANCA ( 25 )</t>
  </si>
  <si>
    <t xml:space="preserve">MALLA PLASTICA CUADRADA 15x15mm x1,00Mt NEGRA (25)</t>
  </si>
  <si>
    <t xml:space="preserve">MALLA PLASTICA CUADRADA 15x15mm x1,00Mt VERDE (25)</t>
  </si>
  <si>
    <t xml:space="preserve">MALLA PLASTICA CUADRADA 15x15mm x1,00Mt BLANCA (25)</t>
  </si>
  <si>
    <t xml:space="preserve">MALLA PLASTICA CUADRADA 20x20mm x1,00Mt NEGRA (25)</t>
  </si>
  <si>
    <t xml:space="preserve">MALLA PLASTICA CUADRADA 20x20mm x1,00Mt VERDE (25)</t>
  </si>
  <si>
    <t xml:space="preserve">MALLA PLASTICA CUADRADA 20x20mm x1,00Mt BLANCA (25)</t>
  </si>
  <si>
    <t xml:space="preserve">MALLA SEGURIDAD NARANJA LIVIANA 10x5 ( 50 )</t>
  </si>
  <si>
    <t xml:space="preserve">MALLA SEGURIDAD NARANJA PESADA 10x5 (50 )</t>
  </si>
  <si>
    <t xml:space="preserve">FORD PINZA SEEGER INT.RECTA 7"</t>
  </si>
  <si>
    <t xml:space="preserve">FORD PINZA SEEGER EXT.RECTA 7"</t>
  </si>
  <si>
    <t xml:space="preserve">FORD DEST.PL MANGO SOFT 4x100</t>
  </si>
  <si>
    <t xml:space="preserve">FORD JUEGO DE 18 DEST.EN RACK</t>
  </si>
  <si>
    <t xml:space="preserve">FORD GABINETE METALICO RODANTE</t>
  </si>
  <si>
    <t xml:space="preserve">FORD MESA RODANTE PROF.</t>
  </si>
  <si>
    <t xml:space="preserve">FORD GAB.MET.ROD.GIG.7 CAJONES</t>
  </si>
  <si>
    <t xml:space="preserve">FORD LLAVE COMBINADA ACODADA 6MM</t>
  </si>
  <si>
    <t xml:space="preserve">FORD LLAVE COMBINADA ACODADA 14MM</t>
  </si>
  <si>
    <t xml:space="preserve">FORD LLAVE COMBINADA ACODADA 5/16"</t>
  </si>
  <si>
    <t xml:space="preserve">FORD LLAVE COMBINADA ACODADA 7/16"</t>
  </si>
  <si>
    <t xml:space="preserve">FORD LLAVE COMBINADA ACODADA 9/16"</t>
  </si>
  <si>
    <t xml:space="preserve">FORD LLAVE COMBINADA ACODADA 5/8"</t>
  </si>
  <si>
    <t xml:space="preserve">FORD LLAVE COMBINADA ACODADA 11/16"</t>
  </si>
  <si>
    <t xml:space="preserve">FORD LLAVE COMBINADA ACODADA 3/4</t>
  </si>
  <si>
    <t xml:space="preserve">FORD BATERIA 12v 2.6H 2X</t>
  </si>
  <si>
    <t xml:space="preserve">FORD LLAVE CRIQUE PROF.ENC.1/2 CON EXPULSOR</t>
  </si>
  <si>
    <t xml:space="preserve">PILETA LAVATORIO PPP. BCA.</t>
  </si>
  <si>
    <t xml:space="preserve">PILETA LAVAR 47x57x32 C/F PPP. BCA.</t>
  </si>
  <si>
    <t xml:space="preserve">PILETA LAVAR CH 46x43x28 C/F PPP. BCA.</t>
  </si>
  <si>
    <t xml:space="preserve">PUERTA CHAPA P/GAS EPOXI APROBADA 50x40</t>
  </si>
  <si>
    <t xml:space="preserve">PUERTA CHAPA P/GAS REGLAMENARIA 65x45</t>
  </si>
  <si>
    <t xml:space="preserve">PUERTA CHAPA SUP/GAS REFORZADA 145x90</t>
  </si>
  <si>
    <t xml:space="preserve">GABINETE DE CEMENTO C/PUERTA EPOXI 50x40cm -APROBADO-</t>
  </si>
  <si>
    <t xml:space="preserve">PUERTA CHAPA SUP/GAS REFORZADA 145x45</t>
  </si>
  <si>
    <t xml:space="preserve">PUERTA DE CHAPA P/TERMOTANQUE GRANDE 160x55</t>
  </si>
  <si>
    <t xml:space="preserve">TAPA CAMARA ESTAMPADA REFORZADA 40x40</t>
  </si>
  <si>
    <t xml:space="preserve">TAPA CAMARA ESTAMPADA REFORZADA 60x60</t>
  </si>
  <si>
    <t xml:space="preserve">METAL DESPLEGADO MED. (450grs)</t>
  </si>
  <si>
    <t xml:space="preserve">KIT P/ESCAPES DE GASES CHIMENEA</t>
  </si>
  <si>
    <t xml:space="preserve">CAÑO SALAMANDRA  4</t>
  </si>
  <si>
    <t xml:space="preserve">CODO CORTO 90º  SALAMANDRA</t>
  </si>
  <si>
    <t xml:space="preserve">CODO LARGO 90º  SALAMANDRA</t>
  </si>
  <si>
    <t xml:space="preserve">CAÑO ZINC 3</t>
  </si>
  <si>
    <t xml:space="preserve">CAÑO ZINC 4</t>
  </si>
  <si>
    <t xml:space="preserve">CAÑO ZINC 5</t>
  </si>
  <si>
    <t xml:space="preserve">CAÑO ZINC 6</t>
  </si>
  <si>
    <t xml:space="preserve">CURVA ARTICULADA 3</t>
  </si>
  <si>
    <t xml:space="preserve">CURVA ARTICULADA 4</t>
  </si>
  <si>
    <t xml:space="preserve">CURVA ARTICULADA 5</t>
  </si>
  <si>
    <t xml:space="preserve">CURVA ARTICULADA 6</t>
  </si>
  <si>
    <t xml:space="preserve">CURVA CORRUGADA 3  A 90º</t>
  </si>
  <si>
    <t xml:space="preserve">CURVA CORRUGADA 4  A 90º</t>
  </si>
  <si>
    <t xml:space="preserve">CURVA CORRUGADA 5  A 90º</t>
  </si>
  <si>
    <t xml:space="preserve">CURVA CORRUGADA 6  A 90º</t>
  </si>
  <si>
    <t xml:space="preserve">CURVA CORRUGADA 3  A 45º</t>
  </si>
  <si>
    <t xml:space="preserve">CURVA CORRUGADA 4  A 45º</t>
  </si>
  <si>
    <t xml:space="preserve">CURVA CORRUGADA 5  A 45º</t>
  </si>
  <si>
    <t xml:space="preserve">CURVA CORRUGADA 6  A 45º</t>
  </si>
  <si>
    <t xml:space="preserve">SOMBRERO P/GAS (2-A) 3</t>
  </si>
  <si>
    <t xml:space="preserve">SOMBRERO P/GAS (2-A) 4</t>
  </si>
  <si>
    <t xml:space="preserve">SOMBRERO P/GAS (2-A) 5</t>
  </si>
  <si>
    <t xml:space="preserve">SOMBRERO P/GAS (2-A) 6</t>
  </si>
  <si>
    <t xml:space="preserve">SOMBRERO  H 3  STD</t>
  </si>
  <si>
    <t xml:space="preserve">SOMBRERO  H 4  STD</t>
  </si>
  <si>
    <t xml:space="preserve">SOMBRERO  H 5  STD</t>
  </si>
  <si>
    <t xml:space="preserve">SOMBRERO  H 6  STD</t>
  </si>
  <si>
    <t xml:space="preserve">REDUCCION CONICA 4x3</t>
  </si>
  <si>
    <t xml:space="preserve">REDUCCION CONICA 5x4</t>
  </si>
  <si>
    <t xml:space="preserve">REDUCCION CONICA 6x5</t>
  </si>
  <si>
    <t xml:space="preserve">ELECTRODO PUNTA AZUL 2.0 SIDERAL</t>
  </si>
  <si>
    <t xml:space="preserve">ELECTRODO PUNTA AZUL 2.5 SIDERAL</t>
  </si>
  <si>
    <t xml:space="preserve">ELECTRODO PUNTA AZUL 3.2 SIDERAL</t>
  </si>
  <si>
    <t xml:space="preserve">SEPARADOR CRUZ 1,5 mm. (250 )</t>
  </si>
  <si>
    <t xml:space="preserve">SEPARADOR CRUZ 2 mm. (250 )</t>
  </si>
  <si>
    <t xml:space="preserve">SEPARADOR CRUZ 2,5 mm. (250 )</t>
  </si>
  <si>
    <t xml:space="preserve">SEPARADOR CRUZ 3 mm. (200 )</t>
  </si>
  <si>
    <t xml:space="preserve">SEPARADOR CRUZ 4 mm. (200 )</t>
  </si>
  <si>
    <t xml:space="preserve">SEPARADOR CRUZ 5,5 mm. (150 )</t>
  </si>
  <si>
    <t xml:space="preserve">SEPARADOR CRUZ 8,5 mm. (50 )</t>
  </si>
  <si>
    <t xml:space="preserve">SEPARADOR TE 2 mm. (250)</t>
  </si>
  <si>
    <t xml:space="preserve">SEPARADOR TE 11 mm. (50)</t>
  </si>
  <si>
    <t xml:space="preserve">SEPARADOR TE 15 mm. (30)</t>
  </si>
  <si>
    <t xml:space="preserve">CUÑA NIVELADORA 0.5 A 5 mm. (200)</t>
  </si>
  <si>
    <t xml:space="preserve">CUÑA NIVELADORA 5 A 13 mm. (100)</t>
  </si>
  <si>
    <t xml:space="preserve">NIVELADOR 1.5 mm (100)</t>
  </si>
  <si>
    <t xml:space="preserve">MECHA KEITON 12 CABOS</t>
  </si>
  <si>
    <t xml:space="preserve">CORONA PLANA P/HORMIGONERA RECTA</t>
  </si>
  <si>
    <t xml:space="preserve">PIÑON C/EJE P/HORMIGONERA RECTO 11 DTES</t>
  </si>
  <si>
    <t xml:space="preserve">MOTOR HORMIGONERA 3/4</t>
  </si>
  <si>
    <t xml:space="preserve">CORREA P/HORMIGONERA</t>
  </si>
  <si>
    <t xml:space="preserve">MOTOR HORMIGONERA 3/4 REFORZADO</t>
  </si>
  <si>
    <t xml:space="preserve">CORONA ABIERTA P/HORMIGONERA AGU. 6cm. HELICOIDAL</t>
  </si>
  <si>
    <t xml:space="preserve">RULEMAN P/CORONA GRANDE 6 cm. -6206-</t>
  </si>
  <si>
    <t xml:space="preserve">RULEMAN P/CORONA MEDIANA 5 cm. -6205-</t>
  </si>
  <si>
    <t xml:space="preserve">PUÑO PLASTICO P/HORMIGONERA Y CARRETILLA</t>
  </si>
  <si>
    <t xml:space="preserve">RULEMAN P/PIÑON -6203-</t>
  </si>
  <si>
    <t xml:space="preserve">FAROL COLONIAL NEGRO CJA.SUP/INF/PED/TEC</t>
  </si>
  <si>
    <t xml:space="preserve">FAROL COLONIAL BLANCO CJA.SUP/INF/PED/TEC</t>
  </si>
  <si>
    <t xml:space="preserve">LUMINARIA DIFUSOR TRIDIRECCIONAL P/LAMPARA BAJO CONSUMO</t>
  </si>
  <si>
    <t xml:space="preserve">CAÑO EPOXI 1/2 x 6,4 Mt.-REVESTUBO-</t>
  </si>
  <si>
    <t xml:space="preserve">CAÑO EPOXI 3/4 x 6,4 Mt.-REVESTUBO-</t>
  </si>
  <si>
    <t xml:space="preserve">CAÑO EPOXI 1 x 6,4 Mt.-REVESTUBO-</t>
  </si>
  <si>
    <t xml:space="preserve">CAÑO EPOXI 1.1/4 x 6,4 Mt.-REVESTUBO-</t>
  </si>
  <si>
    <t xml:space="preserve">CAÑO EPOXI 1.1/2 x 6,4 Mt.-REVESTUBO-</t>
  </si>
  <si>
    <t xml:space="preserve">CAÑO EPOXI ROSCADO 1/2 x 3,2 Mt.-REVESTUBO-</t>
  </si>
  <si>
    <t xml:space="preserve">CAÑO EPOXI ROSCADO 3/4 x 3,2 Mt.-REVESTUBO-</t>
  </si>
  <si>
    <t xml:space="preserve">CAÑO EPOXI ROSCADO 1 x 3,2 Mt.-REVESTUBO-</t>
  </si>
  <si>
    <t xml:space="preserve">CAÑO PLT.K4   3/4 x 100Mts.</t>
  </si>
  <si>
    <t xml:space="preserve">CAÑO PLT.K4     1 x 100Mts.</t>
  </si>
  <si>
    <t xml:space="preserve">CAÑO PLT.K4   1/2 x 100Mts.</t>
  </si>
  <si>
    <t xml:space="preserve">CAÑO PLT.K6   1/2 x 100Mts.</t>
  </si>
  <si>
    <t xml:space="preserve">CAÑO PPP BICAPA     1  x 6 Mts.</t>
  </si>
  <si>
    <t xml:space="preserve">CAÑO PPP BICAPA   1/2  x 6 Mts.</t>
  </si>
  <si>
    <t xml:space="preserve">CAÑO PPP BICAPA   3/4  x 6 Mts.</t>
  </si>
  <si>
    <t xml:space="preserve">CAÑO PPP BICAPA 1.1/4  x 6 Mts.</t>
  </si>
  <si>
    <t xml:space="preserve">CAÑO PPP BICAPA 1.1/2  x 6 Mts.</t>
  </si>
  <si>
    <t xml:space="preserve">CAÑO PPP BICAPA     2  x 6 Mts.</t>
  </si>
  <si>
    <t xml:space="preserve">CAÑO PLT.K2,5 1.1/2 x 100Mts.</t>
  </si>
  <si>
    <t xml:space="preserve">CAÑO PLT.K2,5 1.1/4 x 100Mts.</t>
  </si>
  <si>
    <t xml:space="preserve">CAÑO PLT.K2,5     2 x 100Mts.</t>
  </si>
  <si>
    <t xml:space="preserve">CAÑO PLT.K6 AZUL 3/4 X 50mts ELECT.</t>
  </si>
  <si>
    <t xml:space="preserve">CAÑO PLT.K6 AZUL 7/8 x 50mts ELECT.</t>
  </si>
  <si>
    <t xml:space="preserve">CAÑO PLT.K2,5 2.1/2 x 100Mts.</t>
  </si>
  <si>
    <t xml:space="preserve">CREMA ACERO PARA BACHAS x 200 gr. PEGAMENTO 2 COMPONENTES EPOXI</t>
  </si>
  <si>
    <t xml:space="preserve">CREMA BLANCA PARA BACHAS x 150 gr. FIJA Y PEGA</t>
  </si>
  <si>
    <t xml:space="preserve">MASILLA EPOXI 2 COMP. x 500 gr. ARTESANO ORO</t>
  </si>
  <si>
    <t xml:space="preserve">SILICONA TRANSPARENTE POMO x 32cc</t>
  </si>
  <si>
    <t xml:space="preserve">SILICONA TRANSPARENTE POMO x 85cc</t>
  </si>
  <si>
    <t xml:space="preserve">SELLADOR ALTA TEMPERATURA POMO.x 32cc. H/343º</t>
  </si>
  <si>
    <t xml:space="preserve">SELLADOR SILICONA ALTA TEMPERATURA POMO.x 85cc. H/343º</t>
  </si>
  <si>
    <t xml:space="preserve">SELLADOR ALTA TEMPERATURA CARTUCHO x280cc. H/343º</t>
  </si>
  <si>
    <t xml:space="preserve">SELLAROSCAS HIDRO 3 x 25 cc.</t>
  </si>
  <si>
    <t xml:space="preserve">SELLAROSCAS HIDRO 3 x 125 cc.</t>
  </si>
  <si>
    <t xml:space="preserve">SELLAROSCAS HIDRO 3 x 50 cc.</t>
  </si>
  <si>
    <t xml:space="preserve">SILICONA TRANSPARENTE CARTUCHO x280cc</t>
  </si>
  <si>
    <t xml:space="preserve">SILICONA BLANCO CARTUCHO x280cc</t>
  </si>
  <si>
    <t xml:space="preserve">SILICONA NEGRA CARTUCHO x280cc</t>
  </si>
  <si>
    <t xml:space="preserve">SILICONA NEUTRA CARTUCHO x280cc</t>
  </si>
  <si>
    <t xml:space="preserve">ADHESIVO DE CIANOCRILATO x 10 gr.</t>
  </si>
  <si>
    <t xml:space="preserve">RCT PPP 1 X 3/4</t>
  </si>
  <si>
    <t xml:space="preserve">RCT PPP   1 X 1/2</t>
  </si>
  <si>
    <t xml:space="preserve">RCT PPP 3/4 X 1/2</t>
  </si>
  <si>
    <t xml:space="preserve">CODO RED. PPP 3/4 X 1/2</t>
  </si>
  <si>
    <t xml:space="preserve">CODO RED. PPP 1 X 1/2</t>
  </si>
  <si>
    <t xml:space="preserve">CODO RED. PPP 1 X 3/4</t>
  </si>
  <si>
    <t xml:space="preserve">CUPLA RED. PPP 1/2 X 3/8</t>
  </si>
  <si>
    <t xml:space="preserve">NIPLE PPP 1/2 X 20 Cm.</t>
  </si>
  <si>
    <t xml:space="preserve">NIPLE PPP 3/4 X 20 Cm.</t>
  </si>
  <si>
    <t xml:space="preserve">NIPLE PPP 1 X  6 Cm.</t>
  </si>
  <si>
    <t xml:space="preserve">NIPLE PPP 1 X  8 Cm.</t>
  </si>
  <si>
    <t xml:space="preserve">NIPLE PPP 1 X 10 Cm.</t>
  </si>
  <si>
    <t xml:space="preserve">NIPLE PPP 1 X 12 Cm.</t>
  </si>
  <si>
    <t xml:space="preserve">NIPLE PPP 1 X 15 Cm.</t>
  </si>
  <si>
    <t xml:space="preserve">NIPLE PPP 1 X 20 Cm.</t>
  </si>
  <si>
    <t xml:space="preserve">TAPA PVC 40</t>
  </si>
  <si>
    <t xml:space="preserve">TAPA PVC 50</t>
  </si>
  <si>
    <t xml:space="preserve">TAPA PVC 60</t>
  </si>
  <si>
    <t xml:space="preserve">TAPA PVC 100 PT</t>
  </si>
  <si>
    <t xml:space="preserve">APLICADOR CARTUCHO SQUELETOR</t>
  </si>
  <si>
    <t xml:space="preserve">APLICADOR CARTUCHO MANGO ALUMINIO Y CUERPO CHAPA</t>
  </si>
  <si>
    <t xml:space="preserve">RASQUETA PROFESIONAL SCRAPER x 300 mm</t>
  </si>
  <si>
    <t xml:space="preserve">RASQUETA PROFESIONAL SCRAPER x 600 mm</t>
  </si>
  <si>
    <t xml:space="preserve">CHIMENEA BOSCA A LEÑA 650 17.200 KL</t>
  </si>
  <si>
    <t xml:space="preserve">CHIMENEA BOSCA A LEÑA 850 23216 KL</t>
  </si>
  <si>
    <t xml:space="preserve">KIT DE INSTALACION CALEFACTOR A LEÑA BOSCA ACERO INOX</t>
  </si>
  <si>
    <t xml:space="preserve">KIT DE INSTALACION CHIMENEA BOSCA ACERO INOX</t>
  </si>
  <si>
    <t xml:space="preserve">SALAMANDRA SOL MAYO FUNDICION CUADRADA SALIDA HORIZONTAL</t>
  </si>
  <si>
    <t xml:space="preserve">SALAMANDRA SOL MAYO FUNDICION ROMANA</t>
  </si>
  <si>
    <t xml:space="preserve">SALAMANDRA SOL MAYO FUNDICION PREMIUM</t>
  </si>
  <si>
    <t xml:space="preserve">CALEFACTOR BOSCA A LEÑA ECO 350</t>
  </si>
  <si>
    <t xml:space="preserve">CALEFACTOR BOSCA A LEÑA ECO 360</t>
  </si>
  <si>
    <t xml:space="preserve">CALEFACTOR BOSCA A LEÑA ECO 380</t>
  </si>
  <si>
    <t xml:space="preserve">CALEFACTOR SOL MAYO LANIN 16000 K/CAL A LEÑA</t>
  </si>
  <si>
    <t xml:space="preserve">SALAMANDRA SOL MAYO FUNDICION MIXTA RED.</t>
  </si>
  <si>
    <t xml:space="preserve">SALAMANDRA SOL MAYO FUNDICION REDONDA</t>
  </si>
  <si>
    <t xml:space="preserve">SALAMANDRA SOL MAYO FUNDICION CUADRADA SALIDA SUPERIOR</t>
  </si>
  <si>
    <t xml:space="preserve">ESTUFA GARRAFERA INFRARROJA C/ENCENDIDO 10KG</t>
  </si>
  <si>
    <t xml:space="preserve">CALEFACTOR SOL MAYO ETNA 9000 K/CAL A LEÑA</t>
  </si>
  <si>
    <t xml:space="preserve">CALEFACTOR SOL MAYO ETNA 13000 K/CAL A LEÑA</t>
  </si>
  <si>
    <t xml:space="preserve">CALEFACTOR SOL MAYO ETNA 18000 K/CAL A LEÑA</t>
  </si>
  <si>
    <t xml:space="preserve">CAÑO PVC  40 X 4 MTS.TUBOPLAST</t>
  </si>
  <si>
    <t xml:space="preserve">CAÑO PVC  50 X 4 MTS.TUBOPLAST</t>
  </si>
  <si>
    <t xml:space="preserve">CAÑO PVC 110  X 4 MTS 3,2</t>
  </si>
  <si>
    <t xml:space="preserve">CAÑO PVC 63 X 4 MTS 3,2</t>
  </si>
  <si>
    <t xml:space="preserve">CAÑO PVC 50  X 4 MTS.3,2</t>
  </si>
  <si>
    <t xml:space="preserve">CAÑO PVC  60 X 4 MTS.</t>
  </si>
  <si>
    <t xml:space="preserve">CAÑO PVC 40 X 4 MTS 3,2</t>
  </si>
  <si>
    <t xml:space="preserve">CAÑO PVC 110 2,6 X 4 MTS.SAAVEDRA</t>
  </si>
  <si>
    <t xml:space="preserve">CAÑO PVC 160 X 4 MTS.TUBOPLAST</t>
  </si>
  <si>
    <t xml:space="preserve">CAÑO PVC 100 X 4 MTS.</t>
  </si>
  <si>
    <t xml:space="preserve">CAÑO PVC 110  X 4 MTS.TUBOPLAST</t>
  </si>
  <si>
    <t xml:space="preserve">CAÑO PVC 200 3,2 X 4 MTS</t>
  </si>
  <si>
    <t xml:space="preserve">CAÑO PVC 63  X 4 MTS.TUBOPLAST</t>
  </si>
  <si>
    <t xml:space="preserve">CAÑO PVC 160  X 3 MTS.TUBOPLAST</t>
  </si>
  <si>
    <t xml:space="preserve">CAÑO PVC 200 X 3 MTS.3.2</t>
  </si>
  <si>
    <t xml:space="preserve">CORONA PLANA P/HORMIGONERA HELICOIDAL</t>
  </si>
  <si>
    <t xml:space="preserve">PIÑON C/EJE P/HORMIGONERA HELICOIDAL 10 DTES</t>
  </si>
  <si>
    <t xml:space="preserve">PIÑON C/EJE P/HORMIGONERA RECTO 13 DTES</t>
  </si>
  <si>
    <t xml:space="preserve">CODO PPP 1/2 HH</t>
  </si>
  <si>
    <t xml:space="preserve">CODO PPP 3/4 HH</t>
  </si>
  <si>
    <t xml:space="preserve">CODO PPP 1 HH</t>
  </si>
  <si>
    <t xml:space="preserve">CODO PPP 1/2 HH 45º</t>
  </si>
  <si>
    <t xml:space="preserve">CODO PPP HH 90º 1.1/4</t>
  </si>
  <si>
    <t xml:space="preserve">CODO PPP HH 90º 1.1/2</t>
  </si>
  <si>
    <t xml:space="preserve">CODO PPP HH 90º 2</t>
  </si>
  <si>
    <t xml:space="preserve">CURVA PPP HH 90º 1.1/4</t>
  </si>
  <si>
    <t xml:space="preserve">CURVA PPP HH 90º 1.1/2</t>
  </si>
  <si>
    <t xml:space="preserve">CURVA PPP HH 90º 2</t>
  </si>
  <si>
    <t xml:space="preserve">CURVA PPP MH 90º 1.1/4</t>
  </si>
  <si>
    <t xml:space="preserve">CURVA PPP MH 90º 1.1/2</t>
  </si>
  <si>
    <t xml:space="preserve">CURVA PPP MH 90º 2</t>
  </si>
  <si>
    <t xml:space="preserve">TEE PPP HH 1.1/4</t>
  </si>
  <si>
    <t xml:space="preserve">TEE PPP HH 1.1/2</t>
  </si>
  <si>
    <t xml:space="preserve">CODO PPP 1/2 MH</t>
  </si>
  <si>
    <t xml:space="preserve">CODO PPP 3/4 MH</t>
  </si>
  <si>
    <t xml:space="preserve">CODO PPP 1 MH</t>
  </si>
  <si>
    <t xml:space="preserve">CUÑA TRABA PUERTA</t>
  </si>
  <si>
    <t xml:space="preserve">BROCHE STANDAR P/MEDIA SOMBRA</t>
  </si>
  <si>
    <t xml:space="preserve">GRAMPA P/TUBOS C/TACO 1</t>
  </si>
  <si>
    <t xml:space="preserve">BROCHE STANDAR MINI P/MEDIA SOMBRA</t>
  </si>
  <si>
    <t xml:space="preserve">UDC PPP 1/2</t>
  </si>
  <si>
    <t xml:space="preserve">UDC PPP 3/4</t>
  </si>
  <si>
    <t xml:space="preserve">UDC PPP   1</t>
  </si>
  <si>
    <t xml:space="preserve">TEE PPP 1/2</t>
  </si>
  <si>
    <t xml:space="preserve">TEE PPP 3/4</t>
  </si>
  <si>
    <t xml:space="preserve">TEE PPP 1</t>
  </si>
  <si>
    <t xml:space="preserve">TEE PPP HH 2</t>
  </si>
  <si>
    <t xml:space="preserve">TEE RED. PPP 1 X 3/4</t>
  </si>
  <si>
    <t xml:space="preserve">UDC PPP 1.1/4</t>
  </si>
  <si>
    <t xml:space="preserve">UDC PPP 1.1/2</t>
  </si>
  <si>
    <t xml:space="preserve">TEE RED. PPP 3/4 X 1/2</t>
  </si>
  <si>
    <t xml:space="preserve">TEE RED. PPP 1 X 1/2</t>
  </si>
  <si>
    <t xml:space="preserve">UDC PPP 2</t>
  </si>
  <si>
    <t xml:space="preserve">CUPLA PPP 1.1/4</t>
  </si>
  <si>
    <t xml:space="preserve">CUPLA PPP 1.1/2</t>
  </si>
  <si>
    <t xml:space="preserve">CUPLA PPP 2</t>
  </si>
  <si>
    <t xml:space="preserve">RCT PPP 1/2</t>
  </si>
  <si>
    <t xml:space="preserve">RCT PPP 3/4</t>
  </si>
  <si>
    <t xml:space="preserve">RCT PPP 1</t>
  </si>
  <si>
    <t xml:space="preserve">TAPA PPP H 1.1/4</t>
  </si>
  <si>
    <t xml:space="preserve">TAPA PPP H 1.1/2</t>
  </si>
  <si>
    <t xml:space="preserve">TAPA PPP H 2</t>
  </si>
  <si>
    <t xml:space="preserve">TAPON PPP M 1.1/4</t>
  </si>
  <si>
    <t xml:space="preserve">TAPON PPP M 1.1/2</t>
  </si>
  <si>
    <t xml:space="preserve">TAPON PPP M 2</t>
  </si>
  <si>
    <t xml:space="preserve">RCT PPP 1.1/4</t>
  </si>
  <si>
    <t xml:space="preserve">RCT PPP 1.1/2</t>
  </si>
  <si>
    <t xml:space="preserve">RCT PPP 2</t>
  </si>
  <si>
    <t xml:space="preserve">BUJE RED. PPP 1.1/4 x1/2</t>
  </si>
  <si>
    <t xml:space="preserve">BUJE RED. PPP 1.1/4 x3/4</t>
  </si>
  <si>
    <t xml:space="preserve">BUJE RED. PPP 1.1/4 x  1</t>
  </si>
  <si>
    <t xml:space="preserve">CURVA PPP 1 MH A 90</t>
  </si>
  <si>
    <t xml:space="preserve">CURVA PPP 3/4  MH A 90</t>
  </si>
  <si>
    <t xml:space="preserve">CURVA PPP 1/2  MH A 90</t>
  </si>
  <si>
    <t xml:space="preserve">CURVA PPP 1 HH A 90</t>
  </si>
  <si>
    <t xml:space="preserve">CURVA PPP 1/2  HH A 90</t>
  </si>
  <si>
    <t xml:space="preserve">CURVA PPP 3/4  HH A 90</t>
  </si>
  <si>
    <t xml:space="preserve">CURVA PPP 1/2  HH A 45</t>
  </si>
  <si>
    <t xml:space="preserve">CURVA PPP 3/4  HH A 45</t>
  </si>
  <si>
    <t xml:space="preserve">CURVA PPP 1 HH A 45</t>
  </si>
  <si>
    <t xml:space="preserve">CURVA PPP 1/2  MH A 45</t>
  </si>
  <si>
    <t xml:space="preserve">CURVA PPP 3/4  MH A 45</t>
  </si>
  <si>
    <t xml:space="preserve">CURVA PPP 1 MH A 45</t>
  </si>
  <si>
    <t xml:space="preserve">BUJE RED. PPP 1.1/2 x3/4</t>
  </si>
  <si>
    <t xml:space="preserve">BUJE RED. PPP 1.1/2 x  1</t>
  </si>
  <si>
    <t xml:space="preserve">BUJE RED. PPP 1.1/2 x1.1/4</t>
  </si>
  <si>
    <t xml:space="preserve">BUJE RED. PPP 2 x1</t>
  </si>
  <si>
    <t xml:space="preserve">BUJE RED. PPP 2 x1.1/4</t>
  </si>
  <si>
    <t xml:space="preserve">BUJE RED. PPP 2 x1.1/2</t>
  </si>
  <si>
    <t xml:space="preserve">CONEXION TANQUE C/BRIDAS PPP 1.1/4</t>
  </si>
  <si>
    <t xml:space="preserve">CONEXION TANQUE C/BRIDAS PPP 1.1/2</t>
  </si>
  <si>
    <t xml:space="preserve">CONEXION TANQUE C/BRIDAS PPP 2</t>
  </si>
  <si>
    <t xml:space="preserve">CODO PPP MH 90º 1.1/4</t>
  </si>
  <si>
    <t xml:space="preserve">CODO PPP MH 90º 1.1/2</t>
  </si>
  <si>
    <t xml:space="preserve">CODO PPP MH 90º 2</t>
  </si>
  <si>
    <t xml:space="preserve">CUPLA PPP 1/2</t>
  </si>
  <si>
    <t xml:space="preserve">CUPLA PPP 3/4</t>
  </si>
  <si>
    <t xml:space="preserve">CUPLA PPP 1</t>
  </si>
  <si>
    <t xml:space="preserve">CUPLA RED. PPP 3/4 X 1/2</t>
  </si>
  <si>
    <t xml:space="preserve">CUPLA RED. PPP 1 X 3/4</t>
  </si>
  <si>
    <t xml:space="preserve">CUPLA RED. PPP 1 X 1/2</t>
  </si>
  <si>
    <t xml:space="preserve">TAPON PPP M 1/2</t>
  </si>
  <si>
    <t xml:space="preserve">TAPON PPP M 3/4</t>
  </si>
  <si>
    <t xml:space="preserve">TAPON PPP M 1</t>
  </si>
  <si>
    <t xml:space="preserve">TAPA PPP H 1/2</t>
  </si>
  <si>
    <t xml:space="preserve">TAPA PPP H 3/4</t>
  </si>
  <si>
    <t xml:space="preserve">TAPA PPP H 1</t>
  </si>
  <si>
    <t xml:space="preserve">CUPLA PPP MH 1/2</t>
  </si>
  <si>
    <t xml:space="preserve">CUPLA PPP MH 3/4</t>
  </si>
  <si>
    <t xml:space="preserve">BUJE RED. PPP 1/2 x 3/8</t>
  </si>
  <si>
    <t xml:space="preserve">BUJE RED. PPP 3/4 x 1/2</t>
  </si>
  <si>
    <t xml:space="preserve">BUJE RED. PPP 1 x 1/2</t>
  </si>
  <si>
    <t xml:space="preserve">BUJE RED. PPP 1 x 3/4</t>
  </si>
  <si>
    <t xml:space="preserve">ADAPTADOR SOLDABLE 40 x 1 1/4 MACHO</t>
  </si>
  <si>
    <t xml:space="preserve">ADAPTADOR SOLDABLE 40 x 1 1/4 HEMBRA</t>
  </si>
  <si>
    <t xml:space="preserve">ADAPTADOR SOLDABLE 50 x 1 1/2 HEMBRA</t>
  </si>
  <si>
    <t xml:space="preserve">CONEXION TANQUE C/BRIDAS PPP 1/2</t>
  </si>
  <si>
    <t xml:space="preserve">CONEXION TANQUE C/BRIDAS PPP 3/4</t>
  </si>
  <si>
    <t xml:space="preserve">CONEXION TANQUE C/BRIDAS PPP 1</t>
  </si>
  <si>
    <t xml:space="preserve">NIPLE PPP 1/2 X  6 Cm.</t>
  </si>
  <si>
    <t xml:space="preserve">NIPLE PPP 3/4 X  6 Cm.</t>
  </si>
  <si>
    <t xml:space="preserve">NIPLE PPP 3/4 X 12 Cm.</t>
  </si>
  <si>
    <t xml:space="preserve">NIPLE PPP 1/2 X  8 Cm.</t>
  </si>
  <si>
    <t xml:space="preserve">NIPLE PPP 3/4 X  8 Cm.</t>
  </si>
  <si>
    <t xml:space="preserve">NIPLE PPP 1/2 X 12 Cm</t>
  </si>
  <si>
    <t xml:space="preserve">NIPLE PPP 1/2 X 10 Cm.</t>
  </si>
  <si>
    <t xml:space="preserve">NIPLE PPP 3/4 X 10 Cm.</t>
  </si>
  <si>
    <t xml:space="preserve">NIPLE PPP 1/2 X 15 Cm.</t>
  </si>
  <si>
    <t xml:space="preserve">NIPLE PPP 3/4 X 15 Cm.</t>
  </si>
  <si>
    <t xml:space="preserve">NIPLE PPP 1.1/4 X 10cm</t>
  </si>
  <si>
    <t xml:space="preserve">NIPLE PPP 1.1/4 X 12cm</t>
  </si>
  <si>
    <t xml:space="preserve">NIPLE PPP 1.1/4 X 15cm</t>
  </si>
  <si>
    <t xml:space="preserve">NIPLE PPP 1.1/4 X 20cm</t>
  </si>
  <si>
    <t xml:space="preserve">NIPLE PPP 1.1/2 X 10cm</t>
  </si>
  <si>
    <t xml:space="preserve">NIPLE PPP 1.1/2 X 12cm</t>
  </si>
  <si>
    <t xml:space="preserve">NIPLE PPP 1.1/2 X 15cm</t>
  </si>
  <si>
    <t xml:space="preserve">NIPLE PPP 1.1/2 X 20cm</t>
  </si>
  <si>
    <t xml:space="preserve">NIPLE PPP 2 X 10cm</t>
  </si>
  <si>
    <t xml:space="preserve">NIPLE PPP 2 X 12cm</t>
  </si>
  <si>
    <t xml:space="preserve">NIPLE PPP 2 X 15cm</t>
  </si>
  <si>
    <t xml:space="preserve">NIPLE PPP 2 X 20cm</t>
  </si>
  <si>
    <t xml:space="preserve">TANQUE H2O CONICO APILABLE 600 Lts. BI-CAPA</t>
  </si>
  <si>
    <t xml:space="preserve">TANQUE AQUATANK TRIC. 400 Lts.</t>
  </si>
  <si>
    <t xml:space="preserve">TANQUE AQUATANK TRIC. 600 Lts.</t>
  </si>
  <si>
    <t xml:space="preserve">TANQUE AQUATANK TRIC. 850 Lts.</t>
  </si>
  <si>
    <t xml:space="preserve">TANQUE AQUATANK TRIC.1100 Lts.</t>
  </si>
  <si>
    <t xml:space="preserve">TANQUE AQUATANK TRIC.2750 Lts.</t>
  </si>
  <si>
    <t xml:space="preserve">TANQUE H2O TRICAPA 400 Lts.</t>
  </si>
  <si>
    <t xml:space="preserve">TANQUE H2O TRICAPA 600 Lts.</t>
  </si>
  <si>
    <t xml:space="preserve">TANQUE H2O TRICAPA.1100 Lts.</t>
  </si>
  <si>
    <t xml:space="preserve">TANQUE H2O BICAPA 400 Lts.</t>
  </si>
  <si>
    <t xml:space="preserve">TANQUE H2O BICAPA.1100 Lts.</t>
  </si>
  <si>
    <t xml:space="preserve">CISTERNA AQUATANK 1250 Lts.</t>
  </si>
  <si>
    <t xml:space="preserve">CAMARA SEPTICA P/8 PERSONAS -SEPTITANK-</t>
  </si>
  <si>
    <t xml:space="preserve">BIODIGESTOR P/ 7 PERSONAS-SEPTITANK-</t>
  </si>
  <si>
    <t xml:space="preserve">TANQUE H2O TRICAPA 850 Lts.</t>
  </si>
  <si>
    <t xml:space="preserve">TANQUE H2O BICAPA 850 Lts.</t>
  </si>
  <si>
    <t xml:space="preserve">TANQUE MULTIPROPOSITO 100 Lts.</t>
  </si>
  <si>
    <t xml:space="preserve">TANQUE MULTIPROPOSITO 150 Lts.</t>
  </si>
  <si>
    <t xml:space="preserve">TANQUE MULTIPROPOSITO 180 Lts.</t>
  </si>
  <si>
    <t xml:space="preserve">TANQUE AQUATANK CHATO.TRIC. 600 Lts.</t>
  </si>
  <si>
    <t xml:space="preserve">BASE TANQUE HC  0.95 mts</t>
  </si>
  <si>
    <t xml:space="preserve">BASE TANQUE HC  1.05 mts</t>
  </si>
  <si>
    <t xml:space="preserve">BASE TANQUE HC  1.15 mts</t>
  </si>
  <si>
    <t xml:space="preserve">MARCO Y TAPA 60 x 60 HC</t>
  </si>
  <si>
    <t xml:space="preserve">MARCO Y TAPA 40 x 40 HC</t>
  </si>
  <si>
    <t xml:space="preserve">BASE TANQUE DELTA MAX 0.90 x 1.00 Mts. ZINCADA</t>
  </si>
  <si>
    <t xml:space="preserve">BASE TANQUE OMEGA MAX 1.03 x 1.10 Mts. ZINCADA</t>
  </si>
  <si>
    <t xml:space="preserve">BASE TANQUE PATAGONICA MAX 1.10 x 1.20 Mts. ZINCADA</t>
  </si>
  <si>
    <t xml:space="preserve">BASE TANQUE PATAGONICA MAX 1.15 x 1.25 Mts. ZINCADA</t>
  </si>
  <si>
    <t xml:space="preserve">SOPORTE UNIVERSAL PARED P/BOMBA AGUA</t>
  </si>
  <si>
    <t xml:space="preserve">SOPORTE UNIVERSAL PISO P/BOMBA AGUA</t>
  </si>
  <si>
    <t xml:space="preserve">ESPIGA DOBLE  1/2  *</t>
  </si>
  <si>
    <t xml:space="preserve">ESPIGA DOBLE  3/4  *</t>
  </si>
  <si>
    <t xml:space="preserve">ESPIGA DOBLE 1  *</t>
  </si>
  <si>
    <t xml:space="preserve">ESPIGA DOBLE RED. 3/4 X 1/2</t>
  </si>
  <si>
    <t xml:space="preserve">ESPIGA DOBLE RED. 1 X 1/2</t>
  </si>
  <si>
    <t xml:space="preserve">ESPIGA DOBLE RED. 1 X 3/4</t>
  </si>
  <si>
    <t xml:space="preserve">ESPIGA RM  1/2  *</t>
  </si>
  <si>
    <t xml:space="preserve">ESPIGA RM  3/4  *</t>
  </si>
  <si>
    <t xml:space="preserve">ESPIGA RM 1</t>
  </si>
  <si>
    <t xml:space="preserve">ESPIGA RED.RH 1/2  X 1</t>
  </si>
  <si>
    <t xml:space="preserve">ESPIGA RED.RM 3/4 X 1/2</t>
  </si>
  <si>
    <t xml:space="preserve">ESPIGA RED.RM 1 X 1/2</t>
  </si>
  <si>
    <t xml:space="preserve">ESPIGA RED.RM 1 X 3/4</t>
  </si>
  <si>
    <t xml:space="preserve">ESPIGA CODO  1/2  *</t>
  </si>
  <si>
    <t xml:space="preserve">ESPIGA CODO  3/4</t>
  </si>
  <si>
    <t xml:space="preserve">ESPIGA CODO 1</t>
  </si>
  <si>
    <t xml:space="preserve">ESPIGA RED.RM 1/2 X 3/4</t>
  </si>
  <si>
    <t xml:space="preserve">ESPIGA RED.RM 3/4 X 1</t>
  </si>
  <si>
    <t xml:space="preserve">ESPIGA RH  1/2</t>
  </si>
  <si>
    <t xml:space="preserve">ESPIGA RH  3/4</t>
  </si>
  <si>
    <t xml:space="preserve">ESPIGA RH 1</t>
  </si>
  <si>
    <t xml:space="preserve">ESPIGA RED.RH 1/2 X 3/4</t>
  </si>
  <si>
    <t xml:space="preserve">ESPIGA RED.RH 3/4 X 1/2</t>
  </si>
  <si>
    <t xml:space="preserve">ESPIGA RED.RH 1 X 1/2</t>
  </si>
  <si>
    <t xml:space="preserve">ESPIGA RED.RH 1 X 3/4</t>
  </si>
  <si>
    <t xml:space="preserve">ESPIGA RED.RH 3/4 X 1</t>
  </si>
  <si>
    <t xml:space="preserve">ESPIGA TEE RH  1/2</t>
  </si>
  <si>
    <t xml:space="preserve">ESPIGA TEE RH  3/4</t>
  </si>
  <si>
    <t xml:space="preserve">ESPIGA TEE RH 1</t>
  </si>
  <si>
    <t xml:space="preserve">ESPIGA DOBLE TEE RED 1 X 1/2 *</t>
  </si>
  <si>
    <t xml:space="preserve">ESPIGA DOBLE TEE RED 3/4 X 1/2</t>
  </si>
  <si>
    <t xml:space="preserve">ESPIGA DOBLE TEE  1/2  *</t>
  </si>
  <si>
    <t xml:space="preserve">ESPIGA DOBLE TEE  3/4</t>
  </si>
  <si>
    <t xml:space="preserve">ESPIGA DOBLE TEE 1</t>
  </si>
  <si>
    <t xml:space="preserve">ESPIGA CODO RH  1/2  *</t>
  </si>
  <si>
    <t xml:space="preserve">ESPIGA CODO RH  3/4</t>
  </si>
  <si>
    <t xml:space="preserve">ESPIGA CODO RH 1</t>
  </si>
  <si>
    <t xml:space="preserve">ESPIGA DOBLE  1.1/4</t>
  </si>
  <si>
    <t xml:space="preserve">ESPIGA DOBLE 1.1/2</t>
  </si>
  <si>
    <t xml:space="preserve">ESPIGA DOBLE 2</t>
  </si>
  <si>
    <t xml:space="preserve">ESPIGA DOBLE RED.1.1/4x3/4</t>
  </si>
  <si>
    <t xml:space="preserve">ESPIGA DOBLE RED.1.1/4x1</t>
  </si>
  <si>
    <t xml:space="preserve">ESPIGA DOBLE RED.1.1/2x3/4</t>
  </si>
  <si>
    <t xml:space="preserve">ESPIGA DOBLE RED.1.1/2x1</t>
  </si>
  <si>
    <t xml:space="preserve">ESPIGA DOBLE RED.1.1/2x1.1/4</t>
  </si>
  <si>
    <t xml:space="preserve">ESPIGA DOBLE RED.2 x 3/4</t>
  </si>
  <si>
    <t xml:space="preserve">ESPIGA DOBLE RED.2 x 1</t>
  </si>
  <si>
    <t xml:space="preserve">ESPIGA DOBLE RED.2 x 1.1/4</t>
  </si>
  <si>
    <t xml:space="preserve">ESPIGA DOBLE RED.2 x 1.1/2</t>
  </si>
  <si>
    <t xml:space="preserve">ESPIGA CODO  1.1/4</t>
  </si>
  <si>
    <t xml:space="preserve">ESPIGA CODO 1.1/2</t>
  </si>
  <si>
    <t xml:space="preserve">ESPIGA CODO 2</t>
  </si>
  <si>
    <t xml:space="preserve">ESPIGA CODO RH  1.1/4</t>
  </si>
  <si>
    <t xml:space="preserve">ESPIGA CODO RH 1.1/2</t>
  </si>
  <si>
    <t xml:space="preserve">ESPIGA CODO RH 2</t>
  </si>
  <si>
    <t xml:space="preserve">ESPIGA RED.RM 1.1/4x3/4</t>
  </si>
  <si>
    <t xml:space="preserve">ESPIGA RED.RM 1.1/4x1</t>
  </si>
  <si>
    <t xml:space="preserve">ESPIGA RED.RM 1.1/2x3/4</t>
  </si>
  <si>
    <t xml:space="preserve">ESPIGA RED.RM 1.1/2x1</t>
  </si>
  <si>
    <t xml:space="preserve">ESPIGA RED.RM 1.1/2x1.1/4</t>
  </si>
  <si>
    <t xml:space="preserve">ESPIGA RED.RM 2 x 3/4</t>
  </si>
  <si>
    <t xml:space="preserve">ESPIGA RED.RM 2 x 1</t>
  </si>
  <si>
    <t xml:space="preserve">ESPIGA RED.RM 2 x 1.1/4</t>
  </si>
  <si>
    <t xml:space="preserve">ESPIGA RED.RM 2 x 1.1/2</t>
  </si>
  <si>
    <t xml:space="preserve">ESPIGA RM  1.1/4</t>
  </si>
  <si>
    <t xml:space="preserve">ESPIGA RM 1.1/2</t>
  </si>
  <si>
    <t xml:space="preserve">ESPIGA RM 2</t>
  </si>
  <si>
    <t xml:space="preserve">ESPIGA RED.RH 1.1/4x1</t>
  </si>
  <si>
    <t xml:space="preserve">ESPIGA RED.RH 1.1/2x1</t>
  </si>
  <si>
    <t xml:space="preserve">ESPIGA RED.RH 1.1/2x1.1/4</t>
  </si>
  <si>
    <t xml:space="preserve">ESPIGA RED.RH 2 x 1</t>
  </si>
  <si>
    <t xml:space="preserve">ESPIGA RED.RH 2 x 1.1/4</t>
  </si>
  <si>
    <t xml:space="preserve">ESPIGA RED.RH 2 x 1.1/2</t>
  </si>
  <si>
    <t xml:space="preserve">ESPIGA RH  1.1/4</t>
  </si>
  <si>
    <t xml:space="preserve">ESPIGA RH 1.1/2</t>
  </si>
  <si>
    <t xml:space="preserve">ESPIGA RH 2</t>
  </si>
  <si>
    <t xml:space="preserve">ESPIGA DOBLE TEE  1.1/4</t>
  </si>
  <si>
    <t xml:space="preserve">ESPIGA DOBLE TEE 1.1/2</t>
  </si>
  <si>
    <t xml:space="preserve">ESPIGA DOBLE TEE 2</t>
  </si>
  <si>
    <t xml:space="preserve">ESPIGA TEE RH  1.1/4</t>
  </si>
  <si>
    <t xml:space="preserve">ESPIGA TEE RH 1.1/2</t>
  </si>
  <si>
    <t xml:space="preserve">ESPIGA TEE RH 2</t>
  </si>
  <si>
    <t xml:space="preserve">CODO GALVANIZADO HH 1/2</t>
  </si>
  <si>
    <t xml:space="preserve">CODO GALVANIZADO HH 3/4</t>
  </si>
  <si>
    <t xml:space="preserve">CODO GALVANIZADO HH 1</t>
  </si>
  <si>
    <t xml:space="preserve">TEE GALVANIZADO 1/2</t>
  </si>
  <si>
    <t xml:space="preserve">TEE GALVANIZADO 3/4</t>
  </si>
  <si>
    <t xml:space="preserve">TEE GALVANIZADO 1</t>
  </si>
  <si>
    <t xml:space="preserve">CODO GALVANIZADO MH 1/2</t>
  </si>
  <si>
    <t xml:space="preserve">CODO GALVANIZADO MH 3/4</t>
  </si>
  <si>
    <t xml:space="preserve">CODO GALVANIZADO MH 1</t>
  </si>
  <si>
    <t xml:space="preserve">RCT GALVANIZADO 1/2</t>
  </si>
  <si>
    <t xml:space="preserve">RCT GALVANIZADO 3/4</t>
  </si>
  <si>
    <t xml:space="preserve">RCT GALVANIZADO 1</t>
  </si>
  <si>
    <t xml:space="preserve">CUPLA GALVANIZADO 1/2</t>
  </si>
  <si>
    <t xml:space="preserve">CUPLA GALVANIZADO 3/4</t>
  </si>
  <si>
    <t xml:space="preserve">CUPLA GALVANIZADO 1</t>
  </si>
  <si>
    <t xml:space="preserve">TAPON GALVANIZADO M 1/2</t>
  </si>
  <si>
    <t xml:space="preserve">TAPON GALVANIZADO M 3/4</t>
  </si>
  <si>
    <t xml:space="preserve">TAPON GALVANIZADO M 1</t>
  </si>
  <si>
    <t xml:space="preserve">UDC GALVANIZADO CONICA HH 1/2</t>
  </si>
  <si>
    <t xml:space="preserve">UDC GALVANIZADO CONICA HH 3/4</t>
  </si>
  <si>
    <t xml:space="preserve">UDC GALVANIZADO CONICA HH 1</t>
  </si>
  <si>
    <t xml:space="preserve">CURVA GALVANIZADO HH 1/2 A 90</t>
  </si>
  <si>
    <t xml:space="preserve">CURVA GALVANIZADO HH 3/4 A 90</t>
  </si>
  <si>
    <t xml:space="preserve">CURVA GALVANIZADO HH 1 A 90</t>
  </si>
  <si>
    <t xml:space="preserve">CURVA GALVANIZADO HH 1/2 A 45</t>
  </si>
  <si>
    <t xml:space="preserve">CURVA GALVANIZADO HH 3/4 A 45</t>
  </si>
  <si>
    <t xml:space="preserve">CURVA GALVANIZADO HH 1 A 45</t>
  </si>
  <si>
    <t xml:space="preserve">CURVA GALVANIZADO MH 1/2 A 90</t>
  </si>
  <si>
    <t xml:space="preserve">CURVA GALVANIZADO MH 3/4 A 90</t>
  </si>
  <si>
    <t xml:space="preserve">CURVA GALVANIZADO MH 1 A 90</t>
  </si>
  <si>
    <t xml:space="preserve">CURVA GALVANIZADO MH 1/2 A 45</t>
  </si>
  <si>
    <t xml:space="preserve">CURVA GALVANIZADO MH 3/4 A 45</t>
  </si>
  <si>
    <t xml:space="preserve">CURVA GALVANIZADO MH 1 A 45</t>
  </si>
  <si>
    <t xml:space="preserve">TAPA GALVANIZADO 1/2</t>
  </si>
  <si>
    <t xml:space="preserve">TAPA GALVANIZADO 3/4</t>
  </si>
  <si>
    <t xml:space="preserve">TAPA GALVANIZADO 1</t>
  </si>
  <si>
    <t xml:space="preserve">TUERCA GALVANIZADO 1/2</t>
  </si>
  <si>
    <t xml:space="preserve">TUERCA GALVANIZADO 3/4</t>
  </si>
  <si>
    <t xml:space="preserve">TUERCA GALVANIZADO 1</t>
  </si>
  <si>
    <t xml:space="preserve">CODO GALVANIZADO RED. 3/4 x 1/2</t>
  </si>
  <si>
    <t xml:space="preserve">CODO GALVANIZADO RED. 1 x 1/2</t>
  </si>
  <si>
    <t xml:space="preserve">CODO GALVANIZADO RED. 1 x 3/4</t>
  </si>
  <si>
    <t xml:space="preserve">TEE GALVANIZADO RED. 3/4 x 1/2</t>
  </si>
  <si>
    <t xml:space="preserve">TEE GALVANIZADO RED. 1 X 1/2</t>
  </si>
  <si>
    <t xml:space="preserve">TEE GALVANIZADO RED 1 x 3/4</t>
  </si>
  <si>
    <t xml:space="preserve">CUPLA GALVANIZADO RED. 1/2 x 3/8</t>
  </si>
  <si>
    <t xml:space="preserve">CUPLA GALVANIZADO RED. 3/4 x 1/2</t>
  </si>
  <si>
    <t xml:space="preserve">CUPLA GALVANIZADO RED. 1 x 1/2</t>
  </si>
  <si>
    <t xml:space="preserve">CUPLA GALVANIZADO RED. 1 x 3/4</t>
  </si>
  <si>
    <t xml:space="preserve">BUJE GALVANIZADO RED. 1/2 x 3/8</t>
  </si>
  <si>
    <t xml:space="preserve">BUJE GALVANIZADO RED. 3/4 x 1/2</t>
  </si>
  <si>
    <t xml:space="preserve">BUJE GALVANIZADO RED. 1 x 1/2</t>
  </si>
  <si>
    <t xml:space="preserve">BUJE GALVANIZADO RED. 1 x 3/4</t>
  </si>
  <si>
    <t xml:space="preserve">NIPLE GALVANIZADO 1/2 x 5 cm.</t>
  </si>
  <si>
    <t xml:space="preserve">NIPLE GALVANIZADO 1/2 x 8 cm.</t>
  </si>
  <si>
    <t xml:space="preserve">NIPLE GALVANIZADO 1/2 x 10 cm.</t>
  </si>
  <si>
    <t xml:space="preserve">NIPLE GALVANIZADO 1/2 x 12 cm.</t>
  </si>
  <si>
    <t xml:space="preserve">NIPLE GALVANIZADO 1/2 x 15 cm.</t>
  </si>
  <si>
    <t xml:space="preserve">NIPLE GALVANIZADO 1/2 x 20 cm.</t>
  </si>
  <si>
    <t xml:space="preserve">NIPLE GALVANIZADO 1/2 x 25 cm.</t>
  </si>
  <si>
    <t xml:space="preserve">NIPLE GALVANIZADO 1/2 x 30 cm.</t>
  </si>
  <si>
    <t xml:space="preserve">CONEXION COMPLETA CORTA GALVANIZADO 1</t>
  </si>
  <si>
    <t xml:space="preserve">NIPLE GALVANIZADO 3/4 x 5 cm.</t>
  </si>
  <si>
    <t xml:space="preserve">NIPLE GALVANIZADO 3/4 x 8 cm.</t>
  </si>
  <si>
    <t xml:space="preserve">NIPLE GALVANIZADO 3/4 x 10 cm.</t>
  </si>
  <si>
    <t xml:space="preserve">NIPLE GALVANIZADO 3/4 x 12 cm.</t>
  </si>
  <si>
    <t xml:space="preserve">NIPLE GALVANIZADO 3/4 x 15 cm.</t>
  </si>
  <si>
    <t xml:space="preserve">NIPLE GALVANIZADO 3/4 x 18 cm.</t>
  </si>
  <si>
    <t xml:space="preserve">NIPLE GALVANIZADO 3/4 x 20 cm.</t>
  </si>
  <si>
    <t xml:space="preserve">NIPLE GALVANIZADO 3/4 x 25 cm.</t>
  </si>
  <si>
    <t xml:space="preserve">NIPLE GALVANIZADO 3/4 x 30 cm.</t>
  </si>
  <si>
    <t xml:space="preserve">CONEXION COMPLETA CORTA GALVANIZADO 3/4</t>
  </si>
  <si>
    <t xml:space="preserve">NIPLE GALVANIZADO 1 x 5 cm.</t>
  </si>
  <si>
    <t xml:space="preserve">NIPLE GALVANIZADO 1 x 8 cm.</t>
  </si>
  <si>
    <t xml:space="preserve">NIPLE GALVANIZADO 1 x 10 cm.</t>
  </si>
  <si>
    <t xml:space="preserve">NIPLE GALVANIZADO 1 x 12 cm.</t>
  </si>
  <si>
    <t xml:space="preserve">NIPLE GALVANIZADO 1 x 15 cm.</t>
  </si>
  <si>
    <t xml:space="preserve">NIPLE GALVANIZADO 1 x 20 cm.</t>
  </si>
  <si>
    <t xml:space="preserve">NIPLE GALVANIZADO 1 x 25 cm.</t>
  </si>
  <si>
    <t xml:space="preserve">NIPLE GALVANIZADO 1 x 30 cm.</t>
  </si>
  <si>
    <t xml:space="preserve">CONEXION COMPLETA CORTA GALVANIZADO 1/2</t>
  </si>
  <si>
    <t xml:space="preserve">ZAPATILLA NAUTICA PINK T 33.5</t>
  </si>
  <si>
    <t xml:space="preserve">ZAPATILLA NAUTICA PINK T 34.5</t>
  </si>
  <si>
    <t xml:space="preserve">ZAPATILLA NAUTICA PINK T 36.5</t>
  </si>
  <si>
    <t xml:space="preserve">ZAPATILLA NAUTICA PINK T 37.5</t>
  </si>
  <si>
    <t xml:space="preserve">ZAPATILLA NAUTICA SILVER T 33.5</t>
  </si>
  <si>
    <t xml:space="preserve">ZAPATILLA NAUTICA SILVER T 34.5</t>
  </si>
  <si>
    <t xml:space="preserve">ZAPATILLA NAUTICA SILVER T 35.5</t>
  </si>
  <si>
    <t xml:space="preserve">ZAPATILLA NAUTICA SILVER T 36.5</t>
  </si>
  <si>
    <t xml:space="preserve">ZAPATILLA NAUTICA SILVER T 40.5</t>
  </si>
  <si>
    <t xml:space="preserve">ZAPATILLA NAUTICA BLACK T 33.5</t>
  </si>
  <si>
    <t xml:space="preserve">ZAPATILLA NAUTICA BLACK T 34.5</t>
  </si>
  <si>
    <t xml:space="preserve">ZAPATILLA NAUTICA BLACK T 35.5</t>
  </si>
  <si>
    <t xml:space="preserve">ZAPATILLA NAUTICA BLACK T 36.5</t>
  </si>
  <si>
    <t xml:space="preserve">ZAPATILLA NAUTICA BLACK T 37.5</t>
  </si>
  <si>
    <t xml:space="preserve">ZAPATILLA NAUTICA BLACK T 40.5</t>
  </si>
  <si>
    <t xml:space="preserve">ZAPATILLA NAUTICA BLACK T 41.5</t>
  </si>
  <si>
    <t xml:space="preserve">ZAPATILLA NAUTICA BLACK T 42.5</t>
  </si>
  <si>
    <t xml:space="preserve">ZAPATILLA NAUTICA BLUE T 33.5</t>
  </si>
  <si>
    <t xml:space="preserve">ZAPATILLA NAUTICA BLUE T 37.5</t>
  </si>
  <si>
    <t xml:space="preserve">ZAPATILLA NAUTICA BLUE T 41.5</t>
  </si>
  <si>
    <t xml:space="preserve">BIDON P/COMBUSTIBLE 5 lts</t>
  </si>
  <si>
    <t xml:space="preserve">BIDON P/COMBUSTIBLE 10 lts</t>
  </si>
  <si>
    <t xml:space="preserve">BIDON P/COMBUSTIBLE 25 lts</t>
  </si>
  <si>
    <t xml:space="preserve">BIDON P/COMBUSTIBLE 20 lts</t>
  </si>
  <si>
    <t xml:space="preserve">KAYAK K1     C/PALA    -ATLANTIK-</t>
  </si>
  <si>
    <t xml:space="preserve">HELADERA 28Lts. HELATODO L6</t>
  </si>
  <si>
    <t xml:space="preserve">HELADERA 10Lts. HELATODO L12</t>
  </si>
  <si>
    <t xml:space="preserve">KAYAK STAND UP PADDLE C/REM SUP</t>
  </si>
  <si>
    <t xml:space="preserve">HELADERA LUNCHERA 6 Lts. HELATODO</t>
  </si>
  <si>
    <t xml:space="preserve">JARRA TERMICA 2 lts. HELATODO</t>
  </si>
  <si>
    <t xml:space="preserve">GARRAFA GAS BUTANO C/ROSCA 230 grs</t>
  </si>
  <si>
    <t xml:space="preserve">GARRAFA GAS BUTANO C/ROSCA 450 grs</t>
  </si>
  <si>
    <t xml:space="preserve">TERMO ACERO INOXIDABLE CARRY HOT 0.5lts</t>
  </si>
  <si>
    <t xml:space="preserve">TERMO ACERO INOXIDABLE CARRY HOT 1 lt.</t>
  </si>
  <si>
    <t xml:space="preserve">TERMO ACERO INOXIDABLE BLACK x 0.5 lts</t>
  </si>
  <si>
    <t xml:space="preserve">TERMO ACERO INOXIDABLE BLACK x 1 lt.</t>
  </si>
  <si>
    <t xml:space="preserve">ASIENTO CON RESPALDO P/KAYAK</t>
  </si>
  <si>
    <t xml:space="preserve">CABEZAL PEI.MOD.COMUN</t>
  </si>
  <si>
    <t xml:space="preserve">TERMO WEEKEND 2 LTS</t>
  </si>
  <si>
    <t xml:space="preserve">TERMO ACERO INOXIDABLE MEGA HOT MANIJA x 1,2 lt.</t>
  </si>
  <si>
    <t xml:space="preserve">CABEZAL FV E/FINA</t>
  </si>
  <si>
    <t xml:space="preserve">CABEZAL FV LLAVE PASO 1/2</t>
  </si>
  <si>
    <t xml:space="preserve">CABEZAL FV LLAVE PASO 3/4  CTO</t>
  </si>
  <si>
    <t xml:space="preserve">CABEZAL FV LLAVE PASO 3/4  LGO</t>
  </si>
  <si>
    <t xml:space="preserve">ADAPTADOR GAS BUTANO</t>
  </si>
  <si>
    <t xml:space="preserve">HELADERA 50Lts. NAUTICA HELATODO</t>
  </si>
  <si>
    <t xml:space="preserve">PARRILLA CHULENGO 200 Lts.</t>
  </si>
  <si>
    <t xml:space="preserve">KAYAK SK1 SPORT KAYAK C/PALA</t>
  </si>
  <si>
    <t xml:space="preserve">KAYAK SK2 SPORT KAYAK C/PALA</t>
  </si>
  <si>
    <t xml:space="preserve">KAYAK SIMPLO S1 SPORT KAYAK C/PALA</t>
  </si>
  <si>
    <t xml:space="preserve">KAYAK TRIPLO SPORT KAYAK C/PALA</t>
  </si>
  <si>
    <t xml:space="preserve">TERMO ACERO INOXIDABLE BLACK x 0.75 lts</t>
  </si>
  <si>
    <t xml:space="preserve">TAPON TERMO ACERO BLACK x 0.75-1 lts</t>
  </si>
  <si>
    <t xml:space="preserve">TAPON TERMO ACERO BLACK x 0.50 lts</t>
  </si>
  <si>
    <t xml:space="preserve">MOCHILA TECNICA DE 35LT TRANGO</t>
  </si>
  <si>
    <t xml:space="preserve">MOCHILA TECNICA DE 45LT TRANGO</t>
  </si>
  <si>
    <t xml:space="preserve">CABEZAL CENTAURO LLUVIA</t>
  </si>
  <si>
    <t xml:space="preserve">CABEZAL PEI.MOD.NVO.V/1096/2</t>
  </si>
  <si>
    <t xml:space="preserve">CABEZAL PEI.MESADA</t>
  </si>
  <si>
    <t xml:space="preserve">CABEZAL BCE COMP.MOZART</t>
  </si>
  <si>
    <t xml:space="preserve">CABEZAL BCE C.CERAMICO.MOZART</t>
  </si>
  <si>
    <t xml:space="preserve">CABEZAL FV CTO FINO</t>
  </si>
  <si>
    <t xml:space="preserve">CABEZAL FV LGO FINO</t>
  </si>
  <si>
    <t xml:space="preserve">CABEZAL FV TRANSF.BIDET</t>
  </si>
  <si>
    <t xml:space="preserve">CABEZAL FV TRANSFERENCIA DUCHA</t>
  </si>
  <si>
    <t xml:space="preserve">CABEZAL PEI.TRANSF.BIDET</t>
  </si>
  <si>
    <t xml:space="preserve">CABEZAL PEI TRANSFERENCIA DUCHA</t>
  </si>
  <si>
    <t xml:space="preserve">CABEZAL ITALIANO 1/2</t>
  </si>
  <si>
    <t xml:space="preserve">CABEZAL ITALIANO 3/8  CTO.CUADR</t>
  </si>
  <si>
    <t xml:space="preserve">CABEZAL ITALIANO 3/8  LGO.FV</t>
  </si>
  <si>
    <t xml:space="preserve">CABEZAL ITALIANO 3/8  EST.ESPECIAL</t>
  </si>
  <si>
    <t xml:space="preserve">CABEZAL FV CIE.CER.CTO.CALIENTE</t>
  </si>
  <si>
    <t xml:space="preserve">CABEZAL FV CIE.CER.CTO.FRIA</t>
  </si>
  <si>
    <t xml:space="preserve">CABEZAL FV CIE.CER.LGO.CALIENTE</t>
  </si>
  <si>
    <t xml:space="preserve">CABEZAL FV CIE.CER.LGO.FRIA</t>
  </si>
  <si>
    <t xml:space="preserve">CABEZAL FV ALLEGRO CTO.LAV.BIDET</t>
  </si>
  <si>
    <t xml:space="preserve">CABEZAL FV ALLEGRO LGO</t>
  </si>
  <si>
    <t xml:space="preserve">CABEZAL FV ALLEGRO TRANSF.BIDET</t>
  </si>
  <si>
    <t xml:space="preserve">CABEZAL FV ALLEGRO TRANSFERENCIA DUCHA</t>
  </si>
  <si>
    <t xml:space="preserve">CARTUCHO MONOCOMANDO 40mm</t>
  </si>
  <si>
    <t xml:space="preserve">CABEZAL FV ALLEGRO MESADA</t>
  </si>
  <si>
    <t xml:space="preserve">PICO FLEX. P/GRIF MES.C/CORTACHORRO LT</t>
  </si>
  <si>
    <t xml:space="preserve">PICO MEZCLADORA MESADA  J</t>
  </si>
  <si>
    <t xml:space="preserve">PICO MEZCLADORA PARED INVERT  U</t>
  </si>
  <si>
    <t xml:space="preserve">PICO MEZCLADORA PARED BAJO  S</t>
  </si>
  <si>
    <t xml:space="preserve">FILTRO METALICO C/AIREADOR HEMBRA</t>
  </si>
  <si>
    <t xml:space="preserve">FILTRO METALICO C/AIREADOR MACHO</t>
  </si>
  <si>
    <t xml:space="preserve">LLUVIA PLASTICA ARTICULADA T/CLUB 15cm.</t>
  </si>
  <si>
    <t xml:space="preserve">KIT FIJACION DBL.P/MONOCOMANDO</t>
  </si>
  <si>
    <t xml:space="preserve">KIT FIJACION SIM. P/MONOCOMANDO</t>
  </si>
  <si>
    <t xml:space="preserve">LLUVIA PLASTICA ARTICULADA T/CLUB C/ANTISARRO</t>
  </si>
  <si>
    <t xml:space="preserve">CABEZAL REEMPLAZO C.C. CORTO (2114)</t>
  </si>
  <si>
    <t xml:space="preserve">CABEZAL REEMPLAZO C.C. LARGO (2114/1)</t>
  </si>
  <si>
    <t xml:space="preserve">CABEZAL REEMPLAZO C.C. C/ROSC.CAMP.PRENSA  (2114/2)</t>
  </si>
  <si>
    <t xml:space="preserve">CABEZAL FV CREIN/KANS.TR.DUCH ( 2164 )</t>
  </si>
  <si>
    <t xml:space="preserve">CABEZAL FV CREIN/KANS.TR.BIDET 2163</t>
  </si>
  <si>
    <t xml:space="preserve">CABEZAL FV CREIN/KANS.LLUVIA ( 2162 )</t>
  </si>
  <si>
    <t xml:space="preserve">CABEZAL FV CREIN/KANS.LAV/MES/BI 2161</t>
  </si>
  <si>
    <t xml:space="preserve">CABEZAL FV SUPER CORONADO LLUVIA (2048)</t>
  </si>
  <si>
    <t xml:space="preserve">CODO EPOXI HH  1/2</t>
  </si>
  <si>
    <t xml:space="preserve">CODO EPOXI HH  3/4</t>
  </si>
  <si>
    <t xml:space="preserve">CODO EPOXI HH 1</t>
  </si>
  <si>
    <t xml:space="preserve">TEE EPOXI  1/2</t>
  </si>
  <si>
    <t xml:space="preserve">TEE EPOXI  3/4</t>
  </si>
  <si>
    <t xml:space="preserve">TEE EPOXI 1</t>
  </si>
  <si>
    <t xml:space="preserve">CODO EPOXI MH   1/2</t>
  </si>
  <si>
    <t xml:space="preserve">CODO EPOXI MH   3/4</t>
  </si>
  <si>
    <t xml:space="preserve">CODO EPOXI MH  1</t>
  </si>
  <si>
    <t xml:space="preserve">RCT EPOXI  1/2</t>
  </si>
  <si>
    <t xml:space="preserve">RCT EPOXI  3/4</t>
  </si>
  <si>
    <t xml:space="preserve">RCT EPOXI 1</t>
  </si>
  <si>
    <t xml:space="preserve">CUPLA EPOXI  1/2</t>
  </si>
  <si>
    <t xml:space="preserve">CUPLA EPOXI  3/4</t>
  </si>
  <si>
    <t xml:space="preserve">CUPLA EPOXI 1</t>
  </si>
  <si>
    <t xml:space="preserve">TAPON EPOXI M 1/2</t>
  </si>
  <si>
    <t xml:space="preserve">TAPON EPOXI M 3/4</t>
  </si>
  <si>
    <t xml:space="preserve">TAPON EPOXI M 1</t>
  </si>
  <si>
    <t xml:space="preserve">UDC EPOXI CONICA HH  1/2</t>
  </si>
  <si>
    <t xml:space="preserve">UDC EPOXI CONICA HH  3/4</t>
  </si>
  <si>
    <t xml:space="preserve">UDC EPOXI CONICA HH 1</t>
  </si>
  <si>
    <t xml:space="preserve">CURVA EPOXI HH 1/2  A 90</t>
  </si>
  <si>
    <t xml:space="preserve">CURVA EPOXI HH 3/4  A 90</t>
  </si>
  <si>
    <t xml:space="preserve">CURVA EPOXI HH 1  A 90</t>
  </si>
  <si>
    <t xml:space="preserve">CURVA EPOXI HH 1/2  A 45</t>
  </si>
  <si>
    <t xml:space="preserve">CURVA EPOXI HH 3/4  A 45</t>
  </si>
  <si>
    <t xml:space="preserve">CURVA EPOXI HH 1  A 45</t>
  </si>
  <si>
    <t xml:space="preserve">CURVA EPOXI MH 1/2  A 90</t>
  </si>
  <si>
    <t xml:space="preserve">CURVA EPOXI MH 3/4  A 90</t>
  </si>
  <si>
    <t xml:space="preserve">CURVA EPOXI MH 1  A 90</t>
  </si>
  <si>
    <t xml:space="preserve">CURVA EPOXI MH 1/2  A 45</t>
  </si>
  <si>
    <t xml:space="preserve">CURVA EPOXI MH 3/4  A 45</t>
  </si>
  <si>
    <t xml:space="preserve">CURVA EPOXI MH 1  A 45</t>
  </si>
  <si>
    <t xml:space="preserve">TAPA EPOXI  1/2</t>
  </si>
  <si>
    <t xml:space="preserve">TAPA EPOXI  3/4</t>
  </si>
  <si>
    <t xml:space="preserve">TAPA EPOXI 1</t>
  </si>
  <si>
    <t xml:space="preserve">TUERCA EPOXI  1/2</t>
  </si>
  <si>
    <t xml:space="preserve">TUERCA EPOXI  3/4</t>
  </si>
  <si>
    <t xml:space="preserve">TUERCA EPOXI 1</t>
  </si>
  <si>
    <t xml:space="preserve">CODO EPOXI RED.3/4 x 1/2</t>
  </si>
  <si>
    <t xml:space="preserve">CODO EPOXI RED.1 x 1/2</t>
  </si>
  <si>
    <t xml:space="preserve">CODO EPOXI RED.1 x 3/4</t>
  </si>
  <si>
    <t xml:space="preserve">TEE EPOXI RED.3/4 x 1/2</t>
  </si>
  <si>
    <t xml:space="preserve">TEE EPOXI RED.1 x 1/2</t>
  </si>
  <si>
    <t xml:space="preserve">TEE EPOXI RED.1 x 3/4</t>
  </si>
  <si>
    <t xml:space="preserve">CUPLA EPOXI RED.3/4 x 1/2</t>
  </si>
  <si>
    <t xml:space="preserve">CUPLA EPOXI RED.1 x 1/2</t>
  </si>
  <si>
    <t xml:space="preserve">CUPLA EPOXI RED.1 x 3/4</t>
  </si>
  <si>
    <t xml:space="preserve">BUJE EPOXI RED.3/4 x 1/2</t>
  </si>
  <si>
    <t xml:space="preserve">BUJE EPOXI RED.1 x 1/2</t>
  </si>
  <si>
    <t xml:space="preserve">BUJE EPOXI RED.1 x 3/4</t>
  </si>
  <si>
    <t xml:space="preserve">NIPLE EPOXI 1/2  x  5 cm.</t>
  </si>
  <si>
    <t xml:space="preserve">NIPLE EPOXI 1/2  x  8 cm.</t>
  </si>
  <si>
    <t xml:space="preserve">NIPLE EPOXI 1/2  x 10 cm.</t>
  </si>
  <si>
    <t xml:space="preserve">NIPLE EPOXI 1/2  x 12 cm.</t>
  </si>
  <si>
    <t xml:space="preserve">NIPLE EPOXI 1/2  x 15 cm.</t>
  </si>
  <si>
    <t xml:space="preserve">NIPLE EPOXI 1/2  x 20 cm.</t>
  </si>
  <si>
    <t xml:space="preserve">NIPLE EPOXI 1/2  x 25 cm.</t>
  </si>
  <si>
    <t xml:space="preserve">NIPLE EPOXI 1/2  x 30 cm.</t>
  </si>
  <si>
    <t xml:space="preserve">MONTURA P/CONEXION GAS 1/2 TOMA 1/2</t>
  </si>
  <si>
    <t xml:space="preserve">MONTURA P/CONEXION GAS 3/4 TOMA 1/2</t>
  </si>
  <si>
    <t xml:space="preserve">MONTURA P/CONEXION GAS 3/4 TOMA 3/4</t>
  </si>
  <si>
    <t xml:space="preserve">MONTURA P/CONEXION GAS 1 TOMA 3/4</t>
  </si>
  <si>
    <t xml:space="preserve">MONTURA P/CONEXION GAS 1 TOMA 1</t>
  </si>
  <si>
    <t xml:space="preserve">MONTURA P/CONEXION GAS 1 TOMA 1/2</t>
  </si>
  <si>
    <t xml:space="preserve">CONEXION COMPLETA CORTA EPOXI 1/2</t>
  </si>
  <si>
    <t xml:space="preserve">NIPLE EPOXI 3/4  x  5 cm.</t>
  </si>
  <si>
    <t xml:space="preserve">NIPLE EPOXI 3/4  x  8 cm.</t>
  </si>
  <si>
    <t xml:space="preserve">NIPLE EPOXI 3/4  x 10 cm.</t>
  </si>
  <si>
    <t xml:space="preserve">NIPLE EPOXI 3/4  x 12 cm.</t>
  </si>
  <si>
    <t xml:space="preserve">NIPLE EPOXI 3/4  x 15 cm.</t>
  </si>
  <si>
    <t xml:space="preserve">NIPLE EPOXI 3/4  x 20 cm.</t>
  </si>
  <si>
    <t xml:space="preserve">NIPLE EPOXI 3/4  x 25 cm.</t>
  </si>
  <si>
    <t xml:space="preserve">NIPLE EPOXI 3/4  x 30 cm.</t>
  </si>
  <si>
    <t xml:space="preserve">CONEXION COMPLETA CORTA EPOXI 3/4</t>
  </si>
  <si>
    <t xml:space="preserve">NIPLE EPOXI 1  x  5 cm.</t>
  </si>
  <si>
    <t xml:space="preserve">NIPLE EPOXI 1  x  8 cm.</t>
  </si>
  <si>
    <t xml:space="preserve">NIPLE EPOXI 1  x 10 cm.</t>
  </si>
  <si>
    <t xml:space="preserve">NIPLE EPOXI 1  x 12 cm.</t>
  </si>
  <si>
    <t xml:space="preserve">NIPLE EPOXI 1  x 15 cm.</t>
  </si>
  <si>
    <t xml:space="preserve">NIPLE EPOXI 1  x 20 cm.</t>
  </si>
  <si>
    <t xml:space="preserve">NIPLE EPOXI 1  x 25 cm.</t>
  </si>
  <si>
    <t xml:space="preserve">NIPLE EPOXI 1  x 30 cm.</t>
  </si>
  <si>
    <t xml:space="preserve">CONEXION COMPLETA CORTA EPOXI  1</t>
  </si>
  <si>
    <t xml:space="preserve">CURVA EPOXI MH 1.1/4  A 90</t>
  </si>
  <si>
    <t xml:space="preserve">CURVA EPOXI MH 1.1/2  A 90</t>
  </si>
  <si>
    <t xml:space="preserve">CURVA EPOXI MH 2  A 90</t>
  </si>
  <si>
    <t xml:space="preserve">CURVA EPOXI HH 1.1/4  A 90</t>
  </si>
  <si>
    <t xml:space="preserve">CURVA EPOXI HH 1.1/2  A 90</t>
  </si>
  <si>
    <t xml:space="preserve">CURVA EPOXI HH 2  A 90</t>
  </si>
  <si>
    <t xml:space="preserve">CURVA EPOXI MH 1.1/4  A 45</t>
  </si>
  <si>
    <t xml:space="preserve">CURVA EPOXI MH 1.1/2  A 45</t>
  </si>
  <si>
    <t xml:space="preserve">CURVA EPOXI MH 2  A 45</t>
  </si>
  <si>
    <t xml:space="preserve">CURVA EPOXI HH 1.1/4  A 45</t>
  </si>
  <si>
    <t xml:space="preserve">CURVA EPOXI HH 1.1/2  A 45</t>
  </si>
  <si>
    <t xml:space="preserve">CURVA EPOXI HH 2  A 45</t>
  </si>
  <si>
    <t xml:space="preserve">CODO EPOXI HH 1.1/4</t>
  </si>
  <si>
    <t xml:space="preserve">CODO EPOXI HH 1.1/2</t>
  </si>
  <si>
    <t xml:space="preserve">CODO EPOXI HH 2</t>
  </si>
  <si>
    <t xml:space="preserve">CODO EPOXI MH 1.1/4</t>
  </si>
  <si>
    <t xml:space="preserve">CODO EPOXI MH 1.1/2</t>
  </si>
  <si>
    <t xml:space="preserve">CODO EPOXI MH 2</t>
  </si>
  <si>
    <t xml:space="preserve">TEE EPOXI 1.1/4</t>
  </si>
  <si>
    <t xml:space="preserve">TEE EPOXI 1.1/2</t>
  </si>
  <si>
    <t xml:space="preserve">TEE EPOXI 2</t>
  </si>
  <si>
    <t xml:space="preserve">CUPLA EPOXI 1.1/4</t>
  </si>
  <si>
    <t xml:space="preserve">CUPLA EPOXI 1.1/2</t>
  </si>
  <si>
    <t xml:space="preserve">CUPLA EPOXI 2</t>
  </si>
  <si>
    <t xml:space="preserve">RCT EPOXI 1.1/4</t>
  </si>
  <si>
    <t xml:space="preserve">RCT EPOXI 1.1/2</t>
  </si>
  <si>
    <t xml:space="preserve">RCT EPOXI 2</t>
  </si>
  <si>
    <t xml:space="preserve">TAPON EPOXI M 1.1/4</t>
  </si>
  <si>
    <t xml:space="preserve">TAPON EPOXI M 1.1/2</t>
  </si>
  <si>
    <t xml:space="preserve">TAPON EPOXI M 2</t>
  </si>
  <si>
    <t xml:space="preserve">TAPA EPOXI 1.1/4</t>
  </si>
  <si>
    <t xml:space="preserve">TAPA EPOXI 1.1/2</t>
  </si>
  <si>
    <t xml:space="preserve">TAPA EPOXI 2</t>
  </si>
  <si>
    <t xml:space="preserve">TUERCA EPOXI 1.1/4</t>
  </si>
  <si>
    <t xml:space="preserve">TUERCA EPOXI 1.1/2</t>
  </si>
  <si>
    <t xml:space="preserve">TUERCA EPOXI 2</t>
  </si>
  <si>
    <t xml:space="preserve">UDC EPOXI CONICA HH 1.1/4</t>
  </si>
  <si>
    <t xml:space="preserve">UDC EPOXI CONICA HH 1.1/2</t>
  </si>
  <si>
    <t xml:space="preserve">UDC EPOXI CONICA HH 2</t>
  </si>
  <si>
    <t xml:space="preserve">CODO EPOXI RED.1.1/4 x 1/2</t>
  </si>
  <si>
    <t xml:space="preserve">CODO EPOXI RED.1.1/4 x 3/4</t>
  </si>
  <si>
    <t xml:space="preserve">CODO EPOXI RED.1.1/4 x 1</t>
  </si>
  <si>
    <t xml:space="preserve">CODO EPOXI RED.1.1/2 x 1/2</t>
  </si>
  <si>
    <t xml:space="preserve">CODO EPOXI RED.1.1/2 x 3/4</t>
  </si>
  <si>
    <t xml:space="preserve">CODO EPOXI RED.1.1/2 x 1</t>
  </si>
  <si>
    <t xml:space="preserve">CODO EPOXI RED.1.1/2 x 1.1/4</t>
  </si>
  <si>
    <t xml:space="preserve">CODO EPOXI RED.2 x 1/2</t>
  </si>
  <si>
    <t xml:space="preserve">CODO EPOXI RED.2 x 3/4</t>
  </si>
  <si>
    <t xml:space="preserve">CODO EPOXI RED.2 x 1</t>
  </si>
  <si>
    <t xml:space="preserve">CODO EPOXI RED.2 x 1.1/4</t>
  </si>
  <si>
    <t xml:space="preserve">CODO EPOXI RED.2 x 1.1/2</t>
  </si>
  <si>
    <t xml:space="preserve">TEE EPOXI RED.1.1/4 x 1/2</t>
  </si>
  <si>
    <t xml:space="preserve">TEE EPOXI RED.1.1/4 x 3/4</t>
  </si>
  <si>
    <t xml:space="preserve">TEE EPOXI RED.1.1/4 x 1</t>
  </si>
  <si>
    <t xml:space="preserve">TEE EPOXI RED.1.1/2 x 1/2</t>
  </si>
  <si>
    <t xml:space="preserve">TEE EPOXI RED.1.1/2 x 3/4</t>
  </si>
  <si>
    <t xml:space="preserve">TEE EPOXI RED.1.1/2 x 1</t>
  </si>
  <si>
    <t xml:space="preserve">TEE EPOXI RED.1.1/2 x 1.1/4</t>
  </si>
  <si>
    <t xml:space="preserve">TEE EPOXI RED.2 x 1/2</t>
  </si>
  <si>
    <t xml:space="preserve">TEE EPOXI RED.2 x 3/4</t>
  </si>
  <si>
    <t xml:space="preserve">TEE EPOXI RED.2 x 1</t>
  </si>
  <si>
    <t xml:space="preserve">TEE EPOXI RED.2 x 1.1/4</t>
  </si>
  <si>
    <t xml:space="preserve">TEE EPOXI RED.2 x 1.1/2</t>
  </si>
  <si>
    <t xml:space="preserve">BUJE EPOXI RED.1.1/4 x 1/2</t>
  </si>
  <si>
    <t xml:space="preserve">BUJE EPOXI RED.1.1/4 x 3/4</t>
  </si>
  <si>
    <t xml:space="preserve">BUJE EPOXI RED.1.1/4 x 1</t>
  </si>
  <si>
    <t xml:space="preserve">BUJE EPOXI RED.1.1/2 x 1/2</t>
  </si>
  <si>
    <t xml:space="preserve">BUJE EPOXI RED.1.1/2 x 3/4</t>
  </si>
  <si>
    <t xml:space="preserve">BUJE EPOXI RED.1.1/2 x 1</t>
  </si>
  <si>
    <t xml:space="preserve">BUJE EPOXI RED.1.1/2 x 1.1/4</t>
  </si>
  <si>
    <t xml:space="preserve">BUJE EPOXI RED.2 x 1/2</t>
  </si>
  <si>
    <t xml:space="preserve">BUJE EPOXI RED.2 x 3/4</t>
  </si>
  <si>
    <t xml:space="preserve">BUJE EPOXI RED.2 x 1</t>
  </si>
  <si>
    <t xml:space="preserve">BUJE EPOXI RED.2 x 1.1/4</t>
  </si>
  <si>
    <t xml:space="preserve">BUJE EPOXI RED.2 x 1.1/2</t>
  </si>
  <si>
    <t xml:space="preserve">CUPLA EPOXI RED.1.1/4 x 1/2</t>
  </si>
  <si>
    <t xml:space="preserve">CUPLA EPOXI RED.1.1/4 x 3/4</t>
  </si>
  <si>
    <t xml:space="preserve">CUPLA EPOXI RED.1.1/4 x 1</t>
  </si>
  <si>
    <t xml:space="preserve">CUPLA EPOXI RED.1.1/2 x 1/2</t>
  </si>
  <si>
    <t xml:space="preserve">CUPLA EPOXI RED.1.1/2 x 3/4</t>
  </si>
  <si>
    <t xml:space="preserve">CUPLA EPOXI RED.1.1/2 x 1</t>
  </si>
  <si>
    <t xml:space="preserve">CUPLA EPOXI RED.1.1/2 x 1.1/4</t>
  </si>
  <si>
    <t xml:space="preserve">CUPLA EPOXI RED.2 x 1/2</t>
  </si>
  <si>
    <t xml:space="preserve">CUPLA EPOXI RED.2 x 3/4</t>
  </si>
  <si>
    <t xml:space="preserve">CUPLA EPOXI RED.2 x 1</t>
  </si>
  <si>
    <t xml:space="preserve">CUPLA EPOXI RED.2 x 1.1/4</t>
  </si>
  <si>
    <t xml:space="preserve">CUPLA EPOXI RED.2 x 1.1/2</t>
  </si>
  <si>
    <t xml:space="preserve">CURVA GALVANIZADO MH 1.1/4 A 90</t>
  </si>
  <si>
    <t xml:space="preserve">CURVA GALVANIZADO MH 1.1/2 A 90</t>
  </si>
  <si>
    <t xml:space="preserve">CURVA GALVANIZADO MH 2 A 90</t>
  </si>
  <si>
    <t xml:space="preserve">CURVA GALVANIZADO HH 1.1/4 A 90</t>
  </si>
  <si>
    <t xml:space="preserve">CURVA GALVANIZADO HH 1.1/2 A 90</t>
  </si>
  <si>
    <t xml:space="preserve">CURVA GALVANIZADO HH 2 A 90</t>
  </si>
  <si>
    <t xml:space="preserve">CURVA GALVANIZADO MH 1.1/4 A 45</t>
  </si>
  <si>
    <t xml:space="preserve">CURVA GALVANIZADO MH 1.1/2 A 45</t>
  </si>
  <si>
    <t xml:space="preserve">CURVA GALVANIZADO MH 2 A 45</t>
  </si>
  <si>
    <t xml:space="preserve">CURVA GALVANIZADO HH 1.1/4 A 45</t>
  </si>
  <si>
    <t xml:space="preserve">CURVA GALVANIZADO HH 1.1/2 A 45</t>
  </si>
  <si>
    <t xml:space="preserve">CURVA GALVANIZADO HH 2 A 45</t>
  </si>
  <si>
    <t xml:space="preserve">CODO GALVANIZADO HH 1.1/4</t>
  </si>
  <si>
    <t xml:space="preserve">CODO GALVANIZADO HH 1.1/2</t>
  </si>
  <si>
    <t xml:space="preserve">CODO GALVANIZADO HH 2</t>
  </si>
  <si>
    <t xml:space="preserve">CODO GALVANIZADO MH 1.1/4</t>
  </si>
  <si>
    <t xml:space="preserve">CODO GALVANIZADO MH 1.1/2</t>
  </si>
  <si>
    <t xml:space="preserve">CODO GALVANIZADO MH 2</t>
  </si>
  <si>
    <t xml:space="preserve">CODO GALVANIZADO HH 1.1/4 A 45</t>
  </si>
  <si>
    <t xml:space="preserve">CODO GALVANIZADO HH 1.1/2 A 45</t>
  </si>
  <si>
    <t xml:space="preserve">CODO GALVANIZADO HH 2 A 45</t>
  </si>
  <si>
    <t xml:space="preserve">CODO GALVANIZADO HH 1/2 A 45</t>
  </si>
  <si>
    <t xml:space="preserve">CODO GALVANIZADO HH 3/4 A 45</t>
  </si>
  <si>
    <t xml:space="preserve">CODO GALVANIZADO HH 1 A 45</t>
  </si>
  <si>
    <t xml:space="preserve">TEE GALVANIZADO 1.1/4</t>
  </si>
  <si>
    <t xml:space="preserve">TEE GALVANIZADO 1.1/2</t>
  </si>
  <si>
    <t xml:space="preserve">TEE GALVANIZADO 2</t>
  </si>
  <si>
    <t xml:space="preserve">CUPLA GALVANIZADO 1.1/4</t>
  </si>
  <si>
    <t xml:space="preserve">CUPLA GALVANIZADO 1.1/2</t>
  </si>
  <si>
    <t xml:space="preserve">CUPLA GALVANIZADO 2</t>
  </si>
  <si>
    <t xml:space="preserve">RCT GALVANIZADO 1.1/4</t>
  </si>
  <si>
    <t xml:space="preserve">RCT GALVANIZADO 1.1/2</t>
  </si>
  <si>
    <t xml:space="preserve">RCT GALVANIZADO 2</t>
  </si>
  <si>
    <t xml:space="preserve">TAPON GALVANIZADO M 1.1/4</t>
  </si>
  <si>
    <t xml:space="preserve">TAPON GALVANIZADO M 1.1/2</t>
  </si>
  <si>
    <t xml:space="preserve">TAPON GALVANIZADO M 2</t>
  </si>
  <si>
    <t xml:space="preserve">TAPA GALVANIZADO 1.1/4</t>
  </si>
  <si>
    <t xml:space="preserve">TAPA GALVANIZADO 1.1/2</t>
  </si>
  <si>
    <t xml:space="preserve">TAPA GALVANIZADO 2</t>
  </si>
  <si>
    <t xml:space="preserve">TUERCA GALVANIZADO 1.1/4</t>
  </si>
  <si>
    <t xml:space="preserve">TUERCA GALVANIZADO 1.1/2</t>
  </si>
  <si>
    <t xml:space="preserve">TUERCA GALVANIZADO 2</t>
  </si>
  <si>
    <t xml:space="preserve">UDC GALVANIZADO CONICA HH 1.1/4</t>
  </si>
  <si>
    <t xml:space="preserve">UDC GALVANIZADO CONICA HH 1.1/2</t>
  </si>
  <si>
    <t xml:space="preserve">UDC GALVANIZADO CONICA HH 2</t>
  </si>
  <si>
    <t xml:space="preserve">CODO GALVANIZADO RED. 1.1/4 x 1/2</t>
  </si>
  <si>
    <t xml:space="preserve">CODO GALVANIZADO RED. 1.1/4 x 3/4</t>
  </si>
  <si>
    <t xml:space="preserve">CODO GALVANIZADO RED. 1.1/4 x 1</t>
  </si>
  <si>
    <t xml:space="preserve">CODO GALVANIZADO RED. 1.1/2 x 1/2</t>
  </si>
  <si>
    <t xml:space="preserve">CODO GALVANIZADO RED. 1.1/2 x 3/4</t>
  </si>
  <si>
    <t xml:space="preserve">CODO GALVANIZADO RED. 1.1/2 x 1</t>
  </si>
  <si>
    <t xml:space="preserve">CODO GALVANIZADO RED. 1.1/2 x 1.1/4</t>
  </si>
  <si>
    <t xml:space="preserve">CODO GALVANIZADO RED. 2 x 1/2</t>
  </si>
  <si>
    <t xml:space="preserve">CODO GALVANIZADO RED. 2 x 3/4</t>
  </si>
  <si>
    <t xml:space="preserve">CODO GALVANIZADO RED. 2 x 1</t>
  </si>
  <si>
    <t xml:space="preserve">CODO GALVANIZADO RED. 2 x 1.1/4</t>
  </si>
  <si>
    <t xml:space="preserve">CODO GALVANIZADO RED. 2 x 1.1/2</t>
  </si>
  <si>
    <t xml:space="preserve">TEE GALVANIZADO RED. 1.1/4 x 1/2</t>
  </si>
  <si>
    <t xml:space="preserve">TEE GALVANIZADO RED. 1.1/4 x 3/4</t>
  </si>
  <si>
    <t xml:space="preserve">TEE GALVANIZADO RED. 1.1/4 x 1</t>
  </si>
  <si>
    <t xml:space="preserve">TEE GALVANIZADO RED. 1.1/2 x 1/2</t>
  </si>
  <si>
    <t xml:space="preserve">TEE GALVANIZADO RED. 1.1/2 x 3/4</t>
  </si>
  <si>
    <t xml:space="preserve">TEE GALVANIZADO RED. 1.1/2 x 1</t>
  </si>
  <si>
    <t xml:space="preserve">TEE GALVANIZADO RED. 1.1/2 x 1.1/4</t>
  </si>
  <si>
    <t xml:space="preserve">TEE GALVANIZADO RED. 2 x 1/2</t>
  </si>
  <si>
    <t xml:space="preserve">TEE GALVANIZADO RED. 2 x 3/4</t>
  </si>
  <si>
    <t xml:space="preserve">TEE GALVANIZADO RED. 2 x 1</t>
  </si>
  <si>
    <t xml:space="preserve">TEE GALVANIZADO RED. 2 x 1.1/4</t>
  </si>
  <si>
    <t xml:space="preserve">TEE GALVANIZADO RED. 2 x 1.1/2</t>
  </si>
  <si>
    <t xml:space="preserve">CUPLA GALVANIZADO RED. 1.1/4 x 1/2</t>
  </si>
  <si>
    <t xml:space="preserve">CUPLA GALVANIZADO RED. 1.1/4 x 3/4</t>
  </si>
  <si>
    <t xml:space="preserve">CUPLA GALVANIZADO RED. 1.1/4 x 1</t>
  </si>
  <si>
    <t xml:space="preserve">CUPLA GALVANIZADO RED. 1.1/2 x 1/2</t>
  </si>
  <si>
    <t xml:space="preserve">CUPLA GALVANIZADO RED. 1.1/2 x 3/4</t>
  </si>
  <si>
    <t xml:space="preserve">CUPLA GALVANIZADO RED. 1.1/2 x 1</t>
  </si>
  <si>
    <t xml:space="preserve">CUPLA GALVANIZADO RED. 1.1/2 x 1.1/4</t>
  </si>
  <si>
    <t xml:space="preserve">CUPLA GALVANIZADO RED. 2 x 1/2</t>
  </si>
  <si>
    <t xml:space="preserve">CUPLA GALVANIZADO RED. 2 x 3/4</t>
  </si>
  <si>
    <t xml:space="preserve">CUPLA GALVANIZADO RED. 2 x 1</t>
  </si>
  <si>
    <t xml:space="preserve">CUPLA GALVANIZADO RED. 2 x 1.1/4</t>
  </si>
  <si>
    <t xml:space="preserve">CUPLA GALVANIZADO RED. 2 x 1.1/2</t>
  </si>
  <si>
    <t xml:space="preserve">BUJE GALVANIZADO RED. 1.1/4 x 1/2</t>
  </si>
  <si>
    <t xml:space="preserve">BUJE GALVANIZADO RED. 1.1/4 x 3/4</t>
  </si>
  <si>
    <t xml:space="preserve">BUJE GALVANIZADO RED. 1.1/4 x 1</t>
  </si>
  <si>
    <t xml:space="preserve">BUJE GALVANIZADO RED. 1.1/2 x 1/2</t>
  </si>
  <si>
    <t xml:space="preserve">BUJE GALVANIZADO RED. 1.1/2 x 3/4</t>
  </si>
  <si>
    <t xml:space="preserve">BUJE GALVANIZADO RED. 1.1/2 x 1</t>
  </si>
  <si>
    <t xml:space="preserve">BUJE GALVANIZADO RED. 1.1/2 x 1.1/4</t>
  </si>
  <si>
    <t xml:space="preserve">BUJE GALVANIZADO RED. 2 x 1/2</t>
  </si>
  <si>
    <t xml:space="preserve">BUJE GALVANIZADO RED. 2 x 3/4</t>
  </si>
  <si>
    <t xml:space="preserve">BUJE GALVANIZADO RED. 2 x 1</t>
  </si>
  <si>
    <t xml:space="preserve">BUJE GALVANIZADO RED. 2 x 1.1/4</t>
  </si>
  <si>
    <t xml:space="preserve">BUJE GALVANIZADO RED. 2 x 1.1/2</t>
  </si>
  <si>
    <t xml:space="preserve">CODO EPOXI HH 2 1/2"</t>
  </si>
  <si>
    <t xml:space="preserve">CODO EPOXI HH 3"</t>
  </si>
  <si>
    <t xml:space="preserve">CODO EPOXI HH 4"</t>
  </si>
  <si>
    <t xml:space="preserve">CODO EPOXI MH 2 1/2"</t>
  </si>
  <si>
    <t xml:space="preserve">CODO EPOXI MH 3"</t>
  </si>
  <si>
    <t xml:space="preserve">CODO EPOXI MH 4"</t>
  </si>
  <si>
    <t xml:space="preserve">CUPLA EPOXI  2 1/2</t>
  </si>
  <si>
    <t xml:space="preserve">CUPLA EPOXI  3</t>
  </si>
  <si>
    <t xml:space="preserve">CUPLA EPOXI  4</t>
  </si>
  <si>
    <t xml:space="preserve">TEE EPOXI 2 1/2"</t>
  </si>
  <si>
    <t xml:space="preserve">TEE EPOXI 3"</t>
  </si>
  <si>
    <t xml:space="preserve">TEE EPOXI 4"</t>
  </si>
  <si>
    <t xml:space="preserve">RCT EPOXI 2 1/2"</t>
  </si>
  <si>
    <t xml:space="preserve">RCT EPOXI 3"</t>
  </si>
  <si>
    <t xml:space="preserve">RCT EPOXI 4"</t>
  </si>
  <si>
    <t xml:space="preserve">UDC EPOXI CONICA HH 2 1/2"</t>
  </si>
  <si>
    <t xml:space="preserve">UDC EPOXI CONICA HH 3"</t>
  </si>
  <si>
    <t xml:space="preserve">UDC EPOXI CONICA HH 4"</t>
  </si>
  <si>
    <t xml:space="preserve">TAPON EPOXI M 2 1/2</t>
  </si>
  <si>
    <t xml:space="preserve">TAPA EPOXI H 2 1/2</t>
  </si>
  <si>
    <t xml:space="preserve">BUJE EPOXI RED. 2 .1/2 x 2</t>
  </si>
  <si>
    <t xml:space="preserve">BUJE EPOXI RED. 3 x 2</t>
  </si>
  <si>
    <t xml:space="preserve">CUPLA EPOXI RED. 3 x 2</t>
  </si>
  <si>
    <t xml:space="preserve">CURVA EPOXI HH 2 1/2  A 90</t>
  </si>
  <si>
    <t xml:space="preserve">BUJE GALVANIZADO RED. 2 1/2 x 2</t>
  </si>
  <si>
    <t xml:space="preserve">BUJE GALVANIZADO RED. 2 1/2 x 1 1/2</t>
  </si>
  <si>
    <t xml:space="preserve">BUJE GALVANIZADO RED. 3 x 2 1/2</t>
  </si>
  <si>
    <t xml:space="preserve">BUJE GALVANIZADO RED. 3 x 2</t>
  </si>
  <si>
    <t xml:space="preserve">BUJE GALVANIZADO RED. 4 x 3</t>
  </si>
  <si>
    <t xml:space="preserve">BUJE GALVANIZADO RED. 4 x 2 1/2</t>
  </si>
  <si>
    <t xml:space="preserve">CODO GALVANIZADO HH 2 1/2</t>
  </si>
  <si>
    <t xml:space="preserve">CODO GALVANIZADO HH 3</t>
  </si>
  <si>
    <t xml:space="preserve">CODO GALVANIZADO HH 4</t>
  </si>
  <si>
    <t xml:space="preserve">CODO GALVANIZADO MH 2 1/2</t>
  </si>
  <si>
    <t xml:space="preserve">CODO GALVANIZADO MH 3</t>
  </si>
  <si>
    <t xml:space="preserve">CODO GALVANIZADO MH 4</t>
  </si>
  <si>
    <t xml:space="preserve">CODO GALVANIZADO HH 2 1/2 A 45º</t>
  </si>
  <si>
    <t xml:space="preserve">CODO GALVANIZADO HH 3 A 45º</t>
  </si>
  <si>
    <t xml:space="preserve">CODO GALVANIZADO HH 4 A 45º</t>
  </si>
  <si>
    <t xml:space="preserve">CUPLA GALVANIZADO 2 1/2</t>
  </si>
  <si>
    <t xml:space="preserve">CUPLA GALVANIZADO 3</t>
  </si>
  <si>
    <t xml:space="preserve">CUPLA GALVANIZADO 4</t>
  </si>
  <si>
    <t xml:space="preserve">RCT GALVANIZADO 2 1/2</t>
  </si>
  <si>
    <t xml:space="preserve">RCT GALVANIZADO 3</t>
  </si>
  <si>
    <t xml:space="preserve">RCT GALVANIZADO 4</t>
  </si>
  <si>
    <t xml:space="preserve">TAPON GALVANIZADO 2 1/2</t>
  </si>
  <si>
    <t xml:space="preserve">TAPON GALVANIZADO 3</t>
  </si>
  <si>
    <t xml:space="preserve">TAPON GALVANIZADO 4</t>
  </si>
  <si>
    <t xml:space="preserve">TEE GALVANIZADO 2 1/2</t>
  </si>
  <si>
    <t xml:space="preserve">TEE GALVANIZADO 3</t>
  </si>
  <si>
    <t xml:space="preserve">TEE GALVANIZADO 4</t>
  </si>
  <si>
    <t xml:space="preserve">TAPA GALVANIZADO 2 1/2</t>
  </si>
  <si>
    <t xml:space="preserve">TAPA GALVANIZADO 3</t>
  </si>
  <si>
    <t xml:space="preserve">TAPA GALVANIZADO 4</t>
  </si>
  <si>
    <t xml:space="preserve">TUERCA GALVANIZADO 2 1/2</t>
  </si>
  <si>
    <t xml:space="preserve">TUERCA GALVANIZADO 3</t>
  </si>
  <si>
    <t xml:space="preserve">TUERCA GALVANIZADO 4</t>
  </si>
  <si>
    <t xml:space="preserve">UDC GALVANIZADO CONICA HH 2 1/2</t>
  </si>
  <si>
    <t xml:space="preserve">UDC GALVANIZADO CONICA HH 3</t>
  </si>
  <si>
    <t xml:space="preserve">UDC GALVANIZADO CONICA HH 4</t>
  </si>
  <si>
    <t xml:space="preserve">RCT 1/2 BCE ROSCADO</t>
  </si>
  <si>
    <t xml:space="preserve">RCT 3/4 BCE ROSCADO</t>
  </si>
  <si>
    <t xml:space="preserve">RCT 1  BCE ROSCADO</t>
  </si>
  <si>
    <t xml:space="preserve">TE 1/2  BCE ROSCADO</t>
  </si>
  <si>
    <t xml:space="preserve">TE 3/4  BCE ROSCADO</t>
  </si>
  <si>
    <t xml:space="preserve">TE   1  BCE ROSCADO</t>
  </si>
  <si>
    <t xml:space="preserve">CODO HH A 90  1/2 BCE ROSCADO</t>
  </si>
  <si>
    <t xml:space="preserve">CODO HH A 90  3/4 BCE ROSCADO</t>
  </si>
  <si>
    <t xml:space="preserve">CODO HH A 90  1  BCE ROSCADO</t>
  </si>
  <si>
    <t xml:space="preserve">CODO MH A 90  1/2 BCE ROSCADO</t>
  </si>
  <si>
    <t xml:space="preserve">CODO MH A 90  3/4 BCE ROSCADO</t>
  </si>
  <si>
    <t xml:space="preserve">UDC 1/2  BCE ROSCADO</t>
  </si>
  <si>
    <t xml:space="preserve">UDC 3/4  BCE ROSCADO</t>
  </si>
  <si>
    <t xml:space="preserve">UDC   1  BCE ROSCADO</t>
  </si>
  <si>
    <t xml:space="preserve">CUPLA HH 1/2 BCE ROSCADO</t>
  </si>
  <si>
    <t xml:space="preserve">CUPLA HH 3/4 BCE ROSCADO</t>
  </si>
  <si>
    <t xml:space="preserve">BUJE RED.3/4 x 1/2 BCE ROSCADO</t>
  </si>
  <si>
    <t xml:space="preserve">BUJE RED.1 x 3/4 BCE ROSCADO</t>
  </si>
  <si>
    <t xml:space="preserve">CUPLA HH 3/4 x 1/2 BCE ROSCADO</t>
  </si>
  <si>
    <t xml:space="preserve">TE RED. 3/4 x 1/2 BCE ROSCAD</t>
  </si>
  <si>
    <t xml:space="preserve">CODO HH A 90  3/4 x 1/2 BCE ROSCADO</t>
  </si>
  <si>
    <t xml:space="preserve">RCT RED. 3/4 x 1/2 BRONCE</t>
  </si>
  <si>
    <t xml:space="preserve">CODO MH A 90  1 BCE ROSCADO</t>
  </si>
  <si>
    <t xml:space="preserve">CUPLA HH 1   BCE ROSCADO</t>
  </si>
  <si>
    <t xml:space="preserve">TE RED. 1 x 3/4   BCE ROSCADO</t>
  </si>
  <si>
    <t xml:space="preserve">TANZA BORDEADORA REDONDA 1.50mm x 450 Mts GRILON</t>
  </si>
  <si>
    <t xml:space="preserve">TANZA BORDEADORA REDONDA 2.00mm x 270 Mts GRILON</t>
  </si>
  <si>
    <t xml:space="preserve">TANZA BORDEADORA REDONDA 2.50mm x 170 Mts GRILON</t>
  </si>
  <si>
    <t xml:space="preserve">TANZA BORDEADORA REDONDA 3.00mm x 120 Mts GRILON</t>
  </si>
  <si>
    <t xml:space="preserve">TANZA BORDEADORA CUADRADA 3.00mm x 100 Mts GRILON</t>
  </si>
  <si>
    <t xml:space="preserve">TANZA ALBAÑIL GARDEN MOWER 0.80 MM</t>
  </si>
  <si>
    <t xml:space="preserve">TANZA PESCA NITANYL 0.20x200mts NAT.</t>
  </si>
  <si>
    <t xml:space="preserve">TANZA PESCA NITANYL 0.25x100mts NAT.</t>
  </si>
  <si>
    <t xml:space="preserve">TANZA PESCA NITANYL 0.30x100mts NAT.</t>
  </si>
  <si>
    <t xml:space="preserve">TANZA PESCA NITANYL 0.35x100mts NAT.</t>
  </si>
  <si>
    <t xml:space="preserve">TANZA PESCA NITANYL 0.40x100mts NAT.</t>
  </si>
  <si>
    <t xml:space="preserve">TANZA PESCA NITANYL 0.45x100mts NAT.</t>
  </si>
  <si>
    <t xml:space="preserve">TANZA PESCA NITANYL 0.50x100mts NAT.</t>
  </si>
  <si>
    <t xml:space="preserve">TANZA PESCA NITANYL 0.60x100mts NAT.</t>
  </si>
  <si>
    <t xml:space="preserve">TANZA PESCA NITANYL 0.70x100mts NAT.</t>
  </si>
  <si>
    <t xml:space="preserve">TANZA PESCA NITANYL 0.80x100mts NAT.</t>
  </si>
  <si>
    <t xml:space="preserve">TANZA PESCA NITANYL 0.90x100mts NAT.</t>
  </si>
  <si>
    <t xml:space="preserve">TANZA PESCA NITANYL 1.00x100mts NAT.</t>
  </si>
  <si>
    <t xml:space="preserve">CARRETEL BORDEADORA EXPLOSION C/TANZA S/PERNOS</t>
  </si>
  <si>
    <t xml:space="preserve">PERNO P/CARRETEL BORDEADORA EXPLOSION 14x1.5 H</t>
  </si>
  <si>
    <t xml:space="preserve">PERNO P/CARRETEL BORDEADORA EXPLOSION 12x1.75 H</t>
  </si>
  <si>
    <t xml:space="preserve">PERNO P/CARRETEL BORDEADORA EXPLOSION 12x1.5 H</t>
  </si>
  <si>
    <t xml:space="preserve">PERNO P/CARRETEL BORDEADORA EXPLOSION 10x1.25 H</t>
  </si>
  <si>
    <t xml:space="preserve">PERNO P/CARRETEL BORDEADORA EXPLOSION 10x1.00 H</t>
  </si>
  <si>
    <t xml:space="preserve">PERNO P/CARRETEL BORDEADORA EXPLOSION 8x1.25 H</t>
  </si>
  <si>
    <t xml:space="preserve">PERNO P/CARRETEL BORDEADORA EXPLOSION 8x1.25 M</t>
  </si>
  <si>
    <t xml:space="preserve">TUERCA C/RESORTE P/CARRETEL BORDEADORA EXPLOSION</t>
  </si>
  <si>
    <t xml:space="preserve">ANILLO P/CARRETEL BORD. A  EXP.</t>
  </si>
  <si>
    <t xml:space="preserve">CARRETEL BORDEADORA EXPLOSION AUTOMATICO C/PERNO 10x1.25 HI</t>
  </si>
  <si>
    <t xml:space="preserve">CARRETEL BORDEADORA EXPLOSION AUTOMATICO S/PERNO</t>
  </si>
  <si>
    <t xml:space="preserve">PERNO P/CARRETEL BORDEADORA EXPLOSION 10x1.50 MI</t>
  </si>
  <si>
    <t xml:space="preserve">PERNO P/CARRETEL BORDEADORA EXPLOSION 12x1.50 HI</t>
  </si>
  <si>
    <t xml:space="preserve">PERNO P/CARRETEL BORDEADORA EXPLOSION 10x1.25 HI</t>
  </si>
  <si>
    <t xml:space="preserve">TANZA BORDEADORA CUADRADA 2.50mm x 140 Mts GRILON</t>
  </si>
  <si>
    <t xml:space="preserve">TANZA BORDEADORA CUADRADA 2.00mm x 230 Mts GRILON</t>
  </si>
  <si>
    <t xml:space="preserve">BRAZO P/FLOTANTE IDEAL C/FORMA</t>
  </si>
  <si>
    <t xml:space="preserve">CABEZAL FV CTO GRUESO</t>
  </si>
  <si>
    <t xml:space="preserve">CABEZAL FV LGO GRUESO</t>
  </si>
  <si>
    <t xml:space="preserve">PISTON P/FLOT CODO IDEAL</t>
  </si>
  <si>
    <t xml:space="preserve">BRAZO FRANKLIN CORTO P/FLOTANTE INTERC</t>
  </si>
  <si>
    <t xml:space="preserve">CLAVIJA BCE P/BRAZO IDEAL</t>
  </si>
  <si>
    <t xml:space="preserve">BRAZO BALANCIN PLASTICO P/DEP CADENA</t>
  </si>
  <si>
    <t xml:space="preserve">BRAZO PLAST.P/MOCHILA REGULABLE CAPEA</t>
  </si>
  <si>
    <t xml:space="preserve">BRAZO P/MOCHILA BCE LARGA PUNTA PLASTICA</t>
  </si>
  <si>
    <t xml:space="preserve">BRAZO P/MOCHILA BCE CORTO PUNTA PLASTICA</t>
  </si>
  <si>
    <t xml:space="preserve">ASIENTO MADERA LAQUEADO OPTIMO UNIVERSAL -DACCORD-</t>
  </si>
  <si>
    <t xml:space="preserve">ASIENTO MADERA LAQUEADO FLORENCIA -DACCORD-</t>
  </si>
  <si>
    <t xml:space="preserve">ASIENTO MADERA LAQUEADO PILAR -DACCORD-</t>
  </si>
  <si>
    <t xml:space="preserve">ASIENTO MADERA LAQUEADO BARI -DACCORD-</t>
  </si>
  <si>
    <t xml:space="preserve">ASIENTO MADERA LAQUEADO H.NYLON UNIVERSAL -PRINGLES-</t>
  </si>
  <si>
    <t xml:space="preserve">ASIENTO MADERA LAQUEADO H.CROMO ANDINO -PRINGLES-</t>
  </si>
  <si>
    <t xml:space="preserve">ASIENTO MADERA ENCAPSULADO H.CROMO FLOR</t>
  </si>
  <si>
    <t xml:space="preserve">ASIENTO MADERA LAQUEADO H.NYLON TRAFUL -PRINGLES-</t>
  </si>
  <si>
    <t xml:space="preserve">ASIENTO MADERA LAQUEADO H.NYLON MONACO -PRINGLES-</t>
  </si>
  <si>
    <t xml:space="preserve">ASIENTO MADERA LAQUEADO H.NYLON ADRIATICO -PRINGLES-</t>
  </si>
  <si>
    <t xml:space="preserve">ASIENTO MADERA LAQUEADO H.NYLON TAURO -PRINGLES-</t>
  </si>
  <si>
    <t xml:space="preserve">ASIENTO MADERA LAQUEADO H.NYLON BARI -PRINGLES-</t>
  </si>
  <si>
    <t xml:space="preserve">ASIENTO MADERA LAQUEADO H.NYLON PILAR -PRINGLES-</t>
  </si>
  <si>
    <t xml:space="preserve">ASIENTO MADERA LAQUEADO H.NYLON FLORENCIA -PRINGLES-</t>
  </si>
  <si>
    <t xml:space="preserve">ASIENTO MADERA LAQUEADO H.NYLON VOGUE PLUS -PRINGLES-</t>
  </si>
  <si>
    <t xml:space="preserve">PLATO DUCHA ACERO ESMALTADO 70x70x15cm  -PR-</t>
  </si>
  <si>
    <t xml:space="preserve">PLATO DUCHA ACERO ESMALTADO 80x80x15cm  -PR-</t>
  </si>
  <si>
    <t xml:space="preserve">ASIENTO UREA UNIVERSAL ESTAMPADO PECES</t>
  </si>
  <si>
    <t xml:space="preserve">ASIENTO UREA UNIVERSAL ESTAMPADO FLORES</t>
  </si>
  <si>
    <t xml:space="preserve">ACCESORIO ACERO INOX. JABONERA REJILLA  CROMADA</t>
  </si>
  <si>
    <t xml:space="preserve">ACCESORIO ACERO INOX. ORGANIZADOR REJILLA CROMADO</t>
  </si>
  <si>
    <t xml:space="preserve">ACCESORIO ACERO INOX. ORGANIZADOR ESQUINERO REJILLA CROMADO</t>
  </si>
  <si>
    <t xml:space="preserve">ACCESORIO ACERO INOX. BARRA RECTA 30CM. CROMADA</t>
  </si>
  <si>
    <t xml:space="preserve">ACCESORIO ACERO INOX. BARRA RECTA 40CM. CROMADA</t>
  </si>
  <si>
    <t xml:space="preserve">ACCESORIO ACERO INOX. CESTO C/PEDAL 3L.</t>
  </si>
  <si>
    <t xml:space="preserve">ACCESORIO ACERO INOX. CESTO C/PEDAL 5L.</t>
  </si>
  <si>
    <t xml:space="preserve">ACCESORIO ACERO INOX. CESTO C/PEDAL 8L.</t>
  </si>
  <si>
    <t xml:space="preserve">ACCESORIO ACERO INOX. CESTO C/PEDAL 12L.</t>
  </si>
  <si>
    <t xml:space="preserve">ACCESORIO ACERO INOX. BARRA ANGULAR C/JABONERA CROMADA</t>
  </si>
  <si>
    <t xml:space="preserve">ACCESORIO ACERO INOX. BARRA ANGULAR  CROMADA</t>
  </si>
  <si>
    <t xml:space="preserve">ACCESORIO ACERO INOX. ESCOBILLA DE APOYO  CROMADO</t>
  </si>
  <si>
    <t xml:space="preserve">ACCESORIO ACERO INOX. TENDER RETRACTIL  CROMADO</t>
  </si>
  <si>
    <t xml:space="preserve">ACCESORIO ACERO INOX. REPISA C/TOALLERO  CROMADO</t>
  </si>
  <si>
    <t xml:space="preserve">ACCESORIO ACERO INOX. PERCHERO TRIPLE  CROMADO</t>
  </si>
  <si>
    <t xml:space="preserve">ACCESORIO ACERO INOX. PERCHERO QUINTUPLE  CROMADO</t>
  </si>
  <si>
    <t xml:space="preserve">ACCESORIO ACERO INOX. ESPEJO D/PIE 14CM. CROMADO</t>
  </si>
  <si>
    <t xml:space="preserve">ACCESORIO ACERO INOX. ESPEJO EXTENSIBLE PARED  CROMADO</t>
  </si>
  <si>
    <t xml:space="preserve">INODORO CORTO MARAJO</t>
  </si>
  <si>
    <t xml:space="preserve">BIDET MARAJO 3 AG</t>
  </si>
  <si>
    <t xml:space="preserve">DEPOSITO INODORO DE COLGAR MARAJO</t>
  </si>
  <si>
    <t xml:space="preserve">LAVATORIO MARAJO 3 AG</t>
  </si>
  <si>
    <t xml:space="preserve">COLUMNA MARAJO</t>
  </si>
  <si>
    <t xml:space="preserve">INODORO LARGO VOGUE PLUS</t>
  </si>
  <si>
    <t xml:space="preserve">DEPOSITO INODORO VOGUE PLUS</t>
  </si>
  <si>
    <t xml:space="preserve">BIDET VOGUE PLUS 3 AG</t>
  </si>
  <si>
    <t xml:space="preserve">INODORO CORTO VOGUE PLUS</t>
  </si>
  <si>
    <t xml:space="preserve">ASIENTO C/TAPA VOGUE PLUS</t>
  </si>
  <si>
    <t xml:space="preserve">MINGITORIO MARAJO</t>
  </si>
  <si>
    <t xml:space="preserve">MECANISMO P/DEPOSITO DECA DOBLE ACCIONAMIENTO</t>
  </si>
  <si>
    <t xml:space="preserve">TAPA P/DEPOSITO MOCHILA DECA</t>
  </si>
  <si>
    <t xml:space="preserve">ASIENTO MADERA CEDRO HERRAJE CROMO FLORENCIA -PR-</t>
  </si>
  <si>
    <t xml:space="preserve">ASIENTO MADERA CEDRO H.CROMO TAURO -PRINGLES-</t>
  </si>
  <si>
    <t xml:space="preserve">ASIENTO MADERA CEDRO H.CROMO PILAR -PRINGLES-</t>
  </si>
  <si>
    <t xml:space="preserve">ASIENTO MADERA CEDRO H.CROMO ANDINO -PRINGLES-</t>
  </si>
  <si>
    <t xml:space="preserve">ASIENTO SOFT P/NIÑOS -PRINGLES-</t>
  </si>
  <si>
    <t xml:space="preserve">ASIENTO SOFT STANDARD -PRINGLES-</t>
  </si>
  <si>
    <t xml:space="preserve">ASIENTO MADERA LAQUEADO H.CROMO DA 36 -PRINGLES-</t>
  </si>
  <si>
    <t xml:space="preserve">ASIENTO MADERA LAQUEADO H.CROMO MURANO -PRINGLES-</t>
  </si>
  <si>
    <t xml:space="preserve">ASIENTO MADERA LAQUEADO H.CROMO EXP BARI CROMO -PRINGLES-</t>
  </si>
  <si>
    <t xml:space="preserve">ASIENTO MADERA BLANCO EXPANSOR H.CROMADO</t>
  </si>
  <si>
    <t xml:space="preserve">ASIENTO MADERA BLANCO H.CROMADO</t>
  </si>
  <si>
    <t xml:space="preserve">TAPA P/ BIDET BLANCO</t>
  </si>
  <si>
    <t xml:space="preserve">BORDEADORA 600 PROFESIONAL 2R</t>
  </si>
  <si>
    <t xml:space="preserve">MANIJA P/BORDEADORA</t>
  </si>
  <si>
    <t xml:space="preserve">REJILLA DE VENTILACION 15x15 ACE. AMURAR/ATORNILLAR</t>
  </si>
  <si>
    <t xml:space="preserve">REJILLA DE VENTILACION 15x30 ACE.C/TORN.</t>
  </si>
  <si>
    <t xml:space="preserve">REJILLA DE VENTILACION 20x20 ACE.C/TORN.</t>
  </si>
  <si>
    <t xml:space="preserve">BALIN PUNTA CONICA 4,5mm AIRE COMPRIMIDO</t>
  </si>
  <si>
    <t xml:space="preserve">BALIN PUNTA CONICA 5,5mm AIRE COMPRIMIDO</t>
  </si>
  <si>
    <t xml:space="preserve">RIFLE AIRE COMPRIMIDO 5,5mm CULATA MADERA</t>
  </si>
  <si>
    <t xml:space="preserve">CINTA PELIGRO  100 Mts.</t>
  </si>
  <si>
    <t xml:space="preserve">CINTA PELIGRO  200 Mts.</t>
  </si>
  <si>
    <t xml:space="preserve">FAJA LUMBAR SEGURIDAD PROFESIONAL (2) TALLE:M</t>
  </si>
  <si>
    <t xml:space="preserve">FAJA LUMBAR SEGURIDAD PROFESIONAL (3) TALLE:L</t>
  </si>
  <si>
    <t xml:space="preserve">FAJA LUMBAR SEGURIDAD PROFESIONAL (4) TALLE:XL</t>
  </si>
  <si>
    <t xml:space="preserve">FAJA LUMBAR SEGURIDAD PROFESIONAL (5) TALLE:XXL</t>
  </si>
  <si>
    <t xml:space="preserve">CASCO LIBUS IRAM MILENIUM AMARILLO</t>
  </si>
  <si>
    <t xml:space="preserve">CASCO LIBUS IRAM MILENIUM BLANCO</t>
  </si>
  <si>
    <t xml:space="preserve">CASCO LIBUS IRAM MILENIUM AZUL</t>
  </si>
  <si>
    <t xml:space="preserve">CABEZAL ARNES CASCO PUNTO/PUNTO</t>
  </si>
  <si>
    <t xml:space="preserve">CABEZAL ARNES CASCO CREMALLERA</t>
  </si>
  <si>
    <t xml:space="preserve">CABEZAL ARNES FACIAL CREMALLERA</t>
  </si>
  <si>
    <t xml:space="preserve">CABEZAL ARNES FACIAL PUNTO/PUNTO</t>
  </si>
  <si>
    <t xml:space="preserve">PROTECTOR FACIAL PLANO</t>
  </si>
  <si>
    <t xml:space="preserve">PROTECTOR FACIAL BURBUJA A/IMPACTO</t>
  </si>
  <si>
    <t xml:space="preserve">MASCARA SOLDAR FOTOSENSIBLE WH4000</t>
  </si>
  <si>
    <t xml:space="preserve">MASCARA SOLDAR FOTOSENSIBLE WH7000</t>
  </si>
  <si>
    <t xml:space="preserve">MASCARA SOLDAR FOTOSENSIBLE WH8711</t>
  </si>
  <si>
    <t xml:space="preserve">RODILLERAS DE SEGURIDAD DUTY</t>
  </si>
  <si>
    <t xml:space="preserve">FAJA LUMBAR SEGURIDAD 4 BALLENAS CON P/OBJETOS T-M</t>
  </si>
  <si>
    <t xml:space="preserve">FAJA LUMBAR SEGURIDAD 4 BALLENAS CON P/OBJETOS T-S</t>
  </si>
  <si>
    <t xml:space="preserve">FAJA LUMBAR SEGURIDAD 4 BALLENAS CON P/OBJETOS T-XXL</t>
  </si>
  <si>
    <t xml:space="preserve">COBERTOR FACIAL VISERA POLIP.PROT.PET</t>
  </si>
  <si>
    <t xml:space="preserve">FAJA LUMBAR REFORZADA 5 BALLENAS AMARILLA L</t>
  </si>
  <si>
    <t xml:space="preserve">FAJA LUMBAR REFORZADA 5 BALLENAS AMARILLA XL</t>
  </si>
  <si>
    <t xml:space="preserve">Lista de Cambios del martes 01 de febrero de 2022</t>
  </si>
  <si>
    <t xml:space="preserve">Precio de Cliente neto ANTERIOR</t>
  </si>
  <si>
    <t xml:space="preserve">Variacion</t>
  </si>
  <si>
    <t xml:space="preserve">NUEVO</t>
  </si>
  <si>
    <t xml:space="preserve">Total estimado del pedido (no contempla promociones especiales ni IIBB)</t>
  </si>
  <si>
    <t xml:space="preserve">Cant.</t>
  </si>
  <si>
    <t xml:space="preserve">Articulo</t>
  </si>
  <si>
    <t xml:space="preserve">Letra</t>
  </si>
  <si>
    <t xml:space="preserve">$ Cliente Neto</t>
  </si>
  <si>
    <t xml:space="preserve">Bruto a Facturar</t>
  </si>
  <si>
    <t xml:space="preserve">Carga rapida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</si>
</sst>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0.0%"/>
    <numFmt numFmtId="167" formatCode="\$#,##0.00"/>
    <numFmt numFmtId="168" formatCode="0.00\ %"/>
    <numFmt numFmtId="169" formatCode="General"/>
    <numFmt numFmtId="170" formatCode="&quot;$ &quot;#,##0.00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C00000"/>
      <name val="Calibri"/>
      <family val="0"/>
      <charset val="1"/>
    </font>
    <font>
      <b val="true"/>
      <sz val="18"/>
      <color rgb="FF385724"/>
      <name val="Arial Black"/>
      <family val="0"/>
      <charset val="1"/>
    </font>
    <font>
      <b val="true"/>
      <sz val="24"/>
      <color rgb="FFE2F0D9"/>
      <name val="Calibri"/>
      <family val="0"/>
      <charset val="1"/>
    </font>
    <font>
      <b val="true"/>
      <sz val="18"/>
      <color rgb="FFFF0000"/>
      <name val="Arial Black"/>
      <family val="0"/>
      <charset val="1"/>
    </font>
    <font>
      <b val="true"/>
      <sz val="24"/>
      <color rgb="FFFFFF00"/>
      <name val="Calibri"/>
      <family val="0"/>
      <charset val="1"/>
    </font>
    <font>
      <sz val="11"/>
      <color rgb="FFC00000"/>
      <name val="Calibri"/>
      <family val="0"/>
      <charset val="1"/>
    </font>
    <font>
      <sz val="8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6"/>
      <color rgb="FFFF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E2F0D9"/>
      </patternFill>
    </fill>
    <fill>
      <patternFill patternType="solid">
        <fgColor rgb="FF385724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295920</xdr:colOff>
      <xdr:row>0</xdr:row>
      <xdr:rowOff>1017360</xdr:rowOff>
    </xdr:to>
    <xdr:pic>
      <xdr:nvPicPr>
        <xdr:cNvPr id="0" name="Imagen 4" descr=""/>
        <xdr:cNvPicPr/>
      </xdr:nvPicPr>
      <xdr:blipFill>
        <a:blip r:embed="rId1"/>
        <a:stretch/>
      </xdr:blipFill>
      <xdr:spPr>
        <a:xfrm>
          <a:off x="0" y="0"/>
          <a:ext cx="10488240" cy="1017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561600</xdr:colOff>
      <xdr:row>1</xdr:row>
      <xdr:rowOff>18720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0" y="0"/>
          <a:ext cx="8169480" cy="7902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J8615" headerRowCount="1" totalsRowCount="0" totalsRowShown="0">
  <autoFilter ref="A4:J8615"/>
  <tableColumns count="10">
    <tableColumn id="1" name="Codigo"/>
    <tableColumn id="2" name="Descripción"/>
    <tableColumn id="3" name="Precio de Lista neto"/>
    <tableColumn id="4" name="Precio de Cliente neto"/>
    <tableColumn id="5" name="Mejor Precio Neto"/>
    <tableColumn id="6" name="Tipo"/>
    <tableColumn id="7" name="Estado"/>
    <tableColumn id="8" name="$  al Publico neto"/>
    <tableColumn id="9" name="Base Precio de Lista neto"/>
    <tableColumn id="10" name="Base para Mejor precio"/>
  </tableColumns>
</table>
</file>

<file path=xl/tables/table2.xml><?xml version="1.0" encoding="utf-8"?>
<table xmlns="http://schemas.openxmlformats.org/spreadsheetml/2006/main" id="2" name="Tabla2" displayName="Tabla2" ref="A3:F1961" headerRowCount="1" totalsRowCount="0" totalsRowShown="0">
  <autoFilter ref="A3:F1961"/>
  <tableColumns count="6">
    <tableColumn id="1" name="Codigo"/>
    <tableColumn id="2" name="Descripción"/>
    <tableColumn id="3" name="Precio de Cliente neto"/>
    <tableColumn id="4" name="Tipo"/>
    <tableColumn id="5" name="Precio de Cliente neto ANTERIOR"/>
    <tableColumn id="6" name="Variacion"/>
  </tableColumns>
</table>
</file>

<file path=xl/tables/table3.xml><?xml version="1.0" encoding="utf-8"?>
<table xmlns="http://schemas.openxmlformats.org/spreadsheetml/2006/main" id="3" name="Tabla9" displayName="Tabla9" ref="A2:G3" headerRowCount="1" totalsRowCount="0" totalsRowShown="0">
  <autoFilter ref="A2:G3"/>
  <tableColumns count="7">
    <tableColumn id="1" name="Codigo"/>
    <tableColumn id="2" name="Cant."/>
    <tableColumn id="3" name="Articulo"/>
    <tableColumn id="4" name="Letra"/>
    <tableColumn id="5" name="$ Cliente Neto"/>
    <tableColumn id="6" name="Bruto a Facturar"/>
    <tableColumn id="7" name="Carga rapid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6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50.71"/>
    <col collapsed="false" customWidth="true" hidden="false" outlineLevel="0" max="7" min="5" style="0" width="11.14"/>
    <col collapsed="false" customWidth="true" hidden="false" outlineLevel="0" max="8" min="8" style="0" width="11.28"/>
    <col collapsed="false" customWidth="true" hidden="true" outlineLevel="0" max="9" min="9" style="0" width="11.14"/>
    <col collapsed="false" customWidth="true" hidden="true" outlineLevel="0" max="10" min="10" style="0" width="13.57"/>
    <col collapsed="false" customWidth="true" hidden="false" outlineLevel="0" max="12" min="11" style="0" width="11.14"/>
  </cols>
  <sheetData>
    <row r="1" customFormat="false" ht="98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customFormat="false" ht="36" hidden="false" customHeight="true" outlineLevel="0" collapsed="false">
      <c r="A2" s="3" t="s">
        <v>1</v>
      </c>
      <c r="B2" s="3"/>
      <c r="C2" s="3"/>
      <c r="D2" s="3"/>
      <c r="E2" s="3"/>
      <c r="F2" s="4" t="n">
        <v>0.3</v>
      </c>
      <c r="G2" s="4"/>
      <c r="H2" s="4"/>
      <c r="I2" s="5"/>
      <c r="J2" s="5"/>
    </row>
    <row r="3" customFormat="false" ht="36" hidden="false" customHeight="true" outlineLevel="0" collapsed="false">
      <c r="A3" s="6" t="s">
        <v>2</v>
      </c>
      <c r="B3" s="6"/>
      <c r="C3" s="6"/>
      <c r="D3" s="6"/>
      <c r="E3" s="6"/>
      <c r="F3" s="7" t="n">
        <v>0.5</v>
      </c>
      <c r="G3" s="7"/>
      <c r="H3" s="7"/>
      <c r="I3" s="8"/>
      <c r="J3" s="8"/>
    </row>
    <row r="4" customFormat="false" ht="27.75" hidden="false" customHeight="false" outlineLevel="0" collapsed="false">
      <c r="A4" s="9" t="s">
        <v>3</v>
      </c>
      <c r="B4" s="9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1" t="s">
        <v>10</v>
      </c>
      <c r="I4" s="10" t="s">
        <v>11</v>
      </c>
      <c r="J4" s="10" t="s">
        <v>12</v>
      </c>
    </row>
    <row r="5" customFormat="false" ht="15" hidden="false" customHeight="false" outlineLevel="0" collapsed="false">
      <c r="A5" s="12" t="n">
        <v>66</v>
      </c>
      <c r="B5" s="13" t="s">
        <v>13</v>
      </c>
      <c r="C5" s="14" t="n">
        <f aca="false">IF($F$2=0," - ",Tabla1[[#This Row],[Base Precio de Lista neto]])</f>
        <v>3191.9314</v>
      </c>
      <c r="D5" s="14" t="n">
        <f aca="false">IF($F$2=0," - ",Tabla1[[#This Row],[Base Precio de Lista neto]]*(1-$F$2))</f>
        <v>2234.35198</v>
      </c>
      <c r="E5" s="14" t="n">
        <f aca="false">IF($F$2=0," - ",Tabla1[[#This Row],[Base para Mejor precio]]*(1-$F$2))</f>
        <v>2010.916782</v>
      </c>
      <c r="F5" s="12" t="s">
        <v>14</v>
      </c>
      <c r="G5" s="15"/>
      <c r="H5" s="14" t="n">
        <f aca="false">IFERROR(IF($F$3=0,"-",Tabla1[[#This Row],[Precio de Cliente neto]]*(1+$F$3)),"-")</f>
        <v>3351.52797</v>
      </c>
      <c r="I5" s="14" t="n">
        <v>3191.9314</v>
      </c>
      <c r="J5" s="14" t="n">
        <v>2872.73826</v>
      </c>
    </row>
    <row r="6" customFormat="false" ht="15" hidden="false" customHeight="false" outlineLevel="0" collapsed="false">
      <c r="A6" s="12" t="n">
        <v>67</v>
      </c>
      <c r="B6" s="13" t="s">
        <v>15</v>
      </c>
      <c r="C6" s="14" t="n">
        <f aca="false">IF($F$2=0," - ",Tabla1[[#This Row],[Base Precio de Lista neto]])</f>
        <v>3191.9314</v>
      </c>
      <c r="D6" s="14" t="n">
        <f aca="false">IF($F$2=0," - ",Tabla1[[#This Row],[Base Precio de Lista neto]]*(1-$F$2))</f>
        <v>2234.35198</v>
      </c>
      <c r="E6" s="14" t="n">
        <f aca="false">IF($F$2=0," - ",Tabla1[[#This Row],[Base para Mejor precio]]*(1-$F$2))</f>
        <v>2010.916782</v>
      </c>
      <c r="F6" s="12" t="s">
        <v>14</v>
      </c>
      <c r="G6" s="15"/>
      <c r="H6" s="14" t="n">
        <f aca="false">IFERROR(IF($F$3=0,"-",Tabla1[[#This Row],[Precio de Cliente neto]]*(1+$F$3)),"-")</f>
        <v>3351.52797</v>
      </c>
      <c r="I6" s="14" t="n">
        <v>3191.9314</v>
      </c>
      <c r="J6" s="14" t="n">
        <v>2872.73826</v>
      </c>
    </row>
    <row r="7" customFormat="false" ht="15" hidden="false" customHeight="false" outlineLevel="0" collapsed="false">
      <c r="A7" s="12" t="n">
        <v>68</v>
      </c>
      <c r="B7" s="13" t="s">
        <v>16</v>
      </c>
      <c r="C7" s="14" t="n">
        <f aca="false">IF($F$2=0," - ",Tabla1[[#This Row],[Base Precio de Lista neto]])</f>
        <v>373.169</v>
      </c>
      <c r="D7" s="14" t="n">
        <f aca="false">IF($F$2=0," - ",Tabla1[[#This Row],[Base Precio de Lista neto]]*(1-$F$2))</f>
        <v>261.2183</v>
      </c>
      <c r="E7" s="14" t="n">
        <f aca="false">IF($F$2=0," - ",Tabla1[[#This Row],[Base para Mejor precio]]*(1-$F$2))</f>
        <v>235.09647</v>
      </c>
      <c r="F7" s="12" t="s">
        <v>17</v>
      </c>
      <c r="G7" s="15"/>
      <c r="H7" s="14" t="n">
        <f aca="false">IFERROR(IF($F$3=0,"-",Tabla1[[#This Row],[Precio de Cliente neto]]*(1+$F$3)),"-")</f>
        <v>391.82745</v>
      </c>
      <c r="I7" s="14" t="n">
        <v>373.169</v>
      </c>
      <c r="J7" s="14" t="n">
        <v>335.8521</v>
      </c>
    </row>
    <row r="8" customFormat="false" ht="13.8" hidden="false" customHeight="false" outlineLevel="0" collapsed="false">
      <c r="A8" s="12" t="n">
        <v>70</v>
      </c>
      <c r="B8" s="16" t="s">
        <v>18</v>
      </c>
      <c r="C8" s="14" t="n">
        <f aca="false">IF($F$2=0," - ",Tabla1[[#This Row],[Base Precio de Lista neto]])</f>
        <v>5250.4976</v>
      </c>
      <c r="D8" s="14" t="n">
        <f aca="false">IF($F$2=0," - ",Tabla1[[#This Row],[Base Precio de Lista neto]]*(1-$F$2))</f>
        <v>3675.34832</v>
      </c>
      <c r="E8" s="14" t="n">
        <f aca="false">IF($F$2=0," - ",Tabla1[[#This Row],[Base para Mejor precio]]*(1-$F$2))</f>
        <v>3307.813488</v>
      </c>
      <c r="F8" s="12" t="s">
        <v>17</v>
      </c>
      <c r="G8" s="15"/>
      <c r="H8" s="14" t="n">
        <f aca="false">IFERROR(IF($F$3=0,"-",Tabla1[[#This Row],[Precio de Cliente neto]]*(1+$F$3)),"-")</f>
        <v>5513.02248</v>
      </c>
      <c r="I8" s="14" t="n">
        <v>5250.4976</v>
      </c>
      <c r="J8" s="14" t="n">
        <v>4725.44784</v>
      </c>
    </row>
    <row r="9" customFormat="false" ht="15" hidden="false" customHeight="false" outlineLevel="0" collapsed="false">
      <c r="A9" s="12" t="n">
        <v>71</v>
      </c>
      <c r="B9" s="13" t="s">
        <v>19</v>
      </c>
      <c r="C9" s="14" t="n">
        <f aca="false">IF($F$2=0," - ",Tabla1[[#This Row],[Base Precio de Lista neto]])</f>
        <v>3124.0363</v>
      </c>
      <c r="D9" s="14" t="n">
        <f aca="false">IF($F$2=0," - ",Tabla1[[#This Row],[Base Precio de Lista neto]]*(1-$F$2))</f>
        <v>2186.82541</v>
      </c>
      <c r="E9" s="14" t="n">
        <f aca="false">IF($F$2=0," - ",Tabla1[[#This Row],[Base para Mejor precio]]*(1-$F$2))</f>
        <v>1968.142869</v>
      </c>
      <c r="F9" s="12" t="s">
        <v>14</v>
      </c>
      <c r="G9" s="15"/>
      <c r="H9" s="14" t="n">
        <f aca="false">IFERROR(IF($F$3=0,"-",Tabla1[[#This Row],[Precio de Cliente neto]]*(1+$F$3)),"-")</f>
        <v>3280.238115</v>
      </c>
      <c r="I9" s="14" t="n">
        <v>3124.0363</v>
      </c>
      <c r="J9" s="14" t="n">
        <v>2811.63267</v>
      </c>
    </row>
    <row r="10" customFormat="false" ht="15" hidden="false" customHeight="false" outlineLevel="0" collapsed="false">
      <c r="A10" s="12" t="n">
        <v>72</v>
      </c>
      <c r="B10" s="13" t="s">
        <v>20</v>
      </c>
      <c r="C10" s="14" t="n">
        <f aca="false">IF($F$2=0," - ",Tabla1[[#This Row],[Base Precio de Lista neto]])</f>
        <v>328.209</v>
      </c>
      <c r="D10" s="14" t="n">
        <f aca="false">IF($F$2=0," - ",Tabla1[[#This Row],[Base Precio de Lista neto]]*(1-$F$2))</f>
        <v>229.7463</v>
      </c>
      <c r="E10" s="14" t="n">
        <f aca="false">IF($F$2=0," - ",Tabla1[[#This Row],[Base para Mejor precio]]*(1-$F$2))</f>
        <v>206.77167</v>
      </c>
      <c r="F10" s="12" t="s">
        <v>17</v>
      </c>
      <c r="G10" s="15"/>
      <c r="H10" s="14" t="n">
        <f aca="false">IFERROR(IF($F$3=0,"-",Tabla1[[#This Row],[Precio de Cliente neto]]*(1+$F$3)),"-")</f>
        <v>344.61945</v>
      </c>
      <c r="I10" s="14" t="n">
        <v>328.209</v>
      </c>
      <c r="J10" s="14" t="n">
        <v>295.3881</v>
      </c>
    </row>
    <row r="11" customFormat="false" ht="15" hidden="false" customHeight="false" outlineLevel="0" collapsed="false">
      <c r="A11" s="12" t="n">
        <v>73</v>
      </c>
      <c r="B11" s="13" t="s">
        <v>21</v>
      </c>
      <c r="C11" s="14" t="n">
        <f aca="false">IF($F$2=0," - ",Tabla1[[#This Row],[Base Precio de Lista neto]])</f>
        <v>10859.9089</v>
      </c>
      <c r="D11" s="14" t="n">
        <f aca="false">IF($F$2=0," - ",Tabla1[[#This Row],[Base Precio de Lista neto]]*(1-$F$2))</f>
        <v>7601.93623</v>
      </c>
      <c r="E11" s="14" t="n">
        <f aca="false">IF($F$2=0," - ",Tabla1[[#This Row],[Base para Mejor precio]]*(1-$F$2))</f>
        <v>6841.742607</v>
      </c>
      <c r="F11" s="12" t="s">
        <v>14</v>
      </c>
      <c r="G11" s="15"/>
      <c r="H11" s="14" t="n">
        <f aca="false">IFERROR(IF($F$3=0,"-",Tabla1[[#This Row],[Precio de Cliente neto]]*(1+$F$3)),"-")</f>
        <v>11402.904345</v>
      </c>
      <c r="I11" s="14" t="n">
        <v>10859.9089</v>
      </c>
      <c r="J11" s="14" t="n">
        <v>9773.91801</v>
      </c>
    </row>
    <row r="12" customFormat="false" ht="15" hidden="false" customHeight="false" outlineLevel="0" collapsed="false">
      <c r="A12" s="12" t="n">
        <v>75</v>
      </c>
      <c r="B12" s="13" t="s">
        <v>22</v>
      </c>
      <c r="C12" s="14" t="n">
        <f aca="false">IF($F$2=0," - ",Tabla1[[#This Row],[Base Precio de Lista neto]])</f>
        <v>6283.8404</v>
      </c>
      <c r="D12" s="14" t="n">
        <f aca="false">IF($F$2=0," - ",Tabla1[[#This Row],[Base Precio de Lista neto]]*(1-$F$2))</f>
        <v>4398.68828</v>
      </c>
      <c r="E12" s="14" t="n">
        <f aca="false">IF($F$2=0," - ",Tabla1[[#This Row],[Base para Mejor precio]]*(1-$F$2))</f>
        <v>3958.819452</v>
      </c>
      <c r="F12" s="12" t="s">
        <v>17</v>
      </c>
      <c r="G12" s="15"/>
      <c r="H12" s="14" t="n">
        <f aca="false">IFERROR(IF($F$3=0,"-",Tabla1[[#This Row],[Precio de Cliente neto]]*(1+$F$3)),"-")</f>
        <v>6598.03242</v>
      </c>
      <c r="I12" s="14" t="n">
        <v>6283.8404</v>
      </c>
      <c r="J12" s="14" t="n">
        <v>5655.45636</v>
      </c>
    </row>
    <row r="13" customFormat="false" ht="15" hidden="false" customHeight="false" outlineLevel="0" collapsed="false">
      <c r="A13" s="12" t="n">
        <v>76</v>
      </c>
      <c r="B13" s="13" t="s">
        <v>23</v>
      </c>
      <c r="C13" s="14" t="n">
        <f aca="false">IF($F$2=0," - ",Tabla1[[#This Row],[Base Precio de Lista neto]])</f>
        <v>328.209</v>
      </c>
      <c r="D13" s="14" t="n">
        <f aca="false">IF($F$2=0," - ",Tabla1[[#This Row],[Base Precio de Lista neto]]*(1-$F$2))</f>
        <v>229.7463</v>
      </c>
      <c r="E13" s="14" t="n">
        <f aca="false">IF($F$2=0," - ",Tabla1[[#This Row],[Base para Mejor precio]]*(1-$F$2))</f>
        <v>206.77167</v>
      </c>
      <c r="F13" s="12" t="s">
        <v>17</v>
      </c>
      <c r="G13" s="15"/>
      <c r="H13" s="14" t="n">
        <f aca="false">IFERROR(IF($F$3=0,"-",Tabla1[[#This Row],[Precio de Cliente neto]]*(1+$F$3)),"-")</f>
        <v>344.61945</v>
      </c>
      <c r="I13" s="14" t="n">
        <v>328.209</v>
      </c>
      <c r="J13" s="14" t="n">
        <v>295.3881</v>
      </c>
    </row>
    <row r="14" customFormat="false" ht="15" hidden="false" customHeight="false" outlineLevel="0" collapsed="false">
      <c r="A14" s="12" t="n">
        <v>77</v>
      </c>
      <c r="B14" s="13" t="s">
        <v>24</v>
      </c>
      <c r="C14" s="14" t="n">
        <f aca="false">IF($F$2=0," - ",Tabla1[[#This Row],[Base Precio de Lista neto]])</f>
        <v>328.209</v>
      </c>
      <c r="D14" s="14" t="n">
        <f aca="false">IF($F$2=0," - ",Tabla1[[#This Row],[Base Precio de Lista neto]]*(1-$F$2))</f>
        <v>229.7463</v>
      </c>
      <c r="E14" s="14" t="n">
        <f aca="false">IF($F$2=0," - ",Tabla1[[#This Row],[Base para Mejor precio]]*(1-$F$2))</f>
        <v>206.77167</v>
      </c>
      <c r="F14" s="12" t="s">
        <v>17</v>
      </c>
      <c r="G14" s="15"/>
      <c r="H14" s="14" t="n">
        <f aca="false">IFERROR(IF($F$3=0,"-",Tabla1[[#This Row],[Precio de Cliente neto]]*(1+$F$3)),"-")</f>
        <v>344.61945</v>
      </c>
      <c r="I14" s="14" t="n">
        <v>328.209</v>
      </c>
      <c r="J14" s="14" t="n">
        <v>295.3881</v>
      </c>
    </row>
    <row r="15" customFormat="false" ht="15" hidden="false" customHeight="false" outlineLevel="0" collapsed="false">
      <c r="A15" s="12" t="n">
        <v>78</v>
      </c>
      <c r="B15" s="13" t="s">
        <v>25</v>
      </c>
      <c r="C15" s="14" t="n">
        <f aca="false">IF($F$2=0," - ",Tabla1[[#This Row],[Base Precio de Lista neto]])</f>
        <v>328.209</v>
      </c>
      <c r="D15" s="14" t="n">
        <f aca="false">IF($F$2=0," - ",Tabla1[[#This Row],[Base Precio de Lista neto]]*(1-$F$2))</f>
        <v>229.7463</v>
      </c>
      <c r="E15" s="14" t="n">
        <f aca="false">IF($F$2=0," - ",Tabla1[[#This Row],[Base para Mejor precio]]*(1-$F$2))</f>
        <v>206.77167</v>
      </c>
      <c r="F15" s="12" t="s">
        <v>17</v>
      </c>
      <c r="G15" s="15"/>
      <c r="H15" s="14" t="n">
        <f aca="false">IFERROR(IF($F$3=0,"-",Tabla1[[#This Row],[Precio de Cliente neto]]*(1+$F$3)),"-")</f>
        <v>344.61945</v>
      </c>
      <c r="I15" s="14" t="n">
        <v>328.209</v>
      </c>
      <c r="J15" s="14" t="n">
        <v>295.3881</v>
      </c>
    </row>
    <row r="16" customFormat="false" ht="15" hidden="false" customHeight="false" outlineLevel="0" collapsed="false">
      <c r="A16" s="12" t="n">
        <v>79</v>
      </c>
      <c r="B16" s="13" t="s">
        <v>26</v>
      </c>
      <c r="C16" s="14" t="n">
        <f aca="false">IF($F$2=0," - ",Tabla1[[#This Row],[Base Precio de Lista neto]])</f>
        <v>328.209</v>
      </c>
      <c r="D16" s="14" t="n">
        <f aca="false">IF($F$2=0," - ",Tabla1[[#This Row],[Base Precio de Lista neto]]*(1-$F$2))</f>
        <v>229.7463</v>
      </c>
      <c r="E16" s="14" t="n">
        <f aca="false">IF($F$2=0," - ",Tabla1[[#This Row],[Base para Mejor precio]]*(1-$F$2))</f>
        <v>206.77167</v>
      </c>
      <c r="F16" s="12" t="s">
        <v>17</v>
      </c>
      <c r="G16" s="15"/>
      <c r="H16" s="14" t="n">
        <f aca="false">IFERROR(IF($F$3=0,"-",Tabla1[[#This Row],[Precio de Cliente neto]]*(1+$F$3)),"-")</f>
        <v>344.61945</v>
      </c>
      <c r="I16" s="14" t="n">
        <v>328.209</v>
      </c>
      <c r="J16" s="14" t="n">
        <v>295.3881</v>
      </c>
    </row>
    <row r="17" customFormat="false" ht="15" hidden="false" customHeight="false" outlineLevel="0" collapsed="false">
      <c r="A17" s="12" t="n">
        <v>80</v>
      </c>
      <c r="B17" s="13" t="s">
        <v>27</v>
      </c>
      <c r="C17" s="14" t="n">
        <f aca="false">IF($F$2=0," - ",Tabla1[[#This Row],[Base Precio de Lista neto]])</f>
        <v>4673.3276</v>
      </c>
      <c r="D17" s="14" t="n">
        <f aca="false">IF($F$2=0," - ",Tabla1[[#This Row],[Base Precio de Lista neto]]*(1-$F$2))</f>
        <v>3271.32932</v>
      </c>
      <c r="E17" s="14" t="n">
        <f aca="false">IF($F$2=0," - ",Tabla1[[#This Row],[Base para Mejor precio]]*(1-$F$2))</f>
        <v>2944.196388</v>
      </c>
      <c r="F17" s="12" t="s">
        <v>17</v>
      </c>
      <c r="G17" s="15"/>
      <c r="H17" s="14" t="n">
        <f aca="false">IFERROR(IF($F$3=0,"-",Tabla1[[#This Row],[Precio de Cliente neto]]*(1+$F$3)),"-")</f>
        <v>4906.99398</v>
      </c>
      <c r="I17" s="14" t="n">
        <v>4673.3276</v>
      </c>
      <c r="J17" s="14" t="n">
        <v>4205.99484</v>
      </c>
    </row>
    <row r="18" customFormat="false" ht="15" hidden="false" customHeight="false" outlineLevel="0" collapsed="false">
      <c r="A18" s="12" t="n">
        <v>85</v>
      </c>
      <c r="B18" s="13" t="s">
        <v>28</v>
      </c>
      <c r="C18" s="14" t="n">
        <f aca="false">IF($F$2=0," - ",Tabla1[[#This Row],[Base Precio de Lista neto]])</f>
        <v>3675.3483</v>
      </c>
      <c r="D18" s="14" t="n">
        <f aca="false">IF($F$2=0," - ",Tabla1[[#This Row],[Base Precio de Lista neto]]*(1-$F$2))</f>
        <v>2572.74381</v>
      </c>
      <c r="E18" s="14" t="n">
        <f aca="false">IF($F$2=0," - ",Tabla1[[#This Row],[Base para Mejor precio]]*(1-$F$2))</f>
        <v>2315.469429</v>
      </c>
      <c r="F18" s="12" t="s">
        <v>17</v>
      </c>
      <c r="G18" s="15"/>
      <c r="H18" s="14" t="n">
        <f aca="false">IFERROR(IF($F$3=0,"-",Tabla1[[#This Row],[Precio de Cliente neto]]*(1+$F$3)),"-")</f>
        <v>3859.115715</v>
      </c>
      <c r="I18" s="14" t="n">
        <v>3675.3483</v>
      </c>
      <c r="J18" s="14" t="n">
        <v>3307.81347</v>
      </c>
    </row>
    <row r="19" customFormat="false" ht="15" hidden="false" customHeight="false" outlineLevel="0" collapsed="false">
      <c r="A19" s="12" t="n">
        <v>86</v>
      </c>
      <c r="B19" s="13" t="s">
        <v>29</v>
      </c>
      <c r="C19" s="14" t="n">
        <f aca="false">IF($F$2=0," - ",Tabla1[[#This Row],[Base Precio de Lista neto]])</f>
        <v>205.239</v>
      </c>
      <c r="D19" s="14" t="n">
        <f aca="false">IF($F$2=0," - ",Tabla1[[#This Row],[Base Precio de Lista neto]]*(1-$F$2))</f>
        <v>143.6673</v>
      </c>
      <c r="E19" s="14" t="n">
        <f aca="false">IF($F$2=0," - ",Tabla1[[#This Row],[Base para Mejor precio]]*(1-$F$2))</f>
        <v>129.30057</v>
      </c>
      <c r="F19" s="12" t="s">
        <v>17</v>
      </c>
      <c r="G19" s="15"/>
      <c r="H19" s="14" t="n">
        <f aca="false">IFERROR(IF($F$3=0,"-",Tabla1[[#This Row],[Precio de Cliente neto]]*(1+$F$3)),"-")</f>
        <v>215.50095</v>
      </c>
      <c r="I19" s="14" t="n">
        <v>205.239</v>
      </c>
      <c r="J19" s="14" t="n">
        <v>184.7151</v>
      </c>
    </row>
    <row r="20" customFormat="false" ht="15" hidden="false" customHeight="false" outlineLevel="0" collapsed="false">
      <c r="A20" s="12" t="n">
        <v>87</v>
      </c>
      <c r="B20" s="13" t="s">
        <v>30</v>
      </c>
      <c r="C20" s="14" t="n">
        <f aca="false">IF($F$2=0," - ",Tabla1[[#This Row],[Base Precio de Lista neto]])</f>
        <v>5323.4279</v>
      </c>
      <c r="D20" s="14" t="n">
        <f aca="false">IF($F$2=0," - ",Tabla1[[#This Row],[Base Precio de Lista neto]]*(1-$F$2))</f>
        <v>3726.39953</v>
      </c>
      <c r="E20" s="14" t="n">
        <f aca="false">IF($F$2=0," - ",Tabla1[[#This Row],[Base para Mejor precio]]*(1-$F$2))</f>
        <v>3353.759577</v>
      </c>
      <c r="F20" s="12" t="s">
        <v>31</v>
      </c>
      <c r="G20" s="15"/>
      <c r="H20" s="14" t="n">
        <f aca="false">IFERROR(IF($F$3=0,"-",Tabla1[[#This Row],[Precio de Cliente neto]]*(1+$F$3)),"-")</f>
        <v>5589.599295</v>
      </c>
      <c r="I20" s="14" t="n">
        <v>5323.4279</v>
      </c>
      <c r="J20" s="14" t="n">
        <v>4791.08511</v>
      </c>
    </row>
    <row r="21" customFormat="false" ht="15" hidden="false" customHeight="false" outlineLevel="0" collapsed="false">
      <c r="A21" s="12" t="n">
        <v>88</v>
      </c>
      <c r="B21" s="13" t="s">
        <v>32</v>
      </c>
      <c r="C21" s="14" t="n">
        <f aca="false">IF($F$2=0," - ",Tabla1[[#This Row],[Base Precio de Lista neto]])</f>
        <v>4883.5688</v>
      </c>
      <c r="D21" s="14" t="n">
        <f aca="false">IF($F$2=0," - ",Tabla1[[#This Row],[Base Precio de Lista neto]]*(1-$F$2))</f>
        <v>3418.49816</v>
      </c>
      <c r="E21" s="14" t="n">
        <f aca="false">IF($F$2=0," - ",Tabla1[[#This Row],[Base para Mejor precio]]*(1-$F$2))</f>
        <v>3076.648344</v>
      </c>
      <c r="F21" s="12" t="s">
        <v>14</v>
      </c>
      <c r="G21" s="15"/>
      <c r="H21" s="14" t="n">
        <f aca="false">IFERROR(IF($F$3=0,"-",Tabla1[[#This Row],[Precio de Cliente neto]]*(1+$F$3)),"-")</f>
        <v>5127.74724</v>
      </c>
      <c r="I21" s="14" t="n">
        <v>4883.5688</v>
      </c>
      <c r="J21" s="14" t="n">
        <v>4395.21192</v>
      </c>
    </row>
    <row r="22" customFormat="false" ht="15" hidden="false" customHeight="false" outlineLevel="0" collapsed="false">
      <c r="A22" s="12" t="n">
        <v>89</v>
      </c>
      <c r="B22" s="13" t="s">
        <v>33</v>
      </c>
      <c r="C22" s="14" t="n">
        <f aca="false">IF($F$2=0," - ",Tabla1[[#This Row],[Base Precio de Lista neto]])</f>
        <v>5436.6887</v>
      </c>
      <c r="D22" s="14" t="n">
        <f aca="false">IF($F$2=0," - ",Tabla1[[#This Row],[Base Precio de Lista neto]]*(1-$F$2))</f>
        <v>3805.68209</v>
      </c>
      <c r="E22" s="14" t="n">
        <f aca="false">IF($F$2=0," - ",Tabla1[[#This Row],[Base para Mejor precio]]*(1-$F$2))</f>
        <v>3425.113881</v>
      </c>
      <c r="F22" s="12" t="s">
        <v>17</v>
      </c>
      <c r="G22" s="15"/>
      <c r="H22" s="14" t="n">
        <f aca="false">IFERROR(IF($F$3=0,"-",Tabla1[[#This Row],[Precio de Cliente neto]]*(1+$F$3)),"-")</f>
        <v>5708.523135</v>
      </c>
      <c r="I22" s="14" t="n">
        <v>5436.6887</v>
      </c>
      <c r="J22" s="14" t="n">
        <v>4893.01983</v>
      </c>
    </row>
    <row r="23" customFormat="false" ht="15" hidden="false" customHeight="false" outlineLevel="0" collapsed="false">
      <c r="A23" s="12" t="n">
        <v>90</v>
      </c>
      <c r="B23" s="13" t="s">
        <v>34</v>
      </c>
      <c r="C23" s="14" t="n">
        <f aca="false">IF($F$2=0," - ",Tabla1[[#This Row],[Base Precio de Lista neto]])</f>
        <v>620.3628</v>
      </c>
      <c r="D23" s="14" t="n">
        <f aca="false">IF($F$2=0," - ",Tabla1[[#This Row],[Base Precio de Lista neto]]*(1-$F$2))</f>
        <v>434.25396</v>
      </c>
      <c r="E23" s="14" t="n">
        <f aca="false">IF($F$2=0," - ",Tabla1[[#This Row],[Base para Mejor precio]]*(1-$F$2))</f>
        <v>390.828564</v>
      </c>
      <c r="F23" s="12" t="s">
        <v>31</v>
      </c>
      <c r="G23" s="15"/>
      <c r="H23" s="14" t="n">
        <f aca="false">IFERROR(IF($F$3=0,"-",Tabla1[[#This Row],[Precio de Cliente neto]]*(1+$F$3)),"-")</f>
        <v>651.38094</v>
      </c>
      <c r="I23" s="14" t="n">
        <v>620.3628</v>
      </c>
      <c r="J23" s="14" t="n">
        <v>558.32652</v>
      </c>
    </row>
    <row r="24" customFormat="false" ht="15" hidden="false" customHeight="false" outlineLevel="0" collapsed="false">
      <c r="A24" s="12" t="n">
        <v>91</v>
      </c>
      <c r="B24" s="13" t="s">
        <v>35</v>
      </c>
      <c r="C24" s="14" t="n">
        <f aca="false">IF($F$2=0," - ",Tabla1[[#This Row],[Base Precio de Lista neto]])</f>
        <v>620.3628</v>
      </c>
      <c r="D24" s="14" t="n">
        <f aca="false">IF($F$2=0," - ",Tabla1[[#This Row],[Base Precio de Lista neto]]*(1-$F$2))</f>
        <v>434.25396</v>
      </c>
      <c r="E24" s="14" t="n">
        <f aca="false">IF($F$2=0," - ",Tabla1[[#This Row],[Base para Mejor precio]]*(1-$F$2))</f>
        <v>390.828564</v>
      </c>
      <c r="F24" s="12" t="s">
        <v>31</v>
      </c>
      <c r="G24" s="15"/>
      <c r="H24" s="14" t="n">
        <f aca="false">IFERROR(IF($F$3=0,"-",Tabla1[[#This Row],[Precio de Cliente neto]]*(1+$F$3)),"-")</f>
        <v>651.38094</v>
      </c>
      <c r="I24" s="14" t="n">
        <v>620.3628</v>
      </c>
      <c r="J24" s="14" t="n">
        <v>558.32652</v>
      </c>
    </row>
    <row r="25" customFormat="false" ht="15" hidden="false" customHeight="false" outlineLevel="0" collapsed="false">
      <c r="A25" s="12" t="n">
        <v>92</v>
      </c>
      <c r="B25" s="13" t="s">
        <v>36</v>
      </c>
      <c r="C25" s="14" t="n">
        <f aca="false">IF($F$2=0," - ",Tabla1[[#This Row],[Base Precio de Lista neto]])</f>
        <v>620.3628</v>
      </c>
      <c r="D25" s="14" t="n">
        <f aca="false">IF($F$2=0," - ",Tabla1[[#This Row],[Base Precio de Lista neto]]*(1-$F$2))</f>
        <v>434.25396</v>
      </c>
      <c r="E25" s="14" t="n">
        <f aca="false">IF($F$2=0," - ",Tabla1[[#This Row],[Base para Mejor precio]]*(1-$F$2))</f>
        <v>390.828564</v>
      </c>
      <c r="F25" s="12" t="s">
        <v>31</v>
      </c>
      <c r="G25" s="15"/>
      <c r="H25" s="14" t="n">
        <f aca="false">IFERROR(IF($F$3=0,"-",Tabla1[[#This Row],[Precio de Cliente neto]]*(1+$F$3)),"-")</f>
        <v>651.38094</v>
      </c>
      <c r="I25" s="14" t="n">
        <v>620.3628</v>
      </c>
      <c r="J25" s="14" t="n">
        <v>558.32652</v>
      </c>
    </row>
    <row r="26" customFormat="false" ht="15" hidden="false" customHeight="false" outlineLevel="0" collapsed="false">
      <c r="A26" s="12" t="n">
        <v>93</v>
      </c>
      <c r="B26" s="13" t="s">
        <v>37</v>
      </c>
      <c r="C26" s="14" t="n">
        <f aca="false">IF($F$2=0," - ",Tabla1[[#This Row],[Base Precio de Lista neto]])</f>
        <v>620.3628</v>
      </c>
      <c r="D26" s="14" t="n">
        <f aca="false">IF($F$2=0," - ",Tabla1[[#This Row],[Base Precio de Lista neto]]*(1-$F$2))</f>
        <v>434.25396</v>
      </c>
      <c r="E26" s="14" t="n">
        <f aca="false">IF($F$2=0," - ",Tabla1[[#This Row],[Base para Mejor precio]]*(1-$F$2))</f>
        <v>390.828564</v>
      </c>
      <c r="F26" s="12" t="s">
        <v>31</v>
      </c>
      <c r="G26" s="15"/>
      <c r="H26" s="14" t="n">
        <f aca="false">IFERROR(IF($F$3=0,"-",Tabla1[[#This Row],[Precio de Cliente neto]]*(1+$F$3)),"-")</f>
        <v>651.38094</v>
      </c>
      <c r="I26" s="14" t="n">
        <v>620.3628</v>
      </c>
      <c r="J26" s="14" t="n">
        <v>558.32652</v>
      </c>
    </row>
    <row r="27" customFormat="false" ht="15" hidden="false" customHeight="false" outlineLevel="0" collapsed="false">
      <c r="A27" s="12" t="n">
        <v>94</v>
      </c>
      <c r="B27" s="13" t="s">
        <v>38</v>
      </c>
      <c r="C27" s="14" t="n">
        <f aca="false">IF($F$2=0," - ",Tabla1[[#This Row],[Base Precio de Lista neto]])</f>
        <v>620.3628</v>
      </c>
      <c r="D27" s="14" t="n">
        <f aca="false">IF($F$2=0," - ",Tabla1[[#This Row],[Base Precio de Lista neto]]*(1-$F$2))</f>
        <v>434.25396</v>
      </c>
      <c r="E27" s="14" t="n">
        <f aca="false">IF($F$2=0," - ",Tabla1[[#This Row],[Base para Mejor precio]]*(1-$F$2))</f>
        <v>390.828564</v>
      </c>
      <c r="F27" s="12" t="s">
        <v>31</v>
      </c>
      <c r="G27" s="15"/>
      <c r="H27" s="14" t="n">
        <f aca="false">IFERROR(IF($F$3=0,"-",Tabla1[[#This Row],[Precio de Cliente neto]]*(1+$F$3)),"-")</f>
        <v>651.38094</v>
      </c>
      <c r="I27" s="14" t="n">
        <v>620.3628</v>
      </c>
      <c r="J27" s="14" t="n">
        <v>558.32652</v>
      </c>
    </row>
    <row r="28" customFormat="false" ht="15" hidden="false" customHeight="false" outlineLevel="0" collapsed="false">
      <c r="A28" s="12" t="n">
        <v>95</v>
      </c>
      <c r="B28" s="13" t="s">
        <v>39</v>
      </c>
      <c r="C28" s="14" t="n">
        <f aca="false">IF($F$2=0," - ",Tabla1[[#This Row],[Base Precio de Lista neto]])</f>
        <v>620.3628</v>
      </c>
      <c r="D28" s="14" t="n">
        <f aca="false">IF($F$2=0," - ",Tabla1[[#This Row],[Base Precio de Lista neto]]*(1-$F$2))</f>
        <v>434.25396</v>
      </c>
      <c r="E28" s="14" t="n">
        <f aca="false">IF($F$2=0," - ",Tabla1[[#This Row],[Base para Mejor precio]]*(1-$F$2))</f>
        <v>390.828564</v>
      </c>
      <c r="F28" s="12" t="s">
        <v>31</v>
      </c>
      <c r="G28" s="15"/>
      <c r="H28" s="14" t="n">
        <f aca="false">IFERROR(IF($F$3=0,"-",Tabla1[[#This Row],[Precio de Cliente neto]]*(1+$F$3)),"-")</f>
        <v>651.38094</v>
      </c>
      <c r="I28" s="14" t="n">
        <v>620.3628</v>
      </c>
      <c r="J28" s="14" t="n">
        <v>558.32652</v>
      </c>
    </row>
    <row r="29" customFormat="false" ht="15" hidden="false" customHeight="false" outlineLevel="0" collapsed="false">
      <c r="A29" s="12" t="n">
        <v>96</v>
      </c>
      <c r="B29" s="13" t="s">
        <v>40</v>
      </c>
      <c r="C29" s="14" t="n">
        <f aca="false">IF($F$2=0," - ",Tabla1[[#This Row],[Base Precio de Lista neto]])</f>
        <v>620.3628</v>
      </c>
      <c r="D29" s="14" t="n">
        <f aca="false">IF($F$2=0," - ",Tabla1[[#This Row],[Base Precio de Lista neto]]*(1-$F$2))</f>
        <v>434.25396</v>
      </c>
      <c r="E29" s="14" t="n">
        <f aca="false">IF($F$2=0," - ",Tabla1[[#This Row],[Base para Mejor precio]]*(1-$F$2))</f>
        <v>390.828564</v>
      </c>
      <c r="F29" s="12" t="s">
        <v>31</v>
      </c>
      <c r="G29" s="15"/>
      <c r="H29" s="14" t="n">
        <f aca="false">IFERROR(IF($F$3=0,"-",Tabla1[[#This Row],[Precio de Cliente neto]]*(1+$F$3)),"-")</f>
        <v>651.38094</v>
      </c>
      <c r="I29" s="14" t="n">
        <v>620.3628</v>
      </c>
      <c r="J29" s="14" t="n">
        <v>558.32652</v>
      </c>
    </row>
    <row r="30" customFormat="false" ht="15" hidden="false" customHeight="false" outlineLevel="0" collapsed="false">
      <c r="A30" s="12" t="n">
        <v>97</v>
      </c>
      <c r="B30" s="13" t="s">
        <v>41</v>
      </c>
      <c r="C30" s="14" t="n">
        <f aca="false">IF($F$2=0," - ",Tabla1[[#This Row],[Base Precio de Lista neto]])</f>
        <v>620.3628</v>
      </c>
      <c r="D30" s="14" t="n">
        <f aca="false">IF($F$2=0," - ",Tabla1[[#This Row],[Base Precio de Lista neto]]*(1-$F$2))</f>
        <v>434.25396</v>
      </c>
      <c r="E30" s="14" t="n">
        <f aca="false">IF($F$2=0," - ",Tabla1[[#This Row],[Base para Mejor precio]]*(1-$F$2))</f>
        <v>390.828564</v>
      </c>
      <c r="F30" s="12" t="s">
        <v>31</v>
      </c>
      <c r="G30" s="15"/>
      <c r="H30" s="14" t="n">
        <f aca="false">IFERROR(IF($F$3=0,"-",Tabla1[[#This Row],[Precio de Cliente neto]]*(1+$F$3)),"-")</f>
        <v>651.38094</v>
      </c>
      <c r="I30" s="14" t="n">
        <v>620.3628</v>
      </c>
      <c r="J30" s="14" t="n">
        <v>558.32652</v>
      </c>
    </row>
    <row r="31" customFormat="false" ht="15" hidden="false" customHeight="false" outlineLevel="0" collapsed="false">
      <c r="A31" s="12" t="n">
        <v>98</v>
      </c>
      <c r="B31" s="13" t="s">
        <v>42</v>
      </c>
      <c r="C31" s="14" t="n">
        <f aca="false">IF($F$2=0," - ",Tabla1[[#This Row],[Base Precio de Lista neto]])</f>
        <v>620.3628</v>
      </c>
      <c r="D31" s="14" t="n">
        <f aca="false">IF($F$2=0," - ",Tabla1[[#This Row],[Base Precio de Lista neto]]*(1-$F$2))</f>
        <v>434.25396</v>
      </c>
      <c r="E31" s="14" t="n">
        <f aca="false">IF($F$2=0," - ",Tabla1[[#This Row],[Base para Mejor precio]]*(1-$F$2))</f>
        <v>390.828564</v>
      </c>
      <c r="F31" s="12" t="s">
        <v>31</v>
      </c>
      <c r="G31" s="15"/>
      <c r="H31" s="14" t="n">
        <f aca="false">IFERROR(IF($F$3=0,"-",Tabla1[[#This Row],[Precio de Cliente neto]]*(1+$F$3)),"-")</f>
        <v>651.38094</v>
      </c>
      <c r="I31" s="14" t="n">
        <v>620.3628</v>
      </c>
      <c r="J31" s="14" t="n">
        <v>558.32652</v>
      </c>
    </row>
    <row r="32" customFormat="false" ht="15" hidden="false" customHeight="false" outlineLevel="0" collapsed="false">
      <c r="A32" s="12" t="n">
        <v>99</v>
      </c>
      <c r="B32" s="13" t="s">
        <v>43</v>
      </c>
      <c r="C32" s="14" t="n">
        <f aca="false">IF($F$2=0," - ",Tabla1[[#This Row],[Base Precio de Lista neto]])</f>
        <v>620.3628</v>
      </c>
      <c r="D32" s="14" t="n">
        <f aca="false">IF($F$2=0," - ",Tabla1[[#This Row],[Base Precio de Lista neto]]*(1-$F$2))</f>
        <v>434.25396</v>
      </c>
      <c r="E32" s="14" t="n">
        <f aca="false">IF($F$2=0," - ",Tabla1[[#This Row],[Base para Mejor precio]]*(1-$F$2))</f>
        <v>390.828564</v>
      </c>
      <c r="F32" s="12" t="s">
        <v>31</v>
      </c>
      <c r="G32" s="15"/>
      <c r="H32" s="14" t="n">
        <f aca="false">IFERROR(IF($F$3=0,"-",Tabla1[[#This Row],[Precio de Cliente neto]]*(1+$F$3)),"-")</f>
        <v>651.38094</v>
      </c>
      <c r="I32" s="14" t="n">
        <v>620.3628</v>
      </c>
      <c r="J32" s="14" t="n">
        <v>558.32652</v>
      </c>
    </row>
    <row r="33" customFormat="false" ht="15" hidden="false" customHeight="false" outlineLevel="0" collapsed="false">
      <c r="A33" s="12" t="n">
        <v>100</v>
      </c>
      <c r="B33" s="13" t="s">
        <v>44</v>
      </c>
      <c r="C33" s="14" t="n">
        <f aca="false">IF($F$2=0," - ",Tabla1[[#This Row],[Base Precio de Lista neto]])</f>
        <v>620.3628</v>
      </c>
      <c r="D33" s="14" t="n">
        <f aca="false">IF($F$2=0," - ",Tabla1[[#This Row],[Base Precio de Lista neto]]*(1-$F$2))</f>
        <v>434.25396</v>
      </c>
      <c r="E33" s="14" t="n">
        <f aca="false">IF($F$2=0," - ",Tabla1[[#This Row],[Base para Mejor precio]]*(1-$F$2))</f>
        <v>390.828564</v>
      </c>
      <c r="F33" s="12" t="s">
        <v>31</v>
      </c>
      <c r="G33" s="15"/>
      <c r="H33" s="14" t="n">
        <f aca="false">IFERROR(IF($F$3=0,"-",Tabla1[[#This Row],[Precio de Cliente neto]]*(1+$F$3)),"-")</f>
        <v>651.38094</v>
      </c>
      <c r="I33" s="14" t="n">
        <v>620.3628</v>
      </c>
      <c r="J33" s="14" t="n">
        <v>558.32652</v>
      </c>
    </row>
    <row r="34" customFormat="false" ht="15" hidden="false" customHeight="false" outlineLevel="0" collapsed="false">
      <c r="A34" s="12" t="n">
        <v>101</v>
      </c>
      <c r="B34" s="13" t="s">
        <v>45</v>
      </c>
      <c r="C34" s="14" t="n">
        <f aca="false">IF($F$2=0," - ",Tabla1[[#This Row],[Base Precio de Lista neto]])</f>
        <v>620.3628</v>
      </c>
      <c r="D34" s="14" t="n">
        <f aca="false">IF($F$2=0," - ",Tabla1[[#This Row],[Base Precio de Lista neto]]*(1-$F$2))</f>
        <v>434.25396</v>
      </c>
      <c r="E34" s="14" t="n">
        <f aca="false">IF($F$2=0," - ",Tabla1[[#This Row],[Base para Mejor precio]]*(1-$F$2))</f>
        <v>390.828564</v>
      </c>
      <c r="F34" s="12" t="s">
        <v>31</v>
      </c>
      <c r="G34" s="15"/>
      <c r="H34" s="14" t="n">
        <f aca="false">IFERROR(IF($F$3=0,"-",Tabla1[[#This Row],[Precio de Cliente neto]]*(1+$F$3)),"-")</f>
        <v>651.38094</v>
      </c>
      <c r="I34" s="14" t="n">
        <v>620.3628</v>
      </c>
      <c r="J34" s="14" t="n">
        <v>558.32652</v>
      </c>
    </row>
    <row r="35" customFormat="false" ht="15" hidden="false" customHeight="false" outlineLevel="0" collapsed="false">
      <c r="A35" s="12" t="n">
        <v>124</v>
      </c>
      <c r="B35" s="13" t="s">
        <v>46</v>
      </c>
      <c r="C35" s="14" t="n">
        <f aca="false">IF($F$2=0," - ",Tabla1[[#This Row],[Base Precio de Lista neto]])</f>
        <v>3742.376</v>
      </c>
      <c r="D35" s="14" t="n">
        <f aca="false">IF($F$2=0," - ",Tabla1[[#This Row],[Base Precio de Lista neto]]*(1-$F$2))</f>
        <v>2619.6632</v>
      </c>
      <c r="E35" s="14" t="n">
        <f aca="false">IF($F$2=0," - ",Tabla1[[#This Row],[Base para Mejor precio]]*(1-$F$2))</f>
        <v>2357.69688</v>
      </c>
      <c r="F35" s="12" t="s">
        <v>17</v>
      </c>
      <c r="G35" s="15"/>
      <c r="H35" s="14" t="n">
        <f aca="false">IFERROR(IF($F$3=0,"-",Tabla1[[#This Row],[Precio de Cliente neto]]*(1+$F$3)),"-")</f>
        <v>3929.4948</v>
      </c>
      <c r="I35" s="14" t="n">
        <v>3742.376</v>
      </c>
      <c r="J35" s="14" t="n">
        <v>3368.1384</v>
      </c>
    </row>
    <row r="36" customFormat="false" ht="15" hidden="false" customHeight="false" outlineLevel="0" collapsed="false">
      <c r="A36" s="12" t="n">
        <v>125</v>
      </c>
      <c r="B36" s="13" t="s">
        <v>47</v>
      </c>
      <c r="C36" s="14" t="n">
        <f aca="false">IF($F$2=0," - ",Tabla1[[#This Row],[Base Precio de Lista neto]])</f>
        <v>688.5997</v>
      </c>
      <c r="D36" s="14" t="n">
        <f aca="false">IF($F$2=0," - ",Tabla1[[#This Row],[Base Precio de Lista neto]]*(1-$F$2))</f>
        <v>482.01979</v>
      </c>
      <c r="E36" s="14" t="n">
        <f aca="false">IF($F$2=0," - ",Tabla1[[#This Row],[Base para Mejor precio]]*(1-$F$2))</f>
        <v>433.817811</v>
      </c>
      <c r="F36" s="12" t="s">
        <v>17</v>
      </c>
      <c r="G36" s="15"/>
      <c r="H36" s="14" t="n">
        <f aca="false">IFERROR(IF($F$3=0,"-",Tabla1[[#This Row],[Precio de Cliente neto]]*(1+$F$3)),"-")</f>
        <v>723.029685</v>
      </c>
      <c r="I36" s="14" t="n">
        <v>688.5997</v>
      </c>
      <c r="J36" s="14" t="n">
        <v>619.73973</v>
      </c>
    </row>
    <row r="37" customFormat="false" ht="15" hidden="false" customHeight="false" outlineLevel="0" collapsed="false">
      <c r="A37" s="12" t="n">
        <v>126</v>
      </c>
      <c r="B37" s="13" t="s">
        <v>48</v>
      </c>
      <c r="C37" s="14" t="n">
        <f aca="false">IF($F$2=0," - ",Tabla1[[#This Row],[Base Precio de Lista neto]])</f>
        <v>1094.5836</v>
      </c>
      <c r="D37" s="14" t="n">
        <f aca="false">IF($F$2=0," - ",Tabla1[[#This Row],[Base Precio de Lista neto]]*(1-$F$2))</f>
        <v>766.20852</v>
      </c>
      <c r="E37" s="14" t="n">
        <f aca="false">IF($F$2=0," - ",Tabla1[[#This Row],[Base para Mejor precio]]*(1-$F$2))</f>
        <v>689.587668</v>
      </c>
      <c r="F37" s="12" t="s">
        <v>17</v>
      </c>
      <c r="G37" s="15"/>
      <c r="H37" s="14" t="n">
        <f aca="false">IFERROR(IF($F$3=0,"-",Tabla1[[#This Row],[Precio de Cliente neto]]*(1+$F$3)),"-")</f>
        <v>1149.31278</v>
      </c>
      <c r="I37" s="14" t="n">
        <v>1094.5836</v>
      </c>
      <c r="J37" s="14" t="n">
        <v>985.12524</v>
      </c>
    </row>
    <row r="38" customFormat="false" ht="15" hidden="false" customHeight="false" outlineLevel="0" collapsed="false">
      <c r="A38" s="12" t="n">
        <v>135</v>
      </c>
      <c r="B38" s="13" t="s">
        <v>49</v>
      </c>
      <c r="C38" s="14" t="n">
        <f aca="false">IF($F$2=0," - ",Tabla1[[#This Row],[Base Precio de Lista neto]])</f>
        <v>12157.5682</v>
      </c>
      <c r="D38" s="14" t="n">
        <f aca="false">IF($F$2=0," - ",Tabla1[[#This Row],[Base Precio de Lista neto]]*(1-$F$2))</f>
        <v>8510.29774</v>
      </c>
      <c r="E38" s="14" t="n">
        <f aca="false">IF($F$2=0," - ",Tabla1[[#This Row],[Base para Mejor precio]]*(1-$F$2))</f>
        <v>7659.267966</v>
      </c>
      <c r="F38" s="12" t="s">
        <v>17</v>
      </c>
      <c r="G38" s="15"/>
      <c r="H38" s="14" t="n">
        <f aca="false">IFERROR(IF($F$3=0,"-",Tabla1[[#This Row],[Precio de Cliente neto]]*(1+$F$3)),"-")</f>
        <v>12765.44661</v>
      </c>
      <c r="I38" s="14" t="n">
        <v>12157.5682</v>
      </c>
      <c r="J38" s="14" t="n">
        <v>10941.81138</v>
      </c>
    </row>
    <row r="39" customFormat="false" ht="15" hidden="false" customHeight="false" outlineLevel="0" collapsed="false">
      <c r="A39" s="12" t="n">
        <v>137</v>
      </c>
      <c r="B39" s="13" t="s">
        <v>50</v>
      </c>
      <c r="C39" s="14" t="n">
        <f aca="false">IF($F$2=0," - ",Tabla1[[#This Row],[Base Precio de Lista neto]])</f>
        <v>6947.7178</v>
      </c>
      <c r="D39" s="14" t="n">
        <f aca="false">IF($F$2=0," - ",Tabla1[[#This Row],[Base Precio de Lista neto]]*(1-$F$2))</f>
        <v>4863.40246</v>
      </c>
      <c r="E39" s="14" t="n">
        <f aca="false">IF($F$2=0," - ",Tabla1[[#This Row],[Base para Mejor precio]]*(1-$F$2))</f>
        <v>4377.062214</v>
      </c>
      <c r="F39" s="12" t="s">
        <v>17</v>
      </c>
      <c r="G39" s="15"/>
      <c r="H39" s="14" t="n">
        <f aca="false">IFERROR(IF($F$3=0,"-",Tabla1[[#This Row],[Precio de Cliente neto]]*(1+$F$3)),"-")</f>
        <v>7295.10369</v>
      </c>
      <c r="I39" s="14" t="n">
        <v>6947.7178</v>
      </c>
      <c r="J39" s="14" t="n">
        <v>6252.94602</v>
      </c>
    </row>
    <row r="40" customFormat="false" ht="15" hidden="false" customHeight="false" outlineLevel="0" collapsed="false">
      <c r="A40" s="12" t="n">
        <v>138</v>
      </c>
      <c r="B40" s="13" t="s">
        <v>51</v>
      </c>
      <c r="C40" s="14" t="n">
        <f aca="false">IF($F$2=0," - ",Tabla1[[#This Row],[Base Precio de Lista neto]])</f>
        <v>10411.2979</v>
      </c>
      <c r="D40" s="14" t="n">
        <f aca="false">IF($F$2=0," - ",Tabla1[[#This Row],[Base Precio de Lista neto]]*(1-$F$2))</f>
        <v>7287.90853</v>
      </c>
      <c r="E40" s="14" t="n">
        <f aca="false">IF($F$2=0," - ",Tabla1[[#This Row],[Base para Mejor precio]]*(1-$F$2))</f>
        <v>6559.117677</v>
      </c>
      <c r="F40" s="12" t="s">
        <v>17</v>
      </c>
      <c r="G40" s="15"/>
      <c r="H40" s="14" t="n">
        <f aca="false">IFERROR(IF($F$3=0,"-",Tabla1[[#This Row],[Precio de Cliente neto]]*(1+$F$3)),"-")</f>
        <v>10931.862795</v>
      </c>
      <c r="I40" s="14" t="n">
        <v>10411.2979</v>
      </c>
      <c r="J40" s="14" t="n">
        <v>9370.16811</v>
      </c>
    </row>
    <row r="41" customFormat="false" ht="15" hidden="false" customHeight="false" outlineLevel="0" collapsed="false">
      <c r="A41" s="12" t="n">
        <v>139</v>
      </c>
      <c r="B41" s="13" t="s">
        <v>52</v>
      </c>
      <c r="C41" s="14" t="n">
        <f aca="false">IF($F$2=0," - ",Tabla1[[#This Row],[Base Precio de Lista neto]])</f>
        <v>9590.4688</v>
      </c>
      <c r="D41" s="14" t="n">
        <f aca="false">IF($F$2=0," - ",Tabla1[[#This Row],[Base Precio de Lista neto]]*(1-$F$2))</f>
        <v>6713.32816</v>
      </c>
      <c r="E41" s="14" t="n">
        <f aca="false">IF($F$2=0," - ",Tabla1[[#This Row],[Base para Mejor precio]]*(1-$F$2))</f>
        <v>6041.995344</v>
      </c>
      <c r="F41" s="12" t="s">
        <v>17</v>
      </c>
      <c r="G41" s="15"/>
      <c r="H41" s="14" t="n">
        <f aca="false">IFERROR(IF($F$3=0,"-",Tabla1[[#This Row],[Precio de Cliente neto]]*(1+$F$3)),"-")</f>
        <v>10069.99224</v>
      </c>
      <c r="I41" s="14" t="n">
        <v>9590.4688</v>
      </c>
      <c r="J41" s="14" t="n">
        <v>8631.42192</v>
      </c>
    </row>
    <row r="42" customFormat="false" ht="15" hidden="false" customHeight="false" outlineLevel="0" collapsed="false">
      <c r="A42" s="12" t="n">
        <v>140</v>
      </c>
      <c r="B42" s="13" t="s">
        <v>53</v>
      </c>
      <c r="C42" s="14" t="n">
        <f aca="false">IF($F$2=0," - ",Tabla1[[#This Row],[Base Precio de Lista neto]])</f>
        <v>8051.0393</v>
      </c>
      <c r="D42" s="14" t="n">
        <f aca="false">IF($F$2=0," - ",Tabla1[[#This Row],[Base Precio de Lista neto]]*(1-$F$2))</f>
        <v>5635.72751</v>
      </c>
      <c r="E42" s="14" t="n">
        <f aca="false">IF($F$2=0," - ",Tabla1[[#This Row],[Base para Mejor precio]]*(1-$F$2))</f>
        <v>5072.154759</v>
      </c>
      <c r="F42" s="12" t="s">
        <v>17</v>
      </c>
      <c r="G42" s="15"/>
      <c r="H42" s="14" t="n">
        <f aca="false">IFERROR(IF($F$3=0,"-",Tabla1[[#This Row],[Precio de Cliente neto]]*(1+$F$3)),"-")</f>
        <v>8453.591265</v>
      </c>
      <c r="I42" s="14" t="n">
        <v>8051.0393</v>
      </c>
      <c r="J42" s="14" t="n">
        <v>7245.93537</v>
      </c>
    </row>
    <row r="43" customFormat="false" ht="15" hidden="false" customHeight="false" outlineLevel="0" collapsed="false">
      <c r="A43" s="12" t="n">
        <v>141</v>
      </c>
      <c r="B43" s="13" t="s">
        <v>54</v>
      </c>
      <c r="C43" s="14" t="n">
        <f aca="false">IF($F$2=0," - ",Tabla1[[#This Row],[Base Precio de Lista neto]])</f>
        <v>6263.8856</v>
      </c>
      <c r="D43" s="14" t="n">
        <f aca="false">IF($F$2=0," - ",Tabla1[[#This Row],[Base Precio de Lista neto]]*(1-$F$2))</f>
        <v>4384.71992</v>
      </c>
      <c r="E43" s="14" t="n">
        <f aca="false">IF($F$2=0," - ",Tabla1[[#This Row],[Base para Mejor precio]]*(1-$F$2))</f>
        <v>3946.247928</v>
      </c>
      <c r="F43" s="12" t="s">
        <v>17</v>
      </c>
      <c r="G43" s="15"/>
      <c r="H43" s="14" t="n">
        <f aca="false">IFERROR(IF($F$3=0,"-",Tabla1[[#This Row],[Precio de Cliente neto]]*(1+$F$3)),"-")</f>
        <v>6577.07988</v>
      </c>
      <c r="I43" s="14" t="n">
        <v>6263.8856</v>
      </c>
      <c r="J43" s="14" t="n">
        <v>5637.49704</v>
      </c>
    </row>
    <row r="44" customFormat="false" ht="15" hidden="false" customHeight="false" outlineLevel="0" collapsed="false">
      <c r="A44" s="12" t="n">
        <v>142</v>
      </c>
      <c r="B44" s="13" t="s">
        <v>55</v>
      </c>
      <c r="C44" s="14" t="n">
        <f aca="false">IF($F$2=0," - ",Tabla1[[#This Row],[Base Precio de Lista neto]])</f>
        <v>4635.9831</v>
      </c>
      <c r="D44" s="14" t="n">
        <f aca="false">IF($F$2=0," - ",Tabla1[[#This Row],[Base Precio de Lista neto]]*(1-$F$2))</f>
        <v>3245.18817</v>
      </c>
      <c r="E44" s="14" t="n">
        <f aca="false">IF($F$2=0," - ",Tabla1[[#This Row],[Base para Mejor precio]]*(1-$F$2))</f>
        <v>2920.669353</v>
      </c>
      <c r="F44" s="12" t="s">
        <v>17</v>
      </c>
      <c r="G44" s="15"/>
      <c r="H44" s="14" t="n">
        <f aca="false">IFERROR(IF($F$3=0,"-",Tabla1[[#This Row],[Precio de Cliente neto]]*(1+$F$3)),"-")</f>
        <v>4867.782255</v>
      </c>
      <c r="I44" s="14" t="n">
        <v>4635.9831</v>
      </c>
      <c r="J44" s="14" t="n">
        <v>4172.38479</v>
      </c>
    </row>
    <row r="45" customFormat="false" ht="15" hidden="false" customHeight="false" outlineLevel="0" collapsed="false">
      <c r="A45" s="12" t="n">
        <v>143</v>
      </c>
      <c r="B45" s="13" t="s">
        <v>56</v>
      </c>
      <c r="C45" s="14" t="n">
        <f aca="false">IF($F$2=0," - ",Tabla1[[#This Row],[Base Precio de Lista neto]])</f>
        <v>364.5088</v>
      </c>
      <c r="D45" s="14" t="n">
        <f aca="false">IF($F$2=0," - ",Tabla1[[#This Row],[Base Precio de Lista neto]]*(1-$F$2))</f>
        <v>255.15616</v>
      </c>
      <c r="E45" s="14" t="n">
        <f aca="false">IF($F$2=0," - ",Tabla1[[#This Row],[Base para Mejor precio]]*(1-$F$2))</f>
        <v>229.640544</v>
      </c>
      <c r="F45" s="12" t="s">
        <v>17</v>
      </c>
      <c r="G45" s="15"/>
      <c r="H45" s="14" t="n">
        <f aca="false">IFERROR(IF($F$3=0,"-",Tabla1[[#This Row],[Precio de Cliente neto]]*(1+$F$3)),"-")</f>
        <v>382.73424</v>
      </c>
      <c r="I45" s="14" t="n">
        <v>364.5088</v>
      </c>
      <c r="J45" s="14" t="n">
        <v>328.05792</v>
      </c>
    </row>
    <row r="46" customFormat="false" ht="15" hidden="false" customHeight="false" outlineLevel="0" collapsed="false">
      <c r="A46" s="12" t="n">
        <v>144</v>
      </c>
      <c r="B46" s="13" t="s">
        <v>57</v>
      </c>
      <c r="C46" s="14" t="n">
        <f aca="false">IF($F$2=0," - ",Tabla1[[#This Row],[Base Precio de Lista neto]])</f>
        <v>1442.1092</v>
      </c>
      <c r="D46" s="14" t="n">
        <f aca="false">IF($F$2=0," - ",Tabla1[[#This Row],[Base Precio de Lista neto]]*(1-$F$2))</f>
        <v>1009.47644</v>
      </c>
      <c r="E46" s="14" t="n">
        <f aca="false">IF($F$2=0," - ",Tabla1[[#This Row],[Base para Mejor precio]]*(1-$F$2))</f>
        <v>908.528796</v>
      </c>
      <c r="F46" s="12" t="s">
        <v>17</v>
      </c>
      <c r="G46" s="15"/>
      <c r="H46" s="14" t="n">
        <f aca="false">IFERROR(IF($F$3=0,"-",Tabla1[[#This Row],[Precio de Cliente neto]]*(1+$F$3)),"-")</f>
        <v>1514.21466</v>
      </c>
      <c r="I46" s="14" t="n">
        <v>1442.1092</v>
      </c>
      <c r="J46" s="14" t="n">
        <v>1297.89828</v>
      </c>
    </row>
    <row r="47" customFormat="false" ht="15" hidden="false" customHeight="false" outlineLevel="0" collapsed="false">
      <c r="A47" s="12" t="n">
        <v>145</v>
      </c>
      <c r="B47" s="13" t="s">
        <v>58</v>
      </c>
      <c r="C47" s="14" t="n">
        <f aca="false">IF($F$2=0," - ",Tabla1[[#This Row],[Base Precio de Lista neto]])</f>
        <v>1043.9809</v>
      </c>
      <c r="D47" s="14" t="n">
        <f aca="false">IF($F$2=0," - ",Tabla1[[#This Row],[Base Precio de Lista neto]]*(1-$F$2))</f>
        <v>730.78663</v>
      </c>
      <c r="E47" s="14" t="n">
        <f aca="false">IF($F$2=0," - ",Tabla1[[#This Row],[Base para Mejor precio]]*(1-$F$2))</f>
        <v>657.707967</v>
      </c>
      <c r="F47" s="12" t="s">
        <v>17</v>
      </c>
      <c r="G47" s="15"/>
      <c r="H47" s="14" t="n">
        <f aca="false">IFERROR(IF($F$3=0,"-",Tabla1[[#This Row],[Precio de Cliente neto]]*(1+$F$3)),"-")</f>
        <v>1096.179945</v>
      </c>
      <c r="I47" s="14" t="n">
        <v>1043.9809</v>
      </c>
      <c r="J47" s="14" t="n">
        <v>939.58281</v>
      </c>
    </row>
    <row r="48" customFormat="false" ht="15" hidden="false" customHeight="false" outlineLevel="0" collapsed="false">
      <c r="A48" s="12" t="n">
        <v>146</v>
      </c>
      <c r="B48" s="13" t="s">
        <v>59</v>
      </c>
      <c r="C48" s="14" t="n">
        <f aca="false">IF($F$2=0," - ",Tabla1[[#This Row],[Base Precio de Lista neto]])</f>
        <v>1680.9862</v>
      </c>
      <c r="D48" s="14" t="n">
        <f aca="false">IF($F$2=0," - ",Tabla1[[#This Row],[Base Precio de Lista neto]]*(1-$F$2))</f>
        <v>1176.69034</v>
      </c>
      <c r="E48" s="14" t="n">
        <f aca="false">IF($F$2=0," - ",Tabla1[[#This Row],[Base para Mejor precio]]*(1-$F$2))</f>
        <v>1059.021306</v>
      </c>
      <c r="F48" s="12" t="s">
        <v>17</v>
      </c>
      <c r="G48" s="15"/>
      <c r="H48" s="14" t="n">
        <f aca="false">IFERROR(IF($F$3=0,"-",Tabla1[[#This Row],[Precio de Cliente neto]]*(1+$F$3)),"-")</f>
        <v>1765.03551</v>
      </c>
      <c r="I48" s="14" t="n">
        <v>1680.9862</v>
      </c>
      <c r="J48" s="14" t="n">
        <v>1512.88758</v>
      </c>
    </row>
    <row r="49" customFormat="false" ht="15" hidden="false" customHeight="false" outlineLevel="0" collapsed="false">
      <c r="A49" s="12" t="n">
        <v>151</v>
      </c>
      <c r="B49" s="13" t="s">
        <v>60</v>
      </c>
      <c r="C49" s="14" t="n">
        <f aca="false">IF($F$2=0," - ",Tabla1[[#This Row],[Base Precio de Lista neto]])</f>
        <v>2734.1548</v>
      </c>
      <c r="D49" s="14" t="n">
        <f aca="false">IF($F$2=0," - ",Tabla1[[#This Row],[Base Precio de Lista neto]]*(1-$F$2))</f>
        <v>1913.90836</v>
      </c>
      <c r="E49" s="14" t="n">
        <f aca="false">IF($F$2=0," - ",Tabla1[[#This Row],[Base para Mejor precio]]*(1-$F$2))</f>
        <v>1722.517524</v>
      </c>
      <c r="F49" s="12" t="s">
        <v>17</v>
      </c>
      <c r="G49" s="15"/>
      <c r="H49" s="14" t="n">
        <f aca="false">IFERROR(IF($F$3=0,"-",Tabla1[[#This Row],[Precio de Cliente neto]]*(1+$F$3)),"-")</f>
        <v>2870.86254</v>
      </c>
      <c r="I49" s="14" t="n">
        <v>2734.1548</v>
      </c>
      <c r="J49" s="14" t="n">
        <v>2460.73932</v>
      </c>
    </row>
    <row r="50" customFormat="false" ht="15" hidden="false" customHeight="false" outlineLevel="0" collapsed="false">
      <c r="A50" s="12" t="n">
        <v>152</v>
      </c>
      <c r="B50" s="13" t="s">
        <v>61</v>
      </c>
      <c r="C50" s="14" t="n">
        <f aca="false">IF($F$2=0," - ",Tabla1[[#This Row],[Base Precio de Lista neto]])</f>
        <v>2734.1548</v>
      </c>
      <c r="D50" s="14" t="n">
        <f aca="false">IF($F$2=0," - ",Tabla1[[#This Row],[Base Precio de Lista neto]]*(1-$F$2))</f>
        <v>1913.90836</v>
      </c>
      <c r="E50" s="14" t="n">
        <f aca="false">IF($F$2=0," - ",Tabla1[[#This Row],[Base para Mejor precio]]*(1-$F$2))</f>
        <v>1722.517524</v>
      </c>
      <c r="F50" s="12" t="s">
        <v>17</v>
      </c>
      <c r="G50" s="15"/>
      <c r="H50" s="14" t="n">
        <f aca="false">IFERROR(IF($F$3=0,"-",Tabla1[[#This Row],[Precio de Cliente neto]]*(1+$F$3)),"-")</f>
        <v>2870.86254</v>
      </c>
      <c r="I50" s="14" t="n">
        <v>2734.1548</v>
      </c>
      <c r="J50" s="14" t="n">
        <v>2460.73932</v>
      </c>
    </row>
    <row r="51" customFormat="false" ht="15" hidden="false" customHeight="false" outlineLevel="0" collapsed="false">
      <c r="A51" s="12" t="n">
        <v>153</v>
      </c>
      <c r="B51" s="13" t="s">
        <v>62</v>
      </c>
      <c r="C51" s="14" t="n">
        <f aca="false">IF($F$2=0," - ",Tabla1[[#This Row],[Base Precio de Lista neto]])</f>
        <v>1753.1292</v>
      </c>
      <c r="D51" s="14" t="n">
        <f aca="false">IF($F$2=0," - ",Tabla1[[#This Row],[Base Precio de Lista neto]]*(1-$F$2))</f>
        <v>1227.19044</v>
      </c>
      <c r="E51" s="14" t="n">
        <f aca="false">IF($F$2=0," - ",Tabla1[[#This Row],[Base para Mejor precio]]*(1-$F$2))</f>
        <v>1104.471396</v>
      </c>
      <c r="F51" s="12" t="s">
        <v>17</v>
      </c>
      <c r="G51" s="15"/>
      <c r="H51" s="14" t="n">
        <f aca="false">IFERROR(IF($F$3=0,"-",Tabla1[[#This Row],[Precio de Cliente neto]]*(1+$F$3)),"-")</f>
        <v>1840.78566</v>
      </c>
      <c r="I51" s="14" t="n">
        <v>1753.1292</v>
      </c>
      <c r="J51" s="14" t="n">
        <v>1577.81628</v>
      </c>
    </row>
    <row r="52" customFormat="false" ht="15" hidden="false" customHeight="false" outlineLevel="0" collapsed="false">
      <c r="A52" s="12" t="n">
        <v>154</v>
      </c>
      <c r="B52" s="13" t="s">
        <v>63</v>
      </c>
      <c r="C52" s="14" t="n">
        <f aca="false">IF($F$2=0," - ",Tabla1[[#This Row],[Base Precio de Lista neto]])</f>
        <v>874.5119</v>
      </c>
      <c r="D52" s="14" t="n">
        <f aca="false">IF($F$2=0," - ",Tabla1[[#This Row],[Base Precio de Lista neto]]*(1-$F$2))</f>
        <v>612.15833</v>
      </c>
      <c r="E52" s="14" t="n">
        <f aca="false">IF($F$2=0," - ",Tabla1[[#This Row],[Base para Mejor precio]]*(1-$F$2))</f>
        <v>550.942497</v>
      </c>
      <c r="F52" s="12" t="s">
        <v>17</v>
      </c>
      <c r="G52" s="15"/>
      <c r="H52" s="14" t="n">
        <f aca="false">IFERROR(IF($F$3=0,"-",Tabla1[[#This Row],[Precio de Cliente neto]]*(1+$F$3)),"-")</f>
        <v>918.237495</v>
      </c>
      <c r="I52" s="14" t="n">
        <v>874.5119</v>
      </c>
      <c r="J52" s="14" t="n">
        <v>787.06071</v>
      </c>
    </row>
    <row r="53" customFormat="false" ht="15" hidden="false" customHeight="false" outlineLevel="0" collapsed="false">
      <c r="A53" s="12" t="n">
        <v>155</v>
      </c>
      <c r="B53" s="13" t="s">
        <v>64</v>
      </c>
      <c r="C53" s="14" t="n">
        <f aca="false">IF($F$2=0," - ",Tabla1[[#This Row],[Base Precio de Lista neto]])</f>
        <v>1220.8319</v>
      </c>
      <c r="D53" s="14" t="n">
        <f aca="false">IF($F$2=0," - ",Tabla1[[#This Row],[Base Precio de Lista neto]]*(1-$F$2))</f>
        <v>854.58233</v>
      </c>
      <c r="E53" s="14" t="n">
        <f aca="false">IF($F$2=0," - ",Tabla1[[#This Row],[Base para Mejor precio]]*(1-$F$2))</f>
        <v>769.124097</v>
      </c>
      <c r="F53" s="12" t="s">
        <v>17</v>
      </c>
      <c r="G53" s="15"/>
      <c r="H53" s="14" t="n">
        <f aca="false">IFERROR(IF($F$3=0,"-",Tabla1[[#This Row],[Precio de Cliente neto]]*(1+$F$3)),"-")</f>
        <v>1281.873495</v>
      </c>
      <c r="I53" s="14" t="n">
        <v>1220.8319</v>
      </c>
      <c r="J53" s="14" t="n">
        <v>1098.74871</v>
      </c>
    </row>
    <row r="54" customFormat="false" ht="15" hidden="false" customHeight="false" outlineLevel="0" collapsed="false">
      <c r="A54" s="12" t="n">
        <v>156</v>
      </c>
      <c r="B54" s="13" t="s">
        <v>65</v>
      </c>
      <c r="C54" s="14" t="n">
        <f aca="false">IF($F$2=0," - ",Tabla1[[#This Row],[Base Precio de Lista neto]])</f>
        <v>749.1227</v>
      </c>
      <c r="D54" s="14" t="n">
        <f aca="false">IF($F$2=0," - ",Tabla1[[#This Row],[Base Precio de Lista neto]]*(1-$F$2))</f>
        <v>524.38589</v>
      </c>
      <c r="E54" s="14" t="n">
        <f aca="false">IF($F$2=0," - ",Tabla1[[#This Row],[Base para Mejor precio]]*(1-$F$2))</f>
        <v>471.947301</v>
      </c>
      <c r="F54" s="12" t="s">
        <v>31</v>
      </c>
      <c r="G54" s="15"/>
      <c r="H54" s="14" t="n">
        <f aca="false">IFERROR(IF($F$3=0,"-",Tabla1[[#This Row],[Precio de Cliente neto]]*(1+$F$3)),"-")</f>
        <v>786.578835</v>
      </c>
      <c r="I54" s="14" t="n">
        <v>749.1227</v>
      </c>
      <c r="J54" s="14" t="n">
        <v>674.21043</v>
      </c>
    </row>
    <row r="55" customFormat="false" ht="15" hidden="false" customHeight="false" outlineLevel="0" collapsed="false">
      <c r="A55" s="12" t="n">
        <v>157</v>
      </c>
      <c r="B55" s="13" t="s">
        <v>66</v>
      </c>
      <c r="C55" s="14" t="n">
        <f aca="false">IF($F$2=0," - ",Tabla1[[#This Row],[Base Precio de Lista neto]])</f>
        <v>576.2482</v>
      </c>
      <c r="D55" s="14" t="n">
        <f aca="false">IF($F$2=0," - ",Tabla1[[#This Row],[Base Precio de Lista neto]]*(1-$F$2))</f>
        <v>403.37374</v>
      </c>
      <c r="E55" s="14" t="n">
        <f aca="false">IF($F$2=0," - ",Tabla1[[#This Row],[Base para Mejor precio]]*(1-$F$2))</f>
        <v>363.036366</v>
      </c>
      <c r="F55" s="12" t="s">
        <v>31</v>
      </c>
      <c r="G55" s="15"/>
      <c r="H55" s="14" t="n">
        <f aca="false">IFERROR(IF($F$3=0,"-",Tabla1[[#This Row],[Precio de Cliente neto]]*(1+$F$3)),"-")</f>
        <v>605.06061</v>
      </c>
      <c r="I55" s="14" t="n">
        <v>576.2482</v>
      </c>
      <c r="J55" s="14" t="n">
        <v>518.62338</v>
      </c>
    </row>
    <row r="56" customFormat="false" ht="15" hidden="false" customHeight="false" outlineLevel="0" collapsed="false">
      <c r="A56" s="12" t="n">
        <v>158</v>
      </c>
      <c r="B56" s="13" t="s">
        <v>67</v>
      </c>
      <c r="C56" s="14" t="n">
        <f aca="false">IF($F$2=0," - ",Tabla1[[#This Row],[Base Precio de Lista neto]])</f>
        <v>1372.7571</v>
      </c>
      <c r="D56" s="14" t="n">
        <f aca="false">IF($F$2=0," - ",Tabla1[[#This Row],[Base Precio de Lista neto]]*(1-$F$2))</f>
        <v>960.92997</v>
      </c>
      <c r="E56" s="14" t="n">
        <f aca="false">IF($F$2=0," - ",Tabla1[[#This Row],[Base para Mejor precio]]*(1-$F$2))</f>
        <v>864.836973</v>
      </c>
      <c r="F56" s="12" t="s">
        <v>17</v>
      </c>
      <c r="G56" s="15"/>
      <c r="H56" s="14" t="n">
        <f aca="false">IFERROR(IF($F$3=0,"-",Tabla1[[#This Row],[Precio de Cliente neto]]*(1+$F$3)),"-")</f>
        <v>1441.394955</v>
      </c>
      <c r="I56" s="14" t="n">
        <v>1372.7571</v>
      </c>
      <c r="J56" s="14" t="n">
        <v>1235.48139</v>
      </c>
    </row>
    <row r="57" customFormat="false" ht="15" hidden="false" customHeight="false" outlineLevel="0" collapsed="false">
      <c r="A57" s="12" t="n">
        <v>159</v>
      </c>
      <c r="B57" s="13" t="s">
        <v>68</v>
      </c>
      <c r="C57" s="14" t="n">
        <f aca="false">IF($F$2=0," - ",Tabla1[[#This Row],[Base Precio de Lista neto]])</f>
        <v>96.5793</v>
      </c>
      <c r="D57" s="14" t="n">
        <f aca="false">IF($F$2=0," - ",Tabla1[[#This Row],[Base Precio de Lista neto]]*(1-$F$2))</f>
        <v>67.60551</v>
      </c>
      <c r="E57" s="14" t="n">
        <f aca="false">IF($F$2=0," - ",Tabla1[[#This Row],[Base para Mejor precio]]*(1-$F$2))</f>
        <v>60.844959</v>
      </c>
      <c r="F57" s="12" t="s">
        <v>17</v>
      </c>
      <c r="G57" s="15"/>
      <c r="H57" s="14" t="n">
        <f aca="false">IFERROR(IF($F$3=0,"-",Tabla1[[#This Row],[Precio de Cliente neto]]*(1+$F$3)),"-")</f>
        <v>101.408265</v>
      </c>
      <c r="I57" s="14" t="n">
        <v>96.5793</v>
      </c>
      <c r="J57" s="14" t="n">
        <v>86.92137</v>
      </c>
    </row>
    <row r="58" customFormat="false" ht="15" hidden="false" customHeight="false" outlineLevel="0" collapsed="false">
      <c r="A58" s="12" t="n">
        <v>160</v>
      </c>
      <c r="B58" s="13" t="s">
        <v>69</v>
      </c>
      <c r="C58" s="14" t="n">
        <f aca="false">IF($F$2=0," - ",Tabla1[[#This Row],[Base Precio de Lista neto]])</f>
        <v>821.4598</v>
      </c>
      <c r="D58" s="14" t="n">
        <f aca="false">IF($F$2=0," - ",Tabla1[[#This Row],[Base Precio de Lista neto]]*(1-$F$2))</f>
        <v>575.02186</v>
      </c>
      <c r="E58" s="14" t="n">
        <f aca="false">IF($F$2=0," - ",Tabla1[[#This Row],[Base para Mejor precio]]*(1-$F$2))</f>
        <v>517.519674</v>
      </c>
      <c r="F58" s="12" t="s">
        <v>31</v>
      </c>
      <c r="G58" s="15"/>
      <c r="H58" s="14" t="n">
        <f aca="false">IFERROR(IF($F$3=0,"-",Tabla1[[#This Row],[Precio de Cliente neto]]*(1+$F$3)),"-")</f>
        <v>862.53279</v>
      </c>
      <c r="I58" s="14" t="n">
        <v>821.4598</v>
      </c>
      <c r="J58" s="14" t="n">
        <v>739.31382</v>
      </c>
    </row>
    <row r="59" customFormat="false" ht="15" hidden="false" customHeight="false" outlineLevel="0" collapsed="false">
      <c r="A59" s="12" t="n">
        <v>161</v>
      </c>
      <c r="B59" s="13" t="s">
        <v>70</v>
      </c>
      <c r="C59" s="14" t="n">
        <f aca="false">IF($F$2=0," - ",Tabla1[[#This Row],[Base Precio de Lista neto]])</f>
        <v>921.9967</v>
      </c>
      <c r="D59" s="14" t="n">
        <f aca="false">IF($F$2=0," - ",Tabla1[[#This Row],[Base Precio de Lista neto]]*(1-$F$2))</f>
        <v>645.39769</v>
      </c>
      <c r="E59" s="14" t="n">
        <f aca="false">IF($F$2=0," - ",Tabla1[[#This Row],[Base para Mejor precio]]*(1-$F$2))</f>
        <v>580.857921</v>
      </c>
      <c r="F59" s="12" t="s">
        <v>31</v>
      </c>
      <c r="G59" s="15"/>
      <c r="H59" s="14" t="n">
        <f aca="false">IFERROR(IF($F$3=0,"-",Tabla1[[#This Row],[Precio de Cliente neto]]*(1+$F$3)),"-")</f>
        <v>968.096535</v>
      </c>
      <c r="I59" s="14" t="n">
        <v>921.9967</v>
      </c>
      <c r="J59" s="14" t="n">
        <v>829.79703</v>
      </c>
    </row>
    <row r="60" customFormat="false" ht="15" hidden="false" customHeight="false" outlineLevel="0" collapsed="false">
      <c r="A60" s="12" t="n">
        <v>179</v>
      </c>
      <c r="B60" s="13" t="s">
        <v>71</v>
      </c>
      <c r="C60" s="14" t="n">
        <f aca="false">IF($F$2=0," - ",Tabla1[[#This Row],[Base Precio de Lista neto]])</f>
        <v>52.2665</v>
      </c>
      <c r="D60" s="14" t="n">
        <f aca="false">IF($F$2=0," - ",Tabla1[[#This Row],[Base Precio de Lista neto]]*(1-$F$2))</f>
        <v>36.58655</v>
      </c>
      <c r="E60" s="14" t="n">
        <f aca="false">IF($F$2=0," - ",Tabla1[[#This Row],[Base para Mejor precio]]*(1-$F$2))</f>
        <v>32.927895</v>
      </c>
      <c r="F60" s="12" t="s">
        <v>17</v>
      </c>
      <c r="G60" s="15"/>
      <c r="H60" s="14" t="n">
        <f aca="false">IFERROR(IF($F$3=0,"-",Tabla1[[#This Row],[Precio de Cliente neto]]*(1+$F$3)),"-")</f>
        <v>54.879825</v>
      </c>
      <c r="I60" s="14" t="n">
        <v>52.2665</v>
      </c>
      <c r="J60" s="14" t="n">
        <v>47.03985</v>
      </c>
    </row>
    <row r="61" customFormat="false" ht="15" hidden="false" customHeight="false" outlineLevel="0" collapsed="false">
      <c r="A61" s="12" t="n">
        <v>180</v>
      </c>
      <c r="B61" s="13" t="s">
        <v>72</v>
      </c>
      <c r="C61" s="14" t="n">
        <f aca="false">IF($F$2=0," - ",Tabla1[[#This Row],[Base Precio de Lista neto]])</f>
        <v>4003.9982</v>
      </c>
      <c r="D61" s="14" t="n">
        <f aca="false">IF($F$2=0," - ",Tabla1[[#This Row],[Base Precio de Lista neto]]*(1-$F$2))</f>
        <v>2802.79874</v>
      </c>
      <c r="E61" s="14" t="n">
        <f aca="false">IF($F$2=0," - ",Tabla1[[#This Row],[Base para Mejor precio]]*(1-$F$2))</f>
        <v>2522.518866</v>
      </c>
      <c r="F61" s="12" t="s">
        <v>14</v>
      </c>
      <c r="G61" s="15"/>
      <c r="H61" s="14" t="n">
        <f aca="false">IFERROR(IF($F$3=0,"-",Tabla1[[#This Row],[Precio de Cliente neto]]*(1+$F$3)),"-")</f>
        <v>4204.19811</v>
      </c>
      <c r="I61" s="14" t="n">
        <v>4003.9982</v>
      </c>
      <c r="J61" s="14" t="n">
        <v>3603.59838</v>
      </c>
    </row>
    <row r="62" customFormat="false" ht="15" hidden="false" customHeight="false" outlineLevel="0" collapsed="false">
      <c r="A62" s="12" t="n">
        <v>181</v>
      </c>
      <c r="B62" s="13" t="s">
        <v>73</v>
      </c>
      <c r="C62" s="14" t="n">
        <f aca="false">IF($F$2=0," - ",Tabla1[[#This Row],[Base Precio de Lista neto]])</f>
        <v>3810.3983</v>
      </c>
      <c r="D62" s="14" t="n">
        <f aca="false">IF($F$2=0," - ",Tabla1[[#This Row],[Base Precio de Lista neto]]*(1-$F$2))</f>
        <v>2667.27881</v>
      </c>
      <c r="E62" s="14" t="n">
        <f aca="false">IF($F$2=0," - ",Tabla1[[#This Row],[Base para Mejor precio]]*(1-$F$2))</f>
        <v>2400.550929</v>
      </c>
      <c r="F62" s="12" t="s">
        <v>14</v>
      </c>
      <c r="G62" s="15"/>
      <c r="H62" s="14" t="n">
        <f aca="false">IFERROR(IF($F$3=0,"-",Tabla1[[#This Row],[Precio de Cliente neto]]*(1+$F$3)),"-")</f>
        <v>4000.918215</v>
      </c>
      <c r="I62" s="14" t="n">
        <v>3810.3983</v>
      </c>
      <c r="J62" s="14" t="n">
        <v>3429.35847</v>
      </c>
    </row>
    <row r="63" customFormat="false" ht="15" hidden="false" customHeight="false" outlineLevel="0" collapsed="false">
      <c r="A63" s="12" t="n">
        <v>182</v>
      </c>
      <c r="B63" s="13" t="s">
        <v>74</v>
      </c>
      <c r="C63" s="14" t="n">
        <f aca="false">IF($F$2=0," - ",Tabla1[[#This Row],[Base Precio de Lista neto]])</f>
        <v>6379.9971</v>
      </c>
      <c r="D63" s="14" t="n">
        <f aca="false">IF($F$2=0," - ",Tabla1[[#This Row],[Base Precio de Lista neto]]*(1-$F$2))</f>
        <v>4465.99797</v>
      </c>
      <c r="E63" s="14" t="n">
        <f aca="false">IF($F$2=0," - ",Tabla1[[#This Row],[Base para Mejor precio]]*(1-$F$2))</f>
        <v>4019.398173</v>
      </c>
      <c r="F63" s="12" t="s">
        <v>14</v>
      </c>
      <c r="G63" s="15"/>
      <c r="H63" s="14" t="n">
        <f aca="false">IFERROR(IF($F$3=0,"-",Tabla1[[#This Row],[Precio de Cliente neto]]*(1+$F$3)),"-")</f>
        <v>6698.996955</v>
      </c>
      <c r="I63" s="14" t="n">
        <v>6379.9971</v>
      </c>
      <c r="J63" s="14" t="n">
        <v>5741.99739</v>
      </c>
    </row>
    <row r="64" customFormat="false" ht="15" hidden="false" customHeight="false" outlineLevel="0" collapsed="false">
      <c r="A64" s="12" t="n">
        <v>201</v>
      </c>
      <c r="B64" s="13" t="s">
        <v>75</v>
      </c>
      <c r="C64" s="14" t="n">
        <f aca="false">IF($F$2=0," - ",Tabla1[[#This Row],[Base Precio de Lista neto]])</f>
        <v>99457.3982</v>
      </c>
      <c r="D64" s="14" t="n">
        <f aca="false">IF($F$2=0," - ",Tabla1[[#This Row],[Base Precio de Lista neto]]*(1-$F$2))</f>
        <v>69620.17874</v>
      </c>
      <c r="E64" s="14" t="n">
        <f aca="false">IF($F$2=0," - ",Tabla1[[#This Row],[Base para Mejor precio]]*(1-$F$2))</f>
        <v>62658.160866</v>
      </c>
      <c r="F64" s="12" t="s">
        <v>31</v>
      </c>
      <c r="G64" s="15"/>
      <c r="H64" s="14" t="n">
        <f aca="false">IFERROR(IF($F$3=0,"-",Tabla1[[#This Row],[Precio de Cliente neto]]*(1+$F$3)),"-")</f>
        <v>104430.26811</v>
      </c>
      <c r="I64" s="14" t="n">
        <v>99457.3982</v>
      </c>
      <c r="J64" s="14" t="n">
        <v>89511.65838</v>
      </c>
    </row>
    <row r="65" customFormat="false" ht="15" hidden="false" customHeight="false" outlineLevel="0" collapsed="false">
      <c r="A65" s="12" t="n">
        <v>202</v>
      </c>
      <c r="B65" s="13" t="s">
        <v>76</v>
      </c>
      <c r="C65" s="14" t="n">
        <f aca="false">IF($F$2=0," - ",Tabla1[[#This Row],[Base Precio de Lista neto]])</f>
        <v>98707.0503</v>
      </c>
      <c r="D65" s="14" t="n">
        <f aca="false">IF($F$2=0," - ",Tabla1[[#This Row],[Base Precio de Lista neto]]*(1-$F$2))</f>
        <v>69094.93521</v>
      </c>
      <c r="E65" s="14" t="n">
        <f aca="false">IF($F$2=0," - ",Tabla1[[#This Row],[Base para Mejor precio]]*(1-$F$2))</f>
        <v>62185.441689</v>
      </c>
      <c r="F65" s="12" t="s">
        <v>31</v>
      </c>
      <c r="G65" s="15"/>
      <c r="H65" s="14" t="n">
        <f aca="false">IFERROR(IF($F$3=0,"-",Tabla1[[#This Row],[Precio de Cliente neto]]*(1+$F$3)),"-")</f>
        <v>103642.402815</v>
      </c>
      <c r="I65" s="14" t="n">
        <v>98707.0503</v>
      </c>
      <c r="J65" s="14" t="n">
        <v>88836.34527</v>
      </c>
    </row>
    <row r="66" customFormat="false" ht="15" hidden="false" customHeight="false" outlineLevel="0" collapsed="false">
      <c r="A66" s="12" t="n">
        <v>204</v>
      </c>
      <c r="B66" s="13" t="s">
        <v>77</v>
      </c>
      <c r="C66" s="14" t="n">
        <f aca="false">IF($F$2=0," - ",Tabla1[[#This Row],[Base Precio de Lista neto]])</f>
        <v>19675.3849</v>
      </c>
      <c r="D66" s="14" t="n">
        <f aca="false">IF($F$2=0," - ",Tabla1[[#This Row],[Base Precio de Lista neto]]*(1-$F$2))</f>
        <v>13772.76943</v>
      </c>
      <c r="E66" s="14" t="n">
        <f aca="false">IF($F$2=0," - ",Tabla1[[#This Row],[Base para Mejor precio]]*(1-$F$2))</f>
        <v>12395.492487</v>
      </c>
      <c r="F66" s="12" t="s">
        <v>17</v>
      </c>
      <c r="G66" s="15"/>
      <c r="H66" s="14" t="n">
        <f aca="false">IFERROR(IF($F$3=0,"-",Tabla1[[#This Row],[Precio de Cliente neto]]*(1+$F$3)),"-")</f>
        <v>20659.154145</v>
      </c>
      <c r="I66" s="14" t="n">
        <v>19675.3849</v>
      </c>
      <c r="J66" s="14" t="n">
        <v>17707.84641</v>
      </c>
    </row>
    <row r="67" customFormat="false" ht="15" hidden="false" customHeight="false" outlineLevel="0" collapsed="false">
      <c r="A67" s="12" t="n">
        <v>205</v>
      </c>
      <c r="B67" s="13" t="s">
        <v>78</v>
      </c>
      <c r="C67" s="14" t="n">
        <f aca="false">IF($F$2=0," - ",Tabla1[[#This Row],[Base Precio de Lista neto]])</f>
        <v>2689.7764</v>
      </c>
      <c r="D67" s="14" t="n">
        <f aca="false">IF($F$2=0," - ",Tabla1[[#This Row],[Base Precio de Lista neto]]*(1-$F$2))</f>
        <v>1882.84348</v>
      </c>
      <c r="E67" s="14" t="n">
        <f aca="false">IF($F$2=0," - ",Tabla1[[#This Row],[Base para Mejor precio]]*(1-$F$2))</f>
        <v>1694.559132</v>
      </c>
      <c r="F67" s="12" t="s">
        <v>31</v>
      </c>
      <c r="G67" s="15"/>
      <c r="H67" s="14" t="n">
        <f aca="false">IFERROR(IF($F$3=0,"-",Tabla1[[#This Row],[Precio de Cliente neto]]*(1+$F$3)),"-")</f>
        <v>2824.26522</v>
      </c>
      <c r="I67" s="14" t="n">
        <v>2689.7764</v>
      </c>
      <c r="J67" s="14" t="n">
        <v>2420.79876</v>
      </c>
    </row>
    <row r="68" customFormat="false" ht="15" hidden="false" customHeight="false" outlineLevel="0" collapsed="false">
      <c r="A68" s="12" t="n">
        <v>206</v>
      </c>
      <c r="B68" s="13" t="s">
        <v>79</v>
      </c>
      <c r="C68" s="14" t="n">
        <f aca="false">IF($F$2=0," - ",Tabla1[[#This Row],[Base Precio de Lista neto]])</f>
        <v>2689.7014</v>
      </c>
      <c r="D68" s="14" t="n">
        <f aca="false">IF($F$2=0," - ",Tabla1[[#This Row],[Base Precio de Lista neto]]*(1-$F$2))</f>
        <v>1882.79098</v>
      </c>
      <c r="E68" s="14" t="n">
        <f aca="false">IF($F$2=0," - ",Tabla1[[#This Row],[Base para Mejor precio]]*(1-$F$2))</f>
        <v>1694.511882</v>
      </c>
      <c r="F68" s="12" t="s">
        <v>31</v>
      </c>
      <c r="G68" s="15"/>
      <c r="H68" s="14" t="n">
        <f aca="false">IFERROR(IF($F$3=0,"-",Tabla1[[#This Row],[Precio de Cliente neto]]*(1+$F$3)),"-")</f>
        <v>2824.18647</v>
      </c>
      <c r="I68" s="14" t="n">
        <v>2689.7014</v>
      </c>
      <c r="J68" s="14" t="n">
        <v>2420.73126</v>
      </c>
    </row>
    <row r="69" customFormat="false" ht="15" hidden="false" customHeight="false" outlineLevel="0" collapsed="false">
      <c r="A69" s="12" t="n">
        <v>207</v>
      </c>
      <c r="B69" s="13" t="s">
        <v>80</v>
      </c>
      <c r="C69" s="14" t="n">
        <f aca="false">IF($F$2=0," - ",Tabla1[[#This Row],[Base Precio de Lista neto]])</f>
        <v>2689.7014</v>
      </c>
      <c r="D69" s="14" t="n">
        <f aca="false">IF($F$2=0," - ",Tabla1[[#This Row],[Base Precio de Lista neto]]*(1-$F$2))</f>
        <v>1882.79098</v>
      </c>
      <c r="E69" s="14" t="n">
        <f aca="false">IF($F$2=0," - ",Tabla1[[#This Row],[Base para Mejor precio]]*(1-$F$2))</f>
        <v>1694.511882</v>
      </c>
      <c r="F69" s="12" t="s">
        <v>31</v>
      </c>
      <c r="G69" s="15"/>
      <c r="H69" s="14" t="n">
        <f aca="false">IFERROR(IF($F$3=0,"-",Tabla1[[#This Row],[Precio de Cliente neto]]*(1+$F$3)),"-")</f>
        <v>2824.18647</v>
      </c>
      <c r="I69" s="14" t="n">
        <v>2689.7014</v>
      </c>
      <c r="J69" s="14" t="n">
        <v>2420.73126</v>
      </c>
    </row>
    <row r="70" customFormat="false" ht="15" hidden="false" customHeight="false" outlineLevel="0" collapsed="false">
      <c r="A70" s="12" t="n">
        <v>208</v>
      </c>
      <c r="B70" s="13" t="s">
        <v>81</v>
      </c>
      <c r="C70" s="14" t="n">
        <f aca="false">IF($F$2=0," - ",Tabla1[[#This Row],[Base Precio de Lista neto]])</f>
        <v>2689.7014</v>
      </c>
      <c r="D70" s="14" t="n">
        <f aca="false">IF($F$2=0," - ",Tabla1[[#This Row],[Base Precio de Lista neto]]*(1-$F$2))</f>
        <v>1882.79098</v>
      </c>
      <c r="E70" s="14" t="n">
        <f aca="false">IF($F$2=0," - ",Tabla1[[#This Row],[Base para Mejor precio]]*(1-$F$2))</f>
        <v>1694.511882</v>
      </c>
      <c r="F70" s="12" t="s">
        <v>31</v>
      </c>
      <c r="G70" s="15"/>
      <c r="H70" s="14" t="n">
        <f aca="false">IFERROR(IF($F$3=0,"-",Tabla1[[#This Row],[Precio de Cliente neto]]*(1+$F$3)),"-")</f>
        <v>2824.18647</v>
      </c>
      <c r="I70" s="14" t="n">
        <v>2689.7014</v>
      </c>
      <c r="J70" s="14" t="n">
        <v>2420.73126</v>
      </c>
    </row>
    <row r="71" customFormat="false" ht="15" hidden="false" customHeight="false" outlineLevel="0" collapsed="false">
      <c r="A71" s="12" t="n">
        <v>209</v>
      </c>
      <c r="B71" s="13" t="s">
        <v>82</v>
      </c>
      <c r="C71" s="14" t="n">
        <f aca="false">IF($F$2=0," - ",Tabla1[[#This Row],[Base Precio de Lista neto]])</f>
        <v>2689.7014</v>
      </c>
      <c r="D71" s="14" t="n">
        <f aca="false">IF($F$2=0," - ",Tabla1[[#This Row],[Base Precio de Lista neto]]*(1-$F$2))</f>
        <v>1882.79098</v>
      </c>
      <c r="E71" s="14" t="n">
        <f aca="false">IF($F$2=0," - ",Tabla1[[#This Row],[Base para Mejor precio]]*(1-$F$2))</f>
        <v>1694.511882</v>
      </c>
      <c r="F71" s="12" t="s">
        <v>31</v>
      </c>
      <c r="G71" s="15"/>
      <c r="H71" s="14" t="n">
        <f aca="false">IFERROR(IF($F$3=0,"-",Tabla1[[#This Row],[Precio de Cliente neto]]*(1+$F$3)),"-")</f>
        <v>2824.18647</v>
      </c>
      <c r="I71" s="14" t="n">
        <v>2689.7014</v>
      </c>
      <c r="J71" s="14" t="n">
        <v>2420.73126</v>
      </c>
    </row>
    <row r="72" customFormat="false" ht="15" hidden="false" customHeight="false" outlineLevel="0" collapsed="false">
      <c r="A72" s="12" t="n">
        <v>210</v>
      </c>
      <c r="B72" s="13" t="s">
        <v>83</v>
      </c>
      <c r="C72" s="14" t="n">
        <f aca="false">IF($F$2=0," - ",Tabla1[[#This Row],[Base Precio de Lista neto]])</f>
        <v>2689.7014</v>
      </c>
      <c r="D72" s="14" t="n">
        <f aca="false">IF($F$2=0," - ",Tabla1[[#This Row],[Base Precio de Lista neto]]*(1-$F$2))</f>
        <v>1882.79098</v>
      </c>
      <c r="E72" s="14" t="n">
        <f aca="false">IF($F$2=0," - ",Tabla1[[#This Row],[Base para Mejor precio]]*(1-$F$2))</f>
        <v>1694.511882</v>
      </c>
      <c r="F72" s="12" t="s">
        <v>31</v>
      </c>
      <c r="G72" s="15"/>
      <c r="H72" s="14" t="n">
        <f aca="false">IFERROR(IF($F$3=0,"-",Tabla1[[#This Row],[Precio de Cliente neto]]*(1+$F$3)),"-")</f>
        <v>2824.18647</v>
      </c>
      <c r="I72" s="14" t="n">
        <v>2689.7014</v>
      </c>
      <c r="J72" s="14" t="n">
        <v>2420.73126</v>
      </c>
    </row>
    <row r="73" customFormat="false" ht="15" hidden="false" customHeight="false" outlineLevel="0" collapsed="false">
      <c r="A73" s="12" t="n">
        <v>211</v>
      </c>
      <c r="B73" s="13" t="s">
        <v>84</v>
      </c>
      <c r="C73" s="14" t="n">
        <f aca="false">IF($F$2=0," - ",Tabla1[[#This Row],[Base Precio de Lista neto]])</f>
        <v>2689.7014</v>
      </c>
      <c r="D73" s="14" t="n">
        <f aca="false">IF($F$2=0," - ",Tabla1[[#This Row],[Base Precio de Lista neto]]*(1-$F$2))</f>
        <v>1882.79098</v>
      </c>
      <c r="E73" s="14" t="n">
        <f aca="false">IF($F$2=0," - ",Tabla1[[#This Row],[Base para Mejor precio]]*(1-$F$2))</f>
        <v>1694.511882</v>
      </c>
      <c r="F73" s="12" t="s">
        <v>31</v>
      </c>
      <c r="G73" s="15"/>
      <c r="H73" s="14" t="n">
        <f aca="false">IFERROR(IF($F$3=0,"-",Tabla1[[#This Row],[Precio de Cliente neto]]*(1+$F$3)),"-")</f>
        <v>2824.18647</v>
      </c>
      <c r="I73" s="14" t="n">
        <v>2689.7014</v>
      </c>
      <c r="J73" s="14" t="n">
        <v>2420.73126</v>
      </c>
    </row>
    <row r="74" customFormat="false" ht="15" hidden="false" customHeight="false" outlineLevel="0" collapsed="false">
      <c r="A74" s="12" t="n">
        <v>212</v>
      </c>
      <c r="B74" s="13" t="s">
        <v>85</v>
      </c>
      <c r="C74" s="14" t="n">
        <f aca="false">IF($F$2=0," - ",Tabla1[[#This Row],[Base Precio de Lista neto]])</f>
        <v>12710.2599</v>
      </c>
      <c r="D74" s="14" t="n">
        <f aca="false">IF($F$2=0," - ",Tabla1[[#This Row],[Base Precio de Lista neto]]*(1-$F$2))</f>
        <v>8897.18193</v>
      </c>
      <c r="E74" s="14" t="n">
        <f aca="false">IF($F$2=0," - ",Tabla1[[#This Row],[Base para Mejor precio]]*(1-$F$2))</f>
        <v>8007.463737</v>
      </c>
      <c r="F74" s="12" t="s">
        <v>14</v>
      </c>
      <c r="G74" s="15"/>
      <c r="H74" s="14" t="n">
        <f aca="false">IFERROR(IF($F$3=0,"-",Tabla1[[#This Row],[Precio de Cliente neto]]*(1+$F$3)),"-")</f>
        <v>13345.772895</v>
      </c>
      <c r="I74" s="14" t="n">
        <v>12710.2599</v>
      </c>
      <c r="J74" s="14" t="n">
        <v>11439.23391</v>
      </c>
    </row>
    <row r="75" customFormat="false" ht="15" hidden="false" customHeight="false" outlineLevel="0" collapsed="false">
      <c r="A75" s="12" t="n">
        <v>213</v>
      </c>
      <c r="B75" s="13" t="s">
        <v>86</v>
      </c>
      <c r="C75" s="14" t="n">
        <f aca="false">IF($F$2=0," - ",Tabla1[[#This Row],[Base Precio de Lista neto]])</f>
        <v>29279.0098</v>
      </c>
      <c r="D75" s="14" t="n">
        <f aca="false">IF($F$2=0," - ",Tabla1[[#This Row],[Base Precio de Lista neto]]*(1-$F$2))</f>
        <v>20495.30686</v>
      </c>
      <c r="E75" s="14" t="n">
        <f aca="false">IF($F$2=0," - ",Tabla1[[#This Row],[Base para Mejor precio]]*(1-$F$2))</f>
        <v>18445.776174</v>
      </c>
      <c r="F75" s="12" t="s">
        <v>14</v>
      </c>
      <c r="G75" s="15"/>
      <c r="H75" s="14" t="n">
        <f aca="false">IFERROR(IF($F$3=0,"-",Tabla1[[#This Row],[Precio de Cliente neto]]*(1+$F$3)),"-")</f>
        <v>30742.96029</v>
      </c>
      <c r="I75" s="14" t="n">
        <v>29279.0098</v>
      </c>
      <c r="J75" s="14" t="n">
        <v>26351.10882</v>
      </c>
    </row>
    <row r="76" customFormat="false" ht="15" hidden="false" customHeight="false" outlineLevel="0" collapsed="false">
      <c r="A76" s="12" t="n">
        <v>214</v>
      </c>
      <c r="B76" s="13" t="s">
        <v>87</v>
      </c>
      <c r="C76" s="14" t="n">
        <f aca="false">IF($F$2=0," - ",Tabla1[[#This Row],[Base Precio de Lista neto]])</f>
        <v>35832.2581</v>
      </c>
      <c r="D76" s="14" t="n">
        <f aca="false">IF($F$2=0," - ",Tabla1[[#This Row],[Base Precio de Lista neto]]*(1-$F$2))</f>
        <v>25082.58067</v>
      </c>
      <c r="E76" s="14" t="n">
        <f aca="false">IF($F$2=0," - ",Tabla1[[#This Row],[Base para Mejor precio]]*(1-$F$2))</f>
        <v>22574.322603</v>
      </c>
      <c r="F76" s="12" t="s">
        <v>14</v>
      </c>
      <c r="G76" s="15"/>
      <c r="H76" s="14" t="n">
        <f aca="false">IFERROR(IF($F$3=0,"-",Tabla1[[#This Row],[Precio de Cliente neto]]*(1+$F$3)),"-")</f>
        <v>37623.871005</v>
      </c>
      <c r="I76" s="14" t="n">
        <v>35832.2581</v>
      </c>
      <c r="J76" s="14" t="n">
        <v>32249.03229</v>
      </c>
    </row>
    <row r="77" customFormat="false" ht="15" hidden="false" customHeight="false" outlineLevel="0" collapsed="false">
      <c r="A77" s="12" t="n">
        <v>215</v>
      </c>
      <c r="B77" s="13" t="s">
        <v>88</v>
      </c>
      <c r="C77" s="14" t="n">
        <f aca="false">IF($F$2=0," - ",Tabla1[[#This Row],[Base Precio de Lista neto]])</f>
        <v>12710.2599</v>
      </c>
      <c r="D77" s="14" t="n">
        <f aca="false">IF($F$2=0," - ",Tabla1[[#This Row],[Base Precio de Lista neto]]*(1-$F$2))</f>
        <v>8897.18193</v>
      </c>
      <c r="E77" s="14" t="n">
        <f aca="false">IF($F$2=0," - ",Tabla1[[#This Row],[Base para Mejor precio]]*(1-$F$2))</f>
        <v>8007.463737</v>
      </c>
      <c r="F77" s="12" t="s">
        <v>14</v>
      </c>
      <c r="G77" s="15"/>
      <c r="H77" s="14" t="n">
        <f aca="false">IFERROR(IF($F$3=0,"-",Tabla1[[#This Row],[Precio de Cliente neto]]*(1+$F$3)),"-")</f>
        <v>13345.772895</v>
      </c>
      <c r="I77" s="14" t="n">
        <v>12710.2599</v>
      </c>
      <c r="J77" s="14" t="n">
        <v>11439.23391</v>
      </c>
    </row>
    <row r="78" customFormat="false" ht="15" hidden="false" customHeight="false" outlineLevel="0" collapsed="false">
      <c r="A78" s="12" t="n">
        <v>216</v>
      </c>
      <c r="B78" s="13" t="s">
        <v>89</v>
      </c>
      <c r="C78" s="14" t="n">
        <f aca="false">IF($F$2=0," - ",Tabla1[[#This Row],[Base Precio de Lista neto]])</f>
        <v>29278.9461</v>
      </c>
      <c r="D78" s="14" t="n">
        <f aca="false">IF($F$2=0," - ",Tabla1[[#This Row],[Base Precio de Lista neto]]*(1-$F$2))</f>
        <v>20495.26227</v>
      </c>
      <c r="E78" s="14" t="n">
        <f aca="false">IF($F$2=0," - ",Tabla1[[#This Row],[Base para Mejor precio]]*(1-$F$2))</f>
        <v>18445.736043</v>
      </c>
      <c r="F78" s="12" t="s">
        <v>14</v>
      </c>
      <c r="G78" s="15"/>
      <c r="H78" s="14" t="n">
        <f aca="false">IFERROR(IF($F$3=0,"-",Tabla1[[#This Row],[Precio de Cliente neto]]*(1+$F$3)),"-")</f>
        <v>30742.893405</v>
      </c>
      <c r="I78" s="14" t="n">
        <v>29278.9461</v>
      </c>
      <c r="J78" s="14" t="n">
        <v>26351.05149</v>
      </c>
    </row>
    <row r="79" customFormat="false" ht="15" hidden="false" customHeight="false" outlineLevel="0" collapsed="false">
      <c r="A79" s="12" t="n">
        <v>217</v>
      </c>
      <c r="B79" s="13" t="s">
        <v>90</v>
      </c>
      <c r="C79" s="14" t="n">
        <f aca="false">IF($F$2=0," - ",Tabla1[[#This Row],[Base Precio de Lista neto]])</f>
        <v>35832.2581</v>
      </c>
      <c r="D79" s="14" t="n">
        <f aca="false">IF($F$2=0," - ",Tabla1[[#This Row],[Base Precio de Lista neto]]*(1-$F$2))</f>
        <v>25082.58067</v>
      </c>
      <c r="E79" s="14" t="n">
        <f aca="false">IF($F$2=0," - ",Tabla1[[#This Row],[Base para Mejor precio]]*(1-$F$2))</f>
        <v>22574.322603</v>
      </c>
      <c r="F79" s="12" t="s">
        <v>14</v>
      </c>
      <c r="G79" s="15"/>
      <c r="H79" s="14" t="n">
        <f aca="false">IFERROR(IF($F$3=0,"-",Tabla1[[#This Row],[Precio de Cliente neto]]*(1+$F$3)),"-")</f>
        <v>37623.871005</v>
      </c>
      <c r="I79" s="14" t="n">
        <v>35832.2581</v>
      </c>
      <c r="J79" s="14" t="n">
        <v>32249.03229</v>
      </c>
    </row>
    <row r="80" customFormat="false" ht="15" hidden="false" customHeight="false" outlineLevel="0" collapsed="false">
      <c r="A80" s="12" t="n">
        <v>220</v>
      </c>
      <c r="B80" s="13" t="s">
        <v>91</v>
      </c>
      <c r="C80" s="14" t="n">
        <f aca="false">IF($F$2=0," - ",Tabla1[[#This Row],[Base Precio de Lista neto]])</f>
        <v>2397.4109</v>
      </c>
      <c r="D80" s="14" t="n">
        <f aca="false">IF($F$2=0," - ",Tabla1[[#This Row],[Base Precio de Lista neto]]*(1-$F$2))</f>
        <v>1678.18763</v>
      </c>
      <c r="E80" s="14" t="n">
        <f aca="false">IF($F$2=0," - ",Tabla1[[#This Row],[Base para Mejor precio]]*(1-$F$2))</f>
        <v>1510.368867</v>
      </c>
      <c r="F80" s="12" t="s">
        <v>31</v>
      </c>
      <c r="G80" s="15"/>
      <c r="H80" s="14" t="n">
        <f aca="false">IFERROR(IF($F$3=0,"-",Tabla1[[#This Row],[Precio de Cliente neto]]*(1+$F$3)),"-")</f>
        <v>2517.281445</v>
      </c>
      <c r="I80" s="14" t="n">
        <v>2397.4109</v>
      </c>
      <c r="J80" s="14" t="n">
        <v>2157.66981</v>
      </c>
    </row>
    <row r="81" customFormat="false" ht="15" hidden="false" customHeight="false" outlineLevel="0" collapsed="false">
      <c r="A81" s="12" t="n">
        <v>221</v>
      </c>
      <c r="B81" s="13" t="s">
        <v>92</v>
      </c>
      <c r="C81" s="14" t="n">
        <f aca="false">IF($F$2=0," - ",Tabla1[[#This Row],[Base Precio de Lista neto]])</f>
        <v>2397.4109</v>
      </c>
      <c r="D81" s="14" t="n">
        <f aca="false">IF($F$2=0," - ",Tabla1[[#This Row],[Base Precio de Lista neto]]*(1-$F$2))</f>
        <v>1678.18763</v>
      </c>
      <c r="E81" s="14" t="n">
        <f aca="false">IF($F$2=0," - ",Tabla1[[#This Row],[Base para Mejor precio]]*(1-$F$2))</f>
        <v>1510.368867</v>
      </c>
      <c r="F81" s="12" t="s">
        <v>31</v>
      </c>
      <c r="G81" s="15"/>
      <c r="H81" s="14" t="n">
        <f aca="false">IFERROR(IF($F$3=0,"-",Tabla1[[#This Row],[Precio de Cliente neto]]*(1+$F$3)),"-")</f>
        <v>2517.281445</v>
      </c>
      <c r="I81" s="14" t="n">
        <v>2397.4109</v>
      </c>
      <c r="J81" s="14" t="n">
        <v>2157.66981</v>
      </c>
    </row>
    <row r="82" customFormat="false" ht="15" hidden="false" customHeight="false" outlineLevel="0" collapsed="false">
      <c r="A82" s="12" t="n">
        <v>222</v>
      </c>
      <c r="B82" s="13" t="s">
        <v>93</v>
      </c>
      <c r="C82" s="14" t="n">
        <f aca="false">IF($F$2=0," - ",Tabla1[[#This Row],[Base Precio de Lista neto]])</f>
        <v>2397.4109</v>
      </c>
      <c r="D82" s="14" t="n">
        <f aca="false">IF($F$2=0," - ",Tabla1[[#This Row],[Base Precio de Lista neto]]*(1-$F$2))</f>
        <v>1678.18763</v>
      </c>
      <c r="E82" s="14" t="n">
        <f aca="false">IF($F$2=0," - ",Tabla1[[#This Row],[Base para Mejor precio]]*(1-$F$2))</f>
        <v>1510.368867</v>
      </c>
      <c r="F82" s="12" t="s">
        <v>31</v>
      </c>
      <c r="G82" s="15"/>
      <c r="H82" s="14" t="n">
        <f aca="false">IFERROR(IF($F$3=0,"-",Tabla1[[#This Row],[Precio de Cliente neto]]*(1+$F$3)),"-")</f>
        <v>2517.281445</v>
      </c>
      <c r="I82" s="14" t="n">
        <v>2397.4109</v>
      </c>
      <c r="J82" s="14" t="n">
        <v>2157.66981</v>
      </c>
    </row>
    <row r="83" customFormat="false" ht="15" hidden="false" customHeight="false" outlineLevel="0" collapsed="false">
      <c r="A83" s="12" t="n">
        <v>223</v>
      </c>
      <c r="B83" s="13" t="s">
        <v>94</v>
      </c>
      <c r="C83" s="14" t="n">
        <f aca="false">IF($F$2=0," - ",Tabla1[[#This Row],[Base Precio de Lista neto]])</f>
        <v>2397.4109</v>
      </c>
      <c r="D83" s="14" t="n">
        <f aca="false">IF($F$2=0," - ",Tabla1[[#This Row],[Base Precio de Lista neto]]*(1-$F$2))</f>
        <v>1678.18763</v>
      </c>
      <c r="E83" s="14" t="n">
        <f aca="false">IF($F$2=0," - ",Tabla1[[#This Row],[Base para Mejor precio]]*(1-$F$2))</f>
        <v>1510.368867</v>
      </c>
      <c r="F83" s="12" t="s">
        <v>31</v>
      </c>
      <c r="G83" s="15"/>
      <c r="H83" s="14" t="n">
        <f aca="false">IFERROR(IF($F$3=0,"-",Tabla1[[#This Row],[Precio de Cliente neto]]*(1+$F$3)),"-")</f>
        <v>2517.281445</v>
      </c>
      <c r="I83" s="14" t="n">
        <v>2397.4109</v>
      </c>
      <c r="J83" s="14" t="n">
        <v>2157.66981</v>
      </c>
    </row>
    <row r="84" customFormat="false" ht="15" hidden="false" customHeight="false" outlineLevel="0" collapsed="false">
      <c r="A84" s="12" t="n">
        <v>224</v>
      </c>
      <c r="B84" s="13" t="s">
        <v>95</v>
      </c>
      <c r="C84" s="14" t="n">
        <f aca="false">IF($F$2=0," - ",Tabla1[[#This Row],[Base Precio de Lista neto]])</f>
        <v>2397.4243</v>
      </c>
      <c r="D84" s="14" t="n">
        <f aca="false">IF($F$2=0," - ",Tabla1[[#This Row],[Base Precio de Lista neto]]*(1-$F$2))</f>
        <v>1678.19701</v>
      </c>
      <c r="E84" s="14" t="n">
        <f aca="false">IF($F$2=0," - ",Tabla1[[#This Row],[Base para Mejor precio]]*(1-$F$2))</f>
        <v>1510.377309</v>
      </c>
      <c r="F84" s="12" t="s">
        <v>31</v>
      </c>
      <c r="G84" s="15"/>
      <c r="H84" s="14" t="n">
        <f aca="false">IFERROR(IF($F$3=0,"-",Tabla1[[#This Row],[Precio de Cliente neto]]*(1+$F$3)),"-")</f>
        <v>2517.295515</v>
      </c>
      <c r="I84" s="14" t="n">
        <v>2397.4243</v>
      </c>
      <c r="J84" s="14" t="n">
        <v>2157.68187</v>
      </c>
    </row>
    <row r="85" customFormat="false" ht="15" hidden="false" customHeight="false" outlineLevel="0" collapsed="false">
      <c r="A85" s="12" t="n">
        <v>225</v>
      </c>
      <c r="B85" s="13" t="s">
        <v>96</v>
      </c>
      <c r="C85" s="14" t="n">
        <f aca="false">IF($F$2=0," - ",Tabla1[[#This Row],[Base Precio de Lista neto]])</f>
        <v>2397.4109</v>
      </c>
      <c r="D85" s="14" t="n">
        <f aca="false">IF($F$2=0," - ",Tabla1[[#This Row],[Base Precio de Lista neto]]*(1-$F$2))</f>
        <v>1678.18763</v>
      </c>
      <c r="E85" s="14" t="n">
        <f aca="false">IF($F$2=0," - ",Tabla1[[#This Row],[Base para Mejor precio]]*(1-$F$2))</f>
        <v>1510.368867</v>
      </c>
      <c r="F85" s="12" t="s">
        <v>31</v>
      </c>
      <c r="G85" s="15"/>
      <c r="H85" s="14" t="n">
        <f aca="false">IFERROR(IF($F$3=0,"-",Tabla1[[#This Row],[Precio de Cliente neto]]*(1+$F$3)),"-")</f>
        <v>2517.281445</v>
      </c>
      <c r="I85" s="14" t="n">
        <v>2397.4109</v>
      </c>
      <c r="J85" s="14" t="n">
        <v>2157.66981</v>
      </c>
    </row>
    <row r="86" customFormat="false" ht="15" hidden="false" customHeight="false" outlineLevel="0" collapsed="false">
      <c r="A86" s="12" t="n">
        <v>226</v>
      </c>
      <c r="B86" s="13" t="s">
        <v>97</v>
      </c>
      <c r="C86" s="14" t="n">
        <f aca="false">IF($F$2=0," - ",Tabla1[[#This Row],[Base Precio de Lista neto]])</f>
        <v>2397.4109</v>
      </c>
      <c r="D86" s="14" t="n">
        <f aca="false">IF($F$2=0," - ",Tabla1[[#This Row],[Base Precio de Lista neto]]*(1-$F$2))</f>
        <v>1678.18763</v>
      </c>
      <c r="E86" s="14" t="n">
        <f aca="false">IF($F$2=0," - ",Tabla1[[#This Row],[Base para Mejor precio]]*(1-$F$2))</f>
        <v>1510.368867</v>
      </c>
      <c r="F86" s="12" t="s">
        <v>31</v>
      </c>
      <c r="G86" s="15"/>
      <c r="H86" s="14" t="n">
        <f aca="false">IFERROR(IF($F$3=0,"-",Tabla1[[#This Row],[Precio de Cliente neto]]*(1+$F$3)),"-")</f>
        <v>2517.281445</v>
      </c>
      <c r="I86" s="14" t="n">
        <v>2397.4109</v>
      </c>
      <c r="J86" s="14" t="n">
        <v>2157.66981</v>
      </c>
    </row>
    <row r="87" customFormat="false" ht="15" hidden="false" customHeight="false" outlineLevel="0" collapsed="false">
      <c r="A87" s="12" t="n">
        <v>230</v>
      </c>
      <c r="B87" s="13" t="s">
        <v>98</v>
      </c>
      <c r="C87" s="14" t="n">
        <f aca="false">IF($F$2=0," - ",Tabla1[[#This Row],[Base Precio de Lista neto]])</f>
        <v>1335.7141</v>
      </c>
      <c r="D87" s="14" t="n">
        <f aca="false">IF($F$2=0," - ",Tabla1[[#This Row],[Base Precio de Lista neto]]*(1-$F$2))</f>
        <v>934.99987</v>
      </c>
      <c r="E87" s="14" t="n">
        <f aca="false">IF($F$2=0," - ",Tabla1[[#This Row],[Base para Mejor precio]]*(1-$F$2))</f>
        <v>841.499883</v>
      </c>
      <c r="F87" s="12" t="s">
        <v>14</v>
      </c>
      <c r="G87" s="15"/>
      <c r="H87" s="14" t="n">
        <f aca="false">IFERROR(IF($F$3=0,"-",Tabla1[[#This Row],[Precio de Cliente neto]]*(1+$F$3)),"-")</f>
        <v>1402.499805</v>
      </c>
      <c r="I87" s="14" t="n">
        <v>1335.7141</v>
      </c>
      <c r="J87" s="14" t="n">
        <v>1202.14269</v>
      </c>
    </row>
    <row r="88" customFormat="false" ht="15" hidden="false" customHeight="false" outlineLevel="0" collapsed="false">
      <c r="A88" s="12" t="n">
        <v>231</v>
      </c>
      <c r="B88" s="13" t="s">
        <v>99</v>
      </c>
      <c r="C88" s="14" t="n">
        <f aca="false">IF($F$2=0," - ",Tabla1[[#This Row],[Base Precio de Lista neto]])</f>
        <v>1650.0476</v>
      </c>
      <c r="D88" s="14" t="n">
        <f aca="false">IF($F$2=0," - ",Tabla1[[#This Row],[Base Precio de Lista neto]]*(1-$F$2))</f>
        <v>1155.03332</v>
      </c>
      <c r="E88" s="14" t="n">
        <f aca="false">IF($F$2=0," - ",Tabla1[[#This Row],[Base para Mejor precio]]*(1-$F$2))</f>
        <v>1039.529988</v>
      </c>
      <c r="F88" s="12" t="s">
        <v>17</v>
      </c>
      <c r="G88" s="15"/>
      <c r="H88" s="14" t="n">
        <f aca="false">IFERROR(IF($F$3=0,"-",Tabla1[[#This Row],[Precio de Cliente neto]]*(1+$F$3)),"-")</f>
        <v>1732.54998</v>
      </c>
      <c r="I88" s="14" t="n">
        <v>1650.0476</v>
      </c>
      <c r="J88" s="14" t="n">
        <v>1485.04284</v>
      </c>
    </row>
    <row r="89" customFormat="false" ht="15" hidden="false" customHeight="false" outlineLevel="0" collapsed="false">
      <c r="A89" s="12" t="n">
        <v>232</v>
      </c>
      <c r="B89" s="13" t="s">
        <v>100</v>
      </c>
      <c r="C89" s="14" t="n">
        <f aca="false">IF($F$2=0," - ",Tabla1[[#This Row],[Base Precio de Lista neto]])</f>
        <v>3426.4956</v>
      </c>
      <c r="D89" s="14" t="n">
        <f aca="false">IF($F$2=0," - ",Tabla1[[#This Row],[Base Precio de Lista neto]]*(1-$F$2))</f>
        <v>2398.54692</v>
      </c>
      <c r="E89" s="14" t="n">
        <f aca="false">IF($F$2=0," - ",Tabla1[[#This Row],[Base para Mejor precio]]*(1-$F$2))</f>
        <v>2158.692228</v>
      </c>
      <c r="F89" s="12" t="s">
        <v>17</v>
      </c>
      <c r="G89" s="15"/>
      <c r="H89" s="14" t="n">
        <f aca="false">IFERROR(IF($F$3=0,"-",Tabla1[[#This Row],[Precio de Cliente neto]]*(1+$F$3)),"-")</f>
        <v>3597.82038</v>
      </c>
      <c r="I89" s="14" t="n">
        <v>3426.4956</v>
      </c>
      <c r="J89" s="14" t="n">
        <v>3083.84604</v>
      </c>
    </row>
    <row r="90" customFormat="false" ht="15" hidden="false" customHeight="false" outlineLevel="0" collapsed="false">
      <c r="A90" s="12" t="n">
        <v>233</v>
      </c>
      <c r="B90" s="13" t="s">
        <v>101</v>
      </c>
      <c r="C90" s="14" t="n">
        <f aca="false">IF($F$2=0," - ",Tabla1[[#This Row],[Base Precio de Lista neto]])</f>
        <v>3630.9329</v>
      </c>
      <c r="D90" s="14" t="n">
        <f aca="false">IF($F$2=0," - ",Tabla1[[#This Row],[Base Precio de Lista neto]]*(1-$F$2))</f>
        <v>2541.65303</v>
      </c>
      <c r="E90" s="14" t="n">
        <f aca="false">IF($F$2=0," - ",Tabla1[[#This Row],[Base para Mejor precio]]*(1-$F$2))</f>
        <v>2287.487727</v>
      </c>
      <c r="F90" s="12" t="s">
        <v>14</v>
      </c>
      <c r="G90" s="15"/>
      <c r="H90" s="14" t="n">
        <f aca="false">IFERROR(IF($F$3=0,"-",Tabla1[[#This Row],[Precio de Cliente neto]]*(1+$F$3)),"-")</f>
        <v>3812.479545</v>
      </c>
      <c r="I90" s="14" t="n">
        <v>3630.9329</v>
      </c>
      <c r="J90" s="14" t="n">
        <v>3267.83961</v>
      </c>
    </row>
    <row r="91" customFormat="false" ht="15" hidden="false" customHeight="false" outlineLevel="0" collapsed="false">
      <c r="A91" s="12" t="n">
        <v>234</v>
      </c>
      <c r="B91" s="13" t="s">
        <v>102</v>
      </c>
      <c r="C91" s="14" t="n">
        <f aca="false">IF($F$2=0," - ",Tabla1[[#This Row],[Base Precio de Lista neto]])</f>
        <v>4077.2449</v>
      </c>
      <c r="D91" s="14" t="n">
        <f aca="false">IF($F$2=0," - ",Tabla1[[#This Row],[Base Precio de Lista neto]]*(1-$F$2))</f>
        <v>2854.07143</v>
      </c>
      <c r="E91" s="14" t="n">
        <f aca="false">IF($F$2=0," - ",Tabla1[[#This Row],[Base para Mejor precio]]*(1-$F$2))</f>
        <v>2568.664287</v>
      </c>
      <c r="F91" s="12" t="s">
        <v>14</v>
      </c>
      <c r="G91" s="15"/>
      <c r="H91" s="14" t="n">
        <f aca="false">IFERROR(IF($F$3=0,"-",Tabla1[[#This Row],[Precio de Cliente neto]]*(1+$F$3)),"-")</f>
        <v>4281.107145</v>
      </c>
      <c r="I91" s="14" t="n">
        <v>4077.2449</v>
      </c>
      <c r="J91" s="14" t="n">
        <v>3669.52041</v>
      </c>
    </row>
    <row r="92" customFormat="false" ht="15" hidden="false" customHeight="false" outlineLevel="0" collapsed="false">
      <c r="A92" s="12" t="n">
        <v>235</v>
      </c>
      <c r="B92" s="13" t="s">
        <v>103</v>
      </c>
      <c r="C92" s="14" t="n">
        <f aca="false">IF($F$2=0," - ",Tabla1[[#This Row],[Base Precio de Lista neto]])</f>
        <v>553.2822</v>
      </c>
      <c r="D92" s="14" t="n">
        <f aca="false">IF($F$2=0," - ",Tabla1[[#This Row],[Base Precio de Lista neto]]*(1-$F$2))</f>
        <v>387.29754</v>
      </c>
      <c r="E92" s="14" t="n">
        <f aca="false">IF($F$2=0," - ",Tabla1[[#This Row],[Base para Mejor precio]]*(1-$F$2))</f>
        <v>348.567786</v>
      </c>
      <c r="F92" s="12" t="s">
        <v>17</v>
      </c>
      <c r="G92" s="15"/>
      <c r="H92" s="14" t="n">
        <f aca="false">IFERROR(IF($F$3=0,"-",Tabla1[[#This Row],[Precio de Cliente neto]]*(1+$F$3)),"-")</f>
        <v>580.94631</v>
      </c>
      <c r="I92" s="14" t="n">
        <v>553.2822</v>
      </c>
      <c r="J92" s="14" t="n">
        <v>497.95398</v>
      </c>
    </row>
    <row r="93" customFormat="false" ht="15" hidden="false" customHeight="false" outlineLevel="0" collapsed="false">
      <c r="A93" s="12" t="n">
        <v>236</v>
      </c>
      <c r="B93" s="13" t="s">
        <v>104</v>
      </c>
      <c r="C93" s="14" t="n">
        <f aca="false">IF($F$2=0," - ",Tabla1[[#This Row],[Base Precio de Lista neto]])</f>
        <v>1867.7985</v>
      </c>
      <c r="D93" s="14" t="n">
        <f aca="false">IF($F$2=0," - ",Tabla1[[#This Row],[Base Precio de Lista neto]]*(1-$F$2))</f>
        <v>1307.45895</v>
      </c>
      <c r="E93" s="14" t="n">
        <f aca="false">IF($F$2=0," - ",Tabla1[[#This Row],[Base para Mejor precio]]*(1-$F$2))</f>
        <v>1176.713055</v>
      </c>
      <c r="F93" s="12" t="s">
        <v>14</v>
      </c>
      <c r="G93" s="15"/>
      <c r="H93" s="14" t="n">
        <f aca="false">IFERROR(IF($F$3=0,"-",Tabla1[[#This Row],[Precio de Cliente neto]]*(1+$F$3)),"-")</f>
        <v>1961.188425</v>
      </c>
      <c r="I93" s="14" t="n">
        <v>1867.7985</v>
      </c>
      <c r="J93" s="14" t="n">
        <v>1681.01865</v>
      </c>
    </row>
    <row r="94" customFormat="false" ht="15" hidden="false" customHeight="false" outlineLevel="0" collapsed="false">
      <c r="A94" s="12" t="n">
        <v>237</v>
      </c>
      <c r="B94" s="13" t="s">
        <v>105</v>
      </c>
      <c r="C94" s="14" t="n">
        <f aca="false">IF($F$2=0," - ",Tabla1[[#This Row],[Base Precio de Lista neto]])</f>
        <v>2807.6874</v>
      </c>
      <c r="D94" s="14" t="n">
        <f aca="false">IF($F$2=0," - ",Tabla1[[#This Row],[Base Precio de Lista neto]]*(1-$F$2))</f>
        <v>1965.38118</v>
      </c>
      <c r="E94" s="14" t="n">
        <f aca="false">IF($F$2=0," - ",Tabla1[[#This Row],[Base para Mejor precio]]*(1-$F$2))</f>
        <v>1768.843062</v>
      </c>
      <c r="F94" s="12" t="s">
        <v>14</v>
      </c>
      <c r="G94" s="15"/>
      <c r="H94" s="14" t="n">
        <f aca="false">IFERROR(IF($F$3=0,"-",Tabla1[[#This Row],[Precio de Cliente neto]]*(1+$F$3)),"-")</f>
        <v>2948.07177</v>
      </c>
      <c r="I94" s="14" t="n">
        <v>2807.6874</v>
      </c>
      <c r="J94" s="14" t="n">
        <v>2526.91866</v>
      </c>
    </row>
    <row r="95" customFormat="false" ht="15" hidden="false" customHeight="false" outlineLevel="0" collapsed="false">
      <c r="A95" s="12" t="n">
        <v>238</v>
      </c>
      <c r="B95" s="13" t="s">
        <v>106</v>
      </c>
      <c r="C95" s="14" t="n">
        <f aca="false">IF($F$2=0," - ",Tabla1[[#This Row],[Base Precio de Lista neto]])</f>
        <v>4310.3449</v>
      </c>
      <c r="D95" s="14" t="n">
        <f aca="false">IF($F$2=0," - ",Tabla1[[#This Row],[Base Precio de Lista neto]]*(1-$F$2))</f>
        <v>3017.24143</v>
      </c>
      <c r="E95" s="14" t="n">
        <f aca="false">IF($F$2=0," - ",Tabla1[[#This Row],[Base para Mejor precio]]*(1-$F$2))</f>
        <v>2715.517287</v>
      </c>
      <c r="F95" s="12" t="s">
        <v>17</v>
      </c>
      <c r="G95" s="15"/>
      <c r="H95" s="14" t="n">
        <f aca="false">IFERROR(IF($F$3=0,"-",Tabla1[[#This Row],[Precio de Cliente neto]]*(1+$F$3)),"-")</f>
        <v>4525.862145</v>
      </c>
      <c r="I95" s="14" t="n">
        <v>4310.3449</v>
      </c>
      <c r="J95" s="14" t="n">
        <v>3879.31041</v>
      </c>
    </row>
    <row r="96" customFormat="false" ht="15" hidden="false" customHeight="false" outlineLevel="0" collapsed="false">
      <c r="A96" s="12" t="n">
        <v>239</v>
      </c>
      <c r="B96" s="13" t="s">
        <v>107</v>
      </c>
      <c r="C96" s="14" t="n">
        <f aca="false">IF($F$2=0," - ",Tabla1[[#This Row],[Base Precio de Lista neto]])</f>
        <v>1912.2665</v>
      </c>
      <c r="D96" s="14" t="n">
        <f aca="false">IF($F$2=0," - ",Tabla1[[#This Row],[Base Precio de Lista neto]]*(1-$F$2))</f>
        <v>1338.58655</v>
      </c>
      <c r="E96" s="14" t="n">
        <f aca="false">IF($F$2=0," - ",Tabla1[[#This Row],[Base para Mejor precio]]*(1-$F$2))</f>
        <v>1204.727895</v>
      </c>
      <c r="F96" s="12" t="s">
        <v>31</v>
      </c>
      <c r="G96" s="15"/>
      <c r="H96" s="14" t="n">
        <f aca="false">IFERROR(IF($F$3=0,"-",Tabla1[[#This Row],[Precio de Cliente neto]]*(1+$F$3)),"-")</f>
        <v>2007.879825</v>
      </c>
      <c r="I96" s="14" t="n">
        <v>1912.2665</v>
      </c>
      <c r="J96" s="14" t="n">
        <v>1721.03985</v>
      </c>
    </row>
    <row r="97" customFormat="false" ht="15" hidden="false" customHeight="false" outlineLevel="0" collapsed="false">
      <c r="A97" s="12" t="n">
        <v>240</v>
      </c>
      <c r="B97" s="13" t="s">
        <v>108</v>
      </c>
      <c r="C97" s="14" t="n">
        <f aca="false">IF($F$2=0," - ",Tabla1[[#This Row],[Base Precio de Lista neto]])</f>
        <v>1229.1332</v>
      </c>
      <c r="D97" s="14" t="n">
        <f aca="false">IF($F$2=0," - ",Tabla1[[#This Row],[Base Precio de Lista neto]]*(1-$F$2))</f>
        <v>860.39324</v>
      </c>
      <c r="E97" s="14" t="n">
        <f aca="false">IF($F$2=0," - ",Tabla1[[#This Row],[Base para Mejor precio]]*(1-$F$2))</f>
        <v>774.353916</v>
      </c>
      <c r="F97" s="12" t="s">
        <v>31</v>
      </c>
      <c r="G97" s="15"/>
      <c r="H97" s="14" t="n">
        <f aca="false">IFERROR(IF($F$3=0,"-",Tabla1[[#This Row],[Precio de Cliente neto]]*(1+$F$3)),"-")</f>
        <v>1290.58986</v>
      </c>
      <c r="I97" s="14" t="n">
        <v>1229.1332</v>
      </c>
      <c r="J97" s="14" t="n">
        <v>1106.21988</v>
      </c>
    </row>
    <row r="98" customFormat="false" ht="15" hidden="false" customHeight="false" outlineLevel="0" collapsed="false">
      <c r="A98" s="12" t="n">
        <v>241</v>
      </c>
      <c r="B98" s="13" t="s">
        <v>109</v>
      </c>
      <c r="C98" s="14" t="n">
        <f aca="false">IF($F$2=0," - ",Tabla1[[#This Row],[Base Precio de Lista neto]])</f>
        <v>2205.5937</v>
      </c>
      <c r="D98" s="14" t="n">
        <f aca="false">IF($F$2=0," - ",Tabla1[[#This Row],[Base Precio de Lista neto]]*(1-$F$2))</f>
        <v>1543.91559</v>
      </c>
      <c r="E98" s="14" t="n">
        <f aca="false">IF($F$2=0," - ",Tabla1[[#This Row],[Base para Mejor precio]]*(1-$F$2))</f>
        <v>1389.524031</v>
      </c>
      <c r="F98" s="12" t="s">
        <v>14</v>
      </c>
      <c r="G98" s="15"/>
      <c r="H98" s="14" t="n">
        <f aca="false">IFERROR(IF($F$3=0,"-",Tabla1[[#This Row],[Precio de Cliente neto]]*(1+$F$3)),"-")</f>
        <v>2315.873385</v>
      </c>
      <c r="I98" s="14" t="n">
        <v>2205.5937</v>
      </c>
      <c r="J98" s="14" t="n">
        <v>1985.03433</v>
      </c>
    </row>
    <row r="99" customFormat="false" ht="15" hidden="false" customHeight="false" outlineLevel="0" collapsed="false">
      <c r="A99" s="12" t="n">
        <v>258</v>
      </c>
      <c r="B99" s="13" t="s">
        <v>110</v>
      </c>
      <c r="C99" s="14" t="n">
        <f aca="false">IF($F$2=0," - ",Tabla1[[#This Row],[Base Precio de Lista neto]])</f>
        <v>441.8414</v>
      </c>
      <c r="D99" s="14" t="n">
        <f aca="false">IF($F$2=0," - ",Tabla1[[#This Row],[Base Precio de Lista neto]]*(1-$F$2))</f>
        <v>309.28898</v>
      </c>
      <c r="E99" s="14" t="n">
        <f aca="false">IF($F$2=0," - ",Tabla1[[#This Row],[Base para Mejor precio]]*(1-$F$2))</f>
        <v>278.360082</v>
      </c>
      <c r="F99" s="12" t="s">
        <v>17</v>
      </c>
      <c r="G99" s="15"/>
      <c r="H99" s="14" t="n">
        <f aca="false">IFERROR(IF($F$3=0,"-",Tabla1[[#This Row],[Precio de Cliente neto]]*(1+$F$3)),"-")</f>
        <v>463.93347</v>
      </c>
      <c r="I99" s="14" t="n">
        <v>441.8414</v>
      </c>
      <c r="J99" s="14" t="n">
        <v>397.65726</v>
      </c>
    </row>
    <row r="100" customFormat="false" ht="15" hidden="false" customHeight="false" outlineLevel="0" collapsed="false">
      <c r="A100" s="12" t="n">
        <v>259</v>
      </c>
      <c r="B100" s="13" t="s">
        <v>111</v>
      </c>
      <c r="C100" s="14" t="n">
        <f aca="false">IF($F$2=0," - ",Tabla1[[#This Row],[Base Precio de Lista neto]])</f>
        <v>92.5428</v>
      </c>
      <c r="D100" s="14" t="n">
        <f aca="false">IF($F$2=0," - ",Tabla1[[#This Row],[Base Precio de Lista neto]]*(1-$F$2))</f>
        <v>64.77996</v>
      </c>
      <c r="E100" s="14" t="n">
        <f aca="false">IF($F$2=0," - ",Tabla1[[#This Row],[Base para Mejor precio]]*(1-$F$2))</f>
        <v>58.301964</v>
      </c>
      <c r="F100" s="12" t="s">
        <v>17</v>
      </c>
      <c r="G100" s="15"/>
      <c r="H100" s="14" t="n">
        <f aca="false">IFERROR(IF($F$3=0,"-",Tabla1[[#This Row],[Precio de Cliente neto]]*(1+$F$3)),"-")</f>
        <v>97.16994</v>
      </c>
      <c r="I100" s="14" t="n">
        <v>92.5428</v>
      </c>
      <c r="J100" s="14" t="n">
        <v>83.28852</v>
      </c>
    </row>
    <row r="101" customFormat="false" ht="15" hidden="false" customHeight="false" outlineLevel="0" collapsed="false">
      <c r="A101" s="12" t="n">
        <v>261</v>
      </c>
      <c r="B101" s="13" t="s">
        <v>112</v>
      </c>
      <c r="C101" s="14" t="n">
        <f aca="false">IF($F$2=0," - ",Tabla1[[#This Row],[Base Precio de Lista neto]])</f>
        <v>1007.9999</v>
      </c>
      <c r="D101" s="14" t="n">
        <f aca="false">IF($F$2=0," - ",Tabla1[[#This Row],[Base Precio de Lista neto]]*(1-$F$2))</f>
        <v>705.59993</v>
      </c>
      <c r="E101" s="14" t="n">
        <f aca="false">IF($F$2=0," - ",Tabla1[[#This Row],[Base para Mejor precio]]*(1-$F$2))</f>
        <v>635.039937</v>
      </c>
      <c r="F101" s="12" t="s">
        <v>14</v>
      </c>
      <c r="G101" s="15"/>
      <c r="H101" s="14" t="n">
        <f aca="false">IFERROR(IF($F$3=0,"-",Tabla1[[#This Row],[Precio de Cliente neto]]*(1+$F$3)),"-")</f>
        <v>1058.399895</v>
      </c>
      <c r="I101" s="14" t="n">
        <v>1007.9999</v>
      </c>
      <c r="J101" s="14" t="n">
        <v>907.19991</v>
      </c>
    </row>
    <row r="102" customFormat="false" ht="15" hidden="false" customHeight="false" outlineLevel="0" collapsed="false">
      <c r="A102" s="12" t="n">
        <v>262</v>
      </c>
      <c r="B102" s="13" t="s">
        <v>113</v>
      </c>
      <c r="C102" s="14" t="n">
        <f aca="false">IF($F$2=0," - ",Tabla1[[#This Row],[Base Precio de Lista neto]])</f>
        <v>68.2</v>
      </c>
      <c r="D102" s="14" t="n">
        <f aca="false">IF($F$2=0," - ",Tabla1[[#This Row],[Base Precio de Lista neto]]*(1-$F$2))</f>
        <v>47.74</v>
      </c>
      <c r="E102" s="14" t="n">
        <f aca="false">IF($F$2=0," - ",Tabla1[[#This Row],[Base para Mejor precio]]*(1-$F$2))</f>
        <v>42.966</v>
      </c>
      <c r="F102" s="12" t="s">
        <v>17</v>
      </c>
      <c r="G102" s="15"/>
      <c r="H102" s="14" t="n">
        <f aca="false">IFERROR(IF($F$3=0,"-",Tabla1[[#This Row],[Precio de Cliente neto]]*(1+$F$3)),"-")</f>
        <v>71.61</v>
      </c>
      <c r="I102" s="14" t="n">
        <v>68.2</v>
      </c>
      <c r="J102" s="14" t="n">
        <v>61.38</v>
      </c>
    </row>
    <row r="103" customFormat="false" ht="15" hidden="false" customHeight="false" outlineLevel="0" collapsed="false">
      <c r="A103" s="12" t="n">
        <v>263</v>
      </c>
      <c r="B103" s="13" t="s">
        <v>114</v>
      </c>
      <c r="C103" s="14" t="n">
        <f aca="false">IF($F$2=0," - ",Tabla1[[#This Row],[Base Precio de Lista neto]])</f>
        <v>679.1999</v>
      </c>
      <c r="D103" s="14" t="n">
        <f aca="false">IF($F$2=0," - ",Tabla1[[#This Row],[Base Precio de Lista neto]]*(1-$F$2))</f>
        <v>475.43993</v>
      </c>
      <c r="E103" s="14" t="n">
        <f aca="false">IF($F$2=0," - ",Tabla1[[#This Row],[Base para Mejor precio]]*(1-$F$2))</f>
        <v>427.895937</v>
      </c>
      <c r="F103" s="12" t="s">
        <v>14</v>
      </c>
      <c r="G103" s="15"/>
      <c r="H103" s="14" t="n">
        <f aca="false">IFERROR(IF($F$3=0,"-",Tabla1[[#This Row],[Precio de Cliente neto]]*(1+$F$3)),"-")</f>
        <v>713.159895</v>
      </c>
      <c r="I103" s="14" t="n">
        <v>679.1999</v>
      </c>
      <c r="J103" s="14" t="n">
        <v>611.27991</v>
      </c>
    </row>
    <row r="104" customFormat="false" ht="15" hidden="false" customHeight="false" outlineLevel="0" collapsed="false">
      <c r="A104" s="12" t="n">
        <v>264</v>
      </c>
      <c r="B104" s="13" t="s">
        <v>115</v>
      </c>
      <c r="C104" s="14" t="n">
        <f aca="false">IF($F$2=0," - ",Tabla1[[#This Row],[Base Precio de Lista neto]])</f>
        <v>532.9938</v>
      </c>
      <c r="D104" s="14" t="n">
        <f aca="false">IF($F$2=0," - ",Tabla1[[#This Row],[Base Precio de Lista neto]]*(1-$F$2))</f>
        <v>373.09566</v>
      </c>
      <c r="E104" s="14" t="n">
        <f aca="false">IF($F$2=0," - ",Tabla1[[#This Row],[Base para Mejor precio]]*(1-$F$2))</f>
        <v>335.786094</v>
      </c>
      <c r="F104" s="12" t="s">
        <v>17</v>
      </c>
      <c r="G104" s="15"/>
      <c r="H104" s="14" t="n">
        <f aca="false">IFERROR(IF($F$3=0,"-",Tabla1[[#This Row],[Precio de Cliente neto]]*(1+$F$3)),"-")</f>
        <v>559.64349</v>
      </c>
      <c r="I104" s="14" t="n">
        <v>532.9938</v>
      </c>
      <c r="J104" s="14" t="n">
        <v>479.69442</v>
      </c>
    </row>
    <row r="105" customFormat="false" ht="15" hidden="false" customHeight="false" outlineLevel="0" collapsed="false">
      <c r="A105" s="12" t="n">
        <v>265</v>
      </c>
      <c r="B105" s="13" t="s">
        <v>116</v>
      </c>
      <c r="C105" s="14" t="n">
        <f aca="false">IF($F$2=0," - ",Tabla1[[#This Row],[Base Precio de Lista neto]])</f>
        <v>44.7857</v>
      </c>
      <c r="D105" s="14" t="n">
        <f aca="false">IF($F$2=0," - ",Tabla1[[#This Row],[Base Precio de Lista neto]]*(1-$F$2))</f>
        <v>31.34999</v>
      </c>
      <c r="E105" s="14" t="n">
        <f aca="false">IF($F$2=0," - ",Tabla1[[#This Row],[Base para Mejor precio]]*(1-$F$2))</f>
        <v>28.214991</v>
      </c>
      <c r="F105" s="12" t="s">
        <v>17</v>
      </c>
      <c r="G105" s="15"/>
      <c r="H105" s="14" t="n">
        <f aca="false">IFERROR(IF($F$3=0,"-",Tabla1[[#This Row],[Precio de Cliente neto]]*(1+$F$3)),"-")</f>
        <v>47.024985</v>
      </c>
      <c r="I105" s="14" t="n">
        <v>44.7857</v>
      </c>
      <c r="J105" s="14" t="n">
        <v>40.30713</v>
      </c>
    </row>
    <row r="106" customFormat="false" ht="15" hidden="false" customHeight="false" outlineLevel="0" collapsed="false">
      <c r="A106" s="12" t="n">
        <v>266</v>
      </c>
      <c r="B106" s="13" t="s">
        <v>117</v>
      </c>
      <c r="C106" s="14" t="n">
        <f aca="false">IF($F$2=0," - ",Tabla1[[#This Row],[Base Precio de Lista neto]])</f>
        <v>273.6</v>
      </c>
      <c r="D106" s="14" t="n">
        <f aca="false">IF($F$2=0," - ",Tabla1[[#This Row],[Base Precio de Lista neto]]*(1-$F$2))</f>
        <v>191.52</v>
      </c>
      <c r="E106" s="14" t="n">
        <f aca="false">IF($F$2=0," - ",Tabla1[[#This Row],[Base para Mejor precio]]*(1-$F$2))</f>
        <v>172.368</v>
      </c>
      <c r="F106" s="12" t="s">
        <v>14</v>
      </c>
      <c r="G106" s="15"/>
      <c r="H106" s="14" t="n">
        <f aca="false">IFERROR(IF($F$3=0,"-",Tabla1[[#This Row],[Precio de Cliente neto]]*(1+$F$3)),"-")</f>
        <v>287.28</v>
      </c>
      <c r="I106" s="14" t="n">
        <v>273.6</v>
      </c>
      <c r="J106" s="14" t="n">
        <v>246.24</v>
      </c>
    </row>
    <row r="107" customFormat="false" ht="15" hidden="false" customHeight="false" outlineLevel="0" collapsed="false">
      <c r="A107" s="12" t="n">
        <v>267</v>
      </c>
      <c r="B107" s="13" t="s">
        <v>118</v>
      </c>
      <c r="C107" s="14" t="n">
        <f aca="false">IF($F$2=0," - ",Tabla1[[#This Row],[Base Precio de Lista neto]])</f>
        <v>306.2857</v>
      </c>
      <c r="D107" s="14" t="n">
        <f aca="false">IF($F$2=0," - ",Tabla1[[#This Row],[Base Precio de Lista neto]]*(1-$F$2))</f>
        <v>214.39999</v>
      </c>
      <c r="E107" s="14" t="n">
        <f aca="false">IF($F$2=0," - ",Tabla1[[#This Row],[Base para Mejor precio]]*(1-$F$2))</f>
        <v>192.959991</v>
      </c>
      <c r="F107" s="12" t="s">
        <v>14</v>
      </c>
      <c r="G107" s="15"/>
      <c r="H107" s="14" t="n">
        <f aca="false">IFERROR(IF($F$3=0,"-",Tabla1[[#This Row],[Precio de Cliente neto]]*(1+$F$3)),"-")</f>
        <v>321.599985</v>
      </c>
      <c r="I107" s="14" t="n">
        <v>306.2857</v>
      </c>
      <c r="J107" s="14" t="n">
        <v>275.65713</v>
      </c>
    </row>
    <row r="108" customFormat="false" ht="15" hidden="false" customHeight="false" outlineLevel="0" collapsed="false">
      <c r="A108" s="12" t="n">
        <v>270</v>
      </c>
      <c r="B108" s="13" t="s">
        <v>119</v>
      </c>
      <c r="C108" s="14" t="n">
        <f aca="false">IF($F$2=0," - ",Tabla1[[#This Row],[Base Precio de Lista neto]])</f>
        <v>897.9427</v>
      </c>
      <c r="D108" s="14" t="n">
        <f aca="false">IF($F$2=0," - ",Tabla1[[#This Row],[Base Precio de Lista neto]]*(1-$F$2))</f>
        <v>628.55989</v>
      </c>
      <c r="E108" s="14" t="n">
        <f aca="false">IF($F$2=0," - ",Tabla1[[#This Row],[Base para Mejor precio]]*(1-$F$2))</f>
        <v>565.703901</v>
      </c>
      <c r="F108" s="12" t="s">
        <v>17</v>
      </c>
      <c r="G108" s="15"/>
      <c r="H108" s="14" t="n">
        <f aca="false">IFERROR(IF($F$3=0,"-",Tabla1[[#This Row],[Precio de Cliente neto]]*(1+$F$3)),"-")</f>
        <v>942.839835</v>
      </c>
      <c r="I108" s="14" t="n">
        <v>897.9427</v>
      </c>
      <c r="J108" s="14" t="n">
        <v>808.14843</v>
      </c>
    </row>
    <row r="109" customFormat="false" ht="15" hidden="false" customHeight="false" outlineLevel="0" collapsed="false">
      <c r="A109" s="12" t="n">
        <v>271</v>
      </c>
      <c r="B109" s="13" t="s">
        <v>120</v>
      </c>
      <c r="C109" s="14" t="n">
        <f aca="false">IF($F$2=0," - ",Tabla1[[#This Row],[Base Precio de Lista neto]])</f>
        <v>897.9427</v>
      </c>
      <c r="D109" s="14" t="n">
        <f aca="false">IF($F$2=0," - ",Tabla1[[#This Row],[Base Precio de Lista neto]]*(1-$F$2))</f>
        <v>628.55989</v>
      </c>
      <c r="E109" s="14" t="n">
        <f aca="false">IF($F$2=0," - ",Tabla1[[#This Row],[Base para Mejor precio]]*(1-$F$2))</f>
        <v>565.703901</v>
      </c>
      <c r="F109" s="12" t="s">
        <v>17</v>
      </c>
      <c r="G109" s="15"/>
      <c r="H109" s="14" t="n">
        <f aca="false">IFERROR(IF($F$3=0,"-",Tabla1[[#This Row],[Precio de Cliente neto]]*(1+$F$3)),"-")</f>
        <v>942.839835</v>
      </c>
      <c r="I109" s="14" t="n">
        <v>897.9427</v>
      </c>
      <c r="J109" s="14" t="n">
        <v>808.14843</v>
      </c>
    </row>
    <row r="110" customFormat="false" ht="15" hidden="false" customHeight="false" outlineLevel="0" collapsed="false">
      <c r="A110" s="12" t="n">
        <v>273</v>
      </c>
      <c r="B110" s="13" t="s">
        <v>121</v>
      </c>
      <c r="C110" s="14" t="n">
        <f aca="false">IF($F$2=0," - ",Tabla1[[#This Row],[Base Precio de Lista neto]])</f>
        <v>4950</v>
      </c>
      <c r="D110" s="14" t="n">
        <f aca="false">IF($F$2=0," - ",Tabla1[[#This Row],[Base Precio de Lista neto]]*(1-$F$2))</f>
        <v>3465</v>
      </c>
      <c r="E110" s="14" t="n">
        <f aca="false">IF($F$2=0," - ",Tabla1[[#This Row],[Base para Mejor precio]]*(1-$F$2))</f>
        <v>3118.5</v>
      </c>
      <c r="F110" s="12" t="s">
        <v>14</v>
      </c>
      <c r="G110" s="15"/>
      <c r="H110" s="14" t="n">
        <f aca="false">IFERROR(IF($F$3=0,"-",Tabla1[[#This Row],[Precio de Cliente neto]]*(1+$F$3)),"-")</f>
        <v>5197.5</v>
      </c>
      <c r="I110" s="14" t="n">
        <v>4950</v>
      </c>
      <c r="J110" s="14" t="n">
        <v>4455</v>
      </c>
    </row>
    <row r="111" customFormat="false" ht="15" hidden="false" customHeight="false" outlineLevel="0" collapsed="false">
      <c r="A111" s="12" t="n">
        <v>275</v>
      </c>
      <c r="B111" s="13" t="s">
        <v>122</v>
      </c>
      <c r="C111" s="14" t="n">
        <f aca="false">IF($F$2=0," - ",Tabla1[[#This Row],[Base Precio de Lista neto]])</f>
        <v>319.0452</v>
      </c>
      <c r="D111" s="14" t="n">
        <f aca="false">IF($F$2=0," - ",Tabla1[[#This Row],[Base Precio de Lista neto]]*(1-$F$2))</f>
        <v>223.33164</v>
      </c>
      <c r="E111" s="14" t="n">
        <f aca="false">IF($F$2=0," - ",Tabla1[[#This Row],[Base para Mejor precio]]*(1-$F$2))</f>
        <v>200.998476</v>
      </c>
      <c r="F111" s="12" t="s">
        <v>17</v>
      </c>
      <c r="G111" s="15"/>
      <c r="H111" s="14" t="n">
        <f aca="false">IFERROR(IF($F$3=0,"-",Tabla1[[#This Row],[Precio de Cliente neto]]*(1+$F$3)),"-")</f>
        <v>334.99746</v>
      </c>
      <c r="I111" s="14" t="n">
        <v>319.0452</v>
      </c>
      <c r="J111" s="14" t="n">
        <v>287.14068</v>
      </c>
    </row>
    <row r="112" customFormat="false" ht="15" hidden="false" customHeight="false" outlineLevel="0" collapsed="false">
      <c r="A112" s="12" t="n">
        <v>276</v>
      </c>
      <c r="B112" s="13" t="s">
        <v>123</v>
      </c>
      <c r="C112" s="14" t="n">
        <f aca="false">IF($F$2=0," - ",Tabla1[[#This Row],[Base Precio de Lista neto]])</f>
        <v>360.4129</v>
      </c>
      <c r="D112" s="14" t="n">
        <f aca="false">IF($F$2=0," - ",Tabla1[[#This Row],[Base Precio de Lista neto]]*(1-$F$2))</f>
        <v>252.28903</v>
      </c>
      <c r="E112" s="14" t="n">
        <f aca="false">IF($F$2=0," - ",Tabla1[[#This Row],[Base para Mejor precio]]*(1-$F$2))</f>
        <v>227.060127</v>
      </c>
      <c r="F112" s="12" t="s">
        <v>17</v>
      </c>
      <c r="G112" s="15"/>
      <c r="H112" s="14" t="n">
        <f aca="false">IFERROR(IF($F$3=0,"-",Tabla1[[#This Row],[Precio de Cliente neto]]*(1+$F$3)),"-")</f>
        <v>378.433545</v>
      </c>
      <c r="I112" s="14" t="n">
        <v>360.4129</v>
      </c>
      <c r="J112" s="14" t="n">
        <v>324.37161</v>
      </c>
    </row>
    <row r="113" customFormat="false" ht="15" hidden="false" customHeight="false" outlineLevel="0" collapsed="false">
      <c r="A113" s="12" t="n">
        <v>282</v>
      </c>
      <c r="B113" s="13" t="s">
        <v>124</v>
      </c>
      <c r="C113" s="14" t="n">
        <f aca="false">IF($F$2=0," - ",Tabla1[[#This Row],[Base Precio de Lista neto]])</f>
        <v>21.8572</v>
      </c>
      <c r="D113" s="14" t="n">
        <f aca="false">IF($F$2=0," - ",Tabla1[[#This Row],[Base Precio de Lista neto]]*(1-$F$2))</f>
        <v>15.30004</v>
      </c>
      <c r="E113" s="14" t="n">
        <f aca="false">IF($F$2=0," - ",Tabla1[[#This Row],[Base para Mejor precio]]*(1-$F$2))</f>
        <v>13.770036</v>
      </c>
      <c r="F113" s="12" t="s">
        <v>17</v>
      </c>
      <c r="G113" s="15"/>
      <c r="H113" s="14" t="n">
        <f aca="false">IFERROR(IF($F$3=0,"-",Tabla1[[#This Row],[Precio de Cliente neto]]*(1+$F$3)),"-")</f>
        <v>22.95006</v>
      </c>
      <c r="I113" s="14" t="n">
        <v>21.8572</v>
      </c>
      <c r="J113" s="14" t="n">
        <v>19.67148</v>
      </c>
    </row>
    <row r="114" customFormat="false" ht="15" hidden="false" customHeight="false" outlineLevel="0" collapsed="false">
      <c r="A114" s="12" t="n">
        <v>300</v>
      </c>
      <c r="B114" s="13" t="s">
        <v>125</v>
      </c>
      <c r="C114" s="14" t="n">
        <f aca="false">IF($F$2=0," - ",Tabla1[[#This Row],[Base Precio de Lista neto]])</f>
        <v>758.0872</v>
      </c>
      <c r="D114" s="14" t="n">
        <f aca="false">IF($F$2=0," - ",Tabla1[[#This Row],[Base Precio de Lista neto]]*(1-$F$2))</f>
        <v>530.66104</v>
      </c>
      <c r="E114" s="14" t="n">
        <f aca="false">IF($F$2=0," - ",Tabla1[[#This Row],[Base para Mejor precio]]*(1-$F$2))</f>
        <v>477.594936</v>
      </c>
      <c r="F114" s="12" t="s">
        <v>17</v>
      </c>
      <c r="G114" s="15"/>
      <c r="H114" s="14" t="n">
        <f aca="false">IFERROR(IF($F$3=0,"-",Tabla1[[#This Row],[Precio de Cliente neto]]*(1+$F$3)),"-")</f>
        <v>795.99156</v>
      </c>
      <c r="I114" s="14" t="n">
        <v>758.0872</v>
      </c>
      <c r="J114" s="14" t="n">
        <v>682.27848</v>
      </c>
    </row>
    <row r="115" customFormat="false" ht="15" hidden="false" customHeight="false" outlineLevel="0" collapsed="false">
      <c r="A115" s="12" t="n">
        <v>301</v>
      </c>
      <c r="B115" s="13" t="s">
        <v>126</v>
      </c>
      <c r="C115" s="14" t="n">
        <f aca="false">IF($F$2=0," - ",Tabla1[[#This Row],[Base Precio de Lista neto]])</f>
        <v>783.3567</v>
      </c>
      <c r="D115" s="14" t="n">
        <f aca="false">IF($F$2=0," - ",Tabla1[[#This Row],[Base Precio de Lista neto]]*(1-$F$2))</f>
        <v>548.34969</v>
      </c>
      <c r="E115" s="14" t="n">
        <f aca="false">IF($F$2=0," - ",Tabla1[[#This Row],[Base para Mejor precio]]*(1-$F$2))</f>
        <v>493.514721</v>
      </c>
      <c r="F115" s="12" t="s">
        <v>17</v>
      </c>
      <c r="G115" s="15"/>
      <c r="H115" s="14" t="n">
        <f aca="false">IFERROR(IF($F$3=0,"-",Tabla1[[#This Row],[Precio de Cliente neto]]*(1+$F$3)),"-")</f>
        <v>822.524535</v>
      </c>
      <c r="I115" s="14" t="n">
        <v>783.3567</v>
      </c>
      <c r="J115" s="14" t="n">
        <v>705.02103</v>
      </c>
    </row>
    <row r="116" customFormat="false" ht="15" hidden="false" customHeight="false" outlineLevel="0" collapsed="false">
      <c r="A116" s="12" t="n">
        <v>303</v>
      </c>
      <c r="B116" s="13" t="s">
        <v>127</v>
      </c>
      <c r="C116" s="14" t="n">
        <f aca="false">IF($F$2=0," - ",Tabla1[[#This Row],[Base Precio de Lista neto]])</f>
        <v>581.2429</v>
      </c>
      <c r="D116" s="14" t="n">
        <f aca="false">IF($F$2=0," - ",Tabla1[[#This Row],[Base Precio de Lista neto]]*(1-$F$2))</f>
        <v>406.87003</v>
      </c>
      <c r="E116" s="14" t="n">
        <f aca="false">IF($F$2=0," - ",Tabla1[[#This Row],[Base para Mejor precio]]*(1-$F$2))</f>
        <v>366.183027</v>
      </c>
      <c r="F116" s="12" t="s">
        <v>17</v>
      </c>
      <c r="G116" s="15"/>
      <c r="H116" s="14" t="n">
        <f aca="false">IFERROR(IF($F$3=0,"-",Tabla1[[#This Row],[Precio de Cliente neto]]*(1+$F$3)),"-")</f>
        <v>610.305045</v>
      </c>
      <c r="I116" s="14" t="n">
        <v>581.2429</v>
      </c>
      <c r="J116" s="14" t="n">
        <v>523.11861</v>
      </c>
    </row>
    <row r="117" customFormat="false" ht="15" hidden="false" customHeight="false" outlineLevel="0" collapsed="false">
      <c r="A117" s="12" t="n">
        <v>305</v>
      </c>
      <c r="B117" s="13" t="s">
        <v>128</v>
      </c>
      <c r="C117" s="14" t="n">
        <f aca="false">IF($F$2=0," - ",Tabla1[[#This Row],[Base Precio de Lista neto]])</f>
        <v>480.1218</v>
      </c>
      <c r="D117" s="14" t="n">
        <f aca="false">IF($F$2=0," - ",Tabla1[[#This Row],[Base Precio de Lista neto]]*(1-$F$2))</f>
        <v>336.08526</v>
      </c>
      <c r="E117" s="14" t="n">
        <f aca="false">IF($F$2=0," - ",Tabla1[[#This Row],[Base para Mejor precio]]*(1-$F$2))</f>
        <v>302.476734</v>
      </c>
      <c r="F117" s="12" t="s">
        <v>17</v>
      </c>
      <c r="G117" s="15"/>
      <c r="H117" s="14" t="n">
        <f aca="false">IFERROR(IF($F$3=0,"-",Tabla1[[#This Row],[Precio de Cliente neto]]*(1+$F$3)),"-")</f>
        <v>504.12789</v>
      </c>
      <c r="I117" s="14" t="n">
        <v>480.1218</v>
      </c>
      <c r="J117" s="14" t="n">
        <v>432.10962</v>
      </c>
    </row>
    <row r="118" customFormat="false" ht="15" hidden="false" customHeight="false" outlineLevel="0" collapsed="false">
      <c r="A118" s="12" t="n">
        <v>306</v>
      </c>
      <c r="B118" s="13" t="s">
        <v>129</v>
      </c>
      <c r="C118" s="14" t="n">
        <f aca="false">IF($F$2=0," - ",Tabla1[[#This Row],[Base Precio de Lista neto]])</f>
        <v>522.2379</v>
      </c>
      <c r="D118" s="14" t="n">
        <f aca="false">IF($F$2=0," - ",Tabla1[[#This Row],[Base Precio de Lista neto]]*(1-$F$2))</f>
        <v>365.56653</v>
      </c>
      <c r="E118" s="14" t="n">
        <f aca="false">IF($F$2=0," - ",Tabla1[[#This Row],[Base para Mejor precio]]*(1-$F$2))</f>
        <v>329.009877</v>
      </c>
      <c r="F118" s="12" t="s">
        <v>17</v>
      </c>
      <c r="G118" s="15"/>
      <c r="H118" s="14" t="n">
        <f aca="false">IFERROR(IF($F$3=0,"-",Tabla1[[#This Row],[Precio de Cliente neto]]*(1+$F$3)),"-")</f>
        <v>548.349795</v>
      </c>
      <c r="I118" s="14" t="n">
        <v>522.2379</v>
      </c>
      <c r="J118" s="14" t="n">
        <v>470.01411</v>
      </c>
    </row>
    <row r="119" customFormat="false" ht="15" hidden="false" customHeight="false" outlineLevel="0" collapsed="false">
      <c r="A119" s="12" t="n">
        <v>307</v>
      </c>
      <c r="B119" s="13" t="s">
        <v>130</v>
      </c>
      <c r="C119" s="14" t="n">
        <f aca="false">IF($F$2=0," - ",Tabla1[[#This Row],[Base Precio de Lista neto]])</f>
        <v>589.623</v>
      </c>
      <c r="D119" s="14" t="n">
        <f aca="false">IF($F$2=0," - ",Tabla1[[#This Row],[Base Precio de Lista neto]]*(1-$F$2))</f>
        <v>412.7361</v>
      </c>
      <c r="E119" s="14" t="n">
        <f aca="false">IF($F$2=0," - ",Tabla1[[#This Row],[Base para Mejor precio]]*(1-$F$2))</f>
        <v>371.46249</v>
      </c>
      <c r="F119" s="12" t="s">
        <v>17</v>
      </c>
      <c r="G119" s="15"/>
      <c r="H119" s="14" t="n">
        <f aca="false">IFERROR(IF($F$3=0,"-",Tabla1[[#This Row],[Precio de Cliente neto]]*(1+$F$3)),"-")</f>
        <v>619.10415</v>
      </c>
      <c r="I119" s="14" t="n">
        <v>589.623</v>
      </c>
      <c r="J119" s="14" t="n">
        <v>530.6607</v>
      </c>
    </row>
    <row r="120" customFormat="false" ht="15" hidden="false" customHeight="false" outlineLevel="0" collapsed="false">
      <c r="A120" s="12" t="n">
        <v>309</v>
      </c>
      <c r="B120" s="13" t="s">
        <v>131</v>
      </c>
      <c r="C120" s="14" t="n">
        <f aca="false">IF($F$2=0," - ",Tabla1[[#This Row],[Base Precio de Lista neto]])</f>
        <v>800.2063</v>
      </c>
      <c r="D120" s="14" t="n">
        <f aca="false">IF($F$2=0," - ",Tabla1[[#This Row],[Base Precio de Lista neto]]*(1-$F$2))</f>
        <v>560.14441</v>
      </c>
      <c r="E120" s="14" t="n">
        <f aca="false">IF($F$2=0," - ",Tabla1[[#This Row],[Base para Mejor precio]]*(1-$F$2))</f>
        <v>504.129969</v>
      </c>
      <c r="F120" s="12" t="s">
        <v>17</v>
      </c>
      <c r="G120" s="15"/>
      <c r="H120" s="14" t="n">
        <f aca="false">IFERROR(IF($F$3=0,"-",Tabla1[[#This Row],[Precio de Cliente neto]]*(1+$F$3)),"-")</f>
        <v>840.216615</v>
      </c>
      <c r="I120" s="14" t="n">
        <v>800.2063</v>
      </c>
      <c r="J120" s="14" t="n">
        <v>720.18567</v>
      </c>
    </row>
    <row r="121" customFormat="false" ht="15" hidden="false" customHeight="false" outlineLevel="0" collapsed="false">
      <c r="A121" s="12" t="n">
        <v>310</v>
      </c>
      <c r="B121" s="13" t="s">
        <v>132</v>
      </c>
      <c r="C121" s="14" t="n">
        <f aca="false">IF($F$2=0," - ",Tabla1[[#This Row],[Base Precio de Lista neto]])</f>
        <v>648.5855</v>
      </c>
      <c r="D121" s="14" t="n">
        <f aca="false">IF($F$2=0," - ",Tabla1[[#This Row],[Base Precio de Lista neto]]*(1-$F$2))</f>
        <v>454.00985</v>
      </c>
      <c r="E121" s="14" t="n">
        <f aca="false">IF($F$2=0," - ",Tabla1[[#This Row],[Base para Mejor precio]]*(1-$F$2))</f>
        <v>408.608865</v>
      </c>
      <c r="F121" s="12" t="s">
        <v>17</v>
      </c>
      <c r="G121" s="15"/>
      <c r="H121" s="14" t="n">
        <f aca="false">IFERROR(IF($F$3=0,"-",Tabla1[[#This Row],[Precio de Cliente neto]]*(1+$F$3)),"-")</f>
        <v>681.014775</v>
      </c>
      <c r="I121" s="14" t="n">
        <v>648.5855</v>
      </c>
      <c r="J121" s="14" t="n">
        <v>583.72695</v>
      </c>
    </row>
    <row r="122" customFormat="false" ht="15" hidden="false" customHeight="false" outlineLevel="0" collapsed="false">
      <c r="A122" s="12" t="n">
        <v>311</v>
      </c>
      <c r="B122" s="13" t="s">
        <v>133</v>
      </c>
      <c r="C122" s="14" t="n">
        <f aca="false">IF($F$2=0," - ",Tabla1[[#This Row],[Base Precio de Lista neto]])</f>
        <v>682.2783</v>
      </c>
      <c r="D122" s="14" t="n">
        <f aca="false">IF($F$2=0," - ",Tabla1[[#This Row],[Base Precio de Lista neto]]*(1-$F$2))</f>
        <v>477.59481</v>
      </c>
      <c r="E122" s="14" t="n">
        <f aca="false">IF($F$2=0," - ",Tabla1[[#This Row],[Base para Mejor precio]]*(1-$F$2))</f>
        <v>429.835329</v>
      </c>
      <c r="F122" s="12" t="s">
        <v>17</v>
      </c>
      <c r="G122" s="15"/>
      <c r="H122" s="14" t="n">
        <f aca="false">IFERROR(IF($F$3=0,"-",Tabla1[[#This Row],[Precio de Cliente neto]]*(1+$F$3)),"-")</f>
        <v>716.392215</v>
      </c>
      <c r="I122" s="14" t="n">
        <v>682.2783</v>
      </c>
      <c r="J122" s="14" t="n">
        <v>614.05047</v>
      </c>
    </row>
    <row r="123" customFormat="false" ht="15" hidden="false" customHeight="false" outlineLevel="0" collapsed="false">
      <c r="A123" s="12" t="n">
        <v>312</v>
      </c>
      <c r="B123" s="13" t="s">
        <v>134</v>
      </c>
      <c r="C123" s="14" t="n">
        <f aca="false">IF($F$2=0," - ",Tabla1[[#This Row],[Base Precio de Lista neto]])</f>
        <v>699.1247</v>
      </c>
      <c r="D123" s="14" t="n">
        <f aca="false">IF($F$2=0," - ",Tabla1[[#This Row],[Base Precio de Lista neto]]*(1-$F$2))</f>
        <v>489.38729</v>
      </c>
      <c r="E123" s="14" t="n">
        <f aca="false">IF($F$2=0," - ",Tabla1[[#This Row],[Base para Mejor precio]]*(1-$F$2))</f>
        <v>440.448561</v>
      </c>
      <c r="F123" s="12" t="s">
        <v>17</v>
      </c>
      <c r="G123" s="15"/>
      <c r="H123" s="14" t="n">
        <f aca="false">IFERROR(IF($F$3=0,"-",Tabla1[[#This Row],[Precio de Cliente neto]]*(1+$F$3)),"-")</f>
        <v>734.080935</v>
      </c>
      <c r="I123" s="14" t="n">
        <v>699.1247</v>
      </c>
      <c r="J123" s="14" t="n">
        <v>629.21223</v>
      </c>
    </row>
    <row r="124" customFormat="false" ht="15" hidden="false" customHeight="false" outlineLevel="0" collapsed="false">
      <c r="A124" s="12" t="n">
        <v>313</v>
      </c>
      <c r="B124" s="13" t="s">
        <v>135</v>
      </c>
      <c r="C124" s="14" t="n">
        <f aca="false">IF($F$2=0," - ",Tabla1[[#This Row],[Base Precio de Lista neto]])</f>
        <v>555.9307</v>
      </c>
      <c r="D124" s="14" t="n">
        <f aca="false">IF($F$2=0," - ",Tabla1[[#This Row],[Base Precio de Lista neto]]*(1-$F$2))</f>
        <v>389.15149</v>
      </c>
      <c r="E124" s="14" t="n">
        <f aca="false">IF($F$2=0," - ",Tabla1[[#This Row],[Base para Mejor precio]]*(1-$F$2))</f>
        <v>350.236341</v>
      </c>
      <c r="F124" s="12" t="s">
        <v>17</v>
      </c>
      <c r="G124" s="15"/>
      <c r="H124" s="14" t="n">
        <f aca="false">IFERROR(IF($F$3=0,"-",Tabla1[[#This Row],[Precio de Cliente neto]]*(1+$F$3)),"-")</f>
        <v>583.727235</v>
      </c>
      <c r="I124" s="14" t="n">
        <v>555.9307</v>
      </c>
      <c r="J124" s="14" t="n">
        <v>500.33763</v>
      </c>
    </row>
    <row r="125" customFormat="false" ht="15" hidden="false" customHeight="false" outlineLevel="0" collapsed="false">
      <c r="A125" s="12" t="n">
        <v>314</v>
      </c>
      <c r="B125" s="13" t="s">
        <v>136</v>
      </c>
      <c r="C125" s="14" t="n">
        <f aca="false">IF($F$2=0," - ",Tabla1[[#This Row],[Base Precio de Lista neto]])</f>
        <v>496.9682</v>
      </c>
      <c r="D125" s="14" t="n">
        <f aca="false">IF($F$2=0," - ",Tabla1[[#This Row],[Base Precio de Lista neto]]*(1-$F$2))</f>
        <v>347.87774</v>
      </c>
      <c r="E125" s="14" t="n">
        <f aca="false">IF($F$2=0," - ",Tabla1[[#This Row],[Base para Mejor precio]]*(1-$F$2))</f>
        <v>313.089966</v>
      </c>
      <c r="F125" s="12" t="s">
        <v>17</v>
      </c>
      <c r="G125" s="15"/>
      <c r="H125" s="14" t="n">
        <f aca="false">IFERROR(IF($F$3=0,"-",Tabla1[[#This Row],[Precio de Cliente neto]]*(1+$F$3)),"-")</f>
        <v>521.81661</v>
      </c>
      <c r="I125" s="14" t="n">
        <v>496.9682</v>
      </c>
      <c r="J125" s="14" t="n">
        <v>447.27138</v>
      </c>
    </row>
    <row r="126" customFormat="false" ht="15" hidden="false" customHeight="false" outlineLevel="0" collapsed="false">
      <c r="A126" s="12" t="n">
        <v>321</v>
      </c>
      <c r="B126" s="13" t="s">
        <v>137</v>
      </c>
      <c r="C126" s="14" t="n">
        <f aca="false">IF($F$2=0," - ",Tabla1[[#This Row],[Base Precio de Lista neto]])</f>
        <v>505.3913</v>
      </c>
      <c r="D126" s="14" t="n">
        <f aca="false">IF($F$2=0," - ",Tabla1[[#This Row],[Base Precio de Lista neto]]*(1-$F$2))</f>
        <v>353.77391</v>
      </c>
      <c r="E126" s="14" t="n">
        <f aca="false">IF($F$2=0," - ",Tabla1[[#This Row],[Base para Mejor precio]]*(1-$F$2))</f>
        <v>318.396519</v>
      </c>
      <c r="F126" s="12" t="s">
        <v>17</v>
      </c>
      <c r="G126" s="15"/>
      <c r="H126" s="14" t="n">
        <f aca="false">IFERROR(IF($F$3=0,"-",Tabla1[[#This Row],[Precio de Cliente neto]]*(1+$F$3)),"-")</f>
        <v>530.660865</v>
      </c>
      <c r="I126" s="14" t="n">
        <v>505.3913</v>
      </c>
      <c r="J126" s="14" t="n">
        <v>454.85217</v>
      </c>
    </row>
    <row r="127" customFormat="false" ht="15" hidden="false" customHeight="false" outlineLevel="0" collapsed="false">
      <c r="A127" s="12" t="n">
        <v>323</v>
      </c>
      <c r="B127" s="13" t="s">
        <v>138</v>
      </c>
      <c r="C127" s="14" t="n">
        <f aca="false">IF($F$2=0," - ",Tabla1[[#This Row],[Base Precio de Lista neto]])</f>
        <v>665.4321</v>
      </c>
      <c r="D127" s="14" t="n">
        <f aca="false">IF($F$2=0," - ",Tabla1[[#This Row],[Base Precio de Lista neto]]*(1-$F$2))</f>
        <v>465.80247</v>
      </c>
      <c r="E127" s="14" t="n">
        <f aca="false">IF($F$2=0," - ",Tabla1[[#This Row],[Base para Mejor precio]]*(1-$F$2))</f>
        <v>419.222223</v>
      </c>
      <c r="F127" s="12" t="s">
        <v>17</v>
      </c>
      <c r="G127" s="15"/>
      <c r="H127" s="14" t="n">
        <f aca="false">IFERROR(IF($F$3=0,"-",Tabla1[[#This Row],[Precio de Cliente neto]]*(1+$F$3)),"-")</f>
        <v>698.703705</v>
      </c>
      <c r="I127" s="14" t="n">
        <v>665.4321</v>
      </c>
      <c r="J127" s="14" t="n">
        <v>598.88889</v>
      </c>
    </row>
    <row r="128" customFormat="false" ht="15" hidden="false" customHeight="false" outlineLevel="0" collapsed="false">
      <c r="A128" s="12" t="n">
        <v>355</v>
      </c>
      <c r="B128" s="13" t="s">
        <v>139</v>
      </c>
      <c r="C128" s="14" t="n">
        <f aca="false">IF($F$2=0," - ",Tabla1[[#This Row],[Base Precio de Lista neto]])</f>
        <v>480.1218</v>
      </c>
      <c r="D128" s="14" t="n">
        <f aca="false">IF($F$2=0," - ",Tabla1[[#This Row],[Base Precio de Lista neto]]*(1-$F$2))</f>
        <v>336.08526</v>
      </c>
      <c r="E128" s="14" t="n">
        <f aca="false">IF($F$2=0," - ",Tabla1[[#This Row],[Base para Mejor precio]]*(1-$F$2))</f>
        <v>302.476734</v>
      </c>
      <c r="F128" s="12" t="s">
        <v>17</v>
      </c>
      <c r="G128" s="15"/>
      <c r="H128" s="14" t="n">
        <f aca="false">IFERROR(IF($F$3=0,"-",Tabla1[[#This Row],[Precio de Cliente neto]]*(1+$F$3)),"-")</f>
        <v>504.12789</v>
      </c>
      <c r="I128" s="14" t="n">
        <v>480.1218</v>
      </c>
      <c r="J128" s="14" t="n">
        <v>432.10962</v>
      </c>
    </row>
    <row r="129" customFormat="false" ht="15" hidden="false" customHeight="false" outlineLevel="0" collapsed="false">
      <c r="A129" s="12" t="n">
        <v>366</v>
      </c>
      <c r="B129" s="13" t="s">
        <v>140</v>
      </c>
      <c r="C129" s="14" t="n">
        <f aca="false">IF($F$2=0," - ",Tabla1[[#This Row],[Base Precio de Lista neto]])</f>
        <v>522.2379</v>
      </c>
      <c r="D129" s="14" t="n">
        <f aca="false">IF($F$2=0," - ",Tabla1[[#This Row],[Base Precio de Lista neto]]*(1-$F$2))</f>
        <v>365.56653</v>
      </c>
      <c r="E129" s="14" t="n">
        <f aca="false">IF($F$2=0," - ",Tabla1[[#This Row],[Base para Mejor precio]]*(1-$F$2))</f>
        <v>329.009877</v>
      </c>
      <c r="F129" s="12" t="s">
        <v>17</v>
      </c>
      <c r="G129" s="15"/>
      <c r="H129" s="14" t="n">
        <f aca="false">IFERROR(IF($F$3=0,"-",Tabla1[[#This Row],[Precio de Cliente neto]]*(1+$F$3)),"-")</f>
        <v>548.349795</v>
      </c>
      <c r="I129" s="14" t="n">
        <v>522.2379</v>
      </c>
      <c r="J129" s="14" t="n">
        <v>470.01411</v>
      </c>
    </row>
    <row r="130" customFormat="false" ht="15" hidden="false" customHeight="false" outlineLevel="0" collapsed="false">
      <c r="A130" s="12" t="n">
        <v>403</v>
      </c>
      <c r="B130" s="13" t="s">
        <v>141</v>
      </c>
      <c r="C130" s="14" t="n">
        <f aca="false">IF($F$2=0," - ",Tabla1[[#This Row],[Base Precio de Lista neto]])</f>
        <v>2751.9997</v>
      </c>
      <c r="D130" s="14" t="n">
        <f aca="false">IF($F$2=0," - ",Tabla1[[#This Row],[Base Precio de Lista neto]]*(1-$F$2))</f>
        <v>1926.39979</v>
      </c>
      <c r="E130" s="14" t="n">
        <f aca="false">IF($F$2=0," - ",Tabla1[[#This Row],[Base para Mejor precio]]*(1-$F$2))</f>
        <v>1733.759811</v>
      </c>
      <c r="F130" s="12" t="s">
        <v>17</v>
      </c>
      <c r="G130" s="15"/>
      <c r="H130" s="14" t="n">
        <f aca="false">IFERROR(IF($F$3=0,"-",Tabla1[[#This Row],[Precio de Cliente neto]]*(1+$F$3)),"-")</f>
        <v>2889.599685</v>
      </c>
      <c r="I130" s="14" t="n">
        <v>2751.9997</v>
      </c>
      <c r="J130" s="14" t="n">
        <v>2476.79973</v>
      </c>
    </row>
    <row r="131" customFormat="false" ht="15" hidden="false" customHeight="false" outlineLevel="0" collapsed="false">
      <c r="A131" s="12" t="n">
        <v>404</v>
      </c>
      <c r="B131" s="13" t="s">
        <v>142</v>
      </c>
      <c r="C131" s="14" t="n">
        <f aca="false">IF($F$2=0," - ",Tabla1[[#This Row],[Base Precio de Lista neto]])</f>
        <v>1203.7678</v>
      </c>
      <c r="D131" s="14" t="n">
        <f aca="false">IF($F$2=0," - ",Tabla1[[#This Row],[Base Precio de Lista neto]]*(1-$F$2))</f>
        <v>842.63746</v>
      </c>
      <c r="E131" s="14" t="n">
        <f aca="false">IF($F$2=0," - ",Tabla1[[#This Row],[Base para Mejor precio]]*(1-$F$2))</f>
        <v>677.227726602</v>
      </c>
      <c r="F131" s="12" t="s">
        <v>17</v>
      </c>
      <c r="G131" s="15" t="s">
        <v>143</v>
      </c>
      <c r="H131" s="14" t="n">
        <f aca="false">IFERROR(IF($F$3=0,"-",Tabla1[[#This Row],[Precio de Cliente neto]]*(1+$F$3)),"-")</f>
        <v>1263.95619</v>
      </c>
      <c r="I131" s="14" t="n">
        <v>1203.7678</v>
      </c>
      <c r="J131" s="14" t="n">
        <v>967.46818086</v>
      </c>
    </row>
    <row r="132" customFormat="false" ht="15" hidden="false" customHeight="false" outlineLevel="0" collapsed="false">
      <c r="A132" s="12" t="n">
        <v>405</v>
      </c>
      <c r="B132" s="13" t="s">
        <v>144</v>
      </c>
      <c r="C132" s="14" t="n">
        <f aca="false">IF($F$2=0," - ",Tabla1[[#This Row],[Base Precio de Lista neto]])</f>
        <v>1320.0385</v>
      </c>
      <c r="D132" s="14" t="n">
        <f aca="false">IF($F$2=0," - ",Tabla1[[#This Row],[Base Precio de Lista neto]]*(1-$F$2))</f>
        <v>924.02695</v>
      </c>
      <c r="E132" s="14" t="n">
        <f aca="false">IF($F$2=0," - ",Tabla1[[#This Row],[Base para Mejor precio]]*(1-$F$2))</f>
        <v>734.7400292925</v>
      </c>
      <c r="F132" s="12" t="s">
        <v>17</v>
      </c>
      <c r="G132" s="15" t="s">
        <v>143</v>
      </c>
      <c r="H132" s="14" t="n">
        <f aca="false">IFERROR(IF($F$3=0,"-",Tabla1[[#This Row],[Precio de Cliente neto]]*(1+$F$3)),"-")</f>
        <v>1386.040425</v>
      </c>
      <c r="I132" s="14" t="n">
        <v>1320.0385</v>
      </c>
      <c r="J132" s="14" t="n">
        <v>1049.628613275</v>
      </c>
    </row>
    <row r="133" customFormat="false" ht="15" hidden="false" customHeight="false" outlineLevel="0" collapsed="false">
      <c r="A133" s="12" t="n">
        <v>406</v>
      </c>
      <c r="B133" s="13" t="s">
        <v>145</v>
      </c>
      <c r="C133" s="14" t="n">
        <f aca="false">IF($F$2=0," - ",Tabla1[[#This Row],[Base Precio de Lista neto]])</f>
        <v>1607.3135</v>
      </c>
      <c r="D133" s="14" t="n">
        <f aca="false">IF($F$2=0," - ",Tabla1[[#This Row],[Base Precio de Lista neto]]*(1-$F$2))</f>
        <v>1125.11945</v>
      </c>
      <c r="E133" s="14" t="n">
        <f aca="false">IF($F$2=0," - ",Tabla1[[#This Row],[Base para Mejor precio]]*(1-$F$2))</f>
        <v>933.219076608</v>
      </c>
      <c r="F133" s="12" t="s">
        <v>17</v>
      </c>
      <c r="G133" s="15" t="s">
        <v>143</v>
      </c>
      <c r="H133" s="14" t="n">
        <f aca="false">IFERROR(IF($F$3=0,"-",Tabla1[[#This Row],[Precio de Cliente neto]]*(1+$F$3)),"-")</f>
        <v>1687.679175</v>
      </c>
      <c r="I133" s="14" t="n">
        <v>1607.3135</v>
      </c>
      <c r="J133" s="14" t="n">
        <v>1333.17010944</v>
      </c>
    </row>
    <row r="134" customFormat="false" ht="15" hidden="false" customHeight="false" outlineLevel="0" collapsed="false">
      <c r="A134" s="12" t="n">
        <v>407</v>
      </c>
      <c r="B134" s="13" t="s">
        <v>146</v>
      </c>
      <c r="C134" s="14" t="n">
        <f aca="false">IF($F$2=0," - ",Tabla1[[#This Row],[Base Precio de Lista neto]])</f>
        <v>2099.4282</v>
      </c>
      <c r="D134" s="14" t="n">
        <f aca="false">IF($F$2=0," - ",Tabla1[[#This Row],[Base Precio de Lista neto]]*(1-$F$2))</f>
        <v>1469.59974</v>
      </c>
      <c r="E134" s="14" t="n">
        <f aca="false">IF($F$2=0," - ",Tabla1[[#This Row],[Base para Mejor precio]]*(1-$F$2))</f>
        <v>1322.639766</v>
      </c>
      <c r="F134" s="12" t="s">
        <v>14</v>
      </c>
      <c r="G134" s="15"/>
      <c r="H134" s="14" t="n">
        <f aca="false">IFERROR(IF($F$3=0,"-",Tabla1[[#This Row],[Precio de Cliente neto]]*(1+$F$3)),"-")</f>
        <v>2204.39961</v>
      </c>
      <c r="I134" s="14" t="n">
        <v>2099.4282</v>
      </c>
      <c r="J134" s="14" t="n">
        <v>1889.48538</v>
      </c>
    </row>
    <row r="135" customFormat="false" ht="15" hidden="false" customHeight="false" outlineLevel="0" collapsed="false">
      <c r="A135" s="12" t="n">
        <v>408</v>
      </c>
      <c r="B135" s="13" t="s">
        <v>147</v>
      </c>
      <c r="C135" s="14" t="n">
        <f aca="false">IF($F$2=0," - ",Tabla1[[#This Row],[Base Precio de Lista neto]])</f>
        <v>1733.9988</v>
      </c>
      <c r="D135" s="14" t="n">
        <f aca="false">IF($F$2=0," - ",Tabla1[[#This Row],[Base Precio de Lista neto]]*(1-$F$2))</f>
        <v>1213.79916</v>
      </c>
      <c r="E135" s="14" t="n">
        <f aca="false">IF($F$2=0," - ",Tabla1[[#This Row],[Base para Mejor precio]]*(1-$F$2))</f>
        <v>1092.419244</v>
      </c>
      <c r="F135" s="12" t="s">
        <v>14</v>
      </c>
      <c r="G135" s="15"/>
      <c r="H135" s="14" t="n">
        <f aca="false">IFERROR(IF($F$3=0,"-",Tabla1[[#This Row],[Precio de Cliente neto]]*(1+$F$3)),"-")</f>
        <v>1820.69874</v>
      </c>
      <c r="I135" s="14" t="n">
        <v>1733.9988</v>
      </c>
      <c r="J135" s="14" t="n">
        <v>1560.59892</v>
      </c>
    </row>
    <row r="136" customFormat="false" ht="15" hidden="false" customHeight="false" outlineLevel="0" collapsed="false">
      <c r="A136" s="12" t="n">
        <v>409</v>
      </c>
      <c r="B136" s="13" t="s">
        <v>148</v>
      </c>
      <c r="C136" s="14" t="n">
        <f aca="false">IF($F$2=0," - ",Tabla1[[#This Row],[Base Precio de Lista neto]])</f>
        <v>2857.1425</v>
      </c>
      <c r="D136" s="14" t="n">
        <f aca="false">IF($F$2=0," - ",Tabla1[[#This Row],[Base Precio de Lista neto]]*(1-$F$2))</f>
        <v>1999.99975</v>
      </c>
      <c r="E136" s="14" t="n">
        <f aca="false">IF($F$2=0," - ",Tabla1[[#This Row],[Base para Mejor precio]]*(1-$F$2))</f>
        <v>1799.999775</v>
      </c>
      <c r="F136" s="12" t="s">
        <v>14</v>
      </c>
      <c r="G136" s="15"/>
      <c r="H136" s="14" t="n">
        <f aca="false">IFERROR(IF($F$3=0,"-",Tabla1[[#This Row],[Precio de Cliente neto]]*(1+$F$3)),"-")</f>
        <v>2999.999625</v>
      </c>
      <c r="I136" s="14" t="n">
        <v>2857.1425</v>
      </c>
      <c r="J136" s="14" t="n">
        <v>2571.42825</v>
      </c>
    </row>
    <row r="137" customFormat="false" ht="15" hidden="false" customHeight="false" outlineLevel="0" collapsed="false">
      <c r="A137" s="12" t="n">
        <v>410</v>
      </c>
      <c r="B137" s="13" t="s">
        <v>149</v>
      </c>
      <c r="C137" s="14" t="n">
        <f aca="false">IF($F$2=0," - ",Tabla1[[#This Row],[Base Precio de Lista neto]])</f>
        <v>3428.571</v>
      </c>
      <c r="D137" s="14" t="n">
        <f aca="false">IF($F$2=0," - ",Tabla1[[#This Row],[Base Precio de Lista neto]]*(1-$F$2))</f>
        <v>2399.9997</v>
      </c>
      <c r="E137" s="14" t="n">
        <f aca="false">IF($F$2=0," - ",Tabla1[[#This Row],[Base para Mejor precio]]*(1-$F$2))</f>
        <v>2159.99973</v>
      </c>
      <c r="F137" s="12" t="s">
        <v>14</v>
      </c>
      <c r="G137" s="15"/>
      <c r="H137" s="14" t="n">
        <f aca="false">IFERROR(IF($F$3=0,"-",Tabla1[[#This Row],[Precio de Cliente neto]]*(1+$F$3)),"-")</f>
        <v>3599.99955</v>
      </c>
      <c r="I137" s="14" t="n">
        <v>3428.571</v>
      </c>
      <c r="J137" s="14" t="n">
        <v>3085.7139</v>
      </c>
    </row>
    <row r="138" customFormat="false" ht="15" hidden="false" customHeight="false" outlineLevel="0" collapsed="false">
      <c r="A138" s="12" t="n">
        <v>411</v>
      </c>
      <c r="B138" s="13" t="s">
        <v>150</v>
      </c>
      <c r="C138" s="14" t="n">
        <f aca="false">IF($F$2=0," - ",Tabla1[[#This Row],[Base Precio de Lista neto]])</f>
        <v>2503.8688</v>
      </c>
      <c r="D138" s="14" t="n">
        <f aca="false">IF($F$2=0," - ",Tabla1[[#This Row],[Base Precio de Lista neto]]*(1-$F$2))</f>
        <v>1752.70816</v>
      </c>
      <c r="E138" s="14" t="n">
        <f aca="false">IF($F$2=0," - ",Tabla1[[#This Row],[Base para Mejor precio]]*(1-$F$2))</f>
        <v>1577.437344</v>
      </c>
      <c r="F138" s="12" t="s">
        <v>14</v>
      </c>
      <c r="G138" s="15"/>
      <c r="H138" s="14" t="n">
        <f aca="false">IFERROR(IF($F$3=0,"-",Tabla1[[#This Row],[Precio de Cliente neto]]*(1+$F$3)),"-")</f>
        <v>2629.06224</v>
      </c>
      <c r="I138" s="14" t="n">
        <v>2503.8688</v>
      </c>
      <c r="J138" s="14" t="n">
        <v>2253.48192</v>
      </c>
    </row>
    <row r="139" customFormat="false" ht="15" hidden="false" customHeight="false" outlineLevel="0" collapsed="false">
      <c r="A139" s="12" t="n">
        <v>412</v>
      </c>
      <c r="B139" s="13" t="s">
        <v>151</v>
      </c>
      <c r="C139" s="14" t="n">
        <f aca="false">IF($F$2=0," - ",Tabla1[[#This Row],[Base Precio de Lista neto]])</f>
        <v>457.1427</v>
      </c>
      <c r="D139" s="14" t="n">
        <f aca="false">IF($F$2=0," - ",Tabla1[[#This Row],[Base Precio de Lista neto]]*(1-$F$2))</f>
        <v>319.99989</v>
      </c>
      <c r="E139" s="14" t="n">
        <f aca="false">IF($F$2=0," - ",Tabla1[[#This Row],[Base para Mejor precio]]*(1-$F$2))</f>
        <v>287.999901</v>
      </c>
      <c r="F139" s="12" t="s">
        <v>14</v>
      </c>
      <c r="G139" s="15"/>
      <c r="H139" s="14" t="n">
        <f aca="false">IFERROR(IF($F$3=0,"-",Tabla1[[#This Row],[Precio de Cliente neto]]*(1+$F$3)),"-")</f>
        <v>479.999835</v>
      </c>
      <c r="I139" s="14" t="n">
        <v>457.1427</v>
      </c>
      <c r="J139" s="14" t="n">
        <v>411.42843</v>
      </c>
    </row>
    <row r="140" customFormat="false" ht="15" hidden="false" customHeight="false" outlineLevel="0" collapsed="false">
      <c r="A140" s="12" t="n">
        <v>413</v>
      </c>
      <c r="B140" s="13" t="s">
        <v>152</v>
      </c>
      <c r="C140" s="14" t="n">
        <f aca="false">IF($F$2=0," - ",Tabla1[[#This Row],[Base Precio de Lista neto]])</f>
        <v>1935.7708</v>
      </c>
      <c r="D140" s="14" t="n">
        <f aca="false">IF($F$2=0," - ",Tabla1[[#This Row],[Base Precio de Lista neto]]*(1-$F$2))</f>
        <v>1355.03956</v>
      </c>
      <c r="E140" s="14" t="n">
        <f aca="false">IF($F$2=0," - ",Tabla1[[#This Row],[Base para Mejor precio]]*(1-$F$2))</f>
        <v>1219.535604</v>
      </c>
      <c r="F140" s="12" t="s">
        <v>14</v>
      </c>
      <c r="G140" s="15"/>
      <c r="H140" s="14" t="n">
        <f aca="false">IFERROR(IF($F$3=0,"-",Tabla1[[#This Row],[Precio de Cliente neto]]*(1+$F$3)),"-")</f>
        <v>2032.55934</v>
      </c>
      <c r="I140" s="14" t="n">
        <v>1935.7708</v>
      </c>
      <c r="J140" s="14" t="n">
        <v>1742.19372</v>
      </c>
    </row>
    <row r="141" customFormat="false" ht="15" hidden="false" customHeight="false" outlineLevel="0" collapsed="false">
      <c r="A141" s="12" t="n">
        <v>414</v>
      </c>
      <c r="B141" s="13" t="s">
        <v>153</v>
      </c>
      <c r="C141" s="14" t="n">
        <f aca="false">IF($F$2=0," - ",Tabla1[[#This Row],[Base Precio de Lista neto]])</f>
        <v>1282.9448</v>
      </c>
      <c r="D141" s="14" t="n">
        <f aca="false">IF($F$2=0," - ",Tabla1[[#This Row],[Base Precio de Lista neto]]*(1-$F$2))</f>
        <v>898.06136</v>
      </c>
      <c r="E141" s="14" t="n">
        <f aca="false">IF($F$2=0," - ",Tabla1[[#This Row],[Base para Mejor precio]]*(1-$F$2))</f>
        <v>808.255224</v>
      </c>
      <c r="F141" s="12" t="s">
        <v>31</v>
      </c>
      <c r="G141" s="15"/>
      <c r="H141" s="14" t="n">
        <f aca="false">IFERROR(IF($F$3=0,"-",Tabla1[[#This Row],[Precio de Cliente neto]]*(1+$F$3)),"-")</f>
        <v>1347.09204</v>
      </c>
      <c r="I141" s="14" t="n">
        <v>1282.9448</v>
      </c>
      <c r="J141" s="14" t="n">
        <v>1154.65032</v>
      </c>
    </row>
    <row r="142" customFormat="false" ht="15" hidden="false" customHeight="false" outlineLevel="0" collapsed="false">
      <c r="A142" s="12" t="n">
        <v>415</v>
      </c>
      <c r="B142" s="13" t="s">
        <v>154</v>
      </c>
      <c r="C142" s="14" t="n">
        <f aca="false">IF($F$2=0," - ",Tabla1[[#This Row],[Base Precio de Lista neto]])</f>
        <v>4463.9472</v>
      </c>
      <c r="D142" s="14" t="n">
        <f aca="false">IF($F$2=0," - ",Tabla1[[#This Row],[Base Precio de Lista neto]]*(1-$F$2))</f>
        <v>3124.76304</v>
      </c>
      <c r="E142" s="14" t="n">
        <f aca="false">IF($F$2=0," - ",Tabla1[[#This Row],[Base para Mejor precio]]*(1-$F$2))</f>
        <v>2671.6723992</v>
      </c>
      <c r="F142" s="12" t="s">
        <v>17</v>
      </c>
      <c r="G142" s="15" t="s">
        <v>143</v>
      </c>
      <c r="H142" s="14" t="n">
        <f aca="false">IFERROR(IF($F$3=0,"-",Tabla1[[#This Row],[Precio de Cliente neto]]*(1+$F$3)),"-")</f>
        <v>4687.14456</v>
      </c>
      <c r="I142" s="14" t="n">
        <v>4463.9472</v>
      </c>
      <c r="J142" s="14" t="n">
        <v>3816.674856</v>
      </c>
    </row>
    <row r="143" customFormat="false" ht="15" hidden="false" customHeight="false" outlineLevel="0" collapsed="false">
      <c r="A143" s="12" t="n">
        <v>416</v>
      </c>
      <c r="B143" s="13" t="s">
        <v>155</v>
      </c>
      <c r="C143" s="14" t="n">
        <f aca="false">IF($F$2=0," - ",Tabla1[[#This Row],[Base Precio de Lista neto]])</f>
        <v>3399.2306</v>
      </c>
      <c r="D143" s="14" t="n">
        <f aca="false">IF($F$2=0," - ",Tabla1[[#This Row],[Base Precio de Lista neto]]*(1-$F$2))</f>
        <v>2379.46142</v>
      </c>
      <c r="E143" s="14" t="n">
        <f aca="false">IF($F$2=0," - ",Tabla1[[#This Row],[Base para Mejor precio]]*(1-$F$2))</f>
        <v>2141.515278</v>
      </c>
      <c r="F143" s="12" t="s">
        <v>17</v>
      </c>
      <c r="G143" s="15"/>
      <c r="H143" s="14" t="n">
        <f aca="false">IFERROR(IF($F$3=0,"-",Tabla1[[#This Row],[Precio de Cliente neto]]*(1+$F$3)),"-")</f>
        <v>3569.19213</v>
      </c>
      <c r="I143" s="14" t="n">
        <v>3399.2306</v>
      </c>
      <c r="J143" s="14" t="n">
        <v>3059.30754</v>
      </c>
    </row>
    <row r="144" customFormat="false" ht="15" hidden="false" customHeight="false" outlineLevel="0" collapsed="false">
      <c r="A144" s="12" t="n">
        <v>419</v>
      </c>
      <c r="B144" s="13" t="s">
        <v>156</v>
      </c>
      <c r="C144" s="14" t="n">
        <f aca="false">IF($F$2=0," - ",Tabla1[[#This Row],[Base Precio de Lista neto]])</f>
        <v>825.4726</v>
      </c>
      <c r="D144" s="14" t="n">
        <f aca="false">IF($F$2=0," - ",Tabla1[[#This Row],[Base Precio de Lista neto]]*(1-$F$2))</f>
        <v>577.83082</v>
      </c>
      <c r="E144" s="14" t="n">
        <f aca="false">IF($F$2=0," - ",Tabla1[[#This Row],[Base para Mejor precio]]*(1-$F$2))</f>
        <v>520.047738</v>
      </c>
      <c r="F144" s="12" t="s">
        <v>17</v>
      </c>
      <c r="G144" s="15"/>
      <c r="H144" s="14" t="n">
        <f aca="false">IFERROR(IF($F$3=0,"-",Tabla1[[#This Row],[Precio de Cliente neto]]*(1+$F$3)),"-")</f>
        <v>866.74623</v>
      </c>
      <c r="I144" s="14" t="n">
        <v>825.4726</v>
      </c>
      <c r="J144" s="14" t="n">
        <v>742.92534</v>
      </c>
    </row>
    <row r="145" customFormat="false" ht="15" hidden="false" customHeight="false" outlineLevel="0" collapsed="false">
      <c r="A145" s="12" t="n">
        <v>420</v>
      </c>
      <c r="B145" s="13" t="s">
        <v>157</v>
      </c>
      <c r="C145" s="14" t="n">
        <f aca="false">IF($F$2=0," - ",Tabla1[[#This Row],[Base Precio de Lista neto]])</f>
        <v>665.4321</v>
      </c>
      <c r="D145" s="14" t="n">
        <f aca="false">IF($F$2=0," - ",Tabla1[[#This Row],[Base Precio de Lista neto]]*(1-$F$2))</f>
        <v>465.80247</v>
      </c>
      <c r="E145" s="14" t="n">
        <f aca="false">IF($F$2=0," - ",Tabla1[[#This Row],[Base para Mejor precio]]*(1-$F$2))</f>
        <v>419.222223</v>
      </c>
      <c r="F145" s="12" t="s">
        <v>17</v>
      </c>
      <c r="G145" s="15"/>
      <c r="H145" s="14" t="n">
        <f aca="false">IFERROR(IF($F$3=0,"-",Tabla1[[#This Row],[Precio de Cliente neto]]*(1+$F$3)),"-")</f>
        <v>698.703705</v>
      </c>
      <c r="I145" s="14" t="n">
        <v>665.4321</v>
      </c>
      <c r="J145" s="14" t="n">
        <v>598.88889</v>
      </c>
    </row>
    <row r="146" customFormat="false" ht="15" hidden="false" customHeight="false" outlineLevel="0" collapsed="false">
      <c r="A146" s="12" t="n">
        <v>421</v>
      </c>
      <c r="B146" s="13" t="s">
        <v>158</v>
      </c>
      <c r="C146" s="14" t="n">
        <f aca="false">IF($F$2=0," - ",Tabla1[[#This Row],[Base Precio de Lista neto]])</f>
        <v>369.7232</v>
      </c>
      <c r="D146" s="14" t="n">
        <f aca="false">IF($F$2=0," - ",Tabla1[[#This Row],[Base Precio de Lista neto]]*(1-$F$2))</f>
        <v>258.80624</v>
      </c>
      <c r="E146" s="14" t="n">
        <f aca="false">IF($F$2=0," - ",Tabla1[[#This Row],[Base para Mejor precio]]*(1-$F$2))</f>
        <v>232.925616</v>
      </c>
      <c r="F146" s="12" t="s">
        <v>17</v>
      </c>
      <c r="G146" s="15"/>
      <c r="H146" s="14" t="n">
        <f aca="false">IFERROR(IF($F$3=0,"-",Tabla1[[#This Row],[Precio de Cliente neto]]*(1+$F$3)),"-")</f>
        <v>388.20936</v>
      </c>
      <c r="I146" s="14" t="n">
        <v>369.7232</v>
      </c>
      <c r="J146" s="14" t="n">
        <v>332.75088</v>
      </c>
    </row>
    <row r="147" customFormat="false" ht="15" hidden="false" customHeight="false" outlineLevel="0" collapsed="false">
      <c r="A147" s="12" t="n">
        <v>422</v>
      </c>
      <c r="B147" s="13" t="s">
        <v>159</v>
      </c>
      <c r="C147" s="14" t="n">
        <f aca="false">IF($F$2=0," - ",Tabla1[[#This Row],[Base Precio de Lista neto]])</f>
        <v>901.2813</v>
      </c>
      <c r="D147" s="14" t="n">
        <f aca="false">IF($F$2=0," - ",Tabla1[[#This Row],[Base Precio de Lista neto]]*(1-$F$2))</f>
        <v>630.89691</v>
      </c>
      <c r="E147" s="14" t="n">
        <f aca="false">IF($F$2=0," - ",Tabla1[[#This Row],[Base para Mejor precio]]*(1-$F$2))</f>
        <v>567.807219</v>
      </c>
      <c r="F147" s="12" t="s">
        <v>17</v>
      </c>
      <c r="G147" s="15"/>
      <c r="H147" s="14" t="n">
        <f aca="false">IFERROR(IF($F$3=0,"-",Tabla1[[#This Row],[Precio de Cliente neto]]*(1+$F$3)),"-")</f>
        <v>946.345365</v>
      </c>
      <c r="I147" s="14" t="n">
        <v>901.2813</v>
      </c>
      <c r="J147" s="14" t="n">
        <v>811.15317</v>
      </c>
    </row>
    <row r="148" customFormat="false" ht="15" hidden="false" customHeight="false" outlineLevel="0" collapsed="false">
      <c r="A148" s="12" t="n">
        <v>423</v>
      </c>
      <c r="B148" s="13" t="s">
        <v>160</v>
      </c>
      <c r="C148" s="14" t="n">
        <f aca="false">IF($F$2=0," - ",Tabla1[[#This Row],[Base Precio de Lista neto]])</f>
        <v>581.1999</v>
      </c>
      <c r="D148" s="14" t="n">
        <f aca="false">IF($F$2=0," - ",Tabla1[[#This Row],[Base Precio de Lista neto]]*(1-$F$2))</f>
        <v>406.83993</v>
      </c>
      <c r="E148" s="14" t="n">
        <f aca="false">IF($F$2=0," - ",Tabla1[[#This Row],[Base para Mejor precio]]*(1-$F$2))</f>
        <v>366.155937</v>
      </c>
      <c r="F148" s="12" t="s">
        <v>17</v>
      </c>
      <c r="G148" s="15"/>
      <c r="H148" s="14" t="n">
        <f aca="false">IFERROR(IF($F$3=0,"-",Tabla1[[#This Row],[Precio de Cliente neto]]*(1+$F$3)),"-")</f>
        <v>610.259895</v>
      </c>
      <c r="I148" s="14" t="n">
        <v>581.1999</v>
      </c>
      <c r="J148" s="14" t="n">
        <v>523.07991</v>
      </c>
    </row>
    <row r="149" customFormat="false" ht="15" hidden="false" customHeight="false" outlineLevel="0" collapsed="false">
      <c r="A149" s="12" t="n">
        <v>424</v>
      </c>
      <c r="B149" s="13" t="s">
        <v>161</v>
      </c>
      <c r="C149" s="14" t="n">
        <f aca="false">IF($F$2=0," - ",Tabla1[[#This Row],[Base Precio de Lista neto]])</f>
        <v>505.3913</v>
      </c>
      <c r="D149" s="14" t="n">
        <f aca="false">IF($F$2=0," - ",Tabla1[[#This Row],[Base Precio de Lista neto]]*(1-$F$2))</f>
        <v>353.77391</v>
      </c>
      <c r="E149" s="14" t="n">
        <f aca="false">IF($F$2=0," - ",Tabla1[[#This Row],[Base para Mejor precio]]*(1-$F$2))</f>
        <v>318.396519</v>
      </c>
      <c r="F149" s="12" t="s">
        <v>17</v>
      </c>
      <c r="G149" s="15"/>
      <c r="H149" s="14" t="n">
        <f aca="false">IFERROR(IF($F$3=0,"-",Tabla1[[#This Row],[Precio de Cliente neto]]*(1+$F$3)),"-")</f>
        <v>530.660865</v>
      </c>
      <c r="I149" s="14" t="n">
        <v>505.3913</v>
      </c>
      <c r="J149" s="14" t="n">
        <v>454.85217</v>
      </c>
    </row>
    <row r="150" customFormat="false" ht="15" hidden="false" customHeight="false" outlineLevel="0" collapsed="false">
      <c r="A150" s="12" t="n">
        <v>425</v>
      </c>
      <c r="B150" s="13" t="s">
        <v>162</v>
      </c>
      <c r="C150" s="14" t="n">
        <f aca="false">IF($F$2=0," - ",Tabla1[[#This Row],[Base Precio de Lista neto]])</f>
        <v>617.1427</v>
      </c>
      <c r="D150" s="14" t="n">
        <f aca="false">IF($F$2=0," - ",Tabla1[[#This Row],[Base Precio de Lista neto]]*(1-$F$2))</f>
        <v>431.99989</v>
      </c>
      <c r="E150" s="14" t="n">
        <f aca="false">IF($F$2=0," - ",Tabla1[[#This Row],[Base para Mejor precio]]*(1-$F$2))</f>
        <v>388.799901</v>
      </c>
      <c r="F150" s="12" t="s">
        <v>14</v>
      </c>
      <c r="G150" s="15"/>
      <c r="H150" s="14" t="n">
        <f aca="false">IFERROR(IF($F$3=0,"-",Tabla1[[#This Row],[Precio de Cliente neto]]*(1+$F$3)),"-")</f>
        <v>647.999835</v>
      </c>
      <c r="I150" s="14" t="n">
        <v>617.1427</v>
      </c>
      <c r="J150" s="14" t="n">
        <v>555.42843</v>
      </c>
    </row>
    <row r="151" customFormat="false" ht="15" hidden="false" customHeight="false" outlineLevel="0" collapsed="false">
      <c r="A151" s="12" t="n">
        <v>436</v>
      </c>
      <c r="B151" s="13" t="s">
        <v>163</v>
      </c>
      <c r="C151" s="14" t="n">
        <f aca="false">IF($F$2=0," - ",Tabla1[[#This Row],[Base Precio de Lista neto]])</f>
        <v>190.4637</v>
      </c>
      <c r="D151" s="14" t="n">
        <f aca="false">IF($F$2=0," - ",Tabla1[[#This Row],[Base Precio de Lista neto]]*(1-$F$2))</f>
        <v>133.32459</v>
      </c>
      <c r="E151" s="14" t="n">
        <f aca="false">IF($F$2=0," - ",Tabla1[[#This Row],[Base para Mejor precio]]*(1-$F$2))</f>
        <v>119.992131</v>
      </c>
      <c r="F151" s="12" t="s">
        <v>17</v>
      </c>
      <c r="G151" s="15"/>
      <c r="H151" s="14" t="n">
        <f aca="false">IFERROR(IF($F$3=0,"-",Tabla1[[#This Row],[Precio de Cliente neto]]*(1+$F$3)),"-")</f>
        <v>199.986885</v>
      </c>
      <c r="I151" s="14" t="n">
        <v>190.4637</v>
      </c>
      <c r="J151" s="14" t="n">
        <v>171.41733</v>
      </c>
    </row>
    <row r="152" customFormat="false" ht="15" hidden="false" customHeight="false" outlineLevel="0" collapsed="false">
      <c r="A152" s="12" t="n">
        <v>438</v>
      </c>
      <c r="B152" s="13" t="s">
        <v>164</v>
      </c>
      <c r="C152" s="14" t="n">
        <f aca="false">IF($F$2=0," - ",Tabla1[[#This Row],[Base Precio de Lista neto]])</f>
        <v>237.1234</v>
      </c>
      <c r="D152" s="14" t="n">
        <f aca="false">IF($F$2=0," - ",Tabla1[[#This Row],[Base Precio de Lista neto]]*(1-$F$2))</f>
        <v>165.98638</v>
      </c>
      <c r="E152" s="14" t="n">
        <f aca="false">IF($F$2=0," - ",Tabla1[[#This Row],[Base para Mejor precio]]*(1-$F$2))</f>
        <v>149.387742</v>
      </c>
      <c r="F152" s="12" t="s">
        <v>17</v>
      </c>
      <c r="G152" s="15"/>
      <c r="H152" s="14" t="n">
        <f aca="false">IFERROR(IF($F$3=0,"-",Tabla1[[#This Row],[Precio de Cliente neto]]*(1+$F$3)),"-")</f>
        <v>248.97957</v>
      </c>
      <c r="I152" s="14" t="n">
        <v>237.1234</v>
      </c>
      <c r="J152" s="14" t="n">
        <v>213.41106</v>
      </c>
    </row>
    <row r="153" customFormat="false" ht="15" hidden="false" customHeight="false" outlineLevel="0" collapsed="false">
      <c r="A153" s="12" t="n">
        <v>439</v>
      </c>
      <c r="B153" s="13" t="s">
        <v>165</v>
      </c>
      <c r="C153" s="14" t="n">
        <f aca="false">IF($F$2=0," - ",Tabla1[[#This Row],[Base Precio de Lista neto]])</f>
        <v>1032.634</v>
      </c>
      <c r="D153" s="14" t="n">
        <f aca="false">IF($F$2=0," - ",Tabla1[[#This Row],[Base Precio de Lista neto]]*(1-$F$2))</f>
        <v>722.8438</v>
      </c>
      <c r="E153" s="14" t="n">
        <f aca="false">IF($F$2=0," - ",Tabla1[[#This Row],[Base para Mejor precio]]*(1-$F$2))</f>
        <v>650.55942</v>
      </c>
      <c r="F153" s="12" t="s">
        <v>17</v>
      </c>
      <c r="G153" s="15"/>
      <c r="H153" s="14" t="n">
        <f aca="false">IFERROR(IF($F$3=0,"-",Tabla1[[#This Row],[Precio de Cliente neto]]*(1+$F$3)),"-")</f>
        <v>1084.2657</v>
      </c>
      <c r="I153" s="14" t="n">
        <v>1032.634</v>
      </c>
      <c r="J153" s="14" t="n">
        <v>929.3706</v>
      </c>
    </row>
    <row r="154" customFormat="false" ht="15" hidden="false" customHeight="false" outlineLevel="0" collapsed="false">
      <c r="A154" s="12" t="n">
        <v>440</v>
      </c>
      <c r="B154" s="13" t="s">
        <v>166</v>
      </c>
      <c r="C154" s="14" t="n">
        <f aca="false">IF($F$2=0," - ",Tabla1[[#This Row],[Base Precio de Lista neto]])</f>
        <v>188.1688</v>
      </c>
      <c r="D154" s="14" t="n">
        <f aca="false">IF($F$2=0," - ",Tabla1[[#This Row],[Base Precio de Lista neto]]*(1-$F$2))</f>
        <v>131.71816</v>
      </c>
      <c r="E154" s="14" t="n">
        <f aca="false">IF($F$2=0," - ",Tabla1[[#This Row],[Base para Mejor precio]]*(1-$F$2))</f>
        <v>118.546344</v>
      </c>
      <c r="F154" s="12" t="s">
        <v>17</v>
      </c>
      <c r="G154" s="15"/>
      <c r="H154" s="14" t="n">
        <f aca="false">IFERROR(IF($F$3=0,"-",Tabla1[[#This Row],[Precio de Cliente neto]]*(1+$F$3)),"-")</f>
        <v>197.57724</v>
      </c>
      <c r="I154" s="14" t="n">
        <v>188.1688</v>
      </c>
      <c r="J154" s="14" t="n">
        <v>169.35192</v>
      </c>
    </row>
    <row r="155" customFormat="false" ht="15" hidden="false" customHeight="false" outlineLevel="0" collapsed="false">
      <c r="A155" s="12" t="n">
        <v>442</v>
      </c>
      <c r="B155" s="13" t="s">
        <v>167</v>
      </c>
      <c r="C155" s="14" t="n">
        <f aca="false">IF($F$2=0," - ",Tabla1[[#This Row],[Base Precio de Lista neto]])</f>
        <v>185.6571</v>
      </c>
      <c r="D155" s="14" t="n">
        <f aca="false">IF($F$2=0," - ",Tabla1[[#This Row],[Base Precio de Lista neto]]*(1-$F$2))</f>
        <v>129.95997</v>
      </c>
      <c r="E155" s="14" t="n">
        <f aca="false">IF($F$2=0," - ",Tabla1[[#This Row],[Base para Mejor precio]]*(1-$F$2))</f>
        <v>116.963973</v>
      </c>
      <c r="F155" s="12" t="s">
        <v>17</v>
      </c>
      <c r="G155" s="15"/>
      <c r="H155" s="14" t="n">
        <f aca="false">IFERROR(IF($F$3=0,"-",Tabla1[[#This Row],[Precio de Cliente neto]]*(1+$F$3)),"-")</f>
        <v>194.939955</v>
      </c>
      <c r="I155" s="14" t="n">
        <v>185.6571</v>
      </c>
      <c r="J155" s="14" t="n">
        <v>167.09139</v>
      </c>
    </row>
    <row r="156" customFormat="false" ht="15" hidden="false" customHeight="false" outlineLevel="0" collapsed="false">
      <c r="A156" s="12" t="n">
        <v>512</v>
      </c>
      <c r="B156" s="13" t="s">
        <v>168</v>
      </c>
      <c r="C156" s="14" t="n">
        <f aca="false">IF($F$2=0," - ",Tabla1[[#This Row],[Base Precio de Lista neto]])</f>
        <v>2502.383</v>
      </c>
      <c r="D156" s="14" t="n">
        <f aca="false">IF($F$2=0," - ",Tabla1[[#This Row],[Base Precio de Lista neto]]*(1-$F$2))</f>
        <v>1751.6681</v>
      </c>
      <c r="E156" s="14" t="n">
        <f aca="false">IF($F$2=0," - ",Tabla1[[#This Row],[Base para Mejor precio]]*(1-$F$2))</f>
        <v>1576.50129</v>
      </c>
      <c r="F156" s="12" t="s">
        <v>17</v>
      </c>
      <c r="G156" s="15"/>
      <c r="H156" s="14" t="n">
        <f aca="false">IFERROR(IF($F$3=0,"-",Tabla1[[#This Row],[Precio de Cliente neto]]*(1+$F$3)),"-")</f>
        <v>2627.50215</v>
      </c>
      <c r="I156" s="14" t="n">
        <v>2502.383</v>
      </c>
      <c r="J156" s="14" t="n">
        <v>2252.1447</v>
      </c>
    </row>
    <row r="157" customFormat="false" ht="15" hidden="false" customHeight="false" outlineLevel="0" collapsed="false">
      <c r="A157" s="12" t="n">
        <v>513</v>
      </c>
      <c r="B157" s="13" t="s">
        <v>169</v>
      </c>
      <c r="C157" s="14" t="n">
        <f aca="false">IF($F$2=0," - ",Tabla1[[#This Row],[Base Precio de Lista neto]])</f>
        <v>1875.8294</v>
      </c>
      <c r="D157" s="14" t="n">
        <f aca="false">IF($F$2=0," - ",Tabla1[[#This Row],[Base Precio de Lista neto]]*(1-$F$2))</f>
        <v>1313.08058</v>
      </c>
      <c r="E157" s="14" t="n">
        <f aca="false">IF($F$2=0," - ",Tabla1[[#This Row],[Base para Mejor precio]]*(1-$F$2))</f>
        <v>1181.772522</v>
      </c>
      <c r="F157" s="12" t="s">
        <v>17</v>
      </c>
      <c r="G157" s="15"/>
      <c r="H157" s="14" t="n">
        <f aca="false">IFERROR(IF($F$3=0,"-",Tabla1[[#This Row],[Precio de Cliente neto]]*(1+$F$3)),"-")</f>
        <v>1969.62087</v>
      </c>
      <c r="I157" s="14" t="n">
        <v>1875.8294</v>
      </c>
      <c r="J157" s="14" t="n">
        <v>1688.24646</v>
      </c>
    </row>
    <row r="158" customFormat="false" ht="15" hidden="false" customHeight="false" outlineLevel="0" collapsed="false">
      <c r="A158" s="12" t="n">
        <v>520</v>
      </c>
      <c r="B158" s="13" t="s">
        <v>170</v>
      </c>
      <c r="C158" s="14" t="n">
        <f aca="false">IF($F$2=0," - ",Tabla1[[#This Row],[Base Precio de Lista neto]])</f>
        <v>2659.5005</v>
      </c>
      <c r="D158" s="14" t="n">
        <f aca="false">IF($F$2=0," - ",Tabla1[[#This Row],[Base Precio de Lista neto]]*(1-$F$2))</f>
        <v>1861.65035</v>
      </c>
      <c r="E158" s="14" t="n">
        <f aca="false">IF($F$2=0," - ",Tabla1[[#This Row],[Base para Mejor precio]]*(1-$F$2))</f>
        <v>1675.485315</v>
      </c>
      <c r="F158" s="12" t="s">
        <v>17</v>
      </c>
      <c r="G158" s="15"/>
      <c r="H158" s="14" t="n">
        <f aca="false">IFERROR(IF($F$3=0,"-",Tabla1[[#This Row],[Precio de Cliente neto]]*(1+$F$3)),"-")</f>
        <v>2792.475525</v>
      </c>
      <c r="I158" s="14" t="n">
        <v>2659.5005</v>
      </c>
      <c r="J158" s="14" t="n">
        <v>2393.55045</v>
      </c>
    </row>
    <row r="159" customFormat="false" ht="15" hidden="false" customHeight="false" outlineLevel="0" collapsed="false">
      <c r="A159" s="12" t="n">
        <v>521</v>
      </c>
      <c r="B159" s="13" t="s">
        <v>171</v>
      </c>
      <c r="C159" s="14" t="n">
        <f aca="false">IF($F$2=0," - ",Tabla1[[#This Row],[Base Precio de Lista neto]])</f>
        <v>2219.4923</v>
      </c>
      <c r="D159" s="14" t="n">
        <f aca="false">IF($F$2=0," - ",Tabla1[[#This Row],[Base Precio de Lista neto]]*(1-$F$2))</f>
        <v>1553.64461</v>
      </c>
      <c r="E159" s="14" t="n">
        <f aca="false">IF($F$2=0," - ",Tabla1[[#This Row],[Base para Mejor precio]]*(1-$F$2))</f>
        <v>1398.280149</v>
      </c>
      <c r="F159" s="12" t="s">
        <v>17</v>
      </c>
      <c r="G159" s="15"/>
      <c r="H159" s="14" t="n">
        <f aca="false">IFERROR(IF($F$3=0,"-",Tabla1[[#This Row],[Precio de Cliente neto]]*(1+$F$3)),"-")</f>
        <v>2330.466915</v>
      </c>
      <c r="I159" s="14" t="n">
        <v>2219.4923</v>
      </c>
      <c r="J159" s="14" t="n">
        <v>1997.54307</v>
      </c>
    </row>
    <row r="160" customFormat="false" ht="15" hidden="false" customHeight="false" outlineLevel="0" collapsed="false">
      <c r="A160" s="12" t="n">
        <v>525</v>
      </c>
      <c r="B160" s="13" t="s">
        <v>172</v>
      </c>
      <c r="C160" s="14" t="n">
        <f aca="false">IF($F$2=0," - ",Tabla1[[#This Row],[Base Precio de Lista neto]])</f>
        <v>2230.0449</v>
      </c>
      <c r="D160" s="14" t="n">
        <f aca="false">IF($F$2=0," - ",Tabla1[[#This Row],[Base Precio de Lista neto]]*(1-$F$2))</f>
        <v>1561.03143</v>
      </c>
      <c r="E160" s="14" t="n">
        <f aca="false">IF($F$2=0," - ",Tabla1[[#This Row],[Base para Mejor precio]]*(1-$F$2))</f>
        <v>1404.928287</v>
      </c>
      <c r="F160" s="12" t="s">
        <v>17</v>
      </c>
      <c r="G160" s="15"/>
      <c r="H160" s="14" t="n">
        <f aca="false">IFERROR(IF($F$3=0,"-",Tabla1[[#This Row],[Precio de Cliente neto]]*(1+$F$3)),"-")</f>
        <v>2341.547145</v>
      </c>
      <c r="I160" s="14" t="n">
        <v>2230.0449</v>
      </c>
      <c r="J160" s="14" t="n">
        <v>2007.04041</v>
      </c>
    </row>
    <row r="161" customFormat="false" ht="15" hidden="false" customHeight="false" outlineLevel="0" collapsed="false">
      <c r="A161" s="12" t="n">
        <v>527</v>
      </c>
      <c r="B161" s="13" t="s">
        <v>173</v>
      </c>
      <c r="C161" s="14" t="n">
        <f aca="false">IF($F$2=0," - ",Tabla1[[#This Row],[Base Precio de Lista neto]])</f>
        <v>2103.8412</v>
      </c>
      <c r="D161" s="14" t="n">
        <f aca="false">IF($F$2=0," - ",Tabla1[[#This Row],[Base Precio de Lista neto]]*(1-$F$2))</f>
        <v>1472.68884</v>
      </c>
      <c r="E161" s="14" t="n">
        <f aca="false">IF($F$2=0," - ",Tabla1[[#This Row],[Base para Mejor precio]]*(1-$F$2))</f>
        <v>1325.419956</v>
      </c>
      <c r="F161" s="12" t="s">
        <v>17</v>
      </c>
      <c r="G161" s="15"/>
      <c r="H161" s="14" t="n">
        <f aca="false">IFERROR(IF($F$3=0,"-",Tabla1[[#This Row],[Precio de Cliente neto]]*(1+$F$3)),"-")</f>
        <v>2209.03326</v>
      </c>
      <c r="I161" s="14" t="n">
        <v>2103.8412</v>
      </c>
      <c r="J161" s="14" t="n">
        <v>1893.45708</v>
      </c>
    </row>
    <row r="162" customFormat="false" ht="15" hidden="false" customHeight="false" outlineLevel="0" collapsed="false">
      <c r="A162" s="12" t="n">
        <v>528</v>
      </c>
      <c r="B162" s="13" t="s">
        <v>174</v>
      </c>
      <c r="C162" s="14" t="n">
        <f aca="false">IF($F$2=0," - ",Tabla1[[#This Row],[Base Precio de Lista neto]])</f>
        <v>2768.7165</v>
      </c>
      <c r="D162" s="14" t="n">
        <f aca="false">IF($F$2=0," - ",Tabla1[[#This Row],[Base Precio de Lista neto]]*(1-$F$2))</f>
        <v>1938.10155</v>
      </c>
      <c r="E162" s="14" t="n">
        <f aca="false">IF($F$2=0," - ",Tabla1[[#This Row],[Base para Mejor precio]]*(1-$F$2))</f>
        <v>1744.291395</v>
      </c>
      <c r="F162" s="12" t="s">
        <v>17</v>
      </c>
      <c r="G162" s="15"/>
      <c r="H162" s="14" t="n">
        <f aca="false">IFERROR(IF($F$3=0,"-",Tabla1[[#This Row],[Precio de Cliente neto]]*(1+$F$3)),"-")</f>
        <v>2907.152325</v>
      </c>
      <c r="I162" s="14" t="n">
        <v>2768.7165</v>
      </c>
      <c r="J162" s="14" t="n">
        <v>2491.84485</v>
      </c>
    </row>
    <row r="163" customFormat="false" ht="15" hidden="false" customHeight="false" outlineLevel="0" collapsed="false">
      <c r="A163" s="12" t="n">
        <v>529</v>
      </c>
      <c r="B163" s="13" t="s">
        <v>175</v>
      </c>
      <c r="C163" s="14" t="n">
        <f aca="false">IF($F$2=0," - ",Tabla1[[#This Row],[Base Precio de Lista neto]])</f>
        <v>3006.3085</v>
      </c>
      <c r="D163" s="14" t="n">
        <f aca="false">IF($F$2=0," - ",Tabla1[[#This Row],[Base Precio de Lista neto]]*(1-$F$2))</f>
        <v>2104.41595</v>
      </c>
      <c r="E163" s="14" t="n">
        <f aca="false">IF($F$2=0," - ",Tabla1[[#This Row],[Base para Mejor precio]]*(1-$F$2))</f>
        <v>1893.974355</v>
      </c>
      <c r="F163" s="12" t="s">
        <v>17</v>
      </c>
      <c r="G163" s="15"/>
      <c r="H163" s="14" t="n">
        <f aca="false">IFERROR(IF($F$3=0,"-",Tabla1[[#This Row],[Precio de Cliente neto]]*(1+$F$3)),"-")</f>
        <v>3156.623925</v>
      </c>
      <c r="I163" s="14" t="n">
        <v>3006.3085</v>
      </c>
      <c r="J163" s="14" t="n">
        <v>2705.67765</v>
      </c>
    </row>
    <row r="164" customFormat="false" ht="15" hidden="false" customHeight="false" outlineLevel="0" collapsed="false">
      <c r="A164" s="12" t="n">
        <v>534</v>
      </c>
      <c r="B164" s="13" t="s">
        <v>176</v>
      </c>
      <c r="C164" s="14" t="n">
        <f aca="false">IF($F$2=0," - ",Tabla1[[#This Row],[Base Precio de Lista neto]])</f>
        <v>2897.0928</v>
      </c>
      <c r="D164" s="14" t="n">
        <f aca="false">IF($F$2=0," - ",Tabla1[[#This Row],[Base Precio de Lista neto]]*(1-$F$2))</f>
        <v>2027.96496</v>
      </c>
      <c r="E164" s="14" t="n">
        <f aca="false">IF($F$2=0," - ",Tabla1[[#This Row],[Base para Mejor precio]]*(1-$F$2))</f>
        <v>1825.168464</v>
      </c>
      <c r="F164" s="12" t="s">
        <v>17</v>
      </c>
      <c r="G164" s="15"/>
      <c r="H164" s="14" t="n">
        <f aca="false">IFERROR(IF($F$3=0,"-",Tabla1[[#This Row],[Precio de Cliente neto]]*(1+$F$3)),"-")</f>
        <v>3041.94744</v>
      </c>
      <c r="I164" s="14" t="n">
        <v>2897.0928</v>
      </c>
      <c r="J164" s="14" t="n">
        <v>2607.38352</v>
      </c>
    </row>
    <row r="165" customFormat="false" ht="15" hidden="false" customHeight="false" outlineLevel="0" collapsed="false">
      <c r="A165" s="12" t="n">
        <v>535</v>
      </c>
      <c r="B165" s="13" t="s">
        <v>177</v>
      </c>
      <c r="C165" s="14" t="n">
        <f aca="false">IF($F$2=0," - ",Tabla1[[#This Row],[Base Precio de Lista neto]])</f>
        <v>3192.167</v>
      </c>
      <c r="D165" s="14" t="n">
        <f aca="false">IF($F$2=0," - ",Tabla1[[#This Row],[Base Precio de Lista neto]]*(1-$F$2))</f>
        <v>2234.5169</v>
      </c>
      <c r="E165" s="14" t="n">
        <f aca="false">IF($F$2=0," - ",Tabla1[[#This Row],[Base para Mejor precio]]*(1-$F$2))</f>
        <v>2011.06521</v>
      </c>
      <c r="F165" s="12" t="s">
        <v>17</v>
      </c>
      <c r="G165" s="15"/>
      <c r="H165" s="14" t="n">
        <f aca="false">IFERROR(IF($F$3=0,"-",Tabla1[[#This Row],[Precio de Cliente neto]]*(1+$F$3)),"-")</f>
        <v>3351.77535</v>
      </c>
      <c r="I165" s="14" t="n">
        <v>3192.167</v>
      </c>
      <c r="J165" s="14" t="n">
        <v>2872.9503</v>
      </c>
    </row>
    <row r="166" customFormat="false" ht="15" hidden="false" customHeight="false" outlineLevel="0" collapsed="false">
      <c r="A166" s="12" t="n">
        <v>536</v>
      </c>
      <c r="B166" s="13" t="s">
        <v>178</v>
      </c>
      <c r="C166" s="14" t="n">
        <f aca="false">IF($F$2=0," - ",Tabla1[[#This Row],[Base Precio de Lista neto]])</f>
        <v>3171.0905</v>
      </c>
      <c r="D166" s="14" t="n">
        <f aca="false">IF($F$2=0," - ",Tabla1[[#This Row],[Base Precio de Lista neto]]*(1-$F$2))</f>
        <v>2219.76335</v>
      </c>
      <c r="E166" s="14" t="n">
        <f aca="false">IF($F$2=0," - ",Tabla1[[#This Row],[Base para Mejor precio]]*(1-$F$2))</f>
        <v>1997.787015</v>
      </c>
      <c r="F166" s="12" t="s">
        <v>17</v>
      </c>
      <c r="G166" s="15"/>
      <c r="H166" s="14" t="n">
        <f aca="false">IFERROR(IF($F$3=0,"-",Tabla1[[#This Row],[Precio de Cliente neto]]*(1+$F$3)),"-")</f>
        <v>3329.645025</v>
      </c>
      <c r="I166" s="14" t="n">
        <v>3171.0905</v>
      </c>
      <c r="J166" s="14" t="n">
        <v>2853.98145</v>
      </c>
    </row>
    <row r="167" customFormat="false" ht="15" hidden="false" customHeight="false" outlineLevel="0" collapsed="false">
      <c r="A167" s="12" t="n">
        <v>543</v>
      </c>
      <c r="B167" s="13" t="s">
        <v>179</v>
      </c>
      <c r="C167" s="14" t="n">
        <f aca="false">IF($F$2=0," - ",Tabla1[[#This Row],[Base Precio de Lista neto]])</f>
        <v>3159.5938</v>
      </c>
      <c r="D167" s="14" t="n">
        <f aca="false">IF($F$2=0," - ",Tabla1[[#This Row],[Base Precio de Lista neto]]*(1-$F$2))</f>
        <v>2211.71566</v>
      </c>
      <c r="E167" s="14" t="n">
        <f aca="false">IF($F$2=0," - ",Tabla1[[#This Row],[Base para Mejor precio]]*(1-$F$2))</f>
        <v>1990.544094</v>
      </c>
      <c r="F167" s="12" t="s">
        <v>17</v>
      </c>
      <c r="G167" s="15"/>
      <c r="H167" s="14" t="n">
        <f aca="false">IFERROR(IF($F$3=0,"-",Tabla1[[#This Row],[Precio de Cliente neto]]*(1+$F$3)),"-")</f>
        <v>3317.57349</v>
      </c>
      <c r="I167" s="14" t="n">
        <v>3159.5938</v>
      </c>
      <c r="J167" s="14" t="n">
        <v>2843.63442</v>
      </c>
    </row>
    <row r="168" customFormat="false" ht="15" hidden="false" customHeight="false" outlineLevel="0" collapsed="false">
      <c r="A168" s="12" t="n">
        <v>545</v>
      </c>
      <c r="B168" s="13" t="s">
        <v>180</v>
      </c>
      <c r="C168" s="14" t="n">
        <f aca="false">IF($F$2=0," - ",Tabla1[[#This Row],[Base Precio de Lista neto]])</f>
        <v>3952.8457</v>
      </c>
      <c r="D168" s="14" t="n">
        <f aca="false">IF($F$2=0," - ",Tabla1[[#This Row],[Base Precio de Lista neto]]*(1-$F$2))</f>
        <v>2766.99199</v>
      </c>
      <c r="E168" s="14" t="n">
        <f aca="false">IF($F$2=0," - ",Tabla1[[#This Row],[Base para Mejor precio]]*(1-$F$2))</f>
        <v>2490.292791</v>
      </c>
      <c r="F168" s="12" t="s">
        <v>17</v>
      </c>
      <c r="G168" s="15"/>
      <c r="H168" s="14" t="n">
        <f aca="false">IFERROR(IF($F$3=0,"-",Tabla1[[#This Row],[Precio de Cliente neto]]*(1+$F$3)),"-")</f>
        <v>4150.487985</v>
      </c>
      <c r="I168" s="14" t="n">
        <v>3952.8457</v>
      </c>
      <c r="J168" s="14" t="n">
        <v>3557.56113</v>
      </c>
    </row>
    <row r="169" customFormat="false" ht="15" hidden="false" customHeight="false" outlineLevel="0" collapsed="false">
      <c r="A169" s="12" t="n">
        <v>547</v>
      </c>
      <c r="B169" s="13" t="s">
        <v>181</v>
      </c>
      <c r="C169" s="14" t="n">
        <f aca="false">IF($F$2=0," - ",Tabla1[[#This Row],[Base Precio de Lista neto]])</f>
        <v>3280.3062</v>
      </c>
      <c r="D169" s="14" t="n">
        <f aca="false">IF($F$2=0," - ",Tabla1[[#This Row],[Base Precio de Lista neto]]*(1-$F$2))</f>
        <v>2296.21434</v>
      </c>
      <c r="E169" s="14" t="n">
        <f aca="false">IF($F$2=0," - ",Tabla1[[#This Row],[Base para Mejor precio]]*(1-$F$2))</f>
        <v>2066.592906</v>
      </c>
      <c r="F169" s="12" t="s">
        <v>17</v>
      </c>
      <c r="G169" s="15"/>
      <c r="H169" s="14" t="n">
        <f aca="false">IFERROR(IF($F$3=0,"-",Tabla1[[#This Row],[Precio de Cliente neto]]*(1+$F$3)),"-")</f>
        <v>3444.32151</v>
      </c>
      <c r="I169" s="14" t="n">
        <v>3280.3062</v>
      </c>
      <c r="J169" s="14" t="n">
        <v>2952.27558</v>
      </c>
    </row>
    <row r="170" customFormat="false" ht="15" hidden="false" customHeight="false" outlineLevel="0" collapsed="false">
      <c r="A170" s="12" t="n">
        <v>600</v>
      </c>
      <c r="B170" s="13" t="s">
        <v>182</v>
      </c>
      <c r="C170" s="14" t="n">
        <f aca="false">IF($F$2=0," - ",Tabla1[[#This Row],[Base Precio de Lista neto]])</f>
        <v>399.6866</v>
      </c>
      <c r="D170" s="14" t="n">
        <f aca="false">IF($F$2=0," - ",Tabla1[[#This Row],[Base Precio de Lista neto]]*(1-$F$2))</f>
        <v>279.78062</v>
      </c>
      <c r="E170" s="14" t="n">
        <f aca="false">IF($F$2=0," - ",Tabla1[[#This Row],[Base para Mejor precio]]*(1-$F$2))</f>
        <v>251.802558</v>
      </c>
      <c r="F170" s="12" t="s">
        <v>17</v>
      </c>
      <c r="G170" s="15"/>
      <c r="H170" s="14" t="n">
        <f aca="false">IFERROR(IF($F$3=0,"-",Tabla1[[#This Row],[Precio de Cliente neto]]*(1+$F$3)),"-")</f>
        <v>419.67093</v>
      </c>
      <c r="I170" s="14" t="n">
        <v>399.6866</v>
      </c>
      <c r="J170" s="14" t="n">
        <v>359.71794</v>
      </c>
    </row>
    <row r="171" customFormat="false" ht="15" hidden="false" customHeight="false" outlineLevel="0" collapsed="false">
      <c r="A171" s="12" t="n">
        <v>601</v>
      </c>
      <c r="B171" s="13" t="s">
        <v>183</v>
      </c>
      <c r="C171" s="14" t="n">
        <f aca="false">IF($F$2=0," - ",Tabla1[[#This Row],[Base Precio de Lista neto]])</f>
        <v>515.6182</v>
      </c>
      <c r="D171" s="14" t="n">
        <f aca="false">IF($F$2=0," - ",Tabla1[[#This Row],[Base Precio de Lista neto]]*(1-$F$2))</f>
        <v>360.93274</v>
      </c>
      <c r="E171" s="14" t="n">
        <f aca="false">IF($F$2=0," - ",Tabla1[[#This Row],[Base para Mejor precio]]*(1-$F$2))</f>
        <v>324.839466</v>
      </c>
      <c r="F171" s="12" t="s">
        <v>17</v>
      </c>
      <c r="G171" s="15"/>
      <c r="H171" s="14" t="n">
        <f aca="false">IFERROR(IF($F$3=0,"-",Tabla1[[#This Row],[Precio de Cliente neto]]*(1+$F$3)),"-")</f>
        <v>541.39911</v>
      </c>
      <c r="I171" s="14" t="n">
        <v>515.6182</v>
      </c>
      <c r="J171" s="14" t="n">
        <v>464.05638</v>
      </c>
    </row>
    <row r="172" customFormat="false" ht="15" hidden="false" customHeight="false" outlineLevel="0" collapsed="false">
      <c r="A172" s="12" t="n">
        <v>602</v>
      </c>
      <c r="B172" s="13" t="s">
        <v>184</v>
      </c>
      <c r="C172" s="14" t="n">
        <f aca="false">IF($F$2=0," - ",Tabla1[[#This Row],[Base Precio de Lista neto]])</f>
        <v>778.4508</v>
      </c>
      <c r="D172" s="14" t="n">
        <f aca="false">IF($F$2=0," - ",Tabla1[[#This Row],[Base Precio de Lista neto]]*(1-$F$2))</f>
        <v>544.91556</v>
      </c>
      <c r="E172" s="14" t="n">
        <f aca="false">IF($F$2=0," - ",Tabla1[[#This Row],[Base para Mejor precio]]*(1-$F$2))</f>
        <v>490.424004</v>
      </c>
      <c r="F172" s="12" t="s">
        <v>17</v>
      </c>
      <c r="G172" s="15"/>
      <c r="H172" s="14" t="n">
        <f aca="false">IFERROR(IF($F$3=0,"-",Tabla1[[#This Row],[Precio de Cliente neto]]*(1+$F$3)),"-")</f>
        <v>817.37334</v>
      </c>
      <c r="I172" s="14" t="n">
        <v>778.4508</v>
      </c>
      <c r="J172" s="14" t="n">
        <v>700.60572</v>
      </c>
    </row>
    <row r="173" customFormat="false" ht="15" hidden="false" customHeight="false" outlineLevel="0" collapsed="false">
      <c r="A173" s="12" t="n">
        <v>603</v>
      </c>
      <c r="B173" s="13" t="s">
        <v>185</v>
      </c>
      <c r="C173" s="14" t="n">
        <f aca="false">IF($F$2=0," - ",Tabla1[[#This Row],[Base Precio de Lista neto]])</f>
        <v>794.3003</v>
      </c>
      <c r="D173" s="14" t="n">
        <f aca="false">IF($F$2=0," - ",Tabla1[[#This Row],[Base Precio de Lista neto]]*(1-$F$2))</f>
        <v>556.01021</v>
      </c>
      <c r="E173" s="14" t="n">
        <f aca="false">IF($F$2=0," - ",Tabla1[[#This Row],[Base para Mejor precio]]*(1-$F$2))</f>
        <v>500.409189</v>
      </c>
      <c r="F173" s="12" t="s">
        <v>17</v>
      </c>
      <c r="G173" s="15"/>
      <c r="H173" s="14" t="n">
        <f aca="false">IFERROR(IF($F$3=0,"-",Tabla1[[#This Row],[Precio de Cliente neto]]*(1+$F$3)),"-")</f>
        <v>834.015315</v>
      </c>
      <c r="I173" s="14" t="n">
        <v>794.3003</v>
      </c>
      <c r="J173" s="14" t="n">
        <v>714.87027</v>
      </c>
    </row>
    <row r="174" customFormat="false" ht="15" hidden="false" customHeight="false" outlineLevel="0" collapsed="false">
      <c r="A174" s="12" t="n">
        <v>604</v>
      </c>
      <c r="B174" s="13" t="s">
        <v>186</v>
      </c>
      <c r="C174" s="14" t="n">
        <f aca="false">IF($F$2=0," - ",Tabla1[[#This Row],[Base Precio de Lista neto]])</f>
        <v>379.9315</v>
      </c>
      <c r="D174" s="14" t="n">
        <f aca="false">IF($F$2=0," - ",Tabla1[[#This Row],[Base Precio de Lista neto]]*(1-$F$2))</f>
        <v>265.95205</v>
      </c>
      <c r="E174" s="14" t="n">
        <f aca="false">IF($F$2=0," - ",Tabla1[[#This Row],[Base para Mejor precio]]*(1-$F$2))</f>
        <v>239.356845</v>
      </c>
      <c r="F174" s="12" t="s">
        <v>17</v>
      </c>
      <c r="G174" s="15"/>
      <c r="H174" s="14" t="n">
        <f aca="false">IFERROR(IF($F$3=0,"-",Tabla1[[#This Row],[Precio de Cliente neto]]*(1+$F$3)),"-")</f>
        <v>398.928075</v>
      </c>
      <c r="I174" s="14" t="n">
        <v>379.9315</v>
      </c>
      <c r="J174" s="14" t="n">
        <v>341.93835</v>
      </c>
    </row>
    <row r="175" customFormat="false" ht="15" hidden="false" customHeight="false" outlineLevel="0" collapsed="false">
      <c r="A175" s="12" t="n">
        <v>605</v>
      </c>
      <c r="B175" s="13" t="s">
        <v>187</v>
      </c>
      <c r="C175" s="14" t="n">
        <f aca="false">IF($F$2=0," - ",Tabla1[[#This Row],[Base Precio de Lista neto]])</f>
        <v>471.0236</v>
      </c>
      <c r="D175" s="14" t="n">
        <f aca="false">IF($F$2=0," - ",Tabla1[[#This Row],[Base Precio de Lista neto]]*(1-$F$2))</f>
        <v>329.71652</v>
      </c>
      <c r="E175" s="14" t="n">
        <f aca="false">IF($F$2=0," - ",Tabla1[[#This Row],[Base para Mejor precio]]*(1-$F$2))</f>
        <v>296.744868</v>
      </c>
      <c r="F175" s="12" t="s">
        <v>17</v>
      </c>
      <c r="G175" s="15"/>
      <c r="H175" s="14" t="n">
        <f aca="false">IFERROR(IF($F$3=0,"-",Tabla1[[#This Row],[Precio de Cliente neto]]*(1+$F$3)),"-")</f>
        <v>494.57478</v>
      </c>
      <c r="I175" s="14" t="n">
        <v>471.0236</v>
      </c>
      <c r="J175" s="14" t="n">
        <v>423.92124</v>
      </c>
    </row>
    <row r="176" customFormat="false" ht="15" hidden="false" customHeight="false" outlineLevel="0" collapsed="false">
      <c r="A176" s="12" t="n">
        <v>606</v>
      </c>
      <c r="B176" s="13" t="s">
        <v>188</v>
      </c>
      <c r="C176" s="14" t="n">
        <f aca="false">IF($F$2=0," - ",Tabla1[[#This Row],[Base Precio de Lista neto]])</f>
        <v>623.5006</v>
      </c>
      <c r="D176" s="14" t="n">
        <f aca="false">IF($F$2=0," - ",Tabla1[[#This Row],[Base Precio de Lista neto]]*(1-$F$2))</f>
        <v>436.45042</v>
      </c>
      <c r="E176" s="14" t="n">
        <f aca="false">IF($F$2=0," - ",Tabla1[[#This Row],[Base para Mejor precio]]*(1-$F$2))</f>
        <v>392.805378</v>
      </c>
      <c r="F176" s="12" t="s">
        <v>17</v>
      </c>
      <c r="G176" s="15"/>
      <c r="H176" s="14" t="n">
        <f aca="false">IFERROR(IF($F$3=0,"-",Tabla1[[#This Row],[Precio de Cliente neto]]*(1+$F$3)),"-")</f>
        <v>654.67563</v>
      </c>
      <c r="I176" s="14" t="n">
        <v>623.5006</v>
      </c>
      <c r="J176" s="14" t="n">
        <v>561.15054</v>
      </c>
    </row>
    <row r="177" customFormat="false" ht="15" hidden="false" customHeight="false" outlineLevel="0" collapsed="false">
      <c r="A177" s="12" t="n">
        <v>607</v>
      </c>
      <c r="B177" s="13" t="s">
        <v>189</v>
      </c>
      <c r="C177" s="14" t="n">
        <f aca="false">IF($F$2=0," - ",Tabla1[[#This Row],[Base Precio de Lista neto]])</f>
        <v>788.918</v>
      </c>
      <c r="D177" s="14" t="n">
        <f aca="false">IF($F$2=0," - ",Tabla1[[#This Row],[Base Precio de Lista neto]]*(1-$F$2))</f>
        <v>552.2426</v>
      </c>
      <c r="E177" s="14" t="n">
        <f aca="false">IF($F$2=0," - ",Tabla1[[#This Row],[Base para Mejor precio]]*(1-$F$2))</f>
        <v>497.01834</v>
      </c>
      <c r="F177" s="12" t="s">
        <v>17</v>
      </c>
      <c r="G177" s="15"/>
      <c r="H177" s="14" t="n">
        <f aca="false">IFERROR(IF($F$3=0,"-",Tabla1[[#This Row],[Precio de Cliente neto]]*(1+$F$3)),"-")</f>
        <v>828.3639</v>
      </c>
      <c r="I177" s="14" t="n">
        <v>788.918</v>
      </c>
      <c r="J177" s="14" t="n">
        <v>710.0262</v>
      </c>
    </row>
    <row r="178" customFormat="false" ht="15" hidden="false" customHeight="false" outlineLevel="0" collapsed="false">
      <c r="A178" s="12" t="n">
        <v>608</v>
      </c>
      <c r="B178" s="13" t="s">
        <v>190</v>
      </c>
      <c r="C178" s="14" t="n">
        <f aca="false">IF($F$2=0," - ",Tabla1[[#This Row],[Base Precio de Lista neto]])</f>
        <v>268.9153</v>
      </c>
      <c r="D178" s="14" t="n">
        <f aca="false">IF($F$2=0," - ",Tabla1[[#This Row],[Base Precio de Lista neto]]*(1-$F$2))</f>
        <v>188.24071</v>
      </c>
      <c r="E178" s="14" t="n">
        <f aca="false">IF($F$2=0," - ",Tabla1[[#This Row],[Base para Mejor precio]]*(1-$F$2))</f>
        <v>169.416639</v>
      </c>
      <c r="F178" s="12" t="s">
        <v>17</v>
      </c>
      <c r="G178" s="15"/>
      <c r="H178" s="14" t="n">
        <f aca="false">IFERROR(IF($F$3=0,"-",Tabla1[[#This Row],[Precio de Cliente neto]]*(1+$F$3)),"-")</f>
        <v>282.361065</v>
      </c>
      <c r="I178" s="14" t="n">
        <v>268.9153</v>
      </c>
      <c r="J178" s="14" t="n">
        <v>242.02377</v>
      </c>
    </row>
    <row r="179" customFormat="false" ht="15" hidden="false" customHeight="false" outlineLevel="0" collapsed="false">
      <c r="A179" s="12" t="n">
        <v>609</v>
      </c>
      <c r="B179" s="13" t="s">
        <v>191</v>
      </c>
      <c r="C179" s="14" t="n">
        <f aca="false">IF($F$2=0," - ",Tabla1[[#This Row],[Base Precio de Lista neto]])</f>
        <v>333.0491</v>
      </c>
      <c r="D179" s="14" t="n">
        <f aca="false">IF($F$2=0," - ",Tabla1[[#This Row],[Base Precio de Lista neto]]*(1-$F$2))</f>
        <v>233.13437</v>
      </c>
      <c r="E179" s="14" t="n">
        <f aca="false">IF($F$2=0," - ",Tabla1[[#This Row],[Base para Mejor precio]]*(1-$F$2))</f>
        <v>209.820933</v>
      </c>
      <c r="F179" s="12" t="s">
        <v>17</v>
      </c>
      <c r="G179" s="15"/>
      <c r="H179" s="14" t="n">
        <f aca="false">IFERROR(IF($F$3=0,"-",Tabla1[[#This Row],[Precio de Cliente neto]]*(1+$F$3)),"-")</f>
        <v>349.701555</v>
      </c>
      <c r="I179" s="14" t="n">
        <v>333.0491</v>
      </c>
      <c r="J179" s="14" t="n">
        <v>299.74419</v>
      </c>
    </row>
    <row r="180" customFormat="false" ht="15" hidden="false" customHeight="false" outlineLevel="0" collapsed="false">
      <c r="A180" s="12" t="n">
        <v>610</v>
      </c>
      <c r="B180" s="13" t="s">
        <v>192</v>
      </c>
      <c r="C180" s="14" t="n">
        <f aca="false">IF($F$2=0," - ",Tabla1[[#This Row],[Base Precio de Lista neto]])</f>
        <v>501.5359</v>
      </c>
      <c r="D180" s="14" t="n">
        <f aca="false">IF($F$2=0," - ",Tabla1[[#This Row],[Base Precio de Lista neto]]*(1-$F$2))</f>
        <v>351.07513</v>
      </c>
      <c r="E180" s="14" t="n">
        <f aca="false">IF($F$2=0," - ",Tabla1[[#This Row],[Base para Mejor precio]]*(1-$F$2))</f>
        <v>315.967617</v>
      </c>
      <c r="F180" s="12" t="s">
        <v>17</v>
      </c>
      <c r="G180" s="15"/>
      <c r="H180" s="14" t="n">
        <f aca="false">IFERROR(IF($F$3=0,"-",Tabla1[[#This Row],[Precio de Cliente neto]]*(1+$F$3)),"-")</f>
        <v>526.612695</v>
      </c>
      <c r="I180" s="14" t="n">
        <v>501.5359</v>
      </c>
      <c r="J180" s="14" t="n">
        <v>451.38231</v>
      </c>
    </row>
    <row r="181" customFormat="false" ht="15" hidden="false" customHeight="false" outlineLevel="0" collapsed="false">
      <c r="A181" s="12" t="n">
        <v>612</v>
      </c>
      <c r="B181" s="13" t="s">
        <v>193</v>
      </c>
      <c r="C181" s="14" t="n">
        <f aca="false">IF($F$2=0," - ",Tabla1[[#This Row],[Base Precio de Lista neto]])</f>
        <v>330.5911</v>
      </c>
      <c r="D181" s="14" t="n">
        <f aca="false">IF($F$2=0," - ",Tabla1[[#This Row],[Base Precio de Lista neto]]*(1-$F$2))</f>
        <v>231.41377</v>
      </c>
      <c r="E181" s="14" t="n">
        <f aca="false">IF($F$2=0," - ",Tabla1[[#This Row],[Base para Mejor precio]]*(1-$F$2))</f>
        <v>208.272393</v>
      </c>
      <c r="F181" s="12" t="s">
        <v>17</v>
      </c>
      <c r="G181" s="15"/>
      <c r="H181" s="14" t="n">
        <f aca="false">IFERROR(IF($F$3=0,"-",Tabla1[[#This Row],[Precio de Cliente neto]]*(1+$F$3)),"-")</f>
        <v>347.120655</v>
      </c>
      <c r="I181" s="14" t="n">
        <v>330.5911</v>
      </c>
      <c r="J181" s="14" t="n">
        <v>297.53199</v>
      </c>
    </row>
    <row r="182" customFormat="false" ht="15" hidden="false" customHeight="false" outlineLevel="0" collapsed="false">
      <c r="A182" s="12" t="n">
        <v>613</v>
      </c>
      <c r="B182" s="13" t="s">
        <v>194</v>
      </c>
      <c r="C182" s="14" t="n">
        <f aca="false">IF($F$2=0," - ",Tabla1[[#This Row],[Base Precio de Lista neto]])</f>
        <v>350.346</v>
      </c>
      <c r="D182" s="14" t="n">
        <f aca="false">IF($F$2=0," - ",Tabla1[[#This Row],[Base Precio de Lista neto]]*(1-$F$2))</f>
        <v>245.2422</v>
      </c>
      <c r="E182" s="14" t="n">
        <f aca="false">IF($F$2=0," - ",Tabla1[[#This Row],[Base para Mejor precio]]*(1-$F$2))</f>
        <v>220.71798</v>
      </c>
      <c r="F182" s="12" t="s">
        <v>17</v>
      </c>
      <c r="G182" s="15"/>
      <c r="H182" s="14" t="n">
        <f aca="false">IFERROR(IF($F$3=0,"-",Tabla1[[#This Row],[Precio de Cliente neto]]*(1+$F$3)),"-")</f>
        <v>367.8633</v>
      </c>
      <c r="I182" s="14" t="n">
        <v>350.346</v>
      </c>
      <c r="J182" s="14" t="n">
        <v>315.3114</v>
      </c>
    </row>
    <row r="183" customFormat="false" ht="15" hidden="false" customHeight="false" outlineLevel="0" collapsed="false">
      <c r="A183" s="12" t="n">
        <v>614</v>
      </c>
      <c r="B183" s="13" t="s">
        <v>195</v>
      </c>
      <c r="C183" s="14" t="n">
        <f aca="false">IF($F$2=0," - ",Tabla1[[#This Row],[Base Precio de Lista neto]])</f>
        <v>244.2453</v>
      </c>
      <c r="D183" s="14" t="n">
        <f aca="false">IF($F$2=0," - ",Tabla1[[#This Row],[Base Precio de Lista neto]]*(1-$F$2))</f>
        <v>170.97171</v>
      </c>
      <c r="E183" s="14" t="n">
        <f aca="false">IF($F$2=0," - ",Tabla1[[#This Row],[Base para Mejor precio]]*(1-$F$2))</f>
        <v>153.874539</v>
      </c>
      <c r="F183" s="12" t="s">
        <v>17</v>
      </c>
      <c r="G183" s="15"/>
      <c r="H183" s="14" t="n">
        <f aca="false">IFERROR(IF($F$3=0,"-",Tabla1[[#This Row],[Precio de Cliente neto]]*(1+$F$3)),"-")</f>
        <v>256.457565</v>
      </c>
      <c r="I183" s="14" t="n">
        <v>244.2453</v>
      </c>
      <c r="J183" s="14" t="n">
        <v>219.82077</v>
      </c>
    </row>
    <row r="184" customFormat="false" ht="15" hidden="false" customHeight="false" outlineLevel="0" collapsed="false">
      <c r="A184" s="12" t="n">
        <v>615</v>
      </c>
      <c r="B184" s="13" t="s">
        <v>196</v>
      </c>
      <c r="C184" s="14" t="n">
        <f aca="false">IF($F$2=0," - ",Tabla1[[#This Row],[Base Precio de Lista neto]])</f>
        <v>323.2177</v>
      </c>
      <c r="D184" s="14" t="n">
        <f aca="false">IF($F$2=0," - ",Tabla1[[#This Row],[Base Precio de Lista neto]]*(1-$F$2))</f>
        <v>226.25239</v>
      </c>
      <c r="E184" s="14" t="n">
        <f aca="false">IF($F$2=0," - ",Tabla1[[#This Row],[Base para Mejor precio]]*(1-$F$2))</f>
        <v>203.627151</v>
      </c>
      <c r="F184" s="12" t="s">
        <v>17</v>
      </c>
      <c r="G184" s="15"/>
      <c r="H184" s="14" t="n">
        <f aca="false">IFERROR(IF($F$3=0,"-",Tabla1[[#This Row],[Precio de Cliente neto]]*(1+$F$3)),"-")</f>
        <v>339.378585</v>
      </c>
      <c r="I184" s="14" t="n">
        <v>323.2177</v>
      </c>
      <c r="J184" s="14" t="n">
        <v>290.89593</v>
      </c>
    </row>
    <row r="185" customFormat="false" ht="15" hidden="false" customHeight="false" outlineLevel="0" collapsed="false">
      <c r="A185" s="12" t="n">
        <v>616</v>
      </c>
      <c r="B185" s="13" t="s">
        <v>197</v>
      </c>
      <c r="C185" s="14" t="n">
        <f aca="false">IF($F$2=0," - ",Tabla1[[#This Row],[Base Precio de Lista neto]])</f>
        <v>520.4975</v>
      </c>
      <c r="D185" s="14" t="n">
        <f aca="false">IF($F$2=0," - ",Tabla1[[#This Row],[Base Precio de Lista neto]]*(1-$F$2))</f>
        <v>364.34825</v>
      </c>
      <c r="E185" s="14" t="n">
        <f aca="false">IF($F$2=0," - ",Tabla1[[#This Row],[Base para Mejor precio]]*(1-$F$2))</f>
        <v>327.913425</v>
      </c>
      <c r="F185" s="12" t="s">
        <v>17</v>
      </c>
      <c r="G185" s="15"/>
      <c r="H185" s="14" t="n">
        <f aca="false">IFERROR(IF($F$3=0,"-",Tabla1[[#This Row],[Precio de Cliente neto]]*(1+$F$3)),"-")</f>
        <v>546.522375</v>
      </c>
      <c r="I185" s="14" t="n">
        <v>520.4975</v>
      </c>
      <c r="J185" s="14" t="n">
        <v>468.44775</v>
      </c>
    </row>
    <row r="186" customFormat="false" ht="15" hidden="false" customHeight="false" outlineLevel="0" collapsed="false">
      <c r="A186" s="12" t="n">
        <v>617</v>
      </c>
      <c r="B186" s="13" t="s">
        <v>198</v>
      </c>
      <c r="C186" s="14" t="n">
        <f aca="false">IF($F$2=0," - ",Tabla1[[#This Row],[Base Precio de Lista neto]])</f>
        <v>596.392</v>
      </c>
      <c r="D186" s="14" t="n">
        <f aca="false">IF($F$2=0," - ",Tabla1[[#This Row],[Base Precio de Lista neto]]*(1-$F$2))</f>
        <v>417.4744</v>
      </c>
      <c r="E186" s="14" t="n">
        <f aca="false">IF($F$2=0," - ",Tabla1[[#This Row],[Base para Mejor precio]]*(1-$F$2))</f>
        <v>375.72696</v>
      </c>
      <c r="F186" s="12" t="s">
        <v>17</v>
      </c>
      <c r="G186" s="15"/>
      <c r="H186" s="14" t="n">
        <f aca="false">IFERROR(IF($F$3=0,"-",Tabla1[[#This Row],[Precio de Cliente neto]]*(1+$F$3)),"-")</f>
        <v>626.2116</v>
      </c>
      <c r="I186" s="14" t="n">
        <v>596.392</v>
      </c>
      <c r="J186" s="14" t="n">
        <v>536.7528</v>
      </c>
    </row>
    <row r="187" customFormat="false" ht="15" hidden="false" customHeight="false" outlineLevel="0" collapsed="false">
      <c r="A187" s="12" t="n">
        <v>618</v>
      </c>
      <c r="B187" s="13" t="s">
        <v>199</v>
      </c>
      <c r="C187" s="14" t="n">
        <f aca="false">IF($F$2=0," - ",Tabla1[[#This Row],[Base Precio de Lista neto]])</f>
        <v>745.5143</v>
      </c>
      <c r="D187" s="14" t="n">
        <f aca="false">IF($F$2=0," - ",Tabla1[[#This Row],[Base Precio de Lista neto]]*(1-$F$2))</f>
        <v>521.86001</v>
      </c>
      <c r="E187" s="14" t="n">
        <f aca="false">IF($F$2=0," - ",Tabla1[[#This Row],[Base para Mejor precio]]*(1-$F$2))</f>
        <v>469.674009</v>
      </c>
      <c r="F187" s="12" t="s">
        <v>17</v>
      </c>
      <c r="G187" s="15"/>
      <c r="H187" s="14" t="n">
        <f aca="false">IFERROR(IF($F$3=0,"-",Tabla1[[#This Row],[Precio de Cliente neto]]*(1+$F$3)),"-")</f>
        <v>782.790015</v>
      </c>
      <c r="I187" s="14" t="n">
        <v>745.5143</v>
      </c>
      <c r="J187" s="14" t="n">
        <v>670.96287</v>
      </c>
    </row>
    <row r="188" customFormat="false" ht="15" hidden="false" customHeight="false" outlineLevel="0" collapsed="false">
      <c r="A188" s="12" t="n">
        <v>619</v>
      </c>
      <c r="B188" s="13" t="s">
        <v>200</v>
      </c>
      <c r="C188" s="14" t="n">
        <f aca="false">IF($F$2=0," - ",Tabla1[[#This Row],[Base Precio de Lista neto]])</f>
        <v>355.1291</v>
      </c>
      <c r="D188" s="14" t="n">
        <f aca="false">IF($F$2=0," - ",Tabla1[[#This Row],[Base Precio de Lista neto]]*(1-$F$2))</f>
        <v>248.59037</v>
      </c>
      <c r="E188" s="14" t="n">
        <f aca="false">IF($F$2=0," - ",Tabla1[[#This Row],[Base para Mejor precio]]*(1-$F$2))</f>
        <v>223.731333</v>
      </c>
      <c r="F188" s="12" t="s">
        <v>17</v>
      </c>
      <c r="G188" s="15"/>
      <c r="H188" s="14" t="n">
        <f aca="false">IFERROR(IF($F$3=0,"-",Tabla1[[#This Row],[Precio de Cliente neto]]*(1+$F$3)),"-")</f>
        <v>372.885555</v>
      </c>
      <c r="I188" s="14" t="n">
        <v>355.1291</v>
      </c>
      <c r="J188" s="14" t="n">
        <v>319.61619</v>
      </c>
    </row>
    <row r="189" customFormat="false" ht="15" hidden="false" customHeight="false" outlineLevel="0" collapsed="false">
      <c r="A189" s="12" t="n">
        <v>620</v>
      </c>
      <c r="B189" s="13" t="s">
        <v>201</v>
      </c>
      <c r="C189" s="14" t="n">
        <f aca="false">IF($F$2=0," - ",Tabla1[[#This Row],[Base Precio de Lista neto]])</f>
        <v>540.9092</v>
      </c>
      <c r="D189" s="14" t="n">
        <f aca="false">IF($F$2=0," - ",Tabla1[[#This Row],[Base Precio de Lista neto]]*(1-$F$2))</f>
        <v>378.63644</v>
      </c>
      <c r="E189" s="14" t="n">
        <f aca="false">IF($F$2=0," - ",Tabla1[[#This Row],[Base para Mejor precio]]*(1-$F$2))</f>
        <v>340.772796</v>
      </c>
      <c r="F189" s="12" t="s">
        <v>17</v>
      </c>
      <c r="G189" s="15"/>
      <c r="H189" s="14" t="n">
        <f aca="false">IFERROR(IF($F$3=0,"-",Tabla1[[#This Row],[Precio de Cliente neto]]*(1+$F$3)),"-")</f>
        <v>567.95466</v>
      </c>
      <c r="I189" s="14" t="n">
        <v>540.9092</v>
      </c>
      <c r="J189" s="14" t="n">
        <v>486.81828</v>
      </c>
    </row>
    <row r="190" customFormat="false" ht="15" hidden="false" customHeight="false" outlineLevel="0" collapsed="false">
      <c r="A190" s="12" t="n">
        <v>621</v>
      </c>
      <c r="B190" s="13" t="s">
        <v>202</v>
      </c>
      <c r="C190" s="14" t="n">
        <f aca="false">IF($F$2=0," - ",Tabla1[[#This Row],[Base Precio de Lista neto]])</f>
        <v>737.3671</v>
      </c>
      <c r="D190" s="14" t="n">
        <f aca="false">IF($F$2=0," - ",Tabla1[[#This Row],[Base Precio de Lista neto]]*(1-$F$2))</f>
        <v>516.15697</v>
      </c>
      <c r="E190" s="14" t="n">
        <f aca="false">IF($F$2=0," - ",Tabla1[[#This Row],[Base para Mejor precio]]*(1-$F$2))</f>
        <v>464.541273</v>
      </c>
      <c r="F190" s="12" t="s">
        <v>17</v>
      </c>
      <c r="G190" s="15"/>
      <c r="H190" s="14" t="n">
        <f aca="false">IFERROR(IF($F$3=0,"-",Tabla1[[#This Row],[Precio de Cliente neto]]*(1+$F$3)),"-")</f>
        <v>774.235455</v>
      </c>
      <c r="I190" s="14" t="n">
        <v>737.3671</v>
      </c>
      <c r="J190" s="14" t="n">
        <v>663.63039</v>
      </c>
    </row>
    <row r="191" customFormat="false" ht="15" hidden="false" customHeight="false" outlineLevel="0" collapsed="false">
      <c r="A191" s="12" t="n">
        <v>622</v>
      </c>
      <c r="B191" s="13" t="s">
        <v>203</v>
      </c>
      <c r="C191" s="14" t="n">
        <f aca="false">IF($F$2=0," - ",Tabla1[[#This Row],[Base Precio de Lista neto]])</f>
        <v>559.6158</v>
      </c>
      <c r="D191" s="14" t="n">
        <f aca="false">IF($F$2=0," - ",Tabla1[[#This Row],[Base Precio de Lista neto]]*(1-$F$2))</f>
        <v>391.73106</v>
      </c>
      <c r="E191" s="14" t="n">
        <f aca="false">IF($F$2=0," - ",Tabla1[[#This Row],[Base para Mejor precio]]*(1-$F$2))</f>
        <v>352.557954</v>
      </c>
      <c r="F191" s="12" t="s">
        <v>17</v>
      </c>
      <c r="G191" s="15"/>
      <c r="H191" s="14" t="n">
        <f aca="false">IFERROR(IF($F$3=0,"-",Tabla1[[#This Row],[Precio de Cliente neto]]*(1+$F$3)),"-")</f>
        <v>587.59659</v>
      </c>
      <c r="I191" s="14" t="n">
        <v>559.6158</v>
      </c>
      <c r="J191" s="14" t="n">
        <v>503.65422</v>
      </c>
    </row>
    <row r="192" customFormat="false" ht="15" hidden="false" customHeight="false" outlineLevel="0" collapsed="false">
      <c r="A192" s="12" t="n">
        <v>623</v>
      </c>
      <c r="B192" s="13" t="s">
        <v>204</v>
      </c>
      <c r="C192" s="14" t="n">
        <f aca="false">IF($F$2=0," - ",Tabla1[[#This Row],[Base Precio de Lista neto]])</f>
        <v>471.7115</v>
      </c>
      <c r="D192" s="14" t="n">
        <f aca="false">IF($F$2=0," - ",Tabla1[[#This Row],[Base Precio de Lista neto]]*(1-$F$2))</f>
        <v>330.19805</v>
      </c>
      <c r="E192" s="14" t="n">
        <f aca="false">IF($F$2=0," - ",Tabla1[[#This Row],[Base para Mejor precio]]*(1-$F$2))</f>
        <v>297.178245</v>
      </c>
      <c r="F192" s="12" t="s">
        <v>17</v>
      </c>
      <c r="G192" s="15"/>
      <c r="H192" s="14" t="n">
        <f aca="false">IFERROR(IF($F$3=0,"-",Tabla1[[#This Row],[Precio de Cliente neto]]*(1+$F$3)),"-")</f>
        <v>495.297075</v>
      </c>
      <c r="I192" s="14" t="n">
        <v>471.7115</v>
      </c>
      <c r="J192" s="14" t="n">
        <v>424.54035</v>
      </c>
    </row>
    <row r="193" customFormat="false" ht="15" hidden="false" customHeight="false" outlineLevel="0" collapsed="false">
      <c r="A193" s="12" t="n">
        <v>624</v>
      </c>
      <c r="B193" s="13" t="s">
        <v>205</v>
      </c>
      <c r="C193" s="14" t="n">
        <f aca="false">IF($F$2=0," - ",Tabla1[[#This Row],[Base Precio de Lista neto]])</f>
        <v>559.6158</v>
      </c>
      <c r="D193" s="14" t="n">
        <f aca="false">IF($F$2=0," - ",Tabla1[[#This Row],[Base Precio de Lista neto]]*(1-$F$2))</f>
        <v>391.73106</v>
      </c>
      <c r="E193" s="14" t="n">
        <f aca="false">IF($F$2=0," - ",Tabla1[[#This Row],[Base para Mejor precio]]*(1-$F$2))</f>
        <v>352.557954</v>
      </c>
      <c r="F193" s="12" t="s">
        <v>17</v>
      </c>
      <c r="G193" s="15"/>
      <c r="H193" s="14" t="n">
        <f aca="false">IFERROR(IF($F$3=0,"-",Tabla1[[#This Row],[Precio de Cliente neto]]*(1+$F$3)),"-")</f>
        <v>587.59659</v>
      </c>
      <c r="I193" s="14" t="n">
        <v>559.6158</v>
      </c>
      <c r="J193" s="14" t="n">
        <v>503.65422</v>
      </c>
    </row>
    <row r="194" customFormat="false" ht="15" hidden="false" customHeight="false" outlineLevel="0" collapsed="false">
      <c r="A194" s="12" t="n">
        <v>625</v>
      </c>
      <c r="B194" s="13" t="s">
        <v>206</v>
      </c>
      <c r="C194" s="14" t="n">
        <f aca="false">IF($F$2=0," - ",Tabla1[[#This Row],[Base Precio de Lista neto]])</f>
        <v>281.2504</v>
      </c>
      <c r="D194" s="14" t="n">
        <f aca="false">IF($F$2=0," - ",Tabla1[[#This Row],[Base Precio de Lista neto]]*(1-$F$2))</f>
        <v>196.87528</v>
      </c>
      <c r="E194" s="14" t="n">
        <f aca="false">IF($F$2=0," - ",Tabla1[[#This Row],[Base para Mejor precio]]*(1-$F$2))</f>
        <v>177.187752</v>
      </c>
      <c r="F194" s="12" t="s">
        <v>17</v>
      </c>
      <c r="G194" s="15"/>
      <c r="H194" s="14" t="n">
        <f aca="false">IFERROR(IF($F$3=0,"-",Tabla1[[#This Row],[Precio de Cliente neto]]*(1+$F$3)),"-")</f>
        <v>295.31292</v>
      </c>
      <c r="I194" s="14" t="n">
        <v>281.2504</v>
      </c>
      <c r="J194" s="14" t="n">
        <v>253.12536</v>
      </c>
    </row>
    <row r="195" customFormat="false" ht="15" hidden="false" customHeight="false" outlineLevel="0" collapsed="false">
      <c r="A195" s="12" t="n">
        <v>626</v>
      </c>
      <c r="B195" s="13" t="s">
        <v>207</v>
      </c>
      <c r="C195" s="14" t="n">
        <f aca="false">IF($F$2=0," - ",Tabla1[[#This Row],[Base Precio de Lista neto]])</f>
        <v>349.1974</v>
      </c>
      <c r="D195" s="14" t="n">
        <f aca="false">IF($F$2=0," - ",Tabla1[[#This Row],[Base Precio de Lista neto]]*(1-$F$2))</f>
        <v>244.43818</v>
      </c>
      <c r="E195" s="14" t="n">
        <f aca="false">IF($F$2=0," - ",Tabla1[[#This Row],[Base para Mejor precio]]*(1-$F$2))</f>
        <v>219.994362</v>
      </c>
      <c r="F195" s="12" t="s">
        <v>17</v>
      </c>
      <c r="G195" s="15"/>
      <c r="H195" s="14" t="n">
        <f aca="false">IFERROR(IF($F$3=0,"-",Tabla1[[#This Row],[Precio de Cliente neto]]*(1+$F$3)),"-")</f>
        <v>366.65727</v>
      </c>
      <c r="I195" s="14" t="n">
        <v>349.1974</v>
      </c>
      <c r="J195" s="14" t="n">
        <v>314.27766</v>
      </c>
    </row>
    <row r="196" customFormat="false" ht="15" hidden="false" customHeight="false" outlineLevel="0" collapsed="false">
      <c r="A196" s="12" t="n">
        <v>627</v>
      </c>
      <c r="B196" s="13" t="s">
        <v>208</v>
      </c>
      <c r="C196" s="14" t="n">
        <f aca="false">IF($F$2=0," - ",Tabla1[[#This Row],[Base Precio de Lista neto]])</f>
        <v>372.5586</v>
      </c>
      <c r="D196" s="14" t="n">
        <f aca="false">IF($F$2=0," - ",Tabla1[[#This Row],[Base Precio de Lista neto]]*(1-$F$2))</f>
        <v>260.79102</v>
      </c>
      <c r="E196" s="14" t="n">
        <f aca="false">IF($F$2=0," - ",Tabla1[[#This Row],[Base para Mejor precio]]*(1-$F$2))</f>
        <v>234.711918</v>
      </c>
      <c r="F196" s="12" t="s">
        <v>17</v>
      </c>
      <c r="G196" s="15"/>
      <c r="H196" s="14" t="n">
        <f aca="false">IFERROR(IF($F$3=0,"-",Tabla1[[#This Row],[Precio de Cliente neto]]*(1+$F$3)),"-")</f>
        <v>391.18653</v>
      </c>
      <c r="I196" s="14" t="n">
        <v>372.5586</v>
      </c>
      <c r="J196" s="14" t="n">
        <v>335.30274</v>
      </c>
    </row>
    <row r="197" customFormat="false" ht="15" hidden="false" customHeight="false" outlineLevel="0" collapsed="false">
      <c r="A197" s="12" t="n">
        <v>628</v>
      </c>
      <c r="B197" s="13" t="s">
        <v>209</v>
      </c>
      <c r="C197" s="14" t="n">
        <f aca="false">IF($F$2=0," - ",Tabla1[[#This Row],[Base Precio de Lista neto]])</f>
        <v>461.362</v>
      </c>
      <c r="D197" s="14" t="n">
        <f aca="false">IF($F$2=0," - ",Tabla1[[#This Row],[Base Precio de Lista neto]]*(1-$F$2))</f>
        <v>322.9534</v>
      </c>
      <c r="E197" s="14" t="n">
        <f aca="false">IF($F$2=0," - ",Tabla1[[#This Row],[Base para Mejor precio]]*(1-$F$2))</f>
        <v>290.65806</v>
      </c>
      <c r="F197" s="12" t="s">
        <v>17</v>
      </c>
      <c r="G197" s="15"/>
      <c r="H197" s="14" t="n">
        <f aca="false">IFERROR(IF($F$3=0,"-",Tabla1[[#This Row],[Precio de Cliente neto]]*(1+$F$3)),"-")</f>
        <v>484.4301</v>
      </c>
      <c r="I197" s="14" t="n">
        <v>461.362</v>
      </c>
      <c r="J197" s="14" t="n">
        <v>415.2258</v>
      </c>
    </row>
    <row r="198" customFormat="false" ht="15" hidden="false" customHeight="false" outlineLevel="0" collapsed="false">
      <c r="A198" s="12" t="n">
        <v>629</v>
      </c>
      <c r="B198" s="13" t="s">
        <v>210</v>
      </c>
      <c r="C198" s="14" t="n">
        <f aca="false">IF($F$2=0," - ",Tabla1[[#This Row],[Base Precio de Lista neto]])</f>
        <v>444.6025</v>
      </c>
      <c r="D198" s="14" t="n">
        <f aca="false">IF($F$2=0," - ",Tabla1[[#This Row],[Base Precio de Lista neto]]*(1-$F$2))</f>
        <v>311.22175</v>
      </c>
      <c r="E198" s="14" t="n">
        <f aca="false">IF($F$2=0," - ",Tabla1[[#This Row],[Base para Mejor precio]]*(1-$F$2))</f>
        <v>280.099575</v>
      </c>
      <c r="F198" s="12" t="s">
        <v>17</v>
      </c>
      <c r="G198" s="15"/>
      <c r="H198" s="14" t="n">
        <f aca="false">IFERROR(IF($F$3=0,"-",Tabla1[[#This Row],[Precio de Cliente neto]]*(1+$F$3)),"-")</f>
        <v>466.832625</v>
      </c>
      <c r="I198" s="14" t="n">
        <v>444.6025</v>
      </c>
      <c r="J198" s="14" t="n">
        <v>400.14225</v>
      </c>
    </row>
    <row r="199" customFormat="false" ht="15" hidden="false" customHeight="false" outlineLevel="0" collapsed="false">
      <c r="A199" s="12" t="n">
        <v>630</v>
      </c>
      <c r="B199" s="13" t="s">
        <v>211</v>
      </c>
      <c r="C199" s="14" t="n">
        <f aca="false">IF($F$2=0," - ",Tabla1[[#This Row],[Base Precio de Lista neto]])</f>
        <v>644.0616</v>
      </c>
      <c r="D199" s="14" t="n">
        <f aca="false">IF($F$2=0," - ",Tabla1[[#This Row],[Base Precio de Lista neto]]*(1-$F$2))</f>
        <v>450.84312</v>
      </c>
      <c r="E199" s="14" t="n">
        <f aca="false">IF($F$2=0," - ",Tabla1[[#This Row],[Base para Mejor precio]]*(1-$F$2))</f>
        <v>405.758808</v>
      </c>
      <c r="F199" s="12" t="s">
        <v>17</v>
      </c>
      <c r="G199" s="15"/>
      <c r="H199" s="14" t="n">
        <f aca="false">IFERROR(IF($F$3=0,"-",Tabla1[[#This Row],[Precio de Cliente neto]]*(1+$F$3)),"-")</f>
        <v>676.26468</v>
      </c>
      <c r="I199" s="14" t="n">
        <v>644.0616</v>
      </c>
      <c r="J199" s="14" t="n">
        <v>579.65544</v>
      </c>
    </row>
    <row r="200" customFormat="false" ht="15" hidden="false" customHeight="false" outlineLevel="0" collapsed="false">
      <c r="A200" s="12" t="n">
        <v>631</v>
      </c>
      <c r="B200" s="13" t="s">
        <v>212</v>
      </c>
      <c r="C200" s="14" t="n">
        <f aca="false">IF($F$2=0," - ",Tabla1[[#This Row],[Base Precio de Lista neto]])</f>
        <v>251.6649</v>
      </c>
      <c r="D200" s="14" t="n">
        <f aca="false">IF($F$2=0," - ",Tabla1[[#This Row],[Base Precio de Lista neto]]*(1-$F$2))</f>
        <v>176.16543</v>
      </c>
      <c r="E200" s="14" t="n">
        <f aca="false">IF($F$2=0," - ",Tabla1[[#This Row],[Base para Mejor precio]]*(1-$F$2))</f>
        <v>158.548887</v>
      </c>
      <c r="F200" s="12" t="s">
        <v>17</v>
      </c>
      <c r="G200" s="15"/>
      <c r="H200" s="14" t="n">
        <f aca="false">IFERROR(IF($F$3=0,"-",Tabla1[[#This Row],[Precio de Cliente neto]]*(1+$F$3)),"-")</f>
        <v>264.248145</v>
      </c>
      <c r="I200" s="14" t="n">
        <v>251.6649</v>
      </c>
      <c r="J200" s="14" t="n">
        <v>226.49841</v>
      </c>
    </row>
    <row r="201" customFormat="false" ht="15" hidden="false" customHeight="false" outlineLevel="0" collapsed="false">
      <c r="A201" s="12" t="n">
        <v>632</v>
      </c>
      <c r="B201" s="13" t="s">
        <v>213</v>
      </c>
      <c r="C201" s="14" t="n">
        <f aca="false">IF($F$2=0," - ",Tabla1[[#This Row],[Base Precio de Lista neto]])</f>
        <v>482.5746</v>
      </c>
      <c r="D201" s="14" t="n">
        <f aca="false">IF($F$2=0," - ",Tabla1[[#This Row],[Base Precio de Lista neto]]*(1-$F$2))</f>
        <v>337.80222</v>
      </c>
      <c r="E201" s="14" t="n">
        <f aca="false">IF($F$2=0," - ",Tabla1[[#This Row],[Base para Mejor precio]]*(1-$F$2))</f>
        <v>304.021998</v>
      </c>
      <c r="F201" s="12" t="s">
        <v>17</v>
      </c>
      <c r="G201" s="15"/>
      <c r="H201" s="14" t="n">
        <f aca="false">IFERROR(IF($F$3=0,"-",Tabla1[[#This Row],[Precio de Cliente neto]]*(1+$F$3)),"-")</f>
        <v>506.70333</v>
      </c>
      <c r="I201" s="14" t="n">
        <v>482.5746</v>
      </c>
      <c r="J201" s="14" t="n">
        <v>434.31714</v>
      </c>
    </row>
    <row r="202" customFormat="false" ht="15" hidden="false" customHeight="false" outlineLevel="0" collapsed="false">
      <c r="A202" s="12" t="n">
        <v>633</v>
      </c>
      <c r="B202" s="13" t="s">
        <v>214</v>
      </c>
      <c r="C202" s="14" t="n">
        <f aca="false">IF($F$2=0," - ",Tabla1[[#This Row],[Base Precio de Lista neto]])</f>
        <v>557.9479</v>
      </c>
      <c r="D202" s="14" t="n">
        <f aca="false">IF($F$2=0," - ",Tabla1[[#This Row],[Base Precio de Lista neto]]*(1-$F$2))</f>
        <v>390.56353</v>
      </c>
      <c r="E202" s="14" t="n">
        <f aca="false">IF($F$2=0," - ",Tabla1[[#This Row],[Base para Mejor precio]]*(1-$F$2))</f>
        <v>351.507177</v>
      </c>
      <c r="F202" s="12" t="s">
        <v>17</v>
      </c>
      <c r="G202" s="15"/>
      <c r="H202" s="14" t="n">
        <f aca="false">IFERROR(IF($F$3=0,"-",Tabla1[[#This Row],[Precio de Cliente neto]]*(1+$F$3)),"-")</f>
        <v>585.845295</v>
      </c>
      <c r="I202" s="14" t="n">
        <v>557.9479</v>
      </c>
      <c r="J202" s="14" t="n">
        <v>502.15311</v>
      </c>
    </row>
    <row r="203" customFormat="false" ht="15" hidden="false" customHeight="false" outlineLevel="0" collapsed="false">
      <c r="A203" s="12" t="n">
        <v>634</v>
      </c>
      <c r="B203" s="13" t="s">
        <v>215</v>
      </c>
      <c r="C203" s="14" t="n">
        <f aca="false">IF($F$2=0," - ",Tabla1[[#This Row],[Base Precio de Lista neto]])</f>
        <v>669.62</v>
      </c>
      <c r="D203" s="14" t="n">
        <f aca="false">IF($F$2=0," - ",Tabla1[[#This Row],[Base Precio de Lista neto]]*(1-$F$2))</f>
        <v>468.734</v>
      </c>
      <c r="E203" s="14" t="n">
        <f aca="false">IF($F$2=0," - ",Tabla1[[#This Row],[Base para Mejor precio]]*(1-$F$2))</f>
        <v>421.8606</v>
      </c>
      <c r="F203" s="12" t="s">
        <v>17</v>
      </c>
      <c r="G203" s="15"/>
      <c r="H203" s="14" t="n">
        <f aca="false">IFERROR(IF($F$3=0,"-",Tabla1[[#This Row],[Precio de Cliente neto]]*(1+$F$3)),"-")</f>
        <v>703.101</v>
      </c>
      <c r="I203" s="14" t="n">
        <v>669.62</v>
      </c>
      <c r="J203" s="14" t="n">
        <v>602.658</v>
      </c>
    </row>
    <row r="204" customFormat="false" ht="15" hidden="false" customHeight="false" outlineLevel="0" collapsed="false">
      <c r="A204" s="12" t="n">
        <v>635</v>
      </c>
      <c r="B204" s="13" t="s">
        <v>216</v>
      </c>
      <c r="C204" s="14" t="n">
        <f aca="false">IF($F$2=0," - ",Tabla1[[#This Row],[Base Precio de Lista neto]])</f>
        <v>872.6889</v>
      </c>
      <c r="D204" s="14" t="n">
        <f aca="false">IF($F$2=0," - ",Tabla1[[#This Row],[Base Precio de Lista neto]]*(1-$F$2))</f>
        <v>610.88223</v>
      </c>
      <c r="E204" s="14" t="n">
        <f aca="false">IF($F$2=0," - ",Tabla1[[#This Row],[Base para Mejor precio]]*(1-$F$2))</f>
        <v>549.794007</v>
      </c>
      <c r="F204" s="12" t="s">
        <v>17</v>
      </c>
      <c r="G204" s="15"/>
      <c r="H204" s="14" t="n">
        <f aca="false">IFERROR(IF($F$3=0,"-",Tabla1[[#This Row],[Precio de Cliente neto]]*(1+$F$3)),"-")</f>
        <v>916.323345</v>
      </c>
      <c r="I204" s="14" t="n">
        <v>872.6889</v>
      </c>
      <c r="J204" s="14" t="n">
        <v>785.42001</v>
      </c>
    </row>
    <row r="205" customFormat="false" ht="15" hidden="false" customHeight="false" outlineLevel="0" collapsed="false">
      <c r="A205" s="12" t="n">
        <v>636</v>
      </c>
      <c r="B205" s="13" t="s">
        <v>217</v>
      </c>
      <c r="C205" s="14" t="n">
        <f aca="false">IF($F$2=0," - ",Tabla1[[#This Row],[Base Precio de Lista neto]])</f>
        <v>542.1742</v>
      </c>
      <c r="D205" s="14" t="n">
        <f aca="false">IF($F$2=0," - ",Tabla1[[#This Row],[Base Precio de Lista neto]]*(1-$F$2))</f>
        <v>379.52194</v>
      </c>
      <c r="E205" s="14" t="n">
        <f aca="false">IF($F$2=0," - ",Tabla1[[#This Row],[Base para Mejor precio]]*(1-$F$2))</f>
        <v>341.569746</v>
      </c>
      <c r="F205" s="12" t="s">
        <v>17</v>
      </c>
      <c r="G205" s="15"/>
      <c r="H205" s="14" t="n">
        <f aca="false">IFERROR(IF($F$3=0,"-",Tabla1[[#This Row],[Precio de Cliente neto]]*(1+$F$3)),"-")</f>
        <v>569.28291</v>
      </c>
      <c r="I205" s="14" t="n">
        <v>542.1742</v>
      </c>
      <c r="J205" s="14" t="n">
        <v>487.95678</v>
      </c>
    </row>
    <row r="206" customFormat="false" ht="15" hidden="false" customHeight="false" outlineLevel="0" collapsed="false">
      <c r="A206" s="12" t="n">
        <v>637</v>
      </c>
      <c r="B206" s="13" t="s">
        <v>218</v>
      </c>
      <c r="C206" s="14" t="n">
        <f aca="false">IF($F$2=0," - ",Tabla1[[#This Row],[Base Precio de Lista neto]])</f>
        <v>738.3547</v>
      </c>
      <c r="D206" s="14" t="n">
        <f aca="false">IF($F$2=0," - ",Tabla1[[#This Row],[Base Precio de Lista neto]]*(1-$F$2))</f>
        <v>516.84829</v>
      </c>
      <c r="E206" s="14" t="n">
        <f aca="false">IF($F$2=0," - ",Tabla1[[#This Row],[Base para Mejor precio]]*(1-$F$2))</f>
        <v>465.163461</v>
      </c>
      <c r="F206" s="12" t="s">
        <v>17</v>
      </c>
      <c r="G206" s="15"/>
      <c r="H206" s="14" t="n">
        <f aca="false">IFERROR(IF($F$3=0,"-",Tabla1[[#This Row],[Precio de Cliente neto]]*(1+$F$3)),"-")</f>
        <v>775.272435</v>
      </c>
      <c r="I206" s="14" t="n">
        <v>738.3547</v>
      </c>
      <c r="J206" s="14" t="n">
        <v>664.51923</v>
      </c>
    </row>
    <row r="207" customFormat="false" ht="15" hidden="false" customHeight="false" outlineLevel="0" collapsed="false">
      <c r="A207" s="12" t="n">
        <v>638</v>
      </c>
      <c r="B207" s="13" t="s">
        <v>219</v>
      </c>
      <c r="C207" s="14" t="n">
        <f aca="false">IF($F$2=0," - ",Tabla1[[#This Row],[Base Precio de Lista neto]])</f>
        <v>688.5813</v>
      </c>
      <c r="D207" s="14" t="n">
        <f aca="false">IF($F$2=0," - ",Tabla1[[#This Row],[Base Precio de Lista neto]]*(1-$F$2))</f>
        <v>482.00691</v>
      </c>
      <c r="E207" s="14" t="n">
        <f aca="false">IF($F$2=0," - ",Tabla1[[#This Row],[Base para Mejor precio]]*(1-$F$2))</f>
        <v>433.806219</v>
      </c>
      <c r="F207" s="12" t="s">
        <v>17</v>
      </c>
      <c r="G207" s="15"/>
      <c r="H207" s="14" t="n">
        <f aca="false">IFERROR(IF($F$3=0,"-",Tabla1[[#This Row],[Precio de Cliente neto]]*(1+$F$3)),"-")</f>
        <v>723.010365</v>
      </c>
      <c r="I207" s="14" t="n">
        <v>688.5813</v>
      </c>
      <c r="J207" s="14" t="n">
        <v>619.72317</v>
      </c>
    </row>
    <row r="208" customFormat="false" ht="15" hidden="false" customHeight="false" outlineLevel="0" collapsed="false">
      <c r="A208" s="12" t="n">
        <v>639</v>
      </c>
      <c r="B208" s="13" t="s">
        <v>220</v>
      </c>
      <c r="C208" s="14" t="n">
        <f aca="false">IF($F$2=0," - ",Tabla1[[#This Row],[Base Precio de Lista neto]])</f>
        <v>832.2722</v>
      </c>
      <c r="D208" s="14" t="n">
        <f aca="false">IF($F$2=0," - ",Tabla1[[#This Row],[Base Precio de Lista neto]]*(1-$F$2))</f>
        <v>582.59054</v>
      </c>
      <c r="E208" s="14" t="n">
        <f aca="false">IF($F$2=0," - ",Tabla1[[#This Row],[Base para Mejor precio]]*(1-$F$2))</f>
        <v>524.331486</v>
      </c>
      <c r="F208" s="12" t="s">
        <v>17</v>
      </c>
      <c r="G208" s="15"/>
      <c r="H208" s="14" t="n">
        <f aca="false">IFERROR(IF($F$3=0,"-",Tabla1[[#This Row],[Precio de Cliente neto]]*(1+$F$3)),"-")</f>
        <v>873.88581</v>
      </c>
      <c r="I208" s="14" t="n">
        <v>832.2722</v>
      </c>
      <c r="J208" s="14" t="n">
        <v>749.04498</v>
      </c>
    </row>
    <row r="209" customFormat="false" ht="15" hidden="false" customHeight="false" outlineLevel="0" collapsed="false">
      <c r="A209" s="12" t="n">
        <v>640</v>
      </c>
      <c r="B209" s="13" t="s">
        <v>221</v>
      </c>
      <c r="C209" s="14" t="n">
        <f aca="false">IF($F$2=0," - ",Tabla1[[#This Row],[Base Precio de Lista neto]])</f>
        <v>351.7216</v>
      </c>
      <c r="D209" s="14" t="n">
        <f aca="false">IF($F$2=0," - ",Tabla1[[#This Row],[Base Precio de Lista neto]]*(1-$F$2))</f>
        <v>246.20512</v>
      </c>
      <c r="E209" s="14" t="n">
        <f aca="false">IF($F$2=0," - ",Tabla1[[#This Row],[Base para Mejor precio]]*(1-$F$2))</f>
        <v>221.584608</v>
      </c>
      <c r="F209" s="12" t="s">
        <v>17</v>
      </c>
      <c r="G209" s="15"/>
      <c r="H209" s="14" t="n">
        <f aca="false">IFERROR(IF($F$3=0,"-",Tabla1[[#This Row],[Precio de Cliente neto]]*(1+$F$3)),"-")</f>
        <v>369.30768</v>
      </c>
      <c r="I209" s="14" t="n">
        <v>351.7216</v>
      </c>
      <c r="J209" s="14" t="n">
        <v>316.54944</v>
      </c>
    </row>
    <row r="210" customFormat="false" ht="15" hidden="false" customHeight="false" outlineLevel="0" collapsed="false">
      <c r="A210" s="12" t="n">
        <v>641</v>
      </c>
      <c r="B210" s="13" t="s">
        <v>222</v>
      </c>
      <c r="C210" s="14" t="n">
        <f aca="false">IF($F$2=0," - ",Tabla1[[#This Row],[Base Precio de Lista neto]])</f>
        <v>325.6757</v>
      </c>
      <c r="D210" s="14" t="n">
        <f aca="false">IF($F$2=0," - ",Tabla1[[#This Row],[Base Precio de Lista neto]]*(1-$F$2))</f>
        <v>227.97299</v>
      </c>
      <c r="E210" s="14" t="n">
        <f aca="false">IF($F$2=0," - ",Tabla1[[#This Row],[Base para Mejor precio]]*(1-$F$2))</f>
        <v>205.175691</v>
      </c>
      <c r="F210" s="12" t="s">
        <v>17</v>
      </c>
      <c r="G210" s="15"/>
      <c r="H210" s="14" t="n">
        <f aca="false">IFERROR(IF($F$3=0,"-",Tabla1[[#This Row],[Precio de Cliente neto]]*(1+$F$3)),"-")</f>
        <v>341.959485</v>
      </c>
      <c r="I210" s="14" t="n">
        <v>325.6757</v>
      </c>
      <c r="J210" s="14" t="n">
        <v>293.10813</v>
      </c>
    </row>
    <row r="211" customFormat="false" ht="15" hidden="false" customHeight="false" outlineLevel="0" collapsed="false">
      <c r="A211" s="12" t="n">
        <v>642</v>
      </c>
      <c r="B211" s="13" t="s">
        <v>223</v>
      </c>
      <c r="C211" s="14" t="n">
        <f aca="false">IF($F$2=0," - ",Tabla1[[#This Row],[Base Precio de Lista neto]])</f>
        <v>252.6182</v>
      </c>
      <c r="D211" s="14" t="n">
        <f aca="false">IF($F$2=0," - ",Tabla1[[#This Row],[Base Precio de Lista neto]]*(1-$F$2))</f>
        <v>176.83274</v>
      </c>
      <c r="E211" s="14" t="n">
        <f aca="false">IF($F$2=0," - ",Tabla1[[#This Row],[Base para Mejor precio]]*(1-$F$2))</f>
        <v>159.149466</v>
      </c>
      <c r="F211" s="12" t="s">
        <v>17</v>
      </c>
      <c r="G211" s="15"/>
      <c r="H211" s="14" t="n">
        <f aca="false">IFERROR(IF($F$3=0,"-",Tabla1[[#This Row],[Precio de Cliente neto]]*(1+$F$3)),"-")</f>
        <v>265.24911</v>
      </c>
      <c r="I211" s="14" t="n">
        <v>252.6182</v>
      </c>
      <c r="J211" s="14" t="n">
        <v>227.35638</v>
      </c>
    </row>
    <row r="212" customFormat="false" ht="15" hidden="false" customHeight="false" outlineLevel="0" collapsed="false">
      <c r="A212" s="12" t="n">
        <v>643</v>
      </c>
      <c r="B212" s="13" t="s">
        <v>224</v>
      </c>
      <c r="C212" s="14" t="n">
        <f aca="false">IF($F$2=0," - ",Tabla1[[#This Row],[Base Precio de Lista neto]])</f>
        <v>275.9189</v>
      </c>
      <c r="D212" s="14" t="n">
        <f aca="false">IF($F$2=0," - ",Tabla1[[#This Row],[Base Precio de Lista neto]]*(1-$F$2))</f>
        <v>193.14323</v>
      </c>
      <c r="E212" s="14" t="n">
        <f aca="false">IF($F$2=0," - ",Tabla1[[#This Row],[Base para Mejor precio]]*(1-$F$2))</f>
        <v>173.828907</v>
      </c>
      <c r="F212" s="12" t="s">
        <v>17</v>
      </c>
      <c r="G212" s="15"/>
      <c r="H212" s="14" t="n">
        <f aca="false">IFERROR(IF($F$3=0,"-",Tabla1[[#This Row],[Precio de Cliente neto]]*(1+$F$3)),"-")</f>
        <v>289.714845</v>
      </c>
      <c r="I212" s="14" t="n">
        <v>275.9189</v>
      </c>
      <c r="J212" s="14" t="n">
        <v>248.32701</v>
      </c>
    </row>
    <row r="213" customFormat="false" ht="15" hidden="false" customHeight="false" outlineLevel="0" collapsed="false">
      <c r="A213" s="12" t="n">
        <v>645</v>
      </c>
      <c r="B213" s="13" t="s">
        <v>225</v>
      </c>
      <c r="C213" s="14" t="n">
        <f aca="false">IF($F$2=0," - ",Tabla1[[#This Row],[Base Precio de Lista neto]])</f>
        <v>325.6757</v>
      </c>
      <c r="D213" s="14" t="n">
        <f aca="false">IF($F$2=0," - ",Tabla1[[#This Row],[Base Precio de Lista neto]]*(1-$F$2))</f>
        <v>227.97299</v>
      </c>
      <c r="E213" s="14" t="n">
        <f aca="false">IF($F$2=0," - ",Tabla1[[#This Row],[Base para Mejor precio]]*(1-$F$2))</f>
        <v>205.175691</v>
      </c>
      <c r="F213" s="12" t="s">
        <v>17</v>
      </c>
      <c r="G213" s="15"/>
      <c r="H213" s="14" t="n">
        <f aca="false">IFERROR(IF($F$3=0,"-",Tabla1[[#This Row],[Precio de Cliente neto]]*(1+$F$3)),"-")</f>
        <v>341.959485</v>
      </c>
      <c r="I213" s="14" t="n">
        <v>325.6757</v>
      </c>
      <c r="J213" s="14" t="n">
        <v>293.10813</v>
      </c>
    </row>
    <row r="214" customFormat="false" ht="15" hidden="false" customHeight="false" outlineLevel="0" collapsed="false">
      <c r="A214" s="12" t="n">
        <v>646</v>
      </c>
      <c r="B214" s="13" t="s">
        <v>226</v>
      </c>
      <c r="C214" s="14" t="n">
        <f aca="false">IF($F$2=0," - ",Tabla1[[#This Row],[Base Precio de Lista neto]])</f>
        <v>406.4278</v>
      </c>
      <c r="D214" s="14" t="n">
        <f aca="false">IF($F$2=0," - ",Tabla1[[#This Row],[Base Precio de Lista neto]]*(1-$F$2))</f>
        <v>284.49946</v>
      </c>
      <c r="E214" s="14" t="n">
        <f aca="false">IF($F$2=0," - ",Tabla1[[#This Row],[Base para Mejor precio]]*(1-$F$2))</f>
        <v>256.049514</v>
      </c>
      <c r="F214" s="12" t="s">
        <v>17</v>
      </c>
      <c r="G214" s="15"/>
      <c r="H214" s="14" t="n">
        <f aca="false">IFERROR(IF($F$3=0,"-",Tabla1[[#This Row],[Precio de Cliente neto]]*(1+$F$3)),"-")</f>
        <v>426.74919</v>
      </c>
      <c r="I214" s="14" t="n">
        <v>406.4278</v>
      </c>
      <c r="J214" s="14" t="n">
        <v>365.78502</v>
      </c>
    </row>
    <row r="215" customFormat="false" ht="15" hidden="false" customHeight="false" outlineLevel="0" collapsed="false">
      <c r="A215" s="12" t="n">
        <v>652</v>
      </c>
      <c r="B215" s="13" t="s">
        <v>227</v>
      </c>
      <c r="C215" s="14" t="n">
        <f aca="false">IF($F$2=0," - ",Tabla1[[#This Row],[Base Precio de Lista neto]])</f>
        <v>578.0192</v>
      </c>
      <c r="D215" s="14" t="n">
        <f aca="false">IF($F$2=0," - ",Tabla1[[#This Row],[Base Precio de Lista neto]]*(1-$F$2))</f>
        <v>404.61344</v>
      </c>
      <c r="E215" s="14" t="n">
        <f aca="false">IF($F$2=0," - ",Tabla1[[#This Row],[Base para Mejor precio]]*(1-$F$2))</f>
        <v>364.152096</v>
      </c>
      <c r="F215" s="12" t="s">
        <v>17</v>
      </c>
      <c r="G215" s="15"/>
      <c r="H215" s="14" t="n">
        <f aca="false">IFERROR(IF($F$3=0,"-",Tabla1[[#This Row],[Precio de Cliente neto]]*(1+$F$3)),"-")</f>
        <v>606.92016</v>
      </c>
      <c r="I215" s="14" t="n">
        <v>578.0192</v>
      </c>
      <c r="J215" s="14" t="n">
        <v>520.21728</v>
      </c>
    </row>
    <row r="216" customFormat="false" ht="15" hidden="false" customHeight="false" outlineLevel="0" collapsed="false">
      <c r="A216" s="12" t="n">
        <v>655</v>
      </c>
      <c r="B216" s="13" t="s">
        <v>228</v>
      </c>
      <c r="C216" s="14" t="n">
        <f aca="false">IF($F$2=0," - ",Tabla1[[#This Row],[Base Precio de Lista neto]])</f>
        <v>978.679</v>
      </c>
      <c r="D216" s="14" t="n">
        <f aca="false">IF($F$2=0," - ",Tabla1[[#This Row],[Base Precio de Lista neto]]*(1-$F$2))</f>
        <v>685.0753</v>
      </c>
      <c r="E216" s="14" t="n">
        <f aca="false">IF($F$2=0," - ",Tabla1[[#This Row],[Base para Mejor precio]]*(1-$F$2))</f>
        <v>616.56777</v>
      </c>
      <c r="F216" s="12" t="s">
        <v>17</v>
      </c>
      <c r="G216" s="15"/>
      <c r="H216" s="14" t="n">
        <f aca="false">IFERROR(IF($F$3=0,"-",Tabla1[[#This Row],[Precio de Cliente neto]]*(1+$F$3)),"-")</f>
        <v>1027.61295</v>
      </c>
      <c r="I216" s="14" t="n">
        <v>978.679</v>
      </c>
      <c r="J216" s="14" t="n">
        <v>880.8111</v>
      </c>
    </row>
    <row r="217" customFormat="false" ht="15" hidden="false" customHeight="false" outlineLevel="0" collapsed="false">
      <c r="A217" s="12" t="n">
        <v>656</v>
      </c>
      <c r="B217" s="13" t="s">
        <v>229</v>
      </c>
      <c r="C217" s="14" t="n">
        <f aca="false">IF($F$2=0," - ",Tabla1[[#This Row],[Base Precio de Lista neto]])</f>
        <v>279.3956</v>
      </c>
      <c r="D217" s="14" t="n">
        <f aca="false">IF($F$2=0," - ",Tabla1[[#This Row],[Base Precio de Lista neto]]*(1-$F$2))</f>
        <v>195.57692</v>
      </c>
      <c r="E217" s="14" t="n">
        <f aca="false">IF($F$2=0," - ",Tabla1[[#This Row],[Base para Mejor precio]]*(1-$F$2))</f>
        <v>176.019228</v>
      </c>
      <c r="F217" s="12" t="s">
        <v>17</v>
      </c>
      <c r="G217" s="15"/>
      <c r="H217" s="14" t="n">
        <f aca="false">IFERROR(IF($F$3=0,"-",Tabla1[[#This Row],[Precio de Cliente neto]]*(1+$F$3)),"-")</f>
        <v>293.36538</v>
      </c>
      <c r="I217" s="14" t="n">
        <v>279.3956</v>
      </c>
      <c r="J217" s="14" t="n">
        <v>251.45604</v>
      </c>
    </row>
    <row r="218" customFormat="false" ht="15" hidden="false" customHeight="false" outlineLevel="0" collapsed="false">
      <c r="A218" s="12" t="n">
        <v>657</v>
      </c>
      <c r="B218" s="13" t="s">
        <v>230</v>
      </c>
      <c r="C218" s="14" t="n">
        <f aca="false">IF($F$2=0," - ",Tabla1[[#This Row],[Base Precio de Lista neto]])</f>
        <v>872.9107</v>
      </c>
      <c r="D218" s="14" t="n">
        <f aca="false">IF($F$2=0," - ",Tabla1[[#This Row],[Base Precio de Lista neto]]*(1-$F$2))</f>
        <v>611.03749</v>
      </c>
      <c r="E218" s="14" t="n">
        <f aca="false">IF($F$2=0," - ",Tabla1[[#This Row],[Base para Mejor precio]]*(1-$F$2))</f>
        <v>549.933741</v>
      </c>
      <c r="F218" s="12" t="s">
        <v>17</v>
      </c>
      <c r="G218" s="15"/>
      <c r="H218" s="14" t="n">
        <f aca="false">IFERROR(IF($F$3=0,"-",Tabla1[[#This Row],[Precio de Cliente neto]]*(1+$F$3)),"-")</f>
        <v>916.556235</v>
      </c>
      <c r="I218" s="14" t="n">
        <v>872.9107</v>
      </c>
      <c r="J218" s="14" t="n">
        <v>785.61963</v>
      </c>
    </row>
    <row r="219" customFormat="false" ht="15" hidden="false" customHeight="false" outlineLevel="0" collapsed="false">
      <c r="A219" s="12" t="n">
        <v>659</v>
      </c>
      <c r="B219" s="13" t="s">
        <v>231</v>
      </c>
      <c r="C219" s="14" t="n">
        <f aca="false">IF($F$2=0," - ",Tabla1[[#This Row],[Base Precio de Lista neto]])</f>
        <v>1146.7628</v>
      </c>
      <c r="D219" s="14" t="n">
        <f aca="false">IF($F$2=0," - ",Tabla1[[#This Row],[Base Precio de Lista neto]]*(1-$F$2))</f>
        <v>802.73396</v>
      </c>
      <c r="E219" s="14" t="n">
        <f aca="false">IF($F$2=0," - ",Tabla1[[#This Row],[Base para Mejor precio]]*(1-$F$2))</f>
        <v>722.460564</v>
      </c>
      <c r="F219" s="12" t="s">
        <v>17</v>
      </c>
      <c r="G219" s="15"/>
      <c r="H219" s="14" t="n">
        <f aca="false">IFERROR(IF($F$3=0,"-",Tabla1[[#This Row],[Precio de Cliente neto]]*(1+$F$3)),"-")</f>
        <v>1204.10094</v>
      </c>
      <c r="I219" s="14" t="n">
        <v>1146.7628</v>
      </c>
      <c r="J219" s="14" t="n">
        <v>1032.08652</v>
      </c>
    </row>
    <row r="220" customFormat="false" ht="15" hidden="false" customHeight="false" outlineLevel="0" collapsed="false">
      <c r="A220" s="12" t="n">
        <v>660</v>
      </c>
      <c r="B220" s="13" t="s">
        <v>232</v>
      </c>
      <c r="C220" s="14" t="n">
        <f aca="false">IF($F$2=0," - ",Tabla1[[#This Row],[Base Precio de Lista neto]])</f>
        <v>47.3227</v>
      </c>
      <c r="D220" s="14" t="n">
        <f aca="false">IF($F$2=0," - ",Tabla1[[#This Row],[Base Precio de Lista neto]]*(1-$F$2))</f>
        <v>33.12589</v>
      </c>
      <c r="E220" s="14" t="n">
        <f aca="false">IF($F$2=0," - ",Tabla1[[#This Row],[Base para Mejor precio]]*(1-$F$2))</f>
        <v>29.813301</v>
      </c>
      <c r="F220" s="12" t="s">
        <v>17</v>
      </c>
      <c r="G220" s="15"/>
      <c r="H220" s="14" t="n">
        <f aca="false">IFERROR(IF($F$3=0,"-",Tabla1[[#This Row],[Precio de Cliente neto]]*(1+$F$3)),"-")</f>
        <v>49.688835</v>
      </c>
      <c r="I220" s="14" t="n">
        <v>47.3227</v>
      </c>
      <c r="J220" s="14" t="n">
        <v>42.59043</v>
      </c>
    </row>
    <row r="221" customFormat="false" ht="15" hidden="false" customHeight="false" outlineLevel="0" collapsed="false">
      <c r="A221" s="12" t="n">
        <v>661</v>
      </c>
      <c r="B221" s="13" t="s">
        <v>233</v>
      </c>
      <c r="C221" s="14" t="n">
        <f aca="false">IF($F$2=0," - ",Tabla1[[#This Row],[Base Precio de Lista neto]])</f>
        <v>47.3227</v>
      </c>
      <c r="D221" s="14" t="n">
        <f aca="false">IF($F$2=0," - ",Tabla1[[#This Row],[Base Precio de Lista neto]]*(1-$F$2))</f>
        <v>33.12589</v>
      </c>
      <c r="E221" s="14" t="n">
        <f aca="false">IF($F$2=0," - ",Tabla1[[#This Row],[Base para Mejor precio]]*(1-$F$2))</f>
        <v>29.813301</v>
      </c>
      <c r="F221" s="12" t="s">
        <v>17</v>
      </c>
      <c r="G221" s="15"/>
      <c r="H221" s="14" t="n">
        <f aca="false">IFERROR(IF($F$3=0,"-",Tabla1[[#This Row],[Precio de Cliente neto]]*(1+$F$3)),"-")</f>
        <v>49.688835</v>
      </c>
      <c r="I221" s="14" t="n">
        <v>47.3227</v>
      </c>
      <c r="J221" s="14" t="n">
        <v>42.59043</v>
      </c>
    </row>
    <row r="222" customFormat="false" ht="15" hidden="false" customHeight="false" outlineLevel="0" collapsed="false">
      <c r="A222" s="12" t="n">
        <v>662</v>
      </c>
      <c r="B222" s="13" t="s">
        <v>234</v>
      </c>
      <c r="C222" s="14" t="n">
        <f aca="false">IF($F$2=0," - ",Tabla1[[#This Row],[Base Precio de Lista neto]])</f>
        <v>61.2457</v>
      </c>
      <c r="D222" s="14" t="n">
        <f aca="false">IF($F$2=0," - ",Tabla1[[#This Row],[Base Precio de Lista neto]]*(1-$F$2))</f>
        <v>42.87199</v>
      </c>
      <c r="E222" s="14" t="n">
        <f aca="false">IF($F$2=0," - ",Tabla1[[#This Row],[Base para Mejor precio]]*(1-$F$2))</f>
        <v>38.584791</v>
      </c>
      <c r="F222" s="12" t="s">
        <v>17</v>
      </c>
      <c r="G222" s="15"/>
      <c r="H222" s="14" t="n">
        <f aca="false">IFERROR(IF($F$3=0,"-",Tabla1[[#This Row],[Precio de Cliente neto]]*(1+$F$3)),"-")</f>
        <v>64.307985</v>
      </c>
      <c r="I222" s="14" t="n">
        <v>61.2457</v>
      </c>
      <c r="J222" s="14" t="n">
        <v>55.12113</v>
      </c>
    </row>
    <row r="223" customFormat="false" ht="15" hidden="false" customHeight="false" outlineLevel="0" collapsed="false">
      <c r="A223" s="12" t="n">
        <v>663</v>
      </c>
      <c r="B223" s="13" t="s">
        <v>235</v>
      </c>
      <c r="C223" s="14" t="n">
        <f aca="false">IF($F$2=0," - ",Tabla1[[#This Row],[Base Precio de Lista neto]])</f>
        <v>172.5655</v>
      </c>
      <c r="D223" s="14" t="n">
        <f aca="false">IF($F$2=0," - ",Tabla1[[#This Row],[Base Precio de Lista neto]]*(1-$F$2))</f>
        <v>120.79585</v>
      </c>
      <c r="E223" s="14" t="n">
        <f aca="false">IF($F$2=0," - ",Tabla1[[#This Row],[Base para Mejor precio]]*(1-$F$2))</f>
        <v>108.716265</v>
      </c>
      <c r="F223" s="12" t="s">
        <v>17</v>
      </c>
      <c r="G223" s="15"/>
      <c r="H223" s="14" t="n">
        <f aca="false">IFERROR(IF($F$3=0,"-",Tabla1[[#This Row],[Precio de Cliente neto]]*(1+$F$3)),"-")</f>
        <v>181.193775</v>
      </c>
      <c r="I223" s="14" t="n">
        <v>172.5655</v>
      </c>
      <c r="J223" s="14" t="n">
        <v>155.30895</v>
      </c>
    </row>
    <row r="224" customFormat="false" ht="15" hidden="false" customHeight="false" outlineLevel="0" collapsed="false">
      <c r="A224" s="12" t="n">
        <v>664</v>
      </c>
      <c r="B224" s="13" t="s">
        <v>236</v>
      </c>
      <c r="C224" s="14" t="n">
        <f aca="false">IF($F$2=0," - ",Tabla1[[#This Row],[Base Precio de Lista neto]])</f>
        <v>135.2996</v>
      </c>
      <c r="D224" s="14" t="n">
        <f aca="false">IF($F$2=0," - ",Tabla1[[#This Row],[Base Precio de Lista neto]]*(1-$F$2))</f>
        <v>94.70972</v>
      </c>
      <c r="E224" s="14" t="n">
        <f aca="false">IF($F$2=0," - ",Tabla1[[#This Row],[Base para Mejor precio]]*(1-$F$2))</f>
        <v>85.238748</v>
      </c>
      <c r="F224" s="12" t="s">
        <v>17</v>
      </c>
      <c r="G224" s="15"/>
      <c r="H224" s="14" t="n">
        <f aca="false">IFERROR(IF($F$3=0,"-",Tabla1[[#This Row],[Precio de Cliente neto]]*(1+$F$3)),"-")</f>
        <v>142.06458</v>
      </c>
      <c r="I224" s="14" t="n">
        <v>135.2996</v>
      </c>
      <c r="J224" s="14" t="n">
        <v>121.76964</v>
      </c>
    </row>
    <row r="225" customFormat="false" ht="15" hidden="false" customHeight="false" outlineLevel="0" collapsed="false">
      <c r="A225" s="12" t="n">
        <v>665</v>
      </c>
      <c r="B225" s="13" t="s">
        <v>237</v>
      </c>
      <c r="C225" s="14" t="n">
        <f aca="false">IF($F$2=0," - ",Tabla1[[#This Row],[Base Precio de Lista neto]])</f>
        <v>223.7096</v>
      </c>
      <c r="D225" s="14" t="n">
        <f aca="false">IF($F$2=0," - ",Tabla1[[#This Row],[Base Precio de Lista neto]]*(1-$F$2))</f>
        <v>156.59672</v>
      </c>
      <c r="E225" s="14" t="n">
        <f aca="false">IF($F$2=0," - ",Tabla1[[#This Row],[Base para Mejor precio]]*(1-$F$2))</f>
        <v>140.937048</v>
      </c>
      <c r="F225" s="12" t="s">
        <v>17</v>
      </c>
      <c r="G225" s="15"/>
      <c r="H225" s="14" t="n">
        <f aca="false">IFERROR(IF($F$3=0,"-",Tabla1[[#This Row],[Precio de Cliente neto]]*(1+$F$3)),"-")</f>
        <v>234.89508</v>
      </c>
      <c r="I225" s="14" t="n">
        <v>223.7096</v>
      </c>
      <c r="J225" s="14" t="n">
        <v>201.33864</v>
      </c>
    </row>
    <row r="226" customFormat="false" ht="15" hidden="false" customHeight="false" outlineLevel="0" collapsed="false">
      <c r="A226" s="12" t="n">
        <v>666</v>
      </c>
      <c r="B226" s="13" t="s">
        <v>238</v>
      </c>
      <c r="C226" s="14" t="n">
        <f aca="false">IF($F$2=0," - ",Tabla1[[#This Row],[Base Precio de Lista neto]])</f>
        <v>247.5559</v>
      </c>
      <c r="D226" s="14" t="n">
        <f aca="false">IF($F$2=0," - ",Tabla1[[#This Row],[Base Precio de Lista neto]]*(1-$F$2))</f>
        <v>173.28913</v>
      </c>
      <c r="E226" s="14" t="n">
        <f aca="false">IF($F$2=0," - ",Tabla1[[#This Row],[Base para Mejor precio]]*(1-$F$2))</f>
        <v>155.960217</v>
      </c>
      <c r="F226" s="12" t="s">
        <v>17</v>
      </c>
      <c r="G226" s="15"/>
      <c r="H226" s="14" t="n">
        <f aca="false">IFERROR(IF($F$3=0,"-",Tabla1[[#This Row],[Precio de Cliente neto]]*(1+$F$3)),"-")</f>
        <v>259.933695</v>
      </c>
      <c r="I226" s="14" t="n">
        <v>247.5559</v>
      </c>
      <c r="J226" s="14" t="n">
        <v>222.80031</v>
      </c>
    </row>
    <row r="227" customFormat="false" ht="15" hidden="false" customHeight="false" outlineLevel="0" collapsed="false">
      <c r="A227" s="12" t="n">
        <v>667</v>
      </c>
      <c r="B227" s="13" t="s">
        <v>239</v>
      </c>
      <c r="C227" s="14" t="n">
        <f aca="false">IF($F$2=0," - ",Tabla1[[#This Row],[Base Precio de Lista neto]])</f>
        <v>166.0551</v>
      </c>
      <c r="D227" s="14" t="n">
        <f aca="false">IF($F$2=0," - ",Tabla1[[#This Row],[Base Precio de Lista neto]]*(1-$F$2))</f>
        <v>116.23857</v>
      </c>
      <c r="E227" s="14" t="n">
        <f aca="false">IF($F$2=0," - ",Tabla1[[#This Row],[Base para Mejor precio]]*(1-$F$2))</f>
        <v>104.614713</v>
      </c>
      <c r="F227" s="12" t="s">
        <v>17</v>
      </c>
      <c r="G227" s="15"/>
      <c r="H227" s="14" t="n">
        <f aca="false">IFERROR(IF($F$3=0,"-",Tabla1[[#This Row],[Precio de Cliente neto]]*(1+$F$3)),"-")</f>
        <v>174.357855</v>
      </c>
      <c r="I227" s="14" t="n">
        <v>166.0551</v>
      </c>
      <c r="J227" s="14" t="n">
        <v>149.44959</v>
      </c>
    </row>
    <row r="228" customFormat="false" ht="15" hidden="false" customHeight="false" outlineLevel="0" collapsed="false">
      <c r="A228" s="12" t="n">
        <v>668</v>
      </c>
      <c r="B228" s="13" t="s">
        <v>240</v>
      </c>
      <c r="C228" s="14" t="n">
        <f aca="false">IF($F$2=0," - ",Tabla1[[#This Row],[Base Precio de Lista neto]])</f>
        <v>377.4737</v>
      </c>
      <c r="D228" s="14" t="n">
        <f aca="false">IF($F$2=0," - ",Tabla1[[#This Row],[Base Precio de Lista neto]]*(1-$F$2))</f>
        <v>264.23159</v>
      </c>
      <c r="E228" s="14" t="n">
        <f aca="false">IF($F$2=0," - ",Tabla1[[#This Row],[Base para Mejor precio]]*(1-$F$2))</f>
        <v>237.808431</v>
      </c>
      <c r="F228" s="12" t="s">
        <v>17</v>
      </c>
      <c r="G228" s="15"/>
      <c r="H228" s="14" t="n">
        <f aca="false">IFERROR(IF($F$3=0,"-",Tabla1[[#This Row],[Precio de Cliente neto]]*(1+$F$3)),"-")</f>
        <v>396.347385</v>
      </c>
      <c r="I228" s="14" t="n">
        <v>377.4737</v>
      </c>
      <c r="J228" s="14" t="n">
        <v>339.72633</v>
      </c>
    </row>
    <row r="229" customFormat="false" ht="15" hidden="false" customHeight="false" outlineLevel="0" collapsed="false">
      <c r="A229" s="12" t="n">
        <v>669</v>
      </c>
      <c r="B229" s="13" t="s">
        <v>241</v>
      </c>
      <c r="C229" s="14" t="n">
        <f aca="false">IF($F$2=0," - ",Tabla1[[#This Row],[Base Precio de Lista neto]])</f>
        <v>471.2394</v>
      </c>
      <c r="D229" s="14" t="n">
        <f aca="false">IF($F$2=0," - ",Tabla1[[#This Row],[Base Precio de Lista neto]]*(1-$F$2))</f>
        <v>329.86758</v>
      </c>
      <c r="E229" s="14" t="n">
        <f aca="false">IF($F$2=0," - ",Tabla1[[#This Row],[Base para Mejor precio]]*(1-$F$2))</f>
        <v>296.880822</v>
      </c>
      <c r="F229" s="12" t="s">
        <v>17</v>
      </c>
      <c r="G229" s="15"/>
      <c r="H229" s="14" t="n">
        <f aca="false">IFERROR(IF($F$3=0,"-",Tabla1[[#This Row],[Precio de Cliente neto]]*(1+$F$3)),"-")</f>
        <v>494.80137</v>
      </c>
      <c r="I229" s="14" t="n">
        <v>471.2394</v>
      </c>
      <c r="J229" s="14" t="n">
        <v>424.11546</v>
      </c>
    </row>
    <row r="230" customFormat="false" ht="15" hidden="false" customHeight="false" outlineLevel="0" collapsed="false">
      <c r="A230" s="12" t="n">
        <v>670</v>
      </c>
      <c r="B230" s="13" t="s">
        <v>242</v>
      </c>
      <c r="C230" s="14" t="n">
        <f aca="false">IF($F$2=0," - ",Tabla1[[#This Row],[Base Precio de Lista neto]])</f>
        <v>624.1766</v>
      </c>
      <c r="D230" s="14" t="n">
        <f aca="false">IF($F$2=0," - ",Tabla1[[#This Row],[Base Precio de Lista neto]]*(1-$F$2))</f>
        <v>436.92362</v>
      </c>
      <c r="E230" s="14" t="n">
        <f aca="false">IF($F$2=0," - ",Tabla1[[#This Row],[Base para Mejor precio]]*(1-$F$2))</f>
        <v>393.231258</v>
      </c>
      <c r="F230" s="12" t="s">
        <v>17</v>
      </c>
      <c r="G230" s="15"/>
      <c r="H230" s="14" t="n">
        <f aca="false">IFERROR(IF($F$3=0,"-",Tabla1[[#This Row],[Precio de Cliente neto]]*(1+$F$3)),"-")</f>
        <v>655.38543</v>
      </c>
      <c r="I230" s="14" t="n">
        <v>624.1766</v>
      </c>
      <c r="J230" s="14" t="n">
        <v>561.75894</v>
      </c>
    </row>
    <row r="231" customFormat="false" ht="15" hidden="false" customHeight="false" outlineLevel="0" collapsed="false">
      <c r="A231" s="12" t="n">
        <v>671</v>
      </c>
      <c r="B231" s="13" t="s">
        <v>243</v>
      </c>
      <c r="C231" s="14" t="n">
        <f aca="false">IF($F$2=0," - ",Tabla1[[#This Row],[Base Precio de Lista neto]])</f>
        <v>148.8654</v>
      </c>
      <c r="D231" s="14" t="n">
        <f aca="false">IF($F$2=0," - ",Tabla1[[#This Row],[Base Precio de Lista neto]]*(1-$F$2))</f>
        <v>104.20578</v>
      </c>
      <c r="E231" s="14" t="n">
        <f aca="false">IF($F$2=0," - ",Tabla1[[#This Row],[Base para Mejor precio]]*(1-$F$2))</f>
        <v>93.785202</v>
      </c>
      <c r="F231" s="12" t="s">
        <v>17</v>
      </c>
      <c r="G231" s="15"/>
      <c r="H231" s="14" t="n">
        <f aca="false">IFERROR(IF($F$3=0,"-",Tabla1[[#This Row],[Precio de Cliente neto]]*(1+$F$3)),"-")</f>
        <v>156.30867</v>
      </c>
      <c r="I231" s="14" t="n">
        <v>148.8654</v>
      </c>
      <c r="J231" s="14" t="n">
        <v>133.97886</v>
      </c>
    </row>
    <row r="232" customFormat="false" ht="15" hidden="false" customHeight="false" outlineLevel="0" collapsed="false">
      <c r="A232" s="12" t="n">
        <v>672</v>
      </c>
      <c r="B232" s="13" t="s">
        <v>244</v>
      </c>
      <c r="C232" s="14" t="n">
        <f aca="false">IF($F$2=0," - ",Tabla1[[#This Row],[Base Precio de Lista neto]])</f>
        <v>506.5966</v>
      </c>
      <c r="D232" s="14" t="n">
        <f aca="false">IF($F$2=0," - ",Tabla1[[#This Row],[Base Precio de Lista neto]]*(1-$F$2))</f>
        <v>354.61762</v>
      </c>
      <c r="E232" s="14" t="n">
        <f aca="false">IF($F$2=0," - ",Tabla1[[#This Row],[Base para Mejor precio]]*(1-$F$2))</f>
        <v>319.155858</v>
      </c>
      <c r="F232" s="12" t="s">
        <v>17</v>
      </c>
      <c r="G232" s="15"/>
      <c r="H232" s="14" t="n">
        <f aca="false">IFERROR(IF($F$3=0,"-",Tabla1[[#This Row],[Precio de Cliente neto]]*(1+$F$3)),"-")</f>
        <v>531.92643</v>
      </c>
      <c r="I232" s="14" t="n">
        <v>506.5966</v>
      </c>
      <c r="J232" s="14" t="n">
        <v>455.93694</v>
      </c>
    </row>
    <row r="233" customFormat="false" ht="15" hidden="false" customHeight="false" outlineLevel="0" collapsed="false">
      <c r="A233" s="12" t="n">
        <v>673</v>
      </c>
      <c r="B233" s="13" t="s">
        <v>245</v>
      </c>
      <c r="C233" s="14" t="n">
        <f aca="false">IF($F$2=0," - ",Tabla1[[#This Row],[Base Precio de Lista neto]])</f>
        <v>925.8455</v>
      </c>
      <c r="D233" s="14" t="n">
        <f aca="false">IF($F$2=0," - ",Tabla1[[#This Row],[Base Precio de Lista neto]]*(1-$F$2))</f>
        <v>648.09185</v>
      </c>
      <c r="E233" s="14" t="n">
        <f aca="false">IF($F$2=0," - ",Tabla1[[#This Row],[Base para Mejor precio]]*(1-$F$2))</f>
        <v>583.282665</v>
      </c>
      <c r="F233" s="12" t="s">
        <v>17</v>
      </c>
      <c r="G233" s="15"/>
      <c r="H233" s="14" t="n">
        <f aca="false">IFERROR(IF($F$3=0,"-",Tabla1[[#This Row],[Precio de Cliente neto]]*(1+$F$3)),"-")</f>
        <v>972.137775</v>
      </c>
      <c r="I233" s="14" t="n">
        <v>925.8455</v>
      </c>
      <c r="J233" s="14" t="n">
        <v>833.26095</v>
      </c>
    </row>
    <row r="234" customFormat="false" ht="15" hidden="false" customHeight="false" outlineLevel="0" collapsed="false">
      <c r="A234" s="12" t="n">
        <v>677</v>
      </c>
      <c r="B234" s="13" t="s">
        <v>246</v>
      </c>
      <c r="C234" s="14" t="n">
        <f aca="false">IF($F$2=0," - ",Tabla1[[#This Row],[Base Precio de Lista neto]])</f>
        <v>568.7759</v>
      </c>
      <c r="D234" s="14" t="n">
        <f aca="false">IF($F$2=0," - ",Tabla1[[#This Row],[Base Precio de Lista neto]]*(1-$F$2))</f>
        <v>398.14313</v>
      </c>
      <c r="E234" s="14" t="n">
        <f aca="false">IF($F$2=0," - ",Tabla1[[#This Row],[Base para Mejor precio]]*(1-$F$2))</f>
        <v>358.328817</v>
      </c>
      <c r="F234" s="12" t="s">
        <v>17</v>
      </c>
      <c r="G234" s="15"/>
      <c r="H234" s="14" t="n">
        <f aca="false">IFERROR(IF($F$3=0,"-",Tabla1[[#This Row],[Precio de Cliente neto]]*(1+$F$3)),"-")</f>
        <v>597.214695</v>
      </c>
      <c r="I234" s="14" t="n">
        <v>568.7759</v>
      </c>
      <c r="J234" s="14" t="n">
        <v>511.89831</v>
      </c>
    </row>
    <row r="235" customFormat="false" ht="15" hidden="false" customHeight="false" outlineLevel="0" collapsed="false">
      <c r="A235" s="12" t="n">
        <v>678</v>
      </c>
      <c r="B235" s="13" t="s">
        <v>247</v>
      </c>
      <c r="C235" s="14" t="n">
        <f aca="false">IF($F$2=0," - ",Tabla1[[#This Row],[Base Precio de Lista neto]])</f>
        <v>929.3616</v>
      </c>
      <c r="D235" s="14" t="n">
        <f aca="false">IF($F$2=0," - ",Tabla1[[#This Row],[Base Precio de Lista neto]]*(1-$F$2))</f>
        <v>650.55312</v>
      </c>
      <c r="E235" s="14" t="n">
        <f aca="false">IF($F$2=0," - ",Tabla1[[#This Row],[Base para Mejor precio]]*(1-$F$2))</f>
        <v>585.497808</v>
      </c>
      <c r="F235" s="12" t="s">
        <v>17</v>
      </c>
      <c r="G235" s="15"/>
      <c r="H235" s="14" t="n">
        <f aca="false">IFERROR(IF($F$3=0,"-",Tabla1[[#This Row],[Precio de Cliente neto]]*(1+$F$3)),"-")</f>
        <v>975.82968</v>
      </c>
      <c r="I235" s="14" t="n">
        <v>929.3616</v>
      </c>
      <c r="J235" s="14" t="n">
        <v>836.42544</v>
      </c>
    </row>
    <row r="236" customFormat="false" ht="15" hidden="false" customHeight="false" outlineLevel="0" collapsed="false">
      <c r="A236" s="12" t="n">
        <v>679</v>
      </c>
      <c r="B236" s="13" t="s">
        <v>248</v>
      </c>
      <c r="C236" s="14" t="n">
        <f aca="false">IF($F$2=0," - ",Tabla1[[#This Row],[Base Precio de Lista neto]])</f>
        <v>342.404</v>
      </c>
      <c r="D236" s="14" t="n">
        <f aca="false">IF($F$2=0," - ",Tabla1[[#This Row],[Base Precio de Lista neto]]*(1-$F$2))</f>
        <v>239.6828</v>
      </c>
      <c r="E236" s="14" t="n">
        <f aca="false">IF($F$2=0," - ",Tabla1[[#This Row],[Base para Mejor precio]]*(1-$F$2))</f>
        <v>215.71452</v>
      </c>
      <c r="F236" s="12" t="s">
        <v>17</v>
      </c>
      <c r="G236" s="15"/>
      <c r="H236" s="14" t="n">
        <f aca="false">IFERROR(IF($F$3=0,"-",Tabla1[[#This Row],[Precio de Cliente neto]]*(1+$F$3)),"-")</f>
        <v>359.5242</v>
      </c>
      <c r="I236" s="14" t="n">
        <v>342.404</v>
      </c>
      <c r="J236" s="14" t="n">
        <v>308.1636</v>
      </c>
    </row>
    <row r="237" customFormat="false" ht="15" hidden="false" customHeight="false" outlineLevel="0" collapsed="false">
      <c r="A237" s="12" t="n">
        <v>680</v>
      </c>
      <c r="B237" s="13" t="s">
        <v>249</v>
      </c>
      <c r="C237" s="14" t="n">
        <f aca="false">IF($F$2=0," - ",Tabla1[[#This Row],[Base Precio de Lista neto]])</f>
        <v>184.3286</v>
      </c>
      <c r="D237" s="14" t="n">
        <f aca="false">IF($F$2=0," - ",Tabla1[[#This Row],[Base Precio de Lista neto]]*(1-$F$2))</f>
        <v>129.03002</v>
      </c>
      <c r="E237" s="14" t="n">
        <f aca="false">IF($F$2=0," - ",Tabla1[[#This Row],[Base para Mejor precio]]*(1-$F$2))</f>
        <v>116.127018</v>
      </c>
      <c r="F237" s="12" t="s">
        <v>17</v>
      </c>
      <c r="G237" s="15"/>
      <c r="H237" s="14" t="n">
        <f aca="false">IFERROR(IF($F$3=0,"-",Tabla1[[#This Row],[Precio de Cliente neto]]*(1+$F$3)),"-")</f>
        <v>193.54503</v>
      </c>
      <c r="I237" s="14" t="n">
        <v>184.3286</v>
      </c>
      <c r="J237" s="14" t="n">
        <v>165.89574</v>
      </c>
    </row>
    <row r="238" customFormat="false" ht="15" hidden="false" customHeight="false" outlineLevel="0" collapsed="false">
      <c r="A238" s="12" t="n">
        <v>681</v>
      </c>
      <c r="B238" s="13" t="s">
        <v>250</v>
      </c>
      <c r="C238" s="14" t="n">
        <f aca="false">IF($F$2=0," - ",Tabla1[[#This Row],[Base Precio de Lista neto]])</f>
        <v>184.3286</v>
      </c>
      <c r="D238" s="14" t="n">
        <f aca="false">IF($F$2=0," - ",Tabla1[[#This Row],[Base Precio de Lista neto]]*(1-$F$2))</f>
        <v>129.03002</v>
      </c>
      <c r="E238" s="14" t="n">
        <f aca="false">IF($F$2=0," - ",Tabla1[[#This Row],[Base para Mejor precio]]*(1-$F$2))</f>
        <v>116.127018</v>
      </c>
      <c r="F238" s="12" t="s">
        <v>17</v>
      </c>
      <c r="G238" s="15"/>
      <c r="H238" s="14" t="n">
        <f aca="false">IFERROR(IF($F$3=0,"-",Tabla1[[#This Row],[Precio de Cliente neto]]*(1+$F$3)),"-")</f>
        <v>193.54503</v>
      </c>
      <c r="I238" s="14" t="n">
        <v>184.3286</v>
      </c>
      <c r="J238" s="14" t="n">
        <v>165.89574</v>
      </c>
    </row>
    <row r="239" customFormat="false" ht="15" hidden="false" customHeight="false" outlineLevel="0" collapsed="false">
      <c r="A239" s="12" t="n">
        <v>682</v>
      </c>
      <c r="B239" s="13" t="s">
        <v>251</v>
      </c>
      <c r="C239" s="14" t="n">
        <f aca="false">IF($F$2=0," - ",Tabla1[[#This Row],[Base Precio de Lista neto]])</f>
        <v>184.3286</v>
      </c>
      <c r="D239" s="14" t="n">
        <f aca="false">IF($F$2=0," - ",Tabla1[[#This Row],[Base Precio de Lista neto]]*(1-$F$2))</f>
        <v>129.03002</v>
      </c>
      <c r="E239" s="14" t="n">
        <f aca="false">IF($F$2=0," - ",Tabla1[[#This Row],[Base para Mejor precio]]*(1-$F$2))</f>
        <v>116.127018</v>
      </c>
      <c r="F239" s="12" t="s">
        <v>17</v>
      </c>
      <c r="G239" s="15"/>
      <c r="H239" s="14" t="n">
        <f aca="false">IFERROR(IF($F$3=0,"-",Tabla1[[#This Row],[Precio de Cliente neto]]*(1+$F$3)),"-")</f>
        <v>193.54503</v>
      </c>
      <c r="I239" s="14" t="n">
        <v>184.3286</v>
      </c>
      <c r="J239" s="14" t="n">
        <v>165.89574</v>
      </c>
    </row>
    <row r="240" customFormat="false" ht="15" hidden="false" customHeight="false" outlineLevel="0" collapsed="false">
      <c r="A240" s="12" t="n">
        <v>693</v>
      </c>
      <c r="B240" s="13" t="s">
        <v>252</v>
      </c>
      <c r="C240" s="14" t="n">
        <f aca="false">IF($F$2=0," - ",Tabla1[[#This Row],[Base Precio de Lista neto]])</f>
        <v>221.7078</v>
      </c>
      <c r="D240" s="14" t="n">
        <f aca="false">IF($F$2=0," - ",Tabla1[[#This Row],[Base Precio de Lista neto]]*(1-$F$2))</f>
        <v>155.19546</v>
      </c>
      <c r="E240" s="14" t="n">
        <f aca="false">IF($F$2=0," - ",Tabla1[[#This Row],[Base para Mejor precio]]*(1-$F$2))</f>
        <v>139.675914</v>
      </c>
      <c r="F240" s="12" t="s">
        <v>17</v>
      </c>
      <c r="G240" s="15"/>
      <c r="H240" s="14" t="n">
        <f aca="false">IFERROR(IF($F$3=0,"-",Tabla1[[#This Row],[Precio de Cliente neto]]*(1+$F$3)),"-")</f>
        <v>232.79319</v>
      </c>
      <c r="I240" s="14" t="n">
        <v>221.7078</v>
      </c>
      <c r="J240" s="14" t="n">
        <v>199.53702</v>
      </c>
    </row>
    <row r="241" customFormat="false" ht="15" hidden="false" customHeight="false" outlineLevel="0" collapsed="false">
      <c r="A241" s="12" t="n">
        <v>694</v>
      </c>
      <c r="B241" s="13" t="s">
        <v>253</v>
      </c>
      <c r="C241" s="14" t="n">
        <f aca="false">IF($F$2=0," - ",Tabla1[[#This Row],[Base Precio de Lista neto]])</f>
        <v>317.2357</v>
      </c>
      <c r="D241" s="14" t="n">
        <f aca="false">IF($F$2=0," - ",Tabla1[[#This Row],[Base Precio de Lista neto]]*(1-$F$2))</f>
        <v>222.06499</v>
      </c>
      <c r="E241" s="14" t="n">
        <f aca="false">IF($F$2=0," - ",Tabla1[[#This Row],[Base para Mejor precio]]*(1-$F$2))</f>
        <v>199.858491</v>
      </c>
      <c r="F241" s="12" t="s">
        <v>17</v>
      </c>
      <c r="G241" s="15"/>
      <c r="H241" s="14" t="n">
        <f aca="false">IFERROR(IF($F$3=0,"-",Tabla1[[#This Row],[Precio de Cliente neto]]*(1+$F$3)),"-")</f>
        <v>333.097485</v>
      </c>
      <c r="I241" s="14" t="n">
        <v>317.2357</v>
      </c>
      <c r="J241" s="14" t="n">
        <v>285.51213</v>
      </c>
    </row>
    <row r="242" customFormat="false" ht="15" hidden="false" customHeight="false" outlineLevel="0" collapsed="false">
      <c r="A242" s="12" t="n">
        <v>695</v>
      </c>
      <c r="B242" s="13" t="s">
        <v>254</v>
      </c>
      <c r="C242" s="14" t="n">
        <f aca="false">IF($F$2=0," - ",Tabla1[[#This Row],[Base Precio de Lista neto]])</f>
        <v>511.6766</v>
      </c>
      <c r="D242" s="14" t="n">
        <f aca="false">IF($F$2=0," - ",Tabla1[[#This Row],[Base Precio de Lista neto]]*(1-$F$2))</f>
        <v>358.17362</v>
      </c>
      <c r="E242" s="14" t="n">
        <f aca="false">IF($F$2=0," - ",Tabla1[[#This Row],[Base para Mejor precio]]*(1-$F$2))</f>
        <v>322.356258</v>
      </c>
      <c r="F242" s="12" t="s">
        <v>17</v>
      </c>
      <c r="G242" s="15"/>
      <c r="H242" s="14" t="n">
        <f aca="false">IFERROR(IF($F$3=0,"-",Tabla1[[#This Row],[Precio de Cliente neto]]*(1+$F$3)),"-")</f>
        <v>537.26043</v>
      </c>
      <c r="I242" s="14" t="n">
        <v>511.6766</v>
      </c>
      <c r="J242" s="14" t="n">
        <v>460.50894</v>
      </c>
    </row>
    <row r="243" customFormat="false" ht="15" hidden="false" customHeight="false" outlineLevel="0" collapsed="false">
      <c r="A243" s="12" t="n">
        <v>698</v>
      </c>
      <c r="B243" s="13" t="s">
        <v>255</v>
      </c>
      <c r="C243" s="14" t="n">
        <f aca="false">IF($F$2=0," - ",Tabla1[[#This Row],[Base Precio de Lista neto]])</f>
        <v>218.835</v>
      </c>
      <c r="D243" s="14" t="n">
        <f aca="false">IF($F$2=0," - ",Tabla1[[#This Row],[Base Precio de Lista neto]]*(1-$F$2))</f>
        <v>153.1845</v>
      </c>
      <c r="E243" s="14" t="n">
        <f aca="false">IF($F$2=0," - ",Tabla1[[#This Row],[Base para Mejor precio]]*(1-$F$2))</f>
        <v>137.86605</v>
      </c>
      <c r="F243" s="12" t="s">
        <v>17</v>
      </c>
      <c r="G243" s="15"/>
      <c r="H243" s="14" t="n">
        <f aca="false">IFERROR(IF($F$3=0,"-",Tabla1[[#This Row],[Precio de Cliente neto]]*(1+$F$3)),"-")</f>
        <v>229.77675</v>
      </c>
      <c r="I243" s="14" t="n">
        <v>218.835</v>
      </c>
      <c r="J243" s="14" t="n">
        <v>196.9515</v>
      </c>
    </row>
    <row r="244" customFormat="false" ht="15" hidden="false" customHeight="false" outlineLevel="0" collapsed="false">
      <c r="A244" s="12" t="n">
        <v>699</v>
      </c>
      <c r="B244" s="13" t="s">
        <v>256</v>
      </c>
      <c r="C244" s="14" t="n">
        <f aca="false">IF($F$2=0," - ",Tabla1[[#This Row],[Base Precio de Lista neto]])</f>
        <v>335.2064</v>
      </c>
      <c r="D244" s="14" t="n">
        <f aca="false">IF($F$2=0," - ",Tabla1[[#This Row],[Base Precio de Lista neto]]*(1-$F$2))</f>
        <v>234.64448</v>
      </c>
      <c r="E244" s="14" t="n">
        <f aca="false">IF($F$2=0," - ",Tabla1[[#This Row],[Base para Mejor precio]]*(1-$F$2))</f>
        <v>211.180032</v>
      </c>
      <c r="F244" s="12" t="s">
        <v>17</v>
      </c>
      <c r="G244" s="15"/>
      <c r="H244" s="14" t="n">
        <f aca="false">IFERROR(IF($F$3=0,"-",Tabla1[[#This Row],[Precio de Cliente neto]]*(1+$F$3)),"-")</f>
        <v>351.96672</v>
      </c>
      <c r="I244" s="14" t="n">
        <v>335.2064</v>
      </c>
      <c r="J244" s="14" t="n">
        <v>301.68576</v>
      </c>
    </row>
    <row r="245" customFormat="false" ht="15" hidden="false" customHeight="false" outlineLevel="0" collapsed="false">
      <c r="A245" s="12" t="n">
        <v>700</v>
      </c>
      <c r="B245" s="13" t="s">
        <v>257</v>
      </c>
      <c r="C245" s="14" t="n">
        <f aca="false">IF($F$2=0," - ",Tabla1[[#This Row],[Base Precio de Lista neto]])</f>
        <v>1478.0485</v>
      </c>
      <c r="D245" s="14" t="n">
        <f aca="false">IF($F$2=0," - ",Tabla1[[#This Row],[Base Precio de Lista neto]]*(1-$F$2))</f>
        <v>1034.63395</v>
      </c>
      <c r="E245" s="14" t="n">
        <f aca="false">IF($F$2=0," - ",Tabla1[[#This Row],[Base para Mejor precio]]*(1-$F$2))</f>
        <v>931.170555</v>
      </c>
      <c r="F245" s="12" t="s">
        <v>17</v>
      </c>
      <c r="G245" s="15"/>
      <c r="H245" s="14" t="n">
        <f aca="false">IFERROR(IF($F$3=0,"-",Tabla1[[#This Row],[Precio de Cliente neto]]*(1+$F$3)),"-")</f>
        <v>1551.950925</v>
      </c>
      <c r="I245" s="14" t="n">
        <v>1478.0485</v>
      </c>
      <c r="J245" s="14" t="n">
        <v>1330.24365</v>
      </c>
    </row>
    <row r="246" customFormat="false" ht="15" hidden="false" customHeight="false" outlineLevel="0" collapsed="false">
      <c r="A246" s="12" t="n">
        <v>701</v>
      </c>
      <c r="B246" s="13" t="s">
        <v>258</v>
      </c>
      <c r="C246" s="14" t="n">
        <f aca="false">IF($F$2=0," - ",Tabla1[[#This Row],[Base Precio de Lista neto]])</f>
        <v>167.7498</v>
      </c>
      <c r="D246" s="14" t="n">
        <f aca="false">IF($F$2=0," - ",Tabla1[[#This Row],[Base Precio de Lista neto]]*(1-$F$2))</f>
        <v>117.42486</v>
      </c>
      <c r="E246" s="14" t="n">
        <f aca="false">IF($F$2=0," - ",Tabla1[[#This Row],[Base para Mejor precio]]*(1-$F$2))</f>
        <v>105.682374</v>
      </c>
      <c r="F246" s="12" t="s">
        <v>17</v>
      </c>
      <c r="G246" s="15"/>
      <c r="H246" s="14" t="n">
        <f aca="false">IFERROR(IF($F$3=0,"-",Tabla1[[#This Row],[Precio de Cliente neto]]*(1+$F$3)),"-")</f>
        <v>176.13729</v>
      </c>
      <c r="I246" s="14" t="n">
        <v>167.7498</v>
      </c>
      <c r="J246" s="14" t="n">
        <v>150.97482</v>
      </c>
    </row>
    <row r="247" customFormat="false" ht="15" hidden="false" customHeight="false" outlineLevel="0" collapsed="false">
      <c r="A247" s="12" t="n">
        <v>704</v>
      </c>
      <c r="B247" s="13" t="s">
        <v>259</v>
      </c>
      <c r="C247" s="14" t="n">
        <f aca="false">IF($F$2=0," - ",Tabla1[[#This Row],[Base Precio de Lista neto]])</f>
        <v>167.7498</v>
      </c>
      <c r="D247" s="14" t="n">
        <f aca="false">IF($F$2=0," - ",Tabla1[[#This Row],[Base Precio de Lista neto]]*(1-$F$2))</f>
        <v>117.42486</v>
      </c>
      <c r="E247" s="14" t="n">
        <f aca="false">IF($F$2=0," - ",Tabla1[[#This Row],[Base para Mejor precio]]*(1-$F$2))</f>
        <v>105.682374</v>
      </c>
      <c r="F247" s="12" t="s">
        <v>17</v>
      </c>
      <c r="G247" s="15"/>
      <c r="H247" s="14" t="n">
        <f aca="false">IFERROR(IF($F$3=0,"-",Tabla1[[#This Row],[Precio de Cliente neto]]*(1+$F$3)),"-")</f>
        <v>176.13729</v>
      </c>
      <c r="I247" s="14" t="n">
        <v>167.7498</v>
      </c>
      <c r="J247" s="14" t="n">
        <v>150.97482</v>
      </c>
    </row>
    <row r="248" customFormat="false" ht="15" hidden="false" customHeight="false" outlineLevel="0" collapsed="false">
      <c r="A248" s="12" t="n">
        <v>705</v>
      </c>
      <c r="B248" s="13" t="s">
        <v>260</v>
      </c>
      <c r="C248" s="14" t="n">
        <f aca="false">IF($F$2=0," - ",Tabla1[[#This Row],[Base Precio de Lista neto]])</f>
        <v>202.6584</v>
      </c>
      <c r="D248" s="14" t="n">
        <f aca="false">IF($F$2=0," - ",Tabla1[[#This Row],[Base Precio de Lista neto]]*(1-$F$2))</f>
        <v>141.86088</v>
      </c>
      <c r="E248" s="14" t="n">
        <f aca="false">IF($F$2=0," - ",Tabla1[[#This Row],[Base para Mejor precio]]*(1-$F$2))</f>
        <v>127.674792</v>
      </c>
      <c r="F248" s="12" t="s">
        <v>17</v>
      </c>
      <c r="G248" s="15"/>
      <c r="H248" s="14" t="n">
        <f aca="false">IFERROR(IF($F$3=0,"-",Tabla1[[#This Row],[Precio de Cliente neto]]*(1+$F$3)),"-")</f>
        <v>212.79132</v>
      </c>
      <c r="I248" s="14" t="n">
        <v>202.6584</v>
      </c>
      <c r="J248" s="14" t="n">
        <v>182.39256</v>
      </c>
    </row>
    <row r="249" customFormat="false" ht="15" hidden="false" customHeight="false" outlineLevel="0" collapsed="false">
      <c r="A249" s="12" t="n">
        <v>707</v>
      </c>
      <c r="B249" s="13" t="s">
        <v>261</v>
      </c>
      <c r="C249" s="14" t="n">
        <f aca="false">IF($F$2=0," - ",Tabla1[[#This Row],[Base Precio de Lista neto]])</f>
        <v>202.6535</v>
      </c>
      <c r="D249" s="14" t="n">
        <f aca="false">IF($F$2=0," - ",Tabla1[[#This Row],[Base Precio de Lista neto]]*(1-$F$2))</f>
        <v>141.85745</v>
      </c>
      <c r="E249" s="14" t="n">
        <f aca="false">IF($F$2=0," - ",Tabla1[[#This Row],[Base para Mejor precio]]*(1-$F$2))</f>
        <v>127.671705</v>
      </c>
      <c r="F249" s="12" t="s">
        <v>17</v>
      </c>
      <c r="G249" s="15"/>
      <c r="H249" s="14" t="n">
        <f aca="false">IFERROR(IF($F$3=0,"-",Tabla1[[#This Row],[Precio de Cliente neto]]*(1+$F$3)),"-")</f>
        <v>212.786175</v>
      </c>
      <c r="I249" s="14" t="n">
        <v>202.6535</v>
      </c>
      <c r="J249" s="14" t="n">
        <v>182.38815</v>
      </c>
    </row>
    <row r="250" customFormat="false" ht="15" hidden="false" customHeight="false" outlineLevel="0" collapsed="false">
      <c r="A250" s="12" t="n">
        <v>709</v>
      </c>
      <c r="B250" s="13" t="s">
        <v>262</v>
      </c>
      <c r="C250" s="14" t="n">
        <f aca="false">IF($F$2=0," - ",Tabla1[[#This Row],[Base Precio de Lista neto]])</f>
        <v>126.0282</v>
      </c>
      <c r="D250" s="14" t="n">
        <f aca="false">IF($F$2=0," - ",Tabla1[[#This Row],[Base Precio de Lista neto]]*(1-$F$2))</f>
        <v>88.21974</v>
      </c>
      <c r="E250" s="14" t="n">
        <f aca="false">IF($F$2=0," - ",Tabla1[[#This Row],[Base para Mejor precio]]*(1-$F$2))</f>
        <v>79.397766</v>
      </c>
      <c r="F250" s="12" t="s">
        <v>17</v>
      </c>
      <c r="G250" s="15"/>
      <c r="H250" s="14" t="n">
        <f aca="false">IFERROR(IF($F$3=0,"-",Tabla1[[#This Row],[Precio de Cliente neto]]*(1+$F$3)),"-")</f>
        <v>132.32961</v>
      </c>
      <c r="I250" s="14" t="n">
        <v>126.0282</v>
      </c>
      <c r="J250" s="14" t="n">
        <v>113.42538</v>
      </c>
    </row>
    <row r="251" customFormat="false" ht="15" hidden="false" customHeight="false" outlineLevel="0" collapsed="false">
      <c r="A251" s="12" t="n">
        <v>710</v>
      </c>
      <c r="B251" s="13" t="s">
        <v>263</v>
      </c>
      <c r="C251" s="14" t="n">
        <f aca="false">IF($F$2=0," - ",Tabla1[[#This Row],[Base Precio de Lista neto]])</f>
        <v>169.4354</v>
      </c>
      <c r="D251" s="14" t="n">
        <f aca="false">IF($F$2=0," - ",Tabla1[[#This Row],[Base Precio de Lista neto]]*(1-$F$2))</f>
        <v>118.60478</v>
      </c>
      <c r="E251" s="14" t="n">
        <f aca="false">IF($F$2=0," - ",Tabla1[[#This Row],[Base para Mejor precio]]*(1-$F$2))</f>
        <v>106.744302</v>
      </c>
      <c r="F251" s="12" t="s">
        <v>17</v>
      </c>
      <c r="G251" s="15"/>
      <c r="H251" s="14" t="n">
        <f aca="false">IFERROR(IF($F$3=0,"-",Tabla1[[#This Row],[Precio de Cliente neto]]*(1+$F$3)),"-")</f>
        <v>177.90717</v>
      </c>
      <c r="I251" s="14" t="n">
        <v>169.4354</v>
      </c>
      <c r="J251" s="14" t="n">
        <v>152.49186</v>
      </c>
    </row>
    <row r="252" customFormat="false" ht="15" hidden="false" customHeight="false" outlineLevel="0" collapsed="false">
      <c r="A252" s="12" t="n">
        <v>712</v>
      </c>
      <c r="B252" s="13" t="s">
        <v>264</v>
      </c>
      <c r="C252" s="14" t="n">
        <f aca="false">IF($F$2=0," - ",Tabla1[[#This Row],[Base Precio de Lista neto]])</f>
        <v>182.8043</v>
      </c>
      <c r="D252" s="14" t="n">
        <f aca="false">IF($F$2=0," - ",Tabla1[[#This Row],[Base Precio de Lista neto]]*(1-$F$2))</f>
        <v>127.96301</v>
      </c>
      <c r="E252" s="14" t="n">
        <f aca="false">IF($F$2=0," - ",Tabla1[[#This Row],[Base para Mejor precio]]*(1-$F$2))</f>
        <v>115.166709</v>
      </c>
      <c r="F252" s="12" t="s">
        <v>17</v>
      </c>
      <c r="G252" s="15"/>
      <c r="H252" s="14" t="n">
        <f aca="false">IFERROR(IF($F$3=0,"-",Tabla1[[#This Row],[Precio de Cliente neto]]*(1+$F$3)),"-")</f>
        <v>191.944515</v>
      </c>
      <c r="I252" s="14" t="n">
        <v>182.8043</v>
      </c>
      <c r="J252" s="14" t="n">
        <v>164.52387</v>
      </c>
    </row>
    <row r="253" customFormat="false" ht="15" hidden="false" customHeight="false" outlineLevel="0" collapsed="false">
      <c r="A253" s="12" t="n">
        <v>713</v>
      </c>
      <c r="B253" s="13" t="s">
        <v>265</v>
      </c>
      <c r="C253" s="14" t="n">
        <f aca="false">IF($F$2=0," - ",Tabla1[[#This Row],[Base Precio de Lista neto]])</f>
        <v>126.587</v>
      </c>
      <c r="D253" s="14" t="n">
        <f aca="false">IF($F$2=0," - ",Tabla1[[#This Row],[Base Precio de Lista neto]]*(1-$F$2))</f>
        <v>88.6109</v>
      </c>
      <c r="E253" s="14" t="n">
        <f aca="false">IF($F$2=0," - ",Tabla1[[#This Row],[Base para Mejor precio]]*(1-$F$2))</f>
        <v>79.74981</v>
      </c>
      <c r="F253" s="12" t="s">
        <v>17</v>
      </c>
      <c r="G253" s="15"/>
      <c r="H253" s="14" t="n">
        <f aca="false">IFERROR(IF($F$3=0,"-",Tabla1[[#This Row],[Precio de Cliente neto]]*(1+$F$3)),"-")</f>
        <v>132.91635</v>
      </c>
      <c r="I253" s="14" t="n">
        <v>126.587</v>
      </c>
      <c r="J253" s="14" t="n">
        <v>113.9283</v>
      </c>
    </row>
    <row r="254" customFormat="false" ht="15" hidden="false" customHeight="false" outlineLevel="0" collapsed="false">
      <c r="A254" s="12" t="n">
        <v>714</v>
      </c>
      <c r="B254" s="13" t="s">
        <v>266</v>
      </c>
      <c r="C254" s="14" t="n">
        <f aca="false">IF($F$2=0," - ",Tabla1[[#This Row],[Base Precio de Lista neto]])</f>
        <v>132.013</v>
      </c>
      <c r="D254" s="14" t="n">
        <f aca="false">IF($F$2=0," - ",Tabla1[[#This Row],[Base Precio de Lista neto]]*(1-$F$2))</f>
        <v>92.4091</v>
      </c>
      <c r="E254" s="14" t="n">
        <f aca="false">IF($F$2=0," - ",Tabla1[[#This Row],[Base para Mejor precio]]*(1-$F$2))</f>
        <v>83.16819</v>
      </c>
      <c r="F254" s="12" t="s">
        <v>17</v>
      </c>
      <c r="G254" s="15"/>
      <c r="H254" s="14" t="n">
        <f aca="false">IFERROR(IF($F$3=0,"-",Tabla1[[#This Row],[Precio de Cliente neto]]*(1+$F$3)),"-")</f>
        <v>138.61365</v>
      </c>
      <c r="I254" s="14" t="n">
        <v>132.013</v>
      </c>
      <c r="J254" s="14" t="n">
        <v>118.8117</v>
      </c>
    </row>
    <row r="255" customFormat="false" ht="15" hidden="false" customHeight="false" outlineLevel="0" collapsed="false">
      <c r="A255" s="12" t="n">
        <v>715</v>
      </c>
      <c r="B255" s="13" t="s">
        <v>267</v>
      </c>
      <c r="C255" s="14" t="n">
        <f aca="false">IF($F$2=0," - ",Tabla1[[#This Row],[Base Precio de Lista neto]])</f>
        <v>156.514</v>
      </c>
      <c r="D255" s="14" t="n">
        <f aca="false">IF($F$2=0," - ",Tabla1[[#This Row],[Base Precio de Lista neto]]*(1-$F$2))</f>
        <v>109.5598</v>
      </c>
      <c r="E255" s="14" t="n">
        <f aca="false">IF($F$2=0," - ",Tabla1[[#This Row],[Base para Mejor precio]]*(1-$F$2))</f>
        <v>98.60382</v>
      </c>
      <c r="F255" s="12" t="s">
        <v>17</v>
      </c>
      <c r="G255" s="15"/>
      <c r="H255" s="14" t="n">
        <f aca="false">IFERROR(IF($F$3=0,"-",Tabla1[[#This Row],[Precio de Cliente neto]]*(1+$F$3)),"-")</f>
        <v>164.3397</v>
      </c>
      <c r="I255" s="14" t="n">
        <v>156.514</v>
      </c>
      <c r="J255" s="14" t="n">
        <v>140.8626</v>
      </c>
    </row>
    <row r="256" customFormat="false" ht="15" hidden="false" customHeight="false" outlineLevel="0" collapsed="false">
      <c r="A256" s="12" t="n">
        <v>716</v>
      </c>
      <c r="B256" s="13" t="s">
        <v>268</v>
      </c>
      <c r="C256" s="14" t="n">
        <f aca="false">IF($F$2=0," - ",Tabla1[[#This Row],[Base Precio de Lista neto]])</f>
        <v>122.8391</v>
      </c>
      <c r="D256" s="14" t="n">
        <f aca="false">IF($F$2=0," - ",Tabla1[[#This Row],[Base Precio de Lista neto]]*(1-$F$2))</f>
        <v>85.98737</v>
      </c>
      <c r="E256" s="14" t="n">
        <f aca="false">IF($F$2=0," - ",Tabla1[[#This Row],[Base para Mejor precio]]*(1-$F$2))</f>
        <v>77.388633</v>
      </c>
      <c r="F256" s="12" t="s">
        <v>17</v>
      </c>
      <c r="G256" s="15"/>
      <c r="H256" s="14" t="n">
        <f aca="false">IFERROR(IF($F$3=0,"-",Tabla1[[#This Row],[Precio de Cliente neto]]*(1+$F$3)),"-")</f>
        <v>128.981055</v>
      </c>
      <c r="I256" s="14" t="n">
        <v>122.8391</v>
      </c>
      <c r="J256" s="14" t="n">
        <v>110.55519</v>
      </c>
    </row>
    <row r="257" customFormat="false" ht="15" hidden="false" customHeight="false" outlineLevel="0" collapsed="false">
      <c r="A257" s="12" t="n">
        <v>717</v>
      </c>
      <c r="B257" s="13" t="s">
        <v>269</v>
      </c>
      <c r="C257" s="14" t="n">
        <f aca="false">IF($F$2=0," - ",Tabla1[[#This Row],[Base Precio de Lista neto]])</f>
        <v>61.3665</v>
      </c>
      <c r="D257" s="14" t="n">
        <f aca="false">IF($F$2=0," - ",Tabla1[[#This Row],[Base Precio de Lista neto]]*(1-$F$2))</f>
        <v>42.95655</v>
      </c>
      <c r="E257" s="14" t="n">
        <f aca="false">IF($F$2=0," - ",Tabla1[[#This Row],[Base para Mejor precio]]*(1-$F$2))</f>
        <v>38.660895</v>
      </c>
      <c r="F257" s="12" t="s">
        <v>17</v>
      </c>
      <c r="G257" s="15"/>
      <c r="H257" s="14" t="n">
        <f aca="false">IFERROR(IF($F$3=0,"-",Tabla1[[#This Row],[Precio de Cliente neto]]*(1+$F$3)),"-")</f>
        <v>64.434825</v>
      </c>
      <c r="I257" s="14" t="n">
        <v>61.3665</v>
      </c>
      <c r="J257" s="14" t="n">
        <v>55.22985</v>
      </c>
    </row>
    <row r="258" customFormat="false" ht="15" hidden="false" customHeight="false" outlineLevel="0" collapsed="false">
      <c r="A258" s="12" t="n">
        <v>718</v>
      </c>
      <c r="B258" s="13" t="s">
        <v>270</v>
      </c>
      <c r="C258" s="14" t="n">
        <f aca="false">IF($F$2=0," - ",Tabla1[[#This Row],[Base Precio de Lista neto]])</f>
        <v>107.3751</v>
      </c>
      <c r="D258" s="14" t="n">
        <f aca="false">IF($F$2=0," - ",Tabla1[[#This Row],[Base Precio de Lista neto]]*(1-$F$2))</f>
        <v>75.16257</v>
      </c>
      <c r="E258" s="14" t="n">
        <f aca="false">IF($F$2=0," - ",Tabla1[[#This Row],[Base para Mejor precio]]*(1-$F$2))</f>
        <v>67.646313</v>
      </c>
      <c r="F258" s="12" t="s">
        <v>17</v>
      </c>
      <c r="G258" s="15"/>
      <c r="H258" s="14" t="n">
        <f aca="false">IFERROR(IF($F$3=0,"-",Tabla1[[#This Row],[Precio de Cliente neto]]*(1+$F$3)),"-")</f>
        <v>112.743855</v>
      </c>
      <c r="I258" s="14" t="n">
        <v>107.3751</v>
      </c>
      <c r="J258" s="14" t="n">
        <v>96.63759</v>
      </c>
    </row>
    <row r="259" customFormat="false" ht="15" hidden="false" customHeight="false" outlineLevel="0" collapsed="false">
      <c r="A259" s="12" t="n">
        <v>719</v>
      </c>
      <c r="B259" s="13" t="s">
        <v>271</v>
      </c>
      <c r="C259" s="14" t="n">
        <f aca="false">IF($F$2=0," - ",Tabla1[[#This Row],[Base Precio de Lista neto]])</f>
        <v>89.1549</v>
      </c>
      <c r="D259" s="14" t="n">
        <f aca="false">IF($F$2=0," - ",Tabla1[[#This Row],[Base Precio de Lista neto]]*(1-$F$2))</f>
        <v>62.40843</v>
      </c>
      <c r="E259" s="14" t="n">
        <f aca="false">IF($F$2=0," - ",Tabla1[[#This Row],[Base para Mejor precio]]*(1-$F$2))</f>
        <v>56.167587</v>
      </c>
      <c r="F259" s="12" t="s">
        <v>17</v>
      </c>
      <c r="G259" s="15"/>
      <c r="H259" s="14" t="n">
        <f aca="false">IFERROR(IF($F$3=0,"-",Tabla1[[#This Row],[Precio de Cliente neto]]*(1+$F$3)),"-")</f>
        <v>93.612645</v>
      </c>
      <c r="I259" s="14" t="n">
        <v>89.1549</v>
      </c>
      <c r="J259" s="14" t="n">
        <v>80.23941</v>
      </c>
    </row>
    <row r="260" customFormat="false" ht="15" hidden="false" customHeight="false" outlineLevel="0" collapsed="false">
      <c r="A260" s="12" t="n">
        <v>720</v>
      </c>
      <c r="B260" s="13" t="s">
        <v>272</v>
      </c>
      <c r="C260" s="14" t="n">
        <f aca="false">IF($F$2=0," - ",Tabla1[[#This Row],[Base Precio de Lista neto]])</f>
        <v>111.2917</v>
      </c>
      <c r="D260" s="14" t="n">
        <f aca="false">IF($F$2=0," - ",Tabla1[[#This Row],[Base Precio de Lista neto]]*(1-$F$2))</f>
        <v>77.90419</v>
      </c>
      <c r="E260" s="14" t="n">
        <f aca="false">IF($F$2=0," - ",Tabla1[[#This Row],[Base para Mejor precio]]*(1-$F$2))</f>
        <v>70.113771</v>
      </c>
      <c r="F260" s="12" t="s">
        <v>17</v>
      </c>
      <c r="G260" s="15"/>
      <c r="H260" s="14" t="n">
        <f aca="false">IFERROR(IF($F$3=0,"-",Tabla1[[#This Row],[Precio de Cliente neto]]*(1+$F$3)),"-")</f>
        <v>116.856285</v>
      </c>
      <c r="I260" s="14" t="n">
        <v>111.2917</v>
      </c>
      <c r="J260" s="14" t="n">
        <v>100.16253</v>
      </c>
    </row>
    <row r="261" customFormat="false" ht="15" hidden="false" customHeight="false" outlineLevel="0" collapsed="false">
      <c r="A261" s="12" t="n">
        <v>721</v>
      </c>
      <c r="B261" s="13" t="s">
        <v>273</v>
      </c>
      <c r="C261" s="14" t="n">
        <f aca="false">IF($F$2=0," - ",Tabla1[[#This Row],[Base Precio de Lista neto]])</f>
        <v>103.548</v>
      </c>
      <c r="D261" s="14" t="n">
        <f aca="false">IF($F$2=0," - ",Tabla1[[#This Row],[Base Precio de Lista neto]]*(1-$F$2))</f>
        <v>72.4836</v>
      </c>
      <c r="E261" s="14" t="n">
        <f aca="false">IF($F$2=0," - ",Tabla1[[#This Row],[Base para Mejor precio]]*(1-$F$2))</f>
        <v>65.23524</v>
      </c>
      <c r="F261" s="12" t="s">
        <v>17</v>
      </c>
      <c r="G261" s="15"/>
      <c r="H261" s="14" t="n">
        <f aca="false">IFERROR(IF($F$3=0,"-",Tabla1[[#This Row],[Precio de Cliente neto]]*(1+$F$3)),"-")</f>
        <v>108.7254</v>
      </c>
      <c r="I261" s="14" t="n">
        <v>103.548</v>
      </c>
      <c r="J261" s="14" t="n">
        <v>93.1932</v>
      </c>
    </row>
    <row r="262" customFormat="false" ht="15" hidden="false" customHeight="false" outlineLevel="0" collapsed="false">
      <c r="A262" s="12" t="n">
        <v>722</v>
      </c>
      <c r="B262" s="13" t="s">
        <v>274</v>
      </c>
      <c r="C262" s="14" t="n">
        <f aca="false">IF($F$2=0," - ",Tabla1[[#This Row],[Base Precio de Lista neto]])</f>
        <v>95.5141</v>
      </c>
      <c r="D262" s="14" t="n">
        <f aca="false">IF($F$2=0," - ",Tabla1[[#This Row],[Base Precio de Lista neto]]*(1-$F$2))</f>
        <v>66.85987</v>
      </c>
      <c r="E262" s="14" t="n">
        <f aca="false">IF($F$2=0," - ",Tabla1[[#This Row],[Base para Mejor precio]]*(1-$F$2))</f>
        <v>60.173883</v>
      </c>
      <c r="F262" s="12" t="s">
        <v>17</v>
      </c>
      <c r="G262" s="15"/>
      <c r="H262" s="14" t="n">
        <f aca="false">IFERROR(IF($F$3=0,"-",Tabla1[[#This Row],[Precio de Cliente neto]]*(1+$F$3)),"-")</f>
        <v>100.289805</v>
      </c>
      <c r="I262" s="14" t="n">
        <v>95.5141</v>
      </c>
      <c r="J262" s="14" t="n">
        <v>85.96269</v>
      </c>
    </row>
    <row r="263" customFormat="false" ht="15" hidden="false" customHeight="false" outlineLevel="0" collapsed="false">
      <c r="A263" s="12" t="n">
        <v>723</v>
      </c>
      <c r="B263" s="13" t="s">
        <v>275</v>
      </c>
      <c r="C263" s="14" t="n">
        <f aca="false">IF($F$2=0," - ",Tabla1[[#This Row],[Base Precio de Lista neto]])</f>
        <v>64.1409</v>
      </c>
      <c r="D263" s="14" t="n">
        <f aca="false">IF($F$2=0," - ",Tabla1[[#This Row],[Base Precio de Lista neto]]*(1-$F$2))</f>
        <v>44.89863</v>
      </c>
      <c r="E263" s="14" t="n">
        <f aca="false">IF($F$2=0," - ",Tabla1[[#This Row],[Base para Mejor precio]]*(1-$F$2))</f>
        <v>40.408767</v>
      </c>
      <c r="F263" s="12" t="s">
        <v>17</v>
      </c>
      <c r="G263" s="15"/>
      <c r="H263" s="14" t="n">
        <f aca="false">IFERROR(IF($F$3=0,"-",Tabla1[[#This Row],[Precio de Cliente neto]]*(1+$F$3)),"-")</f>
        <v>67.347945</v>
      </c>
      <c r="I263" s="14" t="n">
        <v>64.1409</v>
      </c>
      <c r="J263" s="14" t="n">
        <v>57.72681</v>
      </c>
    </row>
    <row r="264" customFormat="false" ht="15" hidden="false" customHeight="false" outlineLevel="0" collapsed="false">
      <c r="A264" s="12" t="n">
        <v>724</v>
      </c>
      <c r="B264" s="13" t="s">
        <v>276</v>
      </c>
      <c r="C264" s="14" t="n">
        <f aca="false">IF($F$2=0," - ",Tabla1[[#This Row],[Base Precio de Lista neto]])</f>
        <v>54.5604</v>
      </c>
      <c r="D264" s="14" t="n">
        <f aca="false">IF($F$2=0," - ",Tabla1[[#This Row],[Base Precio de Lista neto]]*(1-$F$2))</f>
        <v>38.19228</v>
      </c>
      <c r="E264" s="14" t="n">
        <f aca="false">IF($F$2=0," - ",Tabla1[[#This Row],[Base para Mejor precio]]*(1-$F$2))</f>
        <v>34.373052</v>
      </c>
      <c r="F264" s="12" t="s">
        <v>17</v>
      </c>
      <c r="G264" s="15"/>
      <c r="H264" s="14" t="n">
        <f aca="false">IFERROR(IF($F$3=0,"-",Tabla1[[#This Row],[Precio de Cliente neto]]*(1+$F$3)),"-")</f>
        <v>57.28842</v>
      </c>
      <c r="I264" s="14" t="n">
        <v>54.5604</v>
      </c>
      <c r="J264" s="14" t="n">
        <v>49.10436</v>
      </c>
    </row>
    <row r="265" customFormat="false" ht="15" hidden="false" customHeight="false" outlineLevel="0" collapsed="false">
      <c r="A265" s="12" t="n">
        <v>725</v>
      </c>
      <c r="B265" s="13" t="s">
        <v>277</v>
      </c>
      <c r="C265" s="14" t="n">
        <f aca="false">IF($F$2=0," - ",Tabla1[[#This Row],[Base Precio de Lista neto]])</f>
        <v>313.4741</v>
      </c>
      <c r="D265" s="14" t="n">
        <f aca="false">IF($F$2=0," - ",Tabla1[[#This Row],[Base Precio de Lista neto]]*(1-$F$2))</f>
        <v>219.43187</v>
      </c>
      <c r="E265" s="14" t="n">
        <f aca="false">IF($F$2=0," - ",Tabla1[[#This Row],[Base para Mejor precio]]*(1-$F$2))</f>
        <v>197.488683</v>
      </c>
      <c r="F265" s="12" t="s">
        <v>17</v>
      </c>
      <c r="G265" s="15"/>
      <c r="H265" s="14" t="n">
        <f aca="false">IFERROR(IF($F$3=0,"-",Tabla1[[#This Row],[Precio de Cliente neto]]*(1+$F$3)),"-")</f>
        <v>329.147805</v>
      </c>
      <c r="I265" s="14" t="n">
        <v>313.4741</v>
      </c>
      <c r="J265" s="14" t="n">
        <v>282.12669</v>
      </c>
    </row>
    <row r="266" customFormat="false" ht="15" hidden="false" customHeight="false" outlineLevel="0" collapsed="false">
      <c r="A266" s="12" t="n">
        <v>726</v>
      </c>
      <c r="B266" s="13" t="s">
        <v>278</v>
      </c>
      <c r="C266" s="14" t="n">
        <f aca="false">IF($F$2=0," - ",Tabla1[[#This Row],[Base Precio de Lista neto]])</f>
        <v>199.9831</v>
      </c>
      <c r="D266" s="14" t="n">
        <f aca="false">IF($F$2=0," - ",Tabla1[[#This Row],[Base Precio de Lista neto]]*(1-$F$2))</f>
        <v>139.98817</v>
      </c>
      <c r="E266" s="14" t="n">
        <f aca="false">IF($F$2=0," - ",Tabla1[[#This Row],[Base para Mejor precio]]*(1-$F$2))</f>
        <v>125.989353</v>
      </c>
      <c r="F266" s="12" t="s">
        <v>17</v>
      </c>
      <c r="G266" s="15"/>
      <c r="H266" s="14" t="n">
        <f aca="false">IFERROR(IF($F$3=0,"-",Tabla1[[#This Row],[Precio de Cliente neto]]*(1+$F$3)),"-")</f>
        <v>209.982255</v>
      </c>
      <c r="I266" s="14" t="n">
        <v>199.9831</v>
      </c>
      <c r="J266" s="14" t="n">
        <v>179.98479</v>
      </c>
    </row>
    <row r="267" customFormat="false" ht="15" hidden="false" customHeight="false" outlineLevel="0" collapsed="false">
      <c r="A267" s="12" t="n">
        <v>727</v>
      </c>
      <c r="B267" s="13" t="s">
        <v>279</v>
      </c>
      <c r="C267" s="14" t="n">
        <f aca="false">IF($F$2=0," - ",Tabla1[[#This Row],[Base Precio de Lista neto]])</f>
        <v>239.671</v>
      </c>
      <c r="D267" s="14" t="n">
        <f aca="false">IF($F$2=0," - ",Tabla1[[#This Row],[Base Precio de Lista neto]]*(1-$F$2))</f>
        <v>167.7697</v>
      </c>
      <c r="E267" s="14" t="n">
        <f aca="false">IF($F$2=0," - ",Tabla1[[#This Row],[Base para Mejor precio]]*(1-$F$2))</f>
        <v>150.99273</v>
      </c>
      <c r="F267" s="12" t="s">
        <v>17</v>
      </c>
      <c r="G267" s="15"/>
      <c r="H267" s="14" t="n">
        <f aca="false">IFERROR(IF($F$3=0,"-",Tabla1[[#This Row],[Precio de Cliente neto]]*(1+$F$3)),"-")</f>
        <v>251.65455</v>
      </c>
      <c r="I267" s="14" t="n">
        <v>239.671</v>
      </c>
      <c r="J267" s="14" t="n">
        <v>215.7039</v>
      </c>
    </row>
    <row r="268" customFormat="false" ht="15" hidden="false" customHeight="false" outlineLevel="0" collapsed="false">
      <c r="A268" s="12" t="n">
        <v>728</v>
      </c>
      <c r="B268" s="13" t="s">
        <v>280</v>
      </c>
      <c r="C268" s="14" t="n">
        <f aca="false">IF($F$2=0," - ",Tabla1[[#This Row],[Base Precio de Lista neto]])</f>
        <v>139.7326</v>
      </c>
      <c r="D268" s="14" t="n">
        <f aca="false">IF($F$2=0," - ",Tabla1[[#This Row],[Base Precio de Lista neto]]*(1-$F$2))</f>
        <v>97.81282</v>
      </c>
      <c r="E268" s="14" t="n">
        <f aca="false">IF($F$2=0," - ",Tabla1[[#This Row],[Base para Mejor precio]]*(1-$F$2))</f>
        <v>88.031538</v>
      </c>
      <c r="F268" s="12" t="s">
        <v>17</v>
      </c>
      <c r="G268" s="15"/>
      <c r="H268" s="14" t="n">
        <f aca="false">IFERROR(IF($F$3=0,"-",Tabla1[[#This Row],[Precio de Cliente neto]]*(1+$F$3)),"-")</f>
        <v>146.71923</v>
      </c>
      <c r="I268" s="14" t="n">
        <v>139.7326</v>
      </c>
      <c r="J268" s="14" t="n">
        <v>125.75934</v>
      </c>
    </row>
    <row r="269" customFormat="false" ht="15" hidden="false" customHeight="false" outlineLevel="0" collapsed="false">
      <c r="A269" s="12" t="n">
        <v>729</v>
      </c>
      <c r="B269" s="13" t="s">
        <v>281</v>
      </c>
      <c r="C269" s="14" t="n">
        <f aca="false">IF($F$2=0," - ",Tabla1[[#This Row],[Base Precio de Lista neto]])</f>
        <v>154.8914</v>
      </c>
      <c r="D269" s="14" t="n">
        <f aca="false">IF($F$2=0," - ",Tabla1[[#This Row],[Base Precio de Lista neto]]*(1-$F$2))</f>
        <v>108.42398</v>
      </c>
      <c r="E269" s="14" t="n">
        <f aca="false">IF($F$2=0," - ",Tabla1[[#This Row],[Base para Mejor precio]]*(1-$F$2))</f>
        <v>97.581582</v>
      </c>
      <c r="F269" s="12" t="s">
        <v>17</v>
      </c>
      <c r="G269" s="15"/>
      <c r="H269" s="14" t="n">
        <f aca="false">IFERROR(IF($F$3=0,"-",Tabla1[[#This Row],[Precio de Cliente neto]]*(1+$F$3)),"-")</f>
        <v>162.63597</v>
      </c>
      <c r="I269" s="14" t="n">
        <v>154.8914</v>
      </c>
      <c r="J269" s="14" t="n">
        <v>139.40226</v>
      </c>
    </row>
    <row r="270" customFormat="false" ht="15" hidden="false" customHeight="false" outlineLevel="0" collapsed="false">
      <c r="A270" s="12" t="n">
        <v>730</v>
      </c>
      <c r="B270" s="13" t="s">
        <v>282</v>
      </c>
      <c r="C270" s="14" t="n">
        <f aca="false">IF($F$2=0," - ",Tabla1[[#This Row],[Base Precio de Lista neto]])</f>
        <v>98.7857</v>
      </c>
      <c r="D270" s="14" t="n">
        <f aca="false">IF($F$2=0," - ",Tabla1[[#This Row],[Base Precio de Lista neto]]*(1-$F$2))</f>
        <v>69.14999</v>
      </c>
      <c r="E270" s="14" t="n">
        <f aca="false">IF($F$2=0," - ",Tabla1[[#This Row],[Base para Mejor precio]]*(1-$F$2))</f>
        <v>62.234991</v>
      </c>
      <c r="F270" s="12" t="s">
        <v>17</v>
      </c>
      <c r="G270" s="15"/>
      <c r="H270" s="14" t="n">
        <f aca="false">IFERROR(IF($F$3=0,"-",Tabla1[[#This Row],[Precio de Cliente neto]]*(1+$F$3)),"-")</f>
        <v>103.724985</v>
      </c>
      <c r="I270" s="14" t="n">
        <v>98.7857</v>
      </c>
      <c r="J270" s="14" t="n">
        <v>88.90713</v>
      </c>
    </row>
    <row r="271" customFormat="false" ht="15" hidden="false" customHeight="false" outlineLevel="0" collapsed="false">
      <c r="A271" s="12" t="n">
        <v>731</v>
      </c>
      <c r="B271" s="13" t="s">
        <v>283</v>
      </c>
      <c r="C271" s="14" t="n">
        <f aca="false">IF($F$2=0," - ",Tabla1[[#This Row],[Base Precio de Lista neto]])</f>
        <v>102.2557</v>
      </c>
      <c r="D271" s="14" t="n">
        <f aca="false">IF($F$2=0," - ",Tabla1[[#This Row],[Base Precio de Lista neto]]*(1-$F$2))</f>
        <v>71.57899</v>
      </c>
      <c r="E271" s="14" t="n">
        <f aca="false">IF($F$2=0," - ",Tabla1[[#This Row],[Base para Mejor precio]]*(1-$F$2))</f>
        <v>64.421091</v>
      </c>
      <c r="F271" s="12" t="s">
        <v>17</v>
      </c>
      <c r="G271" s="15"/>
      <c r="H271" s="14" t="n">
        <f aca="false">IFERROR(IF($F$3=0,"-",Tabla1[[#This Row],[Precio de Cliente neto]]*(1+$F$3)),"-")</f>
        <v>107.368485</v>
      </c>
      <c r="I271" s="14" t="n">
        <v>102.2557</v>
      </c>
      <c r="J271" s="14" t="n">
        <v>92.03013</v>
      </c>
    </row>
    <row r="272" customFormat="false" ht="15" hidden="false" customHeight="false" outlineLevel="0" collapsed="false">
      <c r="A272" s="12" t="n">
        <v>732</v>
      </c>
      <c r="B272" s="13" t="s">
        <v>284</v>
      </c>
      <c r="C272" s="14" t="n">
        <f aca="false">IF($F$2=0," - ",Tabla1[[#This Row],[Base Precio de Lista neto]])</f>
        <v>94.7588</v>
      </c>
      <c r="D272" s="14" t="n">
        <f aca="false">IF($F$2=0," - ",Tabla1[[#This Row],[Base Precio de Lista neto]]*(1-$F$2))</f>
        <v>66.33116</v>
      </c>
      <c r="E272" s="14" t="n">
        <f aca="false">IF($F$2=0," - ",Tabla1[[#This Row],[Base para Mejor precio]]*(1-$F$2))</f>
        <v>59.698044</v>
      </c>
      <c r="F272" s="12" t="s">
        <v>17</v>
      </c>
      <c r="G272" s="15"/>
      <c r="H272" s="14" t="n">
        <f aca="false">IFERROR(IF($F$3=0,"-",Tabla1[[#This Row],[Precio de Cliente neto]]*(1+$F$3)),"-")</f>
        <v>99.49674</v>
      </c>
      <c r="I272" s="14" t="n">
        <v>94.7588</v>
      </c>
      <c r="J272" s="14" t="n">
        <v>85.28292</v>
      </c>
    </row>
    <row r="273" customFormat="false" ht="15" hidden="false" customHeight="false" outlineLevel="0" collapsed="false">
      <c r="A273" s="12" t="n">
        <v>733</v>
      </c>
      <c r="B273" s="13" t="s">
        <v>285</v>
      </c>
      <c r="C273" s="14" t="n">
        <f aca="false">IF($F$2=0," - ",Tabla1[[#This Row],[Base Precio de Lista neto]])</f>
        <v>99.2337</v>
      </c>
      <c r="D273" s="14" t="n">
        <f aca="false">IF($F$2=0," - ",Tabla1[[#This Row],[Base Precio de Lista neto]]*(1-$F$2))</f>
        <v>69.46359</v>
      </c>
      <c r="E273" s="14" t="n">
        <f aca="false">IF($F$2=0," - ",Tabla1[[#This Row],[Base para Mejor precio]]*(1-$F$2))</f>
        <v>62.517231</v>
      </c>
      <c r="F273" s="12" t="s">
        <v>17</v>
      </c>
      <c r="G273" s="15"/>
      <c r="H273" s="14" t="n">
        <f aca="false">IFERROR(IF($F$3=0,"-",Tabla1[[#This Row],[Precio de Cliente neto]]*(1+$F$3)),"-")</f>
        <v>104.195385</v>
      </c>
      <c r="I273" s="14" t="n">
        <v>99.2337</v>
      </c>
      <c r="J273" s="14" t="n">
        <v>89.31033</v>
      </c>
    </row>
    <row r="274" customFormat="false" ht="15" hidden="false" customHeight="false" outlineLevel="0" collapsed="false">
      <c r="A274" s="12" t="n">
        <v>737</v>
      </c>
      <c r="B274" s="13" t="s">
        <v>286</v>
      </c>
      <c r="C274" s="14" t="n">
        <f aca="false">IF($F$2=0," - ",Tabla1[[#This Row],[Base Precio de Lista neto]])</f>
        <v>24.2054</v>
      </c>
      <c r="D274" s="14" t="n">
        <f aca="false">IF($F$2=0," - ",Tabla1[[#This Row],[Base Precio de Lista neto]]*(1-$F$2))</f>
        <v>16.94378</v>
      </c>
      <c r="E274" s="14" t="n">
        <f aca="false">IF($F$2=0," - ",Tabla1[[#This Row],[Base para Mejor precio]]*(1-$F$2))</f>
        <v>15.249402</v>
      </c>
      <c r="F274" s="12" t="s">
        <v>17</v>
      </c>
      <c r="G274" s="15"/>
      <c r="H274" s="14" t="n">
        <f aca="false">IFERROR(IF($F$3=0,"-",Tabla1[[#This Row],[Precio de Cliente neto]]*(1+$F$3)),"-")</f>
        <v>25.41567</v>
      </c>
      <c r="I274" s="14" t="n">
        <v>24.2054</v>
      </c>
      <c r="J274" s="14" t="n">
        <v>21.78486</v>
      </c>
    </row>
    <row r="275" customFormat="false" ht="15" hidden="false" customHeight="false" outlineLevel="0" collapsed="false">
      <c r="A275" s="12" t="n">
        <v>738</v>
      </c>
      <c r="B275" s="13" t="s">
        <v>287</v>
      </c>
      <c r="C275" s="14" t="n">
        <f aca="false">IF($F$2=0," - ",Tabla1[[#This Row],[Base Precio de Lista neto]])</f>
        <v>28.5748</v>
      </c>
      <c r="D275" s="14" t="n">
        <f aca="false">IF($F$2=0," - ",Tabla1[[#This Row],[Base Precio de Lista neto]]*(1-$F$2))</f>
        <v>20.00236</v>
      </c>
      <c r="E275" s="14" t="n">
        <f aca="false">IF($F$2=0," - ",Tabla1[[#This Row],[Base para Mejor precio]]*(1-$F$2))</f>
        <v>18.002124</v>
      </c>
      <c r="F275" s="12" t="s">
        <v>17</v>
      </c>
      <c r="G275" s="15"/>
      <c r="H275" s="14" t="n">
        <f aca="false">IFERROR(IF($F$3=0,"-",Tabla1[[#This Row],[Precio de Cliente neto]]*(1+$F$3)),"-")</f>
        <v>30.00354</v>
      </c>
      <c r="I275" s="14" t="n">
        <v>28.5748</v>
      </c>
      <c r="J275" s="14" t="n">
        <v>25.71732</v>
      </c>
    </row>
    <row r="276" customFormat="false" ht="15" hidden="false" customHeight="false" outlineLevel="0" collapsed="false">
      <c r="A276" s="12" t="n">
        <v>739</v>
      </c>
      <c r="B276" s="13" t="s">
        <v>288</v>
      </c>
      <c r="C276" s="14" t="n">
        <f aca="false">IF($F$2=0," - ",Tabla1[[#This Row],[Base Precio de Lista neto]])</f>
        <v>39.3056</v>
      </c>
      <c r="D276" s="14" t="n">
        <f aca="false">IF($F$2=0," - ",Tabla1[[#This Row],[Base Precio de Lista neto]]*(1-$F$2))</f>
        <v>27.51392</v>
      </c>
      <c r="E276" s="14" t="n">
        <f aca="false">IF($F$2=0," - ",Tabla1[[#This Row],[Base para Mejor precio]]*(1-$F$2))</f>
        <v>24.762528</v>
      </c>
      <c r="F276" s="12" t="s">
        <v>17</v>
      </c>
      <c r="G276" s="15"/>
      <c r="H276" s="14" t="n">
        <f aca="false">IFERROR(IF($F$3=0,"-",Tabla1[[#This Row],[Precio de Cliente neto]]*(1+$F$3)),"-")</f>
        <v>41.27088</v>
      </c>
      <c r="I276" s="14" t="n">
        <v>39.3056</v>
      </c>
      <c r="J276" s="14" t="n">
        <v>35.37504</v>
      </c>
    </row>
    <row r="277" customFormat="false" ht="15" hidden="false" customHeight="false" outlineLevel="0" collapsed="false">
      <c r="A277" s="12" t="n">
        <v>740</v>
      </c>
      <c r="B277" s="13" t="s">
        <v>289</v>
      </c>
      <c r="C277" s="14" t="n">
        <f aca="false">IF($F$2=0," - ",Tabla1[[#This Row],[Base Precio de Lista neto]])</f>
        <v>68.6916</v>
      </c>
      <c r="D277" s="14" t="n">
        <f aca="false">IF($F$2=0," - ",Tabla1[[#This Row],[Base Precio de Lista neto]]*(1-$F$2))</f>
        <v>48.08412</v>
      </c>
      <c r="E277" s="14" t="n">
        <f aca="false">IF($F$2=0," - ",Tabla1[[#This Row],[Base para Mejor precio]]*(1-$F$2))</f>
        <v>43.275708</v>
      </c>
      <c r="F277" s="12" t="s">
        <v>17</v>
      </c>
      <c r="G277" s="15"/>
      <c r="H277" s="14" t="n">
        <f aca="false">IFERROR(IF($F$3=0,"-",Tabla1[[#This Row],[Precio de Cliente neto]]*(1+$F$3)),"-")</f>
        <v>72.12618</v>
      </c>
      <c r="I277" s="14" t="n">
        <v>68.6916</v>
      </c>
      <c r="J277" s="14" t="n">
        <v>61.82244</v>
      </c>
    </row>
    <row r="278" customFormat="false" ht="15" hidden="false" customHeight="false" outlineLevel="0" collapsed="false">
      <c r="A278" s="12" t="n">
        <v>741</v>
      </c>
      <c r="B278" s="13" t="s">
        <v>290</v>
      </c>
      <c r="C278" s="14" t="n">
        <f aca="false">IF($F$2=0," - ",Tabla1[[#This Row],[Base Precio de Lista neto]])</f>
        <v>93.4158</v>
      </c>
      <c r="D278" s="14" t="n">
        <f aca="false">IF($F$2=0," - ",Tabla1[[#This Row],[Base Precio de Lista neto]]*(1-$F$2))</f>
        <v>65.39106</v>
      </c>
      <c r="E278" s="14" t="n">
        <f aca="false">IF($F$2=0," - ",Tabla1[[#This Row],[Base para Mejor precio]]*(1-$F$2))</f>
        <v>58.851954</v>
      </c>
      <c r="F278" s="12" t="s">
        <v>17</v>
      </c>
      <c r="G278" s="15"/>
      <c r="H278" s="14" t="n">
        <f aca="false">IFERROR(IF($F$3=0,"-",Tabla1[[#This Row],[Precio de Cliente neto]]*(1+$F$3)),"-")</f>
        <v>98.08659</v>
      </c>
      <c r="I278" s="14" t="n">
        <v>93.4158</v>
      </c>
      <c r="J278" s="14" t="n">
        <v>84.07422</v>
      </c>
    </row>
    <row r="279" customFormat="false" ht="15" hidden="false" customHeight="false" outlineLevel="0" collapsed="false">
      <c r="A279" s="12" t="n">
        <v>742</v>
      </c>
      <c r="B279" s="13" t="s">
        <v>291</v>
      </c>
      <c r="C279" s="14" t="n">
        <f aca="false">IF($F$2=0," - ",Tabla1[[#This Row],[Base Precio de Lista neto]])</f>
        <v>123.0628</v>
      </c>
      <c r="D279" s="14" t="n">
        <f aca="false">IF($F$2=0," - ",Tabla1[[#This Row],[Base Precio de Lista neto]]*(1-$F$2))</f>
        <v>86.14396</v>
      </c>
      <c r="E279" s="14" t="n">
        <f aca="false">IF($F$2=0," - ",Tabla1[[#This Row],[Base para Mejor precio]]*(1-$F$2))</f>
        <v>77.529564</v>
      </c>
      <c r="F279" s="12" t="s">
        <v>17</v>
      </c>
      <c r="G279" s="15"/>
      <c r="H279" s="14" t="n">
        <f aca="false">IFERROR(IF($F$3=0,"-",Tabla1[[#This Row],[Precio de Cliente neto]]*(1+$F$3)),"-")</f>
        <v>129.21594</v>
      </c>
      <c r="I279" s="14" t="n">
        <v>123.0628</v>
      </c>
      <c r="J279" s="14" t="n">
        <v>110.75652</v>
      </c>
    </row>
    <row r="280" customFormat="false" ht="15" hidden="false" customHeight="false" outlineLevel="0" collapsed="false">
      <c r="A280" s="12" t="n">
        <v>743</v>
      </c>
      <c r="B280" s="13" t="s">
        <v>292</v>
      </c>
      <c r="C280" s="14" t="n">
        <f aca="false">IF($F$2=0," - ",Tabla1[[#This Row],[Base Precio de Lista neto]])</f>
        <v>48.6578</v>
      </c>
      <c r="D280" s="14" t="n">
        <f aca="false">IF($F$2=0," - ",Tabla1[[#This Row],[Base Precio de Lista neto]]*(1-$F$2))</f>
        <v>34.06046</v>
      </c>
      <c r="E280" s="14" t="n">
        <f aca="false">IF($F$2=0," - ",Tabla1[[#This Row],[Base para Mejor precio]]*(1-$F$2))</f>
        <v>30.654414</v>
      </c>
      <c r="F280" s="12" t="s">
        <v>17</v>
      </c>
      <c r="G280" s="15"/>
      <c r="H280" s="14" t="n">
        <f aca="false">IFERROR(IF($F$3=0,"-",Tabla1[[#This Row],[Precio de Cliente neto]]*(1+$F$3)),"-")</f>
        <v>51.09069</v>
      </c>
      <c r="I280" s="14" t="n">
        <v>48.6578</v>
      </c>
      <c r="J280" s="14" t="n">
        <v>43.79202</v>
      </c>
    </row>
    <row r="281" customFormat="false" ht="15" hidden="false" customHeight="false" outlineLevel="0" collapsed="false">
      <c r="A281" s="12" t="n">
        <v>744</v>
      </c>
      <c r="B281" s="13" t="s">
        <v>293</v>
      </c>
      <c r="C281" s="14" t="n">
        <f aca="false">IF($F$2=0," - ",Tabla1[[#This Row],[Base Precio de Lista neto]])</f>
        <v>49.7247</v>
      </c>
      <c r="D281" s="14" t="n">
        <f aca="false">IF($F$2=0," - ",Tabla1[[#This Row],[Base Precio de Lista neto]]*(1-$F$2))</f>
        <v>34.80729</v>
      </c>
      <c r="E281" s="14" t="n">
        <f aca="false">IF($F$2=0," - ",Tabla1[[#This Row],[Base para Mejor precio]]*(1-$F$2))</f>
        <v>31.326561</v>
      </c>
      <c r="F281" s="12" t="s">
        <v>17</v>
      </c>
      <c r="G281" s="15"/>
      <c r="H281" s="14" t="n">
        <f aca="false">IFERROR(IF($F$3=0,"-",Tabla1[[#This Row],[Precio de Cliente neto]]*(1+$F$3)),"-")</f>
        <v>52.210935</v>
      </c>
      <c r="I281" s="14" t="n">
        <v>49.7247</v>
      </c>
      <c r="J281" s="14" t="n">
        <v>44.75223</v>
      </c>
    </row>
    <row r="282" customFormat="false" ht="15" hidden="false" customHeight="false" outlineLevel="0" collapsed="false">
      <c r="A282" s="12" t="n">
        <v>745</v>
      </c>
      <c r="B282" s="13" t="s">
        <v>294</v>
      </c>
      <c r="C282" s="14" t="n">
        <f aca="false">IF($F$2=0," - ",Tabla1[[#This Row],[Base Precio de Lista neto]])</f>
        <v>70.912</v>
      </c>
      <c r="D282" s="14" t="n">
        <f aca="false">IF($F$2=0," - ",Tabla1[[#This Row],[Base Precio de Lista neto]]*(1-$F$2))</f>
        <v>49.6384</v>
      </c>
      <c r="E282" s="14" t="n">
        <f aca="false">IF($F$2=0," - ",Tabla1[[#This Row],[Base para Mejor precio]]*(1-$F$2))</f>
        <v>44.67456</v>
      </c>
      <c r="F282" s="12" t="s">
        <v>17</v>
      </c>
      <c r="G282" s="15"/>
      <c r="H282" s="14" t="n">
        <f aca="false">IFERROR(IF($F$3=0,"-",Tabla1[[#This Row],[Precio de Cliente neto]]*(1+$F$3)),"-")</f>
        <v>74.4576</v>
      </c>
      <c r="I282" s="14" t="n">
        <v>70.912</v>
      </c>
      <c r="J282" s="14" t="n">
        <v>63.8208</v>
      </c>
    </row>
    <row r="283" customFormat="false" ht="15" hidden="false" customHeight="false" outlineLevel="0" collapsed="false">
      <c r="A283" s="12" t="n">
        <v>746</v>
      </c>
      <c r="B283" s="13" t="s">
        <v>295</v>
      </c>
      <c r="C283" s="14" t="n">
        <f aca="false">IF($F$2=0," - ",Tabla1[[#This Row],[Base Precio de Lista neto]])</f>
        <v>62.7182</v>
      </c>
      <c r="D283" s="14" t="n">
        <f aca="false">IF($F$2=0," - ",Tabla1[[#This Row],[Base Precio de Lista neto]]*(1-$F$2))</f>
        <v>43.90274</v>
      </c>
      <c r="E283" s="14" t="n">
        <f aca="false">IF($F$2=0," - ",Tabla1[[#This Row],[Base para Mejor precio]]*(1-$F$2))</f>
        <v>39.512466</v>
      </c>
      <c r="F283" s="12" t="s">
        <v>17</v>
      </c>
      <c r="G283" s="15"/>
      <c r="H283" s="14" t="n">
        <f aca="false">IFERROR(IF($F$3=0,"-",Tabla1[[#This Row],[Precio de Cliente neto]]*(1+$F$3)),"-")</f>
        <v>65.85411</v>
      </c>
      <c r="I283" s="14" t="n">
        <v>62.7182</v>
      </c>
      <c r="J283" s="14" t="n">
        <v>56.44638</v>
      </c>
    </row>
    <row r="284" customFormat="false" ht="15" hidden="false" customHeight="false" outlineLevel="0" collapsed="false">
      <c r="A284" s="12" t="n">
        <v>747</v>
      </c>
      <c r="B284" s="13" t="s">
        <v>296</v>
      </c>
      <c r="C284" s="14" t="n">
        <f aca="false">IF($F$2=0," - ",Tabla1[[#This Row],[Base Precio de Lista neto]])</f>
        <v>53.8165</v>
      </c>
      <c r="D284" s="14" t="n">
        <f aca="false">IF($F$2=0," - ",Tabla1[[#This Row],[Base Precio de Lista neto]]*(1-$F$2))</f>
        <v>37.67155</v>
      </c>
      <c r="E284" s="14" t="n">
        <f aca="false">IF($F$2=0," - ",Tabla1[[#This Row],[Base para Mejor precio]]*(1-$F$2))</f>
        <v>33.904395</v>
      </c>
      <c r="F284" s="12" t="s">
        <v>17</v>
      </c>
      <c r="G284" s="15"/>
      <c r="H284" s="14" t="n">
        <f aca="false">IFERROR(IF($F$3=0,"-",Tabla1[[#This Row],[Precio de Cliente neto]]*(1+$F$3)),"-")</f>
        <v>56.507325</v>
      </c>
      <c r="I284" s="14" t="n">
        <v>53.8165</v>
      </c>
      <c r="J284" s="14" t="n">
        <v>48.43485</v>
      </c>
    </row>
    <row r="285" customFormat="false" ht="15" hidden="false" customHeight="false" outlineLevel="0" collapsed="false">
      <c r="A285" s="12" t="n">
        <v>748</v>
      </c>
      <c r="B285" s="13" t="s">
        <v>297</v>
      </c>
      <c r="C285" s="14" t="n">
        <f aca="false">IF($F$2=0," - ",Tabla1[[#This Row],[Base Precio de Lista neto]])</f>
        <v>77.7373</v>
      </c>
      <c r="D285" s="14" t="n">
        <f aca="false">IF($F$2=0," - ",Tabla1[[#This Row],[Base Precio de Lista neto]]*(1-$F$2))</f>
        <v>54.41611</v>
      </c>
      <c r="E285" s="14" t="n">
        <f aca="false">IF($F$2=0," - ",Tabla1[[#This Row],[Base para Mejor precio]]*(1-$F$2))</f>
        <v>48.974499</v>
      </c>
      <c r="F285" s="12" t="s">
        <v>17</v>
      </c>
      <c r="G285" s="15"/>
      <c r="H285" s="14" t="n">
        <f aca="false">IFERROR(IF($F$3=0,"-",Tabla1[[#This Row],[Precio de Cliente neto]]*(1+$F$3)),"-")</f>
        <v>81.624165</v>
      </c>
      <c r="I285" s="14" t="n">
        <v>77.7373</v>
      </c>
      <c r="J285" s="14" t="n">
        <v>69.96357</v>
      </c>
    </row>
    <row r="286" customFormat="false" ht="15" hidden="false" customHeight="false" outlineLevel="0" collapsed="false">
      <c r="A286" s="12" t="n">
        <v>749</v>
      </c>
      <c r="B286" s="13" t="s">
        <v>298</v>
      </c>
      <c r="C286" s="14" t="n">
        <f aca="false">IF($F$2=0," - ",Tabla1[[#This Row],[Base Precio de Lista neto]])</f>
        <v>279.4769</v>
      </c>
      <c r="D286" s="14" t="n">
        <f aca="false">IF($F$2=0," - ",Tabla1[[#This Row],[Base Precio de Lista neto]]*(1-$F$2))</f>
        <v>195.63383</v>
      </c>
      <c r="E286" s="14" t="n">
        <f aca="false">IF($F$2=0," - ",Tabla1[[#This Row],[Base para Mejor precio]]*(1-$F$2))</f>
        <v>176.070447</v>
      </c>
      <c r="F286" s="12" t="s">
        <v>17</v>
      </c>
      <c r="G286" s="15"/>
      <c r="H286" s="14" t="n">
        <f aca="false">IFERROR(IF($F$3=0,"-",Tabla1[[#This Row],[Precio de Cliente neto]]*(1+$F$3)),"-")</f>
        <v>293.450745</v>
      </c>
      <c r="I286" s="14" t="n">
        <v>279.4769</v>
      </c>
      <c r="J286" s="14" t="n">
        <v>251.52921</v>
      </c>
    </row>
    <row r="287" customFormat="false" ht="15" hidden="false" customHeight="false" outlineLevel="0" collapsed="false">
      <c r="A287" s="12" t="n">
        <v>750</v>
      </c>
      <c r="B287" s="13" t="s">
        <v>299</v>
      </c>
      <c r="C287" s="14" t="n">
        <f aca="false">IF($F$2=0," - ",Tabla1[[#This Row],[Base Precio de Lista neto]])</f>
        <v>284.3484</v>
      </c>
      <c r="D287" s="14" t="n">
        <f aca="false">IF($F$2=0," - ",Tabla1[[#This Row],[Base Precio de Lista neto]]*(1-$F$2))</f>
        <v>199.04388</v>
      </c>
      <c r="E287" s="14" t="n">
        <f aca="false">IF($F$2=0," - ",Tabla1[[#This Row],[Base para Mejor precio]]*(1-$F$2))</f>
        <v>179.139492</v>
      </c>
      <c r="F287" s="12" t="s">
        <v>17</v>
      </c>
      <c r="G287" s="15"/>
      <c r="H287" s="14" t="n">
        <f aca="false">IFERROR(IF($F$3=0,"-",Tabla1[[#This Row],[Precio de Cliente neto]]*(1+$F$3)),"-")</f>
        <v>298.56582</v>
      </c>
      <c r="I287" s="14" t="n">
        <v>284.3484</v>
      </c>
      <c r="J287" s="14" t="n">
        <v>255.91356</v>
      </c>
    </row>
    <row r="288" customFormat="false" ht="15" hidden="false" customHeight="false" outlineLevel="0" collapsed="false">
      <c r="A288" s="12" t="n">
        <v>751</v>
      </c>
      <c r="B288" s="13" t="s">
        <v>300</v>
      </c>
      <c r="C288" s="14" t="n">
        <f aca="false">IF($F$2=0," - ",Tabla1[[#This Row],[Base Precio de Lista neto]])</f>
        <v>353.8537</v>
      </c>
      <c r="D288" s="14" t="n">
        <f aca="false">IF($F$2=0," - ",Tabla1[[#This Row],[Base Precio de Lista neto]]*(1-$F$2))</f>
        <v>247.69759</v>
      </c>
      <c r="E288" s="14" t="n">
        <f aca="false">IF($F$2=0," - ",Tabla1[[#This Row],[Base para Mejor precio]]*(1-$F$2))</f>
        <v>222.927831</v>
      </c>
      <c r="F288" s="12" t="s">
        <v>17</v>
      </c>
      <c r="G288" s="15"/>
      <c r="H288" s="14" t="n">
        <f aca="false">IFERROR(IF($F$3=0,"-",Tabla1[[#This Row],[Precio de Cliente neto]]*(1+$F$3)),"-")</f>
        <v>371.546385</v>
      </c>
      <c r="I288" s="14" t="n">
        <v>353.8537</v>
      </c>
      <c r="J288" s="14" t="n">
        <v>318.46833</v>
      </c>
    </row>
    <row r="289" customFormat="false" ht="15" hidden="false" customHeight="false" outlineLevel="0" collapsed="false">
      <c r="A289" s="12" t="n">
        <v>752</v>
      </c>
      <c r="B289" s="13" t="s">
        <v>301</v>
      </c>
      <c r="C289" s="14" t="n">
        <f aca="false">IF($F$2=0," - ",Tabla1[[#This Row],[Base Precio de Lista neto]])</f>
        <v>267.4113</v>
      </c>
      <c r="D289" s="14" t="n">
        <f aca="false">IF($F$2=0," - ",Tabla1[[#This Row],[Base Precio de Lista neto]]*(1-$F$2))</f>
        <v>187.18791</v>
      </c>
      <c r="E289" s="14" t="n">
        <f aca="false">IF($F$2=0," - ",Tabla1[[#This Row],[Base para Mejor precio]]*(1-$F$2))</f>
        <v>168.469119</v>
      </c>
      <c r="F289" s="12" t="s">
        <v>17</v>
      </c>
      <c r="G289" s="15"/>
      <c r="H289" s="14" t="n">
        <f aca="false">IFERROR(IF($F$3=0,"-",Tabla1[[#This Row],[Precio de Cliente neto]]*(1+$F$3)),"-")</f>
        <v>280.781865</v>
      </c>
      <c r="I289" s="14" t="n">
        <v>267.4113</v>
      </c>
      <c r="J289" s="14" t="n">
        <v>240.67017</v>
      </c>
    </row>
    <row r="290" customFormat="false" ht="15" hidden="false" customHeight="false" outlineLevel="0" collapsed="false">
      <c r="A290" s="12" t="n">
        <v>753</v>
      </c>
      <c r="B290" s="13" t="s">
        <v>302</v>
      </c>
      <c r="C290" s="14" t="n">
        <f aca="false">IF($F$2=0," - ",Tabla1[[#This Row],[Base Precio de Lista neto]])</f>
        <v>274.697</v>
      </c>
      <c r="D290" s="14" t="n">
        <f aca="false">IF($F$2=0," - ",Tabla1[[#This Row],[Base Precio de Lista neto]]*(1-$F$2))</f>
        <v>192.2879</v>
      </c>
      <c r="E290" s="14" t="n">
        <f aca="false">IF($F$2=0," - ",Tabla1[[#This Row],[Base para Mejor precio]]*(1-$F$2))</f>
        <v>173.05911</v>
      </c>
      <c r="F290" s="12" t="s">
        <v>17</v>
      </c>
      <c r="G290" s="15"/>
      <c r="H290" s="14" t="n">
        <f aca="false">IFERROR(IF($F$3=0,"-",Tabla1[[#This Row],[Precio de Cliente neto]]*(1+$F$3)),"-")</f>
        <v>288.43185</v>
      </c>
      <c r="I290" s="14" t="n">
        <v>274.697</v>
      </c>
      <c r="J290" s="14" t="n">
        <v>247.2273</v>
      </c>
    </row>
    <row r="291" customFormat="false" ht="15" hidden="false" customHeight="false" outlineLevel="0" collapsed="false">
      <c r="A291" s="12" t="n">
        <v>754</v>
      </c>
      <c r="B291" s="13" t="s">
        <v>303</v>
      </c>
      <c r="C291" s="14" t="n">
        <f aca="false">IF($F$2=0," - ",Tabla1[[#This Row],[Base Precio de Lista neto]])</f>
        <v>308.4169</v>
      </c>
      <c r="D291" s="14" t="n">
        <f aca="false">IF($F$2=0," - ",Tabla1[[#This Row],[Base Precio de Lista neto]]*(1-$F$2))</f>
        <v>215.89183</v>
      </c>
      <c r="E291" s="14" t="n">
        <f aca="false">IF($F$2=0," - ",Tabla1[[#This Row],[Base para Mejor precio]]*(1-$F$2))</f>
        <v>194.302647</v>
      </c>
      <c r="F291" s="12" t="s">
        <v>17</v>
      </c>
      <c r="G291" s="15"/>
      <c r="H291" s="14" t="n">
        <f aca="false">IFERROR(IF($F$3=0,"-",Tabla1[[#This Row],[Precio de Cliente neto]]*(1+$F$3)),"-")</f>
        <v>323.837745</v>
      </c>
      <c r="I291" s="14" t="n">
        <v>308.4169</v>
      </c>
      <c r="J291" s="14" t="n">
        <v>277.57521</v>
      </c>
    </row>
    <row r="292" customFormat="false" ht="15" hidden="false" customHeight="false" outlineLevel="0" collapsed="false">
      <c r="A292" s="12" t="n">
        <v>755</v>
      </c>
      <c r="B292" s="13" t="s">
        <v>304</v>
      </c>
      <c r="C292" s="14" t="n">
        <f aca="false">IF($F$2=0," - ",Tabla1[[#This Row],[Base Precio de Lista neto]])</f>
        <v>231.4284</v>
      </c>
      <c r="D292" s="14" t="n">
        <f aca="false">IF($F$2=0," - ",Tabla1[[#This Row],[Base Precio de Lista neto]]*(1-$F$2))</f>
        <v>161.99988</v>
      </c>
      <c r="E292" s="14" t="n">
        <f aca="false">IF($F$2=0," - ",Tabla1[[#This Row],[Base para Mejor precio]]*(1-$F$2))</f>
        <v>145.799892</v>
      </c>
      <c r="F292" s="12" t="s">
        <v>17</v>
      </c>
      <c r="G292" s="15"/>
      <c r="H292" s="14" t="n">
        <f aca="false">IFERROR(IF($F$3=0,"-",Tabla1[[#This Row],[Precio de Cliente neto]]*(1+$F$3)),"-")</f>
        <v>242.99982</v>
      </c>
      <c r="I292" s="14" t="n">
        <v>231.4284</v>
      </c>
      <c r="J292" s="14" t="n">
        <v>208.28556</v>
      </c>
    </row>
    <row r="293" customFormat="false" ht="15" hidden="false" customHeight="false" outlineLevel="0" collapsed="false">
      <c r="A293" s="12" t="n">
        <v>756</v>
      </c>
      <c r="B293" s="13" t="s">
        <v>305</v>
      </c>
      <c r="C293" s="14" t="n">
        <f aca="false">IF($F$2=0," - ",Tabla1[[#This Row],[Base Precio de Lista neto]])</f>
        <v>227.9999</v>
      </c>
      <c r="D293" s="14" t="n">
        <f aca="false">IF($F$2=0," - ",Tabla1[[#This Row],[Base Precio de Lista neto]]*(1-$F$2))</f>
        <v>159.59993</v>
      </c>
      <c r="E293" s="14" t="n">
        <f aca="false">IF($F$2=0," - ",Tabla1[[#This Row],[Base para Mejor precio]]*(1-$F$2))</f>
        <v>143.639937</v>
      </c>
      <c r="F293" s="12" t="s">
        <v>17</v>
      </c>
      <c r="G293" s="15"/>
      <c r="H293" s="14" t="n">
        <f aca="false">IFERROR(IF($F$3=0,"-",Tabla1[[#This Row],[Precio de Cliente neto]]*(1+$F$3)),"-")</f>
        <v>239.399895</v>
      </c>
      <c r="I293" s="14" t="n">
        <v>227.9999</v>
      </c>
      <c r="J293" s="14" t="n">
        <v>205.19991</v>
      </c>
    </row>
    <row r="294" customFormat="false" ht="15" hidden="false" customHeight="false" outlineLevel="0" collapsed="false">
      <c r="A294" s="12" t="n">
        <v>757</v>
      </c>
      <c r="B294" s="13" t="s">
        <v>306</v>
      </c>
      <c r="C294" s="14" t="n">
        <f aca="false">IF($F$2=0," - ",Tabla1[[#This Row],[Base Precio de Lista neto]])</f>
        <v>264.4456</v>
      </c>
      <c r="D294" s="14" t="n">
        <f aca="false">IF($F$2=0," - ",Tabla1[[#This Row],[Base Precio de Lista neto]]*(1-$F$2))</f>
        <v>185.11192</v>
      </c>
      <c r="E294" s="14" t="n">
        <f aca="false">IF($F$2=0," - ",Tabla1[[#This Row],[Base para Mejor precio]]*(1-$F$2))</f>
        <v>166.600728</v>
      </c>
      <c r="F294" s="12" t="s">
        <v>17</v>
      </c>
      <c r="G294" s="15"/>
      <c r="H294" s="14" t="n">
        <f aca="false">IFERROR(IF($F$3=0,"-",Tabla1[[#This Row],[Precio de Cliente neto]]*(1+$F$3)),"-")</f>
        <v>277.66788</v>
      </c>
      <c r="I294" s="14" t="n">
        <v>264.4456</v>
      </c>
      <c r="J294" s="14" t="n">
        <v>238.00104</v>
      </c>
    </row>
    <row r="295" customFormat="false" ht="15" hidden="false" customHeight="false" outlineLevel="0" collapsed="false">
      <c r="A295" s="12" t="n">
        <v>758</v>
      </c>
      <c r="B295" s="13" t="s">
        <v>307</v>
      </c>
      <c r="C295" s="14" t="n">
        <f aca="false">IF($F$2=0," - ",Tabla1[[#This Row],[Base Precio de Lista neto]])</f>
        <v>266.3223</v>
      </c>
      <c r="D295" s="14" t="n">
        <f aca="false">IF($F$2=0," - ",Tabla1[[#This Row],[Base Precio de Lista neto]]*(1-$F$2))</f>
        <v>186.42561</v>
      </c>
      <c r="E295" s="14" t="n">
        <f aca="false">IF($F$2=0," - ",Tabla1[[#This Row],[Base para Mejor precio]]*(1-$F$2))</f>
        <v>167.783049</v>
      </c>
      <c r="F295" s="12" t="s">
        <v>17</v>
      </c>
      <c r="G295" s="15"/>
      <c r="H295" s="14" t="n">
        <f aca="false">IFERROR(IF($F$3=0,"-",Tabla1[[#This Row],[Precio de Cliente neto]]*(1+$F$3)),"-")</f>
        <v>279.638415</v>
      </c>
      <c r="I295" s="14" t="n">
        <v>266.3223</v>
      </c>
      <c r="J295" s="14" t="n">
        <v>239.69007</v>
      </c>
    </row>
    <row r="296" customFormat="false" ht="15" hidden="false" customHeight="false" outlineLevel="0" collapsed="false">
      <c r="A296" s="12" t="n">
        <v>759</v>
      </c>
      <c r="B296" s="13" t="s">
        <v>308</v>
      </c>
      <c r="C296" s="14" t="n">
        <f aca="false">IF($F$2=0," - ",Tabla1[[#This Row],[Base Precio de Lista neto]])</f>
        <v>251.5541</v>
      </c>
      <c r="D296" s="14" t="n">
        <f aca="false">IF($F$2=0," - ",Tabla1[[#This Row],[Base Precio de Lista neto]]*(1-$F$2))</f>
        <v>176.08787</v>
      </c>
      <c r="E296" s="14" t="n">
        <f aca="false">IF($F$2=0," - ",Tabla1[[#This Row],[Base para Mejor precio]]*(1-$F$2))</f>
        <v>158.479083</v>
      </c>
      <c r="F296" s="12" t="s">
        <v>17</v>
      </c>
      <c r="G296" s="15"/>
      <c r="H296" s="14" t="n">
        <f aca="false">IFERROR(IF($F$3=0,"-",Tabla1[[#This Row],[Precio de Cliente neto]]*(1+$F$3)),"-")</f>
        <v>264.131805</v>
      </c>
      <c r="I296" s="14" t="n">
        <v>251.5541</v>
      </c>
      <c r="J296" s="14" t="n">
        <v>226.39869</v>
      </c>
    </row>
    <row r="297" customFormat="false" ht="15" hidden="false" customHeight="false" outlineLevel="0" collapsed="false">
      <c r="A297" s="12" t="n">
        <v>760</v>
      </c>
      <c r="B297" s="13" t="s">
        <v>309</v>
      </c>
      <c r="C297" s="14" t="n">
        <f aca="false">IF($F$2=0," - ",Tabla1[[#This Row],[Base Precio de Lista neto]])</f>
        <v>217.5257</v>
      </c>
      <c r="D297" s="14" t="n">
        <f aca="false">IF($F$2=0," - ",Tabla1[[#This Row],[Base Precio de Lista neto]]*(1-$F$2))</f>
        <v>152.26799</v>
      </c>
      <c r="E297" s="14" t="n">
        <f aca="false">IF($F$2=0," - ",Tabla1[[#This Row],[Base para Mejor precio]]*(1-$F$2))</f>
        <v>137.041191</v>
      </c>
      <c r="F297" s="12" t="s">
        <v>17</v>
      </c>
      <c r="G297" s="15"/>
      <c r="H297" s="14" t="n">
        <f aca="false">IFERROR(IF($F$3=0,"-",Tabla1[[#This Row],[Precio de Cliente neto]]*(1+$F$3)),"-")</f>
        <v>228.401985</v>
      </c>
      <c r="I297" s="14" t="n">
        <v>217.5257</v>
      </c>
      <c r="J297" s="14" t="n">
        <v>195.77313</v>
      </c>
    </row>
    <row r="298" customFormat="false" ht="15" hidden="false" customHeight="false" outlineLevel="0" collapsed="false">
      <c r="A298" s="12" t="n">
        <v>761</v>
      </c>
      <c r="B298" s="13" t="s">
        <v>310</v>
      </c>
      <c r="C298" s="14" t="n">
        <f aca="false">IF($F$2=0," - ",Tabla1[[#This Row],[Base Precio de Lista neto]])</f>
        <v>235.0456</v>
      </c>
      <c r="D298" s="14" t="n">
        <f aca="false">IF($F$2=0," - ",Tabla1[[#This Row],[Base Precio de Lista neto]]*(1-$F$2))</f>
        <v>164.53192</v>
      </c>
      <c r="E298" s="14" t="n">
        <f aca="false">IF($F$2=0," - ",Tabla1[[#This Row],[Base para Mejor precio]]*(1-$F$2))</f>
        <v>148.078728</v>
      </c>
      <c r="F298" s="12" t="s">
        <v>17</v>
      </c>
      <c r="G298" s="15"/>
      <c r="H298" s="14" t="n">
        <f aca="false">IFERROR(IF($F$3=0,"-",Tabla1[[#This Row],[Precio de Cliente neto]]*(1+$F$3)),"-")</f>
        <v>246.79788</v>
      </c>
      <c r="I298" s="14" t="n">
        <v>235.0456</v>
      </c>
      <c r="J298" s="14" t="n">
        <v>211.54104</v>
      </c>
    </row>
    <row r="299" customFormat="false" ht="15" hidden="false" customHeight="false" outlineLevel="0" collapsed="false">
      <c r="A299" s="12" t="n">
        <v>762</v>
      </c>
      <c r="B299" s="13" t="s">
        <v>311</v>
      </c>
      <c r="C299" s="14" t="n">
        <f aca="false">IF($F$2=0," - ",Tabla1[[#This Row],[Base Precio de Lista neto]])</f>
        <v>281.1427</v>
      </c>
      <c r="D299" s="14" t="n">
        <f aca="false">IF($F$2=0," - ",Tabla1[[#This Row],[Base Precio de Lista neto]]*(1-$F$2))</f>
        <v>196.79989</v>
      </c>
      <c r="E299" s="14" t="n">
        <f aca="false">IF($F$2=0," - ",Tabla1[[#This Row],[Base para Mejor precio]]*(1-$F$2))</f>
        <v>177.119901</v>
      </c>
      <c r="F299" s="12" t="s">
        <v>17</v>
      </c>
      <c r="G299" s="15"/>
      <c r="H299" s="14" t="n">
        <f aca="false">IFERROR(IF($F$3=0,"-",Tabla1[[#This Row],[Precio de Cliente neto]]*(1+$F$3)),"-")</f>
        <v>295.199835</v>
      </c>
      <c r="I299" s="14" t="n">
        <v>281.1427</v>
      </c>
      <c r="J299" s="14" t="n">
        <v>253.02843</v>
      </c>
    </row>
    <row r="300" customFormat="false" ht="15" hidden="false" customHeight="false" outlineLevel="0" collapsed="false">
      <c r="A300" s="12" t="n">
        <v>763</v>
      </c>
      <c r="B300" s="13" t="s">
        <v>312</v>
      </c>
      <c r="C300" s="14" t="n">
        <f aca="false">IF($F$2=0," - ",Tabla1[[#This Row],[Base Precio de Lista neto]])</f>
        <v>318.857</v>
      </c>
      <c r="D300" s="14" t="n">
        <f aca="false">IF($F$2=0," - ",Tabla1[[#This Row],[Base Precio de Lista neto]]*(1-$F$2))</f>
        <v>223.1999</v>
      </c>
      <c r="E300" s="14" t="n">
        <f aca="false">IF($F$2=0," - ",Tabla1[[#This Row],[Base para Mejor precio]]*(1-$F$2))</f>
        <v>200.87991</v>
      </c>
      <c r="F300" s="12" t="s">
        <v>17</v>
      </c>
      <c r="G300" s="15"/>
      <c r="H300" s="14" t="n">
        <f aca="false">IFERROR(IF($F$3=0,"-",Tabla1[[#This Row],[Precio de Cliente neto]]*(1+$F$3)),"-")</f>
        <v>334.79985</v>
      </c>
      <c r="I300" s="14" t="n">
        <v>318.857</v>
      </c>
      <c r="J300" s="14" t="n">
        <v>286.9713</v>
      </c>
    </row>
    <row r="301" customFormat="false" ht="15" hidden="false" customHeight="false" outlineLevel="0" collapsed="false">
      <c r="A301" s="12" t="n">
        <v>764</v>
      </c>
      <c r="B301" s="13" t="s">
        <v>313</v>
      </c>
      <c r="C301" s="14" t="n">
        <f aca="false">IF($F$2=0," - ",Tabla1[[#This Row],[Base Precio de Lista neto]])</f>
        <v>190.344</v>
      </c>
      <c r="D301" s="14" t="n">
        <f aca="false">IF($F$2=0," - ",Tabla1[[#This Row],[Base Precio de Lista neto]]*(1-$F$2))</f>
        <v>133.2408</v>
      </c>
      <c r="E301" s="14" t="n">
        <f aca="false">IF($F$2=0," - ",Tabla1[[#This Row],[Base para Mejor precio]]*(1-$F$2))</f>
        <v>119.91672</v>
      </c>
      <c r="F301" s="12" t="s">
        <v>17</v>
      </c>
      <c r="G301" s="15"/>
      <c r="H301" s="14" t="n">
        <f aca="false">IFERROR(IF($F$3=0,"-",Tabla1[[#This Row],[Precio de Cliente neto]]*(1+$F$3)),"-")</f>
        <v>199.8612</v>
      </c>
      <c r="I301" s="14" t="n">
        <v>190.344</v>
      </c>
      <c r="J301" s="14" t="n">
        <v>171.3096</v>
      </c>
    </row>
    <row r="302" customFormat="false" ht="15" hidden="false" customHeight="false" outlineLevel="0" collapsed="false">
      <c r="A302" s="12" t="n">
        <v>765</v>
      </c>
      <c r="B302" s="13" t="s">
        <v>314</v>
      </c>
      <c r="C302" s="14" t="n">
        <f aca="false">IF($F$2=0," - ",Tabla1[[#This Row],[Base Precio de Lista neto]])</f>
        <v>200.7675</v>
      </c>
      <c r="D302" s="14" t="n">
        <f aca="false">IF($F$2=0," - ",Tabla1[[#This Row],[Base Precio de Lista neto]]*(1-$F$2))</f>
        <v>140.53725</v>
      </c>
      <c r="E302" s="14" t="n">
        <f aca="false">IF($F$2=0," - ",Tabla1[[#This Row],[Base para Mejor precio]]*(1-$F$2))</f>
        <v>126.483525</v>
      </c>
      <c r="F302" s="12" t="s">
        <v>17</v>
      </c>
      <c r="G302" s="15"/>
      <c r="H302" s="14" t="n">
        <f aca="false">IFERROR(IF($F$3=0,"-",Tabla1[[#This Row],[Precio de Cliente neto]]*(1+$F$3)),"-")</f>
        <v>210.805875</v>
      </c>
      <c r="I302" s="14" t="n">
        <v>200.7675</v>
      </c>
      <c r="J302" s="14" t="n">
        <v>180.69075</v>
      </c>
    </row>
    <row r="303" customFormat="false" ht="15" hidden="false" customHeight="false" outlineLevel="0" collapsed="false">
      <c r="A303" s="12" t="n">
        <v>766</v>
      </c>
      <c r="B303" s="13" t="s">
        <v>315</v>
      </c>
      <c r="C303" s="14" t="n">
        <f aca="false">IF($F$2=0," - ",Tabla1[[#This Row],[Base Precio de Lista neto]])</f>
        <v>173.9263</v>
      </c>
      <c r="D303" s="14" t="n">
        <f aca="false">IF($F$2=0," - ",Tabla1[[#This Row],[Base Precio de Lista neto]]*(1-$F$2))</f>
        <v>121.74841</v>
      </c>
      <c r="E303" s="14" t="n">
        <f aca="false">IF($F$2=0," - ",Tabla1[[#This Row],[Base para Mejor precio]]*(1-$F$2))</f>
        <v>109.573569</v>
      </c>
      <c r="F303" s="12" t="s">
        <v>17</v>
      </c>
      <c r="G303" s="15"/>
      <c r="H303" s="14" t="n">
        <f aca="false">IFERROR(IF($F$3=0,"-",Tabla1[[#This Row],[Precio de Cliente neto]]*(1+$F$3)),"-")</f>
        <v>182.622615</v>
      </c>
      <c r="I303" s="14" t="n">
        <v>173.9263</v>
      </c>
      <c r="J303" s="14" t="n">
        <v>156.53367</v>
      </c>
    </row>
    <row r="304" customFormat="false" ht="15" hidden="false" customHeight="false" outlineLevel="0" collapsed="false">
      <c r="A304" s="12" t="n">
        <v>767</v>
      </c>
      <c r="B304" s="13" t="s">
        <v>316</v>
      </c>
      <c r="C304" s="14" t="n">
        <f aca="false">IF($F$2=0," - ",Tabla1[[#This Row],[Base Precio de Lista neto]])</f>
        <v>92.1222</v>
      </c>
      <c r="D304" s="14" t="n">
        <f aca="false">IF($F$2=0," - ",Tabla1[[#This Row],[Base Precio de Lista neto]]*(1-$F$2))</f>
        <v>64.48554</v>
      </c>
      <c r="E304" s="14" t="n">
        <f aca="false">IF($F$2=0," - ",Tabla1[[#This Row],[Base para Mejor precio]]*(1-$F$2))</f>
        <v>58.036986</v>
      </c>
      <c r="F304" s="12" t="s">
        <v>17</v>
      </c>
      <c r="G304" s="15"/>
      <c r="H304" s="14" t="n">
        <f aca="false">IFERROR(IF($F$3=0,"-",Tabla1[[#This Row],[Precio de Cliente neto]]*(1+$F$3)),"-")</f>
        <v>96.72831</v>
      </c>
      <c r="I304" s="14" t="n">
        <v>92.1222</v>
      </c>
      <c r="J304" s="14" t="n">
        <v>82.90998</v>
      </c>
    </row>
    <row r="305" customFormat="false" ht="15" hidden="false" customHeight="false" outlineLevel="0" collapsed="false">
      <c r="A305" s="12" t="n">
        <v>768</v>
      </c>
      <c r="B305" s="13" t="s">
        <v>317</v>
      </c>
      <c r="C305" s="14" t="n">
        <f aca="false">IF($F$2=0," - ",Tabla1[[#This Row],[Base Precio de Lista neto]])</f>
        <v>414.4285</v>
      </c>
      <c r="D305" s="14" t="n">
        <f aca="false">IF($F$2=0," - ",Tabla1[[#This Row],[Base Precio de Lista neto]]*(1-$F$2))</f>
        <v>290.09995</v>
      </c>
      <c r="E305" s="14" t="n">
        <f aca="false">IF($F$2=0," - ",Tabla1[[#This Row],[Base para Mejor precio]]*(1-$F$2))</f>
        <v>261.089955</v>
      </c>
      <c r="F305" s="12" t="s">
        <v>17</v>
      </c>
      <c r="G305" s="15"/>
      <c r="H305" s="14" t="n">
        <f aca="false">IFERROR(IF($F$3=0,"-",Tabla1[[#This Row],[Precio de Cliente neto]]*(1+$F$3)),"-")</f>
        <v>435.149925</v>
      </c>
      <c r="I305" s="14" t="n">
        <v>414.4285</v>
      </c>
      <c r="J305" s="14" t="n">
        <v>372.98565</v>
      </c>
    </row>
    <row r="306" customFormat="false" ht="15" hidden="false" customHeight="false" outlineLevel="0" collapsed="false">
      <c r="A306" s="12" t="n">
        <v>769</v>
      </c>
      <c r="B306" s="13" t="s">
        <v>318</v>
      </c>
      <c r="C306" s="14" t="n">
        <f aca="false">IF($F$2=0," - ",Tabla1[[#This Row],[Base Precio de Lista neto]])</f>
        <v>22.0771</v>
      </c>
      <c r="D306" s="14" t="n">
        <f aca="false">IF($F$2=0," - ",Tabla1[[#This Row],[Base Precio de Lista neto]]*(1-$F$2))</f>
        <v>15.45397</v>
      </c>
      <c r="E306" s="14" t="n">
        <f aca="false">IF($F$2=0," - ",Tabla1[[#This Row],[Base para Mejor precio]]*(1-$F$2))</f>
        <v>13.908573</v>
      </c>
      <c r="F306" s="12" t="s">
        <v>17</v>
      </c>
      <c r="G306" s="15"/>
      <c r="H306" s="14" t="n">
        <f aca="false">IFERROR(IF($F$3=0,"-",Tabla1[[#This Row],[Precio de Cliente neto]]*(1+$F$3)),"-")</f>
        <v>23.180955</v>
      </c>
      <c r="I306" s="14" t="n">
        <v>22.0771</v>
      </c>
      <c r="J306" s="14" t="n">
        <v>19.86939</v>
      </c>
    </row>
    <row r="307" customFormat="false" ht="15" hidden="false" customHeight="false" outlineLevel="0" collapsed="false">
      <c r="A307" s="12" t="n">
        <v>770</v>
      </c>
      <c r="B307" s="13" t="s">
        <v>319</v>
      </c>
      <c r="C307" s="14" t="n">
        <f aca="false">IF($F$2=0," - ",Tabla1[[#This Row],[Base Precio de Lista neto]])</f>
        <v>22.0771</v>
      </c>
      <c r="D307" s="14" t="n">
        <f aca="false">IF($F$2=0," - ",Tabla1[[#This Row],[Base Precio de Lista neto]]*(1-$F$2))</f>
        <v>15.45397</v>
      </c>
      <c r="E307" s="14" t="n">
        <f aca="false">IF($F$2=0," - ",Tabla1[[#This Row],[Base para Mejor precio]]*(1-$F$2))</f>
        <v>13.908573</v>
      </c>
      <c r="F307" s="12" t="s">
        <v>17</v>
      </c>
      <c r="G307" s="15"/>
      <c r="H307" s="14" t="n">
        <f aca="false">IFERROR(IF($F$3=0,"-",Tabla1[[#This Row],[Precio de Cliente neto]]*(1+$F$3)),"-")</f>
        <v>23.180955</v>
      </c>
      <c r="I307" s="14" t="n">
        <v>22.0771</v>
      </c>
      <c r="J307" s="14" t="n">
        <v>19.86939</v>
      </c>
    </row>
    <row r="308" customFormat="false" ht="15" hidden="false" customHeight="false" outlineLevel="0" collapsed="false">
      <c r="A308" s="12" t="n">
        <v>771</v>
      </c>
      <c r="B308" s="13" t="s">
        <v>320</v>
      </c>
      <c r="C308" s="14" t="n">
        <f aca="false">IF($F$2=0," - ",Tabla1[[#This Row],[Base Precio de Lista neto]])</f>
        <v>22.4532</v>
      </c>
      <c r="D308" s="14" t="n">
        <f aca="false">IF($F$2=0," - ",Tabla1[[#This Row],[Base Precio de Lista neto]]*(1-$F$2))</f>
        <v>15.71724</v>
      </c>
      <c r="E308" s="14" t="n">
        <f aca="false">IF($F$2=0," - ",Tabla1[[#This Row],[Base para Mejor precio]]*(1-$F$2))</f>
        <v>14.145516</v>
      </c>
      <c r="F308" s="12" t="s">
        <v>17</v>
      </c>
      <c r="G308" s="15"/>
      <c r="H308" s="14" t="n">
        <f aca="false">IFERROR(IF($F$3=0,"-",Tabla1[[#This Row],[Precio de Cliente neto]]*(1+$F$3)),"-")</f>
        <v>23.57586</v>
      </c>
      <c r="I308" s="14" t="n">
        <v>22.4532</v>
      </c>
      <c r="J308" s="14" t="n">
        <v>20.20788</v>
      </c>
    </row>
    <row r="309" customFormat="false" ht="15" hidden="false" customHeight="false" outlineLevel="0" collapsed="false">
      <c r="A309" s="12" t="n">
        <v>772</v>
      </c>
      <c r="B309" s="13" t="s">
        <v>321</v>
      </c>
      <c r="C309" s="14" t="n">
        <f aca="false">IF($F$2=0," - ",Tabla1[[#This Row],[Base Precio de Lista neto]])</f>
        <v>32.5048</v>
      </c>
      <c r="D309" s="14" t="n">
        <f aca="false">IF($F$2=0," - ",Tabla1[[#This Row],[Base Precio de Lista neto]]*(1-$F$2))</f>
        <v>22.75336</v>
      </c>
      <c r="E309" s="14" t="n">
        <f aca="false">IF($F$2=0," - ",Tabla1[[#This Row],[Base para Mejor precio]]*(1-$F$2))</f>
        <v>20.478024</v>
      </c>
      <c r="F309" s="12" t="s">
        <v>17</v>
      </c>
      <c r="G309" s="15"/>
      <c r="H309" s="14" t="n">
        <f aca="false">IFERROR(IF($F$3=0,"-",Tabla1[[#This Row],[Precio de Cliente neto]]*(1+$F$3)),"-")</f>
        <v>34.13004</v>
      </c>
      <c r="I309" s="14" t="n">
        <v>32.5048</v>
      </c>
      <c r="J309" s="14" t="n">
        <v>29.25432</v>
      </c>
    </row>
    <row r="310" customFormat="false" ht="15" hidden="false" customHeight="false" outlineLevel="0" collapsed="false">
      <c r="A310" s="12" t="n">
        <v>773</v>
      </c>
      <c r="B310" s="13" t="s">
        <v>322</v>
      </c>
      <c r="C310" s="14" t="n">
        <f aca="false">IF($F$2=0," - ",Tabla1[[#This Row],[Base Precio de Lista neto]])</f>
        <v>269.0913</v>
      </c>
      <c r="D310" s="14" t="n">
        <f aca="false">IF($F$2=0," - ",Tabla1[[#This Row],[Base Precio de Lista neto]]*(1-$F$2))</f>
        <v>188.36391</v>
      </c>
      <c r="E310" s="14" t="n">
        <f aca="false">IF($F$2=0," - ",Tabla1[[#This Row],[Base para Mejor precio]]*(1-$F$2))</f>
        <v>169.527519</v>
      </c>
      <c r="F310" s="12" t="s">
        <v>17</v>
      </c>
      <c r="G310" s="15"/>
      <c r="H310" s="14" t="n">
        <f aca="false">IFERROR(IF($F$3=0,"-",Tabla1[[#This Row],[Precio de Cliente neto]]*(1+$F$3)),"-")</f>
        <v>282.545865</v>
      </c>
      <c r="I310" s="14" t="n">
        <v>269.0913</v>
      </c>
      <c r="J310" s="14" t="n">
        <v>242.18217</v>
      </c>
    </row>
    <row r="311" customFormat="false" ht="15" hidden="false" customHeight="false" outlineLevel="0" collapsed="false">
      <c r="A311" s="12" t="n">
        <v>775</v>
      </c>
      <c r="B311" s="13" t="s">
        <v>323</v>
      </c>
      <c r="C311" s="14" t="n">
        <f aca="false">IF($F$2=0," - ",Tabla1[[#This Row],[Base Precio de Lista neto]])</f>
        <v>312.3084</v>
      </c>
      <c r="D311" s="14" t="n">
        <f aca="false">IF($F$2=0," - ",Tabla1[[#This Row],[Base Precio de Lista neto]]*(1-$F$2))</f>
        <v>218.61588</v>
      </c>
      <c r="E311" s="14" t="n">
        <f aca="false">IF($F$2=0," - ",Tabla1[[#This Row],[Base para Mejor precio]]*(1-$F$2))</f>
        <v>196.754292</v>
      </c>
      <c r="F311" s="12" t="s">
        <v>17</v>
      </c>
      <c r="G311" s="15"/>
      <c r="H311" s="14" t="n">
        <f aca="false">IFERROR(IF($F$3=0,"-",Tabla1[[#This Row],[Precio de Cliente neto]]*(1+$F$3)),"-")</f>
        <v>327.92382</v>
      </c>
      <c r="I311" s="14" t="n">
        <v>312.3084</v>
      </c>
      <c r="J311" s="14" t="n">
        <v>281.07756</v>
      </c>
    </row>
    <row r="312" customFormat="false" ht="15" hidden="false" customHeight="false" outlineLevel="0" collapsed="false">
      <c r="A312" s="12" t="n">
        <v>778</v>
      </c>
      <c r="B312" s="13" t="s">
        <v>324</v>
      </c>
      <c r="C312" s="14" t="n">
        <f aca="false">IF($F$2=0," - ",Tabla1[[#This Row],[Base Precio de Lista neto]])</f>
        <v>16.3429</v>
      </c>
      <c r="D312" s="14" t="n">
        <f aca="false">IF($F$2=0," - ",Tabla1[[#This Row],[Base Precio de Lista neto]]*(1-$F$2))</f>
        <v>11.44003</v>
      </c>
      <c r="E312" s="14" t="n">
        <f aca="false">IF($F$2=0," - ",Tabla1[[#This Row],[Base para Mejor precio]]*(1-$F$2))</f>
        <v>10.296027</v>
      </c>
      <c r="F312" s="12" t="s">
        <v>17</v>
      </c>
      <c r="G312" s="15"/>
      <c r="H312" s="14" t="n">
        <f aca="false">IFERROR(IF($F$3=0,"-",Tabla1[[#This Row],[Precio de Cliente neto]]*(1+$F$3)),"-")</f>
        <v>17.160045</v>
      </c>
      <c r="I312" s="14" t="n">
        <v>16.3429</v>
      </c>
      <c r="J312" s="14" t="n">
        <v>14.70861</v>
      </c>
    </row>
    <row r="313" customFormat="false" ht="15" hidden="false" customHeight="false" outlineLevel="0" collapsed="false">
      <c r="A313" s="12" t="n">
        <v>779</v>
      </c>
      <c r="B313" s="13" t="s">
        <v>325</v>
      </c>
      <c r="C313" s="14" t="n">
        <f aca="false">IF($F$2=0," - ",Tabla1[[#This Row],[Base Precio de Lista neto]])</f>
        <v>16.8312</v>
      </c>
      <c r="D313" s="14" t="n">
        <f aca="false">IF($F$2=0," - ",Tabla1[[#This Row],[Base Precio de Lista neto]]*(1-$F$2))</f>
        <v>11.78184</v>
      </c>
      <c r="E313" s="14" t="n">
        <f aca="false">IF($F$2=0," - ",Tabla1[[#This Row],[Base para Mejor precio]]*(1-$F$2))</f>
        <v>10.603656</v>
      </c>
      <c r="F313" s="12" t="s">
        <v>31</v>
      </c>
      <c r="G313" s="15"/>
      <c r="H313" s="14" t="n">
        <f aca="false">IFERROR(IF($F$3=0,"-",Tabla1[[#This Row],[Precio de Cliente neto]]*(1+$F$3)),"-")</f>
        <v>17.67276</v>
      </c>
      <c r="I313" s="14" t="n">
        <v>16.8312</v>
      </c>
      <c r="J313" s="14" t="n">
        <v>15.14808</v>
      </c>
    </row>
    <row r="314" customFormat="false" ht="15" hidden="false" customHeight="false" outlineLevel="0" collapsed="false">
      <c r="A314" s="12" t="n">
        <v>780</v>
      </c>
      <c r="B314" s="13" t="s">
        <v>326</v>
      </c>
      <c r="C314" s="14" t="n">
        <f aca="false">IF($F$2=0," - ",Tabla1[[#This Row],[Base Precio de Lista neto]])</f>
        <v>7.3899</v>
      </c>
      <c r="D314" s="14" t="n">
        <f aca="false">IF($F$2=0," - ",Tabla1[[#This Row],[Base Precio de Lista neto]]*(1-$F$2))</f>
        <v>5.17293</v>
      </c>
      <c r="E314" s="14" t="n">
        <f aca="false">IF($F$2=0," - ",Tabla1[[#This Row],[Base para Mejor precio]]*(1-$F$2))</f>
        <v>4.655637</v>
      </c>
      <c r="F314" s="12" t="s">
        <v>17</v>
      </c>
      <c r="G314" s="15"/>
      <c r="H314" s="14" t="n">
        <f aca="false">IFERROR(IF($F$3=0,"-",Tabla1[[#This Row],[Precio de Cliente neto]]*(1+$F$3)),"-")</f>
        <v>7.759395</v>
      </c>
      <c r="I314" s="14" t="n">
        <v>7.3899</v>
      </c>
      <c r="J314" s="14" t="n">
        <v>6.65091</v>
      </c>
    </row>
    <row r="315" customFormat="false" ht="15" hidden="false" customHeight="false" outlineLevel="0" collapsed="false">
      <c r="A315" s="12" t="n">
        <v>784</v>
      </c>
      <c r="B315" s="13" t="s">
        <v>327</v>
      </c>
      <c r="C315" s="14" t="n">
        <f aca="false">IF($F$2=0," - ",Tabla1[[#This Row],[Base Precio de Lista neto]])</f>
        <v>307.9027</v>
      </c>
      <c r="D315" s="14" t="n">
        <f aca="false">IF($F$2=0," - ",Tabla1[[#This Row],[Base Precio de Lista neto]]*(1-$F$2))</f>
        <v>215.53189</v>
      </c>
      <c r="E315" s="14" t="n">
        <f aca="false">IF($F$2=0," - ",Tabla1[[#This Row],[Base para Mejor precio]]*(1-$F$2))</f>
        <v>193.978701</v>
      </c>
      <c r="F315" s="12" t="s">
        <v>17</v>
      </c>
      <c r="G315" s="15"/>
      <c r="H315" s="14" t="n">
        <f aca="false">IFERROR(IF($F$3=0,"-",Tabla1[[#This Row],[Precio de Cliente neto]]*(1+$F$3)),"-")</f>
        <v>323.297835</v>
      </c>
      <c r="I315" s="14" t="n">
        <v>307.9027</v>
      </c>
      <c r="J315" s="14" t="n">
        <v>277.11243</v>
      </c>
    </row>
    <row r="316" customFormat="false" ht="15" hidden="false" customHeight="false" outlineLevel="0" collapsed="false">
      <c r="A316" s="12" t="n">
        <v>786</v>
      </c>
      <c r="B316" s="13" t="s">
        <v>328</v>
      </c>
      <c r="C316" s="14" t="n">
        <f aca="false">IF($F$2=0," - ",Tabla1[[#This Row],[Base Precio de Lista neto]])</f>
        <v>115.7351</v>
      </c>
      <c r="D316" s="14" t="n">
        <f aca="false">IF($F$2=0," - ",Tabla1[[#This Row],[Base Precio de Lista neto]]*(1-$F$2))</f>
        <v>81.01457</v>
      </c>
      <c r="E316" s="14" t="n">
        <f aca="false">IF($F$2=0," - ",Tabla1[[#This Row],[Base para Mejor precio]]*(1-$F$2))</f>
        <v>72.913113</v>
      </c>
      <c r="F316" s="12" t="s">
        <v>17</v>
      </c>
      <c r="G316" s="15"/>
      <c r="H316" s="14" t="n">
        <f aca="false">IFERROR(IF($F$3=0,"-",Tabla1[[#This Row],[Precio de Cliente neto]]*(1+$F$3)),"-")</f>
        <v>121.521855</v>
      </c>
      <c r="I316" s="14" t="n">
        <v>115.7351</v>
      </c>
      <c r="J316" s="14" t="n">
        <v>104.16159</v>
      </c>
    </row>
    <row r="317" customFormat="false" ht="15" hidden="false" customHeight="false" outlineLevel="0" collapsed="false">
      <c r="A317" s="12" t="n">
        <v>787</v>
      </c>
      <c r="B317" s="13" t="s">
        <v>329</v>
      </c>
      <c r="C317" s="14" t="n">
        <f aca="false">IF($F$2=0," - ",Tabla1[[#This Row],[Base Precio de Lista neto]])</f>
        <v>210.3258</v>
      </c>
      <c r="D317" s="14" t="n">
        <f aca="false">IF($F$2=0," - ",Tabla1[[#This Row],[Base Precio de Lista neto]]*(1-$F$2))</f>
        <v>147.22806</v>
      </c>
      <c r="E317" s="14" t="n">
        <f aca="false">IF($F$2=0," - ",Tabla1[[#This Row],[Base para Mejor precio]]*(1-$F$2))</f>
        <v>132.505254</v>
      </c>
      <c r="F317" s="12" t="s">
        <v>17</v>
      </c>
      <c r="G317" s="15"/>
      <c r="H317" s="14" t="n">
        <f aca="false">IFERROR(IF($F$3=0,"-",Tabla1[[#This Row],[Precio de Cliente neto]]*(1+$F$3)),"-")</f>
        <v>220.84209</v>
      </c>
      <c r="I317" s="14" t="n">
        <v>210.3258</v>
      </c>
      <c r="J317" s="14" t="n">
        <v>189.29322</v>
      </c>
    </row>
    <row r="318" customFormat="false" ht="15" hidden="false" customHeight="false" outlineLevel="0" collapsed="false">
      <c r="A318" s="12" t="n">
        <v>788</v>
      </c>
      <c r="B318" s="13" t="s">
        <v>330</v>
      </c>
      <c r="C318" s="14" t="n">
        <f aca="false">IF($F$2=0," - ",Tabla1[[#This Row],[Base Precio de Lista neto]])</f>
        <v>105.1625</v>
      </c>
      <c r="D318" s="14" t="n">
        <f aca="false">IF($F$2=0," - ",Tabla1[[#This Row],[Base Precio de Lista neto]]*(1-$F$2))</f>
        <v>73.61375</v>
      </c>
      <c r="E318" s="14" t="n">
        <f aca="false">IF($F$2=0," - ",Tabla1[[#This Row],[Base para Mejor precio]]*(1-$F$2))</f>
        <v>66.252375</v>
      </c>
      <c r="F318" s="12" t="s">
        <v>17</v>
      </c>
      <c r="G318" s="15"/>
      <c r="H318" s="14" t="n">
        <f aca="false">IFERROR(IF($F$3=0,"-",Tabla1[[#This Row],[Precio de Cliente neto]]*(1+$F$3)),"-")</f>
        <v>110.420625</v>
      </c>
      <c r="I318" s="14" t="n">
        <v>105.1625</v>
      </c>
      <c r="J318" s="14" t="n">
        <v>94.64625</v>
      </c>
    </row>
    <row r="319" customFormat="false" ht="15" hidden="false" customHeight="false" outlineLevel="0" collapsed="false">
      <c r="A319" s="12" t="n">
        <v>790</v>
      </c>
      <c r="B319" s="13" t="s">
        <v>331</v>
      </c>
      <c r="C319" s="14" t="n">
        <f aca="false">IF($F$2=0," - ",Tabla1[[#This Row],[Base Precio de Lista neto]])</f>
        <v>107.13</v>
      </c>
      <c r="D319" s="14" t="n">
        <f aca="false">IF($F$2=0," - ",Tabla1[[#This Row],[Base Precio de Lista neto]]*(1-$F$2))</f>
        <v>74.991</v>
      </c>
      <c r="E319" s="14" t="n">
        <f aca="false">IF($F$2=0," - ",Tabla1[[#This Row],[Base para Mejor precio]]*(1-$F$2))</f>
        <v>67.4919</v>
      </c>
      <c r="F319" s="12" t="s">
        <v>17</v>
      </c>
      <c r="G319" s="15"/>
      <c r="H319" s="14" t="n">
        <f aca="false">IFERROR(IF($F$3=0,"-",Tabla1[[#This Row],[Precio de Cliente neto]]*(1+$F$3)),"-")</f>
        <v>112.4865</v>
      </c>
      <c r="I319" s="14" t="n">
        <v>107.13</v>
      </c>
      <c r="J319" s="14" t="n">
        <v>96.417</v>
      </c>
    </row>
    <row r="320" customFormat="false" ht="15" hidden="false" customHeight="false" outlineLevel="0" collapsed="false">
      <c r="A320" s="12" t="n">
        <v>791</v>
      </c>
      <c r="B320" s="13" t="s">
        <v>332</v>
      </c>
      <c r="C320" s="14" t="n">
        <f aca="false">IF($F$2=0," - ",Tabla1[[#This Row],[Base Precio de Lista neto]])</f>
        <v>70.7698</v>
      </c>
      <c r="D320" s="14" t="n">
        <f aca="false">IF($F$2=0," - ",Tabla1[[#This Row],[Base Precio de Lista neto]]*(1-$F$2))</f>
        <v>49.53886</v>
      </c>
      <c r="E320" s="14" t="n">
        <f aca="false">IF($F$2=0," - ",Tabla1[[#This Row],[Base para Mejor precio]]*(1-$F$2))</f>
        <v>44.584974</v>
      </c>
      <c r="F320" s="12" t="s">
        <v>17</v>
      </c>
      <c r="G320" s="15"/>
      <c r="H320" s="14" t="n">
        <f aca="false">IFERROR(IF($F$3=0,"-",Tabla1[[#This Row],[Precio de Cliente neto]]*(1+$F$3)),"-")</f>
        <v>74.30829</v>
      </c>
      <c r="I320" s="14" t="n">
        <v>70.7698</v>
      </c>
      <c r="J320" s="14" t="n">
        <v>63.69282</v>
      </c>
    </row>
    <row r="321" customFormat="false" ht="15" hidden="false" customHeight="false" outlineLevel="0" collapsed="false">
      <c r="A321" s="12" t="n">
        <v>795</v>
      </c>
      <c r="B321" s="13" t="s">
        <v>333</v>
      </c>
      <c r="C321" s="14" t="n">
        <f aca="false">IF($F$2=0," - ",Tabla1[[#This Row],[Base Precio de Lista neto]])</f>
        <v>7.1821</v>
      </c>
      <c r="D321" s="14" t="n">
        <f aca="false">IF($F$2=0," - ",Tabla1[[#This Row],[Base Precio de Lista neto]]*(1-$F$2))</f>
        <v>5.02747</v>
      </c>
      <c r="E321" s="14" t="n">
        <f aca="false">IF($F$2=0," - ",Tabla1[[#This Row],[Base para Mejor precio]]*(1-$F$2))</f>
        <v>4.524723</v>
      </c>
      <c r="F321" s="12" t="s">
        <v>17</v>
      </c>
      <c r="G321" s="15"/>
      <c r="H321" s="14" t="n">
        <f aca="false">IFERROR(IF($F$3=0,"-",Tabla1[[#This Row],[Precio de Cliente neto]]*(1+$F$3)),"-")</f>
        <v>7.541205</v>
      </c>
      <c r="I321" s="14" t="n">
        <v>7.1821</v>
      </c>
      <c r="J321" s="14" t="n">
        <v>6.46389</v>
      </c>
    </row>
    <row r="322" customFormat="false" ht="15" hidden="false" customHeight="false" outlineLevel="0" collapsed="false">
      <c r="A322" s="12" t="n">
        <v>796</v>
      </c>
      <c r="B322" s="13" t="s">
        <v>334</v>
      </c>
      <c r="C322" s="14" t="n">
        <f aca="false">IF($F$2=0," - ",Tabla1[[#This Row],[Base Precio de Lista neto]])</f>
        <v>289.7141</v>
      </c>
      <c r="D322" s="14" t="n">
        <f aca="false">IF($F$2=0," - ",Tabla1[[#This Row],[Base Precio de Lista neto]]*(1-$F$2))</f>
        <v>202.79987</v>
      </c>
      <c r="E322" s="14" t="n">
        <f aca="false">IF($F$2=0," - ",Tabla1[[#This Row],[Base para Mejor precio]]*(1-$F$2))</f>
        <v>182.519883</v>
      </c>
      <c r="F322" s="12" t="s">
        <v>17</v>
      </c>
      <c r="G322" s="15"/>
      <c r="H322" s="14" t="n">
        <f aca="false">IFERROR(IF($F$3=0,"-",Tabla1[[#This Row],[Precio de Cliente neto]]*(1+$F$3)),"-")</f>
        <v>304.199805</v>
      </c>
      <c r="I322" s="14" t="n">
        <v>289.7141</v>
      </c>
      <c r="J322" s="14" t="n">
        <v>260.74269</v>
      </c>
    </row>
    <row r="323" customFormat="false" ht="15" hidden="false" customHeight="false" outlineLevel="0" collapsed="false">
      <c r="A323" s="12" t="n">
        <v>797</v>
      </c>
      <c r="B323" s="13" t="s">
        <v>335</v>
      </c>
      <c r="C323" s="14" t="n">
        <f aca="false">IF($F$2=0," - ",Tabla1[[#This Row],[Base Precio de Lista neto]])</f>
        <v>58.2874</v>
      </c>
      <c r="D323" s="14" t="n">
        <f aca="false">IF($F$2=0," - ",Tabla1[[#This Row],[Base Precio de Lista neto]]*(1-$F$2))</f>
        <v>40.80118</v>
      </c>
      <c r="E323" s="14" t="n">
        <f aca="false">IF($F$2=0," - ",Tabla1[[#This Row],[Base para Mejor precio]]*(1-$F$2))</f>
        <v>36.721062</v>
      </c>
      <c r="F323" s="12" t="s">
        <v>17</v>
      </c>
      <c r="G323" s="15"/>
      <c r="H323" s="14" t="n">
        <f aca="false">IFERROR(IF($F$3=0,"-",Tabla1[[#This Row],[Precio de Cliente neto]]*(1+$F$3)),"-")</f>
        <v>61.20177</v>
      </c>
      <c r="I323" s="14" t="n">
        <v>58.2874</v>
      </c>
      <c r="J323" s="14" t="n">
        <v>52.45866</v>
      </c>
    </row>
    <row r="324" customFormat="false" ht="15" hidden="false" customHeight="false" outlineLevel="0" collapsed="false">
      <c r="A324" s="12" t="n">
        <v>798</v>
      </c>
      <c r="B324" s="13" t="s">
        <v>336</v>
      </c>
      <c r="C324" s="14" t="n">
        <f aca="false">IF($F$2=0," - ",Tabla1[[#This Row],[Base Precio de Lista neto]])</f>
        <v>114.905</v>
      </c>
      <c r="D324" s="14" t="n">
        <f aca="false">IF($F$2=0," - ",Tabla1[[#This Row],[Base Precio de Lista neto]]*(1-$F$2))</f>
        <v>80.4335</v>
      </c>
      <c r="E324" s="14" t="n">
        <f aca="false">IF($F$2=0," - ",Tabla1[[#This Row],[Base para Mejor precio]]*(1-$F$2))</f>
        <v>72.39015</v>
      </c>
      <c r="F324" s="12" t="s">
        <v>17</v>
      </c>
      <c r="G324" s="15"/>
      <c r="H324" s="14" t="n">
        <f aca="false">IFERROR(IF($F$3=0,"-",Tabla1[[#This Row],[Precio de Cliente neto]]*(1+$F$3)),"-")</f>
        <v>120.65025</v>
      </c>
      <c r="I324" s="14" t="n">
        <v>114.905</v>
      </c>
      <c r="J324" s="14" t="n">
        <v>103.4145</v>
      </c>
    </row>
    <row r="325" customFormat="false" ht="15" hidden="false" customHeight="false" outlineLevel="0" collapsed="false">
      <c r="A325" s="12" t="n">
        <v>800</v>
      </c>
      <c r="B325" s="13" t="s">
        <v>337</v>
      </c>
      <c r="C325" s="14" t="n">
        <f aca="false">IF($F$2=0," - ",Tabla1[[#This Row],[Base Precio de Lista neto]])</f>
        <v>19.8795</v>
      </c>
      <c r="D325" s="14" t="n">
        <f aca="false">IF($F$2=0," - ",Tabla1[[#This Row],[Base Precio de Lista neto]]*(1-$F$2))</f>
        <v>13.91565</v>
      </c>
      <c r="E325" s="14" t="n">
        <f aca="false">IF($F$2=0," - ",Tabla1[[#This Row],[Base para Mejor precio]]*(1-$F$2))</f>
        <v>12.524085</v>
      </c>
      <c r="F325" s="12" t="s">
        <v>17</v>
      </c>
      <c r="G325" s="15"/>
      <c r="H325" s="14" t="n">
        <f aca="false">IFERROR(IF($F$3=0,"-",Tabla1[[#This Row],[Precio de Cliente neto]]*(1+$F$3)),"-")</f>
        <v>20.873475</v>
      </c>
      <c r="I325" s="14" t="n">
        <v>19.8795</v>
      </c>
      <c r="J325" s="14" t="n">
        <v>17.89155</v>
      </c>
    </row>
    <row r="326" customFormat="false" ht="15" hidden="false" customHeight="false" outlineLevel="0" collapsed="false">
      <c r="A326" s="12" t="n">
        <v>801</v>
      </c>
      <c r="B326" s="13" t="s">
        <v>338</v>
      </c>
      <c r="C326" s="14" t="n">
        <f aca="false">IF($F$2=0," - ",Tabla1[[#This Row],[Base Precio de Lista neto]])</f>
        <v>19.8898</v>
      </c>
      <c r="D326" s="14" t="n">
        <f aca="false">IF($F$2=0," - ",Tabla1[[#This Row],[Base Precio de Lista neto]]*(1-$F$2))</f>
        <v>13.92286</v>
      </c>
      <c r="E326" s="14" t="n">
        <f aca="false">IF($F$2=0," - ",Tabla1[[#This Row],[Base para Mejor precio]]*(1-$F$2))</f>
        <v>12.530574</v>
      </c>
      <c r="F326" s="12" t="s">
        <v>17</v>
      </c>
      <c r="G326" s="15"/>
      <c r="H326" s="14" t="n">
        <f aca="false">IFERROR(IF($F$3=0,"-",Tabla1[[#This Row],[Precio de Cliente neto]]*(1+$F$3)),"-")</f>
        <v>20.88429</v>
      </c>
      <c r="I326" s="14" t="n">
        <v>19.8898</v>
      </c>
      <c r="J326" s="14" t="n">
        <v>17.90082</v>
      </c>
    </row>
    <row r="327" customFormat="false" ht="15" hidden="false" customHeight="false" outlineLevel="0" collapsed="false">
      <c r="A327" s="12" t="n">
        <v>803</v>
      </c>
      <c r="B327" s="13" t="s">
        <v>339</v>
      </c>
      <c r="C327" s="14" t="n">
        <f aca="false">IF($F$2=0," - ",Tabla1[[#This Row],[Base Precio de Lista neto]])</f>
        <v>21.3414</v>
      </c>
      <c r="D327" s="14" t="n">
        <f aca="false">IF($F$2=0," - ",Tabla1[[#This Row],[Base Precio de Lista neto]]*(1-$F$2))</f>
        <v>14.93898</v>
      </c>
      <c r="E327" s="14" t="n">
        <f aca="false">IF($F$2=0," - ",Tabla1[[#This Row],[Base para Mejor precio]]*(1-$F$2))</f>
        <v>13.445082</v>
      </c>
      <c r="F327" s="12" t="s">
        <v>17</v>
      </c>
      <c r="G327" s="15"/>
      <c r="H327" s="14" t="n">
        <f aca="false">IFERROR(IF($F$3=0,"-",Tabla1[[#This Row],[Precio de Cliente neto]]*(1+$F$3)),"-")</f>
        <v>22.40847</v>
      </c>
      <c r="I327" s="14" t="n">
        <v>21.3414</v>
      </c>
      <c r="J327" s="14" t="n">
        <v>19.20726</v>
      </c>
    </row>
    <row r="328" customFormat="false" ht="15" hidden="false" customHeight="false" outlineLevel="0" collapsed="false">
      <c r="A328" s="12" t="n">
        <v>804</v>
      </c>
      <c r="B328" s="13" t="s">
        <v>340</v>
      </c>
      <c r="C328" s="14" t="n">
        <f aca="false">IF($F$2=0," - ",Tabla1[[#This Row],[Base Precio de Lista neto]])</f>
        <v>35.6663</v>
      </c>
      <c r="D328" s="14" t="n">
        <f aca="false">IF($F$2=0," - ",Tabla1[[#This Row],[Base Precio de Lista neto]]*(1-$F$2))</f>
        <v>24.96641</v>
      </c>
      <c r="E328" s="14" t="n">
        <f aca="false">IF($F$2=0," - ",Tabla1[[#This Row],[Base para Mejor precio]]*(1-$F$2))</f>
        <v>22.469769</v>
      </c>
      <c r="F328" s="12" t="s">
        <v>17</v>
      </c>
      <c r="G328" s="15"/>
      <c r="H328" s="14" t="n">
        <f aca="false">IFERROR(IF($F$3=0,"-",Tabla1[[#This Row],[Precio de Cliente neto]]*(1+$F$3)),"-")</f>
        <v>37.449615</v>
      </c>
      <c r="I328" s="14" t="n">
        <v>35.6663</v>
      </c>
      <c r="J328" s="14" t="n">
        <v>32.09967</v>
      </c>
    </row>
    <row r="329" customFormat="false" ht="15" hidden="false" customHeight="false" outlineLevel="0" collapsed="false">
      <c r="A329" s="12" t="n">
        <v>805</v>
      </c>
      <c r="B329" s="13" t="s">
        <v>341</v>
      </c>
      <c r="C329" s="14" t="n">
        <f aca="false">IF($F$2=0," - ",Tabla1[[#This Row],[Base Precio de Lista neto]])</f>
        <v>5.2037</v>
      </c>
      <c r="D329" s="14" t="n">
        <f aca="false">IF($F$2=0," - ",Tabla1[[#This Row],[Base Precio de Lista neto]]*(1-$F$2))</f>
        <v>3.64259</v>
      </c>
      <c r="E329" s="14" t="n">
        <f aca="false">IF($F$2=0," - ",Tabla1[[#This Row],[Base para Mejor precio]]*(1-$F$2))</f>
        <v>3.278331</v>
      </c>
      <c r="F329" s="12" t="s">
        <v>17</v>
      </c>
      <c r="G329" s="15"/>
      <c r="H329" s="14" t="n">
        <f aca="false">IFERROR(IF($F$3=0,"-",Tabla1[[#This Row],[Precio de Cliente neto]]*(1+$F$3)),"-")</f>
        <v>5.463885</v>
      </c>
      <c r="I329" s="14" t="n">
        <v>5.2037</v>
      </c>
      <c r="J329" s="14" t="n">
        <v>4.68333</v>
      </c>
    </row>
    <row r="330" customFormat="false" ht="15" hidden="false" customHeight="false" outlineLevel="0" collapsed="false">
      <c r="A330" s="12" t="n">
        <v>806</v>
      </c>
      <c r="B330" s="13" t="s">
        <v>342</v>
      </c>
      <c r="C330" s="14" t="n">
        <f aca="false">IF($F$2=0," - ",Tabla1[[#This Row],[Base Precio de Lista neto]])</f>
        <v>307.7827</v>
      </c>
      <c r="D330" s="14" t="n">
        <f aca="false">IF($F$2=0," - ",Tabla1[[#This Row],[Base Precio de Lista neto]]*(1-$F$2))</f>
        <v>215.44789</v>
      </c>
      <c r="E330" s="14" t="n">
        <f aca="false">IF($F$2=0," - ",Tabla1[[#This Row],[Base para Mejor precio]]*(1-$F$2))</f>
        <v>193.903101</v>
      </c>
      <c r="F330" s="12" t="s">
        <v>17</v>
      </c>
      <c r="G330" s="15"/>
      <c r="H330" s="14" t="n">
        <f aca="false">IFERROR(IF($F$3=0,"-",Tabla1[[#This Row],[Precio de Cliente neto]]*(1+$F$3)),"-")</f>
        <v>323.171835</v>
      </c>
      <c r="I330" s="14" t="n">
        <v>307.7827</v>
      </c>
      <c r="J330" s="14" t="n">
        <v>277.00443</v>
      </c>
    </row>
    <row r="331" customFormat="false" ht="15" hidden="false" customHeight="false" outlineLevel="0" collapsed="false">
      <c r="A331" s="12" t="n">
        <v>810</v>
      </c>
      <c r="B331" s="13" t="s">
        <v>343</v>
      </c>
      <c r="C331" s="14" t="n">
        <f aca="false">IF($F$2=0," - ",Tabla1[[#This Row],[Base Precio de Lista neto]])</f>
        <v>454.4571</v>
      </c>
      <c r="D331" s="14" t="n">
        <f aca="false">IF($F$2=0," - ",Tabla1[[#This Row],[Base Precio de Lista neto]]*(1-$F$2))</f>
        <v>318.11997</v>
      </c>
      <c r="E331" s="14" t="n">
        <f aca="false">IF($F$2=0," - ",Tabla1[[#This Row],[Base para Mejor precio]]*(1-$F$2))</f>
        <v>286.307973</v>
      </c>
      <c r="F331" s="12" t="s">
        <v>17</v>
      </c>
      <c r="G331" s="15"/>
      <c r="H331" s="14" t="n">
        <f aca="false">IFERROR(IF($F$3=0,"-",Tabla1[[#This Row],[Precio de Cliente neto]]*(1+$F$3)),"-")</f>
        <v>477.179955</v>
      </c>
      <c r="I331" s="14" t="n">
        <v>454.4571</v>
      </c>
      <c r="J331" s="14" t="n">
        <v>409.01139</v>
      </c>
    </row>
    <row r="332" customFormat="false" ht="15" hidden="false" customHeight="false" outlineLevel="0" collapsed="false">
      <c r="A332" s="12" t="n">
        <v>811</v>
      </c>
      <c r="B332" s="13" t="s">
        <v>344</v>
      </c>
      <c r="C332" s="14" t="n">
        <f aca="false">IF($F$2=0," - ",Tabla1[[#This Row],[Base Precio de Lista neto]])</f>
        <v>439.7314</v>
      </c>
      <c r="D332" s="14" t="n">
        <f aca="false">IF($F$2=0," - ",Tabla1[[#This Row],[Base Precio de Lista neto]]*(1-$F$2))</f>
        <v>307.81198</v>
      </c>
      <c r="E332" s="14" t="n">
        <f aca="false">IF($F$2=0," - ",Tabla1[[#This Row],[Base para Mejor precio]]*(1-$F$2))</f>
        <v>277.030782</v>
      </c>
      <c r="F332" s="12" t="s">
        <v>17</v>
      </c>
      <c r="G332" s="15"/>
      <c r="H332" s="14" t="n">
        <f aca="false">IFERROR(IF($F$3=0,"-",Tabla1[[#This Row],[Precio de Cliente neto]]*(1+$F$3)),"-")</f>
        <v>461.71797</v>
      </c>
      <c r="I332" s="14" t="n">
        <v>439.7314</v>
      </c>
      <c r="J332" s="14" t="n">
        <v>395.75826</v>
      </c>
    </row>
    <row r="333" customFormat="false" ht="15" hidden="false" customHeight="false" outlineLevel="0" collapsed="false">
      <c r="A333" s="12" t="n">
        <v>812</v>
      </c>
      <c r="B333" s="13" t="s">
        <v>345</v>
      </c>
      <c r="C333" s="14" t="n">
        <f aca="false">IF($F$2=0," - ",Tabla1[[#This Row],[Base Precio de Lista neto]])</f>
        <v>399.8569</v>
      </c>
      <c r="D333" s="14" t="n">
        <f aca="false">IF($F$2=0," - ",Tabla1[[#This Row],[Base Precio de Lista neto]]*(1-$F$2))</f>
        <v>279.89983</v>
      </c>
      <c r="E333" s="14" t="n">
        <f aca="false">IF($F$2=0," - ",Tabla1[[#This Row],[Base para Mejor precio]]*(1-$F$2))</f>
        <v>251.909847</v>
      </c>
      <c r="F333" s="12" t="s">
        <v>17</v>
      </c>
      <c r="G333" s="15"/>
      <c r="H333" s="14" t="n">
        <f aca="false">IFERROR(IF($F$3=0,"-",Tabla1[[#This Row],[Precio de Cliente neto]]*(1+$F$3)),"-")</f>
        <v>419.849745</v>
      </c>
      <c r="I333" s="14" t="n">
        <v>399.8569</v>
      </c>
      <c r="J333" s="14" t="n">
        <v>359.87121</v>
      </c>
    </row>
    <row r="334" customFormat="false" ht="15" hidden="false" customHeight="false" outlineLevel="0" collapsed="false">
      <c r="A334" s="12" t="n">
        <v>865</v>
      </c>
      <c r="B334" s="13" t="s">
        <v>346</v>
      </c>
      <c r="C334" s="14" t="n">
        <f aca="false">IF($F$2=0," - ",Tabla1[[#This Row],[Base Precio de Lista neto]])</f>
        <v>934.2854</v>
      </c>
      <c r="D334" s="14" t="n">
        <f aca="false">IF($F$2=0," - ",Tabla1[[#This Row],[Base Precio de Lista neto]]*(1-$F$2))</f>
        <v>653.99978</v>
      </c>
      <c r="E334" s="14" t="n">
        <f aca="false">IF($F$2=0," - ",Tabla1[[#This Row],[Base para Mejor precio]]*(1-$F$2))</f>
        <v>588.599802</v>
      </c>
      <c r="F334" s="12" t="s">
        <v>17</v>
      </c>
      <c r="G334" s="15"/>
      <c r="H334" s="14" t="n">
        <f aca="false">IFERROR(IF($F$3=0,"-",Tabla1[[#This Row],[Precio de Cliente neto]]*(1+$F$3)),"-")</f>
        <v>980.99967</v>
      </c>
      <c r="I334" s="14" t="n">
        <v>934.2854</v>
      </c>
      <c r="J334" s="14" t="n">
        <v>840.85686</v>
      </c>
    </row>
    <row r="335" customFormat="false" ht="15" hidden="false" customHeight="false" outlineLevel="0" collapsed="false">
      <c r="A335" s="12" t="n">
        <v>890</v>
      </c>
      <c r="B335" s="13" t="s">
        <v>347</v>
      </c>
      <c r="C335" s="14" t="n">
        <f aca="false">IF($F$2=0," - ",Tabla1[[#This Row],[Base Precio de Lista neto]])</f>
        <v>154.2365</v>
      </c>
      <c r="D335" s="14" t="n">
        <f aca="false">IF($F$2=0," - ",Tabla1[[#This Row],[Base Precio de Lista neto]]*(1-$F$2))</f>
        <v>107.96555</v>
      </c>
      <c r="E335" s="14" t="n">
        <f aca="false">IF($F$2=0," - ",Tabla1[[#This Row],[Base para Mejor precio]]*(1-$F$2))</f>
        <v>97.168995</v>
      </c>
      <c r="F335" s="12" t="s">
        <v>17</v>
      </c>
      <c r="G335" s="15"/>
      <c r="H335" s="14" t="n">
        <f aca="false">IFERROR(IF($F$3=0,"-",Tabla1[[#This Row],[Precio de Cliente neto]]*(1+$F$3)),"-")</f>
        <v>161.948325</v>
      </c>
      <c r="I335" s="14" t="n">
        <v>154.2365</v>
      </c>
      <c r="J335" s="14" t="n">
        <v>138.81285</v>
      </c>
    </row>
    <row r="336" customFormat="false" ht="15" hidden="false" customHeight="false" outlineLevel="0" collapsed="false">
      <c r="A336" s="12" t="n">
        <v>913</v>
      </c>
      <c r="B336" s="13" t="s">
        <v>348</v>
      </c>
      <c r="C336" s="14" t="n">
        <f aca="false">IF($F$2=0," - ",Tabla1[[#This Row],[Base Precio de Lista neto]])</f>
        <v>260.5306</v>
      </c>
      <c r="D336" s="14" t="n">
        <f aca="false">IF($F$2=0," - ",Tabla1[[#This Row],[Base Precio de Lista neto]]*(1-$F$2))</f>
        <v>182.37142</v>
      </c>
      <c r="E336" s="14" t="n">
        <f aca="false">IF($F$2=0," - ",Tabla1[[#This Row],[Base para Mejor precio]]*(1-$F$2))</f>
        <v>164.134278</v>
      </c>
      <c r="F336" s="12" t="s">
        <v>17</v>
      </c>
      <c r="G336" s="15"/>
      <c r="H336" s="14" t="n">
        <f aca="false">IFERROR(IF($F$3=0,"-",Tabla1[[#This Row],[Precio de Cliente neto]]*(1+$F$3)),"-")</f>
        <v>273.55713</v>
      </c>
      <c r="I336" s="14" t="n">
        <v>260.5306</v>
      </c>
      <c r="J336" s="14" t="n">
        <v>234.47754</v>
      </c>
    </row>
    <row r="337" customFormat="false" ht="15" hidden="false" customHeight="false" outlineLevel="0" collapsed="false">
      <c r="A337" s="12" t="n">
        <v>922</v>
      </c>
      <c r="B337" s="13" t="s">
        <v>349</v>
      </c>
      <c r="C337" s="14" t="n">
        <f aca="false">IF($F$2=0," - ",Tabla1[[#This Row],[Base Precio de Lista neto]])</f>
        <v>303.6226</v>
      </c>
      <c r="D337" s="14" t="n">
        <f aca="false">IF($F$2=0," - ",Tabla1[[#This Row],[Base Precio de Lista neto]]*(1-$F$2))</f>
        <v>212.53582</v>
      </c>
      <c r="E337" s="14" t="n">
        <f aca="false">IF($F$2=0," - ",Tabla1[[#This Row],[Base para Mejor precio]]*(1-$F$2))</f>
        <v>191.282238</v>
      </c>
      <c r="F337" s="12" t="s">
        <v>17</v>
      </c>
      <c r="G337" s="15"/>
      <c r="H337" s="14" t="n">
        <f aca="false">IFERROR(IF($F$3=0,"-",Tabla1[[#This Row],[Precio de Cliente neto]]*(1+$F$3)),"-")</f>
        <v>318.80373</v>
      </c>
      <c r="I337" s="14" t="n">
        <v>303.6226</v>
      </c>
      <c r="J337" s="14" t="n">
        <v>273.26034</v>
      </c>
    </row>
    <row r="338" customFormat="false" ht="15" hidden="false" customHeight="false" outlineLevel="0" collapsed="false">
      <c r="A338" s="12" t="n">
        <v>923</v>
      </c>
      <c r="B338" s="13" t="s">
        <v>350</v>
      </c>
      <c r="C338" s="14" t="n">
        <f aca="false">IF($F$2=0," - ",Tabla1[[#This Row],[Base Precio de Lista neto]])</f>
        <v>405.1966</v>
      </c>
      <c r="D338" s="14" t="n">
        <f aca="false">IF($F$2=0," - ",Tabla1[[#This Row],[Base Precio de Lista neto]]*(1-$F$2))</f>
        <v>283.63762</v>
      </c>
      <c r="E338" s="14" t="n">
        <f aca="false">IF($F$2=0," - ",Tabla1[[#This Row],[Base para Mejor precio]]*(1-$F$2))</f>
        <v>255.273858</v>
      </c>
      <c r="F338" s="12" t="s">
        <v>17</v>
      </c>
      <c r="G338" s="15"/>
      <c r="H338" s="14" t="n">
        <f aca="false">IFERROR(IF($F$3=0,"-",Tabla1[[#This Row],[Precio de Cliente neto]]*(1+$F$3)),"-")</f>
        <v>425.45643</v>
      </c>
      <c r="I338" s="14" t="n">
        <v>405.1966</v>
      </c>
      <c r="J338" s="14" t="n">
        <v>364.67694</v>
      </c>
    </row>
    <row r="339" customFormat="false" ht="15" hidden="false" customHeight="false" outlineLevel="0" collapsed="false">
      <c r="A339" s="12" t="n">
        <v>949</v>
      </c>
      <c r="B339" s="13" t="s">
        <v>351</v>
      </c>
      <c r="C339" s="14" t="n">
        <f aca="false">IF($F$2=0," - ",Tabla1[[#This Row],[Base Precio de Lista neto]])</f>
        <v>389.6036</v>
      </c>
      <c r="D339" s="14" t="n">
        <f aca="false">IF($F$2=0," - ",Tabla1[[#This Row],[Base Precio de Lista neto]]*(1-$F$2))</f>
        <v>272.72252</v>
      </c>
      <c r="E339" s="14" t="n">
        <f aca="false">IF($F$2=0," - ",Tabla1[[#This Row],[Base para Mejor precio]]*(1-$F$2))</f>
        <v>245.450268</v>
      </c>
      <c r="F339" s="12" t="s">
        <v>31</v>
      </c>
      <c r="G339" s="15" t="s">
        <v>143</v>
      </c>
      <c r="H339" s="14" t="n">
        <f aca="false">IFERROR(IF($F$3=0,"-",Tabla1[[#This Row],[Precio de Cliente neto]]*(1+$F$3)),"-")</f>
        <v>409.08378</v>
      </c>
      <c r="I339" s="14" t="n">
        <v>389.6036</v>
      </c>
      <c r="J339" s="14" t="n">
        <v>350.64324</v>
      </c>
    </row>
    <row r="340" customFormat="false" ht="15" hidden="false" customHeight="false" outlineLevel="0" collapsed="false">
      <c r="A340" s="12" t="n">
        <v>950</v>
      </c>
      <c r="B340" s="13" t="s">
        <v>352</v>
      </c>
      <c r="C340" s="14" t="n">
        <f aca="false">IF($F$2=0," - ",Tabla1[[#This Row],[Base Precio de Lista neto]])</f>
        <v>2961.7002</v>
      </c>
      <c r="D340" s="14" t="n">
        <f aca="false">IF($F$2=0," - ",Tabla1[[#This Row],[Base Precio de Lista neto]]*(1-$F$2))</f>
        <v>2073.19014</v>
      </c>
      <c r="E340" s="14" t="n">
        <f aca="false">IF($F$2=0," - ",Tabla1[[#This Row],[Base para Mejor precio]]*(1-$F$2))</f>
        <v>1679.2840134</v>
      </c>
      <c r="F340" s="12" t="s">
        <v>31</v>
      </c>
      <c r="G340" s="15" t="s">
        <v>353</v>
      </c>
      <c r="H340" s="14" t="n">
        <f aca="false">IFERROR(IF($F$3=0,"-",Tabla1[[#This Row],[Precio de Cliente neto]]*(1+$F$3)),"-")</f>
        <v>3109.78521</v>
      </c>
      <c r="I340" s="14" t="n">
        <v>2961.7002</v>
      </c>
      <c r="J340" s="14" t="n">
        <v>2398.977162</v>
      </c>
    </row>
    <row r="341" customFormat="false" ht="15" hidden="false" customHeight="false" outlineLevel="0" collapsed="false">
      <c r="A341" s="12" t="n">
        <v>951</v>
      </c>
      <c r="B341" s="13" t="s">
        <v>354</v>
      </c>
      <c r="C341" s="14" t="n">
        <f aca="false">IF($F$2=0," - ",Tabla1[[#This Row],[Base Precio de Lista neto]])</f>
        <v>20206.3627</v>
      </c>
      <c r="D341" s="14" t="n">
        <f aca="false">IF($F$2=0," - ",Tabla1[[#This Row],[Base Precio de Lista neto]]*(1-$F$2))</f>
        <v>14144.45389</v>
      </c>
      <c r="E341" s="14" t="n">
        <f aca="false">IF($F$2=0," - ",Tabla1[[#This Row],[Base para Mejor precio]]*(1-$F$2))</f>
        <v>12730.008501</v>
      </c>
      <c r="F341" s="12" t="s">
        <v>31</v>
      </c>
      <c r="G341" s="15" t="s">
        <v>143</v>
      </c>
      <c r="H341" s="14" t="n">
        <f aca="false">IFERROR(IF($F$3=0,"-",Tabla1[[#This Row],[Precio de Cliente neto]]*(1+$F$3)),"-")</f>
        <v>21216.680835</v>
      </c>
      <c r="I341" s="14" t="n">
        <v>20206.3627</v>
      </c>
      <c r="J341" s="14" t="n">
        <v>18185.72643</v>
      </c>
    </row>
    <row r="342" customFormat="false" ht="15" hidden="false" customHeight="false" outlineLevel="0" collapsed="false">
      <c r="A342" s="12" t="n">
        <v>952</v>
      </c>
      <c r="B342" s="13" t="s">
        <v>355</v>
      </c>
      <c r="C342" s="14" t="n">
        <f aca="false">IF($F$2=0," - ",Tabla1[[#This Row],[Base Precio de Lista neto]])</f>
        <v>24163.3442</v>
      </c>
      <c r="D342" s="14" t="n">
        <f aca="false">IF($F$2=0," - ",Tabla1[[#This Row],[Base Precio de Lista neto]]*(1-$F$2))</f>
        <v>16914.34094</v>
      </c>
      <c r="E342" s="14" t="n">
        <f aca="false">IF($F$2=0," - ",Tabla1[[#This Row],[Base para Mejor precio]]*(1-$F$2))</f>
        <v>15222.906846</v>
      </c>
      <c r="F342" s="12" t="s">
        <v>31</v>
      </c>
      <c r="G342" s="15" t="s">
        <v>143</v>
      </c>
      <c r="H342" s="14" t="n">
        <f aca="false">IFERROR(IF($F$3=0,"-",Tabla1[[#This Row],[Precio de Cliente neto]]*(1+$F$3)),"-")</f>
        <v>25371.51141</v>
      </c>
      <c r="I342" s="14" t="n">
        <v>24163.3442</v>
      </c>
      <c r="J342" s="14" t="n">
        <v>21747.00978</v>
      </c>
    </row>
    <row r="343" customFormat="false" ht="15" hidden="false" customHeight="false" outlineLevel="0" collapsed="false">
      <c r="A343" s="12" t="n">
        <v>953</v>
      </c>
      <c r="B343" s="13" t="s">
        <v>356</v>
      </c>
      <c r="C343" s="14" t="n">
        <f aca="false">IF($F$2=0," - ",Tabla1[[#This Row],[Base Precio de Lista neto]])</f>
        <v>15113.2187</v>
      </c>
      <c r="D343" s="14" t="n">
        <f aca="false">IF($F$2=0," - ",Tabla1[[#This Row],[Base Precio de Lista neto]]*(1-$F$2))</f>
        <v>10579.25309</v>
      </c>
      <c r="E343" s="14" t="n">
        <f aca="false">IF($F$2=0," - ",Tabla1[[#This Row],[Base para Mejor precio]]*(1-$F$2))</f>
        <v>8854.83483633</v>
      </c>
      <c r="F343" s="12" t="s">
        <v>14</v>
      </c>
      <c r="G343" s="15" t="s">
        <v>353</v>
      </c>
      <c r="H343" s="14" t="n">
        <f aca="false">IFERROR(IF($F$3=0,"-",Tabla1[[#This Row],[Precio de Cliente neto]]*(1+$F$3)),"-")</f>
        <v>15868.879635</v>
      </c>
      <c r="I343" s="14" t="n">
        <v>15113.2187</v>
      </c>
      <c r="J343" s="14" t="n">
        <v>12649.7640519</v>
      </c>
    </row>
    <row r="344" customFormat="false" ht="15" hidden="false" customHeight="false" outlineLevel="0" collapsed="false">
      <c r="A344" s="12" t="n">
        <v>954</v>
      </c>
      <c r="B344" s="13" t="s">
        <v>357</v>
      </c>
      <c r="C344" s="14" t="n">
        <f aca="false">IF($F$2=0," - ",Tabla1[[#This Row],[Base Precio de Lista neto]])</f>
        <v>7557.5422</v>
      </c>
      <c r="D344" s="14" t="n">
        <f aca="false">IF($F$2=0," - ",Tabla1[[#This Row],[Base Precio de Lista neto]]*(1-$F$2))</f>
        <v>5290.27954</v>
      </c>
      <c r="E344" s="14" t="n">
        <f aca="false">IF($F$2=0," - ",Tabla1[[#This Row],[Base para Mejor precio]]*(1-$F$2))</f>
        <v>4427.96397498</v>
      </c>
      <c r="F344" s="12" t="s">
        <v>14</v>
      </c>
      <c r="G344" s="15" t="s">
        <v>353</v>
      </c>
      <c r="H344" s="14" t="n">
        <f aca="false">IFERROR(IF($F$3=0,"-",Tabla1[[#This Row],[Precio de Cliente neto]]*(1+$F$3)),"-")</f>
        <v>7935.41931</v>
      </c>
      <c r="I344" s="14" t="n">
        <v>7557.5422</v>
      </c>
      <c r="J344" s="14" t="n">
        <v>6325.6628214</v>
      </c>
    </row>
    <row r="345" customFormat="false" ht="15" hidden="false" customHeight="false" outlineLevel="0" collapsed="false">
      <c r="A345" s="12" t="n">
        <v>955</v>
      </c>
      <c r="B345" s="13" t="s">
        <v>358</v>
      </c>
      <c r="C345" s="14" t="n">
        <f aca="false">IF($F$2=0," - ",Tabla1[[#This Row],[Base Precio de Lista neto]])</f>
        <v>19445.4047</v>
      </c>
      <c r="D345" s="14" t="n">
        <f aca="false">IF($F$2=0," - ",Tabla1[[#This Row],[Base Precio de Lista neto]]*(1-$F$2))</f>
        <v>13611.78329</v>
      </c>
      <c r="E345" s="14" t="n">
        <f aca="false">IF($F$2=0," - ",Tabla1[[#This Row],[Base para Mejor precio]]*(1-$F$2))</f>
        <v>11025.5444649</v>
      </c>
      <c r="F345" s="12" t="s">
        <v>31</v>
      </c>
      <c r="G345" s="15" t="s">
        <v>353</v>
      </c>
      <c r="H345" s="14" t="n">
        <f aca="false">IFERROR(IF($F$3=0,"-",Tabla1[[#This Row],[Precio de Cliente neto]]*(1+$F$3)),"-")</f>
        <v>20417.674935</v>
      </c>
      <c r="I345" s="14" t="n">
        <v>19445.4047</v>
      </c>
      <c r="J345" s="14" t="n">
        <v>15750.777807</v>
      </c>
    </row>
    <row r="346" customFormat="false" ht="15" hidden="false" customHeight="false" outlineLevel="0" collapsed="false">
      <c r="A346" s="12" t="n">
        <v>956</v>
      </c>
      <c r="B346" s="13" t="s">
        <v>359</v>
      </c>
      <c r="C346" s="14" t="n">
        <f aca="false">IF($F$2=0," - ",Tabla1[[#This Row],[Base Precio de Lista neto]])</f>
        <v>23016.1002</v>
      </c>
      <c r="D346" s="14" t="n">
        <f aca="false">IF($F$2=0," - ",Tabla1[[#This Row],[Base Precio de Lista neto]]*(1-$F$2))</f>
        <v>16111.27014</v>
      </c>
      <c r="E346" s="14" t="n">
        <f aca="false">IF($F$2=0," - ",Tabla1[[#This Row],[Base para Mejor precio]]*(1-$F$2))</f>
        <v>14500.143126</v>
      </c>
      <c r="F346" s="12" t="s">
        <v>31</v>
      </c>
      <c r="G346" s="15"/>
      <c r="H346" s="14" t="n">
        <f aca="false">IFERROR(IF($F$3=0,"-",Tabla1[[#This Row],[Precio de Cliente neto]]*(1+$F$3)),"-")</f>
        <v>24166.90521</v>
      </c>
      <c r="I346" s="14" t="n">
        <v>23016.1002</v>
      </c>
      <c r="J346" s="14" t="n">
        <v>20714.49018</v>
      </c>
    </row>
    <row r="347" customFormat="false" ht="15" hidden="false" customHeight="false" outlineLevel="0" collapsed="false">
      <c r="A347" s="12" t="n">
        <v>957</v>
      </c>
      <c r="B347" s="13" t="s">
        <v>360</v>
      </c>
      <c r="C347" s="14" t="n">
        <f aca="false">IF($F$2=0," - ",Tabla1[[#This Row],[Base Precio de Lista neto]])</f>
        <v>11519.8561</v>
      </c>
      <c r="D347" s="14" t="n">
        <f aca="false">IF($F$2=0," - ",Tabla1[[#This Row],[Base Precio de Lista neto]]*(1-$F$2))</f>
        <v>8063.89927</v>
      </c>
      <c r="E347" s="14" t="n">
        <f aca="false">IF($F$2=0," - ",Tabla1[[#This Row],[Base para Mejor precio]]*(1-$F$2))</f>
        <v>7257.509343</v>
      </c>
      <c r="F347" s="12" t="s">
        <v>14</v>
      </c>
      <c r="G347" s="15" t="s">
        <v>143</v>
      </c>
      <c r="H347" s="14" t="n">
        <f aca="false">IFERROR(IF($F$3=0,"-",Tabla1[[#This Row],[Precio de Cliente neto]]*(1+$F$3)),"-")</f>
        <v>12095.848905</v>
      </c>
      <c r="I347" s="14" t="n">
        <v>11519.8561</v>
      </c>
      <c r="J347" s="14" t="n">
        <v>10367.87049</v>
      </c>
    </row>
    <row r="348" customFormat="false" ht="15" hidden="false" customHeight="false" outlineLevel="0" collapsed="false">
      <c r="A348" s="12" t="n">
        <v>1000</v>
      </c>
      <c r="B348" s="13" t="s">
        <v>361</v>
      </c>
      <c r="C348" s="14" t="n">
        <f aca="false">IF($F$2=0," - ",Tabla1[[#This Row],[Base Precio de Lista neto]])</f>
        <v>57.0335</v>
      </c>
      <c r="D348" s="14" t="n">
        <f aca="false">IF($F$2=0," - ",Tabla1[[#This Row],[Base Precio de Lista neto]]*(1-$F$2))</f>
        <v>39.92345</v>
      </c>
      <c r="E348" s="14" t="n">
        <f aca="false">IF($F$2=0," - ",Tabla1[[#This Row],[Base para Mejor precio]]*(1-$F$2))</f>
        <v>35.931105</v>
      </c>
      <c r="F348" s="12" t="s">
        <v>17</v>
      </c>
      <c r="G348" s="15"/>
      <c r="H348" s="14" t="n">
        <f aca="false">IFERROR(IF($F$3=0,"-",Tabla1[[#This Row],[Precio de Cliente neto]]*(1+$F$3)),"-")</f>
        <v>59.885175</v>
      </c>
      <c r="I348" s="14" t="n">
        <v>57.0335</v>
      </c>
      <c r="J348" s="14" t="n">
        <v>51.33015</v>
      </c>
    </row>
    <row r="349" customFormat="false" ht="15" hidden="false" customHeight="false" outlineLevel="0" collapsed="false">
      <c r="A349" s="12" t="n">
        <v>1001</v>
      </c>
      <c r="B349" s="13" t="s">
        <v>362</v>
      </c>
      <c r="C349" s="14" t="n">
        <f aca="false">IF($F$2=0," - ",Tabla1[[#This Row],[Base Precio de Lista neto]])</f>
        <v>57.0335</v>
      </c>
      <c r="D349" s="14" t="n">
        <f aca="false">IF($F$2=0," - ",Tabla1[[#This Row],[Base Precio de Lista neto]]*(1-$F$2))</f>
        <v>39.92345</v>
      </c>
      <c r="E349" s="14" t="n">
        <f aca="false">IF($F$2=0," - ",Tabla1[[#This Row],[Base para Mejor precio]]*(1-$F$2))</f>
        <v>35.931105</v>
      </c>
      <c r="F349" s="12" t="s">
        <v>17</v>
      </c>
      <c r="G349" s="15"/>
      <c r="H349" s="14" t="n">
        <f aca="false">IFERROR(IF($F$3=0,"-",Tabla1[[#This Row],[Precio de Cliente neto]]*(1+$F$3)),"-")</f>
        <v>59.885175</v>
      </c>
      <c r="I349" s="14" t="n">
        <v>57.0335</v>
      </c>
      <c r="J349" s="14" t="n">
        <v>51.33015</v>
      </c>
    </row>
    <row r="350" customFormat="false" ht="15" hidden="false" customHeight="false" outlineLevel="0" collapsed="false">
      <c r="A350" s="12" t="n">
        <v>1002</v>
      </c>
      <c r="B350" s="13" t="s">
        <v>363</v>
      </c>
      <c r="C350" s="14" t="n">
        <f aca="false">IF($F$2=0," - ",Tabla1[[#This Row],[Base Precio de Lista neto]])</f>
        <v>313.6996</v>
      </c>
      <c r="D350" s="14" t="n">
        <f aca="false">IF($F$2=0," - ",Tabla1[[#This Row],[Base Precio de Lista neto]]*(1-$F$2))</f>
        <v>219.58972</v>
      </c>
      <c r="E350" s="14" t="n">
        <f aca="false">IF($F$2=0," - ",Tabla1[[#This Row],[Base para Mejor precio]]*(1-$F$2))</f>
        <v>197.630748</v>
      </c>
      <c r="F350" s="12" t="s">
        <v>17</v>
      </c>
      <c r="G350" s="15"/>
      <c r="H350" s="14" t="n">
        <f aca="false">IFERROR(IF($F$3=0,"-",Tabla1[[#This Row],[Precio de Cliente neto]]*(1+$F$3)),"-")</f>
        <v>329.38458</v>
      </c>
      <c r="I350" s="14" t="n">
        <v>313.6996</v>
      </c>
      <c r="J350" s="14" t="n">
        <v>282.32964</v>
      </c>
    </row>
    <row r="351" customFormat="false" ht="15" hidden="false" customHeight="false" outlineLevel="0" collapsed="false">
      <c r="A351" s="12" t="n">
        <v>1003</v>
      </c>
      <c r="B351" s="13" t="s">
        <v>364</v>
      </c>
      <c r="C351" s="14" t="n">
        <f aca="false">IF($F$2=0," - ",Tabla1[[#This Row],[Base Precio de Lista neto]])</f>
        <v>85.0928</v>
      </c>
      <c r="D351" s="14" t="n">
        <f aca="false">IF($F$2=0," - ",Tabla1[[#This Row],[Base Precio de Lista neto]]*(1-$F$2))</f>
        <v>59.56496</v>
      </c>
      <c r="E351" s="14" t="n">
        <f aca="false">IF($F$2=0," - ",Tabla1[[#This Row],[Base para Mejor precio]]*(1-$F$2))</f>
        <v>53.608464</v>
      </c>
      <c r="F351" s="12" t="s">
        <v>17</v>
      </c>
      <c r="G351" s="15"/>
      <c r="H351" s="14" t="n">
        <f aca="false">IFERROR(IF($F$3=0,"-",Tabla1[[#This Row],[Precio de Cliente neto]]*(1+$F$3)),"-")</f>
        <v>89.34744</v>
      </c>
      <c r="I351" s="14" t="n">
        <v>85.0928</v>
      </c>
      <c r="J351" s="14" t="n">
        <v>76.58352</v>
      </c>
    </row>
    <row r="352" customFormat="false" ht="15" hidden="false" customHeight="false" outlineLevel="0" collapsed="false">
      <c r="A352" s="12" t="n">
        <v>1004</v>
      </c>
      <c r="B352" s="13" t="s">
        <v>365</v>
      </c>
      <c r="C352" s="14" t="n">
        <f aca="false">IF($F$2=0," - ",Tabla1[[#This Row],[Base Precio de Lista neto]])</f>
        <v>57.0335</v>
      </c>
      <c r="D352" s="14" t="n">
        <f aca="false">IF($F$2=0," - ",Tabla1[[#This Row],[Base Precio de Lista neto]]*(1-$F$2))</f>
        <v>39.92345</v>
      </c>
      <c r="E352" s="14" t="n">
        <f aca="false">IF($F$2=0," - ",Tabla1[[#This Row],[Base para Mejor precio]]*(1-$F$2))</f>
        <v>35.931105</v>
      </c>
      <c r="F352" s="12" t="s">
        <v>17</v>
      </c>
      <c r="G352" s="15"/>
      <c r="H352" s="14" t="n">
        <f aca="false">IFERROR(IF($F$3=0,"-",Tabla1[[#This Row],[Precio de Cliente neto]]*(1+$F$3)),"-")</f>
        <v>59.885175</v>
      </c>
      <c r="I352" s="14" t="n">
        <v>57.0335</v>
      </c>
      <c r="J352" s="14" t="n">
        <v>51.33015</v>
      </c>
    </row>
    <row r="353" customFormat="false" ht="15" hidden="false" customHeight="false" outlineLevel="0" collapsed="false">
      <c r="A353" s="12" t="n">
        <v>1005</v>
      </c>
      <c r="B353" s="13" t="s">
        <v>366</v>
      </c>
      <c r="C353" s="14" t="n">
        <f aca="false">IF($F$2=0," - ",Tabla1[[#This Row],[Base Precio de Lista neto]])</f>
        <v>57.0334</v>
      </c>
      <c r="D353" s="14" t="n">
        <f aca="false">IF($F$2=0," - ",Tabla1[[#This Row],[Base Precio de Lista neto]]*(1-$F$2))</f>
        <v>39.92338</v>
      </c>
      <c r="E353" s="14" t="n">
        <f aca="false">IF($F$2=0," - ",Tabla1[[#This Row],[Base para Mejor precio]]*(1-$F$2))</f>
        <v>35.931042</v>
      </c>
      <c r="F353" s="12" t="s">
        <v>17</v>
      </c>
      <c r="G353" s="15"/>
      <c r="H353" s="14" t="n">
        <f aca="false">IFERROR(IF($F$3=0,"-",Tabla1[[#This Row],[Precio de Cliente neto]]*(1+$F$3)),"-")</f>
        <v>59.88507</v>
      </c>
      <c r="I353" s="14" t="n">
        <v>57.0334</v>
      </c>
      <c r="J353" s="14" t="n">
        <v>51.33006</v>
      </c>
    </row>
    <row r="354" customFormat="false" ht="15" hidden="false" customHeight="false" outlineLevel="0" collapsed="false">
      <c r="A354" s="12" t="n">
        <v>1006</v>
      </c>
      <c r="B354" s="13" t="s">
        <v>367</v>
      </c>
      <c r="C354" s="14" t="n">
        <f aca="false">IF($F$2=0," - ",Tabla1[[#This Row],[Base Precio de Lista neto]])</f>
        <v>57.0335</v>
      </c>
      <c r="D354" s="14" t="n">
        <f aca="false">IF($F$2=0," - ",Tabla1[[#This Row],[Base Precio de Lista neto]]*(1-$F$2))</f>
        <v>39.92345</v>
      </c>
      <c r="E354" s="14" t="n">
        <f aca="false">IF($F$2=0," - ",Tabla1[[#This Row],[Base para Mejor precio]]*(1-$F$2))</f>
        <v>35.931105</v>
      </c>
      <c r="F354" s="12" t="s">
        <v>17</v>
      </c>
      <c r="G354" s="15"/>
      <c r="H354" s="14" t="n">
        <f aca="false">IFERROR(IF($F$3=0,"-",Tabla1[[#This Row],[Precio de Cliente neto]]*(1+$F$3)),"-")</f>
        <v>59.885175</v>
      </c>
      <c r="I354" s="14" t="n">
        <v>57.0335</v>
      </c>
      <c r="J354" s="14" t="n">
        <v>51.33015</v>
      </c>
    </row>
    <row r="355" customFormat="false" ht="15" hidden="false" customHeight="false" outlineLevel="0" collapsed="false">
      <c r="A355" s="12" t="n">
        <v>1007</v>
      </c>
      <c r="B355" s="13" t="s">
        <v>368</v>
      </c>
      <c r="C355" s="14" t="n">
        <f aca="false">IF($F$2=0," - ",Tabla1[[#This Row],[Base Precio de Lista neto]])</f>
        <v>57.0335</v>
      </c>
      <c r="D355" s="14" t="n">
        <f aca="false">IF($F$2=0," - ",Tabla1[[#This Row],[Base Precio de Lista neto]]*(1-$F$2))</f>
        <v>39.92345</v>
      </c>
      <c r="E355" s="14" t="n">
        <f aca="false">IF($F$2=0," - ",Tabla1[[#This Row],[Base para Mejor precio]]*(1-$F$2))</f>
        <v>35.931105</v>
      </c>
      <c r="F355" s="12" t="s">
        <v>17</v>
      </c>
      <c r="G355" s="15"/>
      <c r="H355" s="14" t="n">
        <f aca="false">IFERROR(IF($F$3=0,"-",Tabla1[[#This Row],[Precio de Cliente neto]]*(1+$F$3)),"-")</f>
        <v>59.885175</v>
      </c>
      <c r="I355" s="14" t="n">
        <v>57.0335</v>
      </c>
      <c r="J355" s="14" t="n">
        <v>51.33015</v>
      </c>
    </row>
    <row r="356" customFormat="false" ht="15" hidden="false" customHeight="false" outlineLevel="0" collapsed="false">
      <c r="A356" s="12" t="n">
        <v>1008</v>
      </c>
      <c r="B356" s="13" t="s">
        <v>369</v>
      </c>
      <c r="C356" s="14" t="n">
        <f aca="false">IF($F$2=0," - ",Tabla1[[#This Row],[Base Precio de Lista neto]])</f>
        <v>57.0335</v>
      </c>
      <c r="D356" s="14" t="n">
        <f aca="false">IF($F$2=0," - ",Tabla1[[#This Row],[Base Precio de Lista neto]]*(1-$F$2))</f>
        <v>39.92345</v>
      </c>
      <c r="E356" s="14" t="n">
        <f aca="false">IF($F$2=0," - ",Tabla1[[#This Row],[Base para Mejor precio]]*(1-$F$2))</f>
        <v>35.931105</v>
      </c>
      <c r="F356" s="12" t="s">
        <v>17</v>
      </c>
      <c r="G356" s="15"/>
      <c r="H356" s="14" t="n">
        <f aca="false">IFERROR(IF($F$3=0,"-",Tabla1[[#This Row],[Precio de Cliente neto]]*(1+$F$3)),"-")</f>
        <v>59.885175</v>
      </c>
      <c r="I356" s="14" t="n">
        <v>57.0335</v>
      </c>
      <c r="J356" s="14" t="n">
        <v>51.33015</v>
      </c>
    </row>
    <row r="357" customFormat="false" ht="15" hidden="false" customHeight="false" outlineLevel="0" collapsed="false">
      <c r="A357" s="12" t="n">
        <v>1009</v>
      </c>
      <c r="B357" s="13" t="s">
        <v>370</v>
      </c>
      <c r="C357" s="14" t="n">
        <f aca="false">IF($F$2=0," - ",Tabla1[[#This Row],[Base Precio de Lista neto]])</f>
        <v>85.0928</v>
      </c>
      <c r="D357" s="14" t="n">
        <f aca="false">IF($F$2=0," - ",Tabla1[[#This Row],[Base Precio de Lista neto]]*(1-$F$2))</f>
        <v>59.56496</v>
      </c>
      <c r="E357" s="14" t="n">
        <f aca="false">IF($F$2=0," - ",Tabla1[[#This Row],[Base para Mejor precio]]*(1-$F$2))</f>
        <v>53.608464</v>
      </c>
      <c r="F357" s="12" t="s">
        <v>17</v>
      </c>
      <c r="G357" s="15"/>
      <c r="H357" s="14" t="n">
        <f aca="false">IFERROR(IF($F$3=0,"-",Tabla1[[#This Row],[Precio de Cliente neto]]*(1+$F$3)),"-")</f>
        <v>89.34744</v>
      </c>
      <c r="I357" s="14" t="n">
        <v>85.0928</v>
      </c>
      <c r="J357" s="14" t="n">
        <v>76.58352</v>
      </c>
    </row>
    <row r="358" customFormat="false" ht="15" hidden="false" customHeight="false" outlineLevel="0" collapsed="false">
      <c r="A358" s="12" t="n">
        <v>1010</v>
      </c>
      <c r="B358" s="13" t="s">
        <v>371</v>
      </c>
      <c r="C358" s="14" t="n">
        <f aca="false">IF($F$2=0," - ",Tabla1[[#This Row],[Base Precio de Lista neto]])</f>
        <v>57.0335</v>
      </c>
      <c r="D358" s="14" t="n">
        <f aca="false">IF($F$2=0," - ",Tabla1[[#This Row],[Base Precio de Lista neto]]*(1-$F$2))</f>
        <v>39.92345</v>
      </c>
      <c r="E358" s="14" t="n">
        <f aca="false">IF($F$2=0," - ",Tabla1[[#This Row],[Base para Mejor precio]]*(1-$F$2))</f>
        <v>35.931105</v>
      </c>
      <c r="F358" s="12" t="s">
        <v>17</v>
      </c>
      <c r="G358" s="15"/>
      <c r="H358" s="14" t="n">
        <f aca="false">IFERROR(IF($F$3=0,"-",Tabla1[[#This Row],[Precio de Cliente neto]]*(1+$F$3)),"-")</f>
        <v>59.885175</v>
      </c>
      <c r="I358" s="14" t="n">
        <v>57.0335</v>
      </c>
      <c r="J358" s="14" t="n">
        <v>51.33015</v>
      </c>
    </row>
    <row r="359" customFormat="false" ht="15" hidden="false" customHeight="false" outlineLevel="0" collapsed="false">
      <c r="A359" s="12" t="n">
        <v>1011</v>
      </c>
      <c r="B359" s="13" t="s">
        <v>372</v>
      </c>
      <c r="C359" s="14" t="n">
        <f aca="false">IF($F$2=0," - ",Tabla1[[#This Row],[Base Precio de Lista neto]])</f>
        <v>57.0335</v>
      </c>
      <c r="D359" s="14" t="n">
        <f aca="false">IF($F$2=0," - ",Tabla1[[#This Row],[Base Precio de Lista neto]]*(1-$F$2))</f>
        <v>39.92345</v>
      </c>
      <c r="E359" s="14" t="n">
        <f aca="false">IF($F$2=0," - ",Tabla1[[#This Row],[Base para Mejor precio]]*(1-$F$2))</f>
        <v>35.931105</v>
      </c>
      <c r="F359" s="12" t="s">
        <v>17</v>
      </c>
      <c r="G359" s="15"/>
      <c r="H359" s="14" t="n">
        <f aca="false">IFERROR(IF($F$3=0,"-",Tabla1[[#This Row],[Precio de Cliente neto]]*(1+$F$3)),"-")</f>
        <v>59.885175</v>
      </c>
      <c r="I359" s="14" t="n">
        <v>57.0335</v>
      </c>
      <c r="J359" s="14" t="n">
        <v>51.33015</v>
      </c>
    </row>
    <row r="360" customFormat="false" ht="15" hidden="false" customHeight="false" outlineLevel="0" collapsed="false">
      <c r="A360" s="12" t="n">
        <v>1012</v>
      </c>
      <c r="B360" s="13" t="s">
        <v>373</v>
      </c>
      <c r="C360" s="14" t="n">
        <f aca="false">IF($F$2=0," - ",Tabla1[[#This Row],[Base Precio de Lista neto]])</f>
        <v>57.0335</v>
      </c>
      <c r="D360" s="14" t="n">
        <f aca="false">IF($F$2=0," - ",Tabla1[[#This Row],[Base Precio de Lista neto]]*(1-$F$2))</f>
        <v>39.92345</v>
      </c>
      <c r="E360" s="14" t="n">
        <f aca="false">IF($F$2=0," - ",Tabla1[[#This Row],[Base para Mejor precio]]*(1-$F$2))</f>
        <v>35.931105</v>
      </c>
      <c r="F360" s="12" t="s">
        <v>17</v>
      </c>
      <c r="G360" s="15"/>
      <c r="H360" s="14" t="n">
        <f aca="false">IFERROR(IF($F$3=0,"-",Tabla1[[#This Row],[Precio de Cliente neto]]*(1+$F$3)),"-")</f>
        <v>59.885175</v>
      </c>
      <c r="I360" s="14" t="n">
        <v>57.0335</v>
      </c>
      <c r="J360" s="14" t="n">
        <v>51.33015</v>
      </c>
    </row>
    <row r="361" customFormat="false" ht="15" hidden="false" customHeight="false" outlineLevel="0" collapsed="false">
      <c r="A361" s="12" t="n">
        <v>1013</v>
      </c>
      <c r="B361" s="13" t="s">
        <v>374</v>
      </c>
      <c r="C361" s="14" t="n">
        <f aca="false">IF($F$2=0," - ",Tabla1[[#This Row],[Base Precio de Lista neto]])</f>
        <v>57.0335</v>
      </c>
      <c r="D361" s="14" t="n">
        <f aca="false">IF($F$2=0," - ",Tabla1[[#This Row],[Base Precio de Lista neto]]*(1-$F$2))</f>
        <v>39.92345</v>
      </c>
      <c r="E361" s="14" t="n">
        <f aca="false">IF($F$2=0," - ",Tabla1[[#This Row],[Base para Mejor precio]]*(1-$F$2))</f>
        <v>35.931105</v>
      </c>
      <c r="F361" s="12" t="s">
        <v>17</v>
      </c>
      <c r="G361" s="15"/>
      <c r="H361" s="14" t="n">
        <f aca="false">IFERROR(IF($F$3=0,"-",Tabla1[[#This Row],[Precio de Cliente neto]]*(1+$F$3)),"-")</f>
        <v>59.885175</v>
      </c>
      <c r="I361" s="14" t="n">
        <v>57.0335</v>
      </c>
      <c r="J361" s="14" t="n">
        <v>51.33015</v>
      </c>
    </row>
    <row r="362" customFormat="false" ht="15" hidden="false" customHeight="false" outlineLevel="0" collapsed="false">
      <c r="A362" s="12" t="n">
        <v>1014</v>
      </c>
      <c r="B362" s="13" t="s">
        <v>375</v>
      </c>
      <c r="C362" s="14" t="n">
        <f aca="false">IF($F$2=0," - ",Tabla1[[#This Row],[Base Precio de Lista neto]])</f>
        <v>85.0928</v>
      </c>
      <c r="D362" s="14" t="n">
        <f aca="false">IF($F$2=0," - ",Tabla1[[#This Row],[Base Precio de Lista neto]]*(1-$F$2))</f>
        <v>59.56496</v>
      </c>
      <c r="E362" s="14" t="n">
        <f aca="false">IF($F$2=0," - ",Tabla1[[#This Row],[Base para Mejor precio]]*(1-$F$2))</f>
        <v>53.608464</v>
      </c>
      <c r="F362" s="12" t="s">
        <v>17</v>
      </c>
      <c r="G362" s="15"/>
      <c r="H362" s="14" t="n">
        <f aca="false">IFERROR(IF($F$3=0,"-",Tabla1[[#This Row],[Precio de Cliente neto]]*(1+$F$3)),"-")</f>
        <v>89.34744</v>
      </c>
      <c r="I362" s="14" t="n">
        <v>85.0928</v>
      </c>
      <c r="J362" s="14" t="n">
        <v>76.58352</v>
      </c>
    </row>
    <row r="363" customFormat="false" ht="15" hidden="false" customHeight="false" outlineLevel="0" collapsed="false">
      <c r="A363" s="12" t="n">
        <v>1015</v>
      </c>
      <c r="B363" s="13" t="s">
        <v>376</v>
      </c>
      <c r="C363" s="14" t="n">
        <f aca="false">IF($F$2=0," - ",Tabla1[[#This Row],[Base Precio de Lista neto]])</f>
        <v>57.0335</v>
      </c>
      <c r="D363" s="14" t="n">
        <f aca="false">IF($F$2=0," - ",Tabla1[[#This Row],[Base Precio de Lista neto]]*(1-$F$2))</f>
        <v>39.92345</v>
      </c>
      <c r="E363" s="14" t="n">
        <f aca="false">IF($F$2=0," - ",Tabla1[[#This Row],[Base para Mejor precio]]*(1-$F$2))</f>
        <v>35.931105</v>
      </c>
      <c r="F363" s="12" t="s">
        <v>17</v>
      </c>
      <c r="G363" s="15"/>
      <c r="H363" s="14" t="n">
        <f aca="false">IFERROR(IF($F$3=0,"-",Tabla1[[#This Row],[Precio de Cliente neto]]*(1+$F$3)),"-")</f>
        <v>59.885175</v>
      </c>
      <c r="I363" s="14" t="n">
        <v>57.0335</v>
      </c>
      <c r="J363" s="14" t="n">
        <v>51.33015</v>
      </c>
    </row>
    <row r="364" customFormat="false" ht="15" hidden="false" customHeight="false" outlineLevel="0" collapsed="false">
      <c r="A364" s="12" t="n">
        <v>1016</v>
      </c>
      <c r="B364" s="13" t="s">
        <v>377</v>
      </c>
      <c r="C364" s="14" t="n">
        <f aca="false">IF($F$2=0," - ",Tabla1[[#This Row],[Base Precio de Lista neto]])</f>
        <v>57.0335</v>
      </c>
      <c r="D364" s="14" t="n">
        <f aca="false">IF($F$2=0," - ",Tabla1[[#This Row],[Base Precio de Lista neto]]*(1-$F$2))</f>
        <v>39.92345</v>
      </c>
      <c r="E364" s="14" t="n">
        <f aca="false">IF($F$2=0," - ",Tabla1[[#This Row],[Base para Mejor precio]]*(1-$F$2))</f>
        <v>35.931105</v>
      </c>
      <c r="F364" s="12" t="s">
        <v>17</v>
      </c>
      <c r="G364" s="15"/>
      <c r="H364" s="14" t="n">
        <f aca="false">IFERROR(IF($F$3=0,"-",Tabla1[[#This Row],[Precio de Cliente neto]]*(1+$F$3)),"-")</f>
        <v>59.885175</v>
      </c>
      <c r="I364" s="14" t="n">
        <v>57.0335</v>
      </c>
      <c r="J364" s="14" t="n">
        <v>51.33015</v>
      </c>
    </row>
    <row r="365" customFormat="false" ht="15" hidden="false" customHeight="false" outlineLevel="0" collapsed="false">
      <c r="A365" s="12" t="n">
        <v>1017</v>
      </c>
      <c r="B365" s="13" t="s">
        <v>378</v>
      </c>
      <c r="C365" s="14" t="n">
        <f aca="false">IF($F$2=0," - ",Tabla1[[#This Row],[Base Precio de Lista neto]])</f>
        <v>57.0335</v>
      </c>
      <c r="D365" s="14" t="n">
        <f aca="false">IF($F$2=0," - ",Tabla1[[#This Row],[Base Precio de Lista neto]]*(1-$F$2))</f>
        <v>39.92345</v>
      </c>
      <c r="E365" s="14" t="n">
        <f aca="false">IF($F$2=0," - ",Tabla1[[#This Row],[Base para Mejor precio]]*(1-$F$2))</f>
        <v>35.931105</v>
      </c>
      <c r="F365" s="12" t="s">
        <v>17</v>
      </c>
      <c r="G365" s="15"/>
      <c r="H365" s="14" t="n">
        <f aca="false">IFERROR(IF($F$3=0,"-",Tabla1[[#This Row],[Precio de Cliente neto]]*(1+$F$3)),"-")</f>
        <v>59.885175</v>
      </c>
      <c r="I365" s="14" t="n">
        <v>57.0335</v>
      </c>
      <c r="J365" s="14" t="n">
        <v>51.33015</v>
      </c>
    </row>
    <row r="366" customFormat="false" ht="15" hidden="false" customHeight="false" outlineLevel="0" collapsed="false">
      <c r="A366" s="12" t="n">
        <v>1018</v>
      </c>
      <c r="B366" s="13" t="s">
        <v>379</v>
      </c>
      <c r="C366" s="14" t="n">
        <f aca="false">IF($F$2=0," - ",Tabla1[[#This Row],[Base Precio de Lista neto]])</f>
        <v>48.8433</v>
      </c>
      <c r="D366" s="14" t="n">
        <f aca="false">IF($F$2=0," - ",Tabla1[[#This Row],[Base Precio de Lista neto]]*(1-$F$2))</f>
        <v>34.19031</v>
      </c>
      <c r="E366" s="14" t="n">
        <f aca="false">IF($F$2=0," - ",Tabla1[[#This Row],[Base para Mejor precio]]*(1-$F$2))</f>
        <v>30.771279</v>
      </c>
      <c r="F366" s="12" t="s">
        <v>17</v>
      </c>
      <c r="G366" s="15"/>
      <c r="H366" s="14" t="n">
        <f aca="false">IFERROR(IF($F$3=0,"-",Tabla1[[#This Row],[Precio de Cliente neto]]*(1+$F$3)),"-")</f>
        <v>51.285465</v>
      </c>
      <c r="I366" s="14" t="n">
        <v>48.8433</v>
      </c>
      <c r="J366" s="14" t="n">
        <v>43.95897</v>
      </c>
    </row>
    <row r="367" customFormat="false" ht="15" hidden="false" customHeight="false" outlineLevel="0" collapsed="false">
      <c r="A367" s="12" t="n">
        <v>1019</v>
      </c>
      <c r="B367" s="13" t="s">
        <v>380</v>
      </c>
      <c r="C367" s="14" t="n">
        <f aca="false">IF($F$2=0," - ",Tabla1[[#This Row],[Base Precio de Lista neto]])</f>
        <v>48.8433</v>
      </c>
      <c r="D367" s="14" t="n">
        <f aca="false">IF($F$2=0," - ",Tabla1[[#This Row],[Base Precio de Lista neto]]*(1-$F$2))</f>
        <v>34.19031</v>
      </c>
      <c r="E367" s="14" t="n">
        <f aca="false">IF($F$2=0," - ",Tabla1[[#This Row],[Base para Mejor precio]]*(1-$F$2))</f>
        <v>30.771279</v>
      </c>
      <c r="F367" s="12" t="s">
        <v>17</v>
      </c>
      <c r="G367" s="15"/>
      <c r="H367" s="14" t="n">
        <f aca="false">IFERROR(IF($F$3=0,"-",Tabla1[[#This Row],[Precio de Cliente neto]]*(1+$F$3)),"-")</f>
        <v>51.285465</v>
      </c>
      <c r="I367" s="14" t="n">
        <v>48.8433</v>
      </c>
      <c r="J367" s="14" t="n">
        <v>43.95897</v>
      </c>
    </row>
    <row r="368" customFormat="false" ht="15" hidden="false" customHeight="false" outlineLevel="0" collapsed="false">
      <c r="A368" s="12" t="n">
        <v>1020</v>
      </c>
      <c r="B368" s="13" t="s">
        <v>381</v>
      </c>
      <c r="C368" s="14" t="n">
        <f aca="false">IF($F$2=0," - ",Tabla1[[#This Row],[Base Precio de Lista neto]])</f>
        <v>85.0928</v>
      </c>
      <c r="D368" s="14" t="n">
        <f aca="false">IF($F$2=0," - ",Tabla1[[#This Row],[Base Precio de Lista neto]]*(1-$F$2))</f>
        <v>59.56496</v>
      </c>
      <c r="E368" s="14" t="n">
        <f aca="false">IF($F$2=0," - ",Tabla1[[#This Row],[Base para Mejor precio]]*(1-$F$2))</f>
        <v>53.608464</v>
      </c>
      <c r="F368" s="12" t="s">
        <v>17</v>
      </c>
      <c r="G368" s="15"/>
      <c r="H368" s="14" t="n">
        <f aca="false">IFERROR(IF($F$3=0,"-",Tabla1[[#This Row],[Precio de Cliente neto]]*(1+$F$3)),"-")</f>
        <v>89.34744</v>
      </c>
      <c r="I368" s="14" t="n">
        <v>85.0928</v>
      </c>
      <c r="J368" s="14" t="n">
        <v>76.58352</v>
      </c>
    </row>
    <row r="369" customFormat="false" ht="15" hidden="false" customHeight="false" outlineLevel="0" collapsed="false">
      <c r="A369" s="12" t="n">
        <v>1021</v>
      </c>
      <c r="B369" s="13" t="s">
        <v>382</v>
      </c>
      <c r="C369" s="14" t="n">
        <f aca="false">IF($F$2=0," - ",Tabla1[[#This Row],[Base Precio de Lista neto]])</f>
        <v>33</v>
      </c>
      <c r="D369" s="14" t="n">
        <f aca="false">IF($F$2=0," - ",Tabla1[[#This Row],[Base Precio de Lista neto]]*(1-$F$2))</f>
        <v>23.1</v>
      </c>
      <c r="E369" s="14" t="n">
        <f aca="false">IF($F$2=0," - ",Tabla1[[#This Row],[Base para Mejor precio]]*(1-$F$2))</f>
        <v>20.79</v>
      </c>
      <c r="F369" s="12" t="s">
        <v>17</v>
      </c>
      <c r="G369" s="15"/>
      <c r="H369" s="14" t="n">
        <f aca="false">IFERROR(IF($F$3=0,"-",Tabla1[[#This Row],[Precio de Cliente neto]]*(1+$F$3)),"-")</f>
        <v>34.65</v>
      </c>
      <c r="I369" s="14" t="n">
        <v>33</v>
      </c>
      <c r="J369" s="14" t="n">
        <v>29.7</v>
      </c>
    </row>
    <row r="370" customFormat="false" ht="15" hidden="false" customHeight="false" outlineLevel="0" collapsed="false">
      <c r="A370" s="12" t="n">
        <v>1022</v>
      </c>
      <c r="B370" s="13" t="s">
        <v>383</v>
      </c>
      <c r="C370" s="14" t="n">
        <f aca="false">IF($F$2=0," - ",Tabla1[[#This Row],[Base Precio de Lista neto]])</f>
        <v>85.0928</v>
      </c>
      <c r="D370" s="14" t="n">
        <f aca="false">IF($F$2=0," - ",Tabla1[[#This Row],[Base Precio de Lista neto]]*(1-$F$2))</f>
        <v>59.56496</v>
      </c>
      <c r="E370" s="14" t="n">
        <f aca="false">IF($F$2=0," - ",Tabla1[[#This Row],[Base para Mejor precio]]*(1-$F$2))</f>
        <v>53.608464</v>
      </c>
      <c r="F370" s="12" t="s">
        <v>17</v>
      </c>
      <c r="G370" s="15"/>
      <c r="H370" s="14" t="n">
        <f aca="false">IFERROR(IF($F$3=0,"-",Tabla1[[#This Row],[Precio de Cliente neto]]*(1+$F$3)),"-")</f>
        <v>89.34744</v>
      </c>
      <c r="I370" s="14" t="n">
        <v>85.0928</v>
      </c>
      <c r="J370" s="14" t="n">
        <v>76.58352</v>
      </c>
    </row>
    <row r="371" customFormat="false" ht="15" hidden="false" customHeight="false" outlineLevel="0" collapsed="false">
      <c r="A371" s="12" t="n">
        <v>1024</v>
      </c>
      <c r="B371" s="13" t="s">
        <v>384</v>
      </c>
      <c r="C371" s="14" t="n">
        <f aca="false">IF($F$2=0," - ",Tabla1[[#This Row],[Base Precio de Lista neto]])</f>
        <v>57.0335</v>
      </c>
      <c r="D371" s="14" t="n">
        <f aca="false">IF($F$2=0," - ",Tabla1[[#This Row],[Base Precio de Lista neto]]*(1-$F$2))</f>
        <v>39.92345</v>
      </c>
      <c r="E371" s="14" t="n">
        <f aca="false">IF($F$2=0," - ",Tabla1[[#This Row],[Base para Mejor precio]]*(1-$F$2))</f>
        <v>35.931105</v>
      </c>
      <c r="F371" s="12" t="s">
        <v>17</v>
      </c>
      <c r="G371" s="15"/>
      <c r="H371" s="14" t="n">
        <f aca="false">IFERROR(IF($F$3=0,"-",Tabla1[[#This Row],[Precio de Cliente neto]]*(1+$F$3)),"-")</f>
        <v>59.885175</v>
      </c>
      <c r="I371" s="14" t="n">
        <v>57.0335</v>
      </c>
      <c r="J371" s="14" t="n">
        <v>51.33015</v>
      </c>
    </row>
    <row r="372" customFormat="false" ht="15" hidden="false" customHeight="false" outlineLevel="0" collapsed="false">
      <c r="A372" s="12" t="n">
        <v>1025</v>
      </c>
      <c r="B372" s="13" t="s">
        <v>385</v>
      </c>
      <c r="C372" s="14" t="n">
        <f aca="false">IF($F$2=0," - ",Tabla1[[#This Row],[Base Precio de Lista neto]])</f>
        <v>57.0335</v>
      </c>
      <c r="D372" s="14" t="n">
        <f aca="false">IF($F$2=0," - ",Tabla1[[#This Row],[Base Precio de Lista neto]]*(1-$F$2))</f>
        <v>39.92345</v>
      </c>
      <c r="E372" s="14" t="n">
        <f aca="false">IF($F$2=0," - ",Tabla1[[#This Row],[Base para Mejor precio]]*(1-$F$2))</f>
        <v>35.931105</v>
      </c>
      <c r="F372" s="12" t="s">
        <v>17</v>
      </c>
      <c r="G372" s="15"/>
      <c r="H372" s="14" t="n">
        <f aca="false">IFERROR(IF($F$3=0,"-",Tabla1[[#This Row],[Precio de Cliente neto]]*(1+$F$3)),"-")</f>
        <v>59.885175</v>
      </c>
      <c r="I372" s="14" t="n">
        <v>57.0335</v>
      </c>
      <c r="J372" s="14" t="n">
        <v>51.33015</v>
      </c>
    </row>
    <row r="373" customFormat="false" ht="15" hidden="false" customHeight="false" outlineLevel="0" collapsed="false">
      <c r="A373" s="12" t="n">
        <v>1026</v>
      </c>
      <c r="B373" s="13" t="s">
        <v>386</v>
      </c>
      <c r="C373" s="14" t="n">
        <f aca="false">IF($F$2=0," - ",Tabla1[[#This Row],[Base Precio de Lista neto]])</f>
        <v>57.0335</v>
      </c>
      <c r="D373" s="14" t="n">
        <f aca="false">IF($F$2=0," - ",Tabla1[[#This Row],[Base Precio de Lista neto]]*(1-$F$2))</f>
        <v>39.92345</v>
      </c>
      <c r="E373" s="14" t="n">
        <f aca="false">IF($F$2=0," - ",Tabla1[[#This Row],[Base para Mejor precio]]*(1-$F$2))</f>
        <v>35.931105</v>
      </c>
      <c r="F373" s="12" t="s">
        <v>17</v>
      </c>
      <c r="G373" s="15"/>
      <c r="H373" s="14" t="n">
        <f aca="false">IFERROR(IF($F$3=0,"-",Tabla1[[#This Row],[Precio de Cliente neto]]*(1+$F$3)),"-")</f>
        <v>59.885175</v>
      </c>
      <c r="I373" s="14" t="n">
        <v>57.0335</v>
      </c>
      <c r="J373" s="14" t="n">
        <v>51.33015</v>
      </c>
    </row>
    <row r="374" customFormat="false" ht="15" hidden="false" customHeight="false" outlineLevel="0" collapsed="false">
      <c r="A374" s="12" t="n">
        <v>1027</v>
      </c>
      <c r="B374" s="13" t="s">
        <v>387</v>
      </c>
      <c r="C374" s="14" t="n">
        <f aca="false">IF($F$2=0," - ",Tabla1[[#This Row],[Base Precio de Lista neto]])</f>
        <v>48.8433</v>
      </c>
      <c r="D374" s="14" t="n">
        <f aca="false">IF($F$2=0," - ",Tabla1[[#This Row],[Base Precio de Lista neto]]*(1-$F$2))</f>
        <v>34.19031</v>
      </c>
      <c r="E374" s="14" t="n">
        <f aca="false">IF($F$2=0," - ",Tabla1[[#This Row],[Base para Mejor precio]]*(1-$F$2))</f>
        <v>30.771279</v>
      </c>
      <c r="F374" s="12" t="s">
        <v>17</v>
      </c>
      <c r="G374" s="15"/>
      <c r="H374" s="14" t="n">
        <f aca="false">IFERROR(IF($F$3=0,"-",Tabla1[[#This Row],[Precio de Cliente neto]]*(1+$F$3)),"-")</f>
        <v>51.285465</v>
      </c>
      <c r="I374" s="14" t="n">
        <v>48.8433</v>
      </c>
      <c r="J374" s="14" t="n">
        <v>43.95897</v>
      </c>
    </row>
    <row r="375" customFormat="false" ht="15" hidden="false" customHeight="false" outlineLevel="0" collapsed="false">
      <c r="A375" s="12" t="n">
        <v>1028</v>
      </c>
      <c r="B375" s="13" t="s">
        <v>388</v>
      </c>
      <c r="C375" s="14" t="n">
        <f aca="false">IF($F$2=0," - ",Tabla1[[#This Row],[Base Precio de Lista neto]])</f>
        <v>57.0335</v>
      </c>
      <c r="D375" s="14" t="n">
        <f aca="false">IF($F$2=0," - ",Tabla1[[#This Row],[Base Precio de Lista neto]]*(1-$F$2))</f>
        <v>39.92345</v>
      </c>
      <c r="E375" s="14" t="n">
        <f aca="false">IF($F$2=0," - ",Tabla1[[#This Row],[Base para Mejor precio]]*(1-$F$2))</f>
        <v>35.931105</v>
      </c>
      <c r="F375" s="12" t="s">
        <v>17</v>
      </c>
      <c r="G375" s="15"/>
      <c r="H375" s="14" t="n">
        <f aca="false">IFERROR(IF($F$3=0,"-",Tabla1[[#This Row],[Precio de Cliente neto]]*(1+$F$3)),"-")</f>
        <v>59.885175</v>
      </c>
      <c r="I375" s="14" t="n">
        <v>57.0335</v>
      </c>
      <c r="J375" s="14" t="n">
        <v>51.33015</v>
      </c>
    </row>
    <row r="376" customFormat="false" ht="15" hidden="false" customHeight="false" outlineLevel="0" collapsed="false">
      <c r="A376" s="12" t="n">
        <v>1029</v>
      </c>
      <c r="B376" s="13" t="s">
        <v>389</v>
      </c>
      <c r="C376" s="14" t="n">
        <f aca="false">IF($F$2=0," - ",Tabla1[[#This Row],[Base Precio de Lista neto]])</f>
        <v>57.0335</v>
      </c>
      <c r="D376" s="14" t="n">
        <f aca="false">IF($F$2=0," - ",Tabla1[[#This Row],[Base Precio de Lista neto]]*(1-$F$2))</f>
        <v>39.92345</v>
      </c>
      <c r="E376" s="14" t="n">
        <f aca="false">IF($F$2=0," - ",Tabla1[[#This Row],[Base para Mejor precio]]*(1-$F$2))</f>
        <v>35.931105</v>
      </c>
      <c r="F376" s="12" t="s">
        <v>17</v>
      </c>
      <c r="G376" s="15"/>
      <c r="H376" s="14" t="n">
        <f aca="false">IFERROR(IF($F$3=0,"-",Tabla1[[#This Row],[Precio de Cliente neto]]*(1+$F$3)),"-")</f>
        <v>59.885175</v>
      </c>
      <c r="I376" s="14" t="n">
        <v>57.0335</v>
      </c>
      <c r="J376" s="14" t="n">
        <v>51.33015</v>
      </c>
    </row>
    <row r="377" customFormat="false" ht="15" hidden="false" customHeight="false" outlineLevel="0" collapsed="false">
      <c r="A377" s="12" t="n">
        <v>1030</v>
      </c>
      <c r="B377" s="13" t="s">
        <v>390</v>
      </c>
      <c r="C377" s="14" t="n">
        <f aca="false">IF($F$2=0," - ",Tabla1[[#This Row],[Base Precio de Lista neto]])</f>
        <v>57.0335</v>
      </c>
      <c r="D377" s="14" t="n">
        <f aca="false">IF($F$2=0," - ",Tabla1[[#This Row],[Base Precio de Lista neto]]*(1-$F$2))</f>
        <v>39.92345</v>
      </c>
      <c r="E377" s="14" t="n">
        <f aca="false">IF($F$2=0," - ",Tabla1[[#This Row],[Base para Mejor precio]]*(1-$F$2))</f>
        <v>35.931105</v>
      </c>
      <c r="F377" s="12" t="s">
        <v>17</v>
      </c>
      <c r="G377" s="15"/>
      <c r="H377" s="14" t="n">
        <f aca="false">IFERROR(IF($F$3=0,"-",Tabla1[[#This Row],[Precio de Cliente neto]]*(1+$F$3)),"-")</f>
        <v>59.885175</v>
      </c>
      <c r="I377" s="14" t="n">
        <v>57.0335</v>
      </c>
      <c r="J377" s="14" t="n">
        <v>51.33015</v>
      </c>
    </row>
    <row r="378" customFormat="false" ht="15" hidden="false" customHeight="false" outlineLevel="0" collapsed="false">
      <c r="A378" s="12" t="n">
        <v>1031</v>
      </c>
      <c r="B378" s="13" t="s">
        <v>391</v>
      </c>
      <c r="C378" s="14" t="n">
        <f aca="false">IF($F$2=0," - ",Tabla1[[#This Row],[Base Precio de Lista neto]])</f>
        <v>57.0335</v>
      </c>
      <c r="D378" s="14" t="n">
        <f aca="false">IF($F$2=0," - ",Tabla1[[#This Row],[Base Precio de Lista neto]]*(1-$F$2))</f>
        <v>39.92345</v>
      </c>
      <c r="E378" s="14" t="n">
        <f aca="false">IF($F$2=0," - ",Tabla1[[#This Row],[Base para Mejor precio]]*(1-$F$2))</f>
        <v>35.931105</v>
      </c>
      <c r="F378" s="12" t="s">
        <v>17</v>
      </c>
      <c r="G378" s="15"/>
      <c r="H378" s="14" t="n">
        <f aca="false">IFERROR(IF($F$3=0,"-",Tabla1[[#This Row],[Precio de Cliente neto]]*(1+$F$3)),"-")</f>
        <v>59.885175</v>
      </c>
      <c r="I378" s="14" t="n">
        <v>57.0335</v>
      </c>
      <c r="J378" s="14" t="n">
        <v>51.33015</v>
      </c>
    </row>
    <row r="379" customFormat="false" ht="15" hidden="false" customHeight="false" outlineLevel="0" collapsed="false">
      <c r="A379" s="12" t="n">
        <v>1033</v>
      </c>
      <c r="B379" s="13" t="s">
        <v>392</v>
      </c>
      <c r="C379" s="14" t="n">
        <f aca="false">IF($F$2=0," - ",Tabla1[[#This Row],[Base Precio de Lista neto]])</f>
        <v>79.8382</v>
      </c>
      <c r="D379" s="14" t="n">
        <f aca="false">IF($F$2=0," - ",Tabla1[[#This Row],[Base Precio de Lista neto]]*(1-$F$2))</f>
        <v>55.88674</v>
      </c>
      <c r="E379" s="14" t="n">
        <f aca="false">IF($F$2=0," - ",Tabla1[[#This Row],[Base para Mejor precio]]*(1-$F$2))</f>
        <v>50.298066</v>
      </c>
      <c r="F379" s="12" t="s">
        <v>17</v>
      </c>
      <c r="G379" s="15"/>
      <c r="H379" s="14" t="n">
        <f aca="false">IFERROR(IF($F$3=0,"-",Tabla1[[#This Row],[Precio de Cliente neto]]*(1+$F$3)),"-")</f>
        <v>83.83011</v>
      </c>
      <c r="I379" s="14" t="n">
        <v>79.8382</v>
      </c>
      <c r="J379" s="14" t="n">
        <v>71.85438</v>
      </c>
    </row>
    <row r="380" customFormat="false" ht="15" hidden="false" customHeight="false" outlineLevel="0" collapsed="false">
      <c r="A380" s="12" t="n">
        <v>1035</v>
      </c>
      <c r="B380" s="13" t="s">
        <v>393</v>
      </c>
      <c r="C380" s="14" t="n">
        <f aca="false">IF($F$2=0," - ",Tabla1[[#This Row],[Base Precio de Lista neto]])</f>
        <v>61.8836</v>
      </c>
      <c r="D380" s="14" t="n">
        <f aca="false">IF($F$2=0," - ",Tabla1[[#This Row],[Base Precio de Lista neto]]*(1-$F$2))</f>
        <v>43.31852</v>
      </c>
      <c r="E380" s="14" t="n">
        <f aca="false">IF($F$2=0," - ",Tabla1[[#This Row],[Base para Mejor precio]]*(1-$F$2))</f>
        <v>38.986668</v>
      </c>
      <c r="F380" s="12" t="s">
        <v>17</v>
      </c>
      <c r="G380" s="15"/>
      <c r="H380" s="14" t="n">
        <f aca="false">IFERROR(IF($F$3=0,"-",Tabla1[[#This Row],[Precio de Cliente neto]]*(1+$F$3)),"-")</f>
        <v>64.97778</v>
      </c>
      <c r="I380" s="14" t="n">
        <v>61.8836</v>
      </c>
      <c r="J380" s="14" t="n">
        <v>55.69524</v>
      </c>
    </row>
    <row r="381" customFormat="false" ht="15" hidden="false" customHeight="false" outlineLevel="0" collapsed="false">
      <c r="A381" s="12" t="n">
        <v>1036</v>
      </c>
      <c r="B381" s="13" t="s">
        <v>394</v>
      </c>
      <c r="C381" s="14" t="n">
        <f aca="false">IF($F$2=0," - ",Tabla1[[#This Row],[Base Precio de Lista neto]])</f>
        <v>57.0333</v>
      </c>
      <c r="D381" s="14" t="n">
        <f aca="false">IF($F$2=0," - ",Tabla1[[#This Row],[Base Precio de Lista neto]]*(1-$F$2))</f>
        <v>39.92331</v>
      </c>
      <c r="E381" s="14" t="n">
        <f aca="false">IF($F$2=0," - ",Tabla1[[#This Row],[Base para Mejor precio]]*(1-$F$2))</f>
        <v>35.930979</v>
      </c>
      <c r="F381" s="12" t="s">
        <v>17</v>
      </c>
      <c r="G381" s="15"/>
      <c r="H381" s="14" t="n">
        <f aca="false">IFERROR(IF($F$3=0,"-",Tabla1[[#This Row],[Precio de Cliente neto]]*(1+$F$3)),"-")</f>
        <v>59.884965</v>
      </c>
      <c r="I381" s="14" t="n">
        <v>57.0333</v>
      </c>
      <c r="J381" s="14" t="n">
        <v>51.32997</v>
      </c>
    </row>
    <row r="382" customFormat="false" ht="15" hidden="false" customHeight="false" outlineLevel="0" collapsed="false">
      <c r="A382" s="12" t="n">
        <v>1037</v>
      </c>
      <c r="B382" s="13" t="s">
        <v>395</v>
      </c>
      <c r="C382" s="14" t="n">
        <f aca="false">IF($F$2=0," - ",Tabla1[[#This Row],[Base Precio de Lista neto]])</f>
        <v>61.8838</v>
      </c>
      <c r="D382" s="14" t="n">
        <f aca="false">IF($F$2=0," - ",Tabla1[[#This Row],[Base Precio de Lista neto]]*(1-$F$2))</f>
        <v>43.31866</v>
      </c>
      <c r="E382" s="14" t="n">
        <f aca="false">IF($F$2=0," - ",Tabla1[[#This Row],[Base para Mejor precio]]*(1-$F$2))</f>
        <v>38.986794</v>
      </c>
      <c r="F382" s="12" t="s">
        <v>17</v>
      </c>
      <c r="G382" s="15"/>
      <c r="H382" s="14" t="n">
        <f aca="false">IFERROR(IF($F$3=0,"-",Tabla1[[#This Row],[Precio de Cliente neto]]*(1+$F$3)),"-")</f>
        <v>64.97799</v>
      </c>
      <c r="I382" s="14" t="n">
        <v>61.8838</v>
      </c>
      <c r="J382" s="14" t="n">
        <v>55.69542</v>
      </c>
    </row>
    <row r="383" customFormat="false" ht="15" hidden="false" customHeight="false" outlineLevel="0" collapsed="false">
      <c r="A383" s="12" t="n">
        <v>1038</v>
      </c>
      <c r="B383" s="13" t="s">
        <v>396</v>
      </c>
      <c r="C383" s="14" t="n">
        <f aca="false">IF($F$2=0," - ",Tabla1[[#This Row],[Base Precio de Lista neto]])</f>
        <v>48.8433</v>
      </c>
      <c r="D383" s="14" t="n">
        <f aca="false">IF($F$2=0," - ",Tabla1[[#This Row],[Base Precio de Lista neto]]*(1-$F$2))</f>
        <v>34.19031</v>
      </c>
      <c r="E383" s="14" t="n">
        <f aca="false">IF($F$2=0," - ",Tabla1[[#This Row],[Base para Mejor precio]]*(1-$F$2))</f>
        <v>30.771279</v>
      </c>
      <c r="F383" s="12" t="s">
        <v>17</v>
      </c>
      <c r="G383" s="15"/>
      <c r="H383" s="14" t="n">
        <f aca="false">IFERROR(IF($F$3=0,"-",Tabla1[[#This Row],[Precio de Cliente neto]]*(1+$F$3)),"-")</f>
        <v>51.285465</v>
      </c>
      <c r="I383" s="14" t="n">
        <v>48.8433</v>
      </c>
      <c r="J383" s="14" t="n">
        <v>43.95897</v>
      </c>
    </row>
    <row r="384" customFormat="false" ht="15" hidden="false" customHeight="false" outlineLevel="0" collapsed="false">
      <c r="A384" s="12" t="n">
        <v>1039</v>
      </c>
      <c r="B384" s="13" t="s">
        <v>397</v>
      </c>
      <c r="C384" s="14" t="n">
        <f aca="false">IF($F$2=0," - ",Tabla1[[#This Row],[Base Precio de Lista neto]])</f>
        <v>57.0335</v>
      </c>
      <c r="D384" s="14" t="n">
        <f aca="false">IF($F$2=0," - ",Tabla1[[#This Row],[Base Precio de Lista neto]]*(1-$F$2))</f>
        <v>39.92345</v>
      </c>
      <c r="E384" s="14" t="n">
        <f aca="false">IF($F$2=0," - ",Tabla1[[#This Row],[Base para Mejor precio]]*(1-$F$2))</f>
        <v>35.931105</v>
      </c>
      <c r="F384" s="12" t="s">
        <v>17</v>
      </c>
      <c r="G384" s="15"/>
      <c r="H384" s="14" t="n">
        <f aca="false">IFERROR(IF($F$3=0,"-",Tabla1[[#This Row],[Precio de Cliente neto]]*(1+$F$3)),"-")</f>
        <v>59.885175</v>
      </c>
      <c r="I384" s="14" t="n">
        <v>57.0335</v>
      </c>
      <c r="J384" s="14" t="n">
        <v>51.33015</v>
      </c>
    </row>
    <row r="385" customFormat="false" ht="15" hidden="false" customHeight="false" outlineLevel="0" collapsed="false">
      <c r="A385" s="12" t="n">
        <v>1040</v>
      </c>
      <c r="B385" s="13" t="s">
        <v>398</v>
      </c>
      <c r="C385" s="14" t="n">
        <f aca="false">IF($F$2=0," - ",Tabla1[[#This Row],[Base Precio de Lista neto]])</f>
        <v>85.0928</v>
      </c>
      <c r="D385" s="14" t="n">
        <f aca="false">IF($F$2=0," - ",Tabla1[[#This Row],[Base Precio de Lista neto]]*(1-$F$2))</f>
        <v>59.56496</v>
      </c>
      <c r="E385" s="14" t="n">
        <f aca="false">IF($F$2=0," - ",Tabla1[[#This Row],[Base para Mejor precio]]*(1-$F$2))</f>
        <v>53.608464</v>
      </c>
      <c r="F385" s="12" t="s">
        <v>17</v>
      </c>
      <c r="G385" s="15"/>
      <c r="H385" s="14" t="n">
        <f aca="false">IFERROR(IF($F$3=0,"-",Tabla1[[#This Row],[Precio de Cliente neto]]*(1+$F$3)),"-")</f>
        <v>89.34744</v>
      </c>
      <c r="I385" s="14" t="n">
        <v>85.0928</v>
      </c>
      <c r="J385" s="14" t="n">
        <v>76.58352</v>
      </c>
    </row>
    <row r="386" customFormat="false" ht="15" hidden="false" customHeight="false" outlineLevel="0" collapsed="false">
      <c r="A386" s="12" t="n">
        <v>1041</v>
      </c>
      <c r="B386" s="13" t="s">
        <v>399</v>
      </c>
      <c r="C386" s="14" t="n">
        <f aca="false">IF($F$2=0," - ",Tabla1[[#This Row],[Base Precio de Lista neto]])</f>
        <v>57.0335</v>
      </c>
      <c r="D386" s="14" t="n">
        <f aca="false">IF($F$2=0," - ",Tabla1[[#This Row],[Base Precio de Lista neto]]*(1-$F$2))</f>
        <v>39.92345</v>
      </c>
      <c r="E386" s="14" t="n">
        <f aca="false">IF($F$2=0," - ",Tabla1[[#This Row],[Base para Mejor precio]]*(1-$F$2))</f>
        <v>35.931105</v>
      </c>
      <c r="F386" s="12" t="s">
        <v>17</v>
      </c>
      <c r="G386" s="15"/>
      <c r="H386" s="14" t="n">
        <f aca="false">IFERROR(IF($F$3=0,"-",Tabla1[[#This Row],[Precio de Cliente neto]]*(1+$F$3)),"-")</f>
        <v>59.885175</v>
      </c>
      <c r="I386" s="14" t="n">
        <v>57.0335</v>
      </c>
      <c r="J386" s="14" t="n">
        <v>51.33015</v>
      </c>
    </row>
    <row r="387" customFormat="false" ht="15" hidden="false" customHeight="false" outlineLevel="0" collapsed="false">
      <c r="A387" s="12" t="n">
        <v>1042</v>
      </c>
      <c r="B387" s="13" t="s">
        <v>400</v>
      </c>
      <c r="C387" s="14" t="n">
        <f aca="false">IF($F$2=0," - ",Tabla1[[#This Row],[Base Precio de Lista neto]])</f>
        <v>57.0335</v>
      </c>
      <c r="D387" s="14" t="n">
        <f aca="false">IF($F$2=0," - ",Tabla1[[#This Row],[Base Precio de Lista neto]]*(1-$F$2))</f>
        <v>39.92345</v>
      </c>
      <c r="E387" s="14" t="n">
        <f aca="false">IF($F$2=0," - ",Tabla1[[#This Row],[Base para Mejor precio]]*(1-$F$2))</f>
        <v>35.931105</v>
      </c>
      <c r="F387" s="12" t="s">
        <v>17</v>
      </c>
      <c r="G387" s="15"/>
      <c r="H387" s="14" t="n">
        <f aca="false">IFERROR(IF($F$3=0,"-",Tabla1[[#This Row],[Precio de Cliente neto]]*(1+$F$3)),"-")</f>
        <v>59.885175</v>
      </c>
      <c r="I387" s="14" t="n">
        <v>57.0335</v>
      </c>
      <c r="J387" s="14" t="n">
        <v>51.33015</v>
      </c>
    </row>
    <row r="388" customFormat="false" ht="15" hidden="false" customHeight="false" outlineLevel="0" collapsed="false">
      <c r="A388" s="12" t="n">
        <v>1043</v>
      </c>
      <c r="B388" s="13" t="s">
        <v>401</v>
      </c>
      <c r="C388" s="14" t="n">
        <f aca="false">IF($F$2=0," - ",Tabla1[[#This Row],[Base Precio de Lista neto]])</f>
        <v>48.8433</v>
      </c>
      <c r="D388" s="14" t="n">
        <f aca="false">IF($F$2=0," - ",Tabla1[[#This Row],[Base Precio de Lista neto]]*(1-$F$2))</f>
        <v>34.19031</v>
      </c>
      <c r="E388" s="14" t="n">
        <f aca="false">IF($F$2=0," - ",Tabla1[[#This Row],[Base para Mejor precio]]*(1-$F$2))</f>
        <v>30.771279</v>
      </c>
      <c r="F388" s="12" t="s">
        <v>17</v>
      </c>
      <c r="G388" s="15"/>
      <c r="H388" s="14" t="n">
        <f aca="false">IFERROR(IF($F$3=0,"-",Tabla1[[#This Row],[Precio de Cliente neto]]*(1+$F$3)),"-")</f>
        <v>51.285465</v>
      </c>
      <c r="I388" s="14" t="n">
        <v>48.8433</v>
      </c>
      <c r="J388" s="14" t="n">
        <v>43.95897</v>
      </c>
    </row>
    <row r="389" customFormat="false" ht="15" hidden="false" customHeight="false" outlineLevel="0" collapsed="false">
      <c r="A389" s="12" t="n">
        <v>1044</v>
      </c>
      <c r="B389" s="13" t="s">
        <v>402</v>
      </c>
      <c r="C389" s="14" t="n">
        <f aca="false">IF($F$2=0," - ",Tabla1[[#This Row],[Base Precio de Lista neto]])</f>
        <v>57.0335</v>
      </c>
      <c r="D389" s="14" t="n">
        <f aca="false">IF($F$2=0," - ",Tabla1[[#This Row],[Base Precio de Lista neto]]*(1-$F$2))</f>
        <v>39.92345</v>
      </c>
      <c r="E389" s="14" t="n">
        <f aca="false">IF($F$2=0," - ",Tabla1[[#This Row],[Base para Mejor precio]]*(1-$F$2))</f>
        <v>35.931105</v>
      </c>
      <c r="F389" s="12" t="s">
        <v>17</v>
      </c>
      <c r="G389" s="15"/>
      <c r="H389" s="14" t="n">
        <f aca="false">IFERROR(IF($F$3=0,"-",Tabla1[[#This Row],[Precio de Cliente neto]]*(1+$F$3)),"-")</f>
        <v>59.885175</v>
      </c>
      <c r="I389" s="14" t="n">
        <v>57.0335</v>
      </c>
      <c r="J389" s="14" t="n">
        <v>51.33015</v>
      </c>
    </row>
    <row r="390" customFormat="false" ht="15" hidden="false" customHeight="false" outlineLevel="0" collapsed="false">
      <c r="A390" s="12" t="n">
        <v>1045</v>
      </c>
      <c r="B390" s="13" t="s">
        <v>403</v>
      </c>
      <c r="C390" s="14" t="n">
        <f aca="false">IF($F$2=0," - ",Tabla1[[#This Row],[Base Precio de Lista neto]])</f>
        <v>73.3926</v>
      </c>
      <c r="D390" s="14" t="n">
        <f aca="false">IF($F$2=0," - ",Tabla1[[#This Row],[Base Precio de Lista neto]]*(1-$F$2))</f>
        <v>51.37482</v>
      </c>
      <c r="E390" s="14" t="n">
        <f aca="false">IF($F$2=0," - ",Tabla1[[#This Row],[Base para Mejor precio]]*(1-$F$2))</f>
        <v>46.237338</v>
      </c>
      <c r="F390" s="12" t="s">
        <v>17</v>
      </c>
      <c r="G390" s="15"/>
      <c r="H390" s="14" t="n">
        <f aca="false">IFERROR(IF($F$3=0,"-",Tabla1[[#This Row],[Precio de Cliente neto]]*(1+$F$3)),"-")</f>
        <v>77.06223</v>
      </c>
      <c r="I390" s="14" t="n">
        <v>73.3926</v>
      </c>
      <c r="J390" s="14" t="n">
        <v>66.05334</v>
      </c>
    </row>
    <row r="391" customFormat="false" ht="15" hidden="false" customHeight="false" outlineLevel="0" collapsed="false">
      <c r="A391" s="12" t="n">
        <v>1046</v>
      </c>
      <c r="B391" s="13" t="s">
        <v>404</v>
      </c>
      <c r="C391" s="14" t="n">
        <f aca="false">IF($F$2=0," - ",Tabla1[[#This Row],[Base Precio de Lista neto]])</f>
        <v>57.0335</v>
      </c>
      <c r="D391" s="14" t="n">
        <f aca="false">IF($F$2=0," - ",Tabla1[[#This Row],[Base Precio de Lista neto]]*(1-$F$2))</f>
        <v>39.92345</v>
      </c>
      <c r="E391" s="14" t="n">
        <f aca="false">IF($F$2=0," - ",Tabla1[[#This Row],[Base para Mejor precio]]*(1-$F$2))</f>
        <v>35.931105</v>
      </c>
      <c r="F391" s="12" t="s">
        <v>17</v>
      </c>
      <c r="G391" s="15"/>
      <c r="H391" s="14" t="n">
        <f aca="false">IFERROR(IF($F$3=0,"-",Tabla1[[#This Row],[Precio de Cliente neto]]*(1+$F$3)),"-")</f>
        <v>59.885175</v>
      </c>
      <c r="I391" s="14" t="n">
        <v>57.0335</v>
      </c>
      <c r="J391" s="14" t="n">
        <v>51.33015</v>
      </c>
    </row>
    <row r="392" customFormat="false" ht="15" hidden="false" customHeight="false" outlineLevel="0" collapsed="false">
      <c r="A392" s="12" t="n">
        <v>1047</v>
      </c>
      <c r="B392" s="13" t="s">
        <v>405</v>
      </c>
      <c r="C392" s="14" t="n">
        <f aca="false">IF($F$2=0," - ",Tabla1[[#This Row],[Base Precio de Lista neto]])</f>
        <v>57.0335</v>
      </c>
      <c r="D392" s="14" t="n">
        <f aca="false">IF($F$2=0," - ",Tabla1[[#This Row],[Base Precio de Lista neto]]*(1-$F$2))</f>
        <v>39.92345</v>
      </c>
      <c r="E392" s="14" t="n">
        <f aca="false">IF($F$2=0," - ",Tabla1[[#This Row],[Base para Mejor precio]]*(1-$F$2))</f>
        <v>35.931105</v>
      </c>
      <c r="F392" s="12" t="s">
        <v>17</v>
      </c>
      <c r="G392" s="15"/>
      <c r="H392" s="14" t="n">
        <f aca="false">IFERROR(IF($F$3=0,"-",Tabla1[[#This Row],[Precio de Cliente neto]]*(1+$F$3)),"-")</f>
        <v>59.885175</v>
      </c>
      <c r="I392" s="14" t="n">
        <v>57.0335</v>
      </c>
      <c r="J392" s="14" t="n">
        <v>51.33015</v>
      </c>
    </row>
    <row r="393" customFormat="false" ht="15" hidden="false" customHeight="false" outlineLevel="0" collapsed="false">
      <c r="A393" s="12" t="n">
        <v>1056</v>
      </c>
      <c r="B393" s="13" t="s">
        <v>406</v>
      </c>
      <c r="C393" s="14" t="n">
        <f aca="false">IF($F$2=0," - ",Tabla1[[#This Row],[Base Precio de Lista neto]])</f>
        <v>57.0335</v>
      </c>
      <c r="D393" s="14" t="n">
        <f aca="false">IF($F$2=0," - ",Tabla1[[#This Row],[Base Precio de Lista neto]]*(1-$F$2))</f>
        <v>39.92345</v>
      </c>
      <c r="E393" s="14" t="n">
        <f aca="false">IF($F$2=0," - ",Tabla1[[#This Row],[Base para Mejor precio]]*(1-$F$2))</f>
        <v>35.931105</v>
      </c>
      <c r="F393" s="12" t="s">
        <v>17</v>
      </c>
      <c r="G393" s="15"/>
      <c r="H393" s="14" t="n">
        <f aca="false">IFERROR(IF($F$3=0,"-",Tabla1[[#This Row],[Precio de Cliente neto]]*(1+$F$3)),"-")</f>
        <v>59.885175</v>
      </c>
      <c r="I393" s="14" t="n">
        <v>57.0335</v>
      </c>
      <c r="J393" s="14" t="n">
        <v>51.33015</v>
      </c>
    </row>
    <row r="394" customFormat="false" ht="15" hidden="false" customHeight="false" outlineLevel="0" collapsed="false">
      <c r="A394" s="12" t="n">
        <v>1057</v>
      </c>
      <c r="B394" s="13" t="s">
        <v>407</v>
      </c>
      <c r="C394" s="14" t="n">
        <f aca="false">IF($F$2=0," - ",Tabla1[[#This Row],[Base Precio de Lista neto]])</f>
        <v>57.0335</v>
      </c>
      <c r="D394" s="14" t="n">
        <f aca="false">IF($F$2=0," - ",Tabla1[[#This Row],[Base Precio de Lista neto]]*(1-$F$2))</f>
        <v>39.92345</v>
      </c>
      <c r="E394" s="14" t="n">
        <f aca="false">IF($F$2=0," - ",Tabla1[[#This Row],[Base para Mejor precio]]*(1-$F$2))</f>
        <v>35.931105</v>
      </c>
      <c r="F394" s="12" t="s">
        <v>17</v>
      </c>
      <c r="G394" s="15"/>
      <c r="H394" s="14" t="n">
        <f aca="false">IFERROR(IF($F$3=0,"-",Tabla1[[#This Row],[Precio de Cliente neto]]*(1+$F$3)),"-")</f>
        <v>59.885175</v>
      </c>
      <c r="I394" s="14" t="n">
        <v>57.0335</v>
      </c>
      <c r="J394" s="14" t="n">
        <v>51.33015</v>
      </c>
    </row>
    <row r="395" customFormat="false" ht="15" hidden="false" customHeight="false" outlineLevel="0" collapsed="false">
      <c r="A395" s="12" t="n">
        <v>1058</v>
      </c>
      <c r="B395" s="13" t="s">
        <v>408</v>
      </c>
      <c r="C395" s="14" t="n">
        <f aca="false">IF($F$2=0," - ",Tabla1[[#This Row],[Base Precio de Lista neto]])</f>
        <v>57.0335</v>
      </c>
      <c r="D395" s="14" t="n">
        <f aca="false">IF($F$2=0," - ",Tabla1[[#This Row],[Base Precio de Lista neto]]*(1-$F$2))</f>
        <v>39.92345</v>
      </c>
      <c r="E395" s="14" t="n">
        <f aca="false">IF($F$2=0," - ",Tabla1[[#This Row],[Base para Mejor precio]]*(1-$F$2))</f>
        <v>35.931105</v>
      </c>
      <c r="F395" s="12" t="s">
        <v>17</v>
      </c>
      <c r="G395" s="15"/>
      <c r="H395" s="14" t="n">
        <f aca="false">IFERROR(IF($F$3=0,"-",Tabla1[[#This Row],[Precio de Cliente neto]]*(1+$F$3)),"-")</f>
        <v>59.885175</v>
      </c>
      <c r="I395" s="14" t="n">
        <v>57.0335</v>
      </c>
      <c r="J395" s="14" t="n">
        <v>51.33015</v>
      </c>
    </row>
    <row r="396" customFormat="false" ht="15" hidden="false" customHeight="false" outlineLevel="0" collapsed="false">
      <c r="A396" s="12" t="n">
        <v>1061</v>
      </c>
      <c r="B396" s="13" t="s">
        <v>409</v>
      </c>
      <c r="C396" s="14" t="n">
        <f aca="false">IF($F$2=0," - ",Tabla1[[#This Row],[Base Precio de Lista neto]])</f>
        <v>61.8836</v>
      </c>
      <c r="D396" s="14" t="n">
        <f aca="false">IF($F$2=0," - ",Tabla1[[#This Row],[Base Precio de Lista neto]]*(1-$F$2))</f>
        <v>43.31852</v>
      </c>
      <c r="E396" s="14" t="n">
        <f aca="false">IF($F$2=0," - ",Tabla1[[#This Row],[Base para Mejor precio]]*(1-$F$2))</f>
        <v>38.986668</v>
      </c>
      <c r="F396" s="12" t="s">
        <v>17</v>
      </c>
      <c r="G396" s="15"/>
      <c r="H396" s="14" t="n">
        <f aca="false">IFERROR(IF($F$3=0,"-",Tabla1[[#This Row],[Precio de Cliente neto]]*(1+$F$3)),"-")</f>
        <v>64.97778</v>
      </c>
      <c r="I396" s="14" t="n">
        <v>61.8836</v>
      </c>
      <c r="J396" s="14" t="n">
        <v>55.69524</v>
      </c>
    </row>
    <row r="397" customFormat="false" ht="15" hidden="false" customHeight="false" outlineLevel="0" collapsed="false">
      <c r="A397" s="12" t="n">
        <v>1069</v>
      </c>
      <c r="B397" s="13" t="s">
        <v>410</v>
      </c>
      <c r="C397" s="14" t="n">
        <f aca="false">IF($F$2=0," - ",Tabla1[[#This Row],[Base Precio de Lista neto]])</f>
        <v>220.1967</v>
      </c>
      <c r="D397" s="14" t="n">
        <f aca="false">IF($F$2=0," - ",Tabla1[[#This Row],[Base Precio de Lista neto]]*(1-$F$2))</f>
        <v>154.13769</v>
      </c>
      <c r="E397" s="14" t="n">
        <f aca="false">IF($F$2=0," - ",Tabla1[[#This Row],[Base para Mejor precio]]*(1-$F$2))</f>
        <v>138.723921</v>
      </c>
      <c r="F397" s="12" t="s">
        <v>31</v>
      </c>
      <c r="G397" s="15"/>
      <c r="H397" s="14" t="n">
        <f aca="false">IFERROR(IF($F$3=0,"-",Tabla1[[#This Row],[Precio de Cliente neto]]*(1+$F$3)),"-")</f>
        <v>231.206535</v>
      </c>
      <c r="I397" s="14" t="n">
        <v>220.1967</v>
      </c>
      <c r="J397" s="14" t="n">
        <v>198.17703</v>
      </c>
    </row>
    <row r="398" customFormat="false" ht="15" hidden="false" customHeight="false" outlineLevel="0" collapsed="false">
      <c r="A398" s="12" t="n">
        <v>1070</v>
      </c>
      <c r="B398" s="13" t="s">
        <v>411</v>
      </c>
      <c r="C398" s="14" t="n">
        <f aca="false">IF($F$2=0," - ",Tabla1[[#This Row],[Base Precio de Lista neto]])</f>
        <v>1462.6287</v>
      </c>
      <c r="D398" s="14" t="n">
        <f aca="false">IF($F$2=0," - ",Tabla1[[#This Row],[Base Precio de Lista neto]]*(1-$F$2))</f>
        <v>1023.84009</v>
      </c>
      <c r="E398" s="14" t="n">
        <f aca="false">IF($F$2=0," - ",Tabla1[[#This Row],[Base para Mejor precio]]*(1-$F$2))</f>
        <v>921.456081</v>
      </c>
      <c r="F398" s="12" t="s">
        <v>31</v>
      </c>
      <c r="G398" s="15"/>
      <c r="H398" s="14" t="n">
        <f aca="false">IFERROR(IF($F$3=0,"-",Tabla1[[#This Row],[Precio de Cliente neto]]*(1+$F$3)),"-")</f>
        <v>1535.760135</v>
      </c>
      <c r="I398" s="14" t="n">
        <v>1462.6287</v>
      </c>
      <c r="J398" s="14" t="n">
        <v>1316.36583</v>
      </c>
    </row>
    <row r="399" customFormat="false" ht="15" hidden="false" customHeight="false" outlineLevel="0" collapsed="false">
      <c r="A399" s="12" t="n">
        <v>1071</v>
      </c>
      <c r="B399" s="13" t="s">
        <v>412</v>
      </c>
      <c r="C399" s="14" t="n">
        <f aca="false">IF($F$2=0," - ",Tabla1[[#This Row],[Base Precio de Lista neto]])</f>
        <v>3359.5626</v>
      </c>
      <c r="D399" s="14" t="n">
        <f aca="false">IF($F$2=0," - ",Tabla1[[#This Row],[Base Precio de Lista neto]]*(1-$F$2))</f>
        <v>2351.69382</v>
      </c>
      <c r="E399" s="14" t="n">
        <f aca="false">IF($F$2=0," - ",Tabla1[[#This Row],[Base para Mejor precio]]*(1-$F$2))</f>
        <v>2116.524438</v>
      </c>
      <c r="F399" s="12" t="s">
        <v>31</v>
      </c>
      <c r="G399" s="15"/>
      <c r="H399" s="14" t="n">
        <f aca="false">IFERROR(IF($F$3=0,"-",Tabla1[[#This Row],[Precio de Cliente neto]]*(1+$F$3)),"-")</f>
        <v>3527.54073</v>
      </c>
      <c r="I399" s="14" t="n">
        <v>3359.5626</v>
      </c>
      <c r="J399" s="14" t="n">
        <v>3023.60634</v>
      </c>
    </row>
    <row r="400" customFormat="false" ht="15" hidden="false" customHeight="false" outlineLevel="0" collapsed="false">
      <c r="A400" s="12" t="n">
        <v>1072</v>
      </c>
      <c r="B400" s="13" t="s">
        <v>413</v>
      </c>
      <c r="C400" s="14" t="n">
        <f aca="false">IF($F$2=0," - ",Tabla1[[#This Row],[Base Precio de Lista neto]])</f>
        <v>1343.8064</v>
      </c>
      <c r="D400" s="14" t="n">
        <f aca="false">IF($F$2=0," - ",Tabla1[[#This Row],[Base Precio de Lista neto]]*(1-$F$2))</f>
        <v>940.66448</v>
      </c>
      <c r="E400" s="14" t="n">
        <f aca="false">IF($F$2=0," - ",Tabla1[[#This Row],[Base para Mejor precio]]*(1-$F$2))</f>
        <v>846.598032</v>
      </c>
      <c r="F400" s="12" t="s">
        <v>31</v>
      </c>
      <c r="G400" s="15"/>
      <c r="H400" s="14" t="n">
        <f aca="false">IFERROR(IF($F$3=0,"-",Tabla1[[#This Row],[Precio de Cliente neto]]*(1+$F$3)),"-")</f>
        <v>1410.99672</v>
      </c>
      <c r="I400" s="14" t="n">
        <v>1343.8064</v>
      </c>
      <c r="J400" s="14" t="n">
        <v>1209.42576</v>
      </c>
    </row>
    <row r="401" customFormat="false" ht="15" hidden="false" customHeight="false" outlineLevel="0" collapsed="false">
      <c r="A401" s="12" t="n">
        <v>1073</v>
      </c>
      <c r="B401" s="13" t="s">
        <v>414</v>
      </c>
      <c r="C401" s="14" t="n">
        <f aca="false">IF($F$2=0," - ",Tabla1[[#This Row],[Base Precio de Lista neto]])</f>
        <v>409.9324</v>
      </c>
      <c r="D401" s="14" t="n">
        <f aca="false">IF($F$2=0," - ",Tabla1[[#This Row],[Base Precio de Lista neto]]*(1-$F$2))</f>
        <v>286.95268</v>
      </c>
      <c r="E401" s="14" t="n">
        <f aca="false">IF($F$2=0," - ",Tabla1[[#This Row],[Base para Mejor precio]]*(1-$F$2))</f>
        <v>258.257412</v>
      </c>
      <c r="F401" s="12" t="s">
        <v>31</v>
      </c>
      <c r="G401" s="15"/>
      <c r="H401" s="14" t="n">
        <f aca="false">IFERROR(IF($F$3=0,"-",Tabla1[[#This Row],[Precio de Cliente neto]]*(1+$F$3)),"-")</f>
        <v>430.42902</v>
      </c>
      <c r="I401" s="14" t="n">
        <v>409.9324</v>
      </c>
      <c r="J401" s="14" t="n">
        <v>368.93916</v>
      </c>
    </row>
    <row r="402" customFormat="false" ht="15" hidden="false" customHeight="false" outlineLevel="0" collapsed="false">
      <c r="A402" s="12" t="n">
        <v>1074</v>
      </c>
      <c r="B402" s="13" t="s">
        <v>415</v>
      </c>
      <c r="C402" s="14" t="n">
        <f aca="false">IF($F$2=0," - ",Tabla1[[#This Row],[Base Precio de Lista neto]])</f>
        <v>1823.7522</v>
      </c>
      <c r="D402" s="14" t="n">
        <f aca="false">IF($F$2=0," - ",Tabla1[[#This Row],[Base Precio de Lista neto]]*(1-$F$2))</f>
        <v>1276.62654</v>
      </c>
      <c r="E402" s="14" t="n">
        <f aca="false">IF($F$2=0," - ",Tabla1[[#This Row],[Base para Mejor precio]]*(1-$F$2))</f>
        <v>1148.963886</v>
      </c>
      <c r="F402" s="12" t="s">
        <v>31</v>
      </c>
      <c r="G402" s="15"/>
      <c r="H402" s="14" t="n">
        <f aca="false">IFERROR(IF($F$3=0,"-",Tabla1[[#This Row],[Precio de Cliente neto]]*(1+$F$3)),"-")</f>
        <v>1914.93981</v>
      </c>
      <c r="I402" s="14" t="n">
        <v>1823.7522</v>
      </c>
      <c r="J402" s="14" t="n">
        <v>1641.37698</v>
      </c>
    </row>
    <row r="403" customFormat="false" ht="15" hidden="false" customHeight="false" outlineLevel="0" collapsed="false">
      <c r="A403" s="12" t="n">
        <v>1075</v>
      </c>
      <c r="B403" s="13" t="s">
        <v>416</v>
      </c>
      <c r="C403" s="14" t="n">
        <f aca="false">IF($F$2=0," - ",Tabla1[[#This Row],[Base Precio de Lista neto]])</f>
        <v>220.1967</v>
      </c>
      <c r="D403" s="14" t="n">
        <f aca="false">IF($F$2=0," - ",Tabla1[[#This Row],[Base Precio de Lista neto]]*(1-$F$2))</f>
        <v>154.13769</v>
      </c>
      <c r="E403" s="14" t="n">
        <f aca="false">IF($F$2=0," - ",Tabla1[[#This Row],[Base para Mejor precio]]*(1-$F$2))</f>
        <v>138.723921</v>
      </c>
      <c r="F403" s="12" t="s">
        <v>31</v>
      </c>
      <c r="G403" s="15"/>
      <c r="H403" s="14" t="n">
        <f aca="false">IFERROR(IF($F$3=0,"-",Tabla1[[#This Row],[Precio de Cliente neto]]*(1+$F$3)),"-")</f>
        <v>231.206535</v>
      </c>
      <c r="I403" s="14" t="n">
        <v>220.1967</v>
      </c>
      <c r="J403" s="14" t="n">
        <v>198.17703</v>
      </c>
    </row>
    <row r="404" customFormat="false" ht="15" hidden="false" customHeight="false" outlineLevel="0" collapsed="false">
      <c r="A404" s="12" t="n">
        <v>1076</v>
      </c>
      <c r="B404" s="13" t="s">
        <v>417</v>
      </c>
      <c r="C404" s="14" t="n">
        <f aca="false">IF($F$2=0," - ",Tabla1[[#This Row],[Base Precio de Lista neto]])</f>
        <v>255.6872</v>
      </c>
      <c r="D404" s="14" t="n">
        <f aca="false">IF($F$2=0," - ",Tabla1[[#This Row],[Base Precio de Lista neto]]*(1-$F$2))</f>
        <v>178.98104</v>
      </c>
      <c r="E404" s="14" t="n">
        <f aca="false">IF($F$2=0," - ",Tabla1[[#This Row],[Base para Mejor precio]]*(1-$F$2))</f>
        <v>161.082936</v>
      </c>
      <c r="F404" s="12" t="s">
        <v>31</v>
      </c>
      <c r="G404" s="15"/>
      <c r="H404" s="14" t="n">
        <f aca="false">IFERROR(IF($F$3=0,"-",Tabla1[[#This Row],[Precio de Cliente neto]]*(1+$F$3)),"-")</f>
        <v>268.47156</v>
      </c>
      <c r="I404" s="14" t="n">
        <v>255.6872</v>
      </c>
      <c r="J404" s="14" t="n">
        <v>230.11848</v>
      </c>
    </row>
    <row r="405" customFormat="false" ht="15" hidden="false" customHeight="false" outlineLevel="0" collapsed="false">
      <c r="A405" s="12" t="n">
        <v>1077</v>
      </c>
      <c r="B405" s="13" t="s">
        <v>418</v>
      </c>
      <c r="C405" s="14" t="n">
        <f aca="false">IF($F$2=0," - ",Tabla1[[#This Row],[Base Precio de Lista neto]])</f>
        <v>2418.4252</v>
      </c>
      <c r="D405" s="14" t="n">
        <f aca="false">IF($F$2=0," - ",Tabla1[[#This Row],[Base Precio de Lista neto]]*(1-$F$2))</f>
        <v>1692.89764</v>
      </c>
      <c r="E405" s="14" t="n">
        <f aca="false">IF($F$2=0," - ",Tabla1[[#This Row],[Base para Mejor precio]]*(1-$F$2))</f>
        <v>1523.607876</v>
      </c>
      <c r="F405" s="12" t="s">
        <v>31</v>
      </c>
      <c r="G405" s="15"/>
      <c r="H405" s="14" t="n">
        <f aca="false">IFERROR(IF($F$3=0,"-",Tabla1[[#This Row],[Precio de Cliente neto]]*(1+$F$3)),"-")</f>
        <v>2539.34646</v>
      </c>
      <c r="I405" s="14" t="n">
        <v>2418.4252</v>
      </c>
      <c r="J405" s="14" t="n">
        <v>2176.58268</v>
      </c>
    </row>
    <row r="406" customFormat="false" ht="15" hidden="false" customHeight="false" outlineLevel="0" collapsed="false">
      <c r="A406" s="12" t="n">
        <v>1078</v>
      </c>
      <c r="B406" s="13" t="s">
        <v>419</v>
      </c>
      <c r="C406" s="14" t="n">
        <f aca="false">IF($F$2=0," - ",Tabla1[[#This Row],[Base Precio de Lista neto]])</f>
        <v>258.6313</v>
      </c>
      <c r="D406" s="14" t="n">
        <f aca="false">IF($F$2=0," - ",Tabla1[[#This Row],[Base Precio de Lista neto]]*(1-$F$2))</f>
        <v>181.04191</v>
      </c>
      <c r="E406" s="14" t="n">
        <f aca="false">IF($F$2=0," - ",Tabla1[[#This Row],[Base para Mejor precio]]*(1-$F$2))</f>
        <v>162.937719</v>
      </c>
      <c r="F406" s="12" t="s">
        <v>31</v>
      </c>
      <c r="G406" s="15"/>
      <c r="H406" s="14" t="n">
        <f aca="false">IFERROR(IF($F$3=0,"-",Tabla1[[#This Row],[Precio de Cliente neto]]*(1+$F$3)),"-")</f>
        <v>271.562865</v>
      </c>
      <c r="I406" s="14" t="n">
        <v>258.6313</v>
      </c>
      <c r="J406" s="14" t="n">
        <v>232.76817</v>
      </c>
    </row>
    <row r="407" customFormat="false" ht="15" hidden="false" customHeight="false" outlineLevel="0" collapsed="false">
      <c r="A407" s="12" t="n">
        <v>1079</v>
      </c>
      <c r="B407" s="13" t="s">
        <v>420</v>
      </c>
      <c r="C407" s="14" t="n">
        <f aca="false">IF($F$2=0," - ",Tabla1[[#This Row],[Base Precio de Lista neto]])</f>
        <v>219.8774</v>
      </c>
      <c r="D407" s="14" t="n">
        <f aca="false">IF($F$2=0," - ",Tabla1[[#This Row],[Base Precio de Lista neto]]*(1-$F$2))</f>
        <v>153.91418</v>
      </c>
      <c r="E407" s="14" t="n">
        <f aca="false">IF($F$2=0," - ",Tabla1[[#This Row],[Base para Mejor precio]]*(1-$F$2))</f>
        <v>138.522762</v>
      </c>
      <c r="F407" s="12" t="s">
        <v>31</v>
      </c>
      <c r="G407" s="15"/>
      <c r="H407" s="14" t="n">
        <f aca="false">IFERROR(IF($F$3=0,"-",Tabla1[[#This Row],[Precio de Cliente neto]]*(1+$F$3)),"-")</f>
        <v>230.87127</v>
      </c>
      <c r="I407" s="14" t="n">
        <v>219.8774</v>
      </c>
      <c r="J407" s="14" t="n">
        <v>197.88966</v>
      </c>
    </row>
    <row r="408" customFormat="false" ht="15" hidden="false" customHeight="false" outlineLevel="0" collapsed="false">
      <c r="A408" s="12" t="n">
        <v>1087</v>
      </c>
      <c r="B408" s="13" t="s">
        <v>421</v>
      </c>
      <c r="C408" s="14" t="n">
        <f aca="false">IF($F$2=0," - ",Tabla1[[#This Row],[Base Precio de Lista neto]])</f>
        <v>867.1753</v>
      </c>
      <c r="D408" s="14" t="n">
        <f aca="false">IF($F$2=0," - ",Tabla1[[#This Row],[Base Precio de Lista neto]]*(1-$F$2))</f>
        <v>607.02271</v>
      </c>
      <c r="E408" s="14" t="n">
        <f aca="false">IF($F$2=0," - ",Tabla1[[#This Row],[Base para Mejor precio]]*(1-$F$2))</f>
        <v>546.320439</v>
      </c>
      <c r="F408" s="12" t="s">
        <v>31</v>
      </c>
      <c r="G408" s="15"/>
      <c r="H408" s="14" t="n">
        <f aca="false">IFERROR(IF($F$3=0,"-",Tabla1[[#This Row],[Precio de Cliente neto]]*(1+$F$3)),"-")</f>
        <v>910.534065</v>
      </c>
      <c r="I408" s="14" t="n">
        <v>867.1753</v>
      </c>
      <c r="J408" s="14" t="n">
        <v>780.45777</v>
      </c>
    </row>
    <row r="409" customFormat="false" ht="15" hidden="false" customHeight="false" outlineLevel="0" collapsed="false">
      <c r="A409" s="12" t="n">
        <v>1088</v>
      </c>
      <c r="B409" s="13" t="s">
        <v>422</v>
      </c>
      <c r="C409" s="14" t="n">
        <f aca="false">IF($F$2=0," - ",Tabla1[[#This Row],[Base Precio de Lista neto]])</f>
        <v>79.8081</v>
      </c>
      <c r="D409" s="14" t="n">
        <f aca="false">IF($F$2=0," - ",Tabla1[[#This Row],[Base Precio de Lista neto]]*(1-$F$2))</f>
        <v>55.86567</v>
      </c>
      <c r="E409" s="14" t="n">
        <f aca="false">IF($F$2=0," - ",Tabla1[[#This Row],[Base para Mejor precio]]*(1-$F$2))</f>
        <v>50.279103</v>
      </c>
      <c r="F409" s="12" t="s">
        <v>17</v>
      </c>
      <c r="G409" s="15"/>
      <c r="H409" s="14" t="n">
        <f aca="false">IFERROR(IF($F$3=0,"-",Tabla1[[#This Row],[Precio de Cliente neto]]*(1+$F$3)),"-")</f>
        <v>83.798505</v>
      </c>
      <c r="I409" s="14" t="n">
        <v>79.8081</v>
      </c>
      <c r="J409" s="14" t="n">
        <v>71.82729</v>
      </c>
    </row>
    <row r="410" customFormat="false" ht="15" hidden="false" customHeight="false" outlineLevel="0" collapsed="false">
      <c r="A410" s="12" t="n">
        <v>1093</v>
      </c>
      <c r="B410" s="13" t="s">
        <v>423</v>
      </c>
      <c r="C410" s="14" t="n">
        <f aca="false">IF($F$2=0," - ",Tabla1[[#This Row],[Base Precio de Lista neto]])</f>
        <v>40.09</v>
      </c>
      <c r="D410" s="14" t="n">
        <f aca="false">IF($F$2=0," - ",Tabla1[[#This Row],[Base Precio de Lista neto]]*(1-$F$2))</f>
        <v>28.063</v>
      </c>
      <c r="E410" s="14" t="n">
        <f aca="false">IF($F$2=0," - ",Tabla1[[#This Row],[Base para Mejor precio]]*(1-$F$2))</f>
        <v>25.2567</v>
      </c>
      <c r="F410" s="12" t="s">
        <v>17</v>
      </c>
      <c r="G410" s="15"/>
      <c r="H410" s="14" t="n">
        <f aca="false">IFERROR(IF($F$3=0,"-",Tabla1[[#This Row],[Precio de Cliente neto]]*(1+$F$3)),"-")</f>
        <v>42.0945</v>
      </c>
      <c r="I410" s="14" t="n">
        <v>40.09</v>
      </c>
      <c r="J410" s="14" t="n">
        <v>36.081</v>
      </c>
    </row>
    <row r="411" customFormat="false" ht="15" hidden="false" customHeight="false" outlineLevel="0" collapsed="false">
      <c r="A411" s="12" t="n">
        <v>1097</v>
      </c>
      <c r="B411" s="13" t="s">
        <v>424</v>
      </c>
      <c r="C411" s="14" t="n">
        <f aca="false">IF($F$2=0," - ",Tabla1[[#This Row],[Base Precio de Lista neto]])</f>
        <v>1805.1426</v>
      </c>
      <c r="D411" s="14" t="n">
        <f aca="false">IF($F$2=0," - ",Tabla1[[#This Row],[Base Precio de Lista neto]]*(1-$F$2))</f>
        <v>1263.59982</v>
      </c>
      <c r="E411" s="14" t="n">
        <f aca="false">IF($F$2=0," - ",Tabla1[[#This Row],[Base para Mejor precio]]*(1-$F$2))</f>
        <v>1137.239838</v>
      </c>
      <c r="F411" s="12" t="s">
        <v>17</v>
      </c>
      <c r="G411" s="15"/>
      <c r="H411" s="14" t="n">
        <f aca="false">IFERROR(IF($F$3=0,"-",Tabla1[[#This Row],[Precio de Cliente neto]]*(1+$F$3)),"-")</f>
        <v>1895.39973</v>
      </c>
      <c r="I411" s="14" t="n">
        <v>1805.1426</v>
      </c>
      <c r="J411" s="14" t="n">
        <v>1624.62834</v>
      </c>
    </row>
    <row r="412" customFormat="false" ht="15" hidden="false" customHeight="false" outlineLevel="0" collapsed="false">
      <c r="A412" s="12" t="n">
        <v>1103</v>
      </c>
      <c r="B412" s="13" t="s">
        <v>425</v>
      </c>
      <c r="C412" s="14" t="n">
        <f aca="false">IF($F$2=0," - ",Tabla1[[#This Row],[Base Precio de Lista neto]])</f>
        <v>1139.6593</v>
      </c>
      <c r="D412" s="14" t="n">
        <f aca="false">IF($F$2=0," - ",Tabla1[[#This Row],[Base Precio de Lista neto]]*(1-$F$2))</f>
        <v>797.76151</v>
      </c>
      <c r="E412" s="14" t="n">
        <f aca="false">IF($F$2=0," - ",Tabla1[[#This Row],[Base para Mejor precio]]*(1-$F$2))</f>
        <v>717.985359</v>
      </c>
      <c r="F412" s="12" t="s">
        <v>31</v>
      </c>
      <c r="G412" s="15"/>
      <c r="H412" s="14" t="n">
        <f aca="false">IFERROR(IF($F$3=0,"-",Tabla1[[#This Row],[Precio de Cliente neto]]*(1+$F$3)),"-")</f>
        <v>1196.642265</v>
      </c>
      <c r="I412" s="14" t="n">
        <v>1139.6593</v>
      </c>
      <c r="J412" s="14" t="n">
        <v>1025.69337</v>
      </c>
    </row>
    <row r="413" customFormat="false" ht="15" hidden="false" customHeight="false" outlineLevel="0" collapsed="false">
      <c r="A413" s="12" t="n">
        <v>1104</v>
      </c>
      <c r="B413" s="13" t="s">
        <v>426</v>
      </c>
      <c r="C413" s="14" t="n">
        <f aca="false">IF($F$2=0," - ",Tabla1[[#This Row],[Base Precio de Lista neto]])</f>
        <v>1071.5025</v>
      </c>
      <c r="D413" s="14" t="n">
        <f aca="false">IF($F$2=0," - ",Tabla1[[#This Row],[Base Precio de Lista neto]]*(1-$F$2))</f>
        <v>750.05175</v>
      </c>
      <c r="E413" s="14" t="n">
        <f aca="false">IF($F$2=0," - ",Tabla1[[#This Row],[Base para Mejor precio]]*(1-$F$2))</f>
        <v>675.046575</v>
      </c>
      <c r="F413" s="12" t="s">
        <v>17</v>
      </c>
      <c r="G413" s="15"/>
      <c r="H413" s="14" t="n">
        <f aca="false">IFERROR(IF($F$3=0,"-",Tabla1[[#This Row],[Precio de Cliente neto]]*(1+$F$3)),"-")</f>
        <v>1125.077625</v>
      </c>
      <c r="I413" s="14" t="n">
        <v>1071.5025</v>
      </c>
      <c r="J413" s="14" t="n">
        <v>964.35225</v>
      </c>
    </row>
    <row r="414" customFormat="false" ht="15" hidden="false" customHeight="false" outlineLevel="0" collapsed="false">
      <c r="A414" s="12" t="n">
        <v>1105</v>
      </c>
      <c r="B414" s="13" t="s">
        <v>427</v>
      </c>
      <c r="C414" s="14" t="n">
        <f aca="false">IF($F$2=0," - ",Tabla1[[#This Row],[Base Precio de Lista neto]])</f>
        <v>41.2998</v>
      </c>
      <c r="D414" s="14" t="n">
        <f aca="false">IF($F$2=0," - ",Tabla1[[#This Row],[Base Precio de Lista neto]]*(1-$F$2))</f>
        <v>28.90986</v>
      </c>
      <c r="E414" s="14" t="n">
        <f aca="false">IF($F$2=0," - ",Tabla1[[#This Row],[Base para Mejor precio]]*(1-$F$2))</f>
        <v>26.018874</v>
      </c>
      <c r="F414" s="12" t="s">
        <v>31</v>
      </c>
      <c r="G414" s="15"/>
      <c r="H414" s="14" t="n">
        <f aca="false">IFERROR(IF($F$3=0,"-",Tabla1[[#This Row],[Precio de Cliente neto]]*(1+$F$3)),"-")</f>
        <v>43.36479</v>
      </c>
      <c r="I414" s="14" t="n">
        <v>41.2998</v>
      </c>
      <c r="J414" s="14" t="n">
        <v>37.16982</v>
      </c>
    </row>
    <row r="415" customFormat="false" ht="15" hidden="false" customHeight="false" outlineLevel="0" collapsed="false">
      <c r="A415" s="12" t="n">
        <v>1119</v>
      </c>
      <c r="B415" s="13" t="s">
        <v>428</v>
      </c>
      <c r="C415" s="14" t="n">
        <f aca="false">IF($F$2=0," - ",Tabla1[[#This Row],[Base Precio de Lista neto]])</f>
        <v>656.8251</v>
      </c>
      <c r="D415" s="14" t="n">
        <f aca="false">IF($F$2=0," - ",Tabla1[[#This Row],[Base Precio de Lista neto]]*(1-$F$2))</f>
        <v>459.77757</v>
      </c>
      <c r="E415" s="14" t="n">
        <f aca="false">IF($F$2=0," - ",Tabla1[[#This Row],[Base para Mejor precio]]*(1-$F$2))</f>
        <v>413.799813</v>
      </c>
      <c r="F415" s="12" t="s">
        <v>31</v>
      </c>
      <c r="G415" s="15"/>
      <c r="H415" s="14" t="n">
        <f aca="false">IFERROR(IF($F$3=0,"-",Tabla1[[#This Row],[Precio de Cliente neto]]*(1+$F$3)),"-")</f>
        <v>689.666355</v>
      </c>
      <c r="I415" s="14" t="n">
        <v>656.8251</v>
      </c>
      <c r="J415" s="14" t="n">
        <v>591.14259</v>
      </c>
    </row>
    <row r="416" customFormat="false" ht="15" hidden="false" customHeight="false" outlineLevel="0" collapsed="false">
      <c r="A416" s="12" t="n">
        <v>1122</v>
      </c>
      <c r="B416" s="13" t="s">
        <v>429</v>
      </c>
      <c r="C416" s="14" t="n">
        <f aca="false">IF($F$2=0," - ",Tabla1[[#This Row],[Base Precio de Lista neto]])</f>
        <v>385.0472</v>
      </c>
      <c r="D416" s="14" t="n">
        <f aca="false">IF($F$2=0," - ",Tabla1[[#This Row],[Base Precio de Lista neto]]*(1-$F$2))</f>
        <v>269.53304</v>
      </c>
      <c r="E416" s="14" t="n">
        <f aca="false">IF($F$2=0," - ",Tabla1[[#This Row],[Base para Mejor precio]]*(1-$F$2))</f>
        <v>242.579736</v>
      </c>
      <c r="F416" s="12" t="s">
        <v>31</v>
      </c>
      <c r="G416" s="15"/>
      <c r="H416" s="14" t="n">
        <f aca="false">IFERROR(IF($F$3=0,"-",Tabla1[[#This Row],[Precio de Cliente neto]]*(1+$F$3)),"-")</f>
        <v>404.29956</v>
      </c>
      <c r="I416" s="14" t="n">
        <v>385.0472</v>
      </c>
      <c r="J416" s="14" t="n">
        <v>346.54248</v>
      </c>
    </row>
    <row r="417" customFormat="false" ht="15" hidden="false" customHeight="false" outlineLevel="0" collapsed="false">
      <c r="A417" s="12" t="n">
        <v>1123</v>
      </c>
      <c r="B417" s="13" t="s">
        <v>430</v>
      </c>
      <c r="C417" s="14" t="n">
        <f aca="false">IF($F$2=0," - ",Tabla1[[#This Row],[Base Precio de Lista neto]])</f>
        <v>411.247</v>
      </c>
      <c r="D417" s="14" t="n">
        <f aca="false">IF($F$2=0," - ",Tabla1[[#This Row],[Base Precio de Lista neto]]*(1-$F$2))</f>
        <v>287.8729</v>
      </c>
      <c r="E417" s="14" t="n">
        <f aca="false">IF($F$2=0," - ",Tabla1[[#This Row],[Base para Mejor precio]]*(1-$F$2))</f>
        <v>259.08561</v>
      </c>
      <c r="F417" s="12" t="s">
        <v>31</v>
      </c>
      <c r="G417" s="15"/>
      <c r="H417" s="14" t="n">
        <f aca="false">IFERROR(IF($F$3=0,"-",Tabla1[[#This Row],[Precio de Cliente neto]]*(1+$F$3)),"-")</f>
        <v>431.80935</v>
      </c>
      <c r="I417" s="14" t="n">
        <v>411.247</v>
      </c>
      <c r="J417" s="14" t="n">
        <v>370.1223</v>
      </c>
    </row>
    <row r="418" customFormat="false" ht="15" hidden="false" customHeight="false" outlineLevel="0" collapsed="false">
      <c r="A418" s="12" t="n">
        <v>1124</v>
      </c>
      <c r="B418" s="13" t="s">
        <v>431</v>
      </c>
      <c r="C418" s="14" t="n">
        <f aca="false">IF($F$2=0," - ",Tabla1[[#This Row],[Base Precio de Lista neto]])</f>
        <v>436.9303</v>
      </c>
      <c r="D418" s="14" t="n">
        <f aca="false">IF($F$2=0," - ",Tabla1[[#This Row],[Base Precio de Lista neto]]*(1-$F$2))</f>
        <v>305.85121</v>
      </c>
      <c r="E418" s="14" t="n">
        <f aca="false">IF($F$2=0," - ",Tabla1[[#This Row],[Base para Mejor precio]]*(1-$F$2))</f>
        <v>275.266089</v>
      </c>
      <c r="F418" s="12" t="s">
        <v>31</v>
      </c>
      <c r="G418" s="15"/>
      <c r="H418" s="14" t="n">
        <f aca="false">IFERROR(IF($F$3=0,"-",Tabla1[[#This Row],[Precio de Cliente neto]]*(1+$F$3)),"-")</f>
        <v>458.776815</v>
      </c>
      <c r="I418" s="14" t="n">
        <v>436.9303</v>
      </c>
      <c r="J418" s="14" t="n">
        <v>393.23727</v>
      </c>
    </row>
    <row r="419" customFormat="false" ht="15" hidden="false" customHeight="false" outlineLevel="0" collapsed="false">
      <c r="A419" s="12" t="n">
        <v>1125</v>
      </c>
      <c r="B419" s="13" t="s">
        <v>432</v>
      </c>
      <c r="C419" s="14" t="n">
        <f aca="false">IF($F$2=0," - ",Tabla1[[#This Row],[Base Precio de Lista neto]])</f>
        <v>469.4828</v>
      </c>
      <c r="D419" s="14" t="n">
        <f aca="false">IF($F$2=0," - ",Tabla1[[#This Row],[Base Precio de Lista neto]]*(1-$F$2))</f>
        <v>328.63796</v>
      </c>
      <c r="E419" s="14" t="n">
        <f aca="false">IF($F$2=0," - ",Tabla1[[#This Row],[Base para Mejor precio]]*(1-$F$2))</f>
        <v>295.774164</v>
      </c>
      <c r="F419" s="12" t="s">
        <v>31</v>
      </c>
      <c r="G419" s="15"/>
      <c r="H419" s="14" t="n">
        <f aca="false">IFERROR(IF($F$3=0,"-",Tabla1[[#This Row],[Precio de Cliente neto]]*(1+$F$3)),"-")</f>
        <v>492.95694</v>
      </c>
      <c r="I419" s="14" t="n">
        <v>469.4828</v>
      </c>
      <c r="J419" s="14" t="n">
        <v>422.53452</v>
      </c>
    </row>
    <row r="420" customFormat="false" ht="15" hidden="false" customHeight="false" outlineLevel="0" collapsed="false">
      <c r="A420" s="12" t="n">
        <v>1126</v>
      </c>
      <c r="B420" s="13" t="s">
        <v>433</v>
      </c>
      <c r="C420" s="14" t="n">
        <f aca="false">IF($F$2=0," - ",Tabla1[[#This Row],[Base Precio de Lista neto]])</f>
        <v>556.7706</v>
      </c>
      <c r="D420" s="14" t="n">
        <f aca="false">IF($F$2=0," - ",Tabla1[[#This Row],[Base Precio de Lista neto]]*(1-$F$2))</f>
        <v>389.73942</v>
      </c>
      <c r="E420" s="14" t="n">
        <f aca="false">IF($F$2=0," - ",Tabla1[[#This Row],[Base para Mejor precio]]*(1-$F$2))</f>
        <v>350.765478</v>
      </c>
      <c r="F420" s="12" t="s">
        <v>31</v>
      </c>
      <c r="G420" s="15"/>
      <c r="H420" s="14" t="n">
        <f aca="false">IFERROR(IF($F$3=0,"-",Tabla1[[#This Row],[Precio de Cliente neto]]*(1+$F$3)),"-")</f>
        <v>584.60913</v>
      </c>
      <c r="I420" s="14" t="n">
        <v>556.7706</v>
      </c>
      <c r="J420" s="14" t="n">
        <v>501.09354</v>
      </c>
    </row>
    <row r="421" customFormat="false" ht="15" hidden="false" customHeight="false" outlineLevel="0" collapsed="false">
      <c r="A421" s="12" t="n">
        <v>1127</v>
      </c>
      <c r="B421" s="13" t="s">
        <v>434</v>
      </c>
      <c r="C421" s="14" t="n">
        <f aca="false">IF($F$2=0," - ",Tabla1[[#This Row],[Base Precio de Lista neto]])</f>
        <v>629.173</v>
      </c>
      <c r="D421" s="14" t="n">
        <f aca="false">IF($F$2=0," - ",Tabla1[[#This Row],[Base Precio de Lista neto]]*(1-$F$2))</f>
        <v>440.4211</v>
      </c>
      <c r="E421" s="14" t="n">
        <f aca="false">IF($F$2=0," - ",Tabla1[[#This Row],[Base para Mejor precio]]*(1-$F$2))</f>
        <v>396.37899</v>
      </c>
      <c r="F421" s="12" t="s">
        <v>31</v>
      </c>
      <c r="G421" s="15"/>
      <c r="H421" s="14" t="n">
        <f aca="false">IFERROR(IF($F$3=0,"-",Tabla1[[#This Row],[Precio de Cliente neto]]*(1+$F$3)),"-")</f>
        <v>660.63165</v>
      </c>
      <c r="I421" s="14" t="n">
        <v>629.173</v>
      </c>
      <c r="J421" s="14" t="n">
        <v>566.2557</v>
      </c>
    </row>
    <row r="422" customFormat="false" ht="15" hidden="false" customHeight="false" outlineLevel="0" collapsed="false">
      <c r="A422" s="12" t="n">
        <v>1128</v>
      </c>
      <c r="B422" s="13" t="s">
        <v>435</v>
      </c>
      <c r="C422" s="14" t="n">
        <f aca="false">IF($F$2=0," - ",Tabla1[[#This Row],[Base Precio de Lista neto]])</f>
        <v>718.7766</v>
      </c>
      <c r="D422" s="14" t="n">
        <f aca="false">IF($F$2=0," - ",Tabla1[[#This Row],[Base Precio de Lista neto]]*(1-$F$2))</f>
        <v>503.14362</v>
      </c>
      <c r="E422" s="14" t="n">
        <f aca="false">IF($F$2=0," - ",Tabla1[[#This Row],[Base para Mejor precio]]*(1-$F$2))</f>
        <v>452.829258</v>
      </c>
      <c r="F422" s="12" t="s">
        <v>31</v>
      </c>
      <c r="G422" s="15"/>
      <c r="H422" s="14" t="n">
        <f aca="false">IFERROR(IF($F$3=0,"-",Tabla1[[#This Row],[Precio de Cliente neto]]*(1+$F$3)),"-")</f>
        <v>754.71543</v>
      </c>
      <c r="I422" s="14" t="n">
        <v>718.7766</v>
      </c>
      <c r="J422" s="14" t="n">
        <v>646.89894</v>
      </c>
    </row>
    <row r="423" customFormat="false" ht="15" hidden="false" customHeight="false" outlineLevel="0" collapsed="false">
      <c r="A423" s="12" t="n">
        <v>1129</v>
      </c>
      <c r="B423" s="13" t="s">
        <v>436</v>
      </c>
      <c r="C423" s="14" t="n">
        <f aca="false">IF($F$2=0," - ",Tabla1[[#This Row],[Base Precio de Lista neto]])</f>
        <v>764.7085</v>
      </c>
      <c r="D423" s="14" t="n">
        <f aca="false">IF($F$2=0," - ",Tabla1[[#This Row],[Base Precio de Lista neto]]*(1-$F$2))</f>
        <v>535.29595</v>
      </c>
      <c r="E423" s="14" t="n">
        <f aca="false">IF($F$2=0," - ",Tabla1[[#This Row],[Base para Mejor precio]]*(1-$F$2))</f>
        <v>481.766355</v>
      </c>
      <c r="F423" s="12" t="s">
        <v>31</v>
      </c>
      <c r="G423" s="15"/>
      <c r="H423" s="14" t="n">
        <f aca="false">IFERROR(IF($F$3=0,"-",Tabla1[[#This Row],[Precio de Cliente neto]]*(1+$F$3)),"-")</f>
        <v>802.943925</v>
      </c>
      <c r="I423" s="14" t="n">
        <v>764.7085</v>
      </c>
      <c r="J423" s="14" t="n">
        <v>688.23765</v>
      </c>
    </row>
    <row r="424" customFormat="false" ht="15" hidden="false" customHeight="false" outlineLevel="0" collapsed="false">
      <c r="A424" s="12" t="n">
        <v>1130</v>
      </c>
      <c r="B424" s="13" t="s">
        <v>437</v>
      </c>
      <c r="C424" s="14" t="n">
        <f aca="false">IF($F$2=0," - ",Tabla1[[#This Row],[Base Precio de Lista neto]])</f>
        <v>774.2673</v>
      </c>
      <c r="D424" s="14" t="n">
        <f aca="false">IF($F$2=0," - ",Tabla1[[#This Row],[Base Precio de Lista neto]]*(1-$F$2))</f>
        <v>541.98711</v>
      </c>
      <c r="E424" s="14" t="n">
        <f aca="false">IF($F$2=0," - ",Tabla1[[#This Row],[Base para Mejor precio]]*(1-$F$2))</f>
        <v>487.788399</v>
      </c>
      <c r="F424" s="12" t="s">
        <v>31</v>
      </c>
      <c r="G424" s="15"/>
      <c r="H424" s="14" t="n">
        <f aca="false">IFERROR(IF($F$3=0,"-",Tabla1[[#This Row],[Precio de Cliente neto]]*(1+$F$3)),"-")</f>
        <v>812.980665</v>
      </c>
      <c r="I424" s="14" t="n">
        <v>774.2673</v>
      </c>
      <c r="J424" s="14" t="n">
        <v>696.84057</v>
      </c>
    </row>
    <row r="425" customFormat="false" ht="15" hidden="false" customHeight="false" outlineLevel="0" collapsed="false">
      <c r="A425" s="12" t="n">
        <v>1131</v>
      </c>
      <c r="B425" s="13" t="s">
        <v>438</v>
      </c>
      <c r="C425" s="14" t="n">
        <f aca="false">IF($F$2=0," - ",Tabla1[[#This Row],[Base Precio de Lista neto]])</f>
        <v>790.1988</v>
      </c>
      <c r="D425" s="14" t="n">
        <f aca="false">IF($F$2=0," - ",Tabla1[[#This Row],[Base Precio de Lista neto]]*(1-$F$2))</f>
        <v>553.13916</v>
      </c>
      <c r="E425" s="14" t="n">
        <f aca="false">IF($F$2=0," - ",Tabla1[[#This Row],[Base para Mejor precio]]*(1-$F$2))</f>
        <v>497.825244</v>
      </c>
      <c r="F425" s="12" t="s">
        <v>31</v>
      </c>
      <c r="G425" s="15"/>
      <c r="H425" s="14" t="n">
        <f aca="false">IFERROR(IF($F$3=0,"-",Tabla1[[#This Row],[Precio de Cliente neto]]*(1+$F$3)),"-")</f>
        <v>829.70874</v>
      </c>
      <c r="I425" s="14" t="n">
        <v>790.1988</v>
      </c>
      <c r="J425" s="14" t="n">
        <v>711.17892</v>
      </c>
    </row>
    <row r="426" customFormat="false" ht="15" hidden="false" customHeight="false" outlineLevel="0" collapsed="false">
      <c r="A426" s="12" t="n">
        <v>1132</v>
      </c>
      <c r="B426" s="13" t="s">
        <v>439</v>
      </c>
      <c r="C426" s="14" t="n">
        <f aca="false">IF($F$2=0," - ",Tabla1[[#This Row],[Base Precio de Lista neto]])</f>
        <v>764.7085</v>
      </c>
      <c r="D426" s="14" t="n">
        <f aca="false">IF($F$2=0," - ",Tabla1[[#This Row],[Base Precio de Lista neto]]*(1-$F$2))</f>
        <v>535.29595</v>
      </c>
      <c r="E426" s="14" t="n">
        <f aca="false">IF($F$2=0," - ",Tabla1[[#This Row],[Base para Mejor precio]]*(1-$F$2))</f>
        <v>481.766355</v>
      </c>
      <c r="F426" s="12" t="s">
        <v>31</v>
      </c>
      <c r="G426" s="15"/>
      <c r="H426" s="14" t="n">
        <f aca="false">IFERROR(IF($F$3=0,"-",Tabla1[[#This Row],[Precio de Cliente neto]]*(1+$F$3)),"-")</f>
        <v>802.943925</v>
      </c>
      <c r="I426" s="14" t="n">
        <v>764.7085</v>
      </c>
      <c r="J426" s="14" t="n">
        <v>688.23765</v>
      </c>
    </row>
    <row r="427" customFormat="false" ht="15" hidden="false" customHeight="false" outlineLevel="0" collapsed="false">
      <c r="A427" s="12" t="n">
        <v>1133</v>
      </c>
      <c r="B427" s="13" t="s">
        <v>440</v>
      </c>
      <c r="C427" s="14" t="n">
        <f aca="false">IF($F$2=0," - ",Tabla1[[#This Row],[Base Precio de Lista neto]])</f>
        <v>862.1713</v>
      </c>
      <c r="D427" s="14" t="n">
        <f aca="false">IF($F$2=0," - ",Tabla1[[#This Row],[Base Precio de Lista neto]]*(1-$F$2))</f>
        <v>603.51991</v>
      </c>
      <c r="E427" s="14" t="n">
        <f aca="false">IF($F$2=0," - ",Tabla1[[#This Row],[Base para Mejor precio]]*(1-$F$2))</f>
        <v>543.167919</v>
      </c>
      <c r="F427" s="12" t="s">
        <v>31</v>
      </c>
      <c r="G427" s="15"/>
      <c r="H427" s="14" t="n">
        <f aca="false">IFERROR(IF($F$3=0,"-",Tabla1[[#This Row],[Precio de Cliente neto]]*(1+$F$3)),"-")</f>
        <v>905.279865</v>
      </c>
      <c r="I427" s="14" t="n">
        <v>862.1713</v>
      </c>
      <c r="J427" s="14" t="n">
        <v>775.95417</v>
      </c>
    </row>
    <row r="428" customFormat="false" ht="15" hidden="false" customHeight="false" outlineLevel="0" collapsed="false">
      <c r="A428" s="12" t="n">
        <v>1134</v>
      </c>
      <c r="B428" s="13" t="s">
        <v>441</v>
      </c>
      <c r="C428" s="14" t="n">
        <f aca="false">IF($F$2=0," - ",Tabla1[[#This Row],[Base Precio de Lista neto]])</f>
        <v>796.5713</v>
      </c>
      <c r="D428" s="14" t="n">
        <f aca="false">IF($F$2=0," - ",Tabla1[[#This Row],[Base Precio de Lista neto]]*(1-$F$2))</f>
        <v>557.59991</v>
      </c>
      <c r="E428" s="14" t="n">
        <f aca="false">IF($F$2=0," - ",Tabla1[[#This Row],[Base para Mejor precio]]*(1-$F$2))</f>
        <v>501.839919</v>
      </c>
      <c r="F428" s="12" t="s">
        <v>31</v>
      </c>
      <c r="G428" s="15"/>
      <c r="H428" s="14" t="n">
        <f aca="false">IFERROR(IF($F$3=0,"-",Tabla1[[#This Row],[Precio de Cliente neto]]*(1+$F$3)),"-")</f>
        <v>836.399865</v>
      </c>
      <c r="I428" s="14" t="n">
        <v>796.5713</v>
      </c>
      <c r="J428" s="14" t="n">
        <v>716.91417</v>
      </c>
    </row>
    <row r="429" customFormat="false" ht="15" hidden="false" customHeight="false" outlineLevel="0" collapsed="false">
      <c r="A429" s="12" t="n">
        <v>1135</v>
      </c>
      <c r="B429" s="13" t="s">
        <v>442</v>
      </c>
      <c r="C429" s="14" t="n">
        <f aca="false">IF($F$2=0," - ",Tabla1[[#This Row],[Base Precio de Lista neto]])</f>
        <v>880.4269</v>
      </c>
      <c r="D429" s="14" t="n">
        <f aca="false">IF($F$2=0," - ",Tabla1[[#This Row],[Base Precio de Lista neto]]*(1-$F$2))</f>
        <v>616.29883</v>
      </c>
      <c r="E429" s="14" t="n">
        <f aca="false">IF($F$2=0," - ",Tabla1[[#This Row],[Base para Mejor precio]]*(1-$F$2))</f>
        <v>554.668947</v>
      </c>
      <c r="F429" s="12" t="s">
        <v>31</v>
      </c>
      <c r="G429" s="15"/>
      <c r="H429" s="14" t="n">
        <f aca="false">IFERROR(IF($F$3=0,"-",Tabla1[[#This Row],[Precio de Cliente neto]]*(1+$F$3)),"-")</f>
        <v>924.448245</v>
      </c>
      <c r="I429" s="14" t="n">
        <v>880.4269</v>
      </c>
      <c r="J429" s="14" t="n">
        <v>792.38421</v>
      </c>
    </row>
    <row r="430" customFormat="false" ht="15" hidden="false" customHeight="false" outlineLevel="0" collapsed="false">
      <c r="A430" s="12" t="n">
        <v>1136</v>
      </c>
      <c r="B430" s="13" t="s">
        <v>443</v>
      </c>
      <c r="C430" s="14" t="n">
        <f aca="false">IF($F$2=0," - ",Tabla1[[#This Row],[Base Precio de Lista neto]])</f>
        <v>753.4628</v>
      </c>
      <c r="D430" s="14" t="n">
        <f aca="false">IF($F$2=0," - ",Tabla1[[#This Row],[Base Precio de Lista neto]]*(1-$F$2))</f>
        <v>527.42396</v>
      </c>
      <c r="E430" s="14" t="n">
        <f aca="false">IF($F$2=0," - ",Tabla1[[#This Row],[Base para Mejor precio]]*(1-$F$2))</f>
        <v>474.681564</v>
      </c>
      <c r="F430" s="12" t="s">
        <v>31</v>
      </c>
      <c r="G430" s="15"/>
      <c r="H430" s="14" t="n">
        <f aca="false">IFERROR(IF($F$3=0,"-",Tabla1[[#This Row],[Precio de Cliente neto]]*(1+$F$3)),"-")</f>
        <v>791.13594</v>
      </c>
      <c r="I430" s="14" t="n">
        <v>753.4628</v>
      </c>
      <c r="J430" s="14" t="n">
        <v>678.11652</v>
      </c>
    </row>
    <row r="431" customFormat="false" ht="15" hidden="false" customHeight="false" outlineLevel="0" collapsed="false">
      <c r="A431" s="12" t="n">
        <v>1137</v>
      </c>
      <c r="B431" s="13" t="s">
        <v>444</v>
      </c>
      <c r="C431" s="14" t="n">
        <f aca="false">IF($F$2=0," - ",Tabla1[[#This Row],[Base Precio de Lista neto]])</f>
        <v>848.1142</v>
      </c>
      <c r="D431" s="14" t="n">
        <f aca="false">IF($F$2=0," - ",Tabla1[[#This Row],[Base Precio de Lista neto]]*(1-$F$2))</f>
        <v>593.67994</v>
      </c>
      <c r="E431" s="14" t="n">
        <f aca="false">IF($F$2=0," - ",Tabla1[[#This Row],[Base para Mejor precio]]*(1-$F$2))</f>
        <v>534.311946</v>
      </c>
      <c r="F431" s="12" t="s">
        <v>31</v>
      </c>
      <c r="G431" s="15"/>
      <c r="H431" s="14" t="n">
        <f aca="false">IFERROR(IF($F$3=0,"-",Tabla1[[#This Row],[Precio de Cliente neto]]*(1+$F$3)),"-")</f>
        <v>890.51991</v>
      </c>
      <c r="I431" s="14" t="n">
        <v>848.1142</v>
      </c>
      <c r="J431" s="14" t="n">
        <v>763.30278</v>
      </c>
    </row>
    <row r="432" customFormat="false" ht="15" hidden="false" customHeight="false" outlineLevel="0" collapsed="false">
      <c r="A432" s="12" t="n">
        <v>1138</v>
      </c>
      <c r="B432" s="13" t="s">
        <v>445</v>
      </c>
      <c r="C432" s="14" t="n">
        <f aca="false">IF($F$2=0," - ",Tabla1[[#This Row],[Base Precio de Lista neto]])</f>
        <v>376.2246</v>
      </c>
      <c r="D432" s="14" t="n">
        <f aca="false">IF($F$2=0," - ",Tabla1[[#This Row],[Base Precio de Lista neto]]*(1-$F$2))</f>
        <v>263.35722</v>
      </c>
      <c r="E432" s="14" t="n">
        <f aca="false">IF($F$2=0," - ",Tabla1[[#This Row],[Base para Mejor precio]]*(1-$F$2))</f>
        <v>237.021498</v>
      </c>
      <c r="F432" s="12" t="s">
        <v>31</v>
      </c>
      <c r="G432" s="15"/>
      <c r="H432" s="14" t="n">
        <f aca="false">IFERROR(IF($F$3=0,"-",Tabla1[[#This Row],[Precio de Cliente neto]]*(1+$F$3)),"-")</f>
        <v>395.03583</v>
      </c>
      <c r="I432" s="14" t="n">
        <v>376.2246</v>
      </c>
      <c r="J432" s="14" t="n">
        <v>338.60214</v>
      </c>
    </row>
    <row r="433" customFormat="false" ht="15" hidden="false" customHeight="false" outlineLevel="0" collapsed="false">
      <c r="A433" s="12" t="n">
        <v>1139</v>
      </c>
      <c r="B433" s="13" t="s">
        <v>446</v>
      </c>
      <c r="C433" s="14" t="n">
        <f aca="false">IF($F$2=0," - ",Tabla1[[#This Row],[Base Precio de Lista neto]])</f>
        <v>853.0575</v>
      </c>
      <c r="D433" s="14" t="n">
        <f aca="false">IF($F$2=0," - ",Tabla1[[#This Row],[Base Precio de Lista neto]]*(1-$F$2))</f>
        <v>597.14025</v>
      </c>
      <c r="E433" s="14" t="n">
        <f aca="false">IF($F$2=0," - ",Tabla1[[#This Row],[Base para Mejor precio]]*(1-$F$2))</f>
        <v>537.426225</v>
      </c>
      <c r="F433" s="12" t="s">
        <v>31</v>
      </c>
      <c r="G433" s="15"/>
      <c r="H433" s="14" t="n">
        <f aca="false">IFERROR(IF($F$3=0,"-",Tabla1[[#This Row],[Precio de Cliente neto]]*(1+$F$3)),"-")</f>
        <v>895.710375</v>
      </c>
      <c r="I433" s="14" t="n">
        <v>853.0575</v>
      </c>
      <c r="J433" s="14" t="n">
        <v>767.75175</v>
      </c>
    </row>
    <row r="434" customFormat="false" ht="15" hidden="false" customHeight="false" outlineLevel="0" collapsed="false">
      <c r="A434" s="12" t="n">
        <v>1140</v>
      </c>
      <c r="B434" s="13" t="s">
        <v>447</v>
      </c>
      <c r="C434" s="14" t="n">
        <f aca="false">IF($F$2=0," - ",Tabla1[[#This Row],[Base Precio de Lista neto]])</f>
        <v>55.7653</v>
      </c>
      <c r="D434" s="14" t="n">
        <f aca="false">IF($F$2=0," - ",Tabla1[[#This Row],[Base Precio de Lista neto]]*(1-$F$2))</f>
        <v>39.03571</v>
      </c>
      <c r="E434" s="14" t="n">
        <f aca="false">IF($F$2=0," - ",Tabla1[[#This Row],[Base para Mejor precio]]*(1-$F$2))</f>
        <v>35.132139</v>
      </c>
      <c r="F434" s="12" t="s">
        <v>31</v>
      </c>
      <c r="G434" s="15"/>
      <c r="H434" s="14" t="n">
        <f aca="false">IFERROR(IF($F$3=0,"-",Tabla1[[#This Row],[Precio de Cliente neto]]*(1+$F$3)),"-")</f>
        <v>58.553565</v>
      </c>
      <c r="I434" s="14" t="n">
        <v>55.7653</v>
      </c>
      <c r="J434" s="14" t="n">
        <v>50.18877</v>
      </c>
    </row>
    <row r="435" customFormat="false" ht="15" hidden="false" customHeight="false" outlineLevel="0" collapsed="false">
      <c r="A435" s="12" t="n">
        <v>1141</v>
      </c>
      <c r="B435" s="13" t="s">
        <v>448</v>
      </c>
      <c r="C435" s="14" t="n">
        <f aca="false">IF($F$2=0," - ",Tabla1[[#This Row],[Base Precio de Lista neto]])</f>
        <v>48.8597</v>
      </c>
      <c r="D435" s="14" t="n">
        <f aca="false">IF($F$2=0," - ",Tabla1[[#This Row],[Base Precio de Lista neto]]*(1-$F$2))</f>
        <v>34.20179</v>
      </c>
      <c r="E435" s="14" t="n">
        <f aca="false">IF($F$2=0," - ",Tabla1[[#This Row],[Base para Mejor precio]]*(1-$F$2))</f>
        <v>30.781611</v>
      </c>
      <c r="F435" s="12" t="s">
        <v>31</v>
      </c>
      <c r="G435" s="15"/>
      <c r="H435" s="14" t="n">
        <f aca="false">IFERROR(IF($F$3=0,"-",Tabla1[[#This Row],[Precio de Cliente neto]]*(1+$F$3)),"-")</f>
        <v>51.302685</v>
      </c>
      <c r="I435" s="14" t="n">
        <v>48.8597</v>
      </c>
      <c r="J435" s="14" t="n">
        <v>43.97373</v>
      </c>
    </row>
    <row r="436" customFormat="false" ht="15" hidden="false" customHeight="false" outlineLevel="0" collapsed="false">
      <c r="A436" s="12" t="n">
        <v>1142</v>
      </c>
      <c r="B436" s="13" t="s">
        <v>449</v>
      </c>
      <c r="C436" s="14" t="n">
        <f aca="false">IF($F$2=0," - ",Tabla1[[#This Row],[Base Precio de Lista neto]])</f>
        <v>95.4669</v>
      </c>
      <c r="D436" s="14" t="n">
        <f aca="false">IF($F$2=0," - ",Tabla1[[#This Row],[Base Precio de Lista neto]]*(1-$F$2))</f>
        <v>66.82683</v>
      </c>
      <c r="E436" s="14" t="n">
        <f aca="false">IF($F$2=0," - ",Tabla1[[#This Row],[Base para Mejor precio]]*(1-$F$2))</f>
        <v>60.144147</v>
      </c>
      <c r="F436" s="12" t="s">
        <v>31</v>
      </c>
      <c r="G436" s="15"/>
      <c r="H436" s="14" t="n">
        <f aca="false">IFERROR(IF($F$3=0,"-",Tabla1[[#This Row],[Precio de Cliente neto]]*(1+$F$3)),"-")</f>
        <v>100.240245</v>
      </c>
      <c r="I436" s="14" t="n">
        <v>95.4669</v>
      </c>
      <c r="J436" s="14" t="n">
        <v>85.92021</v>
      </c>
    </row>
    <row r="437" customFormat="false" ht="15" hidden="false" customHeight="false" outlineLevel="0" collapsed="false">
      <c r="A437" s="12" t="n">
        <v>1143</v>
      </c>
      <c r="B437" s="13" t="s">
        <v>450</v>
      </c>
      <c r="C437" s="14" t="n">
        <f aca="false">IF($F$2=0," - ",Tabla1[[#This Row],[Base Precio de Lista neto]])</f>
        <v>64.5767</v>
      </c>
      <c r="D437" s="14" t="n">
        <f aca="false">IF($F$2=0," - ",Tabla1[[#This Row],[Base Precio de Lista neto]]*(1-$F$2))</f>
        <v>45.20369</v>
      </c>
      <c r="E437" s="14" t="n">
        <f aca="false">IF($F$2=0," - ",Tabla1[[#This Row],[Base para Mejor precio]]*(1-$F$2))</f>
        <v>40.683321</v>
      </c>
      <c r="F437" s="12" t="s">
        <v>31</v>
      </c>
      <c r="G437" s="15"/>
      <c r="H437" s="14" t="n">
        <f aca="false">IFERROR(IF($F$3=0,"-",Tabla1[[#This Row],[Precio de Cliente neto]]*(1+$F$3)),"-")</f>
        <v>67.805535</v>
      </c>
      <c r="I437" s="14" t="n">
        <v>64.5767</v>
      </c>
      <c r="J437" s="14" t="n">
        <v>58.11903</v>
      </c>
    </row>
    <row r="438" customFormat="false" ht="15" hidden="false" customHeight="false" outlineLevel="0" collapsed="false">
      <c r="A438" s="12" t="n">
        <v>1144</v>
      </c>
      <c r="B438" s="13" t="s">
        <v>451</v>
      </c>
      <c r="C438" s="14" t="n">
        <f aca="false">IF($F$2=0," - ",Tabla1[[#This Row],[Base Precio de Lista neto]])</f>
        <v>80.1952</v>
      </c>
      <c r="D438" s="14" t="n">
        <f aca="false">IF($F$2=0," - ",Tabla1[[#This Row],[Base Precio de Lista neto]]*(1-$F$2))</f>
        <v>56.13664</v>
      </c>
      <c r="E438" s="14" t="n">
        <f aca="false">IF($F$2=0," - ",Tabla1[[#This Row],[Base para Mejor precio]]*(1-$F$2))</f>
        <v>50.522976</v>
      </c>
      <c r="F438" s="12" t="s">
        <v>31</v>
      </c>
      <c r="G438" s="15"/>
      <c r="H438" s="14" t="n">
        <f aca="false">IFERROR(IF($F$3=0,"-",Tabla1[[#This Row],[Precio de Cliente neto]]*(1+$F$3)),"-")</f>
        <v>84.20496</v>
      </c>
      <c r="I438" s="14" t="n">
        <v>80.1952</v>
      </c>
      <c r="J438" s="14" t="n">
        <v>72.17568</v>
      </c>
    </row>
    <row r="439" customFormat="false" ht="15" hidden="false" customHeight="false" outlineLevel="0" collapsed="false">
      <c r="A439" s="12" t="n">
        <v>1145</v>
      </c>
      <c r="B439" s="13" t="s">
        <v>452</v>
      </c>
      <c r="C439" s="14" t="n">
        <f aca="false">IF($F$2=0," - ",Tabla1[[#This Row],[Base Precio de Lista neto]])</f>
        <v>39.2314</v>
      </c>
      <c r="D439" s="14" t="n">
        <f aca="false">IF($F$2=0," - ",Tabla1[[#This Row],[Base Precio de Lista neto]]*(1-$F$2))</f>
        <v>27.46198</v>
      </c>
      <c r="E439" s="14" t="n">
        <f aca="false">IF($F$2=0," - ",Tabla1[[#This Row],[Base para Mejor precio]]*(1-$F$2))</f>
        <v>24.715782</v>
      </c>
      <c r="F439" s="12" t="s">
        <v>31</v>
      </c>
      <c r="G439" s="15"/>
      <c r="H439" s="14" t="n">
        <f aca="false">IFERROR(IF($F$3=0,"-",Tabla1[[#This Row],[Precio de Cliente neto]]*(1+$F$3)),"-")</f>
        <v>41.19297</v>
      </c>
      <c r="I439" s="14" t="n">
        <v>39.2314</v>
      </c>
      <c r="J439" s="14" t="n">
        <v>35.30826</v>
      </c>
    </row>
    <row r="440" customFormat="false" ht="15" hidden="false" customHeight="false" outlineLevel="0" collapsed="false">
      <c r="A440" s="12" t="n">
        <v>1146</v>
      </c>
      <c r="B440" s="13" t="s">
        <v>453</v>
      </c>
      <c r="C440" s="14" t="n">
        <f aca="false">IF($F$2=0," - ",Tabla1[[#This Row],[Base Precio de Lista neto]])</f>
        <v>34.133</v>
      </c>
      <c r="D440" s="14" t="n">
        <f aca="false">IF($F$2=0," - ",Tabla1[[#This Row],[Base Precio de Lista neto]]*(1-$F$2))</f>
        <v>23.8931</v>
      </c>
      <c r="E440" s="14" t="n">
        <f aca="false">IF($F$2=0," - ",Tabla1[[#This Row],[Base para Mejor precio]]*(1-$F$2))</f>
        <v>21.50379</v>
      </c>
      <c r="F440" s="12" t="s">
        <v>31</v>
      </c>
      <c r="G440" s="15"/>
      <c r="H440" s="14" t="n">
        <f aca="false">IFERROR(IF($F$3=0,"-",Tabla1[[#This Row],[Precio de Cliente neto]]*(1+$F$3)),"-")</f>
        <v>35.83965</v>
      </c>
      <c r="I440" s="14" t="n">
        <v>34.133</v>
      </c>
      <c r="J440" s="14" t="n">
        <v>30.7197</v>
      </c>
    </row>
    <row r="441" customFormat="false" ht="15" hidden="false" customHeight="false" outlineLevel="0" collapsed="false">
      <c r="A441" s="12" t="n">
        <v>1200</v>
      </c>
      <c r="B441" s="13" t="s">
        <v>454</v>
      </c>
      <c r="C441" s="14" t="n">
        <f aca="false">IF($F$2=0," - ",Tabla1[[#This Row],[Base Precio de Lista neto]])</f>
        <v>52.105</v>
      </c>
      <c r="D441" s="14" t="n">
        <f aca="false">IF($F$2=0," - ",Tabla1[[#This Row],[Base Precio de Lista neto]]*(1-$F$2))</f>
        <v>36.4735</v>
      </c>
      <c r="E441" s="14" t="n">
        <f aca="false">IF($F$2=0," - ",Tabla1[[#This Row],[Base para Mejor precio]]*(1-$F$2))</f>
        <v>32.82615</v>
      </c>
      <c r="F441" s="12" t="s">
        <v>17</v>
      </c>
      <c r="G441" s="15"/>
      <c r="H441" s="14" t="n">
        <f aca="false">IFERROR(IF($F$3=0,"-",Tabla1[[#This Row],[Precio de Cliente neto]]*(1+$F$3)),"-")</f>
        <v>54.71025</v>
      </c>
      <c r="I441" s="14" t="n">
        <v>52.105</v>
      </c>
      <c r="J441" s="14" t="n">
        <v>46.8945</v>
      </c>
    </row>
    <row r="442" customFormat="false" ht="15" hidden="false" customHeight="false" outlineLevel="0" collapsed="false">
      <c r="A442" s="12" t="n">
        <v>1201</v>
      </c>
      <c r="B442" s="13" t="s">
        <v>455</v>
      </c>
      <c r="C442" s="14" t="n">
        <f aca="false">IF($F$2=0," - ",Tabla1[[#This Row],[Base Precio de Lista neto]])</f>
        <v>122.0392</v>
      </c>
      <c r="D442" s="14" t="n">
        <f aca="false">IF($F$2=0," - ",Tabla1[[#This Row],[Base Precio de Lista neto]]*(1-$F$2))</f>
        <v>85.42744</v>
      </c>
      <c r="E442" s="14" t="n">
        <f aca="false">IF($F$2=0," - ",Tabla1[[#This Row],[Base para Mejor precio]]*(1-$F$2))</f>
        <v>76.884696</v>
      </c>
      <c r="F442" s="12" t="s">
        <v>14</v>
      </c>
      <c r="G442" s="15"/>
      <c r="H442" s="14" t="n">
        <f aca="false">IFERROR(IF($F$3=0,"-",Tabla1[[#This Row],[Precio de Cliente neto]]*(1+$F$3)),"-")</f>
        <v>128.14116</v>
      </c>
      <c r="I442" s="14" t="n">
        <v>122.0392</v>
      </c>
      <c r="J442" s="14" t="n">
        <v>109.83528</v>
      </c>
    </row>
    <row r="443" customFormat="false" ht="15" hidden="false" customHeight="false" outlineLevel="0" collapsed="false">
      <c r="A443" s="12" t="n">
        <v>1202</v>
      </c>
      <c r="B443" s="13" t="s">
        <v>456</v>
      </c>
      <c r="C443" s="14" t="n">
        <f aca="false">IF($F$2=0," - ",Tabla1[[#This Row],[Base Precio de Lista neto]])</f>
        <v>8.6569</v>
      </c>
      <c r="D443" s="14" t="n">
        <f aca="false">IF($F$2=0," - ",Tabla1[[#This Row],[Base Precio de Lista neto]]*(1-$F$2))</f>
        <v>6.05983</v>
      </c>
      <c r="E443" s="14" t="n">
        <f aca="false">IF($F$2=0," - ",Tabla1[[#This Row],[Base para Mejor precio]]*(1-$F$2))</f>
        <v>5.453847</v>
      </c>
      <c r="F443" s="12" t="s">
        <v>17</v>
      </c>
      <c r="G443" s="15"/>
      <c r="H443" s="14" t="n">
        <f aca="false">IFERROR(IF($F$3=0,"-",Tabla1[[#This Row],[Precio de Cliente neto]]*(1+$F$3)),"-")</f>
        <v>9.089745</v>
      </c>
      <c r="I443" s="14" t="n">
        <v>8.6569</v>
      </c>
      <c r="J443" s="14" t="n">
        <v>7.79121</v>
      </c>
    </row>
    <row r="444" customFormat="false" ht="15" hidden="false" customHeight="false" outlineLevel="0" collapsed="false">
      <c r="A444" s="12" t="n">
        <v>1203</v>
      </c>
      <c r="B444" s="13" t="s">
        <v>457</v>
      </c>
      <c r="C444" s="14" t="n">
        <f aca="false">IF($F$2=0," - ",Tabla1[[#This Row],[Base Precio de Lista neto]])</f>
        <v>15.6126</v>
      </c>
      <c r="D444" s="14" t="n">
        <f aca="false">IF($F$2=0," - ",Tabla1[[#This Row],[Base Precio de Lista neto]]*(1-$F$2))</f>
        <v>10.92882</v>
      </c>
      <c r="E444" s="14" t="n">
        <f aca="false">IF($F$2=0," - ",Tabla1[[#This Row],[Base para Mejor precio]]*(1-$F$2))</f>
        <v>9.835938</v>
      </c>
      <c r="F444" s="12" t="s">
        <v>17</v>
      </c>
      <c r="G444" s="15"/>
      <c r="H444" s="14" t="n">
        <f aca="false">IFERROR(IF($F$3=0,"-",Tabla1[[#This Row],[Precio de Cliente neto]]*(1+$F$3)),"-")</f>
        <v>16.39323</v>
      </c>
      <c r="I444" s="14" t="n">
        <v>15.6126</v>
      </c>
      <c r="J444" s="14" t="n">
        <v>14.05134</v>
      </c>
    </row>
    <row r="445" customFormat="false" ht="15" hidden="false" customHeight="false" outlineLevel="0" collapsed="false">
      <c r="A445" s="12" t="n">
        <v>1204</v>
      </c>
      <c r="B445" s="13" t="s">
        <v>458</v>
      </c>
      <c r="C445" s="14" t="n">
        <f aca="false">IF($F$2=0," - ",Tabla1[[#This Row],[Base Precio de Lista neto]])</f>
        <v>5.841</v>
      </c>
      <c r="D445" s="14" t="n">
        <f aca="false">IF($F$2=0," - ",Tabla1[[#This Row],[Base Precio de Lista neto]]*(1-$F$2))</f>
        <v>4.0887</v>
      </c>
      <c r="E445" s="14" t="n">
        <f aca="false">IF($F$2=0," - ",Tabla1[[#This Row],[Base para Mejor precio]]*(1-$F$2))</f>
        <v>3.67983</v>
      </c>
      <c r="F445" s="12" t="s">
        <v>17</v>
      </c>
      <c r="G445" s="15"/>
      <c r="H445" s="14" t="n">
        <f aca="false">IFERROR(IF($F$3=0,"-",Tabla1[[#This Row],[Precio de Cliente neto]]*(1+$F$3)),"-")</f>
        <v>6.13305</v>
      </c>
      <c r="I445" s="14" t="n">
        <v>5.841</v>
      </c>
      <c r="J445" s="14" t="n">
        <v>5.2569</v>
      </c>
    </row>
    <row r="446" customFormat="false" ht="15" hidden="false" customHeight="false" outlineLevel="0" collapsed="false">
      <c r="A446" s="12" t="n">
        <v>1205</v>
      </c>
      <c r="B446" s="13" t="s">
        <v>459</v>
      </c>
      <c r="C446" s="14" t="n">
        <f aca="false">IF($F$2=0," - ",Tabla1[[#This Row],[Base Precio de Lista neto]])</f>
        <v>10.9005</v>
      </c>
      <c r="D446" s="14" t="n">
        <f aca="false">IF($F$2=0," - ",Tabla1[[#This Row],[Base Precio de Lista neto]]*(1-$F$2))</f>
        <v>7.63035</v>
      </c>
      <c r="E446" s="14" t="n">
        <f aca="false">IF($F$2=0," - ",Tabla1[[#This Row],[Base para Mejor precio]]*(1-$F$2))</f>
        <v>6.867315</v>
      </c>
      <c r="F446" s="12" t="s">
        <v>17</v>
      </c>
      <c r="G446" s="15"/>
      <c r="H446" s="14" t="n">
        <f aca="false">IFERROR(IF($F$3=0,"-",Tabla1[[#This Row],[Precio de Cliente neto]]*(1+$F$3)),"-")</f>
        <v>11.445525</v>
      </c>
      <c r="I446" s="14" t="n">
        <v>10.9005</v>
      </c>
      <c r="J446" s="14" t="n">
        <v>9.81045</v>
      </c>
    </row>
    <row r="447" customFormat="false" ht="15" hidden="false" customHeight="false" outlineLevel="0" collapsed="false">
      <c r="A447" s="12" t="n">
        <v>1206</v>
      </c>
      <c r="B447" s="13" t="s">
        <v>460</v>
      </c>
      <c r="C447" s="14" t="n">
        <f aca="false">IF($F$2=0," - ",Tabla1[[#This Row],[Base Precio de Lista neto]])</f>
        <v>4.3429</v>
      </c>
      <c r="D447" s="14" t="n">
        <f aca="false">IF($F$2=0," - ",Tabla1[[#This Row],[Base Precio de Lista neto]]*(1-$F$2))</f>
        <v>3.04003</v>
      </c>
      <c r="E447" s="14" t="n">
        <f aca="false">IF($F$2=0," - ",Tabla1[[#This Row],[Base para Mejor precio]]*(1-$F$2))</f>
        <v>2.736027</v>
      </c>
      <c r="F447" s="12" t="s">
        <v>17</v>
      </c>
      <c r="G447" s="15"/>
      <c r="H447" s="14" t="n">
        <f aca="false">IFERROR(IF($F$3=0,"-",Tabla1[[#This Row],[Precio de Cliente neto]]*(1+$F$3)),"-")</f>
        <v>4.560045</v>
      </c>
      <c r="I447" s="14" t="n">
        <v>4.3429</v>
      </c>
      <c r="J447" s="14" t="n">
        <v>3.90861</v>
      </c>
    </row>
    <row r="448" customFormat="false" ht="15" hidden="false" customHeight="false" outlineLevel="0" collapsed="false">
      <c r="A448" s="12" t="n">
        <v>1207</v>
      </c>
      <c r="B448" s="13" t="s">
        <v>461</v>
      </c>
      <c r="C448" s="14" t="n">
        <f aca="false">IF($F$2=0," - ",Tabla1[[#This Row],[Base Precio de Lista neto]])</f>
        <v>12.3533</v>
      </c>
      <c r="D448" s="14" t="n">
        <f aca="false">IF($F$2=0," - ",Tabla1[[#This Row],[Base Precio de Lista neto]]*(1-$F$2))</f>
        <v>8.64731</v>
      </c>
      <c r="E448" s="14" t="n">
        <f aca="false">IF($F$2=0," - ",Tabla1[[#This Row],[Base para Mejor precio]]*(1-$F$2))</f>
        <v>7.782579</v>
      </c>
      <c r="F448" s="12" t="s">
        <v>14</v>
      </c>
      <c r="G448" s="15"/>
      <c r="H448" s="14" t="n">
        <f aca="false">IFERROR(IF($F$3=0,"-",Tabla1[[#This Row],[Precio de Cliente neto]]*(1+$F$3)),"-")</f>
        <v>12.970965</v>
      </c>
      <c r="I448" s="14" t="n">
        <v>12.3533</v>
      </c>
      <c r="J448" s="14" t="n">
        <v>11.11797</v>
      </c>
    </row>
    <row r="449" customFormat="false" ht="15" hidden="false" customHeight="false" outlineLevel="0" collapsed="false">
      <c r="A449" s="12" t="n">
        <v>1208</v>
      </c>
      <c r="B449" s="13" t="s">
        <v>462</v>
      </c>
      <c r="C449" s="14" t="n">
        <f aca="false">IF($F$2=0," - ",Tabla1[[#This Row],[Base Precio de Lista neto]])</f>
        <v>20.3981</v>
      </c>
      <c r="D449" s="14" t="n">
        <f aca="false">IF($F$2=0," - ",Tabla1[[#This Row],[Base Precio de Lista neto]]*(1-$F$2))</f>
        <v>14.27867</v>
      </c>
      <c r="E449" s="14" t="n">
        <f aca="false">IF($F$2=0," - ",Tabla1[[#This Row],[Base para Mejor precio]]*(1-$F$2))</f>
        <v>12.850803</v>
      </c>
      <c r="F449" s="12" t="s">
        <v>14</v>
      </c>
      <c r="G449" s="15"/>
      <c r="H449" s="14" t="n">
        <f aca="false">IFERROR(IF($F$3=0,"-",Tabla1[[#This Row],[Precio de Cliente neto]]*(1+$F$3)),"-")</f>
        <v>21.418005</v>
      </c>
      <c r="I449" s="14" t="n">
        <v>20.3981</v>
      </c>
      <c r="J449" s="14" t="n">
        <v>18.35829</v>
      </c>
    </row>
    <row r="450" customFormat="false" ht="15" hidden="false" customHeight="false" outlineLevel="0" collapsed="false">
      <c r="A450" s="12" t="n">
        <v>1209</v>
      </c>
      <c r="B450" s="13" t="s">
        <v>463</v>
      </c>
      <c r="C450" s="14" t="n">
        <f aca="false">IF($F$2=0," - ",Tabla1[[#This Row],[Base Precio de Lista neto]])</f>
        <v>17.6981</v>
      </c>
      <c r="D450" s="14" t="n">
        <f aca="false">IF($F$2=0," - ",Tabla1[[#This Row],[Base Precio de Lista neto]]*(1-$F$2))</f>
        <v>12.38867</v>
      </c>
      <c r="E450" s="14" t="n">
        <f aca="false">IF($F$2=0," - ",Tabla1[[#This Row],[Base para Mejor precio]]*(1-$F$2))</f>
        <v>11.149803</v>
      </c>
      <c r="F450" s="12" t="s">
        <v>14</v>
      </c>
      <c r="G450" s="15"/>
      <c r="H450" s="14" t="n">
        <f aca="false">IFERROR(IF($F$3=0,"-",Tabla1[[#This Row],[Precio de Cliente neto]]*(1+$F$3)),"-")</f>
        <v>18.583005</v>
      </c>
      <c r="I450" s="14" t="n">
        <v>17.6981</v>
      </c>
      <c r="J450" s="14" t="n">
        <v>15.92829</v>
      </c>
    </row>
    <row r="451" customFormat="false" ht="15" hidden="false" customHeight="false" outlineLevel="0" collapsed="false">
      <c r="A451" s="12" t="n">
        <v>1210</v>
      </c>
      <c r="B451" s="13" t="s">
        <v>464</v>
      </c>
      <c r="C451" s="14" t="n">
        <f aca="false">IF($F$2=0," - ",Tabla1[[#This Row],[Base Precio de Lista neto]])</f>
        <v>18.3215</v>
      </c>
      <c r="D451" s="14" t="n">
        <f aca="false">IF($F$2=0," - ",Tabla1[[#This Row],[Base Precio de Lista neto]]*(1-$F$2))</f>
        <v>12.82505</v>
      </c>
      <c r="E451" s="14" t="n">
        <f aca="false">IF($F$2=0," - ",Tabla1[[#This Row],[Base para Mejor precio]]*(1-$F$2))</f>
        <v>11.542545</v>
      </c>
      <c r="F451" s="12" t="s">
        <v>17</v>
      </c>
      <c r="G451" s="15"/>
      <c r="H451" s="14" t="n">
        <f aca="false">IFERROR(IF($F$3=0,"-",Tabla1[[#This Row],[Precio de Cliente neto]]*(1+$F$3)),"-")</f>
        <v>19.237575</v>
      </c>
      <c r="I451" s="14" t="n">
        <v>18.3215</v>
      </c>
      <c r="J451" s="14" t="n">
        <v>16.48935</v>
      </c>
    </row>
    <row r="452" customFormat="false" ht="15" hidden="false" customHeight="false" outlineLevel="0" collapsed="false">
      <c r="A452" s="12" t="n">
        <v>1211</v>
      </c>
      <c r="B452" s="13" t="s">
        <v>465</v>
      </c>
      <c r="C452" s="14" t="n">
        <f aca="false">IF($F$2=0," - ",Tabla1[[#This Row],[Base Precio de Lista neto]])</f>
        <v>8.0447</v>
      </c>
      <c r="D452" s="14" t="n">
        <f aca="false">IF($F$2=0," - ",Tabla1[[#This Row],[Base Precio de Lista neto]]*(1-$F$2))</f>
        <v>5.63129</v>
      </c>
      <c r="E452" s="14" t="n">
        <f aca="false">IF($F$2=0," - ",Tabla1[[#This Row],[Base para Mejor precio]]*(1-$F$2))</f>
        <v>5.068161</v>
      </c>
      <c r="F452" s="12" t="s">
        <v>14</v>
      </c>
      <c r="G452" s="15"/>
      <c r="H452" s="14" t="n">
        <f aca="false">IFERROR(IF($F$3=0,"-",Tabla1[[#This Row],[Precio de Cliente neto]]*(1+$F$3)),"-")</f>
        <v>8.446935</v>
      </c>
      <c r="I452" s="14" t="n">
        <v>8.0447</v>
      </c>
      <c r="J452" s="14" t="n">
        <v>7.24023</v>
      </c>
    </row>
    <row r="453" customFormat="false" ht="15" hidden="false" customHeight="false" outlineLevel="0" collapsed="false">
      <c r="A453" s="12" t="n">
        <v>1212</v>
      </c>
      <c r="B453" s="13" t="s">
        <v>466</v>
      </c>
      <c r="C453" s="14" t="n">
        <f aca="false">IF($F$2=0," - ",Tabla1[[#This Row],[Base Precio de Lista neto]])</f>
        <v>91.7327</v>
      </c>
      <c r="D453" s="14" t="n">
        <f aca="false">IF($F$2=0," - ",Tabla1[[#This Row],[Base Precio de Lista neto]]*(1-$F$2))</f>
        <v>64.21289</v>
      </c>
      <c r="E453" s="14" t="n">
        <f aca="false">IF($F$2=0," - ",Tabla1[[#This Row],[Base para Mejor precio]]*(1-$F$2))</f>
        <v>57.791601</v>
      </c>
      <c r="F453" s="12" t="s">
        <v>17</v>
      </c>
      <c r="G453" s="15"/>
      <c r="H453" s="14" t="n">
        <f aca="false">IFERROR(IF($F$3=0,"-",Tabla1[[#This Row],[Precio de Cliente neto]]*(1+$F$3)),"-")</f>
        <v>96.319335</v>
      </c>
      <c r="I453" s="14" t="n">
        <v>91.7327</v>
      </c>
      <c r="J453" s="14" t="n">
        <v>82.55943</v>
      </c>
    </row>
    <row r="454" customFormat="false" ht="15" hidden="false" customHeight="false" outlineLevel="0" collapsed="false">
      <c r="A454" s="12" t="n">
        <v>1216</v>
      </c>
      <c r="B454" s="13" t="s">
        <v>467</v>
      </c>
      <c r="C454" s="14" t="n">
        <f aca="false">IF($F$2=0," - ",Tabla1[[#This Row],[Base Precio de Lista neto]])</f>
        <v>4.8343</v>
      </c>
      <c r="D454" s="14" t="n">
        <f aca="false">IF($F$2=0," - ",Tabla1[[#This Row],[Base Precio de Lista neto]]*(1-$F$2))</f>
        <v>3.38401</v>
      </c>
      <c r="E454" s="14" t="n">
        <f aca="false">IF($F$2=0," - ",Tabla1[[#This Row],[Base para Mejor precio]]*(1-$F$2))</f>
        <v>3.045609</v>
      </c>
      <c r="F454" s="12" t="s">
        <v>14</v>
      </c>
      <c r="G454" s="15"/>
      <c r="H454" s="14" t="n">
        <f aca="false">IFERROR(IF($F$3=0,"-",Tabla1[[#This Row],[Precio de Cliente neto]]*(1+$F$3)),"-")</f>
        <v>5.076015</v>
      </c>
      <c r="I454" s="14" t="n">
        <v>4.8343</v>
      </c>
      <c r="J454" s="14" t="n">
        <v>4.35087</v>
      </c>
    </row>
    <row r="455" customFormat="false" ht="15" hidden="false" customHeight="false" outlineLevel="0" collapsed="false">
      <c r="A455" s="12" t="n">
        <v>1217</v>
      </c>
      <c r="B455" s="13" t="s">
        <v>468</v>
      </c>
      <c r="C455" s="14" t="n">
        <f aca="false">IF($F$2=0," - ",Tabla1[[#This Row],[Base Precio de Lista neto]])</f>
        <v>9.586</v>
      </c>
      <c r="D455" s="14" t="n">
        <f aca="false">IF($F$2=0," - ",Tabla1[[#This Row],[Base Precio de Lista neto]]*(1-$F$2))</f>
        <v>6.7102</v>
      </c>
      <c r="E455" s="14" t="n">
        <f aca="false">IF($F$2=0," - ",Tabla1[[#This Row],[Base para Mejor precio]]*(1-$F$2))</f>
        <v>6.03918</v>
      </c>
      <c r="F455" s="12" t="s">
        <v>14</v>
      </c>
      <c r="G455" s="15"/>
      <c r="H455" s="14" t="n">
        <f aca="false">IFERROR(IF($F$3=0,"-",Tabla1[[#This Row],[Precio de Cliente neto]]*(1+$F$3)),"-")</f>
        <v>10.0653</v>
      </c>
      <c r="I455" s="14" t="n">
        <v>9.586</v>
      </c>
      <c r="J455" s="14" t="n">
        <v>8.6274</v>
      </c>
    </row>
    <row r="456" customFormat="false" ht="15" hidden="false" customHeight="false" outlineLevel="0" collapsed="false">
      <c r="A456" s="12" t="n">
        <v>1218</v>
      </c>
      <c r="B456" s="13" t="s">
        <v>469</v>
      </c>
      <c r="C456" s="14" t="n">
        <f aca="false">IF($F$2=0," - ",Tabla1[[#This Row],[Base Precio de Lista neto]])</f>
        <v>75.3342</v>
      </c>
      <c r="D456" s="14" t="n">
        <f aca="false">IF($F$2=0," - ",Tabla1[[#This Row],[Base Precio de Lista neto]]*(1-$F$2))</f>
        <v>52.73394</v>
      </c>
      <c r="E456" s="14" t="n">
        <f aca="false">IF($F$2=0," - ",Tabla1[[#This Row],[Base para Mejor precio]]*(1-$F$2))</f>
        <v>47.460546</v>
      </c>
      <c r="F456" s="12" t="s">
        <v>14</v>
      </c>
      <c r="G456" s="15"/>
      <c r="H456" s="14" t="n">
        <f aca="false">IFERROR(IF($F$3=0,"-",Tabla1[[#This Row],[Precio de Cliente neto]]*(1+$F$3)),"-")</f>
        <v>79.10091</v>
      </c>
      <c r="I456" s="14" t="n">
        <v>75.3342</v>
      </c>
      <c r="J456" s="14" t="n">
        <v>67.80078</v>
      </c>
    </row>
    <row r="457" customFormat="false" ht="15" hidden="false" customHeight="false" outlineLevel="0" collapsed="false">
      <c r="A457" s="12" t="n">
        <v>1220</v>
      </c>
      <c r="B457" s="13" t="s">
        <v>470</v>
      </c>
      <c r="C457" s="14" t="n">
        <f aca="false">IF($F$2=0," - ",Tabla1[[#This Row],[Base Precio de Lista neto]])</f>
        <v>5.0076</v>
      </c>
      <c r="D457" s="14" t="n">
        <f aca="false">IF($F$2=0," - ",Tabla1[[#This Row],[Base Precio de Lista neto]]*(1-$F$2))</f>
        <v>3.50532</v>
      </c>
      <c r="E457" s="14" t="n">
        <f aca="false">IF($F$2=0," - ",Tabla1[[#This Row],[Base para Mejor precio]]*(1-$F$2))</f>
        <v>3.154788</v>
      </c>
      <c r="F457" s="12" t="s">
        <v>17</v>
      </c>
      <c r="G457" s="15"/>
      <c r="H457" s="14" t="n">
        <f aca="false">IFERROR(IF($F$3=0,"-",Tabla1[[#This Row],[Precio de Cliente neto]]*(1+$F$3)),"-")</f>
        <v>5.25798</v>
      </c>
      <c r="I457" s="14" t="n">
        <v>5.0076</v>
      </c>
      <c r="J457" s="14" t="n">
        <v>4.50684</v>
      </c>
    </row>
    <row r="458" customFormat="false" ht="15" hidden="false" customHeight="false" outlineLevel="0" collapsed="false">
      <c r="A458" s="12" t="n">
        <v>1222</v>
      </c>
      <c r="B458" s="13" t="s">
        <v>471</v>
      </c>
      <c r="C458" s="14" t="n">
        <f aca="false">IF($F$2=0," - ",Tabla1[[#This Row],[Base Precio de Lista neto]])</f>
        <v>7.2963</v>
      </c>
      <c r="D458" s="14" t="n">
        <f aca="false">IF($F$2=0," - ",Tabla1[[#This Row],[Base Precio de Lista neto]]*(1-$F$2))</f>
        <v>5.10741</v>
      </c>
      <c r="E458" s="14" t="n">
        <f aca="false">IF($F$2=0," - ",Tabla1[[#This Row],[Base para Mejor precio]]*(1-$F$2))</f>
        <v>4.596669</v>
      </c>
      <c r="F458" s="12" t="s">
        <v>14</v>
      </c>
      <c r="G458" s="15"/>
      <c r="H458" s="14" t="n">
        <f aca="false">IFERROR(IF($F$3=0,"-",Tabla1[[#This Row],[Precio de Cliente neto]]*(1+$F$3)),"-")</f>
        <v>7.661115</v>
      </c>
      <c r="I458" s="14" t="n">
        <v>7.2963</v>
      </c>
      <c r="J458" s="14" t="n">
        <v>6.56667</v>
      </c>
    </row>
    <row r="459" customFormat="false" ht="15" hidden="false" customHeight="false" outlineLevel="0" collapsed="false">
      <c r="A459" s="12" t="n">
        <v>1223</v>
      </c>
      <c r="B459" s="13" t="s">
        <v>472</v>
      </c>
      <c r="C459" s="14" t="n">
        <f aca="false">IF($F$2=0," - ",Tabla1[[#This Row],[Base Precio de Lista neto]])</f>
        <v>8.4229</v>
      </c>
      <c r="D459" s="14" t="n">
        <f aca="false">IF($F$2=0," - ",Tabla1[[#This Row],[Base Precio de Lista neto]]*(1-$F$2))</f>
        <v>5.89603</v>
      </c>
      <c r="E459" s="14" t="n">
        <f aca="false">IF($F$2=0," - ",Tabla1[[#This Row],[Base para Mejor precio]]*(1-$F$2))</f>
        <v>5.306427</v>
      </c>
      <c r="F459" s="12" t="s">
        <v>17</v>
      </c>
      <c r="G459" s="15"/>
      <c r="H459" s="14" t="n">
        <f aca="false">IFERROR(IF($F$3=0,"-",Tabla1[[#This Row],[Precio de Cliente neto]]*(1+$F$3)),"-")</f>
        <v>8.844045</v>
      </c>
      <c r="I459" s="14" t="n">
        <v>8.4229</v>
      </c>
      <c r="J459" s="14" t="n">
        <v>7.58061</v>
      </c>
    </row>
    <row r="460" customFormat="false" ht="15" hidden="false" customHeight="false" outlineLevel="0" collapsed="false">
      <c r="A460" s="12" t="n">
        <v>1224</v>
      </c>
      <c r="B460" s="13" t="s">
        <v>473</v>
      </c>
      <c r="C460" s="14" t="n">
        <f aca="false">IF($F$2=0," - ",Tabla1[[#This Row],[Base Precio de Lista neto]])</f>
        <v>8.4686</v>
      </c>
      <c r="D460" s="14" t="n">
        <f aca="false">IF($F$2=0," - ",Tabla1[[#This Row],[Base Precio de Lista neto]]*(1-$F$2))</f>
        <v>5.92802</v>
      </c>
      <c r="E460" s="14" t="n">
        <f aca="false">IF($F$2=0," - ",Tabla1[[#This Row],[Base para Mejor precio]]*(1-$F$2))</f>
        <v>5.335218</v>
      </c>
      <c r="F460" s="12" t="s">
        <v>17</v>
      </c>
      <c r="G460" s="15"/>
      <c r="H460" s="14" t="n">
        <f aca="false">IFERROR(IF($F$3=0,"-",Tabla1[[#This Row],[Precio de Cliente neto]]*(1+$F$3)),"-")</f>
        <v>8.89203</v>
      </c>
      <c r="I460" s="14" t="n">
        <v>8.4686</v>
      </c>
      <c r="J460" s="14" t="n">
        <v>7.62174</v>
      </c>
    </row>
    <row r="461" customFormat="false" ht="15" hidden="false" customHeight="false" outlineLevel="0" collapsed="false">
      <c r="A461" s="12" t="n">
        <v>1225</v>
      </c>
      <c r="B461" s="13" t="s">
        <v>474</v>
      </c>
      <c r="C461" s="14" t="n">
        <f aca="false">IF($F$2=0," - ",Tabla1[[#This Row],[Base Precio de Lista neto]])</f>
        <v>12.3559</v>
      </c>
      <c r="D461" s="14" t="n">
        <f aca="false">IF($F$2=0," - ",Tabla1[[#This Row],[Base Precio de Lista neto]]*(1-$F$2))</f>
        <v>8.64913</v>
      </c>
      <c r="E461" s="14" t="n">
        <f aca="false">IF($F$2=0," - ",Tabla1[[#This Row],[Base para Mejor precio]]*(1-$F$2))</f>
        <v>7.784217</v>
      </c>
      <c r="F461" s="12" t="s">
        <v>17</v>
      </c>
      <c r="G461" s="15"/>
      <c r="H461" s="14" t="n">
        <f aca="false">IFERROR(IF($F$3=0,"-",Tabla1[[#This Row],[Precio de Cliente neto]]*(1+$F$3)),"-")</f>
        <v>12.973695</v>
      </c>
      <c r="I461" s="14" t="n">
        <v>12.3559</v>
      </c>
      <c r="J461" s="14" t="n">
        <v>11.12031</v>
      </c>
    </row>
    <row r="462" customFormat="false" ht="15" hidden="false" customHeight="false" outlineLevel="0" collapsed="false">
      <c r="A462" s="12" t="n">
        <v>1226</v>
      </c>
      <c r="B462" s="13" t="s">
        <v>475</v>
      </c>
      <c r="C462" s="14" t="n">
        <f aca="false">IF($F$2=0," - ",Tabla1[[#This Row],[Base Precio de Lista neto]])</f>
        <v>12.554</v>
      </c>
      <c r="D462" s="14" t="n">
        <f aca="false">IF($F$2=0," - ",Tabla1[[#This Row],[Base Precio de Lista neto]]*(1-$F$2))</f>
        <v>8.7878</v>
      </c>
      <c r="E462" s="14" t="n">
        <f aca="false">IF($F$2=0," - ",Tabla1[[#This Row],[Base para Mejor precio]]*(1-$F$2))</f>
        <v>7.90902</v>
      </c>
      <c r="F462" s="12" t="s">
        <v>17</v>
      </c>
      <c r="G462" s="15"/>
      <c r="H462" s="14" t="n">
        <f aca="false">IFERROR(IF($F$3=0,"-",Tabla1[[#This Row],[Precio de Cliente neto]]*(1+$F$3)),"-")</f>
        <v>13.1817</v>
      </c>
      <c r="I462" s="14" t="n">
        <v>12.554</v>
      </c>
      <c r="J462" s="14" t="n">
        <v>11.2986</v>
      </c>
    </row>
    <row r="463" customFormat="false" ht="15" hidden="false" customHeight="false" outlineLevel="0" collapsed="false">
      <c r="A463" s="12" t="n">
        <v>1227</v>
      </c>
      <c r="B463" s="13" t="s">
        <v>476</v>
      </c>
      <c r="C463" s="14" t="n">
        <f aca="false">IF($F$2=0," - ",Tabla1[[#This Row],[Base Precio de Lista neto]])</f>
        <v>12.554</v>
      </c>
      <c r="D463" s="14" t="n">
        <f aca="false">IF($F$2=0," - ",Tabla1[[#This Row],[Base Precio de Lista neto]]*(1-$F$2))</f>
        <v>8.7878</v>
      </c>
      <c r="E463" s="14" t="n">
        <f aca="false">IF($F$2=0," - ",Tabla1[[#This Row],[Base para Mejor precio]]*(1-$F$2))</f>
        <v>7.90902</v>
      </c>
      <c r="F463" s="12" t="s">
        <v>17</v>
      </c>
      <c r="G463" s="15"/>
      <c r="H463" s="14" t="n">
        <f aca="false">IFERROR(IF($F$3=0,"-",Tabla1[[#This Row],[Precio de Cliente neto]]*(1+$F$3)),"-")</f>
        <v>13.1817</v>
      </c>
      <c r="I463" s="14" t="n">
        <v>12.554</v>
      </c>
      <c r="J463" s="14" t="n">
        <v>11.2986</v>
      </c>
    </row>
    <row r="464" customFormat="false" ht="15" hidden="false" customHeight="false" outlineLevel="0" collapsed="false">
      <c r="A464" s="12" t="n">
        <v>1228</v>
      </c>
      <c r="B464" s="13" t="s">
        <v>477</v>
      </c>
      <c r="C464" s="14" t="n">
        <f aca="false">IF($F$2=0," - ",Tabla1[[#This Row],[Base Precio de Lista neto]])</f>
        <v>12.2848</v>
      </c>
      <c r="D464" s="14" t="n">
        <f aca="false">IF($F$2=0," - ",Tabla1[[#This Row],[Base Precio de Lista neto]]*(1-$F$2))</f>
        <v>8.59936</v>
      </c>
      <c r="E464" s="14" t="n">
        <f aca="false">IF($F$2=0," - ",Tabla1[[#This Row],[Base para Mejor precio]]*(1-$F$2))</f>
        <v>7.739424</v>
      </c>
      <c r="F464" s="12" t="s">
        <v>31</v>
      </c>
      <c r="G464" s="15"/>
      <c r="H464" s="14" t="n">
        <f aca="false">IFERROR(IF($F$3=0,"-",Tabla1[[#This Row],[Precio de Cliente neto]]*(1+$F$3)),"-")</f>
        <v>12.89904</v>
      </c>
      <c r="I464" s="14" t="n">
        <v>12.2848</v>
      </c>
      <c r="J464" s="14" t="n">
        <v>11.05632</v>
      </c>
    </row>
    <row r="465" customFormat="false" ht="15" hidden="false" customHeight="false" outlineLevel="0" collapsed="false">
      <c r="A465" s="12" t="n">
        <v>1229</v>
      </c>
      <c r="B465" s="13" t="s">
        <v>478</v>
      </c>
      <c r="C465" s="14" t="n">
        <f aca="false">IF($F$2=0," - ",Tabla1[[#This Row],[Base Precio de Lista neto]])</f>
        <v>18.4446</v>
      </c>
      <c r="D465" s="14" t="n">
        <f aca="false">IF($F$2=0," - ",Tabla1[[#This Row],[Base Precio de Lista neto]]*(1-$F$2))</f>
        <v>12.91122</v>
      </c>
      <c r="E465" s="14" t="n">
        <f aca="false">IF($F$2=0," - ",Tabla1[[#This Row],[Base para Mejor precio]]*(1-$F$2))</f>
        <v>11.620098</v>
      </c>
      <c r="F465" s="12" t="s">
        <v>17</v>
      </c>
      <c r="G465" s="15"/>
      <c r="H465" s="14" t="n">
        <f aca="false">IFERROR(IF($F$3=0,"-",Tabla1[[#This Row],[Precio de Cliente neto]]*(1+$F$3)),"-")</f>
        <v>19.36683</v>
      </c>
      <c r="I465" s="14" t="n">
        <v>18.4446</v>
      </c>
      <c r="J465" s="14" t="n">
        <v>16.60014</v>
      </c>
    </row>
    <row r="466" customFormat="false" ht="15" hidden="false" customHeight="false" outlineLevel="0" collapsed="false">
      <c r="A466" s="12" t="n">
        <v>1230</v>
      </c>
      <c r="B466" s="13" t="s">
        <v>479</v>
      </c>
      <c r="C466" s="14" t="n">
        <f aca="false">IF($F$2=0," - ",Tabla1[[#This Row],[Base Precio de Lista neto]])</f>
        <v>17.6725</v>
      </c>
      <c r="D466" s="14" t="n">
        <f aca="false">IF($F$2=0," - ",Tabla1[[#This Row],[Base Precio de Lista neto]]*(1-$F$2))</f>
        <v>12.37075</v>
      </c>
      <c r="E466" s="14" t="n">
        <f aca="false">IF($F$2=0," - ",Tabla1[[#This Row],[Base para Mejor precio]]*(1-$F$2))</f>
        <v>11.133675</v>
      </c>
      <c r="F466" s="12" t="s">
        <v>14</v>
      </c>
      <c r="G466" s="15"/>
      <c r="H466" s="14" t="n">
        <f aca="false">IFERROR(IF($F$3=0,"-",Tabla1[[#This Row],[Precio de Cliente neto]]*(1+$F$3)),"-")</f>
        <v>18.556125</v>
      </c>
      <c r="I466" s="14" t="n">
        <v>17.6725</v>
      </c>
      <c r="J466" s="14" t="n">
        <v>15.90525</v>
      </c>
    </row>
    <row r="467" customFormat="false" ht="15" hidden="false" customHeight="false" outlineLevel="0" collapsed="false">
      <c r="A467" s="12" t="n">
        <v>1234</v>
      </c>
      <c r="B467" s="13" t="s">
        <v>480</v>
      </c>
      <c r="C467" s="14" t="n">
        <f aca="false">IF($F$2=0," - ",Tabla1[[#This Row],[Base Precio de Lista neto]])</f>
        <v>2.8337</v>
      </c>
      <c r="D467" s="14" t="n">
        <f aca="false">IF($F$2=0," - ",Tabla1[[#This Row],[Base Precio de Lista neto]]*(1-$F$2))</f>
        <v>1.98359</v>
      </c>
      <c r="E467" s="14" t="n">
        <f aca="false">IF($F$2=0," - ",Tabla1[[#This Row],[Base para Mejor precio]]*(1-$F$2))</f>
        <v>1.785231</v>
      </c>
      <c r="F467" s="12" t="s">
        <v>17</v>
      </c>
      <c r="G467" s="15"/>
      <c r="H467" s="14" t="n">
        <f aca="false">IFERROR(IF($F$3=0,"-",Tabla1[[#This Row],[Precio de Cliente neto]]*(1+$F$3)),"-")</f>
        <v>2.975385</v>
      </c>
      <c r="I467" s="14" t="n">
        <v>2.8337</v>
      </c>
      <c r="J467" s="14" t="n">
        <v>2.55033</v>
      </c>
    </row>
    <row r="468" customFormat="false" ht="15" hidden="false" customHeight="false" outlineLevel="0" collapsed="false">
      <c r="A468" s="12" t="n">
        <v>1235</v>
      </c>
      <c r="B468" s="13" t="s">
        <v>481</v>
      </c>
      <c r="C468" s="14" t="n">
        <f aca="false">IF($F$2=0," - ",Tabla1[[#This Row],[Base Precio de Lista neto]])</f>
        <v>4.4947</v>
      </c>
      <c r="D468" s="14" t="n">
        <f aca="false">IF($F$2=0," - ",Tabla1[[#This Row],[Base Precio de Lista neto]]*(1-$F$2))</f>
        <v>3.14629</v>
      </c>
      <c r="E468" s="14" t="n">
        <f aca="false">IF($F$2=0," - ",Tabla1[[#This Row],[Base para Mejor precio]]*(1-$F$2))</f>
        <v>2.831661</v>
      </c>
      <c r="F468" s="12" t="s">
        <v>17</v>
      </c>
      <c r="G468" s="15"/>
      <c r="H468" s="14" t="n">
        <f aca="false">IFERROR(IF($F$3=0,"-",Tabla1[[#This Row],[Precio de Cliente neto]]*(1+$F$3)),"-")</f>
        <v>4.719435</v>
      </c>
      <c r="I468" s="14" t="n">
        <v>4.4947</v>
      </c>
      <c r="J468" s="14" t="n">
        <v>4.04523</v>
      </c>
    </row>
    <row r="469" customFormat="false" ht="15" hidden="false" customHeight="false" outlineLevel="0" collapsed="false">
      <c r="A469" s="12" t="n">
        <v>1236</v>
      </c>
      <c r="B469" s="13" t="s">
        <v>482</v>
      </c>
      <c r="C469" s="14" t="n">
        <f aca="false">IF($F$2=0," - ",Tabla1[[#This Row],[Base Precio de Lista neto]])</f>
        <v>7.4752</v>
      </c>
      <c r="D469" s="14" t="n">
        <f aca="false">IF($F$2=0," - ",Tabla1[[#This Row],[Base Precio de Lista neto]]*(1-$F$2))</f>
        <v>5.23264</v>
      </c>
      <c r="E469" s="14" t="n">
        <f aca="false">IF($F$2=0," - ",Tabla1[[#This Row],[Base para Mejor precio]]*(1-$F$2))</f>
        <v>4.709376</v>
      </c>
      <c r="F469" s="12" t="s">
        <v>17</v>
      </c>
      <c r="G469" s="15"/>
      <c r="H469" s="14" t="n">
        <f aca="false">IFERROR(IF($F$3=0,"-",Tabla1[[#This Row],[Precio de Cliente neto]]*(1+$F$3)),"-")</f>
        <v>7.84896</v>
      </c>
      <c r="I469" s="14" t="n">
        <v>7.4752</v>
      </c>
      <c r="J469" s="14" t="n">
        <v>6.72768</v>
      </c>
    </row>
    <row r="470" customFormat="false" ht="15" hidden="false" customHeight="false" outlineLevel="0" collapsed="false">
      <c r="A470" s="12" t="n">
        <v>1237</v>
      </c>
      <c r="B470" s="13" t="s">
        <v>483</v>
      </c>
      <c r="C470" s="14" t="n">
        <f aca="false">IF($F$2=0," - ",Tabla1[[#This Row],[Base Precio de Lista neto]])</f>
        <v>6.6228</v>
      </c>
      <c r="D470" s="14" t="n">
        <f aca="false">IF($F$2=0," - ",Tabla1[[#This Row],[Base Precio de Lista neto]]*(1-$F$2))</f>
        <v>4.63596</v>
      </c>
      <c r="E470" s="14" t="n">
        <f aca="false">IF($F$2=0," - ",Tabla1[[#This Row],[Base para Mejor precio]]*(1-$F$2))</f>
        <v>4.172364</v>
      </c>
      <c r="F470" s="12" t="s">
        <v>17</v>
      </c>
      <c r="G470" s="15"/>
      <c r="H470" s="14" t="n">
        <f aca="false">IFERROR(IF($F$3=0,"-",Tabla1[[#This Row],[Precio de Cliente neto]]*(1+$F$3)),"-")</f>
        <v>6.95394</v>
      </c>
      <c r="I470" s="14" t="n">
        <v>6.6228</v>
      </c>
      <c r="J470" s="14" t="n">
        <v>5.96052</v>
      </c>
    </row>
    <row r="471" customFormat="false" ht="15" hidden="false" customHeight="false" outlineLevel="0" collapsed="false">
      <c r="A471" s="12" t="n">
        <v>1238</v>
      </c>
      <c r="B471" s="13" t="s">
        <v>484</v>
      </c>
      <c r="C471" s="14" t="n">
        <f aca="false">IF($F$2=0," - ",Tabla1[[#This Row],[Base Precio de Lista neto]])</f>
        <v>10.6429</v>
      </c>
      <c r="D471" s="14" t="n">
        <f aca="false">IF($F$2=0," - ",Tabla1[[#This Row],[Base Precio de Lista neto]]*(1-$F$2))</f>
        <v>7.45003</v>
      </c>
      <c r="E471" s="14" t="n">
        <f aca="false">IF($F$2=0," - ",Tabla1[[#This Row],[Base para Mejor precio]]*(1-$F$2))</f>
        <v>6.705027</v>
      </c>
      <c r="F471" s="12" t="s">
        <v>14</v>
      </c>
      <c r="G471" s="15"/>
      <c r="H471" s="14" t="n">
        <f aca="false">IFERROR(IF($F$3=0,"-",Tabla1[[#This Row],[Precio de Cliente neto]]*(1+$F$3)),"-")</f>
        <v>11.175045</v>
      </c>
      <c r="I471" s="14" t="n">
        <v>10.6429</v>
      </c>
      <c r="J471" s="14" t="n">
        <v>9.57861</v>
      </c>
    </row>
    <row r="472" customFormat="false" ht="15" hidden="false" customHeight="false" outlineLevel="0" collapsed="false">
      <c r="A472" s="12" t="n">
        <v>1239</v>
      </c>
      <c r="B472" s="13" t="s">
        <v>485</v>
      </c>
      <c r="C472" s="14" t="n">
        <f aca="false">IF($F$2=0," - ",Tabla1[[#This Row],[Base Precio de Lista neto]])</f>
        <v>10.512</v>
      </c>
      <c r="D472" s="14" t="n">
        <f aca="false">IF($F$2=0," - ",Tabla1[[#This Row],[Base Precio de Lista neto]]*(1-$F$2))</f>
        <v>7.3584</v>
      </c>
      <c r="E472" s="14" t="n">
        <f aca="false">IF($F$2=0," - ",Tabla1[[#This Row],[Base para Mejor precio]]*(1-$F$2))</f>
        <v>6.62256</v>
      </c>
      <c r="F472" s="12" t="s">
        <v>14</v>
      </c>
      <c r="G472" s="15"/>
      <c r="H472" s="14" t="n">
        <f aca="false">IFERROR(IF($F$3=0,"-",Tabla1[[#This Row],[Precio de Cliente neto]]*(1+$F$3)),"-")</f>
        <v>11.0376</v>
      </c>
      <c r="I472" s="14" t="n">
        <v>10.512</v>
      </c>
      <c r="J472" s="14" t="n">
        <v>9.4608</v>
      </c>
    </row>
    <row r="473" customFormat="false" ht="15" hidden="false" customHeight="false" outlineLevel="0" collapsed="false">
      <c r="A473" s="12" t="n">
        <v>1240</v>
      </c>
      <c r="B473" s="13" t="s">
        <v>486</v>
      </c>
      <c r="C473" s="14" t="n">
        <f aca="false">IF($F$2=0," - ",Tabla1[[#This Row],[Base Precio de Lista neto]])</f>
        <v>2970</v>
      </c>
      <c r="D473" s="14" t="n">
        <f aca="false">IF($F$2=0," - ",Tabla1[[#This Row],[Base Precio de Lista neto]]*(1-$F$2))</f>
        <v>2079</v>
      </c>
      <c r="E473" s="14" t="n">
        <f aca="false">IF($F$2=0," - ",Tabla1[[#This Row],[Base para Mejor precio]]*(1-$F$2))</f>
        <v>1871.1</v>
      </c>
      <c r="F473" s="12" t="s">
        <v>31</v>
      </c>
      <c r="G473" s="15"/>
      <c r="H473" s="14" t="n">
        <f aca="false">IFERROR(IF($F$3=0,"-",Tabla1[[#This Row],[Precio de Cliente neto]]*(1+$F$3)),"-")</f>
        <v>3118.5</v>
      </c>
      <c r="I473" s="14" t="n">
        <v>2970</v>
      </c>
      <c r="J473" s="14" t="n">
        <v>2673</v>
      </c>
    </row>
    <row r="474" customFormat="false" ht="15" hidden="false" customHeight="false" outlineLevel="0" collapsed="false">
      <c r="A474" s="12" t="n">
        <v>1241</v>
      </c>
      <c r="B474" s="13" t="s">
        <v>487</v>
      </c>
      <c r="C474" s="14" t="n">
        <f aca="false">IF($F$2=0," - ",Tabla1[[#This Row],[Base Precio de Lista neto]])</f>
        <v>488.9931</v>
      </c>
      <c r="D474" s="14" t="n">
        <f aca="false">IF($F$2=0," - ",Tabla1[[#This Row],[Base Precio de Lista neto]]*(1-$F$2))</f>
        <v>342.29517</v>
      </c>
      <c r="E474" s="14" t="n">
        <f aca="false">IF($F$2=0," - ",Tabla1[[#This Row],[Base para Mejor precio]]*(1-$F$2))</f>
        <v>308.065653</v>
      </c>
      <c r="F474" s="12" t="s">
        <v>31</v>
      </c>
      <c r="G474" s="15"/>
      <c r="H474" s="14" t="n">
        <f aca="false">IFERROR(IF($F$3=0,"-",Tabla1[[#This Row],[Precio de Cliente neto]]*(1+$F$3)),"-")</f>
        <v>513.442755</v>
      </c>
      <c r="I474" s="14" t="n">
        <v>488.9931</v>
      </c>
      <c r="J474" s="14" t="n">
        <v>440.09379</v>
      </c>
    </row>
    <row r="475" customFormat="false" ht="15" hidden="false" customHeight="false" outlineLevel="0" collapsed="false">
      <c r="A475" s="12" t="n">
        <v>1242</v>
      </c>
      <c r="B475" s="13" t="s">
        <v>488</v>
      </c>
      <c r="C475" s="14" t="n">
        <f aca="false">IF($F$2=0," - ",Tabla1[[#This Row],[Base Precio de Lista neto]])</f>
        <v>7.8414</v>
      </c>
      <c r="D475" s="14" t="n">
        <f aca="false">IF($F$2=0," - ",Tabla1[[#This Row],[Base Precio de Lista neto]]*(1-$F$2))</f>
        <v>5.48898</v>
      </c>
      <c r="E475" s="14" t="n">
        <f aca="false">IF($F$2=0," - ",Tabla1[[#This Row],[Base para Mejor precio]]*(1-$F$2))</f>
        <v>4.940082</v>
      </c>
      <c r="F475" s="12" t="s">
        <v>17</v>
      </c>
      <c r="G475" s="15"/>
      <c r="H475" s="14" t="n">
        <f aca="false">IFERROR(IF($F$3=0,"-",Tabla1[[#This Row],[Precio de Cliente neto]]*(1+$F$3)),"-")</f>
        <v>8.23347</v>
      </c>
      <c r="I475" s="14" t="n">
        <v>7.8414</v>
      </c>
      <c r="J475" s="14" t="n">
        <v>7.05726</v>
      </c>
    </row>
    <row r="476" customFormat="false" ht="15" hidden="false" customHeight="false" outlineLevel="0" collapsed="false">
      <c r="A476" s="12" t="n">
        <v>1243</v>
      </c>
      <c r="B476" s="13" t="s">
        <v>489</v>
      </c>
      <c r="C476" s="14" t="n">
        <f aca="false">IF($F$2=0," - ",Tabla1[[#This Row],[Base Precio de Lista neto]])</f>
        <v>3.2883</v>
      </c>
      <c r="D476" s="14" t="n">
        <f aca="false">IF($F$2=0," - ",Tabla1[[#This Row],[Base Precio de Lista neto]]*(1-$F$2))</f>
        <v>2.30181</v>
      </c>
      <c r="E476" s="14" t="n">
        <f aca="false">IF($F$2=0," - ",Tabla1[[#This Row],[Base para Mejor precio]]*(1-$F$2))</f>
        <v>2.071629</v>
      </c>
      <c r="F476" s="12" t="s">
        <v>17</v>
      </c>
      <c r="G476" s="15"/>
      <c r="H476" s="14" t="n">
        <f aca="false">IFERROR(IF($F$3=0,"-",Tabla1[[#This Row],[Precio de Cliente neto]]*(1+$F$3)),"-")</f>
        <v>3.452715</v>
      </c>
      <c r="I476" s="14" t="n">
        <v>3.2883</v>
      </c>
      <c r="J476" s="14" t="n">
        <v>2.95947</v>
      </c>
    </row>
    <row r="477" customFormat="false" ht="15" hidden="false" customHeight="false" outlineLevel="0" collapsed="false">
      <c r="A477" s="12" t="n">
        <v>1244</v>
      </c>
      <c r="B477" s="13" t="s">
        <v>490</v>
      </c>
      <c r="C477" s="14" t="n">
        <f aca="false">IF($F$2=0," - ",Tabla1[[#This Row],[Base Precio de Lista neto]])</f>
        <v>21.4617</v>
      </c>
      <c r="D477" s="14" t="n">
        <f aca="false">IF($F$2=0," - ",Tabla1[[#This Row],[Base Precio de Lista neto]]*(1-$F$2))</f>
        <v>15.02319</v>
      </c>
      <c r="E477" s="14" t="n">
        <f aca="false">IF($F$2=0," - ",Tabla1[[#This Row],[Base para Mejor precio]]*(1-$F$2))</f>
        <v>13.520871</v>
      </c>
      <c r="F477" s="12" t="s">
        <v>14</v>
      </c>
      <c r="G477" s="15"/>
      <c r="H477" s="14" t="n">
        <f aca="false">IFERROR(IF($F$3=0,"-",Tabla1[[#This Row],[Precio de Cliente neto]]*(1+$F$3)),"-")</f>
        <v>22.534785</v>
      </c>
      <c r="I477" s="14" t="n">
        <v>21.4617</v>
      </c>
      <c r="J477" s="14" t="n">
        <v>19.31553</v>
      </c>
    </row>
    <row r="478" customFormat="false" ht="15" hidden="false" customHeight="false" outlineLevel="0" collapsed="false">
      <c r="A478" s="12" t="n">
        <v>1245</v>
      </c>
      <c r="B478" s="13" t="s">
        <v>491</v>
      </c>
      <c r="C478" s="14" t="n">
        <f aca="false">IF($F$2=0," - ",Tabla1[[#This Row],[Base Precio de Lista neto]])</f>
        <v>9.2625</v>
      </c>
      <c r="D478" s="14" t="n">
        <f aca="false">IF($F$2=0," - ",Tabla1[[#This Row],[Base Precio de Lista neto]]*(1-$F$2))</f>
        <v>6.48375</v>
      </c>
      <c r="E478" s="14" t="n">
        <f aca="false">IF($F$2=0," - ",Tabla1[[#This Row],[Base para Mejor precio]]*(1-$F$2))</f>
        <v>5.835375</v>
      </c>
      <c r="F478" s="12" t="s">
        <v>17</v>
      </c>
      <c r="G478" s="15"/>
      <c r="H478" s="14" t="n">
        <f aca="false">IFERROR(IF($F$3=0,"-",Tabla1[[#This Row],[Precio de Cliente neto]]*(1+$F$3)),"-")</f>
        <v>9.725625</v>
      </c>
      <c r="I478" s="14" t="n">
        <v>9.2625</v>
      </c>
      <c r="J478" s="14" t="n">
        <v>8.33625</v>
      </c>
    </row>
    <row r="479" customFormat="false" ht="15" hidden="false" customHeight="false" outlineLevel="0" collapsed="false">
      <c r="A479" s="12" t="n">
        <v>1246</v>
      </c>
      <c r="B479" s="13" t="s">
        <v>492</v>
      </c>
      <c r="C479" s="14" t="n">
        <f aca="false">IF($F$2=0," - ",Tabla1[[#This Row],[Base Precio de Lista neto]])</f>
        <v>11.9496</v>
      </c>
      <c r="D479" s="14" t="n">
        <f aca="false">IF($F$2=0," - ",Tabla1[[#This Row],[Base Precio de Lista neto]]*(1-$F$2))</f>
        <v>8.36472</v>
      </c>
      <c r="E479" s="14" t="n">
        <f aca="false">IF($F$2=0," - ",Tabla1[[#This Row],[Base para Mejor precio]]*(1-$F$2))</f>
        <v>7.528248</v>
      </c>
      <c r="F479" s="12" t="s">
        <v>17</v>
      </c>
      <c r="G479" s="15"/>
      <c r="H479" s="14" t="n">
        <f aca="false">IFERROR(IF($F$3=0,"-",Tabla1[[#This Row],[Precio de Cliente neto]]*(1+$F$3)),"-")</f>
        <v>12.54708</v>
      </c>
      <c r="I479" s="14" t="n">
        <v>11.9496</v>
      </c>
      <c r="J479" s="14" t="n">
        <v>10.75464</v>
      </c>
    </row>
    <row r="480" customFormat="false" ht="15" hidden="false" customHeight="false" outlineLevel="0" collapsed="false">
      <c r="A480" s="12" t="n">
        <v>1247</v>
      </c>
      <c r="B480" s="13" t="s">
        <v>493</v>
      </c>
      <c r="C480" s="14" t="n">
        <f aca="false">IF($F$2=0," - ",Tabla1[[#This Row],[Base Precio de Lista neto]])</f>
        <v>7.0358</v>
      </c>
      <c r="D480" s="14" t="n">
        <f aca="false">IF($F$2=0," - ",Tabla1[[#This Row],[Base Precio de Lista neto]]*(1-$F$2))</f>
        <v>4.92506</v>
      </c>
      <c r="E480" s="14" t="n">
        <f aca="false">IF($F$2=0," - ",Tabla1[[#This Row],[Base para Mejor precio]]*(1-$F$2))</f>
        <v>4.432554</v>
      </c>
      <c r="F480" s="12" t="s">
        <v>17</v>
      </c>
      <c r="G480" s="15"/>
      <c r="H480" s="14" t="n">
        <f aca="false">IFERROR(IF($F$3=0,"-",Tabla1[[#This Row],[Precio de Cliente neto]]*(1+$F$3)),"-")</f>
        <v>7.38759</v>
      </c>
      <c r="I480" s="14" t="n">
        <v>7.0358</v>
      </c>
      <c r="J480" s="14" t="n">
        <v>6.33222</v>
      </c>
    </row>
    <row r="481" customFormat="false" ht="15" hidden="false" customHeight="false" outlineLevel="0" collapsed="false">
      <c r="A481" s="12" t="n">
        <v>1248</v>
      </c>
      <c r="B481" s="13" t="s">
        <v>494</v>
      </c>
      <c r="C481" s="14" t="n">
        <f aca="false">IF($F$2=0," - ",Tabla1[[#This Row],[Base Precio de Lista neto]])</f>
        <v>13.413</v>
      </c>
      <c r="D481" s="14" t="n">
        <f aca="false">IF($F$2=0," - ",Tabla1[[#This Row],[Base Precio de Lista neto]]*(1-$F$2))</f>
        <v>9.3891</v>
      </c>
      <c r="E481" s="14" t="n">
        <f aca="false">IF($F$2=0," - ",Tabla1[[#This Row],[Base para Mejor precio]]*(1-$F$2))</f>
        <v>8.45019</v>
      </c>
      <c r="F481" s="12" t="s">
        <v>17</v>
      </c>
      <c r="G481" s="15"/>
      <c r="H481" s="14" t="n">
        <f aca="false">IFERROR(IF($F$3=0,"-",Tabla1[[#This Row],[Precio de Cliente neto]]*(1+$F$3)),"-")</f>
        <v>14.08365</v>
      </c>
      <c r="I481" s="14" t="n">
        <v>13.413</v>
      </c>
      <c r="J481" s="14" t="n">
        <v>12.0717</v>
      </c>
    </row>
    <row r="482" customFormat="false" ht="15" hidden="false" customHeight="false" outlineLevel="0" collapsed="false">
      <c r="A482" s="12" t="n">
        <v>1249</v>
      </c>
      <c r="B482" s="13" t="s">
        <v>495</v>
      </c>
      <c r="C482" s="14" t="n">
        <f aca="false">IF($F$2=0," - ",Tabla1[[#This Row],[Base Precio de Lista neto]])</f>
        <v>4.9183</v>
      </c>
      <c r="D482" s="14" t="n">
        <f aca="false">IF($F$2=0," - ",Tabla1[[#This Row],[Base Precio de Lista neto]]*(1-$F$2))</f>
        <v>3.44281</v>
      </c>
      <c r="E482" s="14" t="n">
        <f aca="false">IF($F$2=0," - ",Tabla1[[#This Row],[Base para Mejor precio]]*(1-$F$2))</f>
        <v>3.098529</v>
      </c>
      <c r="F482" s="12" t="s">
        <v>17</v>
      </c>
      <c r="G482" s="15"/>
      <c r="H482" s="14" t="n">
        <f aca="false">IFERROR(IF($F$3=0,"-",Tabla1[[#This Row],[Precio de Cliente neto]]*(1+$F$3)),"-")</f>
        <v>5.164215</v>
      </c>
      <c r="I482" s="14" t="n">
        <v>4.9183</v>
      </c>
      <c r="J482" s="14" t="n">
        <v>4.42647</v>
      </c>
    </row>
    <row r="483" customFormat="false" ht="15" hidden="false" customHeight="false" outlineLevel="0" collapsed="false">
      <c r="A483" s="12" t="n">
        <v>1250</v>
      </c>
      <c r="B483" s="13" t="s">
        <v>496</v>
      </c>
      <c r="C483" s="14" t="n">
        <f aca="false">IF($F$2=0," - ",Tabla1[[#This Row],[Base Precio de Lista neto]])</f>
        <v>11.5259</v>
      </c>
      <c r="D483" s="14" t="n">
        <f aca="false">IF($F$2=0," - ",Tabla1[[#This Row],[Base Precio de Lista neto]]*(1-$F$2))</f>
        <v>8.06813</v>
      </c>
      <c r="E483" s="14" t="n">
        <f aca="false">IF($F$2=0," - ",Tabla1[[#This Row],[Base para Mejor precio]]*(1-$F$2))</f>
        <v>7.261317</v>
      </c>
      <c r="F483" s="12" t="s">
        <v>17</v>
      </c>
      <c r="G483" s="15"/>
      <c r="H483" s="14" t="n">
        <f aca="false">IFERROR(IF($F$3=0,"-",Tabla1[[#This Row],[Precio de Cliente neto]]*(1+$F$3)),"-")</f>
        <v>12.102195</v>
      </c>
      <c r="I483" s="14" t="n">
        <v>11.5259</v>
      </c>
      <c r="J483" s="14" t="n">
        <v>10.37331</v>
      </c>
    </row>
    <row r="484" customFormat="false" ht="15" hidden="false" customHeight="false" outlineLevel="0" collapsed="false">
      <c r="A484" s="12" t="n">
        <v>1251</v>
      </c>
      <c r="B484" s="13" t="s">
        <v>497</v>
      </c>
      <c r="C484" s="14" t="n">
        <f aca="false">IF($F$2=0," - ",Tabla1[[#This Row],[Base Precio de Lista neto]])</f>
        <v>22.5221</v>
      </c>
      <c r="D484" s="14" t="n">
        <f aca="false">IF($F$2=0," - ",Tabla1[[#This Row],[Base Precio de Lista neto]]*(1-$F$2))</f>
        <v>15.76547</v>
      </c>
      <c r="E484" s="14" t="n">
        <f aca="false">IF($F$2=0," - ",Tabla1[[#This Row],[Base para Mejor precio]]*(1-$F$2))</f>
        <v>14.188923</v>
      </c>
      <c r="F484" s="12" t="s">
        <v>17</v>
      </c>
      <c r="G484" s="15"/>
      <c r="H484" s="14" t="n">
        <f aca="false">IFERROR(IF($F$3=0,"-",Tabla1[[#This Row],[Precio de Cliente neto]]*(1+$F$3)),"-")</f>
        <v>23.648205</v>
      </c>
      <c r="I484" s="14" t="n">
        <v>22.5221</v>
      </c>
      <c r="J484" s="14" t="n">
        <v>20.26989</v>
      </c>
    </row>
    <row r="485" customFormat="false" ht="15" hidden="false" customHeight="false" outlineLevel="0" collapsed="false">
      <c r="A485" s="12" t="n">
        <v>1252</v>
      </c>
      <c r="B485" s="13" t="s">
        <v>498</v>
      </c>
      <c r="C485" s="14" t="n">
        <f aca="false">IF($F$2=0," - ",Tabla1[[#This Row],[Base Precio de Lista neto]])</f>
        <v>22.5071</v>
      </c>
      <c r="D485" s="14" t="n">
        <f aca="false">IF($F$2=0," - ",Tabla1[[#This Row],[Base Precio de Lista neto]]*(1-$F$2))</f>
        <v>15.75497</v>
      </c>
      <c r="E485" s="14" t="n">
        <f aca="false">IF($F$2=0," - ",Tabla1[[#This Row],[Base para Mejor precio]]*(1-$F$2))</f>
        <v>14.179473</v>
      </c>
      <c r="F485" s="12" t="s">
        <v>17</v>
      </c>
      <c r="G485" s="15"/>
      <c r="H485" s="14" t="n">
        <f aca="false">IFERROR(IF($F$3=0,"-",Tabla1[[#This Row],[Precio de Cliente neto]]*(1+$F$3)),"-")</f>
        <v>23.632455</v>
      </c>
      <c r="I485" s="14" t="n">
        <v>22.5071</v>
      </c>
      <c r="J485" s="14" t="n">
        <v>20.25639</v>
      </c>
    </row>
    <row r="486" customFormat="false" ht="15" hidden="false" customHeight="false" outlineLevel="0" collapsed="false">
      <c r="A486" s="12" t="n">
        <v>1253</v>
      </c>
      <c r="B486" s="13" t="s">
        <v>499</v>
      </c>
      <c r="C486" s="14" t="n">
        <f aca="false">IF($F$2=0," - ",Tabla1[[#This Row],[Base Precio de Lista neto]])</f>
        <v>8.1637</v>
      </c>
      <c r="D486" s="14" t="n">
        <f aca="false">IF($F$2=0," - ",Tabla1[[#This Row],[Base Precio de Lista neto]]*(1-$F$2))</f>
        <v>5.71459</v>
      </c>
      <c r="E486" s="14" t="n">
        <f aca="false">IF($F$2=0," - ",Tabla1[[#This Row],[Base para Mejor precio]]*(1-$F$2))</f>
        <v>5.143131</v>
      </c>
      <c r="F486" s="12" t="s">
        <v>17</v>
      </c>
      <c r="G486" s="15"/>
      <c r="H486" s="14" t="n">
        <f aca="false">IFERROR(IF($F$3=0,"-",Tabla1[[#This Row],[Precio de Cliente neto]]*(1+$F$3)),"-")</f>
        <v>8.571885</v>
      </c>
      <c r="I486" s="14" t="n">
        <v>8.1637</v>
      </c>
      <c r="J486" s="14" t="n">
        <v>7.34733</v>
      </c>
    </row>
    <row r="487" customFormat="false" ht="15" hidden="false" customHeight="false" outlineLevel="0" collapsed="false">
      <c r="A487" s="12" t="n">
        <v>1254</v>
      </c>
      <c r="B487" s="13" t="s">
        <v>500</v>
      </c>
      <c r="C487" s="14" t="n">
        <f aca="false">IF($F$2=0," - ",Tabla1[[#This Row],[Base Precio de Lista neto]])</f>
        <v>8.1637</v>
      </c>
      <c r="D487" s="14" t="n">
        <f aca="false">IF($F$2=0," - ",Tabla1[[#This Row],[Base Precio de Lista neto]]*(1-$F$2))</f>
        <v>5.71459</v>
      </c>
      <c r="E487" s="14" t="n">
        <f aca="false">IF($F$2=0," - ",Tabla1[[#This Row],[Base para Mejor precio]]*(1-$F$2))</f>
        <v>5.143131</v>
      </c>
      <c r="F487" s="12" t="s">
        <v>17</v>
      </c>
      <c r="G487" s="15"/>
      <c r="H487" s="14" t="n">
        <f aca="false">IFERROR(IF($F$3=0,"-",Tabla1[[#This Row],[Precio de Cliente neto]]*(1+$F$3)),"-")</f>
        <v>8.571885</v>
      </c>
      <c r="I487" s="14" t="n">
        <v>8.1637</v>
      </c>
      <c r="J487" s="14" t="n">
        <v>7.34733</v>
      </c>
    </row>
    <row r="488" customFormat="false" ht="15" hidden="false" customHeight="false" outlineLevel="0" collapsed="false">
      <c r="A488" s="12" t="n">
        <v>1255</v>
      </c>
      <c r="B488" s="13" t="s">
        <v>501</v>
      </c>
      <c r="C488" s="14" t="n">
        <f aca="false">IF($F$2=0," - ",Tabla1[[#This Row],[Base Precio de Lista neto]])</f>
        <v>72.4466</v>
      </c>
      <c r="D488" s="14" t="n">
        <f aca="false">IF($F$2=0," - ",Tabla1[[#This Row],[Base Precio de Lista neto]]*(1-$F$2))</f>
        <v>50.71262</v>
      </c>
      <c r="E488" s="14" t="n">
        <f aca="false">IF($F$2=0," - ",Tabla1[[#This Row],[Base para Mejor precio]]*(1-$F$2))</f>
        <v>45.641358</v>
      </c>
      <c r="F488" s="12" t="s">
        <v>14</v>
      </c>
      <c r="G488" s="15"/>
      <c r="H488" s="14" t="n">
        <f aca="false">IFERROR(IF($F$3=0,"-",Tabla1[[#This Row],[Precio de Cliente neto]]*(1+$F$3)),"-")</f>
        <v>76.06893</v>
      </c>
      <c r="I488" s="14" t="n">
        <v>72.4466</v>
      </c>
      <c r="J488" s="14" t="n">
        <v>65.20194</v>
      </c>
    </row>
    <row r="489" customFormat="false" ht="15" hidden="false" customHeight="false" outlineLevel="0" collapsed="false">
      <c r="A489" s="12" t="n">
        <v>1256</v>
      </c>
      <c r="B489" s="13" t="s">
        <v>502</v>
      </c>
      <c r="C489" s="14" t="n">
        <f aca="false">IF($F$2=0," - ",Tabla1[[#This Row],[Base Precio de Lista neto]])</f>
        <v>5.2518</v>
      </c>
      <c r="D489" s="14" t="n">
        <f aca="false">IF($F$2=0," - ",Tabla1[[#This Row],[Base Precio de Lista neto]]*(1-$F$2))</f>
        <v>3.67626</v>
      </c>
      <c r="E489" s="14" t="n">
        <f aca="false">IF($F$2=0," - ",Tabla1[[#This Row],[Base para Mejor precio]]*(1-$F$2))</f>
        <v>3.308634</v>
      </c>
      <c r="F489" s="12" t="s">
        <v>17</v>
      </c>
      <c r="G489" s="15"/>
      <c r="H489" s="14" t="n">
        <f aca="false">IFERROR(IF($F$3=0,"-",Tabla1[[#This Row],[Precio de Cliente neto]]*(1+$F$3)),"-")</f>
        <v>5.51439</v>
      </c>
      <c r="I489" s="14" t="n">
        <v>5.2518</v>
      </c>
      <c r="J489" s="14" t="n">
        <v>4.72662</v>
      </c>
    </row>
    <row r="490" customFormat="false" ht="15" hidden="false" customHeight="false" outlineLevel="0" collapsed="false">
      <c r="A490" s="12" t="n">
        <v>1257</v>
      </c>
      <c r="B490" s="13" t="s">
        <v>503</v>
      </c>
      <c r="C490" s="14" t="n">
        <f aca="false">IF($F$2=0," - ",Tabla1[[#This Row],[Base Precio de Lista neto]])</f>
        <v>17.5768</v>
      </c>
      <c r="D490" s="14" t="n">
        <f aca="false">IF($F$2=0," - ",Tabla1[[#This Row],[Base Precio de Lista neto]]*(1-$F$2))</f>
        <v>12.30376</v>
      </c>
      <c r="E490" s="14" t="n">
        <f aca="false">IF($F$2=0," - ",Tabla1[[#This Row],[Base para Mejor precio]]*(1-$F$2))</f>
        <v>11.073384</v>
      </c>
      <c r="F490" s="12" t="s">
        <v>14</v>
      </c>
      <c r="G490" s="15"/>
      <c r="H490" s="14" t="n">
        <f aca="false">IFERROR(IF($F$3=0,"-",Tabla1[[#This Row],[Precio de Cliente neto]]*(1+$F$3)),"-")</f>
        <v>18.45564</v>
      </c>
      <c r="I490" s="14" t="n">
        <v>17.5768</v>
      </c>
      <c r="J490" s="14" t="n">
        <v>15.81912</v>
      </c>
    </row>
    <row r="491" customFormat="false" ht="15" hidden="false" customHeight="false" outlineLevel="0" collapsed="false">
      <c r="A491" s="12" t="n">
        <v>1263</v>
      </c>
      <c r="B491" s="13" t="s">
        <v>504</v>
      </c>
      <c r="C491" s="14" t="n">
        <f aca="false">IF($F$2=0," - ",Tabla1[[#This Row],[Base Precio de Lista neto]])</f>
        <v>15.1226</v>
      </c>
      <c r="D491" s="14" t="n">
        <f aca="false">IF($F$2=0," - ",Tabla1[[#This Row],[Base Precio de Lista neto]]*(1-$F$2))</f>
        <v>10.58582</v>
      </c>
      <c r="E491" s="14" t="n">
        <f aca="false">IF($F$2=0," - ",Tabla1[[#This Row],[Base para Mejor precio]]*(1-$F$2))</f>
        <v>9.527238</v>
      </c>
      <c r="F491" s="12" t="s">
        <v>14</v>
      </c>
      <c r="G491" s="15"/>
      <c r="H491" s="14" t="n">
        <f aca="false">IFERROR(IF($F$3=0,"-",Tabla1[[#This Row],[Precio de Cliente neto]]*(1+$F$3)),"-")</f>
        <v>15.87873</v>
      </c>
      <c r="I491" s="14" t="n">
        <v>15.1226</v>
      </c>
      <c r="J491" s="14" t="n">
        <v>13.61034</v>
      </c>
    </row>
    <row r="492" customFormat="false" ht="15" hidden="false" customHeight="false" outlineLevel="0" collapsed="false">
      <c r="A492" s="12" t="n">
        <v>1267</v>
      </c>
      <c r="B492" s="13" t="s">
        <v>505</v>
      </c>
      <c r="C492" s="14" t="n">
        <f aca="false">IF($F$2=0," - ",Tabla1[[#This Row],[Base Precio de Lista neto]])</f>
        <v>11.8662</v>
      </c>
      <c r="D492" s="14" t="n">
        <f aca="false">IF($F$2=0," - ",Tabla1[[#This Row],[Base Precio de Lista neto]]*(1-$F$2))</f>
        <v>8.30634</v>
      </c>
      <c r="E492" s="14" t="n">
        <f aca="false">IF($F$2=0," - ",Tabla1[[#This Row],[Base para Mejor precio]]*(1-$F$2))</f>
        <v>7.475706</v>
      </c>
      <c r="F492" s="12" t="s">
        <v>14</v>
      </c>
      <c r="G492" s="15"/>
      <c r="H492" s="14" t="n">
        <f aca="false">IFERROR(IF($F$3=0,"-",Tabla1[[#This Row],[Precio de Cliente neto]]*(1+$F$3)),"-")</f>
        <v>12.45951</v>
      </c>
      <c r="I492" s="14" t="n">
        <v>11.8662</v>
      </c>
      <c r="J492" s="14" t="n">
        <v>10.67958</v>
      </c>
    </row>
    <row r="493" customFormat="false" ht="15" hidden="false" customHeight="false" outlineLevel="0" collapsed="false">
      <c r="A493" s="12" t="n">
        <v>1268</v>
      </c>
      <c r="B493" s="13" t="s">
        <v>506</v>
      </c>
      <c r="C493" s="14" t="n">
        <f aca="false">IF($F$2=0," - ",Tabla1[[#This Row],[Base Precio de Lista neto]])</f>
        <v>371.7084</v>
      </c>
      <c r="D493" s="14" t="n">
        <f aca="false">IF($F$2=0," - ",Tabla1[[#This Row],[Base Precio de Lista neto]]*(1-$F$2))</f>
        <v>260.19588</v>
      </c>
      <c r="E493" s="14" t="n">
        <f aca="false">IF($F$2=0," - ",Tabla1[[#This Row],[Base para Mejor precio]]*(1-$F$2))</f>
        <v>234.176292</v>
      </c>
      <c r="F493" s="12" t="s">
        <v>17</v>
      </c>
      <c r="G493" s="15"/>
      <c r="H493" s="14" t="n">
        <f aca="false">IFERROR(IF($F$3=0,"-",Tabla1[[#This Row],[Precio de Cliente neto]]*(1+$F$3)),"-")</f>
        <v>390.29382</v>
      </c>
      <c r="I493" s="14" t="n">
        <v>371.7084</v>
      </c>
      <c r="J493" s="14" t="n">
        <v>334.53756</v>
      </c>
    </row>
    <row r="494" customFormat="false" ht="15" hidden="false" customHeight="false" outlineLevel="0" collapsed="false">
      <c r="A494" s="12" t="n">
        <v>1269</v>
      </c>
      <c r="B494" s="13" t="s">
        <v>507</v>
      </c>
      <c r="C494" s="14" t="n">
        <f aca="false">IF($F$2=0," - ",Tabla1[[#This Row],[Base Precio de Lista neto]])</f>
        <v>384.5142</v>
      </c>
      <c r="D494" s="14" t="n">
        <f aca="false">IF($F$2=0," - ",Tabla1[[#This Row],[Base Precio de Lista neto]]*(1-$F$2))</f>
        <v>269.15994</v>
      </c>
      <c r="E494" s="14" t="n">
        <f aca="false">IF($F$2=0," - ",Tabla1[[#This Row],[Base para Mejor precio]]*(1-$F$2))</f>
        <v>242.243946</v>
      </c>
      <c r="F494" s="12" t="s">
        <v>17</v>
      </c>
      <c r="G494" s="15"/>
      <c r="H494" s="14" t="n">
        <f aca="false">IFERROR(IF($F$3=0,"-",Tabla1[[#This Row],[Precio de Cliente neto]]*(1+$F$3)),"-")</f>
        <v>403.73991</v>
      </c>
      <c r="I494" s="14" t="n">
        <v>384.5142</v>
      </c>
      <c r="J494" s="14" t="n">
        <v>346.06278</v>
      </c>
    </row>
    <row r="495" customFormat="false" ht="15" hidden="false" customHeight="false" outlineLevel="0" collapsed="false">
      <c r="A495" s="12" t="n">
        <v>1270</v>
      </c>
      <c r="B495" s="13" t="s">
        <v>508</v>
      </c>
      <c r="C495" s="14" t="n">
        <f aca="false">IF($F$2=0," - ",Tabla1[[#This Row],[Base Precio de Lista neto]])</f>
        <v>121.0771</v>
      </c>
      <c r="D495" s="14" t="n">
        <f aca="false">IF($F$2=0," - ",Tabla1[[#This Row],[Base Precio de Lista neto]]*(1-$F$2))</f>
        <v>84.75397</v>
      </c>
      <c r="E495" s="14" t="n">
        <f aca="false">IF($F$2=0," - ",Tabla1[[#This Row],[Base para Mejor precio]]*(1-$F$2))</f>
        <v>76.278573</v>
      </c>
      <c r="F495" s="12" t="s">
        <v>17</v>
      </c>
      <c r="G495" s="15"/>
      <c r="H495" s="14" t="n">
        <f aca="false">IFERROR(IF($F$3=0,"-",Tabla1[[#This Row],[Precio de Cliente neto]]*(1+$F$3)),"-")</f>
        <v>127.130955</v>
      </c>
      <c r="I495" s="14" t="n">
        <v>121.0771</v>
      </c>
      <c r="J495" s="14" t="n">
        <v>108.96939</v>
      </c>
    </row>
    <row r="496" customFormat="false" ht="15" hidden="false" customHeight="false" outlineLevel="0" collapsed="false">
      <c r="A496" s="12" t="n">
        <v>1271</v>
      </c>
      <c r="B496" s="13" t="s">
        <v>509</v>
      </c>
      <c r="C496" s="14" t="n">
        <f aca="false">IF($F$2=0," - ",Tabla1[[#This Row],[Base Precio de Lista neto]])</f>
        <v>130.4824</v>
      </c>
      <c r="D496" s="14" t="n">
        <f aca="false">IF($F$2=0," - ",Tabla1[[#This Row],[Base Precio de Lista neto]]*(1-$F$2))</f>
        <v>91.33768</v>
      </c>
      <c r="E496" s="14" t="n">
        <f aca="false">IF($F$2=0," - ",Tabla1[[#This Row],[Base para Mejor precio]]*(1-$F$2))</f>
        <v>82.203912</v>
      </c>
      <c r="F496" s="12" t="s">
        <v>17</v>
      </c>
      <c r="G496" s="15"/>
      <c r="H496" s="14" t="n">
        <f aca="false">IFERROR(IF($F$3=0,"-",Tabla1[[#This Row],[Precio de Cliente neto]]*(1+$F$3)),"-")</f>
        <v>137.00652</v>
      </c>
      <c r="I496" s="14" t="n">
        <v>130.4824</v>
      </c>
      <c r="J496" s="14" t="n">
        <v>117.43416</v>
      </c>
    </row>
    <row r="497" customFormat="false" ht="15" hidden="false" customHeight="false" outlineLevel="0" collapsed="false">
      <c r="A497" s="12" t="n">
        <v>1272</v>
      </c>
      <c r="B497" s="13" t="s">
        <v>510</v>
      </c>
      <c r="C497" s="14" t="n">
        <f aca="false">IF($F$2=0," - ",Tabla1[[#This Row],[Base Precio de Lista neto]])</f>
        <v>38.8722</v>
      </c>
      <c r="D497" s="14" t="n">
        <f aca="false">IF($F$2=0," - ",Tabla1[[#This Row],[Base Precio de Lista neto]]*(1-$F$2))</f>
        <v>27.21054</v>
      </c>
      <c r="E497" s="14" t="n">
        <f aca="false">IF($F$2=0," - ",Tabla1[[#This Row],[Base para Mejor precio]]*(1-$F$2))</f>
        <v>24.489486</v>
      </c>
      <c r="F497" s="12" t="s">
        <v>14</v>
      </c>
      <c r="G497" s="15"/>
      <c r="H497" s="14" t="n">
        <f aca="false">IFERROR(IF($F$3=0,"-",Tabla1[[#This Row],[Precio de Cliente neto]]*(1+$F$3)),"-")</f>
        <v>40.81581</v>
      </c>
      <c r="I497" s="14" t="n">
        <v>38.8722</v>
      </c>
      <c r="J497" s="14" t="n">
        <v>34.98498</v>
      </c>
    </row>
    <row r="498" customFormat="false" ht="15" hidden="false" customHeight="false" outlineLevel="0" collapsed="false">
      <c r="A498" s="12" t="n">
        <v>1301</v>
      </c>
      <c r="B498" s="13" t="s">
        <v>511</v>
      </c>
      <c r="C498" s="14" t="n">
        <f aca="false">IF($F$2=0," - ",Tabla1[[#This Row],[Base Precio de Lista neto]])</f>
        <v>567.4904</v>
      </c>
      <c r="D498" s="14" t="n">
        <f aca="false">IF($F$2=0," - ",Tabla1[[#This Row],[Base Precio de Lista neto]]*(1-$F$2))</f>
        <v>397.24328</v>
      </c>
      <c r="E498" s="14" t="n">
        <f aca="false">IF($F$2=0," - ",Tabla1[[#This Row],[Base para Mejor precio]]*(1-$F$2))</f>
        <v>357.518952</v>
      </c>
      <c r="F498" s="12" t="s">
        <v>17</v>
      </c>
      <c r="G498" s="15"/>
      <c r="H498" s="14" t="n">
        <f aca="false">IFERROR(IF($F$3=0,"-",Tabla1[[#This Row],[Precio de Cliente neto]]*(1+$F$3)),"-")</f>
        <v>595.86492</v>
      </c>
      <c r="I498" s="14" t="n">
        <v>567.4904</v>
      </c>
      <c r="J498" s="14" t="n">
        <v>510.74136</v>
      </c>
    </row>
    <row r="499" customFormat="false" ht="15" hidden="false" customHeight="false" outlineLevel="0" collapsed="false">
      <c r="A499" s="12" t="n">
        <v>1302</v>
      </c>
      <c r="B499" s="13" t="s">
        <v>512</v>
      </c>
      <c r="C499" s="14" t="n">
        <f aca="false">IF($F$2=0," - ",Tabla1[[#This Row],[Base Precio de Lista neto]])</f>
        <v>1333.0284</v>
      </c>
      <c r="D499" s="14" t="n">
        <f aca="false">IF($F$2=0," - ",Tabla1[[#This Row],[Base Precio de Lista neto]]*(1-$F$2))</f>
        <v>933.11988</v>
      </c>
      <c r="E499" s="14" t="n">
        <f aca="false">IF($F$2=0," - ",Tabla1[[#This Row],[Base para Mejor precio]]*(1-$F$2))</f>
        <v>839.807892</v>
      </c>
      <c r="F499" s="12" t="s">
        <v>17</v>
      </c>
      <c r="G499" s="15"/>
      <c r="H499" s="14" t="n">
        <f aca="false">IFERROR(IF($F$3=0,"-",Tabla1[[#This Row],[Precio de Cliente neto]]*(1+$F$3)),"-")</f>
        <v>1399.67982</v>
      </c>
      <c r="I499" s="14" t="n">
        <v>1333.0284</v>
      </c>
      <c r="J499" s="14" t="n">
        <v>1199.72556</v>
      </c>
    </row>
    <row r="500" customFormat="false" ht="15" hidden="false" customHeight="false" outlineLevel="0" collapsed="false">
      <c r="A500" s="12" t="n">
        <v>1303</v>
      </c>
      <c r="B500" s="13" t="s">
        <v>513</v>
      </c>
      <c r="C500" s="14" t="n">
        <f aca="false">IF($F$2=0," - ",Tabla1[[#This Row],[Base Precio de Lista neto]])</f>
        <v>1333.0284</v>
      </c>
      <c r="D500" s="14" t="n">
        <f aca="false">IF($F$2=0," - ",Tabla1[[#This Row],[Base Precio de Lista neto]]*(1-$F$2))</f>
        <v>933.11988</v>
      </c>
      <c r="E500" s="14" t="n">
        <f aca="false">IF($F$2=0," - ",Tabla1[[#This Row],[Base para Mejor precio]]*(1-$F$2))</f>
        <v>839.807892</v>
      </c>
      <c r="F500" s="12" t="s">
        <v>17</v>
      </c>
      <c r="G500" s="15"/>
      <c r="H500" s="14" t="n">
        <f aca="false">IFERROR(IF($F$3=0,"-",Tabla1[[#This Row],[Precio de Cliente neto]]*(1+$F$3)),"-")</f>
        <v>1399.67982</v>
      </c>
      <c r="I500" s="14" t="n">
        <v>1333.0284</v>
      </c>
      <c r="J500" s="14" t="n">
        <v>1199.72556</v>
      </c>
    </row>
    <row r="501" customFormat="false" ht="15" hidden="false" customHeight="false" outlineLevel="0" collapsed="false">
      <c r="A501" s="12" t="n">
        <v>1304</v>
      </c>
      <c r="B501" s="13" t="s">
        <v>514</v>
      </c>
      <c r="C501" s="14" t="n">
        <f aca="false">IF($F$2=0," - ",Tabla1[[#This Row],[Base Precio de Lista neto]])</f>
        <v>3412.5527</v>
      </c>
      <c r="D501" s="14" t="n">
        <f aca="false">IF($F$2=0," - ",Tabla1[[#This Row],[Base Precio de Lista neto]]*(1-$F$2))</f>
        <v>2388.78689</v>
      </c>
      <c r="E501" s="14" t="n">
        <f aca="false">IF($F$2=0," - ",Tabla1[[#This Row],[Base para Mejor precio]]*(1-$F$2))</f>
        <v>2149.908201</v>
      </c>
      <c r="F501" s="12" t="s">
        <v>17</v>
      </c>
      <c r="G501" s="15"/>
      <c r="H501" s="14" t="n">
        <f aca="false">IFERROR(IF($F$3=0,"-",Tabla1[[#This Row],[Precio de Cliente neto]]*(1+$F$3)),"-")</f>
        <v>3583.180335</v>
      </c>
      <c r="I501" s="14" t="n">
        <v>3412.5527</v>
      </c>
      <c r="J501" s="14" t="n">
        <v>3071.29743</v>
      </c>
    </row>
    <row r="502" customFormat="false" ht="15" hidden="false" customHeight="false" outlineLevel="0" collapsed="false">
      <c r="A502" s="12" t="n">
        <v>1305</v>
      </c>
      <c r="B502" s="13" t="s">
        <v>515</v>
      </c>
      <c r="C502" s="14" t="n">
        <f aca="false">IF($F$2=0," - ",Tabla1[[#This Row],[Base Precio de Lista neto]])</f>
        <v>3412.5527</v>
      </c>
      <c r="D502" s="14" t="n">
        <f aca="false">IF($F$2=0," - ",Tabla1[[#This Row],[Base Precio de Lista neto]]*(1-$F$2))</f>
        <v>2388.78689</v>
      </c>
      <c r="E502" s="14" t="n">
        <f aca="false">IF($F$2=0," - ",Tabla1[[#This Row],[Base para Mejor precio]]*(1-$F$2))</f>
        <v>2149.908201</v>
      </c>
      <c r="F502" s="12" t="s">
        <v>17</v>
      </c>
      <c r="G502" s="15"/>
      <c r="H502" s="14" t="n">
        <f aca="false">IFERROR(IF($F$3=0,"-",Tabla1[[#This Row],[Precio de Cliente neto]]*(1+$F$3)),"-")</f>
        <v>3583.180335</v>
      </c>
      <c r="I502" s="14" t="n">
        <v>3412.5527</v>
      </c>
      <c r="J502" s="14" t="n">
        <v>3071.29743</v>
      </c>
    </row>
    <row r="503" customFormat="false" ht="15" hidden="false" customHeight="false" outlineLevel="0" collapsed="false">
      <c r="A503" s="12" t="n">
        <v>1306</v>
      </c>
      <c r="B503" s="13" t="s">
        <v>516</v>
      </c>
      <c r="C503" s="14" t="n">
        <f aca="false">IF($F$2=0," - ",Tabla1[[#This Row],[Base Precio de Lista neto]])</f>
        <v>1873.6455</v>
      </c>
      <c r="D503" s="14" t="n">
        <f aca="false">IF($F$2=0," - ",Tabla1[[#This Row],[Base Precio de Lista neto]]*(1-$F$2))</f>
        <v>1311.55185</v>
      </c>
      <c r="E503" s="14" t="n">
        <f aca="false">IF($F$2=0," - ",Tabla1[[#This Row],[Base para Mejor precio]]*(1-$F$2))</f>
        <v>1180.396665</v>
      </c>
      <c r="F503" s="12" t="s">
        <v>17</v>
      </c>
      <c r="G503" s="15"/>
      <c r="H503" s="14" t="n">
        <f aca="false">IFERROR(IF($F$3=0,"-",Tabla1[[#This Row],[Precio de Cliente neto]]*(1+$F$3)),"-")</f>
        <v>1967.327775</v>
      </c>
      <c r="I503" s="14" t="n">
        <v>1873.6455</v>
      </c>
      <c r="J503" s="14" t="n">
        <v>1686.28095</v>
      </c>
    </row>
    <row r="504" customFormat="false" ht="15" hidden="false" customHeight="false" outlineLevel="0" collapsed="false">
      <c r="A504" s="12" t="n">
        <v>1307</v>
      </c>
      <c r="B504" s="13" t="s">
        <v>517</v>
      </c>
      <c r="C504" s="14" t="n">
        <f aca="false">IF($F$2=0," - ",Tabla1[[#This Row],[Base Precio de Lista neto]])</f>
        <v>3412.5527</v>
      </c>
      <c r="D504" s="14" t="n">
        <f aca="false">IF($F$2=0," - ",Tabla1[[#This Row],[Base Precio de Lista neto]]*(1-$F$2))</f>
        <v>2388.78689</v>
      </c>
      <c r="E504" s="14" t="n">
        <f aca="false">IF($F$2=0," - ",Tabla1[[#This Row],[Base para Mejor precio]]*(1-$F$2))</f>
        <v>2149.908201</v>
      </c>
      <c r="F504" s="12" t="s">
        <v>17</v>
      </c>
      <c r="G504" s="15"/>
      <c r="H504" s="14" t="n">
        <f aca="false">IFERROR(IF($F$3=0,"-",Tabla1[[#This Row],[Precio de Cliente neto]]*(1+$F$3)),"-")</f>
        <v>3583.180335</v>
      </c>
      <c r="I504" s="14" t="n">
        <v>3412.5527</v>
      </c>
      <c r="J504" s="14" t="n">
        <v>3071.29743</v>
      </c>
    </row>
    <row r="505" customFormat="false" ht="15" hidden="false" customHeight="false" outlineLevel="0" collapsed="false">
      <c r="A505" s="12" t="n">
        <v>1308</v>
      </c>
      <c r="B505" s="13" t="s">
        <v>518</v>
      </c>
      <c r="C505" s="14" t="n">
        <f aca="false">IF($F$2=0," - ",Tabla1[[#This Row],[Base Precio de Lista neto]])</f>
        <v>670.4022</v>
      </c>
      <c r="D505" s="14" t="n">
        <f aca="false">IF($F$2=0," - ",Tabla1[[#This Row],[Base Precio de Lista neto]]*(1-$F$2))</f>
        <v>469.28154</v>
      </c>
      <c r="E505" s="14" t="n">
        <f aca="false">IF($F$2=0," - ",Tabla1[[#This Row],[Base para Mejor precio]]*(1-$F$2))</f>
        <v>422.353386</v>
      </c>
      <c r="F505" s="12" t="s">
        <v>17</v>
      </c>
      <c r="G505" s="15"/>
      <c r="H505" s="14" t="n">
        <f aca="false">IFERROR(IF($F$3=0,"-",Tabla1[[#This Row],[Precio de Cliente neto]]*(1+$F$3)),"-")</f>
        <v>703.92231</v>
      </c>
      <c r="I505" s="14" t="n">
        <v>670.4022</v>
      </c>
      <c r="J505" s="14" t="n">
        <v>603.36198</v>
      </c>
    </row>
    <row r="506" customFormat="false" ht="15" hidden="false" customHeight="false" outlineLevel="0" collapsed="false">
      <c r="A506" s="12" t="n">
        <v>1310</v>
      </c>
      <c r="B506" s="13" t="s">
        <v>519</v>
      </c>
      <c r="C506" s="14" t="n">
        <f aca="false">IF($F$2=0," - ",Tabla1[[#This Row],[Base Precio de Lista neto]])</f>
        <v>3412.5527</v>
      </c>
      <c r="D506" s="14" t="n">
        <f aca="false">IF($F$2=0," - ",Tabla1[[#This Row],[Base Precio de Lista neto]]*(1-$F$2))</f>
        <v>2388.78689</v>
      </c>
      <c r="E506" s="14" t="n">
        <f aca="false">IF($F$2=0," - ",Tabla1[[#This Row],[Base para Mejor precio]]*(1-$F$2))</f>
        <v>2149.908201</v>
      </c>
      <c r="F506" s="12" t="s">
        <v>17</v>
      </c>
      <c r="G506" s="15"/>
      <c r="H506" s="14" t="n">
        <f aca="false">IFERROR(IF($F$3=0,"-",Tabla1[[#This Row],[Precio de Cliente neto]]*(1+$F$3)),"-")</f>
        <v>3583.180335</v>
      </c>
      <c r="I506" s="14" t="n">
        <v>3412.5527</v>
      </c>
      <c r="J506" s="14" t="n">
        <v>3071.29743</v>
      </c>
    </row>
    <row r="507" customFormat="false" ht="15" hidden="false" customHeight="false" outlineLevel="0" collapsed="false">
      <c r="A507" s="12" t="n">
        <v>1311</v>
      </c>
      <c r="B507" s="13" t="s">
        <v>520</v>
      </c>
      <c r="C507" s="14" t="n">
        <f aca="false">IF($F$2=0," - ",Tabla1[[#This Row],[Base Precio de Lista neto]])</f>
        <v>1277.4856</v>
      </c>
      <c r="D507" s="14" t="n">
        <f aca="false">IF($F$2=0," - ",Tabla1[[#This Row],[Base Precio de Lista neto]]*(1-$F$2))</f>
        <v>894.23992</v>
      </c>
      <c r="E507" s="14" t="n">
        <f aca="false">IF($F$2=0," - ",Tabla1[[#This Row],[Base para Mejor precio]]*(1-$F$2))</f>
        <v>804.815928</v>
      </c>
      <c r="F507" s="12" t="s">
        <v>17</v>
      </c>
      <c r="G507" s="15"/>
      <c r="H507" s="14" t="n">
        <f aca="false">IFERROR(IF($F$3=0,"-",Tabla1[[#This Row],[Precio de Cliente neto]]*(1+$F$3)),"-")</f>
        <v>1341.35988</v>
      </c>
      <c r="I507" s="14" t="n">
        <v>1277.4856</v>
      </c>
      <c r="J507" s="14" t="n">
        <v>1149.73704</v>
      </c>
    </row>
    <row r="508" customFormat="false" ht="15" hidden="false" customHeight="false" outlineLevel="0" collapsed="false">
      <c r="A508" s="12" t="n">
        <v>1312</v>
      </c>
      <c r="B508" s="13" t="s">
        <v>521</v>
      </c>
      <c r="C508" s="14" t="n">
        <f aca="false">IF($F$2=0," - ",Tabla1[[#This Row],[Base Precio de Lista neto]])</f>
        <v>1557.5141</v>
      </c>
      <c r="D508" s="14" t="n">
        <f aca="false">IF($F$2=0," - ",Tabla1[[#This Row],[Base Precio de Lista neto]]*(1-$F$2))</f>
        <v>1090.25987</v>
      </c>
      <c r="E508" s="14" t="n">
        <f aca="false">IF($F$2=0," - ",Tabla1[[#This Row],[Base para Mejor precio]]*(1-$F$2))</f>
        <v>981.233883</v>
      </c>
      <c r="F508" s="12" t="s">
        <v>17</v>
      </c>
      <c r="G508" s="15"/>
      <c r="H508" s="14" t="n">
        <f aca="false">IFERROR(IF($F$3=0,"-",Tabla1[[#This Row],[Precio de Cliente neto]]*(1+$F$3)),"-")</f>
        <v>1635.389805</v>
      </c>
      <c r="I508" s="14" t="n">
        <v>1557.5141</v>
      </c>
      <c r="J508" s="14" t="n">
        <v>1401.76269</v>
      </c>
    </row>
    <row r="509" customFormat="false" ht="15" hidden="false" customHeight="false" outlineLevel="0" collapsed="false">
      <c r="A509" s="12" t="n">
        <v>1403</v>
      </c>
      <c r="B509" s="13" t="s">
        <v>522</v>
      </c>
      <c r="C509" s="14" t="n">
        <f aca="false">IF($F$2=0," - ",Tabla1[[#This Row],[Base Precio de Lista neto]])</f>
        <v>5189.7597</v>
      </c>
      <c r="D509" s="14" t="n">
        <f aca="false">IF($F$2=0," - ",Tabla1[[#This Row],[Base Precio de Lista neto]]*(1-$F$2))</f>
        <v>3632.83179</v>
      </c>
      <c r="E509" s="14" t="n">
        <f aca="false">IF($F$2=0," - ",Tabla1[[#This Row],[Base para Mejor precio]]*(1-$F$2))</f>
        <v>3269.548611</v>
      </c>
      <c r="F509" s="12" t="s">
        <v>17</v>
      </c>
      <c r="G509" s="15"/>
      <c r="H509" s="14" t="n">
        <f aca="false">IFERROR(IF($F$3=0,"-",Tabla1[[#This Row],[Precio de Cliente neto]]*(1+$F$3)),"-")</f>
        <v>5449.247685</v>
      </c>
      <c r="I509" s="14" t="n">
        <v>5189.7597</v>
      </c>
      <c r="J509" s="14" t="n">
        <v>4670.78373</v>
      </c>
    </row>
    <row r="510" customFormat="false" ht="15" hidden="false" customHeight="false" outlineLevel="0" collapsed="false">
      <c r="A510" s="12" t="n">
        <v>1404</v>
      </c>
      <c r="B510" s="13" t="s">
        <v>523</v>
      </c>
      <c r="C510" s="14" t="n">
        <f aca="false">IF($F$2=0," - ",Tabla1[[#This Row],[Base Precio de Lista neto]])</f>
        <v>2086.9199</v>
      </c>
      <c r="D510" s="14" t="n">
        <f aca="false">IF($F$2=0," - ",Tabla1[[#This Row],[Base Precio de Lista neto]]*(1-$F$2))</f>
        <v>1460.84393</v>
      </c>
      <c r="E510" s="14" t="n">
        <f aca="false">IF($F$2=0," - ",Tabla1[[#This Row],[Base para Mejor precio]]*(1-$F$2))</f>
        <v>1314.759537</v>
      </c>
      <c r="F510" s="12" t="s">
        <v>17</v>
      </c>
      <c r="G510" s="15"/>
      <c r="H510" s="14" t="n">
        <f aca="false">IFERROR(IF($F$3=0,"-",Tabla1[[#This Row],[Precio de Cliente neto]]*(1+$F$3)),"-")</f>
        <v>2191.265895</v>
      </c>
      <c r="I510" s="14" t="n">
        <v>2086.9199</v>
      </c>
      <c r="J510" s="14" t="n">
        <v>1878.22791</v>
      </c>
    </row>
    <row r="511" customFormat="false" ht="15" hidden="false" customHeight="false" outlineLevel="0" collapsed="false">
      <c r="A511" s="12" t="n">
        <v>1405</v>
      </c>
      <c r="B511" s="13" t="s">
        <v>524</v>
      </c>
      <c r="C511" s="14" t="n">
        <f aca="false">IF($F$2=0," - ",Tabla1[[#This Row],[Base Precio de Lista neto]])</f>
        <v>4426.7997</v>
      </c>
      <c r="D511" s="14" t="n">
        <f aca="false">IF($F$2=0," - ",Tabla1[[#This Row],[Base Precio de Lista neto]]*(1-$F$2))</f>
        <v>3098.75979</v>
      </c>
      <c r="E511" s="14" t="n">
        <f aca="false">IF($F$2=0," - ",Tabla1[[#This Row],[Base para Mejor precio]]*(1-$F$2))</f>
        <v>2788.883811</v>
      </c>
      <c r="F511" s="12" t="s">
        <v>17</v>
      </c>
      <c r="G511" s="15"/>
      <c r="H511" s="14" t="n">
        <f aca="false">IFERROR(IF($F$3=0,"-",Tabla1[[#This Row],[Precio de Cliente neto]]*(1+$F$3)),"-")</f>
        <v>4648.139685</v>
      </c>
      <c r="I511" s="14" t="n">
        <v>4426.7997</v>
      </c>
      <c r="J511" s="14" t="n">
        <v>3984.11973</v>
      </c>
    </row>
    <row r="512" customFormat="false" ht="15" hidden="false" customHeight="false" outlineLevel="0" collapsed="false">
      <c r="A512" s="12" t="n">
        <v>1410</v>
      </c>
      <c r="B512" s="13" t="s">
        <v>525</v>
      </c>
      <c r="C512" s="14" t="n">
        <f aca="false">IF($F$2=0," - ",Tabla1[[#This Row],[Base Precio de Lista neto]])</f>
        <v>2219.5188</v>
      </c>
      <c r="D512" s="14" t="n">
        <f aca="false">IF($F$2=0," - ",Tabla1[[#This Row],[Base Precio de Lista neto]]*(1-$F$2))</f>
        <v>1553.66316</v>
      </c>
      <c r="E512" s="14" t="n">
        <f aca="false">IF($F$2=0," - ",Tabla1[[#This Row],[Base para Mejor precio]]*(1-$F$2))</f>
        <v>1398.296844</v>
      </c>
      <c r="F512" s="12" t="s">
        <v>17</v>
      </c>
      <c r="G512" s="15"/>
      <c r="H512" s="14" t="n">
        <f aca="false">IFERROR(IF($F$3=0,"-",Tabla1[[#This Row],[Precio de Cliente neto]]*(1+$F$3)),"-")</f>
        <v>2330.49474</v>
      </c>
      <c r="I512" s="14" t="n">
        <v>2219.5188</v>
      </c>
      <c r="J512" s="14" t="n">
        <v>1997.56692</v>
      </c>
    </row>
    <row r="513" customFormat="false" ht="15" hidden="false" customHeight="false" outlineLevel="0" collapsed="false">
      <c r="A513" s="12" t="n">
        <v>1411</v>
      </c>
      <c r="B513" s="13" t="s">
        <v>526</v>
      </c>
      <c r="C513" s="14" t="n">
        <f aca="false">IF($F$2=0," - ",Tabla1[[#This Row],[Base Precio de Lista neto]])</f>
        <v>3392.5198</v>
      </c>
      <c r="D513" s="14" t="n">
        <f aca="false">IF($F$2=0," - ",Tabla1[[#This Row],[Base Precio de Lista neto]]*(1-$F$2))</f>
        <v>2374.76386</v>
      </c>
      <c r="E513" s="14" t="n">
        <f aca="false">IF($F$2=0," - ",Tabla1[[#This Row],[Base para Mejor precio]]*(1-$F$2))</f>
        <v>2137.287474</v>
      </c>
      <c r="F513" s="12" t="s">
        <v>17</v>
      </c>
      <c r="G513" s="15"/>
      <c r="H513" s="14" t="n">
        <f aca="false">IFERROR(IF($F$3=0,"-",Tabla1[[#This Row],[Precio de Cliente neto]]*(1+$F$3)),"-")</f>
        <v>3562.14579</v>
      </c>
      <c r="I513" s="14" t="n">
        <v>3392.5198</v>
      </c>
      <c r="J513" s="14" t="n">
        <v>3053.26782</v>
      </c>
    </row>
    <row r="514" customFormat="false" ht="15" hidden="false" customHeight="false" outlineLevel="0" collapsed="false">
      <c r="A514" s="12" t="n">
        <v>1412</v>
      </c>
      <c r="B514" s="13" t="s">
        <v>527</v>
      </c>
      <c r="C514" s="14" t="n">
        <f aca="false">IF($F$2=0," - ",Tabla1[[#This Row],[Base Precio de Lista neto]])</f>
        <v>2807.0398</v>
      </c>
      <c r="D514" s="14" t="n">
        <f aca="false">IF($F$2=0," - ",Tabla1[[#This Row],[Base Precio de Lista neto]]*(1-$F$2))</f>
        <v>1964.92786</v>
      </c>
      <c r="E514" s="14" t="n">
        <f aca="false">IF($F$2=0," - ",Tabla1[[#This Row],[Base para Mejor precio]]*(1-$F$2))</f>
        <v>1768.435074</v>
      </c>
      <c r="F514" s="12" t="s">
        <v>17</v>
      </c>
      <c r="G514" s="15"/>
      <c r="H514" s="14" t="n">
        <f aca="false">IFERROR(IF($F$3=0,"-",Tabla1[[#This Row],[Precio de Cliente neto]]*(1+$F$3)),"-")</f>
        <v>2947.39179</v>
      </c>
      <c r="I514" s="14" t="n">
        <v>2807.0398</v>
      </c>
      <c r="J514" s="14" t="n">
        <v>2526.33582</v>
      </c>
    </row>
    <row r="515" customFormat="false" ht="15" hidden="false" customHeight="false" outlineLevel="0" collapsed="false">
      <c r="A515" s="12" t="n">
        <v>1413</v>
      </c>
      <c r="B515" s="13" t="s">
        <v>528</v>
      </c>
      <c r="C515" s="14" t="n">
        <f aca="false">IF($F$2=0," - ",Tabla1[[#This Row],[Base Precio de Lista neto]])</f>
        <v>2809.0798</v>
      </c>
      <c r="D515" s="14" t="n">
        <f aca="false">IF($F$2=0," - ",Tabla1[[#This Row],[Base Precio de Lista neto]]*(1-$F$2))</f>
        <v>1966.35586</v>
      </c>
      <c r="E515" s="14" t="n">
        <f aca="false">IF($F$2=0," - ",Tabla1[[#This Row],[Base para Mejor precio]]*(1-$F$2))</f>
        <v>1769.720274</v>
      </c>
      <c r="F515" s="12" t="s">
        <v>17</v>
      </c>
      <c r="G515" s="15"/>
      <c r="H515" s="14" t="n">
        <f aca="false">IFERROR(IF($F$3=0,"-",Tabla1[[#This Row],[Precio de Cliente neto]]*(1+$F$3)),"-")</f>
        <v>2949.53379</v>
      </c>
      <c r="I515" s="14" t="n">
        <v>2809.0798</v>
      </c>
      <c r="J515" s="14" t="n">
        <v>2528.17182</v>
      </c>
    </row>
    <row r="516" customFormat="false" ht="15" hidden="false" customHeight="false" outlineLevel="0" collapsed="false">
      <c r="A516" s="12" t="n">
        <v>1415</v>
      </c>
      <c r="B516" s="13" t="s">
        <v>529</v>
      </c>
      <c r="C516" s="14" t="n">
        <f aca="false">IF($F$2=0," - ",Tabla1[[#This Row],[Base Precio de Lista neto]])</f>
        <v>3394.5598</v>
      </c>
      <c r="D516" s="14" t="n">
        <f aca="false">IF($F$2=0," - ",Tabla1[[#This Row],[Base Precio de Lista neto]]*(1-$F$2))</f>
        <v>2376.19186</v>
      </c>
      <c r="E516" s="14" t="n">
        <f aca="false">IF($F$2=0," - ",Tabla1[[#This Row],[Base para Mejor precio]]*(1-$F$2))</f>
        <v>2138.572674</v>
      </c>
      <c r="F516" s="12" t="s">
        <v>17</v>
      </c>
      <c r="G516" s="15"/>
      <c r="H516" s="14" t="n">
        <f aca="false">IFERROR(IF($F$3=0,"-",Tabla1[[#This Row],[Precio de Cliente neto]]*(1+$F$3)),"-")</f>
        <v>3564.28779</v>
      </c>
      <c r="I516" s="14" t="n">
        <v>3394.5598</v>
      </c>
      <c r="J516" s="14" t="n">
        <v>3055.10382</v>
      </c>
    </row>
    <row r="517" customFormat="false" ht="15" hidden="false" customHeight="false" outlineLevel="0" collapsed="false">
      <c r="A517" s="12" t="n">
        <v>1416</v>
      </c>
      <c r="B517" s="13" t="s">
        <v>530</v>
      </c>
      <c r="C517" s="14" t="n">
        <f aca="false">IF($F$2=0," - ",Tabla1[[#This Row],[Base Precio de Lista neto]])</f>
        <v>3394.5598</v>
      </c>
      <c r="D517" s="14" t="n">
        <f aca="false">IF($F$2=0," - ",Tabla1[[#This Row],[Base Precio de Lista neto]]*(1-$F$2))</f>
        <v>2376.19186</v>
      </c>
      <c r="E517" s="14" t="n">
        <f aca="false">IF($F$2=0," - ",Tabla1[[#This Row],[Base para Mejor precio]]*(1-$F$2))</f>
        <v>2138.572674</v>
      </c>
      <c r="F517" s="12" t="s">
        <v>17</v>
      </c>
      <c r="G517" s="15"/>
      <c r="H517" s="14" t="n">
        <f aca="false">IFERROR(IF($F$3=0,"-",Tabla1[[#This Row],[Precio de Cliente neto]]*(1+$F$3)),"-")</f>
        <v>3564.28779</v>
      </c>
      <c r="I517" s="14" t="n">
        <v>3394.5598</v>
      </c>
      <c r="J517" s="14" t="n">
        <v>3055.10382</v>
      </c>
    </row>
    <row r="518" customFormat="false" ht="15" hidden="false" customHeight="false" outlineLevel="0" collapsed="false">
      <c r="A518" s="12" t="n">
        <v>1417</v>
      </c>
      <c r="B518" s="13" t="s">
        <v>531</v>
      </c>
      <c r="C518" s="14" t="n">
        <f aca="false">IF($F$2=0," - ",Tabla1[[#This Row],[Base Precio de Lista neto]])</f>
        <v>2219.5188</v>
      </c>
      <c r="D518" s="14" t="n">
        <f aca="false">IF($F$2=0," - ",Tabla1[[#This Row],[Base Precio de Lista neto]]*(1-$F$2))</f>
        <v>1553.66316</v>
      </c>
      <c r="E518" s="14" t="n">
        <f aca="false">IF($F$2=0," - ",Tabla1[[#This Row],[Base para Mejor precio]]*(1-$F$2))</f>
        <v>1398.296844</v>
      </c>
      <c r="F518" s="12" t="s">
        <v>17</v>
      </c>
      <c r="G518" s="15"/>
      <c r="H518" s="14" t="n">
        <f aca="false">IFERROR(IF($F$3=0,"-",Tabla1[[#This Row],[Precio de Cliente neto]]*(1+$F$3)),"-")</f>
        <v>2330.49474</v>
      </c>
      <c r="I518" s="14" t="n">
        <v>2219.5188</v>
      </c>
      <c r="J518" s="14" t="n">
        <v>1997.56692</v>
      </c>
    </row>
    <row r="519" customFormat="false" ht="15" hidden="false" customHeight="false" outlineLevel="0" collapsed="false">
      <c r="A519" s="12" t="n">
        <v>1418</v>
      </c>
      <c r="B519" s="13" t="s">
        <v>532</v>
      </c>
      <c r="C519" s="14" t="n">
        <f aca="false">IF($F$2=0," - ",Tabla1[[#This Row],[Base Precio de Lista neto]])</f>
        <v>2578.5598</v>
      </c>
      <c r="D519" s="14" t="n">
        <f aca="false">IF($F$2=0," - ",Tabla1[[#This Row],[Base Precio de Lista neto]]*(1-$F$2))</f>
        <v>1804.99186</v>
      </c>
      <c r="E519" s="14" t="n">
        <f aca="false">IF($F$2=0," - ",Tabla1[[#This Row],[Base para Mejor precio]]*(1-$F$2))</f>
        <v>1624.492674</v>
      </c>
      <c r="F519" s="12" t="s">
        <v>17</v>
      </c>
      <c r="G519" s="15"/>
      <c r="H519" s="14" t="n">
        <f aca="false">IFERROR(IF($F$3=0,"-",Tabla1[[#This Row],[Precio de Cliente neto]]*(1+$F$3)),"-")</f>
        <v>2707.48779</v>
      </c>
      <c r="I519" s="14" t="n">
        <v>2578.5598</v>
      </c>
      <c r="J519" s="14" t="n">
        <v>2320.70382</v>
      </c>
    </row>
    <row r="520" customFormat="false" ht="15" hidden="false" customHeight="false" outlineLevel="0" collapsed="false">
      <c r="A520" s="12" t="n">
        <v>1419</v>
      </c>
      <c r="B520" s="13" t="s">
        <v>533</v>
      </c>
      <c r="C520" s="14" t="n">
        <f aca="false">IF($F$2=0," - ",Tabla1[[#This Row],[Base Precio de Lista neto]])</f>
        <v>2809.0798</v>
      </c>
      <c r="D520" s="14" t="n">
        <f aca="false">IF($F$2=0," - ",Tabla1[[#This Row],[Base Precio de Lista neto]]*(1-$F$2))</f>
        <v>1966.35586</v>
      </c>
      <c r="E520" s="14" t="n">
        <f aca="false">IF($F$2=0," - ",Tabla1[[#This Row],[Base para Mejor precio]]*(1-$F$2))</f>
        <v>1769.720274</v>
      </c>
      <c r="F520" s="12" t="s">
        <v>17</v>
      </c>
      <c r="G520" s="15"/>
      <c r="H520" s="14" t="n">
        <f aca="false">IFERROR(IF($F$3=0,"-",Tabla1[[#This Row],[Precio de Cliente neto]]*(1+$F$3)),"-")</f>
        <v>2949.53379</v>
      </c>
      <c r="I520" s="14" t="n">
        <v>2809.0798</v>
      </c>
      <c r="J520" s="14" t="n">
        <v>2528.17182</v>
      </c>
    </row>
    <row r="521" customFormat="false" ht="15" hidden="false" customHeight="false" outlineLevel="0" collapsed="false">
      <c r="A521" s="12" t="n">
        <v>1420</v>
      </c>
      <c r="B521" s="13" t="s">
        <v>534</v>
      </c>
      <c r="C521" s="14" t="n">
        <f aca="false">IF($F$2=0," - ",Tabla1[[#This Row],[Base Precio de Lista neto]])</f>
        <v>3394.5598</v>
      </c>
      <c r="D521" s="14" t="n">
        <f aca="false">IF($F$2=0," - ",Tabla1[[#This Row],[Base Precio de Lista neto]]*(1-$F$2))</f>
        <v>2376.19186</v>
      </c>
      <c r="E521" s="14" t="n">
        <f aca="false">IF($F$2=0," - ",Tabla1[[#This Row],[Base para Mejor precio]]*(1-$F$2))</f>
        <v>2138.572674</v>
      </c>
      <c r="F521" s="12" t="s">
        <v>17</v>
      </c>
      <c r="G521" s="15"/>
      <c r="H521" s="14" t="n">
        <f aca="false">IFERROR(IF($F$3=0,"-",Tabla1[[#This Row],[Precio de Cliente neto]]*(1+$F$3)),"-")</f>
        <v>3564.28779</v>
      </c>
      <c r="I521" s="14" t="n">
        <v>3394.5598</v>
      </c>
      <c r="J521" s="14" t="n">
        <v>3055.10382</v>
      </c>
    </row>
    <row r="522" customFormat="false" ht="15" hidden="false" customHeight="false" outlineLevel="0" collapsed="false">
      <c r="A522" s="12" t="n">
        <v>1421</v>
      </c>
      <c r="B522" s="13" t="s">
        <v>535</v>
      </c>
      <c r="C522" s="14" t="n">
        <f aca="false">IF($F$2=0," - ",Tabla1[[#This Row],[Base Precio de Lista neto]])</f>
        <v>3070.1998</v>
      </c>
      <c r="D522" s="14" t="n">
        <f aca="false">IF($F$2=0," - ",Tabla1[[#This Row],[Base Precio de Lista neto]]*(1-$F$2))</f>
        <v>2149.13986</v>
      </c>
      <c r="E522" s="14" t="n">
        <f aca="false">IF($F$2=0," - ",Tabla1[[#This Row],[Base para Mejor precio]]*(1-$F$2))</f>
        <v>1934.225874</v>
      </c>
      <c r="F522" s="12" t="s">
        <v>17</v>
      </c>
      <c r="G522" s="15"/>
      <c r="H522" s="14" t="n">
        <f aca="false">IFERROR(IF($F$3=0,"-",Tabla1[[#This Row],[Precio de Cliente neto]]*(1+$F$3)),"-")</f>
        <v>3223.70979</v>
      </c>
      <c r="I522" s="14" t="n">
        <v>3070.1998</v>
      </c>
      <c r="J522" s="14" t="n">
        <v>2763.17982</v>
      </c>
    </row>
    <row r="523" customFormat="false" ht="15" hidden="false" customHeight="false" outlineLevel="0" collapsed="false">
      <c r="A523" s="12" t="n">
        <v>1422</v>
      </c>
      <c r="B523" s="13" t="s">
        <v>536</v>
      </c>
      <c r="C523" s="14" t="n">
        <f aca="false">IF($F$2=0," - ",Tabla1[[#This Row],[Base Precio de Lista neto]])</f>
        <v>2086.9199</v>
      </c>
      <c r="D523" s="14" t="n">
        <f aca="false">IF($F$2=0," - ",Tabla1[[#This Row],[Base Precio de Lista neto]]*(1-$F$2))</f>
        <v>1460.84393</v>
      </c>
      <c r="E523" s="14" t="n">
        <f aca="false">IF($F$2=0," - ",Tabla1[[#This Row],[Base para Mejor precio]]*(1-$F$2))</f>
        <v>1314.759537</v>
      </c>
      <c r="F523" s="12" t="s">
        <v>17</v>
      </c>
      <c r="G523" s="15"/>
      <c r="H523" s="14" t="n">
        <f aca="false">IFERROR(IF($F$3=0,"-",Tabla1[[#This Row],[Precio de Cliente neto]]*(1+$F$3)),"-")</f>
        <v>2191.265895</v>
      </c>
      <c r="I523" s="14" t="n">
        <v>2086.9199</v>
      </c>
      <c r="J523" s="14" t="n">
        <v>1878.22791</v>
      </c>
    </row>
    <row r="524" customFormat="false" ht="15" hidden="false" customHeight="false" outlineLevel="0" collapsed="false">
      <c r="A524" s="12" t="n">
        <v>1423</v>
      </c>
      <c r="B524" s="13" t="s">
        <v>537</v>
      </c>
      <c r="C524" s="14" t="n">
        <f aca="false">IF($F$2=0," - ",Tabla1[[#This Row],[Base Precio de Lista neto]])</f>
        <v>3394.5598</v>
      </c>
      <c r="D524" s="14" t="n">
        <f aca="false">IF($F$2=0," - ",Tabla1[[#This Row],[Base Precio de Lista neto]]*(1-$F$2))</f>
        <v>2376.19186</v>
      </c>
      <c r="E524" s="14" t="n">
        <f aca="false">IF($F$2=0," - ",Tabla1[[#This Row],[Base para Mejor precio]]*(1-$F$2))</f>
        <v>2138.572674</v>
      </c>
      <c r="F524" s="12" t="s">
        <v>17</v>
      </c>
      <c r="G524" s="15"/>
      <c r="H524" s="14" t="n">
        <f aca="false">IFERROR(IF($F$3=0,"-",Tabla1[[#This Row],[Precio de Cliente neto]]*(1+$F$3)),"-")</f>
        <v>3564.28779</v>
      </c>
      <c r="I524" s="14" t="n">
        <v>3394.5598</v>
      </c>
      <c r="J524" s="14" t="n">
        <v>3055.10382</v>
      </c>
    </row>
    <row r="525" customFormat="false" ht="15" hidden="false" customHeight="false" outlineLevel="0" collapsed="false">
      <c r="A525" s="12" t="n">
        <v>1424</v>
      </c>
      <c r="B525" s="13" t="s">
        <v>538</v>
      </c>
      <c r="C525" s="14" t="n">
        <f aca="false">IF($F$2=0," - ",Tabla1[[#This Row],[Base Precio de Lista neto]])</f>
        <v>3394.5598</v>
      </c>
      <c r="D525" s="14" t="n">
        <f aca="false">IF($F$2=0," - ",Tabla1[[#This Row],[Base Precio de Lista neto]]*(1-$F$2))</f>
        <v>2376.19186</v>
      </c>
      <c r="E525" s="14" t="n">
        <f aca="false">IF($F$2=0," - ",Tabla1[[#This Row],[Base para Mejor precio]]*(1-$F$2))</f>
        <v>2138.572674</v>
      </c>
      <c r="F525" s="12" t="s">
        <v>17</v>
      </c>
      <c r="G525" s="15"/>
      <c r="H525" s="14" t="n">
        <f aca="false">IFERROR(IF($F$3=0,"-",Tabla1[[#This Row],[Precio de Cliente neto]]*(1+$F$3)),"-")</f>
        <v>3564.28779</v>
      </c>
      <c r="I525" s="14" t="n">
        <v>3394.5598</v>
      </c>
      <c r="J525" s="14" t="n">
        <v>3055.10382</v>
      </c>
    </row>
    <row r="526" customFormat="false" ht="15" hidden="false" customHeight="false" outlineLevel="0" collapsed="false">
      <c r="A526" s="12" t="n">
        <v>1425</v>
      </c>
      <c r="B526" s="13" t="s">
        <v>539</v>
      </c>
      <c r="C526" s="14" t="n">
        <f aca="false">IF($F$2=0," - ",Tabla1[[#This Row],[Base Precio de Lista neto]])</f>
        <v>3394.5582</v>
      </c>
      <c r="D526" s="14" t="n">
        <f aca="false">IF($F$2=0," - ",Tabla1[[#This Row],[Base Precio de Lista neto]]*(1-$F$2))</f>
        <v>2376.19074</v>
      </c>
      <c r="E526" s="14" t="n">
        <f aca="false">IF($F$2=0," - ",Tabla1[[#This Row],[Base para Mejor precio]]*(1-$F$2))</f>
        <v>2138.571666</v>
      </c>
      <c r="F526" s="12" t="s">
        <v>17</v>
      </c>
      <c r="G526" s="15"/>
      <c r="H526" s="14" t="n">
        <f aca="false">IFERROR(IF($F$3=0,"-",Tabla1[[#This Row],[Precio de Cliente neto]]*(1+$F$3)),"-")</f>
        <v>3564.28611</v>
      </c>
      <c r="I526" s="14" t="n">
        <v>3394.5582</v>
      </c>
      <c r="J526" s="14" t="n">
        <v>3055.10238</v>
      </c>
    </row>
    <row r="527" customFormat="false" ht="15" hidden="false" customHeight="false" outlineLevel="0" collapsed="false">
      <c r="A527" s="12" t="n">
        <v>1426</v>
      </c>
      <c r="B527" s="13" t="s">
        <v>540</v>
      </c>
      <c r="C527" s="14" t="n">
        <f aca="false">IF($F$2=0," - ",Tabla1[[#This Row],[Base Precio de Lista neto]])</f>
        <v>2809.0798</v>
      </c>
      <c r="D527" s="14" t="n">
        <f aca="false">IF($F$2=0," - ",Tabla1[[#This Row],[Base Precio de Lista neto]]*(1-$F$2))</f>
        <v>1966.35586</v>
      </c>
      <c r="E527" s="14" t="n">
        <f aca="false">IF($F$2=0," - ",Tabla1[[#This Row],[Base para Mejor precio]]*(1-$F$2))</f>
        <v>1769.720274</v>
      </c>
      <c r="F527" s="12" t="s">
        <v>17</v>
      </c>
      <c r="G527" s="15"/>
      <c r="H527" s="14" t="n">
        <f aca="false">IFERROR(IF($F$3=0,"-",Tabla1[[#This Row],[Precio de Cliente neto]]*(1+$F$3)),"-")</f>
        <v>2949.53379</v>
      </c>
      <c r="I527" s="14" t="n">
        <v>2809.0798</v>
      </c>
      <c r="J527" s="14" t="n">
        <v>2528.17182</v>
      </c>
    </row>
    <row r="528" customFormat="false" ht="15" hidden="false" customHeight="false" outlineLevel="0" collapsed="false">
      <c r="A528" s="12" t="n">
        <v>1427</v>
      </c>
      <c r="B528" s="13" t="s">
        <v>541</v>
      </c>
      <c r="C528" s="14" t="n">
        <f aca="false">IF($F$2=0," - ",Tabla1[[#This Row],[Base Precio de Lista neto]])</f>
        <v>2809.0785</v>
      </c>
      <c r="D528" s="14" t="n">
        <f aca="false">IF($F$2=0," - ",Tabla1[[#This Row],[Base Precio de Lista neto]]*(1-$F$2))</f>
        <v>1966.35495</v>
      </c>
      <c r="E528" s="14" t="n">
        <f aca="false">IF($F$2=0," - ",Tabla1[[#This Row],[Base para Mejor precio]]*(1-$F$2))</f>
        <v>1769.719455</v>
      </c>
      <c r="F528" s="12" t="s">
        <v>17</v>
      </c>
      <c r="G528" s="15"/>
      <c r="H528" s="14" t="n">
        <f aca="false">IFERROR(IF($F$3=0,"-",Tabla1[[#This Row],[Precio de Cliente neto]]*(1+$F$3)),"-")</f>
        <v>2949.532425</v>
      </c>
      <c r="I528" s="14" t="n">
        <v>2809.0785</v>
      </c>
      <c r="J528" s="14" t="n">
        <v>2528.17065</v>
      </c>
    </row>
    <row r="529" customFormat="false" ht="15" hidden="false" customHeight="false" outlineLevel="0" collapsed="false">
      <c r="A529" s="12" t="n">
        <v>1428</v>
      </c>
      <c r="B529" s="13" t="s">
        <v>542</v>
      </c>
      <c r="C529" s="14" t="n">
        <f aca="false">IF($F$2=0," - ",Tabla1[[#This Row],[Base Precio de Lista neto]])</f>
        <v>3394.5598</v>
      </c>
      <c r="D529" s="14" t="n">
        <f aca="false">IF($F$2=0," - ",Tabla1[[#This Row],[Base Precio de Lista neto]]*(1-$F$2))</f>
        <v>2376.19186</v>
      </c>
      <c r="E529" s="14" t="n">
        <f aca="false">IF($F$2=0," - ",Tabla1[[#This Row],[Base para Mejor precio]]*(1-$F$2))</f>
        <v>2138.572674</v>
      </c>
      <c r="F529" s="12" t="s">
        <v>17</v>
      </c>
      <c r="G529" s="15"/>
      <c r="H529" s="14" t="n">
        <f aca="false">IFERROR(IF($F$3=0,"-",Tabla1[[#This Row],[Precio de Cliente neto]]*(1+$F$3)),"-")</f>
        <v>3564.28779</v>
      </c>
      <c r="I529" s="14" t="n">
        <v>3394.5598</v>
      </c>
      <c r="J529" s="14" t="n">
        <v>3055.10382</v>
      </c>
    </row>
    <row r="530" customFormat="false" ht="15" hidden="false" customHeight="false" outlineLevel="0" collapsed="false">
      <c r="A530" s="12" t="n">
        <v>1429</v>
      </c>
      <c r="B530" s="13" t="s">
        <v>543</v>
      </c>
      <c r="C530" s="14" t="n">
        <f aca="false">IF($F$2=0," - ",Tabla1[[#This Row],[Base Precio de Lista neto]])</f>
        <v>3443.5198</v>
      </c>
      <c r="D530" s="14" t="n">
        <f aca="false">IF($F$2=0," - ",Tabla1[[#This Row],[Base Precio de Lista neto]]*(1-$F$2))</f>
        <v>2410.46386</v>
      </c>
      <c r="E530" s="14" t="n">
        <f aca="false">IF($F$2=0," - ",Tabla1[[#This Row],[Base para Mejor precio]]*(1-$F$2))</f>
        <v>2169.417474</v>
      </c>
      <c r="F530" s="12" t="s">
        <v>17</v>
      </c>
      <c r="G530" s="15"/>
      <c r="H530" s="14" t="n">
        <f aca="false">IFERROR(IF($F$3=0,"-",Tabla1[[#This Row],[Precio de Cliente neto]]*(1+$F$3)),"-")</f>
        <v>3615.69579</v>
      </c>
      <c r="I530" s="14" t="n">
        <v>3443.5198</v>
      </c>
      <c r="J530" s="14" t="n">
        <v>3099.16782</v>
      </c>
    </row>
    <row r="531" customFormat="false" ht="15" hidden="false" customHeight="false" outlineLevel="0" collapsed="false">
      <c r="A531" s="12" t="n">
        <v>1430</v>
      </c>
      <c r="B531" s="13" t="s">
        <v>544</v>
      </c>
      <c r="C531" s="14" t="n">
        <f aca="false">IF($F$2=0," - ",Tabla1[[#This Row],[Base Precio de Lista neto]])</f>
        <v>3394.5598</v>
      </c>
      <c r="D531" s="14" t="n">
        <f aca="false">IF($F$2=0," - ",Tabla1[[#This Row],[Base Precio de Lista neto]]*(1-$F$2))</f>
        <v>2376.19186</v>
      </c>
      <c r="E531" s="14" t="n">
        <f aca="false">IF($F$2=0," - ",Tabla1[[#This Row],[Base para Mejor precio]]*(1-$F$2))</f>
        <v>2138.572674</v>
      </c>
      <c r="F531" s="12" t="s">
        <v>17</v>
      </c>
      <c r="G531" s="15"/>
      <c r="H531" s="14" t="n">
        <f aca="false">IFERROR(IF($F$3=0,"-",Tabla1[[#This Row],[Precio de Cliente neto]]*(1+$F$3)),"-")</f>
        <v>3564.28779</v>
      </c>
      <c r="I531" s="14" t="n">
        <v>3394.5598</v>
      </c>
      <c r="J531" s="14" t="n">
        <v>3055.10382</v>
      </c>
    </row>
    <row r="532" customFormat="false" ht="15" hidden="false" customHeight="false" outlineLevel="0" collapsed="false">
      <c r="A532" s="12" t="n">
        <v>1431</v>
      </c>
      <c r="B532" s="13" t="s">
        <v>545</v>
      </c>
      <c r="C532" s="14" t="n">
        <f aca="false">IF($F$2=0," - ",Tabla1[[#This Row],[Base Precio de Lista neto]])</f>
        <v>3429.2398</v>
      </c>
      <c r="D532" s="14" t="n">
        <f aca="false">IF($F$2=0," - ",Tabla1[[#This Row],[Base Precio de Lista neto]]*(1-$F$2))</f>
        <v>2400.46786</v>
      </c>
      <c r="E532" s="14" t="n">
        <f aca="false">IF($F$2=0," - ",Tabla1[[#This Row],[Base para Mejor precio]]*(1-$F$2))</f>
        <v>2160.421074</v>
      </c>
      <c r="F532" s="12" t="s">
        <v>17</v>
      </c>
      <c r="G532" s="15"/>
      <c r="H532" s="14" t="n">
        <f aca="false">IFERROR(IF($F$3=0,"-",Tabla1[[#This Row],[Precio de Cliente neto]]*(1+$F$3)),"-")</f>
        <v>3600.70179</v>
      </c>
      <c r="I532" s="14" t="n">
        <v>3429.2398</v>
      </c>
      <c r="J532" s="14" t="n">
        <v>3086.31582</v>
      </c>
    </row>
    <row r="533" customFormat="false" ht="15" hidden="false" customHeight="false" outlineLevel="0" collapsed="false">
      <c r="A533" s="12" t="n">
        <v>1432</v>
      </c>
      <c r="B533" s="13" t="s">
        <v>546</v>
      </c>
      <c r="C533" s="14" t="n">
        <f aca="false">IF($F$2=0," - ",Tabla1[[#This Row],[Base Precio de Lista neto]])</f>
        <v>3070.1998</v>
      </c>
      <c r="D533" s="14" t="n">
        <f aca="false">IF($F$2=0," - ",Tabla1[[#This Row],[Base Precio de Lista neto]]*(1-$F$2))</f>
        <v>2149.13986</v>
      </c>
      <c r="E533" s="14" t="n">
        <f aca="false">IF($F$2=0," - ",Tabla1[[#This Row],[Base para Mejor precio]]*(1-$F$2))</f>
        <v>1934.225874</v>
      </c>
      <c r="F533" s="12" t="s">
        <v>17</v>
      </c>
      <c r="G533" s="15"/>
      <c r="H533" s="14" t="n">
        <f aca="false">IFERROR(IF($F$3=0,"-",Tabla1[[#This Row],[Precio de Cliente neto]]*(1+$F$3)),"-")</f>
        <v>3223.70979</v>
      </c>
      <c r="I533" s="14" t="n">
        <v>3070.1998</v>
      </c>
      <c r="J533" s="14" t="n">
        <v>2763.17982</v>
      </c>
    </row>
    <row r="534" customFormat="false" ht="15" hidden="false" customHeight="false" outlineLevel="0" collapsed="false">
      <c r="A534" s="12" t="n">
        <v>1433</v>
      </c>
      <c r="B534" s="13" t="s">
        <v>547</v>
      </c>
      <c r="C534" s="14" t="n">
        <f aca="false">IF($F$2=0," - ",Tabla1[[#This Row],[Base Precio de Lista neto]])</f>
        <v>2086.9199</v>
      </c>
      <c r="D534" s="14" t="n">
        <f aca="false">IF($F$2=0," - ",Tabla1[[#This Row],[Base Precio de Lista neto]]*(1-$F$2))</f>
        <v>1460.84393</v>
      </c>
      <c r="E534" s="14" t="n">
        <f aca="false">IF($F$2=0," - ",Tabla1[[#This Row],[Base para Mejor precio]]*(1-$F$2))</f>
        <v>1314.759537</v>
      </c>
      <c r="F534" s="12" t="s">
        <v>17</v>
      </c>
      <c r="G534" s="15"/>
      <c r="H534" s="14" t="n">
        <f aca="false">IFERROR(IF($F$3=0,"-",Tabla1[[#This Row],[Precio de Cliente neto]]*(1+$F$3)),"-")</f>
        <v>2191.265895</v>
      </c>
      <c r="I534" s="14" t="n">
        <v>2086.9199</v>
      </c>
      <c r="J534" s="14" t="n">
        <v>1878.22791</v>
      </c>
    </row>
    <row r="535" customFormat="false" ht="15" hidden="false" customHeight="false" outlineLevel="0" collapsed="false">
      <c r="A535" s="12" t="n">
        <v>1434</v>
      </c>
      <c r="B535" s="13" t="s">
        <v>548</v>
      </c>
      <c r="C535" s="14" t="n">
        <f aca="false">IF($F$2=0," - ",Tabla1[[#This Row],[Base Precio de Lista neto]])</f>
        <v>3507.4275</v>
      </c>
      <c r="D535" s="14" t="n">
        <f aca="false">IF($F$2=0," - ",Tabla1[[#This Row],[Base Precio de Lista neto]]*(1-$F$2))</f>
        <v>2455.19925</v>
      </c>
      <c r="E535" s="14" t="n">
        <f aca="false">IF($F$2=0," - ",Tabla1[[#This Row],[Base para Mejor precio]]*(1-$F$2))</f>
        <v>2209.679325</v>
      </c>
      <c r="F535" s="12" t="s">
        <v>14</v>
      </c>
      <c r="G535" s="15"/>
      <c r="H535" s="14" t="n">
        <f aca="false">IFERROR(IF($F$3=0,"-",Tabla1[[#This Row],[Precio de Cliente neto]]*(1+$F$3)),"-")</f>
        <v>3682.798875</v>
      </c>
      <c r="I535" s="14" t="n">
        <v>3507.4275</v>
      </c>
      <c r="J535" s="14" t="n">
        <v>3156.68475</v>
      </c>
    </row>
    <row r="536" customFormat="false" ht="15" hidden="false" customHeight="false" outlineLevel="0" collapsed="false">
      <c r="A536" s="12" t="n">
        <v>1440</v>
      </c>
      <c r="B536" s="13" t="s">
        <v>549</v>
      </c>
      <c r="C536" s="14" t="n">
        <f aca="false">IF($F$2=0," - ",Tabla1[[#This Row],[Base Precio de Lista neto]])</f>
        <v>3797.1455</v>
      </c>
      <c r="D536" s="14" t="n">
        <f aca="false">IF($F$2=0," - ",Tabla1[[#This Row],[Base Precio de Lista neto]]*(1-$F$2))</f>
        <v>2658.00185</v>
      </c>
      <c r="E536" s="14" t="n">
        <f aca="false">IF($F$2=0," - ",Tabla1[[#This Row],[Base para Mejor precio]]*(1-$F$2))</f>
        <v>2392.201665</v>
      </c>
      <c r="F536" s="12" t="s">
        <v>14</v>
      </c>
      <c r="G536" s="15"/>
      <c r="H536" s="14" t="n">
        <f aca="false">IFERROR(IF($F$3=0,"-",Tabla1[[#This Row],[Precio de Cliente neto]]*(1+$F$3)),"-")</f>
        <v>3987.002775</v>
      </c>
      <c r="I536" s="14" t="n">
        <v>3797.1455</v>
      </c>
      <c r="J536" s="14" t="n">
        <v>3417.43095</v>
      </c>
    </row>
    <row r="537" customFormat="false" ht="15" hidden="false" customHeight="false" outlineLevel="0" collapsed="false">
      <c r="A537" s="12" t="n">
        <v>1441</v>
      </c>
      <c r="B537" s="13" t="s">
        <v>550</v>
      </c>
      <c r="C537" s="14" t="n">
        <f aca="false">IF($F$2=0," - ",Tabla1[[#This Row],[Base Precio de Lista neto]])</f>
        <v>3983.547</v>
      </c>
      <c r="D537" s="14" t="n">
        <f aca="false">IF($F$2=0," - ",Tabla1[[#This Row],[Base Precio de Lista neto]]*(1-$F$2))</f>
        <v>2788.4829</v>
      </c>
      <c r="E537" s="14" t="n">
        <f aca="false">IF($F$2=0," - ",Tabla1[[#This Row],[Base para Mejor precio]]*(1-$F$2))</f>
        <v>2509.63461</v>
      </c>
      <c r="F537" s="12" t="s">
        <v>14</v>
      </c>
      <c r="G537" s="15"/>
      <c r="H537" s="14" t="n">
        <f aca="false">IFERROR(IF($F$3=0,"-",Tabla1[[#This Row],[Precio de Cliente neto]]*(1+$F$3)),"-")</f>
        <v>4182.72435</v>
      </c>
      <c r="I537" s="14" t="n">
        <v>3983.547</v>
      </c>
      <c r="J537" s="14" t="n">
        <v>3585.1923</v>
      </c>
    </row>
    <row r="538" customFormat="false" ht="15" hidden="false" customHeight="false" outlineLevel="0" collapsed="false">
      <c r="A538" s="12" t="n">
        <v>1442</v>
      </c>
      <c r="B538" s="13" t="s">
        <v>551</v>
      </c>
      <c r="C538" s="14" t="n">
        <f aca="false">IF($F$2=0," - ",Tabla1[[#This Row],[Base Precio de Lista neto]])</f>
        <v>2156.2799</v>
      </c>
      <c r="D538" s="14" t="n">
        <f aca="false">IF($F$2=0," - ",Tabla1[[#This Row],[Base Precio de Lista neto]]*(1-$F$2))</f>
        <v>1509.39593</v>
      </c>
      <c r="E538" s="14" t="n">
        <f aca="false">IF($F$2=0," - ",Tabla1[[#This Row],[Base para Mejor precio]]*(1-$F$2))</f>
        <v>1358.456337</v>
      </c>
      <c r="F538" s="12" t="s">
        <v>17</v>
      </c>
      <c r="G538" s="15"/>
      <c r="H538" s="14" t="n">
        <f aca="false">IFERROR(IF($F$3=0,"-",Tabla1[[#This Row],[Precio de Cliente neto]]*(1+$F$3)),"-")</f>
        <v>2264.093895</v>
      </c>
      <c r="I538" s="14" t="n">
        <v>2156.2799</v>
      </c>
      <c r="J538" s="14" t="n">
        <v>1940.65191</v>
      </c>
    </row>
    <row r="539" customFormat="false" ht="15" hidden="false" customHeight="false" outlineLevel="0" collapsed="false">
      <c r="A539" s="12" t="n">
        <v>1476</v>
      </c>
      <c r="B539" s="13" t="s">
        <v>552</v>
      </c>
      <c r="C539" s="14" t="n">
        <f aca="false">IF($F$2=0," - ",Tabla1[[#This Row],[Base Precio de Lista neto]])</f>
        <v>3084.4784</v>
      </c>
      <c r="D539" s="14" t="n">
        <f aca="false">IF($F$2=0," - ",Tabla1[[#This Row],[Base Precio de Lista neto]]*(1-$F$2))</f>
        <v>2159.13488</v>
      </c>
      <c r="E539" s="14" t="n">
        <f aca="false">IF($F$2=0," - ",Tabla1[[#This Row],[Base para Mejor precio]]*(1-$F$2))</f>
        <v>1943.221392</v>
      </c>
      <c r="F539" s="12" t="s">
        <v>17</v>
      </c>
      <c r="G539" s="15"/>
      <c r="H539" s="14" t="n">
        <f aca="false">IFERROR(IF($F$3=0,"-",Tabla1[[#This Row],[Precio de Cliente neto]]*(1+$F$3)),"-")</f>
        <v>3238.70232</v>
      </c>
      <c r="I539" s="14" t="n">
        <v>3084.4784</v>
      </c>
      <c r="J539" s="14" t="n">
        <v>2776.03056</v>
      </c>
    </row>
    <row r="540" customFormat="false" ht="15" hidden="false" customHeight="false" outlineLevel="0" collapsed="false">
      <c r="A540" s="12" t="n">
        <v>1478</v>
      </c>
      <c r="B540" s="13" t="s">
        <v>553</v>
      </c>
      <c r="C540" s="14" t="n">
        <f aca="false">IF($F$2=0," - ",Tabla1[[#This Row],[Base Precio de Lista neto]])</f>
        <v>3394.5598</v>
      </c>
      <c r="D540" s="14" t="n">
        <f aca="false">IF($F$2=0," - ",Tabla1[[#This Row],[Base Precio de Lista neto]]*(1-$F$2))</f>
        <v>2376.19186</v>
      </c>
      <c r="E540" s="14" t="n">
        <f aca="false">IF($F$2=0," - ",Tabla1[[#This Row],[Base para Mejor precio]]*(1-$F$2))</f>
        <v>2138.572674</v>
      </c>
      <c r="F540" s="12" t="s">
        <v>17</v>
      </c>
      <c r="G540" s="15"/>
      <c r="H540" s="14" t="n">
        <f aca="false">IFERROR(IF($F$3=0,"-",Tabla1[[#This Row],[Precio de Cliente neto]]*(1+$F$3)),"-")</f>
        <v>3564.28779</v>
      </c>
      <c r="I540" s="14" t="n">
        <v>3394.5598</v>
      </c>
      <c r="J540" s="14" t="n">
        <v>3055.10382</v>
      </c>
    </row>
    <row r="541" customFormat="false" ht="15" hidden="false" customHeight="false" outlineLevel="0" collapsed="false">
      <c r="A541" s="12" t="n">
        <v>1479</v>
      </c>
      <c r="B541" s="13" t="s">
        <v>554</v>
      </c>
      <c r="C541" s="14" t="n">
        <f aca="false">IF($F$2=0," - ",Tabla1[[#This Row],[Base Precio de Lista neto]])</f>
        <v>5424.3596</v>
      </c>
      <c r="D541" s="14" t="n">
        <f aca="false">IF($F$2=0," - ",Tabla1[[#This Row],[Base Precio de Lista neto]]*(1-$F$2))</f>
        <v>3797.05172</v>
      </c>
      <c r="E541" s="14" t="n">
        <f aca="false">IF($F$2=0," - ",Tabla1[[#This Row],[Base para Mejor precio]]*(1-$F$2))</f>
        <v>3417.346548</v>
      </c>
      <c r="F541" s="12" t="s">
        <v>17</v>
      </c>
      <c r="G541" s="15"/>
      <c r="H541" s="14" t="n">
        <f aca="false">IFERROR(IF($F$3=0,"-",Tabla1[[#This Row],[Precio de Cliente neto]]*(1+$F$3)),"-")</f>
        <v>5695.57758</v>
      </c>
      <c r="I541" s="14" t="n">
        <v>5424.3596</v>
      </c>
      <c r="J541" s="14" t="n">
        <v>4881.92364</v>
      </c>
    </row>
    <row r="542" customFormat="false" ht="15" hidden="false" customHeight="false" outlineLevel="0" collapsed="false">
      <c r="A542" s="12" t="n">
        <v>1480</v>
      </c>
      <c r="B542" s="13" t="s">
        <v>555</v>
      </c>
      <c r="C542" s="14" t="n">
        <f aca="false">IF($F$2=0," - ",Tabla1[[#This Row],[Base Precio de Lista neto]])</f>
        <v>3394.5598</v>
      </c>
      <c r="D542" s="14" t="n">
        <f aca="false">IF($F$2=0," - ",Tabla1[[#This Row],[Base Precio de Lista neto]]*(1-$F$2))</f>
        <v>2376.19186</v>
      </c>
      <c r="E542" s="14" t="n">
        <f aca="false">IF($F$2=0," - ",Tabla1[[#This Row],[Base para Mejor precio]]*(1-$F$2))</f>
        <v>2138.572674</v>
      </c>
      <c r="F542" s="12" t="s">
        <v>17</v>
      </c>
      <c r="G542" s="15"/>
      <c r="H542" s="14" t="n">
        <f aca="false">IFERROR(IF($F$3=0,"-",Tabla1[[#This Row],[Precio de Cliente neto]]*(1+$F$3)),"-")</f>
        <v>3564.28779</v>
      </c>
      <c r="I542" s="14" t="n">
        <v>3394.5598</v>
      </c>
      <c r="J542" s="14" t="n">
        <v>3055.10382</v>
      </c>
    </row>
    <row r="543" customFormat="false" ht="15" hidden="false" customHeight="false" outlineLevel="0" collapsed="false">
      <c r="A543" s="12" t="n">
        <v>1485</v>
      </c>
      <c r="B543" s="13" t="s">
        <v>556</v>
      </c>
      <c r="C543" s="14" t="n">
        <f aca="false">IF($F$2=0," - ",Tabla1[[#This Row],[Base Precio de Lista neto]])</f>
        <v>3394.5598</v>
      </c>
      <c r="D543" s="14" t="n">
        <f aca="false">IF($F$2=0," - ",Tabla1[[#This Row],[Base Precio de Lista neto]]*(1-$F$2))</f>
        <v>2376.19186</v>
      </c>
      <c r="E543" s="14" t="n">
        <f aca="false">IF($F$2=0," - ",Tabla1[[#This Row],[Base para Mejor precio]]*(1-$F$2))</f>
        <v>2138.572674</v>
      </c>
      <c r="F543" s="12" t="s">
        <v>17</v>
      </c>
      <c r="G543" s="15"/>
      <c r="H543" s="14" t="n">
        <f aca="false">IFERROR(IF($F$3=0,"-",Tabla1[[#This Row],[Precio de Cliente neto]]*(1+$F$3)),"-")</f>
        <v>3564.28779</v>
      </c>
      <c r="I543" s="14" t="n">
        <v>3394.5598</v>
      </c>
      <c r="J543" s="14" t="n">
        <v>3055.10382</v>
      </c>
    </row>
    <row r="544" customFormat="false" ht="15" hidden="false" customHeight="false" outlineLevel="0" collapsed="false">
      <c r="A544" s="12" t="n">
        <v>1487</v>
      </c>
      <c r="B544" s="13" t="s">
        <v>557</v>
      </c>
      <c r="C544" s="14" t="n">
        <f aca="false">IF($F$2=0," - ",Tabla1[[#This Row],[Base Precio de Lista neto]])</f>
        <v>8465.1403</v>
      </c>
      <c r="D544" s="14" t="n">
        <f aca="false">IF($F$2=0," - ",Tabla1[[#This Row],[Base Precio de Lista neto]]*(1-$F$2))</f>
        <v>5925.59821</v>
      </c>
      <c r="E544" s="14" t="n">
        <f aca="false">IF($F$2=0," - ",Tabla1[[#This Row],[Base para Mejor precio]]*(1-$F$2))</f>
        <v>5333.038389</v>
      </c>
      <c r="F544" s="12" t="s">
        <v>14</v>
      </c>
      <c r="G544" s="15"/>
      <c r="H544" s="14" t="n">
        <f aca="false">IFERROR(IF($F$3=0,"-",Tabla1[[#This Row],[Precio de Cliente neto]]*(1+$F$3)),"-")</f>
        <v>8888.397315</v>
      </c>
      <c r="I544" s="14" t="n">
        <v>8465.1403</v>
      </c>
      <c r="J544" s="14" t="n">
        <v>7618.62627</v>
      </c>
    </row>
    <row r="545" customFormat="false" ht="15" hidden="false" customHeight="false" outlineLevel="0" collapsed="false">
      <c r="A545" s="12" t="n">
        <v>1488</v>
      </c>
      <c r="B545" s="13" t="s">
        <v>558</v>
      </c>
      <c r="C545" s="14" t="n">
        <f aca="false">IF($F$2=0," - ",Tabla1[[#This Row],[Base Precio de Lista neto]])</f>
        <v>8465.1418</v>
      </c>
      <c r="D545" s="14" t="n">
        <f aca="false">IF($F$2=0," - ",Tabla1[[#This Row],[Base Precio de Lista neto]]*(1-$F$2))</f>
        <v>5925.59926</v>
      </c>
      <c r="E545" s="14" t="n">
        <f aca="false">IF($F$2=0," - ",Tabla1[[#This Row],[Base para Mejor precio]]*(1-$F$2))</f>
        <v>5333.039334</v>
      </c>
      <c r="F545" s="12" t="s">
        <v>14</v>
      </c>
      <c r="G545" s="15"/>
      <c r="H545" s="14" t="n">
        <f aca="false">IFERROR(IF($F$3=0,"-",Tabla1[[#This Row],[Precio de Cliente neto]]*(1+$F$3)),"-")</f>
        <v>8888.39889</v>
      </c>
      <c r="I545" s="14" t="n">
        <v>8465.1418</v>
      </c>
      <c r="J545" s="14" t="n">
        <v>7618.62762</v>
      </c>
    </row>
    <row r="546" customFormat="false" ht="15" hidden="false" customHeight="false" outlineLevel="0" collapsed="false">
      <c r="A546" s="12" t="n">
        <v>1496</v>
      </c>
      <c r="B546" s="13" t="s">
        <v>559</v>
      </c>
      <c r="C546" s="14" t="n">
        <f aca="false">IF($F$2=0," - ",Tabla1[[#This Row],[Base Precio de Lista neto]])</f>
        <v>5108.1597</v>
      </c>
      <c r="D546" s="14" t="n">
        <f aca="false">IF($F$2=0," - ",Tabla1[[#This Row],[Base Precio de Lista neto]]*(1-$F$2))</f>
        <v>3575.71179</v>
      </c>
      <c r="E546" s="14" t="n">
        <f aca="false">IF($F$2=0," - ",Tabla1[[#This Row],[Base para Mejor precio]]*(1-$F$2))</f>
        <v>3218.140611</v>
      </c>
      <c r="F546" s="12" t="s">
        <v>17</v>
      </c>
      <c r="G546" s="15"/>
      <c r="H546" s="14" t="n">
        <f aca="false">IFERROR(IF($F$3=0,"-",Tabla1[[#This Row],[Precio de Cliente neto]]*(1+$F$3)),"-")</f>
        <v>5363.567685</v>
      </c>
      <c r="I546" s="14" t="n">
        <v>5108.1597</v>
      </c>
      <c r="J546" s="14" t="n">
        <v>4597.34373</v>
      </c>
    </row>
    <row r="547" customFormat="false" ht="15" hidden="false" customHeight="false" outlineLevel="0" collapsed="false">
      <c r="A547" s="12" t="n">
        <v>1497</v>
      </c>
      <c r="B547" s="13" t="s">
        <v>560</v>
      </c>
      <c r="C547" s="14" t="n">
        <f aca="false">IF($F$2=0," - ",Tabla1[[#This Row],[Base Precio de Lista neto]])</f>
        <v>5424.3596</v>
      </c>
      <c r="D547" s="14" t="n">
        <f aca="false">IF($F$2=0," - ",Tabla1[[#This Row],[Base Precio de Lista neto]]*(1-$F$2))</f>
        <v>3797.05172</v>
      </c>
      <c r="E547" s="14" t="n">
        <f aca="false">IF($F$2=0," - ",Tabla1[[#This Row],[Base para Mejor precio]]*(1-$F$2))</f>
        <v>3417.346548</v>
      </c>
      <c r="F547" s="12" t="s">
        <v>17</v>
      </c>
      <c r="G547" s="15"/>
      <c r="H547" s="14" t="n">
        <f aca="false">IFERROR(IF($F$3=0,"-",Tabla1[[#This Row],[Precio de Cliente neto]]*(1+$F$3)),"-")</f>
        <v>5695.57758</v>
      </c>
      <c r="I547" s="14" t="n">
        <v>5424.3596</v>
      </c>
      <c r="J547" s="14" t="n">
        <v>4881.92364</v>
      </c>
    </row>
    <row r="548" customFormat="false" ht="15" hidden="false" customHeight="false" outlineLevel="0" collapsed="false">
      <c r="A548" s="12" t="n">
        <v>1498</v>
      </c>
      <c r="B548" s="13" t="s">
        <v>561</v>
      </c>
      <c r="C548" s="14" t="n">
        <f aca="false">IF($F$2=0," - ",Tabla1[[#This Row],[Base Precio de Lista neto]])</f>
        <v>10688.8384</v>
      </c>
      <c r="D548" s="14" t="n">
        <f aca="false">IF($F$2=0," - ",Tabla1[[#This Row],[Base Precio de Lista neto]]*(1-$F$2))</f>
        <v>7482.18688</v>
      </c>
      <c r="E548" s="14" t="n">
        <f aca="false">IF($F$2=0," - ",Tabla1[[#This Row],[Base para Mejor precio]]*(1-$F$2))</f>
        <v>6733.968192</v>
      </c>
      <c r="F548" s="12" t="s">
        <v>14</v>
      </c>
      <c r="G548" s="15"/>
      <c r="H548" s="14" t="n">
        <f aca="false">IFERROR(IF($F$3=0,"-",Tabla1[[#This Row],[Precio de Cliente neto]]*(1+$F$3)),"-")</f>
        <v>11223.28032</v>
      </c>
      <c r="I548" s="14" t="n">
        <v>10688.8384</v>
      </c>
      <c r="J548" s="14" t="n">
        <v>9619.95456</v>
      </c>
    </row>
    <row r="549" customFormat="false" ht="15" hidden="false" customHeight="false" outlineLevel="0" collapsed="false">
      <c r="A549" s="12" t="n">
        <v>1499</v>
      </c>
      <c r="B549" s="13" t="s">
        <v>562</v>
      </c>
      <c r="C549" s="14" t="n">
        <f aca="false">IF($F$2=0," - ",Tabla1[[#This Row],[Base Precio de Lista neto]])</f>
        <v>13328.8607</v>
      </c>
      <c r="D549" s="14" t="n">
        <f aca="false">IF($F$2=0," - ",Tabla1[[#This Row],[Base Precio de Lista neto]]*(1-$F$2))</f>
        <v>9330.20249</v>
      </c>
      <c r="E549" s="14" t="n">
        <f aca="false">IF($F$2=0," - ",Tabla1[[#This Row],[Base para Mejor precio]]*(1-$F$2))</f>
        <v>8397.182241</v>
      </c>
      <c r="F549" s="12" t="s">
        <v>14</v>
      </c>
      <c r="G549" s="15"/>
      <c r="H549" s="14" t="n">
        <f aca="false">IFERROR(IF($F$3=0,"-",Tabla1[[#This Row],[Precio de Cliente neto]]*(1+$F$3)),"-")</f>
        <v>13995.303735</v>
      </c>
      <c r="I549" s="14" t="n">
        <v>13328.8607</v>
      </c>
      <c r="J549" s="14" t="n">
        <v>11995.97463</v>
      </c>
    </row>
    <row r="550" customFormat="false" ht="15" hidden="false" customHeight="false" outlineLevel="0" collapsed="false">
      <c r="A550" s="12" t="n">
        <v>1500</v>
      </c>
      <c r="B550" s="13" t="s">
        <v>563</v>
      </c>
      <c r="C550" s="14" t="n">
        <f aca="false">IF($F$2=0," - ",Tabla1[[#This Row],[Base Precio de Lista neto]])</f>
        <v>27.0254</v>
      </c>
      <c r="D550" s="14" t="n">
        <f aca="false">IF($F$2=0," - ",Tabla1[[#This Row],[Base Precio de Lista neto]]*(1-$F$2))</f>
        <v>18.91778</v>
      </c>
      <c r="E550" s="14" t="n">
        <f aca="false">IF($F$2=0," - ",Tabla1[[#This Row],[Base para Mejor precio]]*(1-$F$2))</f>
        <v>17.026002</v>
      </c>
      <c r="F550" s="12" t="s">
        <v>17</v>
      </c>
      <c r="G550" s="15"/>
      <c r="H550" s="14" t="n">
        <f aca="false">IFERROR(IF($F$3=0,"-",Tabla1[[#This Row],[Precio de Cliente neto]]*(1+$F$3)),"-")</f>
        <v>28.37667</v>
      </c>
      <c r="I550" s="14" t="n">
        <v>27.0254</v>
      </c>
      <c r="J550" s="14" t="n">
        <v>24.32286</v>
      </c>
    </row>
    <row r="551" customFormat="false" ht="15" hidden="false" customHeight="false" outlineLevel="0" collapsed="false">
      <c r="A551" s="12" t="n">
        <v>1501</v>
      </c>
      <c r="B551" s="13" t="s">
        <v>564</v>
      </c>
      <c r="C551" s="14" t="n">
        <f aca="false">IF($F$2=0," - ",Tabla1[[#This Row],[Base Precio de Lista neto]])</f>
        <v>23.6036</v>
      </c>
      <c r="D551" s="14" t="n">
        <f aca="false">IF($F$2=0," - ",Tabla1[[#This Row],[Base Precio de Lista neto]]*(1-$F$2))</f>
        <v>16.52252</v>
      </c>
      <c r="E551" s="14" t="n">
        <f aca="false">IF($F$2=0," - ",Tabla1[[#This Row],[Base para Mejor precio]]*(1-$F$2))</f>
        <v>14.870268</v>
      </c>
      <c r="F551" s="12" t="s">
        <v>17</v>
      </c>
      <c r="G551" s="15"/>
      <c r="H551" s="14" t="n">
        <f aca="false">IFERROR(IF($F$3=0,"-",Tabla1[[#This Row],[Precio de Cliente neto]]*(1+$F$3)),"-")</f>
        <v>24.78378</v>
      </c>
      <c r="I551" s="14" t="n">
        <v>23.6036</v>
      </c>
      <c r="J551" s="14" t="n">
        <v>21.24324</v>
      </c>
    </row>
    <row r="552" customFormat="false" ht="15" hidden="false" customHeight="false" outlineLevel="0" collapsed="false">
      <c r="A552" s="12" t="n">
        <v>1502</v>
      </c>
      <c r="B552" s="13" t="s">
        <v>565</v>
      </c>
      <c r="C552" s="14" t="n">
        <f aca="false">IF($F$2=0," - ",Tabla1[[#This Row],[Base Precio de Lista neto]])</f>
        <v>700.8092</v>
      </c>
      <c r="D552" s="14" t="n">
        <f aca="false">IF($F$2=0," - ",Tabla1[[#This Row],[Base Precio de Lista neto]]*(1-$F$2))</f>
        <v>490.56644</v>
      </c>
      <c r="E552" s="14" t="n">
        <f aca="false">IF($F$2=0," - ",Tabla1[[#This Row],[Base para Mejor precio]]*(1-$F$2))</f>
        <v>441.509796</v>
      </c>
      <c r="F552" s="12" t="s">
        <v>17</v>
      </c>
      <c r="G552" s="15"/>
      <c r="H552" s="14" t="n">
        <f aca="false">IFERROR(IF($F$3=0,"-",Tabla1[[#This Row],[Precio de Cliente neto]]*(1+$F$3)),"-")</f>
        <v>735.84966</v>
      </c>
      <c r="I552" s="14" t="n">
        <v>700.8092</v>
      </c>
      <c r="J552" s="14" t="n">
        <v>630.72828</v>
      </c>
    </row>
    <row r="553" customFormat="false" ht="15" hidden="false" customHeight="false" outlineLevel="0" collapsed="false">
      <c r="A553" s="12" t="n">
        <v>1503</v>
      </c>
      <c r="B553" s="13" t="s">
        <v>566</v>
      </c>
      <c r="C553" s="14" t="n">
        <f aca="false">IF($F$2=0," - ",Tabla1[[#This Row],[Base Precio de Lista neto]])</f>
        <v>8088.8104</v>
      </c>
      <c r="D553" s="14" t="n">
        <f aca="false">IF($F$2=0," - ",Tabla1[[#This Row],[Base Precio de Lista neto]]*(1-$F$2))</f>
        <v>5662.16728</v>
      </c>
      <c r="E553" s="14" t="n">
        <f aca="false">IF($F$2=0," - ",Tabla1[[#This Row],[Base para Mejor precio]]*(1-$F$2))</f>
        <v>5095.950552</v>
      </c>
      <c r="F553" s="12" t="s">
        <v>17</v>
      </c>
      <c r="G553" s="15"/>
      <c r="H553" s="14" t="n">
        <f aca="false">IFERROR(IF($F$3=0,"-",Tabla1[[#This Row],[Precio de Cliente neto]]*(1+$F$3)),"-")</f>
        <v>8493.25092</v>
      </c>
      <c r="I553" s="14" t="n">
        <v>8088.8104</v>
      </c>
      <c r="J553" s="14" t="n">
        <v>7279.92936</v>
      </c>
    </row>
    <row r="554" customFormat="false" ht="15" hidden="false" customHeight="false" outlineLevel="0" collapsed="false">
      <c r="A554" s="12" t="n">
        <v>1505</v>
      </c>
      <c r="B554" s="13" t="s">
        <v>567</v>
      </c>
      <c r="C554" s="14" t="n">
        <f aca="false">IF($F$2=0," - ",Tabla1[[#This Row],[Base Precio de Lista neto]])</f>
        <v>3541.243</v>
      </c>
      <c r="D554" s="14" t="n">
        <f aca="false">IF($F$2=0," - ",Tabla1[[#This Row],[Base Precio de Lista neto]]*(1-$F$2))</f>
        <v>2478.8701</v>
      </c>
      <c r="E554" s="14" t="n">
        <f aca="false">IF($F$2=0," - ",Tabla1[[#This Row],[Base para Mejor precio]]*(1-$F$2))</f>
        <v>2230.98309</v>
      </c>
      <c r="F554" s="12" t="s">
        <v>17</v>
      </c>
      <c r="G554" s="15"/>
      <c r="H554" s="14" t="n">
        <f aca="false">IFERROR(IF($F$3=0,"-",Tabla1[[#This Row],[Precio de Cliente neto]]*(1+$F$3)),"-")</f>
        <v>3718.30515</v>
      </c>
      <c r="I554" s="14" t="n">
        <v>3541.243</v>
      </c>
      <c r="J554" s="14" t="n">
        <v>3187.1187</v>
      </c>
    </row>
    <row r="555" customFormat="false" ht="15" hidden="false" customHeight="false" outlineLevel="0" collapsed="false">
      <c r="A555" s="12" t="n">
        <v>1507</v>
      </c>
      <c r="B555" s="13" t="s">
        <v>568</v>
      </c>
      <c r="C555" s="14" t="n">
        <f aca="false">IF($F$2=0," - ",Tabla1[[#This Row],[Base Precio de Lista neto]])</f>
        <v>10425.1834</v>
      </c>
      <c r="D555" s="14" t="n">
        <f aca="false">IF($F$2=0," - ",Tabla1[[#This Row],[Base Precio de Lista neto]]*(1-$F$2))</f>
        <v>7297.62838</v>
      </c>
      <c r="E555" s="14" t="n">
        <f aca="false">IF($F$2=0," - ",Tabla1[[#This Row],[Base para Mejor precio]]*(1-$F$2))</f>
        <v>6567.865542</v>
      </c>
      <c r="F555" s="12" t="s">
        <v>17</v>
      </c>
      <c r="G555" s="15"/>
      <c r="H555" s="14" t="n">
        <f aca="false">IFERROR(IF($F$3=0,"-",Tabla1[[#This Row],[Precio de Cliente neto]]*(1+$F$3)),"-")</f>
        <v>10946.44257</v>
      </c>
      <c r="I555" s="14" t="n">
        <v>10425.1834</v>
      </c>
      <c r="J555" s="14" t="n">
        <v>9382.66506</v>
      </c>
    </row>
    <row r="556" customFormat="false" ht="15" hidden="false" customHeight="false" outlineLevel="0" collapsed="false">
      <c r="A556" s="12" t="n">
        <v>1508</v>
      </c>
      <c r="B556" s="13" t="s">
        <v>569</v>
      </c>
      <c r="C556" s="14" t="n">
        <f aca="false">IF($F$2=0," - ",Tabla1[[#This Row],[Base Precio de Lista neto]])</f>
        <v>2156.2799</v>
      </c>
      <c r="D556" s="14" t="n">
        <f aca="false">IF($F$2=0," - ",Tabla1[[#This Row],[Base Precio de Lista neto]]*(1-$F$2))</f>
        <v>1509.39593</v>
      </c>
      <c r="E556" s="14" t="n">
        <f aca="false">IF($F$2=0," - ",Tabla1[[#This Row],[Base para Mejor precio]]*(1-$F$2))</f>
        <v>1358.456337</v>
      </c>
      <c r="F556" s="12" t="s">
        <v>17</v>
      </c>
      <c r="G556" s="15"/>
      <c r="H556" s="14" t="n">
        <f aca="false">IFERROR(IF($F$3=0,"-",Tabla1[[#This Row],[Precio de Cliente neto]]*(1+$F$3)),"-")</f>
        <v>2264.093895</v>
      </c>
      <c r="I556" s="14" t="n">
        <v>2156.2799</v>
      </c>
      <c r="J556" s="14" t="n">
        <v>1940.65191</v>
      </c>
    </row>
    <row r="557" customFormat="false" ht="15" hidden="false" customHeight="false" outlineLevel="0" collapsed="false">
      <c r="A557" s="12" t="n">
        <v>1509</v>
      </c>
      <c r="B557" s="13" t="s">
        <v>570</v>
      </c>
      <c r="C557" s="14" t="n">
        <f aca="false">IF($F$2=0," - ",Tabla1[[#This Row],[Base Precio de Lista neto]])</f>
        <v>9369.008</v>
      </c>
      <c r="D557" s="14" t="n">
        <f aca="false">IF($F$2=0," - ",Tabla1[[#This Row],[Base Precio de Lista neto]]*(1-$F$2))</f>
        <v>6558.3056</v>
      </c>
      <c r="E557" s="14" t="n">
        <f aca="false">IF($F$2=0," - ",Tabla1[[#This Row],[Base para Mejor precio]]*(1-$F$2))</f>
        <v>5902.47504</v>
      </c>
      <c r="F557" s="12" t="s">
        <v>17</v>
      </c>
      <c r="G557" s="15"/>
      <c r="H557" s="14" t="n">
        <f aca="false">IFERROR(IF($F$3=0,"-",Tabla1[[#This Row],[Precio de Cliente neto]]*(1+$F$3)),"-")</f>
        <v>9837.4584</v>
      </c>
      <c r="I557" s="14" t="n">
        <v>9369.008</v>
      </c>
      <c r="J557" s="14" t="n">
        <v>8432.1072</v>
      </c>
    </row>
    <row r="558" customFormat="false" ht="15" hidden="false" customHeight="false" outlineLevel="0" collapsed="false">
      <c r="A558" s="12" t="n">
        <v>1511</v>
      </c>
      <c r="B558" s="13" t="s">
        <v>571</v>
      </c>
      <c r="C558" s="14" t="n">
        <f aca="false">IF($F$2=0," - ",Tabla1[[#This Row],[Base Precio de Lista neto]])</f>
        <v>4636.7354</v>
      </c>
      <c r="D558" s="14" t="n">
        <f aca="false">IF($F$2=0," - ",Tabla1[[#This Row],[Base Precio de Lista neto]]*(1-$F$2))</f>
        <v>3245.71478</v>
      </c>
      <c r="E558" s="14" t="n">
        <f aca="false">IF($F$2=0," - ",Tabla1[[#This Row],[Base para Mejor precio]]*(1-$F$2))</f>
        <v>2921.143302</v>
      </c>
      <c r="F558" s="12" t="s">
        <v>17</v>
      </c>
      <c r="G558" s="15"/>
      <c r="H558" s="14" t="n">
        <f aca="false">IFERROR(IF($F$3=0,"-",Tabla1[[#This Row],[Precio de Cliente neto]]*(1+$F$3)),"-")</f>
        <v>4868.57217</v>
      </c>
      <c r="I558" s="14" t="n">
        <v>4636.7354</v>
      </c>
      <c r="J558" s="14" t="n">
        <v>4173.06186</v>
      </c>
    </row>
    <row r="559" customFormat="false" ht="15" hidden="false" customHeight="false" outlineLevel="0" collapsed="false">
      <c r="A559" s="12" t="n">
        <v>1515</v>
      </c>
      <c r="B559" s="13" t="s">
        <v>572</v>
      </c>
      <c r="C559" s="14" t="n">
        <f aca="false">IF($F$2=0," - ",Tabla1[[#This Row],[Base Precio de Lista neto]])</f>
        <v>5568.762</v>
      </c>
      <c r="D559" s="14" t="n">
        <f aca="false">IF($F$2=0," - ",Tabla1[[#This Row],[Base Precio de Lista neto]]*(1-$F$2))</f>
        <v>3898.1334</v>
      </c>
      <c r="E559" s="14" t="n">
        <f aca="false">IF($F$2=0," - ",Tabla1[[#This Row],[Base para Mejor precio]]*(1-$F$2))</f>
        <v>3508.32006</v>
      </c>
      <c r="F559" s="12" t="s">
        <v>17</v>
      </c>
      <c r="G559" s="15"/>
      <c r="H559" s="14" t="n">
        <f aca="false">IFERROR(IF($F$3=0,"-",Tabla1[[#This Row],[Precio de Cliente neto]]*(1+$F$3)),"-")</f>
        <v>5847.2001</v>
      </c>
      <c r="I559" s="14" t="n">
        <v>5568.762</v>
      </c>
      <c r="J559" s="14" t="n">
        <v>5011.8858</v>
      </c>
    </row>
    <row r="560" customFormat="false" ht="15" hidden="false" customHeight="false" outlineLevel="0" collapsed="false">
      <c r="A560" s="12" t="n">
        <v>1516</v>
      </c>
      <c r="B560" s="13" t="s">
        <v>573</v>
      </c>
      <c r="C560" s="14" t="n">
        <f aca="false">IF($F$2=0," - ",Tabla1[[#This Row],[Base Precio de Lista neto]])</f>
        <v>7596.5418</v>
      </c>
      <c r="D560" s="14" t="n">
        <f aca="false">IF($F$2=0," - ",Tabla1[[#This Row],[Base Precio de Lista neto]]*(1-$F$2))</f>
        <v>5317.57926</v>
      </c>
      <c r="E560" s="14" t="n">
        <f aca="false">IF($F$2=0," - ",Tabla1[[#This Row],[Base para Mejor precio]]*(1-$F$2))</f>
        <v>4785.821334</v>
      </c>
      <c r="F560" s="12" t="s">
        <v>17</v>
      </c>
      <c r="G560" s="15"/>
      <c r="H560" s="14" t="n">
        <f aca="false">IFERROR(IF($F$3=0,"-",Tabla1[[#This Row],[Precio de Cliente neto]]*(1+$F$3)),"-")</f>
        <v>7976.36889</v>
      </c>
      <c r="I560" s="14" t="n">
        <v>7596.5418</v>
      </c>
      <c r="J560" s="14" t="n">
        <v>6836.88762</v>
      </c>
    </row>
    <row r="561" customFormat="false" ht="15" hidden="false" customHeight="false" outlineLevel="0" collapsed="false">
      <c r="A561" s="12" t="n">
        <v>1520</v>
      </c>
      <c r="B561" s="13" t="s">
        <v>574</v>
      </c>
      <c r="C561" s="14" t="n">
        <f aca="false">IF($F$2=0," - ",Tabla1[[#This Row],[Base Precio de Lista neto]])</f>
        <v>9349.32</v>
      </c>
      <c r="D561" s="14" t="n">
        <f aca="false">IF($F$2=0," - ",Tabla1[[#This Row],[Base Precio de Lista neto]]*(1-$F$2))</f>
        <v>6544.524</v>
      </c>
      <c r="E561" s="14" t="n">
        <f aca="false">IF($F$2=0," - ",Tabla1[[#This Row],[Base para Mejor precio]]*(1-$F$2))</f>
        <v>5890.0716</v>
      </c>
      <c r="F561" s="12" t="s">
        <v>14</v>
      </c>
      <c r="G561" s="15"/>
      <c r="H561" s="14" t="n">
        <f aca="false">IFERROR(IF($F$3=0,"-",Tabla1[[#This Row],[Precio de Cliente neto]]*(1+$F$3)),"-")</f>
        <v>9816.786</v>
      </c>
      <c r="I561" s="14" t="n">
        <v>9349.32</v>
      </c>
      <c r="J561" s="14" t="n">
        <v>8414.388</v>
      </c>
    </row>
    <row r="562" customFormat="false" ht="15" hidden="false" customHeight="false" outlineLevel="0" collapsed="false">
      <c r="A562" s="12" t="n">
        <v>1521</v>
      </c>
      <c r="B562" s="13" t="s">
        <v>575</v>
      </c>
      <c r="C562" s="14" t="n">
        <f aca="false">IF($F$2=0," - ",Tabla1[[#This Row],[Base Precio de Lista neto]])</f>
        <v>4754.5009</v>
      </c>
      <c r="D562" s="14" t="n">
        <f aca="false">IF($F$2=0," - ",Tabla1[[#This Row],[Base Precio de Lista neto]]*(1-$F$2))</f>
        <v>3328.15063</v>
      </c>
      <c r="E562" s="14" t="n">
        <f aca="false">IF($F$2=0," - ",Tabla1[[#This Row],[Base para Mejor precio]]*(1-$F$2))</f>
        <v>2995.335567</v>
      </c>
      <c r="F562" s="12" t="s">
        <v>14</v>
      </c>
      <c r="G562" s="15"/>
      <c r="H562" s="14" t="n">
        <f aca="false">IFERROR(IF($F$3=0,"-",Tabla1[[#This Row],[Precio de Cliente neto]]*(1+$F$3)),"-")</f>
        <v>4992.225945</v>
      </c>
      <c r="I562" s="14" t="n">
        <v>4754.5009</v>
      </c>
      <c r="J562" s="14" t="n">
        <v>4279.05081</v>
      </c>
    </row>
    <row r="563" customFormat="false" ht="15" hidden="false" customHeight="false" outlineLevel="0" collapsed="false">
      <c r="A563" s="12" t="n">
        <v>1524</v>
      </c>
      <c r="B563" s="13" t="s">
        <v>576</v>
      </c>
      <c r="C563" s="14" t="n">
        <f aca="false">IF($F$2=0," - ",Tabla1[[#This Row],[Base Precio de Lista neto]])</f>
        <v>3119.908</v>
      </c>
      <c r="D563" s="14" t="n">
        <f aca="false">IF($F$2=0," - ",Tabla1[[#This Row],[Base Precio de Lista neto]]*(1-$F$2))</f>
        <v>2183.9356</v>
      </c>
      <c r="E563" s="14" t="n">
        <f aca="false">IF($F$2=0," - ",Tabla1[[#This Row],[Base para Mejor precio]]*(1-$F$2))</f>
        <v>1965.54204</v>
      </c>
      <c r="F563" s="12" t="s">
        <v>14</v>
      </c>
      <c r="G563" s="15"/>
      <c r="H563" s="14" t="n">
        <f aca="false">IFERROR(IF($F$3=0,"-",Tabla1[[#This Row],[Precio de Cliente neto]]*(1+$F$3)),"-")</f>
        <v>3275.9034</v>
      </c>
      <c r="I563" s="14" t="n">
        <v>3119.908</v>
      </c>
      <c r="J563" s="14" t="n">
        <v>2807.9172</v>
      </c>
    </row>
    <row r="564" customFormat="false" ht="15" hidden="false" customHeight="false" outlineLevel="0" collapsed="false">
      <c r="A564" s="12" t="n">
        <v>1531</v>
      </c>
      <c r="B564" s="13" t="s">
        <v>577</v>
      </c>
      <c r="C564" s="14" t="n">
        <f aca="false">IF($F$2=0," - ",Tabla1[[#This Row],[Base Precio de Lista neto]])</f>
        <v>20.2985</v>
      </c>
      <c r="D564" s="14" t="n">
        <f aca="false">IF($F$2=0," - ",Tabla1[[#This Row],[Base Precio de Lista neto]]*(1-$F$2))</f>
        <v>14.20895</v>
      </c>
      <c r="E564" s="14" t="n">
        <f aca="false">IF($F$2=0," - ",Tabla1[[#This Row],[Base para Mejor precio]]*(1-$F$2))</f>
        <v>12.788055</v>
      </c>
      <c r="F564" s="12" t="s">
        <v>17</v>
      </c>
      <c r="G564" s="15"/>
      <c r="H564" s="14" t="n">
        <f aca="false">IFERROR(IF($F$3=0,"-",Tabla1[[#This Row],[Precio de Cliente neto]]*(1+$F$3)),"-")</f>
        <v>21.313425</v>
      </c>
      <c r="I564" s="14" t="n">
        <v>20.2985</v>
      </c>
      <c r="J564" s="14" t="n">
        <v>18.26865</v>
      </c>
    </row>
    <row r="565" customFormat="false" ht="15" hidden="false" customHeight="false" outlineLevel="0" collapsed="false">
      <c r="A565" s="12" t="n">
        <v>1532</v>
      </c>
      <c r="B565" s="13" t="s">
        <v>578</v>
      </c>
      <c r="C565" s="14" t="n">
        <f aca="false">IF($F$2=0," - ",Tabla1[[#This Row],[Base Precio de Lista neto]])</f>
        <v>16.1491</v>
      </c>
      <c r="D565" s="14" t="n">
        <f aca="false">IF($F$2=0," - ",Tabla1[[#This Row],[Base Precio de Lista neto]]*(1-$F$2))</f>
        <v>11.30437</v>
      </c>
      <c r="E565" s="14" t="n">
        <f aca="false">IF($F$2=0," - ",Tabla1[[#This Row],[Base para Mejor precio]]*(1-$F$2))</f>
        <v>10.173933</v>
      </c>
      <c r="F565" s="12" t="s">
        <v>17</v>
      </c>
      <c r="G565" s="15"/>
      <c r="H565" s="14" t="n">
        <f aca="false">IFERROR(IF($F$3=0,"-",Tabla1[[#This Row],[Precio de Cliente neto]]*(1+$F$3)),"-")</f>
        <v>16.956555</v>
      </c>
      <c r="I565" s="14" t="n">
        <v>16.1491</v>
      </c>
      <c r="J565" s="14" t="n">
        <v>14.53419</v>
      </c>
    </row>
    <row r="566" customFormat="false" ht="15" hidden="false" customHeight="false" outlineLevel="0" collapsed="false">
      <c r="A566" s="12" t="n">
        <v>1533</v>
      </c>
      <c r="B566" s="13" t="s">
        <v>579</v>
      </c>
      <c r="C566" s="14" t="n">
        <f aca="false">IF($F$2=0," - ",Tabla1[[#This Row],[Base Precio de Lista neto]])</f>
        <v>3826.6046</v>
      </c>
      <c r="D566" s="14" t="n">
        <f aca="false">IF($F$2=0," - ",Tabla1[[#This Row],[Base Precio de Lista neto]]*(1-$F$2))</f>
        <v>2678.62322</v>
      </c>
      <c r="E566" s="14" t="n">
        <f aca="false">IF($F$2=0," - ",Tabla1[[#This Row],[Base para Mejor precio]]*(1-$F$2))</f>
        <v>2410.760898</v>
      </c>
      <c r="F566" s="12" t="s">
        <v>17</v>
      </c>
      <c r="G566" s="15"/>
      <c r="H566" s="14" t="n">
        <f aca="false">IFERROR(IF($F$3=0,"-",Tabla1[[#This Row],[Precio de Cliente neto]]*(1+$F$3)),"-")</f>
        <v>4017.93483</v>
      </c>
      <c r="I566" s="14" t="n">
        <v>3826.6046</v>
      </c>
      <c r="J566" s="14" t="n">
        <v>3443.94414</v>
      </c>
    </row>
    <row r="567" customFormat="false" ht="15" hidden="false" customHeight="false" outlineLevel="0" collapsed="false">
      <c r="A567" s="12" t="n">
        <v>1535</v>
      </c>
      <c r="B567" s="13" t="s">
        <v>580</v>
      </c>
      <c r="C567" s="14" t="n">
        <f aca="false">IF($F$2=0," - ",Tabla1[[#This Row],[Base Precio de Lista neto]])</f>
        <v>19.4972</v>
      </c>
      <c r="D567" s="14" t="n">
        <f aca="false">IF($F$2=0," - ",Tabla1[[#This Row],[Base Precio de Lista neto]]*(1-$F$2))</f>
        <v>13.64804</v>
      </c>
      <c r="E567" s="14" t="n">
        <f aca="false">IF($F$2=0," - ",Tabla1[[#This Row],[Base para Mejor precio]]*(1-$F$2))</f>
        <v>12.283236</v>
      </c>
      <c r="F567" s="12" t="s">
        <v>17</v>
      </c>
      <c r="G567" s="15"/>
      <c r="H567" s="14" t="n">
        <f aca="false">IFERROR(IF($F$3=0,"-",Tabla1[[#This Row],[Precio de Cliente neto]]*(1+$F$3)),"-")</f>
        <v>20.47206</v>
      </c>
      <c r="I567" s="14" t="n">
        <v>19.4972</v>
      </c>
      <c r="J567" s="14" t="n">
        <v>17.54748</v>
      </c>
    </row>
    <row r="568" customFormat="false" ht="15" hidden="false" customHeight="false" outlineLevel="0" collapsed="false">
      <c r="A568" s="12" t="n">
        <v>1536</v>
      </c>
      <c r="B568" s="13" t="s">
        <v>581</v>
      </c>
      <c r="C568" s="14" t="n">
        <f aca="false">IF($F$2=0," - ",Tabla1[[#This Row],[Base Precio de Lista neto]])</f>
        <v>21.6635</v>
      </c>
      <c r="D568" s="14" t="n">
        <f aca="false">IF($F$2=0," - ",Tabla1[[#This Row],[Base Precio de Lista neto]]*(1-$F$2))</f>
        <v>15.16445</v>
      </c>
      <c r="E568" s="14" t="n">
        <f aca="false">IF($F$2=0," - ",Tabla1[[#This Row],[Base para Mejor precio]]*(1-$F$2))</f>
        <v>13.648005</v>
      </c>
      <c r="F568" s="12" t="s">
        <v>17</v>
      </c>
      <c r="G568" s="15"/>
      <c r="H568" s="14" t="n">
        <f aca="false">IFERROR(IF($F$3=0,"-",Tabla1[[#This Row],[Precio de Cliente neto]]*(1+$F$3)),"-")</f>
        <v>22.746675</v>
      </c>
      <c r="I568" s="14" t="n">
        <v>21.6635</v>
      </c>
      <c r="J568" s="14" t="n">
        <v>19.49715</v>
      </c>
    </row>
    <row r="569" customFormat="false" ht="15" hidden="false" customHeight="false" outlineLevel="0" collapsed="false">
      <c r="A569" s="12" t="n">
        <v>1537</v>
      </c>
      <c r="B569" s="13" t="s">
        <v>582</v>
      </c>
      <c r="C569" s="14" t="n">
        <f aca="false">IF($F$2=0," - ",Tabla1[[#This Row],[Base Precio de Lista neto]])</f>
        <v>43.3264</v>
      </c>
      <c r="D569" s="14" t="n">
        <f aca="false">IF($F$2=0," - ",Tabla1[[#This Row],[Base Precio de Lista neto]]*(1-$F$2))</f>
        <v>30.32848</v>
      </c>
      <c r="E569" s="14" t="n">
        <f aca="false">IF($F$2=0," - ",Tabla1[[#This Row],[Base para Mejor precio]]*(1-$F$2))</f>
        <v>27.295632</v>
      </c>
      <c r="F569" s="12" t="s">
        <v>17</v>
      </c>
      <c r="G569" s="15"/>
      <c r="H569" s="14" t="n">
        <f aca="false">IFERROR(IF($F$3=0,"-",Tabla1[[#This Row],[Precio de Cliente neto]]*(1+$F$3)),"-")</f>
        <v>45.49272</v>
      </c>
      <c r="I569" s="14" t="n">
        <v>43.3264</v>
      </c>
      <c r="J569" s="14" t="n">
        <v>38.99376</v>
      </c>
    </row>
    <row r="570" customFormat="false" ht="15" hidden="false" customHeight="false" outlineLevel="0" collapsed="false">
      <c r="A570" s="12" t="n">
        <v>1538</v>
      </c>
      <c r="B570" s="13" t="s">
        <v>583</v>
      </c>
      <c r="C570" s="14" t="n">
        <f aca="false">IF($F$2=0," - ",Tabla1[[#This Row],[Base Precio de Lista neto]])</f>
        <v>46.2804</v>
      </c>
      <c r="D570" s="14" t="n">
        <f aca="false">IF($F$2=0," - ",Tabla1[[#This Row],[Base Precio de Lista neto]]*(1-$F$2))</f>
        <v>32.39628</v>
      </c>
      <c r="E570" s="14" t="n">
        <f aca="false">IF($F$2=0," - ",Tabla1[[#This Row],[Base para Mejor precio]]*(1-$F$2))</f>
        <v>29.156652</v>
      </c>
      <c r="F570" s="12" t="s">
        <v>17</v>
      </c>
      <c r="G570" s="15"/>
      <c r="H570" s="14" t="n">
        <f aca="false">IFERROR(IF($F$3=0,"-",Tabla1[[#This Row],[Precio de Cliente neto]]*(1+$F$3)),"-")</f>
        <v>48.59442</v>
      </c>
      <c r="I570" s="14" t="n">
        <v>46.2804</v>
      </c>
      <c r="J570" s="14" t="n">
        <v>41.65236</v>
      </c>
    </row>
    <row r="571" customFormat="false" ht="15" hidden="false" customHeight="false" outlineLevel="0" collapsed="false">
      <c r="A571" s="12" t="n">
        <v>1539</v>
      </c>
      <c r="B571" s="13" t="s">
        <v>584</v>
      </c>
      <c r="C571" s="14" t="n">
        <f aca="false">IF($F$2=0," - ",Tabla1[[#This Row],[Base Precio de Lista neto]])</f>
        <v>54.1582</v>
      </c>
      <c r="D571" s="14" t="n">
        <f aca="false">IF($F$2=0," - ",Tabla1[[#This Row],[Base Precio de Lista neto]]*(1-$F$2))</f>
        <v>37.91074</v>
      </c>
      <c r="E571" s="14" t="n">
        <f aca="false">IF($F$2=0," - ",Tabla1[[#This Row],[Base para Mejor precio]]*(1-$F$2))</f>
        <v>34.119666</v>
      </c>
      <c r="F571" s="12" t="s">
        <v>17</v>
      </c>
      <c r="G571" s="15"/>
      <c r="H571" s="14" t="n">
        <f aca="false">IFERROR(IF($F$3=0,"-",Tabla1[[#This Row],[Precio de Cliente neto]]*(1+$F$3)),"-")</f>
        <v>56.86611</v>
      </c>
      <c r="I571" s="14" t="n">
        <v>54.1582</v>
      </c>
      <c r="J571" s="14" t="n">
        <v>48.74238</v>
      </c>
    </row>
    <row r="572" customFormat="false" ht="15" hidden="false" customHeight="false" outlineLevel="0" collapsed="false">
      <c r="A572" s="12" t="n">
        <v>1541</v>
      </c>
      <c r="B572" s="13" t="s">
        <v>585</v>
      </c>
      <c r="C572" s="14" t="n">
        <f aca="false">IF($F$2=0," - ",Tabla1[[#This Row],[Base Precio de Lista neto]])</f>
        <v>63.0204</v>
      </c>
      <c r="D572" s="14" t="n">
        <f aca="false">IF($F$2=0," - ",Tabla1[[#This Row],[Base Precio de Lista neto]]*(1-$F$2))</f>
        <v>44.11428</v>
      </c>
      <c r="E572" s="14" t="n">
        <f aca="false">IF($F$2=0," - ",Tabla1[[#This Row],[Base para Mejor precio]]*(1-$F$2))</f>
        <v>39.702852</v>
      </c>
      <c r="F572" s="12" t="s">
        <v>17</v>
      </c>
      <c r="G572" s="15"/>
      <c r="H572" s="14" t="n">
        <f aca="false">IFERROR(IF($F$3=0,"-",Tabla1[[#This Row],[Precio de Cliente neto]]*(1+$F$3)),"-")</f>
        <v>66.17142</v>
      </c>
      <c r="I572" s="14" t="n">
        <v>63.0204</v>
      </c>
      <c r="J572" s="14" t="n">
        <v>56.71836</v>
      </c>
    </row>
    <row r="573" customFormat="false" ht="15" hidden="false" customHeight="false" outlineLevel="0" collapsed="false">
      <c r="A573" s="12" t="n">
        <v>1543</v>
      </c>
      <c r="B573" s="13" t="s">
        <v>586</v>
      </c>
      <c r="C573" s="14" t="n">
        <f aca="false">IF($F$2=0," - ",Tabla1[[#This Row],[Base Precio de Lista neto]])</f>
        <v>16.5167</v>
      </c>
      <c r="D573" s="14" t="n">
        <f aca="false">IF($F$2=0," - ",Tabla1[[#This Row],[Base Precio de Lista neto]]*(1-$F$2))</f>
        <v>11.56169</v>
      </c>
      <c r="E573" s="14" t="n">
        <f aca="false">IF($F$2=0," - ",Tabla1[[#This Row],[Base para Mejor precio]]*(1-$F$2))</f>
        <v>10.405521</v>
      </c>
      <c r="F573" s="12" t="s">
        <v>17</v>
      </c>
      <c r="G573" s="15"/>
      <c r="H573" s="14" t="n">
        <f aca="false">IFERROR(IF($F$3=0,"-",Tabla1[[#This Row],[Precio de Cliente neto]]*(1+$F$3)),"-")</f>
        <v>17.342535</v>
      </c>
      <c r="I573" s="14" t="n">
        <v>16.5167</v>
      </c>
      <c r="J573" s="14" t="n">
        <v>14.86503</v>
      </c>
    </row>
    <row r="574" customFormat="false" ht="15" hidden="false" customHeight="false" outlineLevel="0" collapsed="false">
      <c r="A574" s="12" t="n">
        <v>1544</v>
      </c>
      <c r="B574" s="13" t="s">
        <v>587</v>
      </c>
      <c r="C574" s="14" t="n">
        <f aca="false">IF($F$2=0," - ",Tabla1[[#This Row],[Base Precio de Lista neto]])</f>
        <v>8944.2712</v>
      </c>
      <c r="D574" s="14" t="n">
        <f aca="false">IF($F$2=0," - ",Tabla1[[#This Row],[Base Precio de Lista neto]]*(1-$F$2))</f>
        <v>6260.98984</v>
      </c>
      <c r="E574" s="14" t="n">
        <f aca="false">IF($F$2=0," - ",Tabla1[[#This Row],[Base para Mejor precio]]*(1-$F$2))</f>
        <v>5634.890856</v>
      </c>
      <c r="F574" s="12" t="s">
        <v>31</v>
      </c>
      <c r="G574" s="15"/>
      <c r="H574" s="14" t="n">
        <f aca="false">IFERROR(IF($F$3=0,"-",Tabla1[[#This Row],[Precio de Cliente neto]]*(1+$F$3)),"-")</f>
        <v>9391.48476</v>
      </c>
      <c r="I574" s="14" t="n">
        <v>8944.2712</v>
      </c>
      <c r="J574" s="14" t="n">
        <v>8049.84408</v>
      </c>
    </row>
    <row r="575" customFormat="false" ht="15" hidden="false" customHeight="false" outlineLevel="0" collapsed="false">
      <c r="A575" s="12" t="n">
        <v>1545</v>
      </c>
      <c r="B575" s="13" t="s">
        <v>588</v>
      </c>
      <c r="C575" s="14" t="n">
        <f aca="false">IF($F$2=0," - ",Tabla1[[#This Row],[Base Precio de Lista neto]])</f>
        <v>11030.0791</v>
      </c>
      <c r="D575" s="14" t="n">
        <f aca="false">IF($F$2=0," - ",Tabla1[[#This Row],[Base Precio de Lista neto]]*(1-$F$2))</f>
        <v>7721.05537</v>
      </c>
      <c r="E575" s="14" t="n">
        <f aca="false">IF($F$2=0," - ",Tabla1[[#This Row],[Base para Mejor precio]]*(1-$F$2))</f>
        <v>6948.949833</v>
      </c>
      <c r="F575" s="12" t="s">
        <v>14</v>
      </c>
      <c r="G575" s="15"/>
      <c r="H575" s="14" t="n">
        <f aca="false">IFERROR(IF($F$3=0,"-",Tabla1[[#This Row],[Precio de Cliente neto]]*(1+$F$3)),"-")</f>
        <v>11581.583055</v>
      </c>
      <c r="I575" s="14" t="n">
        <v>11030.0791</v>
      </c>
      <c r="J575" s="14" t="n">
        <v>9927.07119</v>
      </c>
    </row>
    <row r="576" customFormat="false" ht="15" hidden="false" customHeight="false" outlineLevel="0" collapsed="false">
      <c r="A576" s="12" t="n">
        <v>1546</v>
      </c>
      <c r="B576" s="13" t="s">
        <v>589</v>
      </c>
      <c r="C576" s="14" t="n">
        <f aca="false">IF($F$2=0," - ",Tabla1[[#This Row],[Base Precio de Lista neto]])</f>
        <v>8974.9193</v>
      </c>
      <c r="D576" s="14" t="n">
        <f aca="false">IF($F$2=0," - ",Tabla1[[#This Row],[Base Precio de Lista neto]]*(1-$F$2))</f>
        <v>6282.44351</v>
      </c>
      <c r="E576" s="14" t="n">
        <f aca="false">IF($F$2=0," - ",Tabla1[[#This Row],[Base para Mejor precio]]*(1-$F$2))</f>
        <v>5654.199159</v>
      </c>
      <c r="F576" s="12" t="s">
        <v>14</v>
      </c>
      <c r="G576" s="15"/>
      <c r="H576" s="14" t="n">
        <f aca="false">IFERROR(IF($F$3=0,"-",Tabla1[[#This Row],[Precio de Cliente neto]]*(1+$F$3)),"-")</f>
        <v>9423.665265</v>
      </c>
      <c r="I576" s="14" t="n">
        <v>8974.9193</v>
      </c>
      <c r="J576" s="14" t="n">
        <v>8077.42737</v>
      </c>
    </row>
    <row r="577" customFormat="false" ht="15" hidden="false" customHeight="false" outlineLevel="0" collapsed="false">
      <c r="A577" s="12" t="n">
        <v>1549</v>
      </c>
      <c r="B577" s="13" t="s">
        <v>590</v>
      </c>
      <c r="C577" s="14" t="n">
        <f aca="false">IF($F$2=0," - ",Tabla1[[#This Row],[Base Precio de Lista neto]])</f>
        <v>9296.9994</v>
      </c>
      <c r="D577" s="14" t="n">
        <f aca="false">IF($F$2=0," - ",Tabla1[[#This Row],[Base Precio de Lista neto]]*(1-$F$2))</f>
        <v>6507.89958</v>
      </c>
      <c r="E577" s="14" t="n">
        <f aca="false">IF($F$2=0," - ",Tabla1[[#This Row],[Base para Mejor precio]]*(1-$F$2))</f>
        <v>5564.2541409</v>
      </c>
      <c r="F577" s="12" t="s">
        <v>17</v>
      </c>
      <c r="G577" s="15" t="s">
        <v>143</v>
      </c>
      <c r="H577" s="14" t="n">
        <f aca="false">IFERROR(IF($F$3=0,"-",Tabla1[[#This Row],[Precio de Cliente neto]]*(1+$F$3)),"-")</f>
        <v>9761.84937</v>
      </c>
      <c r="I577" s="14" t="n">
        <v>9296.9994</v>
      </c>
      <c r="J577" s="14" t="n">
        <v>7948.934487</v>
      </c>
    </row>
    <row r="578" customFormat="false" ht="15" hidden="false" customHeight="false" outlineLevel="0" collapsed="false">
      <c r="A578" s="12" t="n">
        <v>1550</v>
      </c>
      <c r="B578" s="13" t="s">
        <v>591</v>
      </c>
      <c r="C578" s="14" t="n">
        <f aca="false">IF($F$2=0," - ",Tabla1[[#This Row],[Base Precio de Lista neto]])</f>
        <v>10461.8564</v>
      </c>
      <c r="D578" s="14" t="n">
        <f aca="false">IF($F$2=0," - ",Tabla1[[#This Row],[Base Precio de Lista neto]]*(1-$F$2))</f>
        <v>7323.29948</v>
      </c>
      <c r="E578" s="14" t="n">
        <f aca="false">IF($F$2=0," - ",Tabla1[[#This Row],[Base para Mejor precio]]*(1-$F$2))</f>
        <v>6261.4210554</v>
      </c>
      <c r="F578" s="12" t="s">
        <v>17</v>
      </c>
      <c r="G578" s="15" t="s">
        <v>143</v>
      </c>
      <c r="H578" s="14" t="n">
        <f aca="false">IFERROR(IF($F$3=0,"-",Tabla1[[#This Row],[Precio de Cliente neto]]*(1+$F$3)),"-")</f>
        <v>10984.94922</v>
      </c>
      <c r="I578" s="14" t="n">
        <v>10461.8564</v>
      </c>
      <c r="J578" s="14" t="n">
        <v>8944.887222</v>
      </c>
    </row>
    <row r="579" customFormat="false" ht="15" hidden="false" customHeight="false" outlineLevel="0" collapsed="false">
      <c r="A579" s="12" t="n">
        <v>1552</v>
      </c>
      <c r="B579" s="13" t="s">
        <v>592</v>
      </c>
      <c r="C579" s="14" t="n">
        <f aca="false">IF($F$2=0," - ",Tabla1[[#This Row],[Base Precio de Lista neto]])</f>
        <v>24.6982</v>
      </c>
      <c r="D579" s="14" t="n">
        <f aca="false">IF($F$2=0," - ",Tabla1[[#This Row],[Base Precio de Lista neto]]*(1-$F$2))</f>
        <v>17.28874</v>
      </c>
      <c r="E579" s="14" t="n">
        <f aca="false">IF($F$2=0," - ",Tabla1[[#This Row],[Base para Mejor precio]]*(1-$F$2))</f>
        <v>15.559866</v>
      </c>
      <c r="F579" s="12" t="s">
        <v>17</v>
      </c>
      <c r="G579" s="15"/>
      <c r="H579" s="14" t="n">
        <f aca="false">IFERROR(IF($F$3=0,"-",Tabla1[[#This Row],[Precio de Cliente neto]]*(1+$F$3)),"-")</f>
        <v>25.93311</v>
      </c>
      <c r="I579" s="14" t="n">
        <v>24.6982</v>
      </c>
      <c r="J579" s="14" t="n">
        <v>22.22838</v>
      </c>
    </row>
    <row r="580" customFormat="false" ht="15" hidden="false" customHeight="false" outlineLevel="0" collapsed="false">
      <c r="A580" s="12" t="n">
        <v>1553</v>
      </c>
      <c r="B580" s="13" t="s">
        <v>593</v>
      </c>
      <c r="C580" s="14" t="n">
        <f aca="false">IF($F$2=0," - ",Tabla1[[#This Row],[Base Precio de Lista neto]])</f>
        <v>38.5905</v>
      </c>
      <c r="D580" s="14" t="n">
        <f aca="false">IF($F$2=0," - ",Tabla1[[#This Row],[Base Precio de Lista neto]]*(1-$F$2))</f>
        <v>27.01335</v>
      </c>
      <c r="E580" s="14" t="n">
        <f aca="false">IF($F$2=0," - ",Tabla1[[#This Row],[Base para Mejor precio]]*(1-$F$2))</f>
        <v>24.312015</v>
      </c>
      <c r="F580" s="12" t="s">
        <v>17</v>
      </c>
      <c r="G580" s="15"/>
      <c r="H580" s="14" t="n">
        <f aca="false">IFERROR(IF($F$3=0,"-",Tabla1[[#This Row],[Precio de Cliente neto]]*(1+$F$3)),"-")</f>
        <v>40.520025</v>
      </c>
      <c r="I580" s="14" t="n">
        <v>38.5905</v>
      </c>
      <c r="J580" s="14" t="n">
        <v>34.73145</v>
      </c>
    </row>
    <row r="581" customFormat="false" ht="15" hidden="false" customHeight="false" outlineLevel="0" collapsed="false">
      <c r="A581" s="12" t="n">
        <v>1554</v>
      </c>
      <c r="B581" s="13" t="s">
        <v>594</v>
      </c>
      <c r="C581" s="14" t="n">
        <f aca="false">IF($F$2=0," - ",Tabla1[[#This Row],[Base Precio de Lista neto]])</f>
        <v>44.7656</v>
      </c>
      <c r="D581" s="14" t="n">
        <f aca="false">IF($F$2=0," - ",Tabla1[[#This Row],[Base Precio de Lista neto]]*(1-$F$2))</f>
        <v>31.33592</v>
      </c>
      <c r="E581" s="14" t="n">
        <f aca="false">IF($F$2=0," - ",Tabla1[[#This Row],[Base para Mejor precio]]*(1-$F$2))</f>
        <v>28.202328</v>
      </c>
      <c r="F581" s="12" t="s">
        <v>17</v>
      </c>
      <c r="G581" s="15"/>
      <c r="H581" s="14" t="n">
        <f aca="false">IFERROR(IF($F$3=0,"-",Tabla1[[#This Row],[Precio de Cliente neto]]*(1+$F$3)),"-")</f>
        <v>47.00388</v>
      </c>
      <c r="I581" s="14" t="n">
        <v>44.7656</v>
      </c>
      <c r="J581" s="14" t="n">
        <v>40.28904</v>
      </c>
    </row>
    <row r="582" customFormat="false" ht="15" hidden="false" customHeight="false" outlineLevel="0" collapsed="false">
      <c r="A582" s="12" t="n">
        <v>1555</v>
      </c>
      <c r="B582" s="13" t="s">
        <v>595</v>
      </c>
      <c r="C582" s="14" t="n">
        <f aca="false">IF($F$2=0," - ",Tabla1[[#This Row],[Base Precio de Lista neto]])</f>
        <v>53.255</v>
      </c>
      <c r="D582" s="14" t="n">
        <f aca="false">IF($F$2=0," - ",Tabla1[[#This Row],[Base Precio de Lista neto]]*(1-$F$2))</f>
        <v>37.2785</v>
      </c>
      <c r="E582" s="14" t="n">
        <f aca="false">IF($F$2=0," - ",Tabla1[[#This Row],[Base para Mejor precio]]*(1-$F$2))</f>
        <v>33.55065</v>
      </c>
      <c r="F582" s="12" t="s">
        <v>17</v>
      </c>
      <c r="G582" s="15"/>
      <c r="H582" s="14" t="n">
        <f aca="false">IFERROR(IF($F$3=0,"-",Tabla1[[#This Row],[Precio de Cliente neto]]*(1+$F$3)),"-")</f>
        <v>55.91775</v>
      </c>
      <c r="I582" s="14" t="n">
        <v>53.255</v>
      </c>
      <c r="J582" s="14" t="n">
        <v>47.9295</v>
      </c>
    </row>
    <row r="583" customFormat="false" ht="15" hidden="false" customHeight="false" outlineLevel="0" collapsed="false">
      <c r="A583" s="12" t="n">
        <v>1556</v>
      </c>
      <c r="B583" s="13" t="s">
        <v>596</v>
      </c>
      <c r="C583" s="14" t="n">
        <f aca="false">IF($F$2=0," - ",Tabla1[[#This Row],[Base Precio de Lista neto]])</f>
        <v>53.255</v>
      </c>
      <c r="D583" s="14" t="n">
        <f aca="false">IF($F$2=0," - ",Tabla1[[#This Row],[Base Precio de Lista neto]]*(1-$F$2))</f>
        <v>37.2785</v>
      </c>
      <c r="E583" s="14" t="n">
        <f aca="false">IF($F$2=0," - ",Tabla1[[#This Row],[Base para Mejor precio]]*(1-$F$2))</f>
        <v>33.55065</v>
      </c>
      <c r="F583" s="12" t="s">
        <v>17</v>
      </c>
      <c r="G583" s="15"/>
      <c r="H583" s="14" t="n">
        <f aca="false">IFERROR(IF($F$3=0,"-",Tabla1[[#This Row],[Precio de Cliente neto]]*(1+$F$3)),"-")</f>
        <v>55.91775</v>
      </c>
      <c r="I583" s="14" t="n">
        <v>53.255</v>
      </c>
      <c r="J583" s="14" t="n">
        <v>47.9295</v>
      </c>
    </row>
    <row r="584" customFormat="false" ht="15" hidden="false" customHeight="false" outlineLevel="0" collapsed="false">
      <c r="A584" s="12" t="n">
        <v>1557</v>
      </c>
      <c r="B584" s="13" t="s">
        <v>597</v>
      </c>
      <c r="C584" s="14" t="n">
        <f aca="false">IF($F$2=0," - ",Tabla1[[#This Row],[Base Precio de Lista neto]])</f>
        <v>65.6042</v>
      </c>
      <c r="D584" s="14" t="n">
        <f aca="false">IF($F$2=0," - ",Tabla1[[#This Row],[Base Precio de Lista neto]]*(1-$F$2))</f>
        <v>45.92294</v>
      </c>
      <c r="E584" s="14" t="n">
        <f aca="false">IF($F$2=0," - ",Tabla1[[#This Row],[Base para Mejor precio]]*(1-$F$2))</f>
        <v>41.330646</v>
      </c>
      <c r="F584" s="12" t="s">
        <v>17</v>
      </c>
      <c r="G584" s="15"/>
      <c r="H584" s="14" t="n">
        <f aca="false">IFERROR(IF($F$3=0,"-",Tabla1[[#This Row],[Precio de Cliente neto]]*(1+$F$3)),"-")</f>
        <v>68.88441</v>
      </c>
      <c r="I584" s="14" t="n">
        <v>65.6042</v>
      </c>
      <c r="J584" s="14" t="n">
        <v>59.04378</v>
      </c>
    </row>
    <row r="585" customFormat="false" ht="15" hidden="false" customHeight="false" outlineLevel="0" collapsed="false">
      <c r="A585" s="12" t="n">
        <v>1558</v>
      </c>
      <c r="B585" s="13" t="s">
        <v>598</v>
      </c>
      <c r="C585" s="14" t="n">
        <f aca="false">IF($F$2=0," - ",Tabla1[[#This Row],[Base Precio de Lista neto]])</f>
        <v>86.4434</v>
      </c>
      <c r="D585" s="14" t="n">
        <f aca="false">IF($F$2=0," - ",Tabla1[[#This Row],[Base Precio de Lista neto]]*(1-$F$2))</f>
        <v>60.51038</v>
      </c>
      <c r="E585" s="14" t="n">
        <f aca="false">IF($F$2=0," - ",Tabla1[[#This Row],[Base para Mejor precio]]*(1-$F$2))</f>
        <v>54.459342</v>
      </c>
      <c r="F585" s="12" t="s">
        <v>17</v>
      </c>
      <c r="G585" s="15"/>
      <c r="H585" s="14" t="n">
        <f aca="false">IFERROR(IF($F$3=0,"-",Tabla1[[#This Row],[Precio de Cliente neto]]*(1+$F$3)),"-")</f>
        <v>90.76557</v>
      </c>
      <c r="I585" s="14" t="n">
        <v>86.4434</v>
      </c>
      <c r="J585" s="14" t="n">
        <v>77.79906</v>
      </c>
    </row>
    <row r="586" customFormat="false" ht="15" hidden="false" customHeight="false" outlineLevel="0" collapsed="false">
      <c r="A586" s="12" t="n">
        <v>1559</v>
      </c>
      <c r="B586" s="13" t="s">
        <v>599</v>
      </c>
      <c r="C586" s="14" t="n">
        <f aca="false">IF($F$2=0," - ",Tabla1[[#This Row],[Base Precio de Lista neto]])</f>
        <v>77.9874</v>
      </c>
      <c r="D586" s="14" t="n">
        <f aca="false">IF($F$2=0," - ",Tabla1[[#This Row],[Base Precio de Lista neto]]*(1-$F$2))</f>
        <v>54.59118</v>
      </c>
      <c r="E586" s="14" t="n">
        <f aca="false">IF($F$2=0," - ",Tabla1[[#This Row],[Base para Mejor precio]]*(1-$F$2))</f>
        <v>49.132062</v>
      </c>
      <c r="F586" s="12" t="s">
        <v>17</v>
      </c>
      <c r="G586" s="15"/>
      <c r="H586" s="14" t="n">
        <f aca="false">IFERROR(IF($F$3=0,"-",Tabla1[[#This Row],[Precio de Cliente neto]]*(1+$F$3)),"-")</f>
        <v>81.88677</v>
      </c>
      <c r="I586" s="14" t="n">
        <v>77.9874</v>
      </c>
      <c r="J586" s="14" t="n">
        <v>70.18866</v>
      </c>
    </row>
    <row r="587" customFormat="false" ht="15" hidden="false" customHeight="false" outlineLevel="0" collapsed="false">
      <c r="A587" s="12" t="n">
        <v>1560</v>
      </c>
      <c r="B587" s="13" t="s">
        <v>600</v>
      </c>
      <c r="C587" s="14" t="n">
        <f aca="false">IF($F$2=0," - ",Tabla1[[#This Row],[Base Precio de Lista neto]])</f>
        <v>82.1169</v>
      </c>
      <c r="D587" s="14" t="n">
        <f aca="false">IF($F$2=0," - ",Tabla1[[#This Row],[Base Precio de Lista neto]]*(1-$F$2))</f>
        <v>57.48183</v>
      </c>
      <c r="E587" s="14" t="n">
        <f aca="false">IF($F$2=0," - ",Tabla1[[#This Row],[Base para Mejor precio]]*(1-$F$2))</f>
        <v>51.733647</v>
      </c>
      <c r="F587" s="12" t="s">
        <v>17</v>
      </c>
      <c r="G587" s="15"/>
      <c r="H587" s="14" t="n">
        <f aca="false">IFERROR(IF($F$3=0,"-",Tabla1[[#This Row],[Precio de Cliente neto]]*(1+$F$3)),"-")</f>
        <v>86.222745</v>
      </c>
      <c r="I587" s="14" t="n">
        <v>82.1169</v>
      </c>
      <c r="J587" s="14" t="n">
        <v>73.90521</v>
      </c>
    </row>
    <row r="588" customFormat="false" ht="15" hidden="false" customHeight="false" outlineLevel="0" collapsed="false">
      <c r="A588" s="12" t="n">
        <v>1561</v>
      </c>
      <c r="B588" s="13" t="s">
        <v>601</v>
      </c>
      <c r="C588" s="14" t="n">
        <f aca="false">IF($F$2=0," - ",Tabla1[[#This Row],[Base Precio de Lista neto]])</f>
        <v>89.2563</v>
      </c>
      <c r="D588" s="14" t="n">
        <f aca="false">IF($F$2=0," - ",Tabla1[[#This Row],[Base Precio de Lista neto]]*(1-$F$2))</f>
        <v>62.47941</v>
      </c>
      <c r="E588" s="14" t="n">
        <f aca="false">IF($F$2=0," - ",Tabla1[[#This Row],[Base para Mejor precio]]*(1-$F$2))</f>
        <v>56.231469</v>
      </c>
      <c r="F588" s="12" t="s">
        <v>17</v>
      </c>
      <c r="G588" s="15"/>
      <c r="H588" s="14" t="n">
        <f aca="false">IFERROR(IF($F$3=0,"-",Tabla1[[#This Row],[Precio de Cliente neto]]*(1+$F$3)),"-")</f>
        <v>93.719115</v>
      </c>
      <c r="I588" s="14" t="n">
        <v>89.2563</v>
      </c>
      <c r="J588" s="14" t="n">
        <v>80.33067</v>
      </c>
    </row>
    <row r="589" customFormat="false" ht="15" hidden="false" customHeight="false" outlineLevel="0" collapsed="false">
      <c r="A589" s="12" t="n">
        <v>1562</v>
      </c>
      <c r="B589" s="13" t="s">
        <v>602</v>
      </c>
      <c r="C589" s="14" t="n">
        <f aca="false">IF($F$2=0," - ",Tabla1[[#This Row],[Base Precio de Lista neto]])</f>
        <v>98.1818</v>
      </c>
      <c r="D589" s="14" t="n">
        <f aca="false">IF($F$2=0," - ",Tabla1[[#This Row],[Base Precio de Lista neto]]*(1-$F$2))</f>
        <v>68.72726</v>
      </c>
      <c r="E589" s="14" t="n">
        <f aca="false">IF($F$2=0," - ",Tabla1[[#This Row],[Base para Mejor precio]]*(1-$F$2))</f>
        <v>61.854534</v>
      </c>
      <c r="F589" s="12" t="s">
        <v>17</v>
      </c>
      <c r="G589" s="15"/>
      <c r="H589" s="14" t="n">
        <f aca="false">IFERROR(IF($F$3=0,"-",Tabla1[[#This Row],[Precio de Cliente neto]]*(1+$F$3)),"-")</f>
        <v>103.09089</v>
      </c>
      <c r="I589" s="14" t="n">
        <v>98.1818</v>
      </c>
      <c r="J589" s="14" t="n">
        <v>88.36362</v>
      </c>
    </row>
    <row r="590" customFormat="false" ht="15" hidden="false" customHeight="false" outlineLevel="0" collapsed="false">
      <c r="A590" s="12" t="n">
        <v>1563</v>
      </c>
      <c r="B590" s="13" t="s">
        <v>603</v>
      </c>
      <c r="C590" s="14" t="n">
        <f aca="false">IF($F$2=0," - ",Tabla1[[#This Row],[Base Precio de Lista neto]])</f>
        <v>272.1193</v>
      </c>
      <c r="D590" s="14" t="n">
        <f aca="false">IF($F$2=0," - ",Tabla1[[#This Row],[Base Precio de Lista neto]]*(1-$F$2))</f>
        <v>190.48351</v>
      </c>
      <c r="E590" s="14" t="n">
        <f aca="false">IF($F$2=0," - ",Tabla1[[#This Row],[Base para Mejor precio]]*(1-$F$2))</f>
        <v>171.435159</v>
      </c>
      <c r="F590" s="12" t="s">
        <v>17</v>
      </c>
      <c r="G590" s="15"/>
      <c r="H590" s="14" t="n">
        <f aca="false">IFERROR(IF($F$3=0,"-",Tabla1[[#This Row],[Precio de Cliente neto]]*(1+$F$3)),"-")</f>
        <v>285.725265</v>
      </c>
      <c r="I590" s="14" t="n">
        <v>272.1193</v>
      </c>
      <c r="J590" s="14" t="n">
        <v>244.90737</v>
      </c>
    </row>
    <row r="591" customFormat="false" ht="15" hidden="false" customHeight="false" outlineLevel="0" collapsed="false">
      <c r="A591" s="12" t="n">
        <v>1564</v>
      </c>
      <c r="B591" s="13" t="s">
        <v>604</v>
      </c>
      <c r="C591" s="14" t="n">
        <f aca="false">IF($F$2=0," - ",Tabla1[[#This Row],[Base Precio de Lista neto]])</f>
        <v>283.053</v>
      </c>
      <c r="D591" s="14" t="n">
        <f aca="false">IF($F$2=0," - ",Tabla1[[#This Row],[Base Precio de Lista neto]]*(1-$F$2))</f>
        <v>198.1371</v>
      </c>
      <c r="E591" s="14" t="n">
        <f aca="false">IF($F$2=0," - ",Tabla1[[#This Row],[Base para Mejor precio]]*(1-$F$2))</f>
        <v>178.32339</v>
      </c>
      <c r="F591" s="12" t="s">
        <v>17</v>
      </c>
      <c r="G591" s="15"/>
      <c r="H591" s="14" t="n">
        <f aca="false">IFERROR(IF($F$3=0,"-",Tabla1[[#This Row],[Precio de Cliente neto]]*(1+$F$3)),"-")</f>
        <v>297.20565</v>
      </c>
      <c r="I591" s="14" t="n">
        <v>283.053</v>
      </c>
      <c r="J591" s="14" t="n">
        <v>254.7477</v>
      </c>
    </row>
    <row r="592" customFormat="false" ht="15" hidden="false" customHeight="false" outlineLevel="0" collapsed="false">
      <c r="A592" s="12" t="n">
        <v>1565</v>
      </c>
      <c r="B592" s="13" t="s">
        <v>605</v>
      </c>
      <c r="C592" s="14" t="n">
        <f aca="false">IF($F$2=0," - ",Tabla1[[#This Row],[Base Precio de Lista neto]])</f>
        <v>293.2056</v>
      </c>
      <c r="D592" s="14" t="n">
        <f aca="false">IF($F$2=0," - ",Tabla1[[#This Row],[Base Precio de Lista neto]]*(1-$F$2))</f>
        <v>205.24392</v>
      </c>
      <c r="E592" s="14" t="n">
        <f aca="false">IF($F$2=0," - ",Tabla1[[#This Row],[Base para Mejor precio]]*(1-$F$2))</f>
        <v>184.719528</v>
      </c>
      <c r="F592" s="12" t="s">
        <v>17</v>
      </c>
      <c r="G592" s="15"/>
      <c r="H592" s="14" t="n">
        <f aca="false">IFERROR(IF($F$3=0,"-",Tabla1[[#This Row],[Precio de Cliente neto]]*(1+$F$3)),"-")</f>
        <v>307.86588</v>
      </c>
      <c r="I592" s="14" t="n">
        <v>293.2056</v>
      </c>
      <c r="J592" s="14" t="n">
        <v>263.88504</v>
      </c>
    </row>
    <row r="593" customFormat="false" ht="15" hidden="false" customHeight="false" outlineLevel="0" collapsed="false">
      <c r="A593" s="12" t="n">
        <v>1566</v>
      </c>
      <c r="B593" s="13" t="s">
        <v>606</v>
      </c>
      <c r="C593" s="14" t="n">
        <f aca="false">IF($F$2=0," - ",Tabla1[[#This Row],[Base Precio de Lista neto]])</f>
        <v>293.2056</v>
      </c>
      <c r="D593" s="14" t="n">
        <f aca="false">IF($F$2=0," - ",Tabla1[[#This Row],[Base Precio de Lista neto]]*(1-$F$2))</f>
        <v>205.24392</v>
      </c>
      <c r="E593" s="14" t="n">
        <f aca="false">IF($F$2=0," - ",Tabla1[[#This Row],[Base para Mejor precio]]*(1-$F$2))</f>
        <v>184.719528</v>
      </c>
      <c r="F593" s="12" t="s">
        <v>17</v>
      </c>
      <c r="G593" s="15"/>
      <c r="H593" s="14" t="n">
        <f aca="false">IFERROR(IF($F$3=0,"-",Tabla1[[#This Row],[Precio de Cliente neto]]*(1+$F$3)),"-")</f>
        <v>307.86588</v>
      </c>
      <c r="I593" s="14" t="n">
        <v>293.2056</v>
      </c>
      <c r="J593" s="14" t="n">
        <v>263.88504</v>
      </c>
    </row>
    <row r="594" customFormat="false" ht="15" hidden="false" customHeight="false" outlineLevel="0" collapsed="false">
      <c r="A594" s="12" t="n">
        <v>1567</v>
      </c>
      <c r="B594" s="13" t="s">
        <v>607</v>
      </c>
      <c r="C594" s="14" t="n">
        <f aca="false">IF($F$2=0," - ",Tabla1[[#This Row],[Base Precio de Lista neto]])</f>
        <v>343.7835</v>
      </c>
      <c r="D594" s="14" t="n">
        <f aca="false">IF($F$2=0," - ",Tabla1[[#This Row],[Base Precio de Lista neto]]*(1-$F$2))</f>
        <v>240.64845</v>
      </c>
      <c r="E594" s="14" t="n">
        <f aca="false">IF($F$2=0," - ",Tabla1[[#This Row],[Base para Mejor precio]]*(1-$F$2))</f>
        <v>216.583605</v>
      </c>
      <c r="F594" s="12" t="s">
        <v>17</v>
      </c>
      <c r="G594" s="15"/>
      <c r="H594" s="14" t="n">
        <f aca="false">IFERROR(IF($F$3=0,"-",Tabla1[[#This Row],[Precio de Cliente neto]]*(1+$F$3)),"-")</f>
        <v>360.972675</v>
      </c>
      <c r="I594" s="14" t="n">
        <v>343.7835</v>
      </c>
      <c r="J594" s="14" t="n">
        <v>309.40515</v>
      </c>
    </row>
    <row r="595" customFormat="false" ht="15" hidden="false" customHeight="false" outlineLevel="0" collapsed="false">
      <c r="A595" s="12" t="n">
        <v>1568</v>
      </c>
      <c r="B595" s="13" t="s">
        <v>608</v>
      </c>
      <c r="C595" s="14" t="n">
        <f aca="false">IF($F$2=0," - ",Tabla1[[#This Row],[Base Precio de Lista neto]])</f>
        <v>68.5587</v>
      </c>
      <c r="D595" s="14" t="n">
        <f aca="false">IF($F$2=0," - ",Tabla1[[#This Row],[Base Precio de Lista neto]]*(1-$F$2))</f>
        <v>47.99109</v>
      </c>
      <c r="E595" s="14" t="n">
        <f aca="false">IF($F$2=0," - ",Tabla1[[#This Row],[Base para Mejor precio]]*(1-$F$2))</f>
        <v>43.191981</v>
      </c>
      <c r="F595" s="12" t="s">
        <v>17</v>
      </c>
      <c r="G595" s="15"/>
      <c r="H595" s="14" t="n">
        <f aca="false">IFERROR(IF($F$3=0,"-",Tabla1[[#This Row],[Precio de Cliente neto]]*(1+$F$3)),"-")</f>
        <v>71.986635</v>
      </c>
      <c r="I595" s="14" t="n">
        <v>68.5587</v>
      </c>
      <c r="J595" s="14" t="n">
        <v>61.70283</v>
      </c>
    </row>
    <row r="596" customFormat="false" ht="15" hidden="false" customHeight="false" outlineLevel="0" collapsed="false">
      <c r="A596" s="12" t="n">
        <v>1569</v>
      </c>
      <c r="B596" s="13" t="s">
        <v>609</v>
      </c>
      <c r="C596" s="14" t="n">
        <f aca="false">IF($F$2=0," - ",Tabla1[[#This Row],[Base Precio de Lista neto]])</f>
        <v>12.9342</v>
      </c>
      <c r="D596" s="14" t="n">
        <f aca="false">IF($F$2=0," - ",Tabla1[[#This Row],[Base Precio de Lista neto]]*(1-$F$2))</f>
        <v>9.05394</v>
      </c>
      <c r="E596" s="14" t="n">
        <f aca="false">IF($F$2=0," - ",Tabla1[[#This Row],[Base para Mejor precio]]*(1-$F$2))</f>
        <v>8.148546</v>
      </c>
      <c r="F596" s="12" t="s">
        <v>17</v>
      </c>
      <c r="G596" s="15"/>
      <c r="H596" s="14" t="n">
        <f aca="false">IFERROR(IF($F$3=0,"-",Tabla1[[#This Row],[Precio de Cliente neto]]*(1+$F$3)),"-")</f>
        <v>13.58091</v>
      </c>
      <c r="I596" s="14" t="n">
        <v>12.9342</v>
      </c>
      <c r="J596" s="14" t="n">
        <v>11.64078</v>
      </c>
    </row>
    <row r="597" customFormat="false" ht="15" hidden="false" customHeight="false" outlineLevel="0" collapsed="false">
      <c r="A597" s="12" t="n">
        <v>1570</v>
      </c>
      <c r="B597" s="13" t="s">
        <v>610</v>
      </c>
      <c r="C597" s="14" t="n">
        <f aca="false">IF($F$2=0," - ",Tabla1[[#This Row],[Base Precio de Lista neto]])</f>
        <v>12.1076</v>
      </c>
      <c r="D597" s="14" t="n">
        <f aca="false">IF($F$2=0," - ",Tabla1[[#This Row],[Base Precio de Lista neto]]*(1-$F$2))</f>
        <v>8.47532</v>
      </c>
      <c r="E597" s="14" t="n">
        <f aca="false">IF($F$2=0," - ",Tabla1[[#This Row],[Base para Mejor precio]]*(1-$F$2))</f>
        <v>7.627788</v>
      </c>
      <c r="F597" s="12" t="s">
        <v>17</v>
      </c>
      <c r="G597" s="15"/>
      <c r="H597" s="14" t="n">
        <f aca="false">IFERROR(IF($F$3=0,"-",Tabla1[[#This Row],[Precio de Cliente neto]]*(1+$F$3)),"-")</f>
        <v>12.71298</v>
      </c>
      <c r="I597" s="14" t="n">
        <v>12.1076</v>
      </c>
      <c r="J597" s="14" t="n">
        <v>10.89684</v>
      </c>
    </row>
    <row r="598" customFormat="false" ht="15" hidden="false" customHeight="false" outlineLevel="0" collapsed="false">
      <c r="A598" s="12" t="n">
        <v>1571</v>
      </c>
      <c r="B598" s="13" t="s">
        <v>611</v>
      </c>
      <c r="C598" s="14" t="n">
        <f aca="false">IF($F$2=0," - ",Tabla1[[#This Row],[Base Precio de Lista neto]])</f>
        <v>304.3597</v>
      </c>
      <c r="D598" s="14" t="n">
        <f aca="false">IF($F$2=0," - ",Tabla1[[#This Row],[Base Precio de Lista neto]]*(1-$F$2))</f>
        <v>213.05179</v>
      </c>
      <c r="E598" s="14" t="n">
        <f aca="false">IF($F$2=0," - ",Tabla1[[#This Row],[Base para Mejor precio]]*(1-$F$2))</f>
        <v>191.746611</v>
      </c>
      <c r="F598" s="12" t="s">
        <v>17</v>
      </c>
      <c r="G598" s="15"/>
      <c r="H598" s="14" t="n">
        <f aca="false">IFERROR(IF($F$3=0,"-",Tabla1[[#This Row],[Precio de Cliente neto]]*(1+$F$3)),"-")</f>
        <v>319.577685</v>
      </c>
      <c r="I598" s="14" t="n">
        <v>304.3597</v>
      </c>
      <c r="J598" s="14" t="n">
        <v>273.92373</v>
      </c>
    </row>
    <row r="599" customFormat="false" ht="15" hidden="false" customHeight="false" outlineLevel="0" collapsed="false">
      <c r="A599" s="12" t="n">
        <v>1572</v>
      </c>
      <c r="B599" s="13" t="s">
        <v>612</v>
      </c>
      <c r="C599" s="14" t="n">
        <f aca="false">IF($F$2=0," - ",Tabla1[[#This Row],[Base Precio de Lista neto]])</f>
        <v>92.6173</v>
      </c>
      <c r="D599" s="14" t="n">
        <f aca="false">IF($F$2=0," - ",Tabla1[[#This Row],[Base Precio de Lista neto]]*(1-$F$2))</f>
        <v>64.83211</v>
      </c>
      <c r="E599" s="14" t="n">
        <f aca="false">IF($F$2=0," - ",Tabla1[[#This Row],[Base para Mejor precio]]*(1-$F$2))</f>
        <v>58.348899</v>
      </c>
      <c r="F599" s="12" t="s">
        <v>17</v>
      </c>
      <c r="G599" s="15"/>
      <c r="H599" s="14" t="n">
        <f aca="false">IFERROR(IF($F$3=0,"-",Tabla1[[#This Row],[Precio de Cliente neto]]*(1+$F$3)),"-")</f>
        <v>97.248165</v>
      </c>
      <c r="I599" s="14" t="n">
        <v>92.6173</v>
      </c>
      <c r="J599" s="14" t="n">
        <v>83.35557</v>
      </c>
    </row>
    <row r="600" customFormat="false" ht="15" hidden="false" customHeight="false" outlineLevel="0" collapsed="false">
      <c r="A600" s="12" t="n">
        <v>1573</v>
      </c>
      <c r="B600" s="13" t="s">
        <v>613</v>
      </c>
      <c r="C600" s="14" t="n">
        <f aca="false">IF($F$2=0," - ",Tabla1[[#This Row],[Base Precio de Lista neto]])</f>
        <v>454.4319</v>
      </c>
      <c r="D600" s="14" t="n">
        <f aca="false">IF($F$2=0," - ",Tabla1[[#This Row],[Base Precio de Lista neto]]*(1-$F$2))</f>
        <v>318.10233</v>
      </c>
      <c r="E600" s="14" t="n">
        <f aca="false">IF($F$2=0," - ",Tabla1[[#This Row],[Base para Mejor precio]]*(1-$F$2))</f>
        <v>286.292097</v>
      </c>
      <c r="F600" s="12" t="s">
        <v>17</v>
      </c>
      <c r="G600" s="15"/>
      <c r="H600" s="14" t="n">
        <f aca="false">IFERROR(IF($F$3=0,"-",Tabla1[[#This Row],[Precio de Cliente neto]]*(1+$F$3)),"-")</f>
        <v>477.153495</v>
      </c>
      <c r="I600" s="14" t="n">
        <v>454.4319</v>
      </c>
      <c r="J600" s="14" t="n">
        <v>408.98871</v>
      </c>
    </row>
    <row r="601" customFormat="false" ht="15" hidden="false" customHeight="false" outlineLevel="0" collapsed="false">
      <c r="A601" s="12" t="n">
        <v>1574</v>
      </c>
      <c r="B601" s="13" t="s">
        <v>614</v>
      </c>
      <c r="C601" s="14" t="n">
        <f aca="false">IF($F$2=0," - ",Tabla1[[#This Row],[Base Precio de Lista neto]])</f>
        <v>38.5905</v>
      </c>
      <c r="D601" s="14" t="n">
        <f aca="false">IF($F$2=0," - ",Tabla1[[#This Row],[Base Precio de Lista neto]]*(1-$F$2))</f>
        <v>27.01335</v>
      </c>
      <c r="E601" s="14" t="n">
        <f aca="false">IF($F$2=0," - ",Tabla1[[#This Row],[Base para Mejor precio]]*(1-$F$2))</f>
        <v>24.312015</v>
      </c>
      <c r="F601" s="12" t="s">
        <v>17</v>
      </c>
      <c r="G601" s="15"/>
      <c r="H601" s="14" t="n">
        <f aca="false">IFERROR(IF($F$3=0,"-",Tabla1[[#This Row],[Precio de Cliente neto]]*(1+$F$3)),"-")</f>
        <v>40.520025</v>
      </c>
      <c r="I601" s="14" t="n">
        <v>38.5905</v>
      </c>
      <c r="J601" s="14" t="n">
        <v>34.73145</v>
      </c>
    </row>
    <row r="602" customFormat="false" ht="15" hidden="false" customHeight="false" outlineLevel="0" collapsed="false">
      <c r="A602" s="12" t="n">
        <v>1575</v>
      </c>
      <c r="B602" s="13" t="s">
        <v>615</v>
      </c>
      <c r="C602" s="14" t="n">
        <f aca="false">IF($F$2=0," - ",Tabla1[[#This Row],[Base Precio de Lista neto]])</f>
        <v>44.7656</v>
      </c>
      <c r="D602" s="14" t="n">
        <f aca="false">IF($F$2=0," - ",Tabla1[[#This Row],[Base Precio de Lista neto]]*(1-$F$2))</f>
        <v>31.33592</v>
      </c>
      <c r="E602" s="14" t="n">
        <f aca="false">IF($F$2=0," - ",Tabla1[[#This Row],[Base para Mejor precio]]*(1-$F$2))</f>
        <v>28.202328</v>
      </c>
      <c r="F602" s="12" t="s">
        <v>17</v>
      </c>
      <c r="G602" s="15"/>
      <c r="H602" s="14" t="n">
        <f aca="false">IFERROR(IF($F$3=0,"-",Tabla1[[#This Row],[Precio de Cliente neto]]*(1+$F$3)),"-")</f>
        <v>47.00388</v>
      </c>
      <c r="I602" s="14" t="n">
        <v>44.7656</v>
      </c>
      <c r="J602" s="14" t="n">
        <v>40.28904</v>
      </c>
    </row>
    <row r="603" customFormat="false" ht="15" hidden="false" customHeight="false" outlineLevel="0" collapsed="false">
      <c r="A603" s="12" t="n">
        <v>1576</v>
      </c>
      <c r="B603" s="13" t="s">
        <v>616</v>
      </c>
      <c r="C603" s="14" t="n">
        <f aca="false">IF($F$2=0," - ",Tabla1[[#This Row],[Base Precio de Lista neto]])</f>
        <v>53.255</v>
      </c>
      <c r="D603" s="14" t="n">
        <f aca="false">IF($F$2=0," - ",Tabla1[[#This Row],[Base Precio de Lista neto]]*(1-$F$2))</f>
        <v>37.2785</v>
      </c>
      <c r="E603" s="14" t="n">
        <f aca="false">IF($F$2=0," - ",Tabla1[[#This Row],[Base para Mejor precio]]*(1-$F$2))</f>
        <v>33.55065</v>
      </c>
      <c r="F603" s="12" t="s">
        <v>17</v>
      </c>
      <c r="G603" s="15"/>
      <c r="H603" s="14" t="n">
        <f aca="false">IFERROR(IF($F$3=0,"-",Tabla1[[#This Row],[Precio de Cliente neto]]*(1+$F$3)),"-")</f>
        <v>55.91775</v>
      </c>
      <c r="I603" s="14" t="n">
        <v>53.255</v>
      </c>
      <c r="J603" s="14" t="n">
        <v>47.9295</v>
      </c>
    </row>
    <row r="604" customFormat="false" ht="15" hidden="false" customHeight="false" outlineLevel="0" collapsed="false">
      <c r="A604" s="12" t="n">
        <v>1578</v>
      </c>
      <c r="B604" s="13" t="s">
        <v>617</v>
      </c>
      <c r="C604" s="14" t="n">
        <f aca="false">IF($F$2=0," - ",Tabla1[[#This Row],[Base Precio de Lista neto]])</f>
        <v>269.6913</v>
      </c>
      <c r="D604" s="14" t="n">
        <f aca="false">IF($F$2=0," - ",Tabla1[[#This Row],[Base Precio de Lista neto]]*(1-$F$2))</f>
        <v>188.78391</v>
      </c>
      <c r="E604" s="14" t="n">
        <f aca="false">IF($F$2=0," - ",Tabla1[[#This Row],[Base para Mejor precio]]*(1-$F$2))</f>
        <v>169.905519</v>
      </c>
      <c r="F604" s="12" t="s">
        <v>31</v>
      </c>
      <c r="G604" s="15"/>
      <c r="H604" s="14" t="n">
        <f aca="false">IFERROR(IF($F$3=0,"-",Tabla1[[#This Row],[Precio de Cliente neto]]*(1+$F$3)),"-")</f>
        <v>283.175865</v>
      </c>
      <c r="I604" s="14" t="n">
        <v>269.6913</v>
      </c>
      <c r="J604" s="14" t="n">
        <v>242.72217</v>
      </c>
    </row>
    <row r="605" customFormat="false" ht="15" hidden="false" customHeight="false" outlineLevel="0" collapsed="false">
      <c r="A605" s="12" t="n">
        <v>1579</v>
      </c>
      <c r="B605" s="13" t="s">
        <v>618</v>
      </c>
      <c r="C605" s="14" t="n">
        <f aca="false">IF($F$2=0," - ",Tabla1[[#This Row],[Base Precio de Lista neto]])</f>
        <v>403.6799</v>
      </c>
      <c r="D605" s="14" t="n">
        <f aca="false">IF($F$2=0," - ",Tabla1[[#This Row],[Base Precio de Lista neto]]*(1-$F$2))</f>
        <v>282.57593</v>
      </c>
      <c r="E605" s="14" t="n">
        <f aca="false">IF($F$2=0," - ",Tabla1[[#This Row],[Base para Mejor precio]]*(1-$F$2))</f>
        <v>254.318337</v>
      </c>
      <c r="F605" s="12" t="s">
        <v>31</v>
      </c>
      <c r="G605" s="15"/>
      <c r="H605" s="14" t="n">
        <f aca="false">IFERROR(IF($F$3=0,"-",Tabla1[[#This Row],[Precio de Cliente neto]]*(1+$F$3)),"-")</f>
        <v>423.863895</v>
      </c>
      <c r="I605" s="14" t="n">
        <v>403.6799</v>
      </c>
      <c r="J605" s="14" t="n">
        <v>363.31191</v>
      </c>
    </row>
    <row r="606" customFormat="false" ht="15" hidden="false" customHeight="false" outlineLevel="0" collapsed="false">
      <c r="A606" s="12" t="n">
        <v>1581</v>
      </c>
      <c r="B606" s="13" t="s">
        <v>619</v>
      </c>
      <c r="C606" s="14" t="n">
        <f aca="false">IF($F$2=0," - ",Tabla1[[#This Row],[Base Precio de Lista neto]])</f>
        <v>179.5032</v>
      </c>
      <c r="D606" s="14" t="n">
        <f aca="false">IF($F$2=0," - ",Tabla1[[#This Row],[Base Precio de Lista neto]]*(1-$F$2))</f>
        <v>125.65224</v>
      </c>
      <c r="E606" s="14" t="n">
        <f aca="false">IF($F$2=0," - ",Tabla1[[#This Row],[Base para Mejor precio]]*(1-$F$2))</f>
        <v>113.087016</v>
      </c>
      <c r="F606" s="12" t="s">
        <v>17</v>
      </c>
      <c r="G606" s="15"/>
      <c r="H606" s="14" t="n">
        <f aca="false">IFERROR(IF($F$3=0,"-",Tabla1[[#This Row],[Precio de Cliente neto]]*(1+$F$3)),"-")</f>
        <v>188.47836</v>
      </c>
      <c r="I606" s="14" t="n">
        <v>179.5032</v>
      </c>
      <c r="J606" s="14" t="n">
        <v>161.55288</v>
      </c>
    </row>
    <row r="607" customFormat="false" ht="15" hidden="false" customHeight="false" outlineLevel="0" collapsed="false">
      <c r="A607" s="12" t="n">
        <v>1582</v>
      </c>
      <c r="B607" s="13" t="s">
        <v>620</v>
      </c>
      <c r="C607" s="14" t="n">
        <f aca="false">IF($F$2=0," - ",Tabla1[[#This Row],[Base Precio de Lista neto]])</f>
        <v>189.6968</v>
      </c>
      <c r="D607" s="14" t="n">
        <f aca="false">IF($F$2=0," - ",Tabla1[[#This Row],[Base Precio de Lista neto]]*(1-$F$2))</f>
        <v>132.78776</v>
      </c>
      <c r="E607" s="14" t="n">
        <f aca="false">IF($F$2=0," - ",Tabla1[[#This Row],[Base para Mejor precio]]*(1-$F$2))</f>
        <v>119.508984</v>
      </c>
      <c r="F607" s="12" t="s">
        <v>17</v>
      </c>
      <c r="G607" s="15"/>
      <c r="H607" s="14" t="n">
        <f aca="false">IFERROR(IF($F$3=0,"-",Tabla1[[#This Row],[Precio de Cliente neto]]*(1+$F$3)),"-")</f>
        <v>199.18164</v>
      </c>
      <c r="I607" s="14" t="n">
        <v>189.6968</v>
      </c>
      <c r="J607" s="14" t="n">
        <v>170.72712</v>
      </c>
    </row>
    <row r="608" customFormat="false" ht="15" hidden="false" customHeight="false" outlineLevel="0" collapsed="false">
      <c r="A608" s="12" t="n">
        <v>1583</v>
      </c>
      <c r="B608" s="13" t="s">
        <v>621</v>
      </c>
      <c r="C608" s="14" t="n">
        <f aca="false">IF($F$2=0," - ",Tabla1[[#This Row],[Base Precio de Lista neto]])</f>
        <v>208.623</v>
      </c>
      <c r="D608" s="14" t="n">
        <f aca="false">IF($F$2=0," - ",Tabla1[[#This Row],[Base Precio de Lista neto]]*(1-$F$2))</f>
        <v>146.0361</v>
      </c>
      <c r="E608" s="14" t="n">
        <f aca="false">IF($F$2=0," - ",Tabla1[[#This Row],[Base para Mejor precio]]*(1-$F$2))</f>
        <v>131.43249</v>
      </c>
      <c r="F608" s="12" t="s">
        <v>17</v>
      </c>
      <c r="G608" s="15"/>
      <c r="H608" s="14" t="n">
        <f aca="false">IFERROR(IF($F$3=0,"-",Tabla1[[#This Row],[Precio de Cliente neto]]*(1+$F$3)),"-")</f>
        <v>219.05415</v>
      </c>
      <c r="I608" s="14" t="n">
        <v>208.623</v>
      </c>
      <c r="J608" s="14" t="n">
        <v>187.7607</v>
      </c>
    </row>
    <row r="609" customFormat="false" ht="15" hidden="false" customHeight="false" outlineLevel="0" collapsed="false">
      <c r="A609" s="12" t="n">
        <v>1584</v>
      </c>
      <c r="B609" s="13" t="s">
        <v>622</v>
      </c>
      <c r="C609" s="14" t="n">
        <f aca="false">IF($F$2=0," - ",Tabla1[[#This Row],[Base Precio de Lista neto]])</f>
        <v>223.1866</v>
      </c>
      <c r="D609" s="14" t="n">
        <f aca="false">IF($F$2=0," - ",Tabla1[[#This Row],[Base Precio de Lista neto]]*(1-$F$2))</f>
        <v>156.23062</v>
      </c>
      <c r="E609" s="14" t="n">
        <f aca="false">IF($F$2=0," - ",Tabla1[[#This Row],[Base para Mejor precio]]*(1-$F$2))</f>
        <v>140.607558</v>
      </c>
      <c r="F609" s="12" t="s">
        <v>17</v>
      </c>
      <c r="G609" s="15"/>
      <c r="H609" s="14" t="n">
        <f aca="false">IFERROR(IF($F$3=0,"-",Tabla1[[#This Row],[Precio de Cliente neto]]*(1+$F$3)),"-")</f>
        <v>234.34593</v>
      </c>
      <c r="I609" s="14" t="n">
        <v>223.1866</v>
      </c>
      <c r="J609" s="14" t="n">
        <v>200.86794</v>
      </c>
    </row>
    <row r="610" customFormat="false" ht="15" hidden="false" customHeight="false" outlineLevel="0" collapsed="false">
      <c r="A610" s="12" t="n">
        <v>1585</v>
      </c>
      <c r="B610" s="13" t="s">
        <v>623</v>
      </c>
      <c r="C610" s="14" t="n">
        <f aca="false">IF($F$2=0," - ",Tabla1[[#This Row],[Base Precio de Lista neto]])</f>
        <v>237.9177</v>
      </c>
      <c r="D610" s="14" t="n">
        <f aca="false">IF($F$2=0," - ",Tabla1[[#This Row],[Base Precio de Lista neto]]*(1-$F$2))</f>
        <v>166.54239</v>
      </c>
      <c r="E610" s="14" t="n">
        <f aca="false">IF($F$2=0," - ",Tabla1[[#This Row],[Base para Mejor precio]]*(1-$F$2))</f>
        <v>149.888151</v>
      </c>
      <c r="F610" s="12" t="s">
        <v>17</v>
      </c>
      <c r="G610" s="15"/>
      <c r="H610" s="14" t="n">
        <f aca="false">IFERROR(IF($F$3=0,"-",Tabla1[[#This Row],[Precio de Cliente neto]]*(1+$F$3)),"-")</f>
        <v>249.813585</v>
      </c>
      <c r="I610" s="14" t="n">
        <v>237.9177</v>
      </c>
      <c r="J610" s="14" t="n">
        <v>214.12593</v>
      </c>
    </row>
    <row r="611" customFormat="false" ht="15" hidden="false" customHeight="false" outlineLevel="0" collapsed="false">
      <c r="A611" s="12" t="n">
        <v>1586</v>
      </c>
      <c r="B611" s="13" t="s">
        <v>624</v>
      </c>
      <c r="C611" s="14" t="n">
        <f aca="false">IF($F$2=0," - ",Tabla1[[#This Row],[Base Precio de Lista neto]])</f>
        <v>261.6091</v>
      </c>
      <c r="D611" s="14" t="n">
        <f aca="false">IF($F$2=0," - ",Tabla1[[#This Row],[Base Precio de Lista neto]]*(1-$F$2))</f>
        <v>183.12637</v>
      </c>
      <c r="E611" s="14" t="n">
        <f aca="false">IF($F$2=0," - ",Tabla1[[#This Row],[Base para Mejor precio]]*(1-$F$2))</f>
        <v>164.813733</v>
      </c>
      <c r="F611" s="12" t="s">
        <v>17</v>
      </c>
      <c r="G611" s="15"/>
      <c r="H611" s="14" t="n">
        <f aca="false">IFERROR(IF($F$3=0,"-",Tabla1[[#This Row],[Precio de Cliente neto]]*(1+$F$3)),"-")</f>
        <v>274.689555</v>
      </c>
      <c r="I611" s="14" t="n">
        <v>261.6091</v>
      </c>
      <c r="J611" s="14" t="n">
        <v>235.44819</v>
      </c>
    </row>
    <row r="612" customFormat="false" ht="15" hidden="false" customHeight="false" outlineLevel="0" collapsed="false">
      <c r="A612" s="12" t="n">
        <v>1587</v>
      </c>
      <c r="B612" s="13" t="s">
        <v>625</v>
      </c>
      <c r="C612" s="14" t="n">
        <f aca="false">IF($F$2=0," - ",Tabla1[[#This Row],[Base Precio de Lista neto]])</f>
        <v>294.6291</v>
      </c>
      <c r="D612" s="14" t="n">
        <f aca="false">IF($F$2=0," - ",Tabla1[[#This Row],[Base Precio de Lista neto]]*(1-$F$2))</f>
        <v>206.24037</v>
      </c>
      <c r="E612" s="14" t="n">
        <f aca="false">IF($F$2=0," - ",Tabla1[[#This Row],[Base para Mejor precio]]*(1-$F$2))</f>
        <v>185.616333</v>
      </c>
      <c r="F612" s="12" t="s">
        <v>17</v>
      </c>
      <c r="G612" s="15"/>
      <c r="H612" s="14" t="n">
        <f aca="false">IFERROR(IF($F$3=0,"-",Tabla1[[#This Row],[Precio de Cliente neto]]*(1+$F$3)),"-")</f>
        <v>309.360555</v>
      </c>
      <c r="I612" s="14" t="n">
        <v>294.6291</v>
      </c>
      <c r="J612" s="14" t="n">
        <v>265.16619</v>
      </c>
    </row>
    <row r="613" customFormat="false" ht="15" hidden="false" customHeight="false" outlineLevel="0" collapsed="false">
      <c r="A613" s="12" t="n">
        <v>1588</v>
      </c>
      <c r="B613" s="13" t="s">
        <v>626</v>
      </c>
      <c r="C613" s="14" t="n">
        <f aca="false">IF($F$2=0," - ",Tabla1[[#This Row],[Base Precio de Lista neto]])</f>
        <v>280.2667</v>
      </c>
      <c r="D613" s="14" t="n">
        <f aca="false">IF($F$2=0," - ",Tabla1[[#This Row],[Base Precio de Lista neto]]*(1-$F$2))</f>
        <v>196.18669</v>
      </c>
      <c r="E613" s="14" t="n">
        <f aca="false">IF($F$2=0," - ",Tabla1[[#This Row],[Base para Mejor precio]]*(1-$F$2))</f>
        <v>176.568021</v>
      </c>
      <c r="F613" s="12" t="s">
        <v>17</v>
      </c>
      <c r="G613" s="15"/>
      <c r="H613" s="14" t="n">
        <f aca="false">IFERROR(IF($F$3=0,"-",Tabla1[[#This Row],[Precio de Cliente neto]]*(1+$F$3)),"-")</f>
        <v>294.280035</v>
      </c>
      <c r="I613" s="14" t="n">
        <v>280.2667</v>
      </c>
      <c r="J613" s="14" t="n">
        <v>252.24003</v>
      </c>
    </row>
    <row r="614" customFormat="false" ht="15" hidden="false" customHeight="false" outlineLevel="0" collapsed="false">
      <c r="A614" s="12" t="n">
        <v>1589</v>
      </c>
      <c r="B614" s="13" t="s">
        <v>627</v>
      </c>
      <c r="C614" s="14" t="n">
        <f aca="false">IF($F$2=0," - ",Tabla1[[#This Row],[Base Precio de Lista neto]])</f>
        <v>328.7563</v>
      </c>
      <c r="D614" s="14" t="n">
        <f aca="false">IF($F$2=0," - ",Tabla1[[#This Row],[Base Precio de Lista neto]]*(1-$F$2))</f>
        <v>230.12941</v>
      </c>
      <c r="E614" s="14" t="n">
        <f aca="false">IF($F$2=0," - ",Tabla1[[#This Row],[Base para Mejor precio]]*(1-$F$2))</f>
        <v>207.116469</v>
      </c>
      <c r="F614" s="12" t="s">
        <v>17</v>
      </c>
      <c r="G614" s="15"/>
      <c r="H614" s="14" t="n">
        <f aca="false">IFERROR(IF($F$3=0,"-",Tabla1[[#This Row],[Precio de Cliente neto]]*(1+$F$3)),"-")</f>
        <v>345.194115</v>
      </c>
      <c r="I614" s="14" t="n">
        <v>328.7563</v>
      </c>
      <c r="J614" s="14" t="n">
        <v>295.88067</v>
      </c>
    </row>
    <row r="615" customFormat="false" ht="15" hidden="false" customHeight="false" outlineLevel="0" collapsed="false">
      <c r="A615" s="12" t="n">
        <v>1590</v>
      </c>
      <c r="B615" s="13" t="s">
        <v>628</v>
      </c>
      <c r="C615" s="14" t="n">
        <f aca="false">IF($F$2=0," - ",Tabla1[[#This Row],[Base Precio de Lista neto]])</f>
        <v>352.7163</v>
      </c>
      <c r="D615" s="14" t="n">
        <f aca="false">IF($F$2=0," - ",Tabla1[[#This Row],[Base Precio de Lista neto]]*(1-$F$2))</f>
        <v>246.90141</v>
      </c>
      <c r="E615" s="14" t="n">
        <f aca="false">IF($F$2=0," - ",Tabla1[[#This Row],[Base para Mejor precio]]*(1-$F$2))</f>
        <v>222.211269</v>
      </c>
      <c r="F615" s="12" t="s">
        <v>17</v>
      </c>
      <c r="G615" s="15"/>
      <c r="H615" s="14" t="n">
        <f aca="false">IFERROR(IF($F$3=0,"-",Tabla1[[#This Row],[Precio de Cliente neto]]*(1+$F$3)),"-")</f>
        <v>370.352115</v>
      </c>
      <c r="I615" s="14" t="n">
        <v>352.7163</v>
      </c>
      <c r="J615" s="14" t="n">
        <v>317.44467</v>
      </c>
    </row>
    <row r="616" customFormat="false" ht="15" hidden="false" customHeight="false" outlineLevel="0" collapsed="false">
      <c r="A616" s="12" t="n">
        <v>1591</v>
      </c>
      <c r="B616" s="13" t="s">
        <v>629</v>
      </c>
      <c r="C616" s="14" t="n">
        <f aca="false">IF($F$2=0," - ",Tabla1[[#This Row],[Base Precio de Lista neto]])</f>
        <v>367.8165</v>
      </c>
      <c r="D616" s="14" t="n">
        <f aca="false">IF($F$2=0," - ",Tabla1[[#This Row],[Base Precio de Lista neto]]*(1-$F$2))</f>
        <v>257.47155</v>
      </c>
      <c r="E616" s="14" t="n">
        <f aca="false">IF($F$2=0," - ",Tabla1[[#This Row],[Base para Mejor precio]]*(1-$F$2))</f>
        <v>231.724395</v>
      </c>
      <c r="F616" s="12" t="s">
        <v>17</v>
      </c>
      <c r="G616" s="15"/>
      <c r="H616" s="14" t="n">
        <f aca="false">IFERROR(IF($F$3=0,"-",Tabla1[[#This Row],[Precio de Cliente neto]]*(1+$F$3)),"-")</f>
        <v>386.207325</v>
      </c>
      <c r="I616" s="14" t="n">
        <v>367.8165</v>
      </c>
      <c r="J616" s="14" t="n">
        <v>331.03485</v>
      </c>
    </row>
    <row r="617" customFormat="false" ht="15" hidden="false" customHeight="false" outlineLevel="0" collapsed="false">
      <c r="A617" s="12" t="n">
        <v>1592</v>
      </c>
      <c r="B617" s="13" t="s">
        <v>630</v>
      </c>
      <c r="C617" s="14" t="n">
        <f aca="false">IF($F$2=0," - ",Tabla1[[#This Row],[Base Precio de Lista neto]])</f>
        <v>132.3748</v>
      </c>
      <c r="D617" s="14" t="n">
        <f aca="false">IF($F$2=0," - ",Tabla1[[#This Row],[Base Precio de Lista neto]]*(1-$F$2))</f>
        <v>92.66236</v>
      </c>
      <c r="E617" s="14" t="n">
        <f aca="false">IF($F$2=0," - ",Tabla1[[#This Row],[Base para Mejor precio]]*(1-$F$2))</f>
        <v>83.396124</v>
      </c>
      <c r="F617" s="12" t="s">
        <v>17</v>
      </c>
      <c r="G617" s="15"/>
      <c r="H617" s="14" t="n">
        <f aca="false">IFERROR(IF($F$3=0,"-",Tabla1[[#This Row],[Precio de Cliente neto]]*(1+$F$3)),"-")</f>
        <v>138.99354</v>
      </c>
      <c r="I617" s="14" t="n">
        <v>132.3748</v>
      </c>
      <c r="J617" s="14" t="n">
        <v>119.13732</v>
      </c>
    </row>
    <row r="618" customFormat="false" ht="15" hidden="false" customHeight="false" outlineLevel="0" collapsed="false">
      <c r="A618" s="12" t="n">
        <v>1593</v>
      </c>
      <c r="B618" s="13" t="s">
        <v>631</v>
      </c>
      <c r="C618" s="14" t="n">
        <f aca="false">IF($F$2=0," - ",Tabla1[[#This Row],[Base Precio de Lista neto]])</f>
        <v>223.5089</v>
      </c>
      <c r="D618" s="14" t="n">
        <f aca="false">IF($F$2=0," - ",Tabla1[[#This Row],[Base Precio de Lista neto]]*(1-$F$2))</f>
        <v>156.45623</v>
      </c>
      <c r="E618" s="14" t="n">
        <f aca="false">IF($F$2=0," - ",Tabla1[[#This Row],[Base para Mejor precio]]*(1-$F$2))</f>
        <v>140.810607</v>
      </c>
      <c r="F618" s="12" t="s">
        <v>17</v>
      </c>
      <c r="G618" s="15"/>
      <c r="H618" s="14" t="n">
        <f aca="false">IFERROR(IF($F$3=0,"-",Tabla1[[#This Row],[Precio de Cliente neto]]*(1+$F$3)),"-")</f>
        <v>234.684345</v>
      </c>
      <c r="I618" s="14" t="n">
        <v>223.5089</v>
      </c>
      <c r="J618" s="14" t="n">
        <v>201.15801</v>
      </c>
    </row>
    <row r="619" customFormat="false" ht="15" hidden="false" customHeight="false" outlineLevel="0" collapsed="false">
      <c r="A619" s="12" t="n">
        <v>1594</v>
      </c>
      <c r="B619" s="13" t="s">
        <v>632</v>
      </c>
      <c r="C619" s="14" t="n">
        <f aca="false">IF($F$2=0," - ",Tabla1[[#This Row],[Base Precio de Lista neto]])</f>
        <v>398.1688</v>
      </c>
      <c r="D619" s="14" t="n">
        <f aca="false">IF($F$2=0," - ",Tabla1[[#This Row],[Base Precio de Lista neto]]*(1-$F$2))</f>
        <v>278.71816</v>
      </c>
      <c r="E619" s="14" t="n">
        <f aca="false">IF($F$2=0," - ",Tabla1[[#This Row],[Base para Mejor precio]]*(1-$F$2))</f>
        <v>250.846344</v>
      </c>
      <c r="F619" s="12" t="s">
        <v>17</v>
      </c>
      <c r="G619" s="15"/>
      <c r="H619" s="14" t="n">
        <f aca="false">IFERROR(IF($F$3=0,"-",Tabla1[[#This Row],[Precio de Cliente neto]]*(1+$F$3)),"-")</f>
        <v>418.07724</v>
      </c>
      <c r="I619" s="14" t="n">
        <v>398.1688</v>
      </c>
      <c r="J619" s="14" t="n">
        <v>358.35192</v>
      </c>
    </row>
    <row r="620" customFormat="false" ht="15" hidden="false" customHeight="false" outlineLevel="0" collapsed="false">
      <c r="A620" s="12" t="n">
        <v>1595</v>
      </c>
      <c r="B620" s="13" t="s">
        <v>633</v>
      </c>
      <c r="C620" s="14" t="n">
        <f aca="false">IF($F$2=0," - ",Tabla1[[#This Row],[Base Precio de Lista neto]])</f>
        <v>403.3872</v>
      </c>
      <c r="D620" s="14" t="n">
        <f aca="false">IF($F$2=0," - ",Tabla1[[#This Row],[Base Precio de Lista neto]]*(1-$F$2))</f>
        <v>282.37104</v>
      </c>
      <c r="E620" s="14" t="n">
        <f aca="false">IF($F$2=0," - ",Tabla1[[#This Row],[Base para Mejor precio]]*(1-$F$2))</f>
        <v>254.133936</v>
      </c>
      <c r="F620" s="12" t="s">
        <v>17</v>
      </c>
      <c r="G620" s="15"/>
      <c r="H620" s="14" t="n">
        <f aca="false">IFERROR(IF($F$3=0,"-",Tabla1[[#This Row],[Precio de Cliente neto]]*(1+$F$3)),"-")</f>
        <v>423.55656</v>
      </c>
      <c r="I620" s="14" t="n">
        <v>403.3872</v>
      </c>
      <c r="J620" s="14" t="n">
        <v>363.04848</v>
      </c>
    </row>
    <row r="621" customFormat="false" ht="15" hidden="false" customHeight="false" outlineLevel="0" collapsed="false">
      <c r="A621" s="12" t="n">
        <v>1596</v>
      </c>
      <c r="B621" s="13" t="s">
        <v>634</v>
      </c>
      <c r="C621" s="14" t="n">
        <f aca="false">IF($F$2=0," - ",Tabla1[[#This Row],[Base Precio de Lista neto]])</f>
        <v>194.7427</v>
      </c>
      <c r="D621" s="14" t="n">
        <f aca="false">IF($F$2=0," - ",Tabla1[[#This Row],[Base Precio de Lista neto]]*(1-$F$2))</f>
        <v>136.31989</v>
      </c>
      <c r="E621" s="14" t="n">
        <f aca="false">IF($F$2=0," - ",Tabla1[[#This Row],[Base para Mejor precio]]*(1-$F$2))</f>
        <v>122.687901</v>
      </c>
      <c r="F621" s="12" t="s">
        <v>31</v>
      </c>
      <c r="G621" s="15"/>
      <c r="H621" s="14" t="n">
        <f aca="false">IFERROR(IF($F$3=0,"-",Tabla1[[#This Row],[Precio de Cliente neto]]*(1+$F$3)),"-")</f>
        <v>204.479835</v>
      </c>
      <c r="I621" s="14" t="n">
        <v>194.7427</v>
      </c>
      <c r="J621" s="14" t="n">
        <v>175.26843</v>
      </c>
    </row>
    <row r="622" customFormat="false" ht="15" hidden="false" customHeight="false" outlineLevel="0" collapsed="false">
      <c r="A622" s="12" t="n">
        <v>1597</v>
      </c>
      <c r="B622" s="13" t="s">
        <v>635</v>
      </c>
      <c r="C622" s="14" t="n">
        <f aca="false">IF($F$2=0," - ",Tabla1[[#This Row],[Base Precio de Lista neto]])</f>
        <v>227.8628</v>
      </c>
      <c r="D622" s="14" t="n">
        <f aca="false">IF($F$2=0," - ",Tabla1[[#This Row],[Base Precio de Lista neto]]*(1-$F$2))</f>
        <v>159.50396</v>
      </c>
      <c r="E622" s="14" t="n">
        <f aca="false">IF($F$2=0," - ",Tabla1[[#This Row],[Base para Mejor precio]]*(1-$F$2))</f>
        <v>143.553564</v>
      </c>
      <c r="F622" s="12" t="s">
        <v>31</v>
      </c>
      <c r="G622" s="15"/>
      <c r="H622" s="14" t="n">
        <f aca="false">IFERROR(IF($F$3=0,"-",Tabla1[[#This Row],[Precio de Cliente neto]]*(1+$F$3)),"-")</f>
        <v>239.25594</v>
      </c>
      <c r="I622" s="14" t="n">
        <v>227.8628</v>
      </c>
      <c r="J622" s="14" t="n">
        <v>205.07652</v>
      </c>
    </row>
    <row r="623" customFormat="false" ht="15" hidden="false" customHeight="false" outlineLevel="0" collapsed="false">
      <c r="A623" s="12" t="n">
        <v>1598</v>
      </c>
      <c r="B623" s="13" t="s">
        <v>636</v>
      </c>
      <c r="C623" s="14" t="n">
        <f aca="false">IF($F$2=0," - ",Tabla1[[#This Row],[Base Precio de Lista neto]])</f>
        <v>227.492</v>
      </c>
      <c r="D623" s="14" t="n">
        <f aca="false">IF($F$2=0," - ",Tabla1[[#This Row],[Base Precio de Lista neto]]*(1-$F$2))</f>
        <v>159.2444</v>
      </c>
      <c r="E623" s="14" t="n">
        <f aca="false">IF($F$2=0," - ",Tabla1[[#This Row],[Base para Mejor precio]]*(1-$F$2))</f>
        <v>143.31996</v>
      </c>
      <c r="F623" s="12" t="s">
        <v>31</v>
      </c>
      <c r="G623" s="15"/>
      <c r="H623" s="14" t="n">
        <f aca="false">IFERROR(IF($F$3=0,"-",Tabla1[[#This Row],[Precio de Cliente neto]]*(1+$F$3)),"-")</f>
        <v>238.8666</v>
      </c>
      <c r="I623" s="14" t="n">
        <v>227.492</v>
      </c>
      <c r="J623" s="14" t="n">
        <v>204.7428</v>
      </c>
    </row>
    <row r="624" customFormat="false" ht="15" hidden="false" customHeight="false" outlineLevel="0" collapsed="false">
      <c r="A624" s="12" t="n">
        <v>1599</v>
      </c>
      <c r="B624" s="13" t="s">
        <v>637</v>
      </c>
      <c r="C624" s="14" t="n">
        <f aca="false">IF($F$2=0," - ",Tabla1[[#This Row],[Base Precio de Lista neto]])</f>
        <v>351.2227</v>
      </c>
      <c r="D624" s="14" t="n">
        <f aca="false">IF($F$2=0," - ",Tabla1[[#This Row],[Base Precio de Lista neto]]*(1-$F$2))</f>
        <v>245.85589</v>
      </c>
      <c r="E624" s="14" t="n">
        <f aca="false">IF($F$2=0," - ",Tabla1[[#This Row],[Base para Mejor precio]]*(1-$F$2))</f>
        <v>221.270301</v>
      </c>
      <c r="F624" s="12" t="s">
        <v>31</v>
      </c>
      <c r="G624" s="15"/>
      <c r="H624" s="14" t="n">
        <f aca="false">IFERROR(IF($F$3=0,"-",Tabla1[[#This Row],[Precio de Cliente neto]]*(1+$F$3)),"-")</f>
        <v>368.783835</v>
      </c>
      <c r="I624" s="14" t="n">
        <v>351.2227</v>
      </c>
      <c r="J624" s="14" t="n">
        <v>316.10043</v>
      </c>
    </row>
    <row r="625" customFormat="false" ht="15" hidden="false" customHeight="false" outlineLevel="0" collapsed="false">
      <c r="A625" s="12" t="n">
        <v>1600</v>
      </c>
      <c r="B625" s="13" t="s">
        <v>638</v>
      </c>
      <c r="C625" s="14" t="n">
        <f aca="false">IF($F$2=0," - ",Tabla1[[#This Row],[Base Precio de Lista neto]])</f>
        <v>4.5584</v>
      </c>
      <c r="D625" s="14" t="n">
        <f aca="false">IF($F$2=0," - ",Tabla1[[#This Row],[Base Precio de Lista neto]]*(1-$F$2))</f>
        <v>3.19088</v>
      </c>
      <c r="E625" s="14" t="n">
        <f aca="false">IF($F$2=0," - ",Tabla1[[#This Row],[Base para Mejor precio]]*(1-$F$2))</f>
        <v>2.871792</v>
      </c>
      <c r="F625" s="12" t="s">
        <v>17</v>
      </c>
      <c r="G625" s="15"/>
      <c r="H625" s="14" t="n">
        <f aca="false">IFERROR(IF($F$3=0,"-",Tabla1[[#This Row],[Precio de Cliente neto]]*(1+$F$3)),"-")</f>
        <v>4.78632</v>
      </c>
      <c r="I625" s="14" t="n">
        <v>4.5584</v>
      </c>
      <c r="J625" s="14" t="n">
        <v>4.10256</v>
      </c>
    </row>
    <row r="626" customFormat="false" ht="15" hidden="false" customHeight="false" outlineLevel="0" collapsed="false">
      <c r="A626" s="12" t="n">
        <v>1601</v>
      </c>
      <c r="B626" s="13" t="s">
        <v>639</v>
      </c>
      <c r="C626" s="14" t="n">
        <f aca="false">IF($F$2=0," - ",Tabla1[[#This Row],[Base Precio de Lista neto]])</f>
        <v>3.5965</v>
      </c>
      <c r="D626" s="14" t="n">
        <f aca="false">IF($F$2=0," - ",Tabla1[[#This Row],[Base Precio de Lista neto]]*(1-$F$2))</f>
        <v>2.51755</v>
      </c>
      <c r="E626" s="14" t="n">
        <f aca="false">IF($F$2=0," - ",Tabla1[[#This Row],[Base para Mejor precio]]*(1-$F$2))</f>
        <v>2.265795</v>
      </c>
      <c r="F626" s="12" t="s">
        <v>17</v>
      </c>
      <c r="G626" s="15"/>
      <c r="H626" s="14" t="n">
        <f aca="false">IFERROR(IF($F$3=0,"-",Tabla1[[#This Row],[Precio de Cliente neto]]*(1+$F$3)),"-")</f>
        <v>3.776325</v>
      </c>
      <c r="I626" s="14" t="n">
        <v>3.5965</v>
      </c>
      <c r="J626" s="14" t="n">
        <v>3.23685</v>
      </c>
    </row>
    <row r="627" customFormat="false" ht="15" hidden="false" customHeight="false" outlineLevel="0" collapsed="false">
      <c r="A627" s="12" t="n">
        <v>1610</v>
      </c>
      <c r="B627" s="13" t="s">
        <v>640</v>
      </c>
      <c r="C627" s="14" t="n">
        <f aca="false">IF($F$2=0," - ",Tabla1[[#This Row],[Base Precio de Lista neto]])</f>
        <v>3917.9788</v>
      </c>
      <c r="D627" s="14" t="n">
        <f aca="false">IF($F$2=0," - ",Tabla1[[#This Row],[Base Precio de Lista neto]]*(1-$F$2))</f>
        <v>2742.58516</v>
      </c>
      <c r="E627" s="14" t="n">
        <f aca="false">IF($F$2=0," - ",Tabla1[[#This Row],[Base para Mejor precio]]*(1-$F$2))</f>
        <v>2098.0776474</v>
      </c>
      <c r="F627" s="12" t="s">
        <v>31</v>
      </c>
      <c r="G627" s="15" t="s">
        <v>143</v>
      </c>
      <c r="H627" s="14" t="n">
        <f aca="false">IFERROR(IF($F$3=0,"-",Tabla1[[#This Row],[Precio de Cliente neto]]*(1+$F$3)),"-")</f>
        <v>4113.87774</v>
      </c>
      <c r="I627" s="14" t="n">
        <v>3917.9788</v>
      </c>
      <c r="J627" s="14" t="n">
        <v>2997.253782</v>
      </c>
    </row>
    <row r="628" customFormat="false" ht="15" hidden="false" customHeight="false" outlineLevel="0" collapsed="false">
      <c r="A628" s="12" t="n">
        <v>1611</v>
      </c>
      <c r="B628" s="13" t="s">
        <v>641</v>
      </c>
      <c r="C628" s="14" t="n">
        <f aca="false">IF($F$2=0," - ",Tabla1[[#This Row],[Base Precio de Lista neto]])</f>
        <v>2671.2</v>
      </c>
      <c r="D628" s="14" t="n">
        <f aca="false">IF($F$2=0," - ",Tabla1[[#This Row],[Base Precio de Lista neto]]*(1-$F$2))</f>
        <v>1869.84</v>
      </c>
      <c r="E628" s="14" t="n">
        <f aca="false">IF($F$2=0," - ",Tabla1[[#This Row],[Base para Mejor precio]]*(1-$F$2))</f>
        <v>1598.7132</v>
      </c>
      <c r="F628" s="12" t="s">
        <v>31</v>
      </c>
      <c r="G628" s="15" t="s">
        <v>353</v>
      </c>
      <c r="H628" s="14" t="n">
        <f aca="false">IFERROR(IF($F$3=0,"-",Tabla1[[#This Row],[Precio de Cliente neto]]*(1+$F$3)),"-")</f>
        <v>2804.76</v>
      </c>
      <c r="I628" s="14" t="n">
        <v>2671.2</v>
      </c>
      <c r="J628" s="14" t="n">
        <v>2283.876</v>
      </c>
    </row>
    <row r="629" customFormat="false" ht="15" hidden="false" customHeight="false" outlineLevel="0" collapsed="false">
      <c r="A629" s="12" t="n">
        <v>1612</v>
      </c>
      <c r="B629" s="13" t="s">
        <v>642</v>
      </c>
      <c r="C629" s="14" t="n">
        <f aca="false">IF($F$2=0," - ",Tabla1[[#This Row],[Base Precio de Lista neto]])</f>
        <v>3338.9801</v>
      </c>
      <c r="D629" s="14" t="n">
        <f aca="false">IF($F$2=0," - ",Tabla1[[#This Row],[Base Precio de Lista neto]]*(1-$F$2))</f>
        <v>2337.28607</v>
      </c>
      <c r="E629" s="14" t="n">
        <f aca="false">IF($F$2=0," - ",Tabla1[[#This Row],[Base para Mejor precio]]*(1-$F$2))</f>
        <v>1998.37958985</v>
      </c>
      <c r="F629" s="12" t="s">
        <v>31</v>
      </c>
      <c r="G629" s="15" t="s">
        <v>353</v>
      </c>
      <c r="H629" s="14" t="n">
        <f aca="false">IFERROR(IF($F$3=0,"-",Tabla1[[#This Row],[Precio de Cliente neto]]*(1+$F$3)),"-")</f>
        <v>3505.929105</v>
      </c>
      <c r="I629" s="14" t="n">
        <v>3338.9801</v>
      </c>
      <c r="J629" s="14" t="n">
        <v>2854.8279855</v>
      </c>
    </row>
    <row r="630" customFormat="false" ht="15" hidden="false" customHeight="false" outlineLevel="0" collapsed="false">
      <c r="A630" s="12" t="n">
        <v>1613</v>
      </c>
      <c r="B630" s="13" t="s">
        <v>643</v>
      </c>
      <c r="C630" s="14" t="n">
        <f aca="false">IF($F$2=0," - ",Tabla1[[#This Row],[Base Precio de Lista neto]])</f>
        <v>3116.4066</v>
      </c>
      <c r="D630" s="14" t="n">
        <f aca="false">IF($F$2=0," - ",Tabla1[[#This Row],[Base Precio de Lista neto]]*(1-$F$2))</f>
        <v>2181.48462</v>
      </c>
      <c r="E630" s="14" t="n">
        <f aca="false">IF($F$2=0," - ",Tabla1[[#This Row],[Base para Mejor precio]]*(1-$F$2))</f>
        <v>1865.1693501</v>
      </c>
      <c r="F630" s="12" t="s">
        <v>31</v>
      </c>
      <c r="G630" s="15" t="s">
        <v>353</v>
      </c>
      <c r="H630" s="14" t="n">
        <f aca="false">IFERROR(IF($F$3=0,"-",Tabla1[[#This Row],[Precio de Cliente neto]]*(1+$F$3)),"-")</f>
        <v>3272.22693</v>
      </c>
      <c r="I630" s="14" t="n">
        <v>3116.4066</v>
      </c>
      <c r="J630" s="14" t="n">
        <v>2664.527643</v>
      </c>
    </row>
    <row r="631" customFormat="false" ht="15" hidden="false" customHeight="false" outlineLevel="0" collapsed="false">
      <c r="A631" s="12" t="n">
        <v>1614</v>
      </c>
      <c r="B631" s="13" t="s">
        <v>644</v>
      </c>
      <c r="C631" s="14" t="n">
        <f aca="false">IF($F$2=0," - ",Tabla1[[#This Row],[Base Precio de Lista neto]])</f>
        <v>3561.5933</v>
      </c>
      <c r="D631" s="14" t="n">
        <f aca="false">IF($F$2=0," - ",Tabla1[[#This Row],[Base Precio de Lista neto]]*(1-$F$2))</f>
        <v>2493.11531</v>
      </c>
      <c r="E631" s="14" t="n">
        <f aca="false">IF($F$2=0," - ",Tabla1[[#This Row],[Base para Mejor precio]]*(1-$F$2))</f>
        <v>2131.61359005</v>
      </c>
      <c r="F631" s="12" t="s">
        <v>31</v>
      </c>
      <c r="G631" s="15" t="s">
        <v>353</v>
      </c>
      <c r="H631" s="14" t="n">
        <f aca="false">IFERROR(IF($F$3=0,"-",Tabla1[[#This Row],[Precio de Cliente neto]]*(1+$F$3)),"-")</f>
        <v>3739.672965</v>
      </c>
      <c r="I631" s="14" t="n">
        <v>3561.5933</v>
      </c>
      <c r="J631" s="14" t="n">
        <v>3045.1622715</v>
      </c>
    </row>
    <row r="632" customFormat="false" ht="15" hidden="false" customHeight="false" outlineLevel="0" collapsed="false">
      <c r="A632" s="12" t="n">
        <v>1700</v>
      </c>
      <c r="B632" s="13" t="s">
        <v>645</v>
      </c>
      <c r="C632" s="14" t="n">
        <f aca="false">IF($F$2=0," - ",Tabla1[[#This Row],[Base Precio de Lista neto]])</f>
        <v>25.7828</v>
      </c>
      <c r="D632" s="14" t="n">
        <f aca="false">IF($F$2=0," - ",Tabla1[[#This Row],[Base Precio de Lista neto]]*(1-$F$2))</f>
        <v>18.04796</v>
      </c>
      <c r="E632" s="14" t="n">
        <f aca="false">IF($F$2=0," - ",Tabla1[[#This Row],[Base para Mejor precio]]*(1-$F$2))</f>
        <v>16.243164</v>
      </c>
      <c r="F632" s="12" t="s">
        <v>14</v>
      </c>
      <c r="G632" s="15"/>
      <c r="H632" s="14" t="n">
        <f aca="false">IFERROR(IF($F$3=0,"-",Tabla1[[#This Row],[Precio de Cliente neto]]*(1+$F$3)),"-")</f>
        <v>27.07194</v>
      </c>
      <c r="I632" s="14" t="n">
        <v>25.7828</v>
      </c>
      <c r="J632" s="14" t="n">
        <v>23.20452</v>
      </c>
    </row>
    <row r="633" customFormat="false" ht="15" hidden="false" customHeight="false" outlineLevel="0" collapsed="false">
      <c r="A633" s="12" t="n">
        <v>1701</v>
      </c>
      <c r="B633" s="13" t="s">
        <v>646</v>
      </c>
      <c r="C633" s="14" t="n">
        <f aca="false">IF($F$2=0," - ",Tabla1[[#This Row],[Base Precio de Lista neto]])</f>
        <v>42.9714</v>
      </c>
      <c r="D633" s="14" t="n">
        <f aca="false">IF($F$2=0," - ",Tabla1[[#This Row],[Base Precio de Lista neto]]*(1-$F$2))</f>
        <v>30.07998</v>
      </c>
      <c r="E633" s="14" t="n">
        <f aca="false">IF($F$2=0," - ",Tabla1[[#This Row],[Base para Mejor precio]]*(1-$F$2))</f>
        <v>27.071982</v>
      </c>
      <c r="F633" s="12" t="s">
        <v>14</v>
      </c>
      <c r="G633" s="15"/>
      <c r="H633" s="14" t="n">
        <f aca="false">IFERROR(IF($F$3=0,"-",Tabla1[[#This Row],[Precio de Cliente neto]]*(1+$F$3)),"-")</f>
        <v>45.11997</v>
      </c>
      <c r="I633" s="14" t="n">
        <v>42.9714</v>
      </c>
      <c r="J633" s="14" t="n">
        <v>38.67426</v>
      </c>
    </row>
    <row r="634" customFormat="false" ht="15" hidden="false" customHeight="false" outlineLevel="0" collapsed="false">
      <c r="A634" s="12" t="n">
        <v>1707</v>
      </c>
      <c r="B634" s="13" t="s">
        <v>647</v>
      </c>
      <c r="C634" s="14" t="n">
        <f aca="false">IF($F$2=0," - ",Tabla1[[#This Row],[Base Precio de Lista neto]])</f>
        <v>142.198</v>
      </c>
      <c r="D634" s="14" t="n">
        <f aca="false">IF($F$2=0," - ",Tabla1[[#This Row],[Base Precio de Lista neto]]*(1-$F$2))</f>
        <v>99.5386</v>
      </c>
      <c r="E634" s="14" t="n">
        <f aca="false">IF($F$2=0," - ",Tabla1[[#This Row],[Base para Mejor precio]]*(1-$F$2))</f>
        <v>89.58474</v>
      </c>
      <c r="F634" s="12" t="s">
        <v>17</v>
      </c>
      <c r="G634" s="15"/>
      <c r="H634" s="14" t="n">
        <f aca="false">IFERROR(IF($F$3=0,"-",Tabla1[[#This Row],[Precio de Cliente neto]]*(1+$F$3)),"-")</f>
        <v>149.3079</v>
      </c>
      <c r="I634" s="14" t="n">
        <v>142.198</v>
      </c>
      <c r="J634" s="14" t="n">
        <v>127.9782</v>
      </c>
    </row>
    <row r="635" customFormat="false" ht="15" hidden="false" customHeight="false" outlineLevel="0" collapsed="false">
      <c r="A635" s="12" t="n">
        <v>1708</v>
      </c>
      <c r="B635" s="13" t="s">
        <v>648</v>
      </c>
      <c r="C635" s="14" t="n">
        <f aca="false">IF($F$2=0," - ",Tabla1[[#This Row],[Base Precio de Lista neto]])</f>
        <v>140.79</v>
      </c>
      <c r="D635" s="14" t="n">
        <f aca="false">IF($F$2=0," - ",Tabla1[[#This Row],[Base Precio de Lista neto]]*(1-$F$2))</f>
        <v>98.553</v>
      </c>
      <c r="E635" s="14" t="n">
        <f aca="false">IF($F$2=0," - ",Tabla1[[#This Row],[Base para Mejor precio]]*(1-$F$2))</f>
        <v>88.6977</v>
      </c>
      <c r="F635" s="12" t="s">
        <v>17</v>
      </c>
      <c r="G635" s="15"/>
      <c r="H635" s="14" t="n">
        <f aca="false">IFERROR(IF($F$3=0,"-",Tabla1[[#This Row],[Precio de Cliente neto]]*(1+$F$3)),"-")</f>
        <v>147.8295</v>
      </c>
      <c r="I635" s="14" t="n">
        <v>140.79</v>
      </c>
      <c r="J635" s="14" t="n">
        <v>126.711</v>
      </c>
    </row>
    <row r="636" customFormat="false" ht="15" hidden="false" customHeight="false" outlineLevel="0" collapsed="false">
      <c r="A636" s="12" t="n">
        <v>1709</v>
      </c>
      <c r="B636" s="13" t="s">
        <v>649</v>
      </c>
      <c r="C636" s="14" t="n">
        <f aca="false">IF($F$2=0," - ",Tabla1[[#This Row],[Base Precio de Lista neto]])</f>
        <v>44.6009</v>
      </c>
      <c r="D636" s="14" t="n">
        <f aca="false">IF($F$2=0," - ",Tabla1[[#This Row],[Base Precio de Lista neto]]*(1-$F$2))</f>
        <v>31.22063</v>
      </c>
      <c r="E636" s="14" t="n">
        <f aca="false">IF($F$2=0," - ",Tabla1[[#This Row],[Base para Mejor precio]]*(1-$F$2))</f>
        <v>28.098567</v>
      </c>
      <c r="F636" s="12" t="s">
        <v>17</v>
      </c>
      <c r="G636" s="15"/>
      <c r="H636" s="14" t="n">
        <f aca="false">IFERROR(IF($F$3=0,"-",Tabla1[[#This Row],[Precio de Cliente neto]]*(1+$F$3)),"-")</f>
        <v>46.830945</v>
      </c>
      <c r="I636" s="14" t="n">
        <v>44.6009</v>
      </c>
      <c r="J636" s="14" t="n">
        <v>40.14081</v>
      </c>
    </row>
    <row r="637" customFormat="false" ht="15" hidden="false" customHeight="false" outlineLevel="0" collapsed="false">
      <c r="A637" s="12" t="n">
        <v>1710</v>
      </c>
      <c r="B637" s="13" t="s">
        <v>650</v>
      </c>
      <c r="C637" s="14" t="n">
        <f aca="false">IF($F$2=0," - ",Tabla1[[#This Row],[Base Precio de Lista neto]])</f>
        <v>44.6009</v>
      </c>
      <c r="D637" s="14" t="n">
        <f aca="false">IF($F$2=0," - ",Tabla1[[#This Row],[Base Precio de Lista neto]]*(1-$F$2))</f>
        <v>31.22063</v>
      </c>
      <c r="E637" s="14" t="n">
        <f aca="false">IF($F$2=0," - ",Tabla1[[#This Row],[Base para Mejor precio]]*(1-$F$2))</f>
        <v>28.098567</v>
      </c>
      <c r="F637" s="12" t="s">
        <v>17</v>
      </c>
      <c r="G637" s="15"/>
      <c r="H637" s="14" t="n">
        <f aca="false">IFERROR(IF($F$3=0,"-",Tabla1[[#This Row],[Precio de Cliente neto]]*(1+$F$3)),"-")</f>
        <v>46.830945</v>
      </c>
      <c r="I637" s="14" t="n">
        <v>44.6009</v>
      </c>
      <c r="J637" s="14" t="n">
        <v>40.14081</v>
      </c>
    </row>
    <row r="638" customFormat="false" ht="15" hidden="false" customHeight="false" outlineLevel="0" collapsed="false">
      <c r="A638" s="12" t="n">
        <v>1711</v>
      </c>
      <c r="B638" s="13" t="s">
        <v>651</v>
      </c>
      <c r="C638" s="14" t="n">
        <f aca="false">IF($F$2=0," - ",Tabla1[[#This Row],[Base Precio de Lista neto]])</f>
        <v>103.7166</v>
      </c>
      <c r="D638" s="14" t="n">
        <f aca="false">IF($F$2=0," - ",Tabla1[[#This Row],[Base Precio de Lista neto]]*(1-$F$2))</f>
        <v>72.60162</v>
      </c>
      <c r="E638" s="14" t="n">
        <f aca="false">IF($F$2=0," - ",Tabla1[[#This Row],[Base para Mejor precio]]*(1-$F$2))</f>
        <v>65.341458</v>
      </c>
      <c r="F638" s="12" t="s">
        <v>17</v>
      </c>
      <c r="G638" s="15"/>
      <c r="H638" s="14" t="n">
        <f aca="false">IFERROR(IF($F$3=0,"-",Tabla1[[#This Row],[Precio de Cliente neto]]*(1+$F$3)),"-")</f>
        <v>108.90243</v>
      </c>
      <c r="I638" s="14" t="n">
        <v>103.7166</v>
      </c>
      <c r="J638" s="14" t="n">
        <v>93.34494</v>
      </c>
    </row>
    <row r="639" customFormat="false" ht="15" hidden="false" customHeight="false" outlineLevel="0" collapsed="false">
      <c r="A639" s="12" t="n">
        <v>1712</v>
      </c>
      <c r="B639" s="13" t="s">
        <v>652</v>
      </c>
      <c r="C639" s="14" t="n">
        <f aca="false">IF($F$2=0," - ",Tabla1[[#This Row],[Base Precio de Lista neto]])</f>
        <v>355.1003</v>
      </c>
      <c r="D639" s="14" t="n">
        <f aca="false">IF($F$2=0," - ",Tabla1[[#This Row],[Base Precio de Lista neto]]*(1-$F$2))</f>
        <v>248.57021</v>
      </c>
      <c r="E639" s="14" t="n">
        <f aca="false">IF($F$2=0," - ",Tabla1[[#This Row],[Base para Mejor precio]]*(1-$F$2))</f>
        <v>223.713189</v>
      </c>
      <c r="F639" s="12" t="s">
        <v>17</v>
      </c>
      <c r="G639" s="15"/>
      <c r="H639" s="14" t="n">
        <f aca="false">IFERROR(IF($F$3=0,"-",Tabla1[[#This Row],[Precio de Cliente neto]]*(1+$F$3)),"-")</f>
        <v>372.855315</v>
      </c>
      <c r="I639" s="14" t="n">
        <v>355.1003</v>
      </c>
      <c r="J639" s="14" t="n">
        <v>319.59027</v>
      </c>
    </row>
    <row r="640" customFormat="false" ht="15" hidden="false" customHeight="false" outlineLevel="0" collapsed="false">
      <c r="A640" s="12" t="n">
        <v>1713</v>
      </c>
      <c r="B640" s="13" t="s">
        <v>653</v>
      </c>
      <c r="C640" s="14" t="n">
        <f aca="false">IF($F$2=0," - ",Tabla1[[#This Row],[Base Precio de Lista neto]])</f>
        <v>225.5114</v>
      </c>
      <c r="D640" s="14" t="n">
        <f aca="false">IF($F$2=0," - ",Tabla1[[#This Row],[Base Precio de Lista neto]]*(1-$F$2))</f>
        <v>157.85798</v>
      </c>
      <c r="E640" s="14" t="n">
        <f aca="false">IF($F$2=0," - ",Tabla1[[#This Row],[Base para Mejor precio]]*(1-$F$2))</f>
        <v>142.072182</v>
      </c>
      <c r="F640" s="12" t="s">
        <v>17</v>
      </c>
      <c r="G640" s="15"/>
      <c r="H640" s="14" t="n">
        <f aca="false">IFERROR(IF($F$3=0,"-",Tabla1[[#This Row],[Precio de Cliente neto]]*(1+$F$3)),"-")</f>
        <v>236.78697</v>
      </c>
      <c r="I640" s="14" t="n">
        <v>225.5114</v>
      </c>
      <c r="J640" s="14" t="n">
        <v>202.96026</v>
      </c>
    </row>
    <row r="641" customFormat="false" ht="15" hidden="false" customHeight="false" outlineLevel="0" collapsed="false">
      <c r="A641" s="12" t="n">
        <v>1714</v>
      </c>
      <c r="B641" s="13" t="s">
        <v>654</v>
      </c>
      <c r="C641" s="14" t="n">
        <f aca="false">IF($F$2=0," - ",Tabla1[[#This Row],[Base Precio de Lista neto]])</f>
        <v>307.6338</v>
      </c>
      <c r="D641" s="14" t="n">
        <f aca="false">IF($F$2=0," - ",Tabla1[[#This Row],[Base Precio de Lista neto]]*(1-$F$2))</f>
        <v>215.34366</v>
      </c>
      <c r="E641" s="14" t="n">
        <f aca="false">IF($F$2=0," - ",Tabla1[[#This Row],[Base para Mejor precio]]*(1-$F$2))</f>
        <v>193.809294</v>
      </c>
      <c r="F641" s="12" t="s">
        <v>17</v>
      </c>
      <c r="G641" s="15"/>
      <c r="H641" s="14" t="n">
        <f aca="false">IFERROR(IF($F$3=0,"-",Tabla1[[#This Row],[Precio de Cliente neto]]*(1+$F$3)),"-")</f>
        <v>323.01549</v>
      </c>
      <c r="I641" s="14" t="n">
        <v>307.6338</v>
      </c>
      <c r="J641" s="14" t="n">
        <v>276.87042</v>
      </c>
    </row>
    <row r="642" customFormat="false" ht="15" hidden="false" customHeight="false" outlineLevel="0" collapsed="false">
      <c r="A642" s="12" t="n">
        <v>1715</v>
      </c>
      <c r="B642" s="13" t="s">
        <v>655</v>
      </c>
      <c r="C642" s="14" t="n">
        <f aca="false">IF($F$2=0," - ",Tabla1[[#This Row],[Base Precio de Lista neto]])</f>
        <v>8.1861</v>
      </c>
      <c r="D642" s="14" t="n">
        <f aca="false">IF($F$2=0," - ",Tabla1[[#This Row],[Base Precio de Lista neto]]*(1-$F$2))</f>
        <v>5.73027</v>
      </c>
      <c r="E642" s="14" t="n">
        <f aca="false">IF($F$2=0," - ",Tabla1[[#This Row],[Base para Mejor precio]]*(1-$F$2))</f>
        <v>5.157243</v>
      </c>
      <c r="F642" s="12" t="s">
        <v>17</v>
      </c>
      <c r="G642" s="15"/>
      <c r="H642" s="14" t="n">
        <f aca="false">IFERROR(IF($F$3=0,"-",Tabla1[[#This Row],[Precio de Cliente neto]]*(1+$F$3)),"-")</f>
        <v>8.595405</v>
      </c>
      <c r="I642" s="14" t="n">
        <v>8.1861</v>
      </c>
      <c r="J642" s="14" t="n">
        <v>7.36749</v>
      </c>
    </row>
    <row r="643" customFormat="false" ht="15" hidden="false" customHeight="false" outlineLevel="0" collapsed="false">
      <c r="A643" s="12" t="n">
        <v>1716</v>
      </c>
      <c r="B643" s="13" t="s">
        <v>656</v>
      </c>
      <c r="C643" s="14" t="n">
        <f aca="false">IF($F$2=0," - ",Tabla1[[#This Row],[Base Precio de Lista neto]])</f>
        <v>40.9529</v>
      </c>
      <c r="D643" s="14" t="n">
        <f aca="false">IF($F$2=0," - ",Tabla1[[#This Row],[Base Precio de Lista neto]]*(1-$F$2))</f>
        <v>28.66703</v>
      </c>
      <c r="E643" s="14" t="n">
        <f aca="false">IF($F$2=0," - ",Tabla1[[#This Row],[Base para Mejor precio]]*(1-$F$2))</f>
        <v>25.800327</v>
      </c>
      <c r="F643" s="12" t="s">
        <v>17</v>
      </c>
      <c r="G643" s="15"/>
      <c r="H643" s="14" t="n">
        <f aca="false">IFERROR(IF($F$3=0,"-",Tabla1[[#This Row],[Precio de Cliente neto]]*(1+$F$3)),"-")</f>
        <v>43.000545</v>
      </c>
      <c r="I643" s="14" t="n">
        <v>40.9529</v>
      </c>
      <c r="J643" s="14" t="n">
        <v>36.85761</v>
      </c>
    </row>
    <row r="644" customFormat="false" ht="15" hidden="false" customHeight="false" outlineLevel="0" collapsed="false">
      <c r="A644" s="12" t="n">
        <v>1717</v>
      </c>
      <c r="B644" s="13" t="s">
        <v>657</v>
      </c>
      <c r="C644" s="14" t="n">
        <f aca="false">IF($F$2=0," - ",Tabla1[[#This Row],[Base Precio de Lista neto]])</f>
        <v>40.9529</v>
      </c>
      <c r="D644" s="14" t="n">
        <f aca="false">IF($F$2=0," - ",Tabla1[[#This Row],[Base Precio de Lista neto]]*(1-$F$2))</f>
        <v>28.66703</v>
      </c>
      <c r="E644" s="14" t="n">
        <f aca="false">IF($F$2=0," - ",Tabla1[[#This Row],[Base para Mejor precio]]*(1-$F$2))</f>
        <v>25.800327</v>
      </c>
      <c r="F644" s="12" t="s">
        <v>17</v>
      </c>
      <c r="G644" s="15"/>
      <c r="H644" s="14" t="n">
        <f aca="false">IFERROR(IF($F$3=0,"-",Tabla1[[#This Row],[Precio de Cliente neto]]*(1+$F$3)),"-")</f>
        <v>43.000545</v>
      </c>
      <c r="I644" s="14" t="n">
        <v>40.9529</v>
      </c>
      <c r="J644" s="14" t="n">
        <v>36.85761</v>
      </c>
    </row>
    <row r="645" customFormat="false" ht="15" hidden="false" customHeight="false" outlineLevel="0" collapsed="false">
      <c r="A645" s="12" t="n">
        <v>1718</v>
      </c>
      <c r="B645" s="13" t="s">
        <v>658</v>
      </c>
      <c r="C645" s="14" t="n">
        <f aca="false">IF($F$2=0," - ",Tabla1[[#This Row],[Base Precio de Lista neto]])</f>
        <v>140.79</v>
      </c>
      <c r="D645" s="14" t="n">
        <f aca="false">IF($F$2=0," - ",Tabla1[[#This Row],[Base Precio de Lista neto]]*(1-$F$2))</f>
        <v>98.553</v>
      </c>
      <c r="E645" s="14" t="n">
        <f aca="false">IF($F$2=0," - ",Tabla1[[#This Row],[Base para Mejor precio]]*(1-$F$2))</f>
        <v>88.6977</v>
      </c>
      <c r="F645" s="12" t="s">
        <v>17</v>
      </c>
      <c r="G645" s="15"/>
      <c r="H645" s="14" t="n">
        <f aca="false">IFERROR(IF($F$3=0,"-",Tabla1[[#This Row],[Precio de Cliente neto]]*(1+$F$3)),"-")</f>
        <v>147.8295</v>
      </c>
      <c r="I645" s="14" t="n">
        <v>140.79</v>
      </c>
      <c r="J645" s="14" t="n">
        <v>126.711</v>
      </c>
    </row>
    <row r="646" customFormat="false" ht="15" hidden="false" customHeight="false" outlineLevel="0" collapsed="false">
      <c r="A646" s="12" t="n">
        <v>1719</v>
      </c>
      <c r="B646" s="13" t="s">
        <v>659</v>
      </c>
      <c r="C646" s="14" t="n">
        <f aca="false">IF($F$2=0," - ",Tabla1[[#This Row],[Base Precio de Lista neto]])</f>
        <v>44.6009</v>
      </c>
      <c r="D646" s="14" t="n">
        <f aca="false">IF($F$2=0," - ",Tabla1[[#This Row],[Base Precio de Lista neto]]*(1-$F$2))</f>
        <v>31.22063</v>
      </c>
      <c r="E646" s="14" t="n">
        <f aca="false">IF($F$2=0," - ",Tabla1[[#This Row],[Base para Mejor precio]]*(1-$F$2))</f>
        <v>28.098567</v>
      </c>
      <c r="F646" s="12" t="s">
        <v>17</v>
      </c>
      <c r="G646" s="15"/>
      <c r="H646" s="14" t="n">
        <f aca="false">IFERROR(IF($F$3=0,"-",Tabla1[[#This Row],[Precio de Cliente neto]]*(1+$F$3)),"-")</f>
        <v>46.830945</v>
      </c>
      <c r="I646" s="14" t="n">
        <v>44.6009</v>
      </c>
      <c r="J646" s="14" t="n">
        <v>40.14081</v>
      </c>
    </row>
    <row r="647" customFormat="false" ht="15" hidden="false" customHeight="false" outlineLevel="0" collapsed="false">
      <c r="A647" s="12" t="n">
        <v>1720</v>
      </c>
      <c r="B647" s="13" t="s">
        <v>660</v>
      </c>
      <c r="C647" s="14" t="n">
        <f aca="false">IF($F$2=0," - ",Tabla1[[#This Row],[Base Precio de Lista neto]])</f>
        <v>128.6018</v>
      </c>
      <c r="D647" s="14" t="n">
        <f aca="false">IF($F$2=0," - ",Tabla1[[#This Row],[Base Precio de Lista neto]]*(1-$F$2))</f>
        <v>90.02126</v>
      </c>
      <c r="E647" s="14" t="n">
        <f aca="false">IF($F$2=0," - ",Tabla1[[#This Row],[Base para Mejor precio]]*(1-$F$2))</f>
        <v>81.019134</v>
      </c>
      <c r="F647" s="12" t="s">
        <v>17</v>
      </c>
      <c r="G647" s="15"/>
      <c r="H647" s="14" t="n">
        <f aca="false">IFERROR(IF($F$3=0,"-",Tabla1[[#This Row],[Precio de Cliente neto]]*(1+$F$3)),"-")</f>
        <v>135.03189</v>
      </c>
      <c r="I647" s="14" t="n">
        <v>128.6018</v>
      </c>
      <c r="J647" s="14" t="n">
        <v>115.74162</v>
      </c>
    </row>
    <row r="648" customFormat="false" ht="15" hidden="false" customHeight="false" outlineLevel="0" collapsed="false">
      <c r="A648" s="12" t="n">
        <v>1721</v>
      </c>
      <c r="B648" s="13" t="s">
        <v>661</v>
      </c>
      <c r="C648" s="14" t="n">
        <f aca="false">IF($F$2=0," - ",Tabla1[[#This Row],[Base Precio de Lista neto]])</f>
        <v>240.007</v>
      </c>
      <c r="D648" s="14" t="n">
        <f aca="false">IF($F$2=0," - ",Tabla1[[#This Row],[Base Precio de Lista neto]]*(1-$F$2))</f>
        <v>168.0049</v>
      </c>
      <c r="E648" s="14" t="n">
        <f aca="false">IF($F$2=0," - ",Tabla1[[#This Row],[Base para Mejor precio]]*(1-$F$2))</f>
        <v>151.20441</v>
      </c>
      <c r="F648" s="12" t="s">
        <v>17</v>
      </c>
      <c r="G648" s="15"/>
      <c r="H648" s="14" t="n">
        <f aca="false">IFERROR(IF($F$3=0,"-",Tabla1[[#This Row],[Precio de Cliente neto]]*(1+$F$3)),"-")</f>
        <v>252.00735</v>
      </c>
      <c r="I648" s="14" t="n">
        <v>240.007</v>
      </c>
      <c r="J648" s="14" t="n">
        <v>216.0063</v>
      </c>
    </row>
    <row r="649" customFormat="false" ht="15" hidden="false" customHeight="false" outlineLevel="0" collapsed="false">
      <c r="A649" s="12" t="n">
        <v>1722</v>
      </c>
      <c r="B649" s="13" t="s">
        <v>662</v>
      </c>
      <c r="C649" s="14" t="n">
        <f aca="false">IF($F$2=0," - ",Tabla1[[#This Row],[Base Precio de Lista neto]])</f>
        <v>140.79</v>
      </c>
      <c r="D649" s="14" t="n">
        <f aca="false">IF($F$2=0," - ",Tabla1[[#This Row],[Base Precio de Lista neto]]*(1-$F$2))</f>
        <v>98.553</v>
      </c>
      <c r="E649" s="14" t="n">
        <f aca="false">IF($F$2=0," - ",Tabla1[[#This Row],[Base para Mejor precio]]*(1-$F$2))</f>
        <v>88.6977</v>
      </c>
      <c r="F649" s="12" t="s">
        <v>17</v>
      </c>
      <c r="G649" s="15"/>
      <c r="H649" s="14" t="n">
        <f aca="false">IFERROR(IF($F$3=0,"-",Tabla1[[#This Row],[Precio de Cliente neto]]*(1+$F$3)),"-")</f>
        <v>147.8295</v>
      </c>
      <c r="I649" s="14" t="n">
        <v>140.79</v>
      </c>
      <c r="J649" s="14" t="n">
        <v>126.711</v>
      </c>
    </row>
    <row r="650" customFormat="false" ht="15" hidden="false" customHeight="false" outlineLevel="0" collapsed="false">
      <c r="A650" s="12" t="n">
        <v>1723</v>
      </c>
      <c r="B650" s="13" t="s">
        <v>663</v>
      </c>
      <c r="C650" s="14" t="n">
        <f aca="false">IF($F$2=0," - ",Tabla1[[#This Row],[Base Precio de Lista neto]])</f>
        <v>254.1355</v>
      </c>
      <c r="D650" s="14" t="n">
        <f aca="false">IF($F$2=0," - ",Tabla1[[#This Row],[Base Precio de Lista neto]]*(1-$F$2))</f>
        <v>177.89485</v>
      </c>
      <c r="E650" s="14" t="n">
        <f aca="false">IF($F$2=0," - ",Tabla1[[#This Row],[Base para Mejor precio]]*(1-$F$2))</f>
        <v>160.105365</v>
      </c>
      <c r="F650" s="12" t="s">
        <v>17</v>
      </c>
      <c r="G650" s="15"/>
      <c r="H650" s="14" t="n">
        <f aca="false">IFERROR(IF($F$3=0,"-",Tabla1[[#This Row],[Precio de Cliente neto]]*(1+$F$3)),"-")</f>
        <v>266.842275</v>
      </c>
      <c r="I650" s="14" t="n">
        <v>254.1355</v>
      </c>
      <c r="J650" s="14" t="n">
        <v>228.72195</v>
      </c>
    </row>
    <row r="651" customFormat="false" ht="15" hidden="false" customHeight="false" outlineLevel="0" collapsed="false">
      <c r="A651" s="12" t="n">
        <v>1724</v>
      </c>
      <c r="B651" s="13" t="s">
        <v>664</v>
      </c>
      <c r="C651" s="14" t="n">
        <f aca="false">IF($F$2=0," - ",Tabla1[[#This Row],[Base Precio de Lista neto]])</f>
        <v>140.79</v>
      </c>
      <c r="D651" s="14" t="n">
        <f aca="false">IF($F$2=0," - ",Tabla1[[#This Row],[Base Precio de Lista neto]]*(1-$F$2))</f>
        <v>98.553</v>
      </c>
      <c r="E651" s="14" t="n">
        <f aca="false">IF($F$2=0," - ",Tabla1[[#This Row],[Base para Mejor precio]]*(1-$F$2))</f>
        <v>88.6977</v>
      </c>
      <c r="F651" s="12" t="s">
        <v>17</v>
      </c>
      <c r="G651" s="15"/>
      <c r="H651" s="14" t="n">
        <f aca="false">IFERROR(IF($F$3=0,"-",Tabla1[[#This Row],[Precio de Cliente neto]]*(1+$F$3)),"-")</f>
        <v>147.8295</v>
      </c>
      <c r="I651" s="14" t="n">
        <v>140.79</v>
      </c>
      <c r="J651" s="14" t="n">
        <v>126.711</v>
      </c>
    </row>
    <row r="652" customFormat="false" ht="15" hidden="false" customHeight="false" outlineLevel="0" collapsed="false">
      <c r="A652" s="12" t="n">
        <v>1725</v>
      </c>
      <c r="B652" s="13" t="s">
        <v>665</v>
      </c>
      <c r="C652" s="14" t="n">
        <f aca="false">IF($F$2=0," - ",Tabla1[[#This Row],[Base Precio de Lista neto]])</f>
        <v>190.5468</v>
      </c>
      <c r="D652" s="14" t="n">
        <f aca="false">IF($F$2=0," - ",Tabla1[[#This Row],[Base Precio de Lista neto]]*(1-$F$2))</f>
        <v>133.38276</v>
      </c>
      <c r="E652" s="14" t="n">
        <f aca="false">IF($F$2=0," - ",Tabla1[[#This Row],[Base para Mejor precio]]*(1-$F$2))</f>
        <v>120.044484</v>
      </c>
      <c r="F652" s="12" t="s">
        <v>17</v>
      </c>
      <c r="G652" s="15"/>
      <c r="H652" s="14" t="n">
        <f aca="false">IFERROR(IF($F$3=0,"-",Tabla1[[#This Row],[Precio de Cliente neto]]*(1+$F$3)),"-")</f>
        <v>200.07414</v>
      </c>
      <c r="I652" s="14" t="n">
        <v>190.5468</v>
      </c>
      <c r="J652" s="14" t="n">
        <v>171.49212</v>
      </c>
    </row>
    <row r="653" customFormat="false" ht="15" hidden="false" customHeight="false" outlineLevel="0" collapsed="false">
      <c r="A653" s="12" t="n">
        <v>1726</v>
      </c>
      <c r="B653" s="13" t="s">
        <v>666</v>
      </c>
      <c r="C653" s="14" t="n">
        <f aca="false">IF($F$2=0," - ",Tabla1[[#This Row],[Base Precio de Lista neto]])</f>
        <v>40.9529</v>
      </c>
      <c r="D653" s="14" t="n">
        <f aca="false">IF($F$2=0," - ",Tabla1[[#This Row],[Base Precio de Lista neto]]*(1-$F$2))</f>
        <v>28.66703</v>
      </c>
      <c r="E653" s="14" t="n">
        <f aca="false">IF($F$2=0," - ",Tabla1[[#This Row],[Base para Mejor precio]]*(1-$F$2))</f>
        <v>25.800327</v>
      </c>
      <c r="F653" s="12" t="s">
        <v>17</v>
      </c>
      <c r="G653" s="15"/>
      <c r="H653" s="14" t="n">
        <f aca="false">IFERROR(IF($F$3=0,"-",Tabla1[[#This Row],[Precio de Cliente neto]]*(1+$F$3)),"-")</f>
        <v>43.000545</v>
      </c>
      <c r="I653" s="14" t="n">
        <v>40.9529</v>
      </c>
      <c r="J653" s="14" t="n">
        <v>36.85761</v>
      </c>
    </row>
    <row r="654" customFormat="false" ht="15" hidden="false" customHeight="false" outlineLevel="0" collapsed="false">
      <c r="A654" s="12" t="n">
        <v>1728</v>
      </c>
      <c r="B654" s="13" t="s">
        <v>667</v>
      </c>
      <c r="C654" s="14" t="n">
        <f aca="false">IF($F$2=0," - ",Tabla1[[#This Row],[Base Precio de Lista neto]])</f>
        <v>4426.7997</v>
      </c>
      <c r="D654" s="14" t="n">
        <f aca="false">IF($F$2=0," - ",Tabla1[[#This Row],[Base Precio de Lista neto]]*(1-$F$2))</f>
        <v>3098.75979</v>
      </c>
      <c r="E654" s="14" t="n">
        <f aca="false">IF($F$2=0," - ",Tabla1[[#This Row],[Base para Mejor precio]]*(1-$F$2))</f>
        <v>2788.883811</v>
      </c>
      <c r="F654" s="12" t="s">
        <v>17</v>
      </c>
      <c r="G654" s="15"/>
      <c r="H654" s="14" t="n">
        <f aca="false">IFERROR(IF($F$3=0,"-",Tabla1[[#This Row],[Precio de Cliente neto]]*(1+$F$3)),"-")</f>
        <v>4648.139685</v>
      </c>
      <c r="I654" s="14" t="n">
        <v>4426.7997</v>
      </c>
      <c r="J654" s="14" t="n">
        <v>3984.11973</v>
      </c>
    </row>
    <row r="655" customFormat="false" ht="15" hidden="false" customHeight="false" outlineLevel="0" collapsed="false">
      <c r="A655" s="12" t="n">
        <v>1729</v>
      </c>
      <c r="B655" s="13" t="s">
        <v>668</v>
      </c>
      <c r="C655" s="14" t="n">
        <f aca="false">IF($F$2=0," - ",Tabla1[[#This Row],[Base Precio de Lista neto]])</f>
        <v>4581.8376</v>
      </c>
      <c r="D655" s="14" t="n">
        <f aca="false">IF($F$2=0," - ",Tabla1[[#This Row],[Base Precio de Lista neto]]*(1-$F$2))</f>
        <v>3207.28632</v>
      </c>
      <c r="E655" s="14" t="n">
        <f aca="false">IF($F$2=0," - ",Tabla1[[#This Row],[Base para Mejor precio]]*(1-$F$2))</f>
        <v>2886.557688</v>
      </c>
      <c r="F655" s="12" t="s">
        <v>17</v>
      </c>
      <c r="G655" s="15"/>
      <c r="H655" s="14" t="n">
        <f aca="false">IFERROR(IF($F$3=0,"-",Tabla1[[#This Row],[Precio de Cliente neto]]*(1+$F$3)),"-")</f>
        <v>4810.92948</v>
      </c>
      <c r="I655" s="14" t="n">
        <v>4581.8376</v>
      </c>
      <c r="J655" s="14" t="n">
        <v>4123.65384</v>
      </c>
    </row>
    <row r="656" customFormat="false" ht="15" hidden="false" customHeight="false" outlineLevel="0" collapsed="false">
      <c r="A656" s="12" t="n">
        <v>1733</v>
      </c>
      <c r="B656" s="13" t="s">
        <v>669</v>
      </c>
      <c r="C656" s="14" t="n">
        <f aca="false">IF($F$2=0," - ",Tabla1[[#This Row],[Base Precio de Lista neto]])</f>
        <v>339.2576</v>
      </c>
      <c r="D656" s="14" t="n">
        <f aca="false">IF($F$2=0," - ",Tabla1[[#This Row],[Base Precio de Lista neto]]*(1-$F$2))</f>
        <v>237.48032</v>
      </c>
      <c r="E656" s="14" t="n">
        <f aca="false">IF($F$2=0," - ",Tabla1[[#This Row],[Base para Mejor precio]]*(1-$F$2))</f>
        <v>213.732288</v>
      </c>
      <c r="F656" s="12" t="s">
        <v>17</v>
      </c>
      <c r="G656" s="15"/>
      <c r="H656" s="14" t="n">
        <f aca="false">IFERROR(IF($F$3=0,"-",Tabla1[[#This Row],[Precio de Cliente neto]]*(1+$F$3)),"-")</f>
        <v>356.22048</v>
      </c>
      <c r="I656" s="14" t="n">
        <v>339.2576</v>
      </c>
      <c r="J656" s="14" t="n">
        <v>305.33184</v>
      </c>
    </row>
    <row r="657" customFormat="false" ht="15" hidden="false" customHeight="false" outlineLevel="0" collapsed="false">
      <c r="A657" s="12" t="n">
        <v>1734</v>
      </c>
      <c r="B657" s="13" t="s">
        <v>670</v>
      </c>
      <c r="C657" s="14" t="n">
        <f aca="false">IF($F$2=0," - ",Tabla1[[#This Row],[Base Precio de Lista neto]])</f>
        <v>201.8776</v>
      </c>
      <c r="D657" s="14" t="n">
        <f aca="false">IF($F$2=0," - ",Tabla1[[#This Row],[Base Precio de Lista neto]]*(1-$F$2))</f>
        <v>141.31432</v>
      </c>
      <c r="E657" s="14" t="n">
        <f aca="false">IF($F$2=0," - ",Tabla1[[#This Row],[Base para Mejor precio]]*(1-$F$2))</f>
        <v>127.182888</v>
      </c>
      <c r="F657" s="12" t="s">
        <v>17</v>
      </c>
      <c r="G657" s="15"/>
      <c r="H657" s="14" t="n">
        <f aca="false">IFERROR(IF($F$3=0,"-",Tabla1[[#This Row],[Precio de Cliente neto]]*(1+$F$3)),"-")</f>
        <v>211.97148</v>
      </c>
      <c r="I657" s="14" t="n">
        <v>201.8776</v>
      </c>
      <c r="J657" s="14" t="n">
        <v>181.68984</v>
      </c>
    </row>
    <row r="658" customFormat="false" ht="15" hidden="false" customHeight="false" outlineLevel="0" collapsed="false">
      <c r="A658" s="12" t="n">
        <v>1780</v>
      </c>
      <c r="B658" s="13" t="s">
        <v>671</v>
      </c>
      <c r="C658" s="14" t="n">
        <f aca="false">IF($F$2=0," - ",Tabla1[[#This Row],[Base Precio de Lista neto]])</f>
        <v>8.1861</v>
      </c>
      <c r="D658" s="14" t="n">
        <f aca="false">IF($F$2=0," - ",Tabla1[[#This Row],[Base Precio de Lista neto]]*(1-$F$2))</f>
        <v>5.73027</v>
      </c>
      <c r="E658" s="14" t="n">
        <f aca="false">IF($F$2=0," - ",Tabla1[[#This Row],[Base para Mejor precio]]*(1-$F$2))</f>
        <v>5.157243</v>
      </c>
      <c r="F658" s="12" t="s">
        <v>17</v>
      </c>
      <c r="G658" s="15"/>
      <c r="H658" s="14" t="n">
        <f aca="false">IFERROR(IF($F$3=0,"-",Tabla1[[#This Row],[Precio de Cliente neto]]*(1+$F$3)),"-")</f>
        <v>8.595405</v>
      </c>
      <c r="I658" s="14" t="n">
        <v>8.1861</v>
      </c>
      <c r="J658" s="14" t="n">
        <v>7.36749</v>
      </c>
    </row>
    <row r="659" customFormat="false" ht="15" hidden="false" customHeight="false" outlineLevel="0" collapsed="false">
      <c r="A659" s="12" t="n">
        <v>1781</v>
      </c>
      <c r="B659" s="13" t="s">
        <v>672</v>
      </c>
      <c r="C659" s="14" t="n">
        <f aca="false">IF($F$2=0," - ",Tabla1[[#This Row],[Base Precio de Lista neto]])</f>
        <v>8.1861</v>
      </c>
      <c r="D659" s="14" t="n">
        <f aca="false">IF($F$2=0," - ",Tabla1[[#This Row],[Base Precio de Lista neto]]*(1-$F$2))</f>
        <v>5.73027</v>
      </c>
      <c r="E659" s="14" t="n">
        <f aca="false">IF($F$2=0," - ",Tabla1[[#This Row],[Base para Mejor precio]]*(1-$F$2))</f>
        <v>5.157243</v>
      </c>
      <c r="F659" s="12" t="s">
        <v>17</v>
      </c>
      <c r="G659" s="15"/>
      <c r="H659" s="14" t="n">
        <f aca="false">IFERROR(IF($F$3=0,"-",Tabla1[[#This Row],[Precio de Cliente neto]]*(1+$F$3)),"-")</f>
        <v>8.595405</v>
      </c>
      <c r="I659" s="14" t="n">
        <v>8.1861</v>
      </c>
      <c r="J659" s="14" t="n">
        <v>7.36749</v>
      </c>
    </row>
    <row r="660" customFormat="false" ht="15" hidden="false" customHeight="false" outlineLevel="0" collapsed="false">
      <c r="A660" s="12" t="n">
        <v>1801</v>
      </c>
      <c r="B660" s="13" t="s">
        <v>673</v>
      </c>
      <c r="C660" s="14" t="n">
        <f aca="false">IF($F$2=0," - ",Tabla1[[#This Row],[Base Precio de Lista neto]])</f>
        <v>268.9013</v>
      </c>
      <c r="D660" s="14" t="n">
        <f aca="false">IF($F$2=0," - ",Tabla1[[#This Row],[Base Precio de Lista neto]]*(1-$F$2))</f>
        <v>188.23091</v>
      </c>
      <c r="E660" s="14" t="n">
        <f aca="false">IF($F$2=0," - ",Tabla1[[#This Row],[Base para Mejor precio]]*(1-$F$2))</f>
        <v>169.407819</v>
      </c>
      <c r="F660" s="12" t="s">
        <v>17</v>
      </c>
      <c r="G660" s="15"/>
      <c r="H660" s="14" t="n">
        <f aca="false">IFERROR(IF($F$3=0,"-",Tabla1[[#This Row],[Precio de Cliente neto]]*(1+$F$3)),"-")</f>
        <v>282.346365</v>
      </c>
      <c r="I660" s="14" t="n">
        <v>268.9013</v>
      </c>
      <c r="J660" s="14" t="n">
        <v>242.01117</v>
      </c>
    </row>
    <row r="661" customFormat="false" ht="15" hidden="false" customHeight="false" outlineLevel="0" collapsed="false">
      <c r="A661" s="12" t="n">
        <v>1803</v>
      </c>
      <c r="B661" s="13" t="s">
        <v>674</v>
      </c>
      <c r="C661" s="14" t="n">
        <f aca="false">IF($F$2=0," - ",Tabla1[[#This Row],[Base Precio de Lista neto]])</f>
        <v>61.6971</v>
      </c>
      <c r="D661" s="14" t="n">
        <f aca="false">IF($F$2=0," - ",Tabla1[[#This Row],[Base Precio de Lista neto]]*(1-$F$2))</f>
        <v>43.18797</v>
      </c>
      <c r="E661" s="14" t="n">
        <f aca="false">IF($F$2=0," - ",Tabla1[[#This Row],[Base para Mejor precio]]*(1-$F$2))</f>
        <v>38.869173</v>
      </c>
      <c r="F661" s="12" t="s">
        <v>17</v>
      </c>
      <c r="G661" s="15"/>
      <c r="H661" s="14" t="n">
        <f aca="false">IFERROR(IF($F$3=0,"-",Tabla1[[#This Row],[Precio de Cliente neto]]*(1+$F$3)),"-")</f>
        <v>64.781955</v>
      </c>
      <c r="I661" s="14" t="n">
        <v>61.6971</v>
      </c>
      <c r="J661" s="14" t="n">
        <v>55.52739</v>
      </c>
    </row>
    <row r="662" customFormat="false" ht="15" hidden="false" customHeight="false" outlineLevel="0" collapsed="false">
      <c r="A662" s="12" t="n">
        <v>1805</v>
      </c>
      <c r="B662" s="13" t="s">
        <v>675</v>
      </c>
      <c r="C662" s="14" t="n">
        <f aca="false">IF($F$2=0," - ",Tabla1[[#This Row],[Base Precio de Lista neto]])</f>
        <v>210.3258</v>
      </c>
      <c r="D662" s="14" t="n">
        <f aca="false">IF($F$2=0," - ",Tabla1[[#This Row],[Base Precio de Lista neto]]*(1-$F$2))</f>
        <v>147.22806</v>
      </c>
      <c r="E662" s="14" t="n">
        <f aca="false">IF($F$2=0," - ",Tabla1[[#This Row],[Base para Mejor precio]]*(1-$F$2))</f>
        <v>132.505254</v>
      </c>
      <c r="F662" s="12" t="s">
        <v>17</v>
      </c>
      <c r="G662" s="15"/>
      <c r="H662" s="14" t="n">
        <f aca="false">IFERROR(IF($F$3=0,"-",Tabla1[[#This Row],[Precio de Cliente neto]]*(1+$F$3)),"-")</f>
        <v>220.84209</v>
      </c>
      <c r="I662" s="14" t="n">
        <v>210.3258</v>
      </c>
      <c r="J662" s="14" t="n">
        <v>189.29322</v>
      </c>
    </row>
    <row r="663" customFormat="false" ht="15" hidden="false" customHeight="false" outlineLevel="0" collapsed="false">
      <c r="A663" s="12" t="n">
        <v>1806</v>
      </c>
      <c r="B663" s="13" t="s">
        <v>676</v>
      </c>
      <c r="C663" s="14" t="n">
        <f aca="false">IF($F$2=0," - ",Tabla1[[#This Row],[Base Precio de Lista neto]])</f>
        <v>210.3258</v>
      </c>
      <c r="D663" s="14" t="n">
        <f aca="false">IF($F$2=0," - ",Tabla1[[#This Row],[Base Precio de Lista neto]]*(1-$F$2))</f>
        <v>147.22806</v>
      </c>
      <c r="E663" s="14" t="n">
        <f aca="false">IF($F$2=0," - ",Tabla1[[#This Row],[Base para Mejor precio]]*(1-$F$2))</f>
        <v>132.505254</v>
      </c>
      <c r="F663" s="12" t="s">
        <v>17</v>
      </c>
      <c r="G663" s="15"/>
      <c r="H663" s="14" t="n">
        <f aca="false">IFERROR(IF($F$3=0,"-",Tabla1[[#This Row],[Precio de Cliente neto]]*(1+$F$3)),"-")</f>
        <v>220.84209</v>
      </c>
      <c r="I663" s="14" t="n">
        <v>210.3258</v>
      </c>
      <c r="J663" s="14" t="n">
        <v>189.29322</v>
      </c>
    </row>
    <row r="664" customFormat="false" ht="15" hidden="false" customHeight="false" outlineLevel="0" collapsed="false">
      <c r="A664" s="12" t="n">
        <v>1807</v>
      </c>
      <c r="B664" s="13" t="s">
        <v>677</v>
      </c>
      <c r="C664" s="14" t="n">
        <f aca="false">IF($F$2=0," - ",Tabla1[[#This Row],[Base Precio de Lista neto]])</f>
        <v>156.514</v>
      </c>
      <c r="D664" s="14" t="n">
        <f aca="false">IF($F$2=0," - ",Tabla1[[#This Row],[Base Precio de Lista neto]]*(1-$F$2))</f>
        <v>109.5598</v>
      </c>
      <c r="E664" s="14" t="n">
        <f aca="false">IF($F$2=0," - ",Tabla1[[#This Row],[Base para Mejor precio]]*(1-$F$2))</f>
        <v>98.60382</v>
      </c>
      <c r="F664" s="12" t="s">
        <v>17</v>
      </c>
      <c r="G664" s="15"/>
      <c r="H664" s="14" t="n">
        <f aca="false">IFERROR(IF($F$3=0,"-",Tabla1[[#This Row],[Precio de Cliente neto]]*(1+$F$3)),"-")</f>
        <v>164.3397</v>
      </c>
      <c r="I664" s="14" t="n">
        <v>156.514</v>
      </c>
      <c r="J664" s="14" t="n">
        <v>140.8626</v>
      </c>
    </row>
    <row r="665" customFormat="false" ht="15" hidden="false" customHeight="false" outlineLevel="0" collapsed="false">
      <c r="A665" s="12" t="n">
        <v>1808</v>
      </c>
      <c r="B665" s="13" t="s">
        <v>678</v>
      </c>
      <c r="C665" s="14" t="n">
        <f aca="false">IF($F$2=0," - ",Tabla1[[#This Row],[Base Precio de Lista neto]])</f>
        <v>90.1153</v>
      </c>
      <c r="D665" s="14" t="n">
        <f aca="false">IF($F$2=0," - ",Tabla1[[#This Row],[Base Precio de Lista neto]]*(1-$F$2))</f>
        <v>63.08071</v>
      </c>
      <c r="E665" s="14" t="n">
        <f aca="false">IF($F$2=0," - ",Tabla1[[#This Row],[Base para Mejor precio]]*(1-$F$2))</f>
        <v>56.772639</v>
      </c>
      <c r="F665" s="12" t="s">
        <v>17</v>
      </c>
      <c r="G665" s="15"/>
      <c r="H665" s="14" t="n">
        <f aca="false">IFERROR(IF($F$3=0,"-",Tabla1[[#This Row],[Precio de Cliente neto]]*(1+$F$3)),"-")</f>
        <v>94.621065</v>
      </c>
      <c r="I665" s="14" t="n">
        <v>90.1153</v>
      </c>
      <c r="J665" s="14" t="n">
        <v>81.10377</v>
      </c>
    </row>
    <row r="666" customFormat="false" ht="15" hidden="false" customHeight="false" outlineLevel="0" collapsed="false">
      <c r="A666" s="12" t="n">
        <v>1809</v>
      </c>
      <c r="B666" s="13" t="s">
        <v>679</v>
      </c>
      <c r="C666" s="14" t="n">
        <f aca="false">IF($F$2=0," - ",Tabla1[[#This Row],[Base Precio de Lista neto]])</f>
        <v>129.3468</v>
      </c>
      <c r="D666" s="14" t="n">
        <f aca="false">IF($F$2=0," - ",Tabla1[[#This Row],[Base Precio de Lista neto]]*(1-$F$2))</f>
        <v>90.54276</v>
      </c>
      <c r="E666" s="14" t="n">
        <f aca="false">IF($F$2=0," - ",Tabla1[[#This Row],[Base para Mejor precio]]*(1-$F$2))</f>
        <v>81.488484</v>
      </c>
      <c r="F666" s="12" t="s">
        <v>17</v>
      </c>
      <c r="G666" s="15"/>
      <c r="H666" s="14" t="n">
        <f aca="false">IFERROR(IF($F$3=0,"-",Tabla1[[#This Row],[Precio de Cliente neto]]*(1+$F$3)),"-")</f>
        <v>135.81414</v>
      </c>
      <c r="I666" s="14" t="n">
        <v>129.3468</v>
      </c>
      <c r="J666" s="14" t="n">
        <v>116.41212</v>
      </c>
    </row>
    <row r="667" customFormat="false" ht="15" hidden="false" customHeight="false" outlineLevel="0" collapsed="false">
      <c r="A667" s="12" t="n">
        <v>1810</v>
      </c>
      <c r="B667" s="13" t="s">
        <v>680</v>
      </c>
      <c r="C667" s="14" t="n">
        <f aca="false">IF($F$2=0," - ",Tabla1[[#This Row],[Base Precio de Lista neto]])</f>
        <v>146.0532</v>
      </c>
      <c r="D667" s="14" t="n">
        <f aca="false">IF($F$2=0," - ",Tabla1[[#This Row],[Base Precio de Lista neto]]*(1-$F$2))</f>
        <v>102.23724</v>
      </c>
      <c r="E667" s="14" t="n">
        <f aca="false">IF($F$2=0," - ",Tabla1[[#This Row],[Base para Mejor precio]]*(1-$F$2))</f>
        <v>92.013516</v>
      </c>
      <c r="F667" s="12" t="s">
        <v>17</v>
      </c>
      <c r="G667" s="15"/>
      <c r="H667" s="14" t="n">
        <f aca="false">IFERROR(IF($F$3=0,"-",Tabla1[[#This Row],[Precio de Cliente neto]]*(1+$F$3)),"-")</f>
        <v>153.35586</v>
      </c>
      <c r="I667" s="14" t="n">
        <v>146.0532</v>
      </c>
      <c r="J667" s="14" t="n">
        <v>131.44788</v>
      </c>
    </row>
    <row r="668" customFormat="false" ht="15" hidden="false" customHeight="false" outlineLevel="0" collapsed="false">
      <c r="A668" s="12" t="n">
        <v>1811</v>
      </c>
      <c r="B668" s="13" t="s">
        <v>681</v>
      </c>
      <c r="C668" s="14" t="n">
        <f aca="false">IF($F$2=0," - ",Tabla1[[#This Row],[Base Precio de Lista neto]])</f>
        <v>154.223</v>
      </c>
      <c r="D668" s="14" t="n">
        <f aca="false">IF($F$2=0," - ",Tabla1[[#This Row],[Base Precio de Lista neto]]*(1-$F$2))</f>
        <v>107.9561</v>
      </c>
      <c r="E668" s="14" t="n">
        <f aca="false">IF($F$2=0," - ",Tabla1[[#This Row],[Base para Mejor precio]]*(1-$F$2))</f>
        <v>97.16049</v>
      </c>
      <c r="F668" s="12" t="s">
        <v>17</v>
      </c>
      <c r="G668" s="15"/>
      <c r="H668" s="14" t="n">
        <f aca="false">IFERROR(IF($F$3=0,"-",Tabla1[[#This Row],[Precio de Cliente neto]]*(1+$F$3)),"-")</f>
        <v>161.93415</v>
      </c>
      <c r="I668" s="14" t="n">
        <v>154.223</v>
      </c>
      <c r="J668" s="14" t="n">
        <v>138.8007</v>
      </c>
    </row>
    <row r="669" customFormat="false" ht="15" hidden="false" customHeight="false" outlineLevel="0" collapsed="false">
      <c r="A669" s="12" t="n">
        <v>1812</v>
      </c>
      <c r="B669" s="13" t="s">
        <v>682</v>
      </c>
      <c r="C669" s="14" t="n">
        <f aca="false">IF($F$2=0," - ",Tabla1[[#This Row],[Base Precio de Lista neto]])</f>
        <v>91.1541</v>
      </c>
      <c r="D669" s="14" t="n">
        <f aca="false">IF($F$2=0," - ",Tabla1[[#This Row],[Base Precio de Lista neto]]*(1-$F$2))</f>
        <v>63.80787</v>
      </c>
      <c r="E669" s="14" t="n">
        <f aca="false">IF($F$2=0," - ",Tabla1[[#This Row],[Base para Mejor precio]]*(1-$F$2))</f>
        <v>57.427083</v>
      </c>
      <c r="F669" s="12" t="s">
        <v>17</v>
      </c>
      <c r="G669" s="15"/>
      <c r="H669" s="14" t="n">
        <f aca="false">IFERROR(IF($F$3=0,"-",Tabla1[[#This Row],[Precio de Cliente neto]]*(1+$F$3)),"-")</f>
        <v>95.711805</v>
      </c>
      <c r="I669" s="14" t="n">
        <v>91.1541</v>
      </c>
      <c r="J669" s="14" t="n">
        <v>82.03869</v>
      </c>
    </row>
    <row r="670" customFormat="false" ht="15" hidden="false" customHeight="false" outlineLevel="0" collapsed="false">
      <c r="A670" s="12" t="n">
        <v>1813</v>
      </c>
      <c r="B670" s="13" t="s">
        <v>683</v>
      </c>
      <c r="C670" s="14" t="n">
        <f aca="false">IF($F$2=0," - ",Tabla1[[#This Row],[Base Precio de Lista neto]])</f>
        <v>284.0666</v>
      </c>
      <c r="D670" s="14" t="n">
        <f aca="false">IF($F$2=0," - ",Tabla1[[#This Row],[Base Precio de Lista neto]]*(1-$F$2))</f>
        <v>198.84662</v>
      </c>
      <c r="E670" s="14" t="n">
        <f aca="false">IF($F$2=0," - ",Tabla1[[#This Row],[Base para Mejor precio]]*(1-$F$2))</f>
        <v>178.961958</v>
      </c>
      <c r="F670" s="12" t="s">
        <v>17</v>
      </c>
      <c r="G670" s="15"/>
      <c r="H670" s="14" t="n">
        <f aca="false">IFERROR(IF($F$3=0,"-",Tabla1[[#This Row],[Precio de Cliente neto]]*(1+$F$3)),"-")</f>
        <v>298.26993</v>
      </c>
      <c r="I670" s="14" t="n">
        <v>284.0666</v>
      </c>
      <c r="J670" s="14" t="n">
        <v>255.65994</v>
      </c>
    </row>
    <row r="671" customFormat="false" ht="15" hidden="false" customHeight="false" outlineLevel="0" collapsed="false">
      <c r="A671" s="12" t="n">
        <v>1814</v>
      </c>
      <c r="B671" s="13" t="s">
        <v>684</v>
      </c>
      <c r="C671" s="14" t="n">
        <f aca="false">IF($F$2=0," - ",Tabla1[[#This Row],[Base Precio de Lista neto]])</f>
        <v>268.0041</v>
      </c>
      <c r="D671" s="14" t="n">
        <f aca="false">IF($F$2=0," - ",Tabla1[[#This Row],[Base Precio de Lista neto]]*(1-$F$2))</f>
        <v>187.60287</v>
      </c>
      <c r="E671" s="14" t="n">
        <f aca="false">IF($F$2=0," - ",Tabla1[[#This Row],[Base para Mejor precio]]*(1-$F$2))</f>
        <v>168.842583</v>
      </c>
      <c r="F671" s="12" t="s">
        <v>31</v>
      </c>
      <c r="G671" s="15"/>
      <c r="H671" s="14" t="n">
        <f aca="false">IFERROR(IF($F$3=0,"-",Tabla1[[#This Row],[Precio de Cliente neto]]*(1+$F$3)),"-")</f>
        <v>281.404305</v>
      </c>
      <c r="I671" s="14" t="n">
        <v>268.0041</v>
      </c>
      <c r="J671" s="14" t="n">
        <v>241.20369</v>
      </c>
    </row>
    <row r="672" customFormat="false" ht="15" hidden="false" customHeight="false" outlineLevel="0" collapsed="false">
      <c r="A672" s="12" t="n">
        <v>1815</v>
      </c>
      <c r="B672" s="13" t="s">
        <v>685</v>
      </c>
      <c r="C672" s="14" t="n">
        <f aca="false">IF($F$2=0," - ",Tabla1[[#This Row],[Base Precio de Lista neto]])</f>
        <v>297.9941</v>
      </c>
      <c r="D672" s="14" t="n">
        <f aca="false">IF($F$2=0," - ",Tabla1[[#This Row],[Base Precio de Lista neto]]*(1-$F$2))</f>
        <v>208.59587</v>
      </c>
      <c r="E672" s="14" t="n">
        <f aca="false">IF($F$2=0," - ",Tabla1[[#This Row],[Base para Mejor precio]]*(1-$F$2))</f>
        <v>187.736283</v>
      </c>
      <c r="F672" s="12" t="s">
        <v>17</v>
      </c>
      <c r="G672" s="15"/>
      <c r="H672" s="14" t="n">
        <f aca="false">IFERROR(IF($F$3=0,"-",Tabla1[[#This Row],[Precio de Cliente neto]]*(1+$F$3)),"-")</f>
        <v>312.893805</v>
      </c>
      <c r="I672" s="14" t="n">
        <v>297.9941</v>
      </c>
      <c r="J672" s="14" t="n">
        <v>268.19469</v>
      </c>
    </row>
    <row r="673" customFormat="false" ht="15" hidden="false" customHeight="false" outlineLevel="0" collapsed="false">
      <c r="A673" s="12" t="n">
        <v>1816</v>
      </c>
      <c r="B673" s="13" t="s">
        <v>686</v>
      </c>
      <c r="C673" s="14" t="n">
        <f aca="false">IF($F$2=0," - ",Tabla1[[#This Row],[Base Precio de Lista neto]])</f>
        <v>364.38</v>
      </c>
      <c r="D673" s="14" t="n">
        <f aca="false">IF($F$2=0," - ",Tabla1[[#This Row],[Base Precio de Lista neto]]*(1-$F$2))</f>
        <v>255.066</v>
      </c>
      <c r="E673" s="14" t="n">
        <f aca="false">IF($F$2=0," - ",Tabla1[[#This Row],[Base para Mejor precio]]*(1-$F$2))</f>
        <v>229.5594</v>
      </c>
      <c r="F673" s="12" t="s">
        <v>17</v>
      </c>
      <c r="G673" s="15"/>
      <c r="H673" s="14" t="n">
        <f aca="false">IFERROR(IF($F$3=0,"-",Tabla1[[#This Row],[Precio de Cliente neto]]*(1+$F$3)),"-")</f>
        <v>382.599</v>
      </c>
      <c r="I673" s="14" t="n">
        <v>364.38</v>
      </c>
      <c r="J673" s="14" t="n">
        <v>327.942</v>
      </c>
    </row>
    <row r="674" customFormat="false" ht="15" hidden="false" customHeight="false" outlineLevel="0" collapsed="false">
      <c r="A674" s="12" t="n">
        <v>1817</v>
      </c>
      <c r="B674" s="13" t="s">
        <v>687</v>
      </c>
      <c r="C674" s="14" t="n">
        <f aca="false">IF($F$2=0," - ",Tabla1[[#This Row],[Base Precio de Lista neto]])</f>
        <v>548.1062</v>
      </c>
      <c r="D674" s="14" t="n">
        <f aca="false">IF($F$2=0," - ",Tabla1[[#This Row],[Base Precio de Lista neto]]*(1-$F$2))</f>
        <v>383.67434</v>
      </c>
      <c r="E674" s="14" t="n">
        <f aca="false">IF($F$2=0," - ",Tabla1[[#This Row],[Base para Mejor precio]]*(1-$F$2))</f>
        <v>345.306906</v>
      </c>
      <c r="F674" s="12" t="s">
        <v>17</v>
      </c>
      <c r="G674" s="15"/>
      <c r="H674" s="14" t="n">
        <f aca="false">IFERROR(IF($F$3=0,"-",Tabla1[[#This Row],[Precio de Cliente neto]]*(1+$F$3)),"-")</f>
        <v>575.51151</v>
      </c>
      <c r="I674" s="14" t="n">
        <v>548.1062</v>
      </c>
      <c r="J674" s="14" t="n">
        <v>493.29558</v>
      </c>
    </row>
    <row r="675" customFormat="false" ht="15" hidden="false" customHeight="false" outlineLevel="0" collapsed="false">
      <c r="A675" s="12" t="n">
        <v>1821</v>
      </c>
      <c r="B675" s="13" t="s">
        <v>688</v>
      </c>
      <c r="C675" s="14" t="n">
        <f aca="false">IF($F$2=0," - ",Tabla1[[#This Row],[Base Precio de Lista neto]])</f>
        <v>2.1021</v>
      </c>
      <c r="D675" s="14" t="n">
        <f aca="false">IF($F$2=0," - ",Tabla1[[#This Row],[Base Precio de Lista neto]]*(1-$F$2))</f>
        <v>1.47147</v>
      </c>
      <c r="E675" s="14" t="n">
        <f aca="false">IF($F$2=0," - ",Tabla1[[#This Row],[Base para Mejor precio]]*(1-$F$2))</f>
        <v>1.324323</v>
      </c>
      <c r="F675" s="12" t="s">
        <v>17</v>
      </c>
      <c r="G675" s="15"/>
      <c r="H675" s="14" t="n">
        <f aca="false">IFERROR(IF($F$3=0,"-",Tabla1[[#This Row],[Precio de Cliente neto]]*(1+$F$3)),"-")</f>
        <v>2.207205</v>
      </c>
      <c r="I675" s="14" t="n">
        <v>2.1021</v>
      </c>
      <c r="J675" s="14" t="n">
        <v>1.89189</v>
      </c>
    </row>
    <row r="676" customFormat="false" ht="15" hidden="false" customHeight="false" outlineLevel="0" collapsed="false">
      <c r="A676" s="12" t="n">
        <v>1879</v>
      </c>
      <c r="B676" s="13" t="s">
        <v>689</v>
      </c>
      <c r="C676" s="14" t="n">
        <f aca="false">IF($F$2=0," - ",Tabla1[[#This Row],[Base Precio de Lista neto]])</f>
        <v>3138.2986</v>
      </c>
      <c r="D676" s="14" t="n">
        <f aca="false">IF($F$2=0," - ",Tabla1[[#This Row],[Base Precio de Lista neto]]*(1-$F$2))</f>
        <v>2196.80902</v>
      </c>
      <c r="E676" s="14" t="n">
        <f aca="false">IF($F$2=0," - ",Tabla1[[#This Row],[Base para Mejor precio]]*(1-$F$2))</f>
        <v>1822.1212735488</v>
      </c>
      <c r="F676" s="12" t="s">
        <v>14</v>
      </c>
      <c r="G676" s="15" t="s">
        <v>143</v>
      </c>
      <c r="H676" s="14" t="n">
        <f aca="false">IFERROR(IF($F$3=0,"-",Tabla1[[#This Row],[Precio de Cliente neto]]*(1+$F$3)),"-")</f>
        <v>3295.21353</v>
      </c>
      <c r="I676" s="14" t="n">
        <v>3138.2986</v>
      </c>
      <c r="J676" s="14" t="n">
        <v>2603.030390784</v>
      </c>
    </row>
    <row r="677" customFormat="false" ht="15" hidden="false" customHeight="false" outlineLevel="0" collapsed="false">
      <c r="A677" s="12" t="n">
        <v>1880</v>
      </c>
      <c r="B677" s="13" t="s">
        <v>690</v>
      </c>
      <c r="C677" s="14" t="n">
        <f aca="false">IF($F$2=0," - ",Tabla1[[#This Row],[Base Precio de Lista neto]])</f>
        <v>2878.7848</v>
      </c>
      <c r="D677" s="14" t="n">
        <f aca="false">IF($F$2=0," - ",Tabla1[[#This Row],[Base Precio de Lista neto]]*(1-$F$2))</f>
        <v>2015.14936</v>
      </c>
      <c r="E677" s="14" t="n">
        <f aca="false">IF($F$2=0," - ",Tabla1[[#This Row],[Base para Mejor precio]]*(1-$F$2))</f>
        <v>1813.634424</v>
      </c>
      <c r="F677" s="12" t="s">
        <v>31</v>
      </c>
      <c r="G677" s="15"/>
      <c r="H677" s="14" t="n">
        <f aca="false">IFERROR(IF($F$3=0,"-",Tabla1[[#This Row],[Precio de Cliente neto]]*(1+$F$3)),"-")</f>
        <v>3022.72404</v>
      </c>
      <c r="I677" s="14" t="n">
        <v>2878.7848</v>
      </c>
      <c r="J677" s="14" t="n">
        <v>2590.90632</v>
      </c>
    </row>
    <row r="678" customFormat="false" ht="15" hidden="false" customHeight="false" outlineLevel="0" collapsed="false">
      <c r="A678" s="12" t="n">
        <v>1881</v>
      </c>
      <c r="B678" s="13" t="s">
        <v>691</v>
      </c>
      <c r="C678" s="14" t="n">
        <f aca="false">IF($F$2=0," - ",Tabla1[[#This Row],[Base Precio de Lista neto]])</f>
        <v>4515.5326</v>
      </c>
      <c r="D678" s="14" t="n">
        <f aca="false">IF($F$2=0," - ",Tabla1[[#This Row],[Base Precio de Lista neto]]*(1-$F$2))</f>
        <v>3160.87282</v>
      </c>
      <c r="E678" s="14" t="n">
        <f aca="false">IF($F$2=0," - ",Tabla1[[#This Row],[Base para Mejor precio]]*(1-$F$2))</f>
        <v>2844.785538</v>
      </c>
      <c r="F678" s="12" t="s">
        <v>31</v>
      </c>
      <c r="G678" s="15"/>
      <c r="H678" s="14" t="n">
        <f aca="false">IFERROR(IF($F$3=0,"-",Tabla1[[#This Row],[Precio de Cliente neto]]*(1+$F$3)),"-")</f>
        <v>4741.30923</v>
      </c>
      <c r="I678" s="14" t="n">
        <v>4515.5326</v>
      </c>
      <c r="J678" s="14" t="n">
        <v>4063.97934</v>
      </c>
    </row>
    <row r="679" customFormat="false" ht="15" hidden="false" customHeight="false" outlineLevel="0" collapsed="false">
      <c r="A679" s="12" t="n">
        <v>1882</v>
      </c>
      <c r="B679" s="13" t="s">
        <v>692</v>
      </c>
      <c r="C679" s="14" t="n">
        <f aca="false">IF($F$2=0," - ",Tabla1[[#This Row],[Base Precio de Lista neto]])</f>
        <v>8352.17</v>
      </c>
      <c r="D679" s="14" t="n">
        <f aca="false">IF($F$2=0," - ",Tabla1[[#This Row],[Base Precio de Lista neto]]*(1-$F$2))</f>
        <v>5846.519</v>
      </c>
      <c r="E679" s="14" t="n">
        <f aca="false">IF($F$2=0," - ",Tabla1[[#This Row],[Base para Mejor precio]]*(1-$F$2))</f>
        <v>5261.8671</v>
      </c>
      <c r="F679" s="12" t="s">
        <v>31</v>
      </c>
      <c r="G679" s="15"/>
      <c r="H679" s="14" t="n">
        <f aca="false">IFERROR(IF($F$3=0,"-",Tabla1[[#This Row],[Precio de Cliente neto]]*(1+$F$3)),"-")</f>
        <v>8769.7785</v>
      </c>
      <c r="I679" s="14" t="n">
        <v>8352.17</v>
      </c>
      <c r="J679" s="14" t="n">
        <v>7516.953</v>
      </c>
    </row>
    <row r="680" customFormat="false" ht="15" hidden="false" customHeight="false" outlineLevel="0" collapsed="false">
      <c r="A680" s="12" t="n">
        <v>1883</v>
      </c>
      <c r="B680" s="13" t="s">
        <v>693</v>
      </c>
      <c r="C680" s="14" t="n">
        <f aca="false">IF($F$2=0," - ",Tabla1[[#This Row],[Base Precio de Lista neto]])</f>
        <v>2362.2367</v>
      </c>
      <c r="D680" s="14" t="n">
        <f aca="false">IF($F$2=0," - ",Tabla1[[#This Row],[Base Precio de Lista neto]]*(1-$F$2))</f>
        <v>1653.56569</v>
      </c>
      <c r="E680" s="14" t="n">
        <f aca="false">IF($F$2=0," - ",Tabla1[[#This Row],[Base para Mejor precio]]*(1-$F$2))</f>
        <v>1488.209121</v>
      </c>
      <c r="F680" s="12" t="s">
        <v>31</v>
      </c>
      <c r="G680" s="15"/>
      <c r="H680" s="14" t="n">
        <f aca="false">IFERROR(IF($F$3=0,"-",Tabla1[[#This Row],[Precio de Cliente neto]]*(1+$F$3)),"-")</f>
        <v>2480.348535</v>
      </c>
      <c r="I680" s="14" t="n">
        <v>2362.2367</v>
      </c>
      <c r="J680" s="14" t="n">
        <v>2126.01303</v>
      </c>
    </row>
    <row r="681" customFormat="false" ht="15" hidden="false" customHeight="false" outlineLevel="0" collapsed="false">
      <c r="A681" s="12" t="n">
        <v>1884</v>
      </c>
      <c r="B681" s="13" t="s">
        <v>694</v>
      </c>
      <c r="C681" s="14" t="n">
        <f aca="false">IF($F$2=0," - ",Tabla1[[#This Row],[Base Precio de Lista neto]])</f>
        <v>6101.13</v>
      </c>
      <c r="D681" s="14" t="n">
        <f aca="false">IF($F$2=0," - ",Tabla1[[#This Row],[Base Precio de Lista neto]]*(1-$F$2))</f>
        <v>4270.791</v>
      </c>
      <c r="E681" s="14" t="n">
        <f aca="false">IF($F$2=0," - ",Tabla1[[#This Row],[Base para Mejor precio]]*(1-$F$2))</f>
        <v>3843.7119</v>
      </c>
      <c r="F681" s="12" t="s">
        <v>31</v>
      </c>
      <c r="G681" s="15"/>
      <c r="H681" s="14" t="n">
        <f aca="false">IFERROR(IF($F$3=0,"-",Tabla1[[#This Row],[Precio de Cliente neto]]*(1+$F$3)),"-")</f>
        <v>6406.1865</v>
      </c>
      <c r="I681" s="14" t="n">
        <v>6101.13</v>
      </c>
      <c r="J681" s="14" t="n">
        <v>5491.017</v>
      </c>
    </row>
    <row r="682" customFormat="false" ht="15" hidden="false" customHeight="false" outlineLevel="0" collapsed="false">
      <c r="A682" s="12" t="n">
        <v>1885</v>
      </c>
      <c r="B682" s="13" t="s">
        <v>695</v>
      </c>
      <c r="C682" s="14" t="n">
        <f aca="false">IF($F$2=0," - ",Tabla1[[#This Row],[Base Precio de Lista neto]])</f>
        <v>2851.7027</v>
      </c>
      <c r="D682" s="14" t="n">
        <f aca="false">IF($F$2=0," - ",Tabla1[[#This Row],[Base Precio de Lista neto]]*(1-$F$2))</f>
        <v>1996.19189</v>
      </c>
      <c r="E682" s="14" t="n">
        <f aca="false">IF($F$2=0," - ",Tabla1[[#This Row],[Base para Mejor precio]]*(1-$F$2))</f>
        <v>1796.572701</v>
      </c>
      <c r="F682" s="12" t="s">
        <v>31</v>
      </c>
      <c r="G682" s="15"/>
      <c r="H682" s="14" t="n">
        <f aca="false">IFERROR(IF($F$3=0,"-",Tabla1[[#This Row],[Precio de Cliente neto]]*(1+$F$3)),"-")</f>
        <v>2994.287835</v>
      </c>
      <c r="I682" s="14" t="n">
        <v>2851.7027</v>
      </c>
      <c r="J682" s="14" t="n">
        <v>2566.53243</v>
      </c>
    </row>
    <row r="683" customFormat="false" ht="15" hidden="false" customHeight="false" outlineLevel="0" collapsed="false">
      <c r="A683" s="12" t="n">
        <v>1886</v>
      </c>
      <c r="B683" s="13" t="s">
        <v>696</v>
      </c>
      <c r="C683" s="14" t="n">
        <f aca="false">IF($F$2=0," - ",Tabla1[[#This Row],[Base Precio de Lista neto]])</f>
        <v>644.9047</v>
      </c>
      <c r="D683" s="14" t="n">
        <f aca="false">IF($F$2=0," - ",Tabla1[[#This Row],[Base Precio de Lista neto]]*(1-$F$2))</f>
        <v>451.43329</v>
      </c>
      <c r="E683" s="14" t="n">
        <f aca="false">IF($F$2=0," - ",Tabla1[[#This Row],[Base para Mejor precio]]*(1-$F$2))</f>
        <v>406.289961</v>
      </c>
      <c r="F683" s="12" t="s">
        <v>31</v>
      </c>
      <c r="G683" s="15"/>
      <c r="H683" s="14" t="n">
        <f aca="false">IFERROR(IF($F$3=0,"-",Tabla1[[#This Row],[Precio de Cliente neto]]*(1+$F$3)),"-")</f>
        <v>677.149935</v>
      </c>
      <c r="I683" s="14" t="n">
        <v>644.9047</v>
      </c>
      <c r="J683" s="14" t="n">
        <v>580.41423</v>
      </c>
    </row>
    <row r="684" customFormat="false" ht="15" hidden="false" customHeight="false" outlineLevel="0" collapsed="false">
      <c r="A684" s="12" t="n">
        <v>1887</v>
      </c>
      <c r="B684" s="13" t="s">
        <v>697</v>
      </c>
      <c r="C684" s="14" t="n">
        <f aca="false">IF($F$2=0," - ",Tabla1[[#This Row],[Base Precio de Lista neto]])</f>
        <v>722.8598</v>
      </c>
      <c r="D684" s="14" t="n">
        <f aca="false">IF($F$2=0," - ",Tabla1[[#This Row],[Base Precio de Lista neto]]*(1-$F$2))</f>
        <v>506.00186</v>
      </c>
      <c r="E684" s="14" t="n">
        <f aca="false">IF($F$2=0," - ",Tabla1[[#This Row],[Base para Mejor precio]]*(1-$F$2))</f>
        <v>455.401674</v>
      </c>
      <c r="F684" s="12" t="s">
        <v>31</v>
      </c>
      <c r="G684" s="15"/>
      <c r="H684" s="14" t="n">
        <f aca="false">IFERROR(IF($F$3=0,"-",Tabla1[[#This Row],[Precio de Cliente neto]]*(1+$F$3)),"-")</f>
        <v>759.00279</v>
      </c>
      <c r="I684" s="14" t="n">
        <v>722.8598</v>
      </c>
      <c r="J684" s="14" t="n">
        <v>650.57382</v>
      </c>
    </row>
    <row r="685" customFormat="false" ht="15" hidden="false" customHeight="false" outlineLevel="0" collapsed="false">
      <c r="A685" s="12" t="n">
        <v>1888</v>
      </c>
      <c r="B685" s="13" t="s">
        <v>698</v>
      </c>
      <c r="C685" s="14" t="n">
        <f aca="false">IF($F$2=0," - ",Tabla1[[#This Row],[Base Precio de Lista neto]])</f>
        <v>849.7418</v>
      </c>
      <c r="D685" s="14" t="n">
        <f aca="false">IF($F$2=0," - ",Tabla1[[#This Row],[Base Precio de Lista neto]]*(1-$F$2))</f>
        <v>594.81926</v>
      </c>
      <c r="E685" s="14" t="n">
        <f aca="false">IF($F$2=0," - ",Tabla1[[#This Row],[Base para Mejor precio]]*(1-$F$2))</f>
        <v>535.337334</v>
      </c>
      <c r="F685" s="12" t="s">
        <v>31</v>
      </c>
      <c r="G685" s="15"/>
      <c r="H685" s="14" t="n">
        <f aca="false">IFERROR(IF($F$3=0,"-",Tabla1[[#This Row],[Precio de Cliente neto]]*(1+$F$3)),"-")</f>
        <v>892.22889</v>
      </c>
      <c r="I685" s="14" t="n">
        <v>849.7418</v>
      </c>
      <c r="J685" s="14" t="n">
        <v>764.76762</v>
      </c>
    </row>
    <row r="686" customFormat="false" ht="15" hidden="false" customHeight="false" outlineLevel="0" collapsed="false">
      <c r="A686" s="12" t="n">
        <v>1889</v>
      </c>
      <c r="B686" s="13" t="s">
        <v>699</v>
      </c>
      <c r="C686" s="14" t="n">
        <f aca="false">IF($F$2=0," - ",Tabla1[[#This Row],[Base Precio de Lista neto]])</f>
        <v>700.5011</v>
      </c>
      <c r="D686" s="14" t="n">
        <f aca="false">IF($F$2=0," - ",Tabla1[[#This Row],[Base Precio de Lista neto]]*(1-$F$2))</f>
        <v>490.35077</v>
      </c>
      <c r="E686" s="14" t="n">
        <f aca="false">IF($F$2=0," - ",Tabla1[[#This Row],[Base para Mejor precio]]*(1-$F$2))</f>
        <v>441.315693</v>
      </c>
      <c r="F686" s="12" t="s">
        <v>31</v>
      </c>
      <c r="G686" s="15"/>
      <c r="H686" s="14" t="n">
        <f aca="false">IFERROR(IF($F$3=0,"-",Tabla1[[#This Row],[Precio de Cliente neto]]*(1+$F$3)),"-")</f>
        <v>735.526155</v>
      </c>
      <c r="I686" s="14" t="n">
        <v>700.5011</v>
      </c>
      <c r="J686" s="14" t="n">
        <v>630.45099</v>
      </c>
    </row>
    <row r="687" customFormat="false" ht="15" hidden="false" customHeight="false" outlineLevel="0" collapsed="false">
      <c r="A687" s="12" t="n">
        <v>1890</v>
      </c>
      <c r="B687" s="13" t="s">
        <v>700</v>
      </c>
      <c r="C687" s="14" t="n">
        <f aca="false">IF($F$2=0," - ",Tabla1[[#This Row],[Base Precio de Lista neto]])</f>
        <v>757.4018</v>
      </c>
      <c r="D687" s="14" t="n">
        <f aca="false">IF($F$2=0," - ",Tabla1[[#This Row],[Base Precio de Lista neto]]*(1-$F$2))</f>
        <v>530.18126</v>
      </c>
      <c r="E687" s="14" t="n">
        <f aca="false">IF($F$2=0," - ",Tabla1[[#This Row],[Base para Mejor precio]]*(1-$F$2))</f>
        <v>477.163134</v>
      </c>
      <c r="F687" s="12" t="s">
        <v>31</v>
      </c>
      <c r="G687" s="15"/>
      <c r="H687" s="14" t="n">
        <f aca="false">IFERROR(IF($F$3=0,"-",Tabla1[[#This Row],[Precio de Cliente neto]]*(1+$F$3)),"-")</f>
        <v>795.27189</v>
      </c>
      <c r="I687" s="14" t="n">
        <v>757.4018</v>
      </c>
      <c r="J687" s="14" t="n">
        <v>681.66162</v>
      </c>
    </row>
    <row r="688" customFormat="false" ht="15" hidden="false" customHeight="false" outlineLevel="0" collapsed="false">
      <c r="A688" s="12" t="n">
        <v>1891</v>
      </c>
      <c r="B688" s="13" t="s">
        <v>701</v>
      </c>
      <c r="C688" s="14" t="n">
        <f aca="false">IF($F$2=0," - ",Tabla1[[#This Row],[Base Precio de Lista neto]])</f>
        <v>5581.2694</v>
      </c>
      <c r="D688" s="14" t="n">
        <f aca="false">IF($F$2=0," - ",Tabla1[[#This Row],[Base Precio de Lista neto]]*(1-$F$2))</f>
        <v>3906.88858</v>
      </c>
      <c r="E688" s="14" t="n">
        <f aca="false">IF($F$2=0," - ",Tabla1[[#This Row],[Base para Mejor precio]]*(1-$F$2))</f>
        <v>3305.22773868</v>
      </c>
      <c r="F688" s="12" t="s">
        <v>31</v>
      </c>
      <c r="G688" s="15" t="s">
        <v>143</v>
      </c>
      <c r="H688" s="14" t="n">
        <f aca="false">IFERROR(IF($F$3=0,"-",Tabla1[[#This Row],[Precio de Cliente neto]]*(1+$F$3)),"-")</f>
        <v>5860.33287</v>
      </c>
      <c r="I688" s="14" t="n">
        <v>5581.2694</v>
      </c>
      <c r="J688" s="14" t="n">
        <v>4721.7539124</v>
      </c>
    </row>
    <row r="689" customFormat="false" ht="15" hidden="false" customHeight="false" outlineLevel="0" collapsed="false">
      <c r="A689" s="12" t="n">
        <v>1892</v>
      </c>
      <c r="B689" s="13" t="s">
        <v>702</v>
      </c>
      <c r="C689" s="14" t="n">
        <f aca="false">IF($F$2=0," - ",Tabla1[[#This Row],[Base Precio de Lista neto]])</f>
        <v>12723.3397</v>
      </c>
      <c r="D689" s="14" t="n">
        <f aca="false">IF($F$2=0," - ",Tabla1[[#This Row],[Base Precio de Lista neto]]*(1-$F$2))</f>
        <v>8906.33779</v>
      </c>
      <c r="E689" s="14" t="n">
        <f aca="false">IF($F$2=0," - ",Tabla1[[#This Row],[Base para Mejor precio]]*(1-$F$2))</f>
        <v>8015.704011</v>
      </c>
      <c r="F689" s="12" t="s">
        <v>31</v>
      </c>
      <c r="G689" s="15"/>
      <c r="H689" s="14" t="n">
        <f aca="false">IFERROR(IF($F$3=0,"-",Tabla1[[#This Row],[Precio de Cliente neto]]*(1+$F$3)),"-")</f>
        <v>13359.506685</v>
      </c>
      <c r="I689" s="14" t="n">
        <v>12723.3397</v>
      </c>
      <c r="J689" s="14" t="n">
        <v>11451.00573</v>
      </c>
    </row>
    <row r="690" customFormat="false" ht="15" hidden="false" customHeight="false" outlineLevel="0" collapsed="false">
      <c r="A690" s="12" t="n">
        <v>1893</v>
      </c>
      <c r="B690" s="13" t="s">
        <v>703</v>
      </c>
      <c r="C690" s="14" t="n">
        <f aca="false">IF($F$2=0," - ",Tabla1[[#This Row],[Base Precio de Lista neto]])</f>
        <v>1721.6028</v>
      </c>
      <c r="D690" s="14" t="n">
        <f aca="false">IF($F$2=0," - ",Tabla1[[#This Row],[Base Precio de Lista neto]]*(1-$F$2))</f>
        <v>1205.12196</v>
      </c>
      <c r="E690" s="14" t="n">
        <f aca="false">IF($F$2=0," - ",Tabla1[[#This Row],[Base para Mejor precio]]*(1-$F$2))</f>
        <v>1084.609764</v>
      </c>
      <c r="F690" s="12" t="s">
        <v>31</v>
      </c>
      <c r="G690" s="15"/>
      <c r="H690" s="14" t="n">
        <f aca="false">IFERROR(IF($F$3=0,"-",Tabla1[[#This Row],[Precio de Cliente neto]]*(1+$F$3)),"-")</f>
        <v>1807.68294</v>
      </c>
      <c r="I690" s="14" t="n">
        <v>1721.6028</v>
      </c>
      <c r="J690" s="14" t="n">
        <v>1549.44252</v>
      </c>
    </row>
    <row r="691" customFormat="false" ht="15" hidden="false" customHeight="false" outlineLevel="0" collapsed="false">
      <c r="A691" s="12" t="n">
        <v>1899</v>
      </c>
      <c r="B691" s="13" t="s">
        <v>704</v>
      </c>
      <c r="C691" s="14" t="n">
        <f aca="false">IF($F$2=0," - ",Tabla1[[#This Row],[Base Precio de Lista neto]])</f>
        <v>6670.7964</v>
      </c>
      <c r="D691" s="14" t="n">
        <f aca="false">IF($F$2=0," - ",Tabla1[[#This Row],[Base Precio de Lista neto]]*(1-$F$2))</f>
        <v>4669.55748</v>
      </c>
      <c r="E691" s="14" t="n">
        <f aca="false">IF($F$2=0," - ",Tabla1[[#This Row],[Base para Mejor precio]]*(1-$F$2))</f>
        <v>4202.601732</v>
      </c>
      <c r="F691" s="12" t="s">
        <v>14</v>
      </c>
      <c r="G691" s="15"/>
      <c r="H691" s="14" t="n">
        <f aca="false">IFERROR(IF($F$3=0,"-",Tabla1[[#This Row],[Precio de Cliente neto]]*(1+$F$3)),"-")</f>
        <v>7004.33622</v>
      </c>
      <c r="I691" s="14" t="n">
        <v>6670.7964</v>
      </c>
      <c r="J691" s="14" t="n">
        <v>6003.71676</v>
      </c>
    </row>
    <row r="692" customFormat="false" ht="15" hidden="false" customHeight="false" outlineLevel="0" collapsed="false">
      <c r="A692" s="12" t="n">
        <v>1900</v>
      </c>
      <c r="B692" s="13" t="s">
        <v>705</v>
      </c>
      <c r="C692" s="14" t="n">
        <f aca="false">IF($F$2=0," - ",Tabla1[[#This Row],[Base Precio de Lista neto]])</f>
        <v>8914.7952</v>
      </c>
      <c r="D692" s="14" t="n">
        <f aca="false">IF($F$2=0," - ",Tabla1[[#This Row],[Base Precio de Lista neto]]*(1-$F$2))</f>
        <v>6240.35664</v>
      </c>
      <c r="E692" s="14" t="n">
        <f aca="false">IF($F$2=0," - ",Tabla1[[#This Row],[Base para Mejor precio]]*(1-$F$2))</f>
        <v>5616.320976</v>
      </c>
      <c r="F692" s="12" t="s">
        <v>14</v>
      </c>
      <c r="G692" s="15"/>
      <c r="H692" s="14" t="n">
        <f aca="false">IFERROR(IF($F$3=0,"-",Tabla1[[#This Row],[Precio de Cliente neto]]*(1+$F$3)),"-")</f>
        <v>9360.53496</v>
      </c>
      <c r="I692" s="14" t="n">
        <v>8914.7952</v>
      </c>
      <c r="J692" s="14" t="n">
        <v>8023.31568</v>
      </c>
    </row>
    <row r="693" customFormat="false" ht="15" hidden="false" customHeight="false" outlineLevel="0" collapsed="false">
      <c r="A693" s="12" t="n">
        <v>1901</v>
      </c>
      <c r="B693" s="13" t="s">
        <v>706</v>
      </c>
      <c r="C693" s="14" t="n">
        <f aca="false">IF($F$2=0," - ",Tabla1[[#This Row],[Base Precio de Lista neto]])</f>
        <v>12315.4734</v>
      </c>
      <c r="D693" s="14" t="n">
        <f aca="false">IF($F$2=0," - ",Tabla1[[#This Row],[Base Precio de Lista neto]]*(1-$F$2))</f>
        <v>8620.83138</v>
      </c>
      <c r="E693" s="14" t="n">
        <f aca="false">IF($F$2=0," - ",Tabla1[[#This Row],[Base para Mejor precio]]*(1-$F$2))</f>
        <v>7758.748242</v>
      </c>
      <c r="F693" s="12" t="s">
        <v>14</v>
      </c>
      <c r="G693" s="15"/>
      <c r="H693" s="14" t="n">
        <f aca="false">IFERROR(IF($F$3=0,"-",Tabla1[[#This Row],[Precio de Cliente neto]]*(1+$F$3)),"-")</f>
        <v>12931.24707</v>
      </c>
      <c r="I693" s="14" t="n">
        <v>12315.4734</v>
      </c>
      <c r="J693" s="14" t="n">
        <v>11083.92606</v>
      </c>
    </row>
    <row r="694" customFormat="false" ht="15" hidden="false" customHeight="false" outlineLevel="0" collapsed="false">
      <c r="A694" s="12" t="n">
        <v>1902</v>
      </c>
      <c r="B694" s="13" t="s">
        <v>707</v>
      </c>
      <c r="C694" s="14" t="n">
        <f aca="false">IF($F$2=0," - ",Tabla1[[#This Row],[Base Precio de Lista neto]])</f>
        <v>20426.5091</v>
      </c>
      <c r="D694" s="14" t="n">
        <f aca="false">IF($F$2=0," - ",Tabla1[[#This Row],[Base Precio de Lista neto]]*(1-$F$2))</f>
        <v>14298.55637</v>
      </c>
      <c r="E694" s="14" t="n">
        <f aca="false">IF($F$2=0," - ",Tabla1[[#This Row],[Base para Mejor precio]]*(1-$F$2))</f>
        <v>12868.700733</v>
      </c>
      <c r="F694" s="12" t="s">
        <v>14</v>
      </c>
      <c r="G694" s="15"/>
      <c r="H694" s="14" t="n">
        <f aca="false">IFERROR(IF($F$3=0,"-",Tabla1[[#This Row],[Precio de Cliente neto]]*(1+$F$3)),"-")</f>
        <v>21447.834555</v>
      </c>
      <c r="I694" s="14" t="n">
        <v>20426.5091</v>
      </c>
      <c r="J694" s="14" t="n">
        <v>18383.85819</v>
      </c>
    </row>
    <row r="695" customFormat="false" ht="15" hidden="false" customHeight="false" outlineLevel="0" collapsed="false">
      <c r="A695" s="12" t="n">
        <v>1903</v>
      </c>
      <c r="B695" s="13" t="s">
        <v>708</v>
      </c>
      <c r="C695" s="14" t="n">
        <f aca="false">IF($F$2=0," - ",Tabla1[[#This Row],[Base Precio de Lista neto]])</f>
        <v>5234.522</v>
      </c>
      <c r="D695" s="14" t="n">
        <f aca="false">IF($F$2=0," - ",Tabla1[[#This Row],[Base Precio de Lista neto]]*(1-$F$2))</f>
        <v>3664.1654</v>
      </c>
      <c r="E695" s="14" t="n">
        <f aca="false">IF($F$2=0," - ",Tabla1[[#This Row],[Base para Mejor precio]]*(1-$F$2))</f>
        <v>3297.74886</v>
      </c>
      <c r="F695" s="12" t="s">
        <v>14</v>
      </c>
      <c r="G695" s="15"/>
      <c r="H695" s="14" t="n">
        <f aca="false">IFERROR(IF($F$3=0,"-",Tabla1[[#This Row],[Precio de Cliente neto]]*(1+$F$3)),"-")</f>
        <v>5496.2481</v>
      </c>
      <c r="I695" s="14" t="n">
        <v>5234.522</v>
      </c>
      <c r="J695" s="14" t="n">
        <v>4711.0698</v>
      </c>
    </row>
    <row r="696" customFormat="false" ht="15" hidden="false" customHeight="false" outlineLevel="0" collapsed="false">
      <c r="A696" s="12" t="n">
        <v>1904</v>
      </c>
      <c r="B696" s="13" t="s">
        <v>709</v>
      </c>
      <c r="C696" s="14" t="n">
        <f aca="false">IF($F$2=0," - ",Tabla1[[#This Row],[Base Precio de Lista neto]])</f>
        <v>8017.1957</v>
      </c>
      <c r="D696" s="14" t="n">
        <f aca="false">IF($F$2=0," - ",Tabla1[[#This Row],[Base Precio de Lista neto]]*(1-$F$2))</f>
        <v>5612.03699</v>
      </c>
      <c r="E696" s="14" t="n">
        <f aca="false">IF($F$2=0," - ",Tabla1[[#This Row],[Base para Mejor precio]]*(1-$F$2))</f>
        <v>5050.833291</v>
      </c>
      <c r="F696" s="12" t="s">
        <v>14</v>
      </c>
      <c r="G696" s="15"/>
      <c r="H696" s="14" t="n">
        <f aca="false">IFERROR(IF($F$3=0,"-",Tabla1[[#This Row],[Precio de Cliente neto]]*(1+$F$3)),"-")</f>
        <v>8418.055485</v>
      </c>
      <c r="I696" s="14" t="n">
        <v>8017.1957</v>
      </c>
      <c r="J696" s="14" t="n">
        <v>7215.47613</v>
      </c>
    </row>
    <row r="697" customFormat="false" ht="15" hidden="false" customHeight="false" outlineLevel="0" collapsed="false">
      <c r="A697" s="12" t="n">
        <v>1905</v>
      </c>
      <c r="B697" s="13" t="s">
        <v>710</v>
      </c>
      <c r="C697" s="14" t="n">
        <f aca="false">IF($F$2=0," - ",Tabla1[[#This Row],[Base Precio de Lista neto]])</f>
        <v>11732.0392</v>
      </c>
      <c r="D697" s="14" t="n">
        <f aca="false">IF($F$2=0," - ",Tabla1[[#This Row],[Base Precio de Lista neto]]*(1-$F$2))</f>
        <v>8212.42744</v>
      </c>
      <c r="E697" s="14" t="n">
        <f aca="false">IF($F$2=0," - ",Tabla1[[#This Row],[Base para Mejor precio]]*(1-$F$2))</f>
        <v>7391.184696</v>
      </c>
      <c r="F697" s="12" t="s">
        <v>14</v>
      </c>
      <c r="G697" s="15"/>
      <c r="H697" s="14" t="n">
        <f aca="false">IFERROR(IF($F$3=0,"-",Tabla1[[#This Row],[Precio de Cliente neto]]*(1+$F$3)),"-")</f>
        <v>12318.64116</v>
      </c>
      <c r="I697" s="14" t="n">
        <v>11732.0392</v>
      </c>
      <c r="J697" s="14" t="n">
        <v>10558.83528</v>
      </c>
    </row>
    <row r="698" customFormat="false" ht="15" hidden="false" customHeight="false" outlineLevel="0" collapsed="false">
      <c r="A698" s="12" t="n">
        <v>1906</v>
      </c>
      <c r="B698" s="13" t="s">
        <v>711</v>
      </c>
      <c r="C698" s="14" t="n">
        <f aca="false">IF($F$2=0," - ",Tabla1[[#This Row],[Base Precio de Lista neto]])</f>
        <v>15534.5917</v>
      </c>
      <c r="D698" s="14" t="n">
        <f aca="false">IF($F$2=0," - ",Tabla1[[#This Row],[Base Precio de Lista neto]]*(1-$F$2))</f>
        <v>10874.21419</v>
      </c>
      <c r="E698" s="14" t="n">
        <f aca="false">IF($F$2=0," - ",Tabla1[[#This Row],[Base para Mejor precio]]*(1-$F$2))</f>
        <v>9786.792771</v>
      </c>
      <c r="F698" s="12" t="s">
        <v>14</v>
      </c>
      <c r="G698" s="15"/>
      <c r="H698" s="14" t="n">
        <f aca="false">IFERROR(IF($F$3=0,"-",Tabla1[[#This Row],[Precio de Cliente neto]]*(1+$F$3)),"-")</f>
        <v>16311.321285</v>
      </c>
      <c r="I698" s="14" t="n">
        <v>15534.5917</v>
      </c>
      <c r="J698" s="14" t="n">
        <v>13981.13253</v>
      </c>
    </row>
    <row r="699" customFormat="false" ht="15" hidden="false" customHeight="false" outlineLevel="0" collapsed="false">
      <c r="A699" s="12" t="n">
        <v>1907</v>
      </c>
      <c r="B699" s="13" t="s">
        <v>712</v>
      </c>
      <c r="C699" s="14" t="n">
        <f aca="false">IF($F$2=0," - ",Tabla1[[#This Row],[Base Precio de Lista neto]])</f>
        <v>21301.6786</v>
      </c>
      <c r="D699" s="14" t="n">
        <f aca="false">IF($F$2=0," - ",Tabla1[[#This Row],[Base Precio de Lista neto]]*(1-$F$2))</f>
        <v>14911.17502</v>
      </c>
      <c r="E699" s="14" t="n">
        <f aca="false">IF($F$2=0," - ",Tabla1[[#This Row],[Base para Mejor precio]]*(1-$F$2))</f>
        <v>13420.057518</v>
      </c>
      <c r="F699" s="12" t="s">
        <v>14</v>
      </c>
      <c r="G699" s="15"/>
      <c r="H699" s="14" t="n">
        <f aca="false">IFERROR(IF($F$3=0,"-",Tabla1[[#This Row],[Precio de Cliente neto]]*(1+$F$3)),"-")</f>
        <v>22366.76253</v>
      </c>
      <c r="I699" s="14" t="n">
        <v>21301.6786</v>
      </c>
      <c r="J699" s="14" t="n">
        <v>19171.51074</v>
      </c>
    </row>
    <row r="700" customFormat="false" ht="15" hidden="false" customHeight="false" outlineLevel="0" collapsed="false">
      <c r="A700" s="12" t="n">
        <v>1908</v>
      </c>
      <c r="B700" s="13" t="s">
        <v>713</v>
      </c>
      <c r="C700" s="14" t="n">
        <f aca="false">IF($F$2=0," - ",Tabla1[[#This Row],[Base Precio de Lista neto]])</f>
        <v>2376.8081</v>
      </c>
      <c r="D700" s="14" t="n">
        <f aca="false">IF($F$2=0," - ",Tabla1[[#This Row],[Base Precio de Lista neto]]*(1-$F$2))</f>
        <v>1663.76567</v>
      </c>
      <c r="E700" s="14" t="n">
        <f aca="false">IF($F$2=0," - ",Tabla1[[#This Row],[Base para Mejor precio]]*(1-$F$2))</f>
        <v>1497.389103</v>
      </c>
      <c r="F700" s="12" t="s">
        <v>14</v>
      </c>
      <c r="G700" s="15"/>
      <c r="H700" s="14" t="n">
        <f aca="false">IFERROR(IF($F$3=0,"-",Tabla1[[#This Row],[Precio de Cliente neto]]*(1+$F$3)),"-")</f>
        <v>2495.648505</v>
      </c>
      <c r="I700" s="14" t="n">
        <v>2376.8081</v>
      </c>
      <c r="J700" s="14" t="n">
        <v>2139.12729</v>
      </c>
    </row>
    <row r="701" customFormat="false" ht="15" hidden="false" customHeight="false" outlineLevel="0" collapsed="false">
      <c r="A701" s="12" t="n">
        <v>1910</v>
      </c>
      <c r="B701" s="13" t="s">
        <v>714</v>
      </c>
      <c r="C701" s="14" t="n">
        <f aca="false">IF($F$2=0," - ",Tabla1[[#This Row],[Base Precio de Lista neto]])</f>
        <v>19704.5344</v>
      </c>
      <c r="D701" s="14" t="n">
        <f aca="false">IF($F$2=0," - ",Tabla1[[#This Row],[Base Precio de Lista neto]]*(1-$F$2))</f>
        <v>13793.17408</v>
      </c>
      <c r="E701" s="14" t="n">
        <f aca="false">IF($F$2=0," - ",Tabla1[[#This Row],[Base para Mejor precio]]*(1-$F$2))</f>
        <v>12413.856672</v>
      </c>
      <c r="F701" s="12" t="s">
        <v>14</v>
      </c>
      <c r="G701" s="15"/>
      <c r="H701" s="14" t="n">
        <f aca="false">IFERROR(IF($F$3=0,"-",Tabla1[[#This Row],[Precio de Cliente neto]]*(1+$F$3)),"-")</f>
        <v>20689.76112</v>
      </c>
      <c r="I701" s="14" t="n">
        <v>19704.5344</v>
      </c>
      <c r="J701" s="14" t="n">
        <v>17734.08096</v>
      </c>
    </row>
    <row r="702" customFormat="false" ht="15" hidden="false" customHeight="false" outlineLevel="0" collapsed="false">
      <c r="A702" s="12" t="n">
        <v>1911</v>
      </c>
      <c r="B702" s="13" t="s">
        <v>715</v>
      </c>
      <c r="C702" s="14" t="n">
        <f aca="false">IF($F$2=0," - ",Tabla1[[#This Row],[Base Precio de Lista neto]])</f>
        <v>20768.5192</v>
      </c>
      <c r="D702" s="14" t="n">
        <f aca="false">IF($F$2=0," - ",Tabla1[[#This Row],[Base Precio de Lista neto]]*(1-$F$2))</f>
        <v>14537.96344</v>
      </c>
      <c r="E702" s="14" t="n">
        <f aca="false">IF($F$2=0," - ",Tabla1[[#This Row],[Base para Mejor precio]]*(1-$F$2))</f>
        <v>13084.167096</v>
      </c>
      <c r="F702" s="12" t="s">
        <v>14</v>
      </c>
      <c r="G702" s="15"/>
      <c r="H702" s="14" t="n">
        <f aca="false">IFERROR(IF($F$3=0,"-",Tabla1[[#This Row],[Precio de Cliente neto]]*(1+$F$3)),"-")</f>
        <v>21806.94516</v>
      </c>
      <c r="I702" s="14" t="n">
        <v>20768.5192</v>
      </c>
      <c r="J702" s="14" t="n">
        <v>18691.66728</v>
      </c>
    </row>
    <row r="703" customFormat="false" ht="15" hidden="false" customHeight="false" outlineLevel="0" collapsed="false">
      <c r="A703" s="12" t="n">
        <v>1915</v>
      </c>
      <c r="B703" s="13" t="s">
        <v>716</v>
      </c>
      <c r="C703" s="14" t="n">
        <f aca="false">IF($F$2=0," - ",Tabla1[[#This Row],[Base Precio de Lista neto]])</f>
        <v>11020.0793</v>
      </c>
      <c r="D703" s="14" t="n">
        <f aca="false">IF($F$2=0," - ",Tabla1[[#This Row],[Base Precio de Lista neto]]*(1-$F$2))</f>
        <v>7714.05551</v>
      </c>
      <c r="E703" s="14" t="n">
        <f aca="false">IF($F$2=0," - ",Tabla1[[#This Row],[Base para Mejor precio]]*(1-$F$2))</f>
        <v>6942.649959</v>
      </c>
      <c r="F703" s="12" t="s">
        <v>14</v>
      </c>
      <c r="G703" s="15"/>
      <c r="H703" s="14" t="n">
        <f aca="false">IFERROR(IF($F$3=0,"-",Tabla1[[#This Row],[Precio de Cliente neto]]*(1+$F$3)),"-")</f>
        <v>11571.083265</v>
      </c>
      <c r="I703" s="14" t="n">
        <v>11020.0793</v>
      </c>
      <c r="J703" s="14" t="n">
        <v>9918.07137</v>
      </c>
    </row>
    <row r="704" customFormat="false" ht="15" hidden="false" customHeight="false" outlineLevel="0" collapsed="false">
      <c r="A704" s="12" t="n">
        <v>1916</v>
      </c>
      <c r="B704" s="13" t="s">
        <v>717</v>
      </c>
      <c r="C704" s="14" t="n">
        <f aca="false">IF($F$2=0," - ",Tabla1[[#This Row],[Base Precio de Lista neto]])</f>
        <v>4661.3997</v>
      </c>
      <c r="D704" s="14" t="n">
        <f aca="false">IF($F$2=0," - ",Tabla1[[#This Row],[Base Precio de Lista neto]]*(1-$F$2))</f>
        <v>3262.97979</v>
      </c>
      <c r="E704" s="14" t="n">
        <f aca="false">IF($F$2=0," - ",Tabla1[[#This Row],[Base para Mejor precio]]*(1-$F$2))</f>
        <v>2936.681811</v>
      </c>
      <c r="F704" s="12" t="s">
        <v>14</v>
      </c>
      <c r="G704" s="15"/>
      <c r="H704" s="14" t="n">
        <f aca="false">IFERROR(IF($F$3=0,"-",Tabla1[[#This Row],[Precio de Cliente neto]]*(1+$F$3)),"-")</f>
        <v>4894.469685</v>
      </c>
      <c r="I704" s="14" t="n">
        <v>4661.3997</v>
      </c>
      <c r="J704" s="14" t="n">
        <v>4195.25973</v>
      </c>
    </row>
    <row r="705" customFormat="false" ht="15" hidden="false" customHeight="false" outlineLevel="0" collapsed="false">
      <c r="A705" s="12" t="n">
        <v>1917</v>
      </c>
      <c r="B705" s="13" t="s">
        <v>718</v>
      </c>
      <c r="C705" s="14" t="n">
        <f aca="false">IF($F$2=0," - ",Tabla1[[#This Row],[Base Precio de Lista neto]])</f>
        <v>30950.8779</v>
      </c>
      <c r="D705" s="14" t="n">
        <f aca="false">IF($F$2=0," - ",Tabla1[[#This Row],[Base Precio de Lista neto]]*(1-$F$2))</f>
        <v>21665.61453</v>
      </c>
      <c r="E705" s="14" t="n">
        <f aca="false">IF($F$2=0," - ",Tabla1[[#This Row],[Base para Mejor precio]]*(1-$F$2))</f>
        <v>19499.053077</v>
      </c>
      <c r="F705" s="12" t="s">
        <v>14</v>
      </c>
      <c r="G705" s="15"/>
      <c r="H705" s="14" t="n">
        <f aca="false">IFERROR(IF($F$3=0,"-",Tabla1[[#This Row],[Precio de Cliente neto]]*(1+$F$3)),"-")</f>
        <v>32498.421795</v>
      </c>
      <c r="I705" s="14" t="n">
        <v>30950.8779</v>
      </c>
      <c r="J705" s="14" t="n">
        <v>27855.79011</v>
      </c>
    </row>
    <row r="706" customFormat="false" ht="15" hidden="false" customHeight="false" outlineLevel="0" collapsed="false">
      <c r="A706" s="12" t="n">
        <v>1918</v>
      </c>
      <c r="B706" s="13" t="s">
        <v>719</v>
      </c>
      <c r="C706" s="14" t="n">
        <f aca="false">IF($F$2=0," - ",Tabla1[[#This Row],[Base Precio de Lista neto]])</f>
        <v>16858.551</v>
      </c>
      <c r="D706" s="14" t="n">
        <f aca="false">IF($F$2=0," - ",Tabla1[[#This Row],[Base Precio de Lista neto]]*(1-$F$2))</f>
        <v>11800.9857</v>
      </c>
      <c r="E706" s="14" t="n">
        <f aca="false">IF($F$2=0," - ",Tabla1[[#This Row],[Base para Mejor precio]]*(1-$F$2))</f>
        <v>10620.88713</v>
      </c>
      <c r="F706" s="12" t="s">
        <v>14</v>
      </c>
      <c r="G706" s="15"/>
      <c r="H706" s="14" t="n">
        <f aca="false">IFERROR(IF($F$3=0,"-",Tabla1[[#This Row],[Precio de Cliente neto]]*(1+$F$3)),"-")</f>
        <v>17701.47855</v>
      </c>
      <c r="I706" s="14" t="n">
        <v>16858.551</v>
      </c>
      <c r="J706" s="14" t="n">
        <v>15172.6959</v>
      </c>
    </row>
    <row r="707" customFormat="false" ht="15" hidden="false" customHeight="false" outlineLevel="0" collapsed="false">
      <c r="A707" s="12" t="n">
        <v>1919</v>
      </c>
      <c r="B707" s="13" t="s">
        <v>720</v>
      </c>
      <c r="C707" s="14" t="n">
        <f aca="false">IF($F$2=0," - ",Tabla1[[#This Row],[Base Precio de Lista neto]])</f>
        <v>16432.3875</v>
      </c>
      <c r="D707" s="14" t="n">
        <f aca="false">IF($F$2=0," - ",Tabla1[[#This Row],[Base Precio de Lista neto]]*(1-$F$2))</f>
        <v>11502.67125</v>
      </c>
      <c r="E707" s="14" t="n">
        <f aca="false">IF($F$2=0," - ",Tabla1[[#This Row],[Base para Mejor precio]]*(1-$F$2))</f>
        <v>10352.404125</v>
      </c>
      <c r="F707" s="12" t="s">
        <v>14</v>
      </c>
      <c r="G707" s="15"/>
      <c r="H707" s="14" t="n">
        <f aca="false">IFERROR(IF($F$3=0,"-",Tabla1[[#This Row],[Precio de Cliente neto]]*(1+$F$3)),"-")</f>
        <v>17254.006875</v>
      </c>
      <c r="I707" s="14" t="n">
        <v>16432.3875</v>
      </c>
      <c r="J707" s="14" t="n">
        <v>14789.14875</v>
      </c>
    </row>
    <row r="708" customFormat="false" ht="15" hidden="false" customHeight="false" outlineLevel="0" collapsed="false">
      <c r="A708" s="12" t="n">
        <v>1920</v>
      </c>
      <c r="B708" s="13" t="s">
        <v>721</v>
      </c>
      <c r="C708" s="14" t="n">
        <f aca="false">IF($F$2=0," - ",Tabla1[[#This Row],[Base Precio de Lista neto]])</f>
        <v>19704.5344</v>
      </c>
      <c r="D708" s="14" t="n">
        <f aca="false">IF($F$2=0," - ",Tabla1[[#This Row],[Base Precio de Lista neto]]*(1-$F$2))</f>
        <v>13793.17408</v>
      </c>
      <c r="E708" s="14" t="n">
        <f aca="false">IF($F$2=0," - ",Tabla1[[#This Row],[Base para Mejor precio]]*(1-$F$2))</f>
        <v>12413.856672</v>
      </c>
      <c r="F708" s="12" t="s">
        <v>14</v>
      </c>
      <c r="G708" s="15"/>
      <c r="H708" s="14" t="n">
        <f aca="false">IFERROR(IF($F$3=0,"-",Tabla1[[#This Row],[Precio de Cliente neto]]*(1+$F$3)),"-")</f>
        <v>20689.76112</v>
      </c>
      <c r="I708" s="14" t="n">
        <v>19704.5344</v>
      </c>
      <c r="J708" s="14" t="n">
        <v>17734.08096</v>
      </c>
    </row>
    <row r="709" customFormat="false" ht="15" hidden="false" customHeight="false" outlineLevel="0" collapsed="false">
      <c r="A709" s="12" t="n">
        <v>1921</v>
      </c>
      <c r="B709" s="13" t="s">
        <v>722</v>
      </c>
      <c r="C709" s="14" t="n">
        <f aca="false">IF($F$2=0," - ",Tabla1[[#This Row],[Base Precio de Lista neto]])</f>
        <v>16860.591</v>
      </c>
      <c r="D709" s="14" t="n">
        <f aca="false">IF($F$2=0," - ",Tabla1[[#This Row],[Base Precio de Lista neto]]*(1-$F$2))</f>
        <v>11802.4137</v>
      </c>
      <c r="E709" s="14" t="n">
        <f aca="false">IF($F$2=0," - ",Tabla1[[#This Row],[Base para Mejor precio]]*(1-$F$2))</f>
        <v>10622.17233</v>
      </c>
      <c r="F709" s="12" t="s">
        <v>14</v>
      </c>
      <c r="G709" s="15"/>
      <c r="H709" s="14" t="n">
        <f aca="false">IFERROR(IF($F$3=0,"-",Tabla1[[#This Row],[Precio de Cliente neto]]*(1+$F$3)),"-")</f>
        <v>17703.62055</v>
      </c>
      <c r="I709" s="14" t="n">
        <v>16860.591</v>
      </c>
      <c r="J709" s="14" t="n">
        <v>15174.5319</v>
      </c>
    </row>
    <row r="710" customFormat="false" ht="15" hidden="false" customHeight="false" outlineLevel="0" collapsed="false">
      <c r="A710" s="12" t="n">
        <v>1922</v>
      </c>
      <c r="B710" s="13" t="s">
        <v>723</v>
      </c>
      <c r="C710" s="14" t="n">
        <f aca="false">IF($F$2=0," - ",Tabla1[[#This Row],[Base Precio de Lista neto]])</f>
        <v>18517.0701</v>
      </c>
      <c r="D710" s="14" t="n">
        <f aca="false">IF($F$2=0," - ",Tabla1[[#This Row],[Base Precio de Lista neto]]*(1-$F$2))</f>
        <v>12961.94907</v>
      </c>
      <c r="E710" s="14" t="n">
        <f aca="false">IF($F$2=0," - ",Tabla1[[#This Row],[Base para Mejor precio]]*(1-$F$2))</f>
        <v>11665.754163</v>
      </c>
      <c r="F710" s="12" t="s">
        <v>14</v>
      </c>
      <c r="G710" s="15"/>
      <c r="H710" s="14" t="n">
        <f aca="false">IFERROR(IF($F$3=0,"-",Tabla1[[#This Row],[Precio de Cliente neto]]*(1+$F$3)),"-")</f>
        <v>19442.923605</v>
      </c>
      <c r="I710" s="14" t="n">
        <v>18517.0701</v>
      </c>
      <c r="J710" s="14" t="n">
        <v>16665.36309</v>
      </c>
    </row>
    <row r="711" customFormat="false" ht="15" hidden="false" customHeight="false" outlineLevel="0" collapsed="false">
      <c r="A711" s="12" t="n">
        <v>1923</v>
      </c>
      <c r="B711" s="13" t="s">
        <v>724</v>
      </c>
      <c r="C711" s="14" t="n">
        <f aca="false">IF($F$2=0," - ",Tabla1[[#This Row],[Base Precio de Lista neto]])</f>
        <v>20877.3586</v>
      </c>
      <c r="D711" s="14" t="n">
        <f aca="false">IF($F$2=0," - ",Tabla1[[#This Row],[Base Precio de Lista neto]]*(1-$F$2))</f>
        <v>14614.15102</v>
      </c>
      <c r="E711" s="14" t="n">
        <f aca="false">IF($F$2=0," - ",Tabla1[[#This Row],[Base para Mejor precio]]*(1-$F$2))</f>
        <v>13152.735918</v>
      </c>
      <c r="F711" s="12" t="s">
        <v>14</v>
      </c>
      <c r="G711" s="15"/>
      <c r="H711" s="14" t="n">
        <f aca="false">IFERROR(IF($F$3=0,"-",Tabla1[[#This Row],[Precio de Cliente neto]]*(1+$F$3)),"-")</f>
        <v>21921.22653</v>
      </c>
      <c r="I711" s="14" t="n">
        <v>20877.3586</v>
      </c>
      <c r="J711" s="14" t="n">
        <v>18789.62274</v>
      </c>
    </row>
    <row r="712" customFormat="false" ht="15" hidden="false" customHeight="false" outlineLevel="0" collapsed="false">
      <c r="A712" s="12" t="n">
        <v>1924</v>
      </c>
      <c r="B712" s="13" t="s">
        <v>725</v>
      </c>
      <c r="C712" s="14" t="n">
        <f aca="false">IF($F$2=0," - ",Tabla1[[#This Row],[Base Precio de Lista neto]])</f>
        <v>22590.948</v>
      </c>
      <c r="D712" s="14" t="n">
        <f aca="false">IF($F$2=0," - ",Tabla1[[#This Row],[Base Precio de Lista neto]]*(1-$F$2))</f>
        <v>15813.6636</v>
      </c>
      <c r="E712" s="14" t="n">
        <f aca="false">IF($F$2=0," - ",Tabla1[[#This Row],[Base para Mejor precio]]*(1-$F$2))</f>
        <v>14232.29724</v>
      </c>
      <c r="F712" s="12" t="s">
        <v>14</v>
      </c>
      <c r="G712" s="15"/>
      <c r="H712" s="14" t="n">
        <f aca="false">IFERROR(IF($F$3=0,"-",Tabla1[[#This Row],[Precio de Cliente neto]]*(1+$F$3)),"-")</f>
        <v>23720.4954</v>
      </c>
      <c r="I712" s="14" t="n">
        <v>22590.948</v>
      </c>
      <c r="J712" s="14" t="n">
        <v>20331.8532</v>
      </c>
    </row>
    <row r="713" customFormat="false" ht="15" hidden="false" customHeight="false" outlineLevel="0" collapsed="false">
      <c r="A713" s="12" t="n">
        <v>1925</v>
      </c>
      <c r="B713" s="13" t="s">
        <v>726</v>
      </c>
      <c r="C713" s="14" t="n">
        <f aca="false">IF($F$2=0," - ",Tabla1[[#This Row],[Base Precio de Lista neto]])</f>
        <v>14740.934</v>
      </c>
      <c r="D713" s="14" t="n">
        <f aca="false">IF($F$2=0," - ",Tabla1[[#This Row],[Base Precio de Lista neto]]*(1-$F$2))</f>
        <v>10318.6538</v>
      </c>
      <c r="E713" s="14" t="n">
        <f aca="false">IF($F$2=0," - ",Tabla1[[#This Row],[Base para Mejor precio]]*(1-$F$2))</f>
        <v>9286.78842</v>
      </c>
      <c r="F713" s="12" t="s">
        <v>14</v>
      </c>
      <c r="G713" s="15"/>
      <c r="H713" s="14" t="n">
        <f aca="false">IFERROR(IF($F$3=0,"-",Tabla1[[#This Row],[Precio de Cliente neto]]*(1+$F$3)),"-")</f>
        <v>15477.9807</v>
      </c>
      <c r="I713" s="14" t="n">
        <v>14740.934</v>
      </c>
      <c r="J713" s="14" t="n">
        <v>13266.8406</v>
      </c>
    </row>
    <row r="714" customFormat="false" ht="15" hidden="false" customHeight="false" outlineLevel="0" collapsed="false">
      <c r="A714" s="12" t="n">
        <v>1926</v>
      </c>
      <c r="B714" s="13" t="s">
        <v>727</v>
      </c>
      <c r="C714" s="14" t="n">
        <f aca="false">IF($F$2=0," - ",Tabla1[[#This Row],[Base Precio de Lista neto]])</f>
        <v>21615.8285</v>
      </c>
      <c r="D714" s="14" t="n">
        <f aca="false">IF($F$2=0," - ",Tabla1[[#This Row],[Base Precio de Lista neto]]*(1-$F$2))</f>
        <v>15131.07995</v>
      </c>
      <c r="E714" s="14" t="n">
        <f aca="false">IF($F$2=0," - ",Tabla1[[#This Row],[Base para Mejor precio]]*(1-$F$2))</f>
        <v>13617.971955</v>
      </c>
      <c r="F714" s="12" t="s">
        <v>14</v>
      </c>
      <c r="G714" s="15"/>
      <c r="H714" s="14" t="n">
        <f aca="false">IFERROR(IF($F$3=0,"-",Tabla1[[#This Row],[Precio de Cliente neto]]*(1+$F$3)),"-")</f>
        <v>22696.619925</v>
      </c>
      <c r="I714" s="14" t="n">
        <v>21615.8285</v>
      </c>
      <c r="J714" s="14" t="n">
        <v>19454.24565</v>
      </c>
    </row>
    <row r="715" customFormat="false" ht="15" hidden="false" customHeight="false" outlineLevel="0" collapsed="false">
      <c r="A715" s="12" t="n">
        <v>1927</v>
      </c>
      <c r="B715" s="13" t="s">
        <v>728</v>
      </c>
      <c r="C715" s="14" t="n">
        <f aca="false">IF($F$2=0," - ",Tabla1[[#This Row],[Base Precio de Lista neto]])</f>
        <v>16432.3875</v>
      </c>
      <c r="D715" s="14" t="n">
        <f aca="false">IF($F$2=0," - ",Tabla1[[#This Row],[Base Precio de Lista neto]]*(1-$F$2))</f>
        <v>11502.67125</v>
      </c>
      <c r="E715" s="14" t="n">
        <f aca="false">IF($F$2=0," - ",Tabla1[[#This Row],[Base para Mejor precio]]*(1-$F$2))</f>
        <v>10352.404125</v>
      </c>
      <c r="F715" s="12" t="s">
        <v>14</v>
      </c>
      <c r="G715" s="15"/>
      <c r="H715" s="14" t="n">
        <f aca="false">IFERROR(IF($F$3=0,"-",Tabla1[[#This Row],[Precio de Cliente neto]]*(1+$F$3)),"-")</f>
        <v>17254.006875</v>
      </c>
      <c r="I715" s="14" t="n">
        <v>16432.3875</v>
      </c>
      <c r="J715" s="14" t="n">
        <v>14789.14875</v>
      </c>
    </row>
    <row r="716" customFormat="false" ht="15" hidden="false" customHeight="false" outlineLevel="0" collapsed="false">
      <c r="A716" s="12" t="n">
        <v>1928</v>
      </c>
      <c r="B716" s="13" t="s">
        <v>729</v>
      </c>
      <c r="C716" s="14" t="n">
        <f aca="false">IF($F$2=0," - ",Tabla1[[#This Row],[Base Precio de Lista neto]])</f>
        <v>21554.783</v>
      </c>
      <c r="D716" s="14" t="n">
        <f aca="false">IF($F$2=0," - ",Tabla1[[#This Row],[Base Precio de Lista neto]]*(1-$F$2))</f>
        <v>15088.3481</v>
      </c>
      <c r="E716" s="14" t="n">
        <f aca="false">IF($F$2=0," - ",Tabla1[[#This Row],[Base para Mejor precio]]*(1-$F$2))</f>
        <v>13579.51329</v>
      </c>
      <c r="F716" s="12" t="s">
        <v>14</v>
      </c>
      <c r="G716" s="15"/>
      <c r="H716" s="14" t="n">
        <f aca="false">IFERROR(IF($F$3=0,"-",Tabla1[[#This Row],[Precio de Cliente neto]]*(1+$F$3)),"-")</f>
        <v>22632.52215</v>
      </c>
      <c r="I716" s="14" t="n">
        <v>21554.783</v>
      </c>
      <c r="J716" s="14" t="n">
        <v>19399.3047</v>
      </c>
    </row>
    <row r="717" customFormat="false" ht="15" hidden="false" customHeight="false" outlineLevel="0" collapsed="false">
      <c r="A717" s="12" t="n">
        <v>1929</v>
      </c>
      <c r="B717" s="13" t="s">
        <v>730</v>
      </c>
      <c r="C717" s="14" t="n">
        <f aca="false">IF($F$2=0," - ",Tabla1[[#This Row],[Base Precio de Lista neto]])</f>
        <v>18223.7088</v>
      </c>
      <c r="D717" s="14" t="n">
        <f aca="false">IF($F$2=0," - ",Tabla1[[#This Row],[Base Precio de Lista neto]]*(1-$F$2))</f>
        <v>12756.59616</v>
      </c>
      <c r="E717" s="14" t="n">
        <f aca="false">IF($F$2=0," - ",Tabla1[[#This Row],[Base para Mejor precio]]*(1-$F$2))</f>
        <v>11480.936544</v>
      </c>
      <c r="F717" s="12" t="s">
        <v>14</v>
      </c>
      <c r="G717" s="15"/>
      <c r="H717" s="14" t="n">
        <f aca="false">IFERROR(IF($F$3=0,"-",Tabla1[[#This Row],[Precio de Cliente neto]]*(1+$F$3)),"-")</f>
        <v>19134.89424</v>
      </c>
      <c r="I717" s="14" t="n">
        <v>18223.7088</v>
      </c>
      <c r="J717" s="14" t="n">
        <v>16401.33792</v>
      </c>
    </row>
    <row r="718" customFormat="false" ht="15" hidden="false" customHeight="false" outlineLevel="0" collapsed="false">
      <c r="A718" s="12" t="n">
        <v>1930</v>
      </c>
      <c r="B718" s="13" t="s">
        <v>731</v>
      </c>
      <c r="C718" s="14" t="n">
        <f aca="false">IF($F$2=0," - ",Tabla1[[#This Row],[Base Precio de Lista neto]])</f>
        <v>21554.783</v>
      </c>
      <c r="D718" s="14" t="n">
        <f aca="false">IF($F$2=0," - ",Tabla1[[#This Row],[Base Precio de Lista neto]]*(1-$F$2))</f>
        <v>15088.3481</v>
      </c>
      <c r="E718" s="14" t="n">
        <f aca="false">IF($F$2=0," - ",Tabla1[[#This Row],[Base para Mejor precio]]*(1-$F$2))</f>
        <v>13579.51329</v>
      </c>
      <c r="F718" s="12" t="s">
        <v>14</v>
      </c>
      <c r="G718" s="15"/>
      <c r="H718" s="14" t="n">
        <f aca="false">IFERROR(IF($F$3=0,"-",Tabla1[[#This Row],[Precio de Cliente neto]]*(1+$F$3)),"-")</f>
        <v>22632.52215</v>
      </c>
      <c r="I718" s="14" t="n">
        <v>21554.783</v>
      </c>
      <c r="J718" s="14" t="n">
        <v>19399.3047</v>
      </c>
    </row>
    <row r="719" customFormat="false" ht="15" hidden="false" customHeight="false" outlineLevel="0" collapsed="false">
      <c r="A719" s="12" t="n">
        <v>1931</v>
      </c>
      <c r="B719" s="13" t="s">
        <v>732</v>
      </c>
      <c r="C719" s="14" t="n">
        <f aca="false">IF($F$2=0," - ",Tabla1[[#This Row],[Base Precio de Lista neto]])</f>
        <v>29090.3981</v>
      </c>
      <c r="D719" s="14" t="n">
        <f aca="false">IF($F$2=0," - ",Tabla1[[#This Row],[Base Precio de Lista neto]]*(1-$F$2))</f>
        <v>20363.27867</v>
      </c>
      <c r="E719" s="14" t="n">
        <f aca="false">IF($F$2=0," - ",Tabla1[[#This Row],[Base para Mejor precio]]*(1-$F$2))</f>
        <v>18326.950803</v>
      </c>
      <c r="F719" s="12" t="s">
        <v>14</v>
      </c>
      <c r="G719" s="15"/>
      <c r="H719" s="14" t="n">
        <f aca="false">IFERROR(IF($F$3=0,"-",Tabla1[[#This Row],[Precio de Cliente neto]]*(1+$F$3)),"-")</f>
        <v>30544.918005</v>
      </c>
      <c r="I719" s="14" t="n">
        <v>29090.3981</v>
      </c>
      <c r="J719" s="14" t="n">
        <v>26181.35829</v>
      </c>
    </row>
    <row r="720" customFormat="false" ht="15" hidden="false" customHeight="false" outlineLevel="0" collapsed="false">
      <c r="A720" s="12" t="n">
        <v>1932</v>
      </c>
      <c r="B720" s="13" t="s">
        <v>733</v>
      </c>
      <c r="C720" s="14" t="n">
        <f aca="false">IF($F$2=0," - ",Tabla1[[#This Row],[Base Precio de Lista neto]])</f>
        <v>12315.4734</v>
      </c>
      <c r="D720" s="14" t="n">
        <f aca="false">IF($F$2=0," - ",Tabla1[[#This Row],[Base Precio de Lista neto]]*(1-$F$2))</f>
        <v>8620.83138</v>
      </c>
      <c r="E720" s="14" t="n">
        <f aca="false">IF($F$2=0," - ",Tabla1[[#This Row],[Base para Mejor precio]]*(1-$F$2))</f>
        <v>7758.748242</v>
      </c>
      <c r="F720" s="12" t="s">
        <v>14</v>
      </c>
      <c r="G720" s="15"/>
      <c r="H720" s="14" t="n">
        <f aca="false">IFERROR(IF($F$3=0,"-",Tabla1[[#This Row],[Precio de Cliente neto]]*(1+$F$3)),"-")</f>
        <v>12931.24707</v>
      </c>
      <c r="I720" s="14" t="n">
        <v>12315.4734</v>
      </c>
      <c r="J720" s="14" t="n">
        <v>11083.92606</v>
      </c>
    </row>
    <row r="721" customFormat="false" ht="15" hidden="false" customHeight="false" outlineLevel="0" collapsed="false">
      <c r="A721" s="12" t="n">
        <v>1933</v>
      </c>
      <c r="B721" s="13" t="s">
        <v>734</v>
      </c>
      <c r="C721" s="14" t="n">
        <f aca="false">IF($F$2=0," - ",Tabla1[[#This Row],[Base Precio de Lista neto]])</f>
        <v>36751.9422</v>
      </c>
      <c r="D721" s="14" t="n">
        <f aca="false">IF($F$2=0," - ",Tabla1[[#This Row],[Base Precio de Lista neto]]*(1-$F$2))</f>
        <v>25726.35954</v>
      </c>
      <c r="E721" s="14" t="n">
        <f aca="false">IF($F$2=0," - ",Tabla1[[#This Row],[Base para Mejor precio]]*(1-$F$2))</f>
        <v>23153.723586</v>
      </c>
      <c r="F721" s="12" t="s">
        <v>14</v>
      </c>
      <c r="G721" s="15"/>
      <c r="H721" s="14" t="n">
        <f aca="false">IFERROR(IF($F$3=0,"-",Tabla1[[#This Row],[Precio de Cliente neto]]*(1+$F$3)),"-")</f>
        <v>38589.53931</v>
      </c>
      <c r="I721" s="14" t="n">
        <v>36751.9422</v>
      </c>
      <c r="J721" s="14" t="n">
        <v>33076.74798</v>
      </c>
    </row>
    <row r="722" customFormat="false" ht="15" hidden="false" customHeight="false" outlineLevel="0" collapsed="false">
      <c r="A722" s="12" t="n">
        <v>1934</v>
      </c>
      <c r="B722" s="13" t="s">
        <v>735</v>
      </c>
      <c r="C722" s="14" t="n">
        <f aca="false">IF($F$2=0," - ",Tabla1[[#This Row],[Base Precio de Lista neto]])</f>
        <v>36751.9422</v>
      </c>
      <c r="D722" s="14" t="n">
        <f aca="false">IF($F$2=0," - ",Tabla1[[#This Row],[Base Precio de Lista neto]]*(1-$F$2))</f>
        <v>25726.35954</v>
      </c>
      <c r="E722" s="14" t="n">
        <f aca="false">IF($F$2=0," - ",Tabla1[[#This Row],[Base para Mejor precio]]*(1-$F$2))</f>
        <v>23153.723586</v>
      </c>
      <c r="F722" s="12" t="s">
        <v>14</v>
      </c>
      <c r="G722" s="15"/>
      <c r="H722" s="14" t="n">
        <f aca="false">IFERROR(IF($F$3=0,"-",Tabla1[[#This Row],[Precio de Cliente neto]]*(1+$F$3)),"-")</f>
        <v>38589.53931</v>
      </c>
      <c r="I722" s="14" t="n">
        <v>36751.9422</v>
      </c>
      <c r="J722" s="14" t="n">
        <v>33076.74798</v>
      </c>
    </row>
    <row r="723" customFormat="false" ht="15" hidden="false" customHeight="false" outlineLevel="0" collapsed="false">
      <c r="A723" s="12" t="n">
        <v>1935</v>
      </c>
      <c r="B723" s="13" t="s">
        <v>736</v>
      </c>
      <c r="C723" s="14" t="n">
        <f aca="false">IF($F$2=0," - ",Tabla1[[#This Row],[Base Precio de Lista neto]])</f>
        <v>27287.7946</v>
      </c>
      <c r="D723" s="14" t="n">
        <f aca="false">IF($F$2=0," - ",Tabla1[[#This Row],[Base Precio de Lista neto]]*(1-$F$2))</f>
        <v>19101.45622</v>
      </c>
      <c r="E723" s="14" t="n">
        <f aca="false">IF($F$2=0," - ",Tabla1[[#This Row],[Base para Mejor precio]]*(1-$F$2))</f>
        <v>17191.310598</v>
      </c>
      <c r="F723" s="12" t="s">
        <v>14</v>
      </c>
      <c r="G723" s="15"/>
      <c r="H723" s="14" t="n">
        <f aca="false">IFERROR(IF($F$3=0,"-",Tabla1[[#This Row],[Precio de Cliente neto]]*(1+$F$3)),"-")</f>
        <v>28652.18433</v>
      </c>
      <c r="I723" s="14" t="n">
        <v>27287.7946</v>
      </c>
      <c r="J723" s="14" t="n">
        <v>24559.01514</v>
      </c>
    </row>
    <row r="724" customFormat="false" ht="15" hidden="false" customHeight="false" outlineLevel="0" collapsed="false">
      <c r="A724" s="12" t="n">
        <v>1936</v>
      </c>
      <c r="B724" s="13" t="s">
        <v>737</v>
      </c>
      <c r="C724" s="14" t="n">
        <f aca="false">IF($F$2=0," - ",Tabla1[[#This Row],[Base Precio de Lista neto]])</f>
        <v>27287.7946</v>
      </c>
      <c r="D724" s="14" t="n">
        <f aca="false">IF($F$2=0," - ",Tabla1[[#This Row],[Base Precio de Lista neto]]*(1-$F$2))</f>
        <v>19101.45622</v>
      </c>
      <c r="E724" s="14" t="n">
        <f aca="false">IF($F$2=0," - ",Tabla1[[#This Row],[Base para Mejor precio]]*(1-$F$2))</f>
        <v>17191.310598</v>
      </c>
      <c r="F724" s="12" t="s">
        <v>14</v>
      </c>
      <c r="G724" s="15"/>
      <c r="H724" s="14" t="n">
        <f aca="false">IFERROR(IF($F$3=0,"-",Tabla1[[#This Row],[Precio de Cliente neto]]*(1+$F$3)),"-")</f>
        <v>28652.18433</v>
      </c>
      <c r="I724" s="14" t="n">
        <v>27287.7946</v>
      </c>
      <c r="J724" s="14" t="n">
        <v>24559.01514</v>
      </c>
    </row>
    <row r="725" customFormat="false" ht="15" hidden="false" customHeight="false" outlineLevel="0" collapsed="false">
      <c r="A725" s="12" t="n">
        <v>1937</v>
      </c>
      <c r="B725" s="13" t="s">
        <v>738</v>
      </c>
      <c r="C725" s="14" t="n">
        <f aca="false">IF($F$2=0," - ",Tabla1[[#This Row],[Base Precio de Lista neto]])</f>
        <v>19290.1421</v>
      </c>
      <c r="D725" s="14" t="n">
        <f aca="false">IF($F$2=0," - ",Tabla1[[#This Row],[Base Precio de Lista neto]]*(1-$F$2))</f>
        <v>13503.09947</v>
      </c>
      <c r="E725" s="14" t="n">
        <f aca="false">IF($F$2=0," - ",Tabla1[[#This Row],[Base para Mejor precio]]*(1-$F$2))</f>
        <v>12152.789523</v>
      </c>
      <c r="F725" s="12" t="s">
        <v>14</v>
      </c>
      <c r="G725" s="15"/>
      <c r="H725" s="14" t="n">
        <f aca="false">IFERROR(IF($F$3=0,"-",Tabla1[[#This Row],[Precio de Cliente neto]]*(1+$F$3)),"-")</f>
        <v>20254.649205</v>
      </c>
      <c r="I725" s="14" t="n">
        <v>19290.1421</v>
      </c>
      <c r="J725" s="14" t="n">
        <v>17361.12789</v>
      </c>
    </row>
    <row r="726" customFormat="false" ht="15" hidden="false" customHeight="false" outlineLevel="0" collapsed="false">
      <c r="A726" s="12" t="n">
        <v>1938</v>
      </c>
      <c r="B726" s="13" t="s">
        <v>739</v>
      </c>
      <c r="C726" s="14" t="n">
        <f aca="false">IF($F$2=0," - ",Tabla1[[#This Row],[Base Precio de Lista neto]])</f>
        <v>18223.7088</v>
      </c>
      <c r="D726" s="14" t="n">
        <f aca="false">IF($F$2=0," - ",Tabla1[[#This Row],[Base Precio de Lista neto]]*(1-$F$2))</f>
        <v>12756.59616</v>
      </c>
      <c r="E726" s="14" t="n">
        <f aca="false">IF($F$2=0," - ",Tabla1[[#This Row],[Base para Mejor precio]]*(1-$F$2))</f>
        <v>11480.936544</v>
      </c>
      <c r="F726" s="12" t="s">
        <v>14</v>
      </c>
      <c r="G726" s="15"/>
      <c r="H726" s="14" t="n">
        <f aca="false">IFERROR(IF($F$3=0,"-",Tabla1[[#This Row],[Precio de Cliente neto]]*(1+$F$3)),"-")</f>
        <v>19134.89424</v>
      </c>
      <c r="I726" s="14" t="n">
        <v>18223.7088</v>
      </c>
      <c r="J726" s="14" t="n">
        <v>16401.33792</v>
      </c>
    </row>
    <row r="727" customFormat="false" ht="15" hidden="false" customHeight="false" outlineLevel="0" collapsed="false">
      <c r="A727" s="12" t="n">
        <v>1939</v>
      </c>
      <c r="B727" s="13" t="s">
        <v>740</v>
      </c>
      <c r="C727" s="14" t="n">
        <f aca="false">IF($F$2=0," - ",Tabla1[[#This Row],[Base Precio de Lista neto]])</f>
        <v>23615.5859</v>
      </c>
      <c r="D727" s="14" t="n">
        <f aca="false">IF($F$2=0," - ",Tabla1[[#This Row],[Base Precio de Lista neto]]*(1-$F$2))</f>
        <v>16530.91013</v>
      </c>
      <c r="E727" s="14" t="n">
        <f aca="false">IF($F$2=0," - ",Tabla1[[#This Row],[Base para Mejor precio]]*(1-$F$2))</f>
        <v>14877.819117</v>
      </c>
      <c r="F727" s="12" t="s">
        <v>14</v>
      </c>
      <c r="G727" s="15"/>
      <c r="H727" s="14" t="n">
        <f aca="false">IFERROR(IF($F$3=0,"-",Tabla1[[#This Row],[Precio de Cliente neto]]*(1+$F$3)),"-")</f>
        <v>24796.365195</v>
      </c>
      <c r="I727" s="14" t="n">
        <v>23615.5859</v>
      </c>
      <c r="J727" s="14" t="n">
        <v>21254.02731</v>
      </c>
    </row>
    <row r="728" customFormat="false" ht="15" hidden="false" customHeight="false" outlineLevel="0" collapsed="false">
      <c r="A728" s="12" t="n">
        <v>1940</v>
      </c>
      <c r="B728" s="13" t="s">
        <v>741</v>
      </c>
      <c r="C728" s="14" t="n">
        <f aca="false">IF($F$2=0," - ",Tabla1[[#This Row],[Base Precio de Lista neto]])</f>
        <v>24911.3083</v>
      </c>
      <c r="D728" s="14" t="n">
        <f aca="false">IF($F$2=0," - ",Tabla1[[#This Row],[Base Precio de Lista neto]]*(1-$F$2))</f>
        <v>17437.91581</v>
      </c>
      <c r="E728" s="14" t="n">
        <f aca="false">IF($F$2=0," - ",Tabla1[[#This Row],[Base para Mejor precio]]*(1-$F$2))</f>
        <v>15694.124229</v>
      </c>
      <c r="F728" s="12" t="s">
        <v>14</v>
      </c>
      <c r="G728" s="15"/>
      <c r="H728" s="14" t="n">
        <f aca="false">IFERROR(IF($F$3=0,"-",Tabla1[[#This Row],[Precio de Cliente neto]]*(1+$F$3)),"-")</f>
        <v>26156.873715</v>
      </c>
      <c r="I728" s="14" t="n">
        <v>24911.3083</v>
      </c>
      <c r="J728" s="14" t="n">
        <v>22420.17747</v>
      </c>
    </row>
    <row r="729" customFormat="false" ht="15" hidden="false" customHeight="false" outlineLevel="0" collapsed="false">
      <c r="A729" s="12" t="n">
        <v>1941</v>
      </c>
      <c r="B729" s="13" t="s">
        <v>742</v>
      </c>
      <c r="C729" s="14" t="n">
        <f aca="false">IF($F$2=0," - ",Tabla1[[#This Row],[Base Precio de Lista neto]])</f>
        <v>21554.783</v>
      </c>
      <c r="D729" s="14" t="n">
        <f aca="false">IF($F$2=0," - ",Tabla1[[#This Row],[Base Precio de Lista neto]]*(1-$F$2))</f>
        <v>15088.3481</v>
      </c>
      <c r="E729" s="14" t="n">
        <f aca="false">IF($F$2=0," - ",Tabla1[[#This Row],[Base para Mejor precio]]*(1-$F$2))</f>
        <v>13579.51329</v>
      </c>
      <c r="F729" s="12" t="s">
        <v>14</v>
      </c>
      <c r="G729" s="15"/>
      <c r="H729" s="14" t="n">
        <f aca="false">IFERROR(IF($F$3=0,"-",Tabla1[[#This Row],[Precio de Cliente neto]]*(1+$F$3)),"-")</f>
        <v>22632.52215</v>
      </c>
      <c r="I729" s="14" t="n">
        <v>21554.783</v>
      </c>
      <c r="J729" s="14" t="n">
        <v>19399.3047</v>
      </c>
    </row>
    <row r="730" customFormat="false" ht="15" hidden="false" customHeight="false" outlineLevel="0" collapsed="false">
      <c r="A730" s="12" t="n">
        <v>1942</v>
      </c>
      <c r="B730" s="13" t="s">
        <v>743</v>
      </c>
      <c r="C730" s="14" t="n">
        <f aca="false">IF($F$2=0," - ",Tabla1[[#This Row],[Base Precio de Lista neto]])</f>
        <v>21554.783</v>
      </c>
      <c r="D730" s="14" t="n">
        <f aca="false">IF($F$2=0," - ",Tabla1[[#This Row],[Base Precio de Lista neto]]*(1-$F$2))</f>
        <v>15088.3481</v>
      </c>
      <c r="E730" s="14" t="n">
        <f aca="false">IF($F$2=0," - ",Tabla1[[#This Row],[Base para Mejor precio]]*(1-$F$2))</f>
        <v>13579.51329</v>
      </c>
      <c r="F730" s="12" t="s">
        <v>14</v>
      </c>
      <c r="G730" s="15"/>
      <c r="H730" s="14" t="n">
        <f aca="false">IFERROR(IF($F$3=0,"-",Tabla1[[#This Row],[Precio de Cliente neto]]*(1+$F$3)),"-")</f>
        <v>22632.52215</v>
      </c>
      <c r="I730" s="14" t="n">
        <v>21554.783</v>
      </c>
      <c r="J730" s="14" t="n">
        <v>19399.3047</v>
      </c>
    </row>
    <row r="731" customFormat="false" ht="15" hidden="false" customHeight="false" outlineLevel="0" collapsed="false">
      <c r="A731" s="12" t="n">
        <v>1944</v>
      </c>
      <c r="B731" s="13" t="s">
        <v>744</v>
      </c>
      <c r="C731" s="14" t="n">
        <f aca="false">IF($F$2=0," - ",Tabla1[[#This Row],[Base Precio de Lista neto]])</f>
        <v>27287.7946</v>
      </c>
      <c r="D731" s="14" t="n">
        <f aca="false">IF($F$2=0," - ",Tabla1[[#This Row],[Base Precio de Lista neto]]*(1-$F$2))</f>
        <v>19101.45622</v>
      </c>
      <c r="E731" s="14" t="n">
        <f aca="false">IF($F$2=0," - ",Tabla1[[#This Row],[Base para Mejor precio]]*(1-$F$2))</f>
        <v>17191.310598</v>
      </c>
      <c r="F731" s="12" t="s">
        <v>14</v>
      </c>
      <c r="G731" s="15"/>
      <c r="H731" s="14" t="n">
        <f aca="false">IFERROR(IF($F$3=0,"-",Tabla1[[#This Row],[Precio de Cliente neto]]*(1+$F$3)),"-")</f>
        <v>28652.18433</v>
      </c>
      <c r="I731" s="14" t="n">
        <v>27287.7946</v>
      </c>
      <c r="J731" s="14" t="n">
        <v>24559.01514</v>
      </c>
    </row>
    <row r="732" customFormat="false" ht="15" hidden="false" customHeight="false" outlineLevel="0" collapsed="false">
      <c r="A732" s="12" t="n">
        <v>1945</v>
      </c>
      <c r="B732" s="13" t="s">
        <v>745</v>
      </c>
      <c r="C732" s="14" t="n">
        <f aca="false">IF($F$2=0," - ",Tabla1[[#This Row],[Base Precio de Lista neto]])</f>
        <v>24930.3633</v>
      </c>
      <c r="D732" s="14" t="n">
        <f aca="false">IF($F$2=0," - ",Tabla1[[#This Row],[Base Precio de Lista neto]]*(1-$F$2))</f>
        <v>17451.25431</v>
      </c>
      <c r="E732" s="14" t="n">
        <f aca="false">IF($F$2=0," - ",Tabla1[[#This Row],[Base para Mejor precio]]*(1-$F$2))</f>
        <v>15706.128879</v>
      </c>
      <c r="F732" s="12" t="s">
        <v>14</v>
      </c>
      <c r="G732" s="15"/>
      <c r="H732" s="14" t="n">
        <f aca="false">IFERROR(IF($F$3=0,"-",Tabla1[[#This Row],[Precio de Cliente neto]]*(1+$F$3)),"-")</f>
        <v>26176.881465</v>
      </c>
      <c r="I732" s="14" t="n">
        <v>24930.3633</v>
      </c>
      <c r="J732" s="14" t="n">
        <v>22437.32697</v>
      </c>
    </row>
    <row r="733" customFormat="false" ht="15" hidden="false" customHeight="false" outlineLevel="0" collapsed="false">
      <c r="A733" s="12" t="n">
        <v>1946</v>
      </c>
      <c r="B733" s="13" t="s">
        <v>746</v>
      </c>
      <c r="C733" s="14" t="n">
        <f aca="false">IF($F$2=0," - ",Tabla1[[#This Row],[Base Precio de Lista neto]])</f>
        <v>24930.3633</v>
      </c>
      <c r="D733" s="14" t="n">
        <f aca="false">IF($F$2=0," - ",Tabla1[[#This Row],[Base Precio de Lista neto]]*(1-$F$2))</f>
        <v>17451.25431</v>
      </c>
      <c r="E733" s="14" t="n">
        <f aca="false">IF($F$2=0," - ",Tabla1[[#This Row],[Base para Mejor precio]]*(1-$F$2))</f>
        <v>15706.128879</v>
      </c>
      <c r="F733" s="12" t="s">
        <v>14</v>
      </c>
      <c r="G733" s="15"/>
      <c r="H733" s="14" t="n">
        <f aca="false">IFERROR(IF($F$3=0,"-",Tabla1[[#This Row],[Precio de Cliente neto]]*(1+$F$3)),"-")</f>
        <v>26176.881465</v>
      </c>
      <c r="I733" s="14" t="n">
        <v>24930.3633</v>
      </c>
      <c r="J733" s="14" t="n">
        <v>22437.32697</v>
      </c>
    </row>
    <row r="734" customFormat="false" ht="15" hidden="false" customHeight="false" outlineLevel="0" collapsed="false">
      <c r="A734" s="12" t="n">
        <v>1950</v>
      </c>
      <c r="B734" s="13" t="s">
        <v>747</v>
      </c>
      <c r="C734" s="14" t="n">
        <f aca="false">IF($F$2=0," - ",Tabla1[[#This Row],[Base Precio de Lista neto]])</f>
        <v>60235.6975</v>
      </c>
      <c r="D734" s="14" t="n">
        <f aca="false">IF($F$2=0," - ",Tabla1[[#This Row],[Base Precio de Lista neto]]*(1-$F$2))</f>
        <v>42164.98825</v>
      </c>
      <c r="E734" s="14" t="n">
        <f aca="false">IF($F$2=0," - ",Tabla1[[#This Row],[Base para Mejor precio]]*(1-$F$2))</f>
        <v>37948.489425</v>
      </c>
      <c r="F734" s="12" t="s">
        <v>31</v>
      </c>
      <c r="G734" s="15"/>
      <c r="H734" s="14" t="n">
        <f aca="false">IFERROR(IF($F$3=0,"-",Tabla1[[#This Row],[Precio de Cliente neto]]*(1+$F$3)),"-")</f>
        <v>63247.482375</v>
      </c>
      <c r="I734" s="14" t="n">
        <v>60235.6975</v>
      </c>
      <c r="J734" s="14" t="n">
        <v>54212.12775</v>
      </c>
    </row>
    <row r="735" customFormat="false" ht="15" hidden="false" customHeight="false" outlineLevel="0" collapsed="false">
      <c r="A735" s="12" t="n">
        <v>1951</v>
      </c>
      <c r="B735" s="13" t="s">
        <v>748</v>
      </c>
      <c r="C735" s="14" t="n">
        <f aca="false">IF($F$2=0," - ",Tabla1[[#This Row],[Base Precio de Lista neto]])</f>
        <v>69450.7562</v>
      </c>
      <c r="D735" s="14" t="n">
        <f aca="false">IF($F$2=0," - ",Tabla1[[#This Row],[Base Precio de Lista neto]]*(1-$F$2))</f>
        <v>48615.52934</v>
      </c>
      <c r="E735" s="14" t="n">
        <f aca="false">IF($F$2=0," - ",Tabla1[[#This Row],[Base para Mejor precio]]*(1-$F$2))</f>
        <v>43753.976406</v>
      </c>
      <c r="F735" s="12" t="s">
        <v>31</v>
      </c>
      <c r="G735" s="15"/>
      <c r="H735" s="14" t="n">
        <f aca="false">IFERROR(IF($F$3=0,"-",Tabla1[[#This Row],[Precio de Cliente neto]]*(1+$F$3)),"-")</f>
        <v>72923.29401</v>
      </c>
      <c r="I735" s="14" t="n">
        <v>69450.7562</v>
      </c>
      <c r="J735" s="14" t="n">
        <v>62505.68058</v>
      </c>
    </row>
    <row r="736" customFormat="false" ht="15" hidden="false" customHeight="false" outlineLevel="0" collapsed="false">
      <c r="A736" s="12" t="n">
        <v>1952</v>
      </c>
      <c r="B736" s="13" t="s">
        <v>749</v>
      </c>
      <c r="C736" s="14" t="n">
        <f aca="false">IF($F$2=0," - ",Tabla1[[#This Row],[Base Precio de Lista neto]])</f>
        <v>82724.0075</v>
      </c>
      <c r="D736" s="14" t="n">
        <f aca="false">IF($F$2=0," - ",Tabla1[[#This Row],[Base Precio de Lista neto]]*(1-$F$2))</f>
        <v>57906.80525</v>
      </c>
      <c r="E736" s="14" t="n">
        <f aca="false">IF($F$2=0," - ",Tabla1[[#This Row],[Base para Mejor precio]]*(1-$F$2))</f>
        <v>52116.124725</v>
      </c>
      <c r="F736" s="12" t="s">
        <v>31</v>
      </c>
      <c r="G736" s="15"/>
      <c r="H736" s="14" t="n">
        <f aca="false">IFERROR(IF($F$3=0,"-",Tabla1[[#This Row],[Precio de Cliente neto]]*(1+$F$3)),"-")</f>
        <v>86860.207875</v>
      </c>
      <c r="I736" s="14" t="n">
        <v>82724.0075</v>
      </c>
      <c r="J736" s="14" t="n">
        <v>74451.60675</v>
      </c>
    </row>
    <row r="737" customFormat="false" ht="15" hidden="false" customHeight="false" outlineLevel="0" collapsed="false">
      <c r="A737" s="12" t="n">
        <v>1953</v>
      </c>
      <c r="B737" s="13" t="s">
        <v>750</v>
      </c>
      <c r="C737" s="14" t="n">
        <f aca="false">IF($F$2=0," - ",Tabla1[[#This Row],[Base Precio de Lista neto]])</f>
        <v>88451.2689</v>
      </c>
      <c r="D737" s="14" t="n">
        <f aca="false">IF($F$2=0," - ",Tabla1[[#This Row],[Base Precio de Lista neto]]*(1-$F$2))</f>
        <v>61915.88823</v>
      </c>
      <c r="E737" s="14" t="n">
        <f aca="false">IF($F$2=0," - ",Tabla1[[#This Row],[Base para Mejor precio]]*(1-$F$2))</f>
        <v>55724.299407</v>
      </c>
      <c r="F737" s="12" t="s">
        <v>31</v>
      </c>
      <c r="G737" s="15"/>
      <c r="H737" s="14" t="n">
        <f aca="false">IFERROR(IF($F$3=0,"-",Tabla1[[#This Row],[Precio de Cliente neto]]*(1+$F$3)),"-")</f>
        <v>92873.832345</v>
      </c>
      <c r="I737" s="14" t="n">
        <v>88451.2689</v>
      </c>
      <c r="J737" s="14" t="n">
        <v>79606.14201</v>
      </c>
    </row>
    <row r="738" customFormat="false" ht="15" hidden="false" customHeight="false" outlineLevel="0" collapsed="false">
      <c r="A738" s="12" t="n">
        <v>1954</v>
      </c>
      <c r="B738" s="13" t="s">
        <v>751</v>
      </c>
      <c r="C738" s="14" t="n">
        <f aca="false">IF($F$2=0," - ",Tabla1[[#This Row],[Base Precio de Lista neto]])</f>
        <v>104382.4431</v>
      </c>
      <c r="D738" s="14" t="n">
        <f aca="false">IF($F$2=0," - ",Tabla1[[#This Row],[Base Precio de Lista neto]]*(1-$F$2))</f>
        <v>73067.71017</v>
      </c>
      <c r="E738" s="14" t="n">
        <f aca="false">IF($F$2=0," - ",Tabla1[[#This Row],[Base para Mejor precio]]*(1-$F$2))</f>
        <v>65760.939153</v>
      </c>
      <c r="F738" s="12" t="s">
        <v>31</v>
      </c>
      <c r="G738" s="15"/>
      <c r="H738" s="14" t="n">
        <f aca="false">IFERROR(IF($F$3=0,"-",Tabla1[[#This Row],[Precio de Cliente neto]]*(1+$F$3)),"-")</f>
        <v>109601.565255</v>
      </c>
      <c r="I738" s="14" t="n">
        <v>104382.4431</v>
      </c>
      <c r="J738" s="14" t="n">
        <v>93944.19879</v>
      </c>
    </row>
    <row r="739" customFormat="false" ht="15" hidden="false" customHeight="false" outlineLevel="0" collapsed="false">
      <c r="A739" s="12" t="n">
        <v>1955</v>
      </c>
      <c r="B739" s="13" t="s">
        <v>752</v>
      </c>
      <c r="C739" s="14" t="n">
        <f aca="false">IF($F$2=0," - ",Tabla1[[#This Row],[Base Precio de Lista neto]])</f>
        <v>41022.7703</v>
      </c>
      <c r="D739" s="14" t="n">
        <f aca="false">IF($F$2=0," - ",Tabla1[[#This Row],[Base Precio de Lista neto]]*(1-$F$2))</f>
        <v>28715.93921</v>
      </c>
      <c r="E739" s="14" t="n">
        <f aca="false">IF($F$2=0," - ",Tabla1[[#This Row],[Base para Mejor precio]]*(1-$F$2))</f>
        <v>25844.345289</v>
      </c>
      <c r="F739" s="12" t="s">
        <v>31</v>
      </c>
      <c r="G739" s="15"/>
      <c r="H739" s="14" t="n">
        <f aca="false">IFERROR(IF($F$3=0,"-",Tabla1[[#This Row],[Precio de Cliente neto]]*(1+$F$3)),"-")</f>
        <v>43073.908815</v>
      </c>
      <c r="I739" s="14" t="n">
        <v>41022.7703</v>
      </c>
      <c r="J739" s="14" t="n">
        <v>36920.49327</v>
      </c>
    </row>
    <row r="740" customFormat="false" ht="15" hidden="false" customHeight="false" outlineLevel="0" collapsed="false">
      <c r="A740" s="12" t="n">
        <v>1956</v>
      </c>
      <c r="B740" s="13" t="s">
        <v>753</v>
      </c>
      <c r="C740" s="14" t="n">
        <f aca="false">IF($F$2=0," - ",Tabla1[[#This Row],[Base Precio de Lista neto]])</f>
        <v>46718.8711</v>
      </c>
      <c r="D740" s="14" t="n">
        <f aca="false">IF($F$2=0," - ",Tabla1[[#This Row],[Base Precio de Lista neto]]*(1-$F$2))</f>
        <v>32703.20977</v>
      </c>
      <c r="E740" s="14" t="n">
        <f aca="false">IF($F$2=0," - ",Tabla1[[#This Row],[Base para Mejor precio]]*(1-$F$2))</f>
        <v>29432.888793</v>
      </c>
      <c r="F740" s="12" t="s">
        <v>31</v>
      </c>
      <c r="G740" s="15"/>
      <c r="H740" s="14" t="n">
        <f aca="false">IFERROR(IF($F$3=0,"-",Tabla1[[#This Row],[Precio de Cliente neto]]*(1+$F$3)),"-")</f>
        <v>49054.814655</v>
      </c>
      <c r="I740" s="14" t="n">
        <v>46718.8711</v>
      </c>
      <c r="J740" s="14" t="n">
        <v>42046.98399</v>
      </c>
    </row>
    <row r="741" customFormat="false" ht="15" hidden="false" customHeight="false" outlineLevel="0" collapsed="false">
      <c r="A741" s="12" t="n">
        <v>1957</v>
      </c>
      <c r="B741" s="13" t="s">
        <v>754</v>
      </c>
      <c r="C741" s="14" t="n">
        <f aca="false">IF($F$2=0," - ",Tabla1[[#This Row],[Base Precio de Lista neto]])</f>
        <v>51757.451</v>
      </c>
      <c r="D741" s="14" t="n">
        <f aca="false">IF($F$2=0," - ",Tabla1[[#This Row],[Base Precio de Lista neto]]*(1-$F$2))</f>
        <v>36230.2157</v>
      </c>
      <c r="E741" s="14" t="n">
        <f aca="false">IF($F$2=0," - ",Tabla1[[#This Row],[Base para Mejor precio]]*(1-$F$2))</f>
        <v>32607.19413</v>
      </c>
      <c r="F741" s="12" t="s">
        <v>31</v>
      </c>
      <c r="G741" s="15"/>
      <c r="H741" s="14" t="n">
        <f aca="false">IFERROR(IF($F$3=0,"-",Tabla1[[#This Row],[Precio de Cliente neto]]*(1+$F$3)),"-")</f>
        <v>54345.32355</v>
      </c>
      <c r="I741" s="14" t="n">
        <v>51757.451</v>
      </c>
      <c r="J741" s="14" t="n">
        <v>46581.7059</v>
      </c>
    </row>
    <row r="742" customFormat="false" ht="15" hidden="false" customHeight="false" outlineLevel="0" collapsed="false">
      <c r="A742" s="12" t="n">
        <v>1958</v>
      </c>
      <c r="B742" s="13" t="s">
        <v>755</v>
      </c>
      <c r="C742" s="14" t="n">
        <f aca="false">IF($F$2=0," - ",Tabla1[[#This Row],[Base Precio de Lista neto]])</f>
        <v>39577.6784</v>
      </c>
      <c r="D742" s="14" t="n">
        <f aca="false">IF($F$2=0," - ",Tabla1[[#This Row],[Base Precio de Lista neto]]*(1-$F$2))</f>
        <v>27704.37488</v>
      </c>
      <c r="E742" s="14" t="n">
        <f aca="false">IF($F$2=0," - ",Tabla1[[#This Row],[Base para Mejor precio]]*(1-$F$2))</f>
        <v>24933.937392</v>
      </c>
      <c r="F742" s="12" t="s">
        <v>31</v>
      </c>
      <c r="G742" s="15"/>
      <c r="H742" s="14" t="n">
        <f aca="false">IFERROR(IF($F$3=0,"-",Tabla1[[#This Row],[Precio de Cliente neto]]*(1+$F$3)),"-")</f>
        <v>41556.56232</v>
      </c>
      <c r="I742" s="14" t="n">
        <v>39577.6784</v>
      </c>
      <c r="J742" s="14" t="n">
        <v>35619.91056</v>
      </c>
    </row>
    <row r="743" customFormat="false" ht="15" hidden="false" customHeight="false" outlineLevel="0" collapsed="false">
      <c r="A743" s="12" t="n">
        <v>1959</v>
      </c>
      <c r="B743" s="13" t="s">
        <v>756</v>
      </c>
      <c r="C743" s="14" t="n">
        <f aca="false">IF($F$2=0," - ",Tabla1[[#This Row],[Base Precio de Lista neto]])</f>
        <v>44881.196</v>
      </c>
      <c r="D743" s="14" t="n">
        <f aca="false">IF($F$2=0," - ",Tabla1[[#This Row],[Base Precio de Lista neto]]*(1-$F$2))</f>
        <v>31416.8372</v>
      </c>
      <c r="E743" s="14" t="n">
        <f aca="false">IF($F$2=0," - ",Tabla1[[#This Row],[Base para Mejor precio]]*(1-$F$2))</f>
        <v>28275.15348</v>
      </c>
      <c r="F743" s="12" t="s">
        <v>31</v>
      </c>
      <c r="G743" s="15"/>
      <c r="H743" s="14" t="n">
        <f aca="false">IFERROR(IF($F$3=0,"-",Tabla1[[#This Row],[Precio de Cliente neto]]*(1+$F$3)),"-")</f>
        <v>47125.2558</v>
      </c>
      <c r="I743" s="14" t="n">
        <v>44881.196</v>
      </c>
      <c r="J743" s="14" t="n">
        <v>40393.0764</v>
      </c>
    </row>
    <row r="744" customFormat="false" ht="15" hidden="false" customHeight="false" outlineLevel="0" collapsed="false">
      <c r="A744" s="12" t="n">
        <v>1960</v>
      </c>
      <c r="B744" s="13" t="s">
        <v>757</v>
      </c>
      <c r="C744" s="14" t="n">
        <f aca="false">IF($F$2=0," - ",Tabla1[[#This Row],[Base Precio de Lista neto]])</f>
        <v>52294.5537</v>
      </c>
      <c r="D744" s="14" t="n">
        <f aca="false">IF($F$2=0," - ",Tabla1[[#This Row],[Base Precio de Lista neto]]*(1-$F$2))</f>
        <v>36606.18759</v>
      </c>
      <c r="E744" s="14" t="n">
        <f aca="false">IF($F$2=0," - ",Tabla1[[#This Row],[Base para Mejor precio]]*(1-$F$2))</f>
        <v>32945.568831</v>
      </c>
      <c r="F744" s="12" t="s">
        <v>31</v>
      </c>
      <c r="G744" s="15"/>
      <c r="H744" s="14" t="n">
        <f aca="false">IFERROR(IF($F$3=0,"-",Tabla1[[#This Row],[Precio de Cliente neto]]*(1+$F$3)),"-")</f>
        <v>54909.281385</v>
      </c>
      <c r="I744" s="14" t="n">
        <v>52294.5537</v>
      </c>
      <c r="J744" s="14" t="n">
        <v>47065.09833</v>
      </c>
    </row>
    <row r="745" customFormat="false" ht="15" hidden="false" customHeight="false" outlineLevel="0" collapsed="false">
      <c r="A745" s="12" t="n">
        <v>1961</v>
      </c>
      <c r="B745" s="13" t="s">
        <v>758</v>
      </c>
      <c r="C745" s="14" t="n">
        <f aca="false">IF($F$2=0," - ",Tabla1[[#This Row],[Base Precio de Lista neto]])</f>
        <v>56930.9186</v>
      </c>
      <c r="D745" s="14" t="n">
        <f aca="false">IF($F$2=0," - ",Tabla1[[#This Row],[Base Precio de Lista neto]]*(1-$F$2))</f>
        <v>39851.64302</v>
      </c>
      <c r="E745" s="14" t="n">
        <f aca="false">IF($F$2=0," - ",Tabla1[[#This Row],[Base para Mejor precio]]*(1-$F$2))</f>
        <v>35866.478718</v>
      </c>
      <c r="F745" s="12" t="s">
        <v>31</v>
      </c>
      <c r="G745" s="15"/>
      <c r="H745" s="14" t="n">
        <f aca="false">IFERROR(IF($F$3=0,"-",Tabla1[[#This Row],[Precio de Cliente neto]]*(1+$F$3)),"-")</f>
        <v>59777.46453</v>
      </c>
      <c r="I745" s="14" t="n">
        <v>56930.9186</v>
      </c>
      <c r="J745" s="14" t="n">
        <v>51237.82674</v>
      </c>
    </row>
    <row r="746" customFormat="false" ht="15" hidden="false" customHeight="false" outlineLevel="0" collapsed="false">
      <c r="A746" s="12" t="n">
        <v>1962</v>
      </c>
      <c r="B746" s="13" t="s">
        <v>759</v>
      </c>
      <c r="C746" s="14" t="n">
        <f aca="false">IF($F$2=0," - ",Tabla1[[#This Row],[Base Precio de Lista neto]])</f>
        <v>64734.4554</v>
      </c>
      <c r="D746" s="14" t="n">
        <f aca="false">IF($F$2=0," - ",Tabla1[[#This Row],[Base Precio de Lista neto]]*(1-$F$2))</f>
        <v>45314.11878</v>
      </c>
      <c r="E746" s="14" t="n">
        <f aca="false">IF($F$2=0," - ",Tabla1[[#This Row],[Base para Mejor precio]]*(1-$F$2))</f>
        <v>40782.706902</v>
      </c>
      <c r="F746" s="12" t="s">
        <v>31</v>
      </c>
      <c r="G746" s="15"/>
      <c r="H746" s="14" t="n">
        <f aca="false">IFERROR(IF($F$3=0,"-",Tabla1[[#This Row],[Precio de Cliente neto]]*(1+$F$3)),"-")</f>
        <v>67971.17817</v>
      </c>
      <c r="I746" s="14" t="n">
        <v>64734.4554</v>
      </c>
      <c r="J746" s="14" t="n">
        <v>58261.00986</v>
      </c>
    </row>
    <row r="747" customFormat="false" ht="15" hidden="false" customHeight="false" outlineLevel="0" collapsed="false">
      <c r="A747" s="12" t="n">
        <v>1963</v>
      </c>
      <c r="B747" s="13" t="s">
        <v>760</v>
      </c>
      <c r="C747" s="14" t="n">
        <f aca="false">IF($F$2=0," - ",Tabla1[[#This Row],[Base Precio de Lista neto]])</f>
        <v>70724.3891</v>
      </c>
      <c r="D747" s="14" t="n">
        <f aca="false">IF($F$2=0," - ",Tabla1[[#This Row],[Base Precio de Lista neto]]*(1-$F$2))</f>
        <v>49507.07237</v>
      </c>
      <c r="E747" s="14" t="n">
        <f aca="false">IF($F$2=0," - ",Tabla1[[#This Row],[Base para Mejor precio]]*(1-$F$2))</f>
        <v>44556.365133</v>
      </c>
      <c r="F747" s="12" t="s">
        <v>31</v>
      </c>
      <c r="G747" s="15"/>
      <c r="H747" s="14" t="n">
        <f aca="false">IFERROR(IF($F$3=0,"-",Tabla1[[#This Row],[Precio de Cliente neto]]*(1+$F$3)),"-")</f>
        <v>74260.608555</v>
      </c>
      <c r="I747" s="14" t="n">
        <v>70724.3891</v>
      </c>
      <c r="J747" s="14" t="n">
        <v>63651.95019</v>
      </c>
    </row>
    <row r="748" customFormat="false" ht="15" hidden="false" customHeight="false" outlineLevel="0" collapsed="false">
      <c r="A748" s="12" t="n">
        <v>1964</v>
      </c>
      <c r="B748" s="13" t="s">
        <v>761</v>
      </c>
      <c r="C748" s="14" t="n">
        <f aca="false">IF($F$2=0," - ",Tabla1[[#This Row],[Base Precio de Lista neto]])</f>
        <v>53876.9376</v>
      </c>
      <c r="D748" s="14" t="n">
        <f aca="false">IF($F$2=0," - ",Tabla1[[#This Row],[Base Precio de Lista neto]]*(1-$F$2))</f>
        <v>37713.85632</v>
      </c>
      <c r="E748" s="14" t="n">
        <f aca="false">IF($F$2=0," - ",Tabla1[[#This Row],[Base para Mejor precio]]*(1-$F$2))</f>
        <v>33942.470688</v>
      </c>
      <c r="F748" s="12" t="s">
        <v>31</v>
      </c>
      <c r="G748" s="15"/>
      <c r="H748" s="14" t="n">
        <f aca="false">IFERROR(IF($F$3=0,"-",Tabla1[[#This Row],[Precio de Cliente neto]]*(1+$F$3)),"-")</f>
        <v>56570.78448</v>
      </c>
      <c r="I748" s="14" t="n">
        <v>53876.9376</v>
      </c>
      <c r="J748" s="14" t="n">
        <v>48489.24384</v>
      </c>
    </row>
    <row r="749" customFormat="false" ht="15" hidden="false" customHeight="false" outlineLevel="0" collapsed="false">
      <c r="A749" s="12" t="n">
        <v>1965</v>
      </c>
      <c r="B749" s="13" t="s">
        <v>762</v>
      </c>
      <c r="C749" s="14" t="n">
        <f aca="false">IF($F$2=0," - ",Tabla1[[#This Row],[Base Precio de Lista neto]])</f>
        <v>62530.6732</v>
      </c>
      <c r="D749" s="14" t="n">
        <f aca="false">IF($F$2=0," - ",Tabla1[[#This Row],[Base Precio de Lista neto]]*(1-$F$2))</f>
        <v>43771.47124</v>
      </c>
      <c r="E749" s="14" t="n">
        <f aca="false">IF($F$2=0," - ",Tabla1[[#This Row],[Base para Mejor precio]]*(1-$F$2))</f>
        <v>39394.324116</v>
      </c>
      <c r="F749" s="12" t="s">
        <v>31</v>
      </c>
      <c r="G749" s="15"/>
      <c r="H749" s="14" t="n">
        <f aca="false">IFERROR(IF($F$3=0,"-",Tabla1[[#This Row],[Precio de Cliente neto]]*(1+$F$3)),"-")</f>
        <v>65657.20686</v>
      </c>
      <c r="I749" s="14" t="n">
        <v>62530.6732</v>
      </c>
      <c r="J749" s="14" t="n">
        <v>56277.60588</v>
      </c>
    </row>
    <row r="750" customFormat="false" ht="15" hidden="false" customHeight="false" outlineLevel="0" collapsed="false">
      <c r="A750" s="12" t="n">
        <v>1966</v>
      </c>
      <c r="B750" s="13" t="s">
        <v>763</v>
      </c>
      <c r="C750" s="14" t="n">
        <f aca="false">IF($F$2=0," - ",Tabla1[[#This Row],[Base Precio de Lista neto]])</f>
        <v>34394.6147</v>
      </c>
      <c r="D750" s="14" t="n">
        <f aca="false">IF($F$2=0," - ",Tabla1[[#This Row],[Base Precio de Lista neto]]*(1-$F$2))</f>
        <v>24076.23029</v>
      </c>
      <c r="E750" s="14" t="n">
        <f aca="false">IF($F$2=0," - ",Tabla1[[#This Row],[Base para Mejor precio]]*(1-$F$2))</f>
        <v>21668.607261</v>
      </c>
      <c r="F750" s="12" t="s">
        <v>31</v>
      </c>
      <c r="G750" s="15"/>
      <c r="H750" s="14" t="n">
        <f aca="false">IFERROR(IF($F$3=0,"-",Tabla1[[#This Row],[Precio de Cliente neto]]*(1+$F$3)),"-")</f>
        <v>36114.345435</v>
      </c>
      <c r="I750" s="14" t="n">
        <v>34394.6147</v>
      </c>
      <c r="J750" s="14" t="n">
        <v>30955.15323</v>
      </c>
    </row>
    <row r="751" customFormat="false" ht="15" hidden="false" customHeight="false" outlineLevel="0" collapsed="false">
      <c r="A751" s="12" t="n">
        <v>1967</v>
      </c>
      <c r="B751" s="13" t="s">
        <v>764</v>
      </c>
      <c r="C751" s="14" t="n">
        <f aca="false">IF($F$2=0," - ",Tabla1[[#This Row],[Base Precio de Lista neto]])</f>
        <v>39117.7533</v>
      </c>
      <c r="D751" s="14" t="n">
        <f aca="false">IF($F$2=0," - ",Tabla1[[#This Row],[Base Precio de Lista neto]]*(1-$F$2))</f>
        <v>27382.42731</v>
      </c>
      <c r="E751" s="14" t="n">
        <f aca="false">IF($F$2=0," - ",Tabla1[[#This Row],[Base para Mejor precio]]*(1-$F$2))</f>
        <v>24644.184579</v>
      </c>
      <c r="F751" s="12" t="s">
        <v>31</v>
      </c>
      <c r="G751" s="15"/>
      <c r="H751" s="14" t="n">
        <f aca="false">IFERROR(IF($F$3=0,"-",Tabla1[[#This Row],[Precio de Cliente neto]]*(1+$F$3)),"-")</f>
        <v>41073.640965</v>
      </c>
      <c r="I751" s="14" t="n">
        <v>39117.7533</v>
      </c>
      <c r="J751" s="14" t="n">
        <v>35205.97797</v>
      </c>
    </row>
    <row r="752" customFormat="false" ht="15" hidden="false" customHeight="false" outlineLevel="0" collapsed="false">
      <c r="A752" s="12" t="n">
        <v>1968</v>
      </c>
      <c r="B752" s="13" t="s">
        <v>765</v>
      </c>
      <c r="C752" s="14" t="n">
        <f aca="false">IF($F$2=0," - ",Tabla1[[#This Row],[Base Precio de Lista neto]])</f>
        <v>35002.0545</v>
      </c>
      <c r="D752" s="14" t="n">
        <f aca="false">IF($F$2=0," - ",Tabla1[[#This Row],[Base Precio de Lista neto]]*(1-$F$2))</f>
        <v>24501.43815</v>
      </c>
      <c r="E752" s="14" t="n">
        <f aca="false">IF($F$2=0," - ",Tabla1[[#This Row],[Base para Mejor precio]]*(1-$F$2))</f>
        <v>22051.294335</v>
      </c>
      <c r="F752" s="12" t="s">
        <v>31</v>
      </c>
      <c r="G752" s="15"/>
      <c r="H752" s="14" t="n">
        <f aca="false">IFERROR(IF($F$3=0,"-",Tabla1[[#This Row],[Precio de Cliente neto]]*(1+$F$3)),"-")</f>
        <v>36752.157225</v>
      </c>
      <c r="I752" s="14" t="n">
        <v>35002.0545</v>
      </c>
      <c r="J752" s="14" t="n">
        <v>31501.84905</v>
      </c>
    </row>
    <row r="753" customFormat="false" ht="15" hidden="false" customHeight="false" outlineLevel="0" collapsed="false">
      <c r="A753" s="12" t="n">
        <v>1969</v>
      </c>
      <c r="B753" s="13" t="s">
        <v>766</v>
      </c>
      <c r="C753" s="14" t="n">
        <f aca="false">IF($F$2=0," - ",Tabla1[[#This Row],[Base Precio de Lista neto]])</f>
        <v>37759.0837</v>
      </c>
      <c r="D753" s="14" t="n">
        <f aca="false">IF($F$2=0," - ",Tabla1[[#This Row],[Base Precio de Lista neto]]*(1-$F$2))</f>
        <v>26431.35859</v>
      </c>
      <c r="E753" s="14" t="n">
        <f aca="false">IF($F$2=0," - ",Tabla1[[#This Row],[Base para Mejor precio]]*(1-$F$2))</f>
        <v>23788.222731</v>
      </c>
      <c r="F753" s="12" t="s">
        <v>31</v>
      </c>
      <c r="G753" s="15"/>
      <c r="H753" s="14" t="n">
        <f aca="false">IFERROR(IF($F$3=0,"-",Tabla1[[#This Row],[Precio de Cliente neto]]*(1+$F$3)),"-")</f>
        <v>39647.037885</v>
      </c>
      <c r="I753" s="14" t="n">
        <v>37759.0837</v>
      </c>
      <c r="J753" s="14" t="n">
        <v>33983.17533</v>
      </c>
    </row>
    <row r="754" customFormat="false" ht="15" hidden="false" customHeight="false" outlineLevel="0" collapsed="false">
      <c r="A754" s="12" t="n">
        <v>1970</v>
      </c>
      <c r="B754" s="13" t="s">
        <v>767</v>
      </c>
      <c r="C754" s="14" t="n">
        <f aca="false">IF($F$2=0," - ",Tabla1[[#This Row],[Base Precio de Lista neto]])</f>
        <v>44299.5767</v>
      </c>
      <c r="D754" s="14" t="n">
        <f aca="false">IF($F$2=0," - ",Tabla1[[#This Row],[Base Precio de Lista neto]]*(1-$F$2))</f>
        <v>31009.70369</v>
      </c>
      <c r="E754" s="14" t="n">
        <f aca="false">IF($F$2=0," - ",Tabla1[[#This Row],[Base para Mejor precio]]*(1-$F$2))</f>
        <v>27908.733321</v>
      </c>
      <c r="F754" s="12" t="s">
        <v>31</v>
      </c>
      <c r="G754" s="15"/>
      <c r="H754" s="14" t="n">
        <f aca="false">IFERROR(IF($F$3=0,"-",Tabla1[[#This Row],[Precio de Cliente neto]]*(1+$F$3)),"-")</f>
        <v>46514.555535</v>
      </c>
      <c r="I754" s="14" t="n">
        <v>44299.5767</v>
      </c>
      <c r="J754" s="14" t="n">
        <v>39869.61903</v>
      </c>
    </row>
    <row r="755" customFormat="false" ht="15" hidden="false" customHeight="false" outlineLevel="0" collapsed="false">
      <c r="A755" s="12" t="n">
        <v>2010</v>
      </c>
      <c r="B755" s="13" t="s">
        <v>768</v>
      </c>
      <c r="C755" s="14" t="n">
        <f aca="false">IF($F$2=0," - ",Tabla1[[#This Row],[Base Precio de Lista neto]])</f>
        <v>1235.8629</v>
      </c>
      <c r="D755" s="14" t="n">
        <f aca="false">IF($F$2=0," - ",Tabla1[[#This Row],[Base Precio de Lista neto]]*(1-$F$2))</f>
        <v>865.10403</v>
      </c>
      <c r="E755" s="14" t="n">
        <f aca="false">IF($F$2=0," - ",Tabla1[[#This Row],[Base para Mejor precio]]*(1-$F$2))</f>
        <v>778.593627</v>
      </c>
      <c r="F755" s="12" t="s">
        <v>17</v>
      </c>
      <c r="G755" s="15"/>
      <c r="H755" s="14" t="n">
        <f aca="false">IFERROR(IF($F$3=0,"-",Tabla1[[#This Row],[Precio de Cliente neto]]*(1+$F$3)),"-")</f>
        <v>1297.656045</v>
      </c>
      <c r="I755" s="14" t="n">
        <v>1235.8629</v>
      </c>
      <c r="J755" s="14" t="n">
        <v>1112.27661</v>
      </c>
    </row>
    <row r="756" customFormat="false" ht="15" hidden="false" customHeight="false" outlineLevel="0" collapsed="false">
      <c r="A756" s="12" t="n">
        <v>2029</v>
      </c>
      <c r="B756" s="13" t="s">
        <v>769</v>
      </c>
      <c r="C756" s="14" t="n">
        <f aca="false">IF($F$2=0," - ",Tabla1[[#This Row],[Base Precio de Lista neto]])</f>
        <v>1347.0819</v>
      </c>
      <c r="D756" s="14" t="n">
        <f aca="false">IF($F$2=0," - ",Tabla1[[#This Row],[Base Precio de Lista neto]]*(1-$F$2))</f>
        <v>942.95733</v>
      </c>
      <c r="E756" s="14" t="n">
        <f aca="false">IF($F$2=0," - ",Tabla1[[#This Row],[Base para Mejor precio]]*(1-$F$2))</f>
        <v>848.661597</v>
      </c>
      <c r="F756" s="12" t="s">
        <v>17</v>
      </c>
      <c r="G756" s="15"/>
      <c r="H756" s="14" t="n">
        <f aca="false">IFERROR(IF($F$3=0,"-",Tabla1[[#This Row],[Precio de Cliente neto]]*(1+$F$3)),"-")</f>
        <v>1414.435995</v>
      </c>
      <c r="I756" s="14" t="n">
        <v>1347.0819</v>
      </c>
      <c r="J756" s="14" t="n">
        <v>1212.37371</v>
      </c>
    </row>
    <row r="757" customFormat="false" ht="15" hidden="false" customHeight="false" outlineLevel="0" collapsed="false">
      <c r="A757" s="12" t="n">
        <v>2032</v>
      </c>
      <c r="B757" s="13" t="s">
        <v>770</v>
      </c>
      <c r="C757" s="14" t="n">
        <f aca="false">IF($F$2=0," - ",Tabla1[[#This Row],[Base Precio de Lista neto]])</f>
        <v>886.001</v>
      </c>
      <c r="D757" s="14" t="n">
        <f aca="false">IF($F$2=0," - ",Tabla1[[#This Row],[Base Precio de Lista neto]]*(1-$F$2))</f>
        <v>620.2007</v>
      </c>
      <c r="E757" s="14" t="n">
        <f aca="false">IF($F$2=0," - ",Tabla1[[#This Row],[Base para Mejor precio]]*(1-$F$2))</f>
        <v>558.18063</v>
      </c>
      <c r="F757" s="12" t="s">
        <v>17</v>
      </c>
      <c r="G757" s="15"/>
      <c r="H757" s="14" t="n">
        <f aca="false">IFERROR(IF($F$3=0,"-",Tabla1[[#This Row],[Precio de Cliente neto]]*(1+$F$3)),"-")</f>
        <v>930.30105</v>
      </c>
      <c r="I757" s="14" t="n">
        <v>886.001</v>
      </c>
      <c r="J757" s="14" t="n">
        <v>797.4009</v>
      </c>
    </row>
    <row r="758" customFormat="false" ht="15" hidden="false" customHeight="false" outlineLevel="0" collapsed="false">
      <c r="A758" s="12" t="n">
        <v>2033</v>
      </c>
      <c r="B758" s="13" t="s">
        <v>771</v>
      </c>
      <c r="C758" s="14" t="n">
        <f aca="false">IF($F$2=0," - ",Tabla1[[#This Row],[Base Precio de Lista neto]])</f>
        <v>904.4921</v>
      </c>
      <c r="D758" s="14" t="n">
        <f aca="false">IF($F$2=0," - ",Tabla1[[#This Row],[Base Precio de Lista neto]]*(1-$F$2))</f>
        <v>633.14447</v>
      </c>
      <c r="E758" s="14" t="n">
        <f aca="false">IF($F$2=0," - ",Tabla1[[#This Row],[Base para Mejor precio]]*(1-$F$2))</f>
        <v>569.830023</v>
      </c>
      <c r="F758" s="12" t="s">
        <v>17</v>
      </c>
      <c r="G758" s="15"/>
      <c r="H758" s="14" t="n">
        <f aca="false">IFERROR(IF($F$3=0,"-",Tabla1[[#This Row],[Precio de Cliente neto]]*(1+$F$3)),"-")</f>
        <v>949.716705</v>
      </c>
      <c r="I758" s="14" t="n">
        <v>904.4921</v>
      </c>
      <c r="J758" s="14" t="n">
        <v>814.04289</v>
      </c>
    </row>
    <row r="759" customFormat="false" ht="15" hidden="false" customHeight="false" outlineLevel="0" collapsed="false">
      <c r="A759" s="12" t="n">
        <v>2034</v>
      </c>
      <c r="B759" s="13" t="s">
        <v>772</v>
      </c>
      <c r="C759" s="14" t="n">
        <f aca="false">IF($F$2=0," - ",Tabla1[[#This Row],[Base Precio de Lista neto]])</f>
        <v>798.0811</v>
      </c>
      <c r="D759" s="14" t="n">
        <f aca="false">IF($F$2=0," - ",Tabla1[[#This Row],[Base Precio de Lista neto]]*(1-$F$2))</f>
        <v>558.65677</v>
      </c>
      <c r="E759" s="14" t="n">
        <f aca="false">IF($F$2=0," - ",Tabla1[[#This Row],[Base para Mejor precio]]*(1-$F$2))</f>
        <v>502.791093</v>
      </c>
      <c r="F759" s="12" t="s">
        <v>17</v>
      </c>
      <c r="G759" s="15"/>
      <c r="H759" s="14" t="n">
        <f aca="false">IFERROR(IF($F$3=0,"-",Tabla1[[#This Row],[Precio de Cliente neto]]*(1+$F$3)),"-")</f>
        <v>837.985155</v>
      </c>
      <c r="I759" s="14" t="n">
        <v>798.0811</v>
      </c>
      <c r="J759" s="14" t="n">
        <v>718.27299</v>
      </c>
    </row>
    <row r="760" customFormat="false" ht="15" hidden="false" customHeight="false" outlineLevel="0" collapsed="false">
      <c r="A760" s="12" t="n">
        <v>2045</v>
      </c>
      <c r="B760" s="13" t="s">
        <v>773</v>
      </c>
      <c r="C760" s="14" t="n">
        <f aca="false">IF($F$2=0," - ",Tabla1[[#This Row],[Base Precio de Lista neto]])</f>
        <v>602.601</v>
      </c>
      <c r="D760" s="14" t="n">
        <f aca="false">IF($F$2=0," - ",Tabla1[[#This Row],[Base Precio de Lista neto]]*(1-$F$2))</f>
        <v>421.8207</v>
      </c>
      <c r="E760" s="14" t="n">
        <f aca="false">IF($F$2=0," - ",Tabla1[[#This Row],[Base para Mejor precio]]*(1-$F$2))</f>
        <v>379.63863</v>
      </c>
      <c r="F760" s="12" t="s">
        <v>31</v>
      </c>
      <c r="G760" s="15"/>
      <c r="H760" s="14" t="n">
        <f aca="false">IFERROR(IF($F$3=0,"-",Tabla1[[#This Row],[Precio de Cliente neto]]*(1+$F$3)),"-")</f>
        <v>632.73105</v>
      </c>
      <c r="I760" s="14" t="n">
        <v>602.601</v>
      </c>
      <c r="J760" s="14" t="n">
        <v>542.3409</v>
      </c>
    </row>
    <row r="761" customFormat="false" ht="15" hidden="false" customHeight="false" outlineLevel="0" collapsed="false">
      <c r="A761" s="12" t="n">
        <v>2047</v>
      </c>
      <c r="B761" s="13" t="s">
        <v>774</v>
      </c>
      <c r="C761" s="14" t="n">
        <f aca="false">IF($F$2=0," - ",Tabla1[[#This Row],[Base Precio de Lista neto]])</f>
        <v>770.698</v>
      </c>
      <c r="D761" s="14" t="n">
        <f aca="false">IF($F$2=0," - ",Tabla1[[#This Row],[Base Precio de Lista neto]]*(1-$F$2))</f>
        <v>539.4886</v>
      </c>
      <c r="E761" s="14" t="n">
        <f aca="false">IF($F$2=0," - ",Tabla1[[#This Row],[Base para Mejor precio]]*(1-$F$2))</f>
        <v>485.53974</v>
      </c>
      <c r="F761" s="12" t="s">
        <v>31</v>
      </c>
      <c r="G761" s="15"/>
      <c r="H761" s="14" t="n">
        <f aca="false">IFERROR(IF($F$3=0,"-",Tabla1[[#This Row],[Precio de Cliente neto]]*(1+$F$3)),"-")</f>
        <v>809.2329</v>
      </c>
      <c r="I761" s="14" t="n">
        <v>770.698</v>
      </c>
      <c r="J761" s="14" t="n">
        <v>693.6282</v>
      </c>
    </row>
    <row r="762" customFormat="false" ht="15" hidden="false" customHeight="false" outlineLevel="0" collapsed="false">
      <c r="A762" s="12" t="n">
        <v>2069</v>
      </c>
      <c r="B762" s="13" t="s">
        <v>775</v>
      </c>
      <c r="C762" s="14" t="n">
        <f aca="false">IF($F$2=0," - ",Tabla1[[#This Row],[Base Precio de Lista neto]])</f>
        <v>51.1329</v>
      </c>
      <c r="D762" s="14" t="n">
        <f aca="false">IF($F$2=0," - ",Tabla1[[#This Row],[Base Precio de Lista neto]]*(1-$F$2))</f>
        <v>35.79303</v>
      </c>
      <c r="E762" s="14" t="n">
        <f aca="false">IF($F$2=0," - ",Tabla1[[#This Row],[Base para Mejor precio]]*(1-$F$2))</f>
        <v>32.213727</v>
      </c>
      <c r="F762" s="12" t="s">
        <v>17</v>
      </c>
      <c r="G762" s="15"/>
      <c r="H762" s="14" t="n">
        <f aca="false">IFERROR(IF($F$3=0,"-",Tabla1[[#This Row],[Precio de Cliente neto]]*(1+$F$3)),"-")</f>
        <v>53.689545</v>
      </c>
      <c r="I762" s="14" t="n">
        <v>51.1329</v>
      </c>
      <c r="J762" s="14" t="n">
        <v>46.01961</v>
      </c>
    </row>
    <row r="763" customFormat="false" ht="15" hidden="false" customHeight="false" outlineLevel="0" collapsed="false">
      <c r="A763" s="12" t="n">
        <v>2210</v>
      </c>
      <c r="B763" s="13" t="s">
        <v>776</v>
      </c>
      <c r="C763" s="14" t="n">
        <f aca="false">IF($F$2=0," - ",Tabla1[[#This Row],[Base Precio de Lista neto]])</f>
        <v>10298.1248</v>
      </c>
      <c r="D763" s="14" t="n">
        <f aca="false">IF($F$2=0," - ",Tabla1[[#This Row],[Base Precio de Lista neto]]*(1-$F$2))</f>
        <v>7208.68736</v>
      </c>
      <c r="E763" s="14" t="n">
        <f aca="false">IF($F$2=0," - ",Tabla1[[#This Row],[Base para Mejor precio]]*(1-$F$2))</f>
        <v>6487.818624</v>
      </c>
      <c r="F763" s="12" t="s">
        <v>31</v>
      </c>
      <c r="G763" s="15"/>
      <c r="H763" s="14" t="n">
        <f aca="false">IFERROR(IF($F$3=0,"-",Tabla1[[#This Row],[Precio de Cliente neto]]*(1+$F$3)),"-")</f>
        <v>10813.03104</v>
      </c>
      <c r="I763" s="14" t="n">
        <v>10298.1248</v>
      </c>
      <c r="J763" s="14" t="n">
        <v>9268.31232</v>
      </c>
    </row>
    <row r="764" customFormat="false" ht="15" hidden="false" customHeight="false" outlineLevel="0" collapsed="false">
      <c r="A764" s="12" t="n">
        <v>2211</v>
      </c>
      <c r="B764" s="13" t="s">
        <v>777</v>
      </c>
      <c r="C764" s="14" t="n">
        <f aca="false">IF($F$2=0," - ",Tabla1[[#This Row],[Base Precio de Lista neto]])</f>
        <v>409.6234</v>
      </c>
      <c r="D764" s="14" t="n">
        <f aca="false">IF($F$2=0," - ",Tabla1[[#This Row],[Base Precio de Lista neto]]*(1-$F$2))</f>
        <v>286.73638</v>
      </c>
      <c r="E764" s="14" t="n">
        <f aca="false">IF($F$2=0," - ",Tabla1[[#This Row],[Base para Mejor precio]]*(1-$F$2))</f>
        <v>258.062742</v>
      </c>
      <c r="F764" s="12" t="s">
        <v>17</v>
      </c>
      <c r="G764" s="15"/>
      <c r="H764" s="14" t="n">
        <f aca="false">IFERROR(IF($F$3=0,"-",Tabla1[[#This Row],[Precio de Cliente neto]]*(1+$F$3)),"-")</f>
        <v>430.10457</v>
      </c>
      <c r="I764" s="14" t="n">
        <v>409.6234</v>
      </c>
      <c r="J764" s="14" t="n">
        <v>368.66106</v>
      </c>
    </row>
    <row r="765" customFormat="false" ht="15" hidden="false" customHeight="false" outlineLevel="0" collapsed="false">
      <c r="A765" s="12" t="n">
        <v>2300</v>
      </c>
      <c r="B765" s="13" t="s">
        <v>778</v>
      </c>
      <c r="C765" s="14" t="n">
        <f aca="false">IF($F$2=0," - ",Tabla1[[#This Row],[Base Precio de Lista neto]])</f>
        <v>55.5814</v>
      </c>
      <c r="D765" s="14" t="n">
        <f aca="false">IF($F$2=0," - ",Tabla1[[#This Row],[Base Precio de Lista neto]]*(1-$F$2))</f>
        <v>38.90698</v>
      </c>
      <c r="E765" s="14" t="n">
        <f aca="false">IF($F$2=0," - ",Tabla1[[#This Row],[Base para Mejor precio]]*(1-$F$2))</f>
        <v>35.016282</v>
      </c>
      <c r="F765" s="12" t="s">
        <v>17</v>
      </c>
      <c r="G765" s="15"/>
      <c r="H765" s="14" t="n">
        <f aca="false">IFERROR(IF($F$3=0,"-",Tabla1[[#This Row],[Precio de Cliente neto]]*(1+$F$3)),"-")</f>
        <v>58.36047</v>
      </c>
      <c r="I765" s="14" t="n">
        <v>55.5814</v>
      </c>
      <c r="J765" s="14" t="n">
        <v>50.02326</v>
      </c>
    </row>
    <row r="766" customFormat="false" ht="15" hidden="false" customHeight="false" outlineLevel="0" collapsed="false">
      <c r="A766" s="12" t="n">
        <v>2301</v>
      </c>
      <c r="B766" s="13" t="s">
        <v>779</v>
      </c>
      <c r="C766" s="14" t="n">
        <f aca="false">IF($F$2=0," - ",Tabla1[[#This Row],[Base Precio de Lista neto]])</f>
        <v>55.5814</v>
      </c>
      <c r="D766" s="14" t="n">
        <f aca="false">IF($F$2=0," - ",Tabla1[[#This Row],[Base Precio de Lista neto]]*(1-$F$2))</f>
        <v>38.90698</v>
      </c>
      <c r="E766" s="14" t="n">
        <f aca="false">IF($F$2=0," - ",Tabla1[[#This Row],[Base para Mejor precio]]*(1-$F$2))</f>
        <v>35.016282</v>
      </c>
      <c r="F766" s="12" t="s">
        <v>17</v>
      </c>
      <c r="G766" s="15"/>
      <c r="H766" s="14" t="n">
        <f aca="false">IFERROR(IF($F$3=0,"-",Tabla1[[#This Row],[Precio de Cliente neto]]*(1+$F$3)),"-")</f>
        <v>58.36047</v>
      </c>
      <c r="I766" s="14" t="n">
        <v>55.5814</v>
      </c>
      <c r="J766" s="14" t="n">
        <v>50.02326</v>
      </c>
    </row>
    <row r="767" customFormat="false" ht="15" hidden="false" customHeight="false" outlineLevel="0" collapsed="false">
      <c r="A767" s="12" t="n">
        <v>2302</v>
      </c>
      <c r="B767" s="13" t="s">
        <v>780</v>
      </c>
      <c r="C767" s="14" t="n">
        <f aca="false">IF($F$2=0," - ",Tabla1[[#This Row],[Base Precio de Lista neto]])</f>
        <v>55.5814</v>
      </c>
      <c r="D767" s="14" t="n">
        <f aca="false">IF($F$2=0," - ",Tabla1[[#This Row],[Base Precio de Lista neto]]*(1-$F$2))</f>
        <v>38.90698</v>
      </c>
      <c r="E767" s="14" t="n">
        <f aca="false">IF($F$2=0," - ",Tabla1[[#This Row],[Base para Mejor precio]]*(1-$F$2))</f>
        <v>35.016282</v>
      </c>
      <c r="F767" s="12" t="s">
        <v>17</v>
      </c>
      <c r="G767" s="15"/>
      <c r="H767" s="14" t="n">
        <f aca="false">IFERROR(IF($F$3=0,"-",Tabla1[[#This Row],[Precio de Cliente neto]]*(1+$F$3)),"-")</f>
        <v>58.36047</v>
      </c>
      <c r="I767" s="14" t="n">
        <v>55.5814</v>
      </c>
      <c r="J767" s="14" t="n">
        <v>50.02326</v>
      </c>
    </row>
    <row r="768" customFormat="false" ht="15" hidden="false" customHeight="false" outlineLevel="0" collapsed="false">
      <c r="A768" s="12" t="n">
        <v>2303</v>
      </c>
      <c r="B768" s="13" t="s">
        <v>781</v>
      </c>
      <c r="C768" s="14" t="n">
        <f aca="false">IF($F$2=0," - ",Tabla1[[#This Row],[Base Precio de Lista neto]])</f>
        <v>55.5814</v>
      </c>
      <c r="D768" s="14" t="n">
        <f aca="false">IF($F$2=0," - ",Tabla1[[#This Row],[Base Precio de Lista neto]]*(1-$F$2))</f>
        <v>38.90698</v>
      </c>
      <c r="E768" s="14" t="n">
        <f aca="false">IF($F$2=0," - ",Tabla1[[#This Row],[Base para Mejor precio]]*(1-$F$2))</f>
        <v>35.016282</v>
      </c>
      <c r="F768" s="12" t="s">
        <v>17</v>
      </c>
      <c r="G768" s="15"/>
      <c r="H768" s="14" t="n">
        <f aca="false">IFERROR(IF($F$3=0,"-",Tabla1[[#This Row],[Precio de Cliente neto]]*(1+$F$3)),"-")</f>
        <v>58.36047</v>
      </c>
      <c r="I768" s="14" t="n">
        <v>55.5814</v>
      </c>
      <c r="J768" s="14" t="n">
        <v>50.02326</v>
      </c>
    </row>
    <row r="769" customFormat="false" ht="15" hidden="false" customHeight="false" outlineLevel="0" collapsed="false">
      <c r="A769" s="12" t="n">
        <v>2304</v>
      </c>
      <c r="B769" s="13" t="s">
        <v>782</v>
      </c>
      <c r="C769" s="14" t="n">
        <f aca="false">IF($F$2=0," - ",Tabla1[[#This Row],[Base Precio de Lista neto]])</f>
        <v>55.5814</v>
      </c>
      <c r="D769" s="14" t="n">
        <f aca="false">IF($F$2=0," - ",Tabla1[[#This Row],[Base Precio de Lista neto]]*(1-$F$2))</f>
        <v>38.90698</v>
      </c>
      <c r="E769" s="14" t="n">
        <f aca="false">IF($F$2=0," - ",Tabla1[[#This Row],[Base para Mejor precio]]*(1-$F$2))</f>
        <v>35.016282</v>
      </c>
      <c r="F769" s="12" t="s">
        <v>17</v>
      </c>
      <c r="G769" s="15"/>
      <c r="H769" s="14" t="n">
        <f aca="false">IFERROR(IF($F$3=0,"-",Tabla1[[#This Row],[Precio de Cliente neto]]*(1+$F$3)),"-")</f>
        <v>58.36047</v>
      </c>
      <c r="I769" s="14" t="n">
        <v>55.5814</v>
      </c>
      <c r="J769" s="14" t="n">
        <v>50.02326</v>
      </c>
    </row>
    <row r="770" customFormat="false" ht="15" hidden="false" customHeight="false" outlineLevel="0" collapsed="false">
      <c r="A770" s="12" t="n">
        <v>2305</v>
      </c>
      <c r="B770" s="13" t="s">
        <v>783</v>
      </c>
      <c r="C770" s="14" t="n">
        <f aca="false">IF($F$2=0," - ",Tabla1[[#This Row],[Base Precio de Lista neto]])</f>
        <v>55.5814</v>
      </c>
      <c r="D770" s="14" t="n">
        <f aca="false">IF($F$2=0," - ",Tabla1[[#This Row],[Base Precio de Lista neto]]*(1-$F$2))</f>
        <v>38.90698</v>
      </c>
      <c r="E770" s="14" t="n">
        <f aca="false">IF($F$2=0," - ",Tabla1[[#This Row],[Base para Mejor precio]]*(1-$F$2))</f>
        <v>35.016282</v>
      </c>
      <c r="F770" s="12" t="s">
        <v>17</v>
      </c>
      <c r="G770" s="15"/>
      <c r="H770" s="14" t="n">
        <f aca="false">IFERROR(IF($F$3=0,"-",Tabla1[[#This Row],[Precio de Cliente neto]]*(1+$F$3)),"-")</f>
        <v>58.36047</v>
      </c>
      <c r="I770" s="14" t="n">
        <v>55.5814</v>
      </c>
      <c r="J770" s="14" t="n">
        <v>50.02326</v>
      </c>
    </row>
    <row r="771" customFormat="false" ht="15" hidden="false" customHeight="false" outlineLevel="0" collapsed="false">
      <c r="A771" s="12" t="n">
        <v>2306</v>
      </c>
      <c r="B771" s="13" t="s">
        <v>784</v>
      </c>
      <c r="C771" s="14" t="n">
        <f aca="false">IF($F$2=0," - ",Tabla1[[#This Row],[Base Precio de Lista neto]])</f>
        <v>55.5814</v>
      </c>
      <c r="D771" s="14" t="n">
        <f aca="false">IF($F$2=0," - ",Tabla1[[#This Row],[Base Precio de Lista neto]]*(1-$F$2))</f>
        <v>38.90698</v>
      </c>
      <c r="E771" s="14" t="n">
        <f aca="false">IF($F$2=0," - ",Tabla1[[#This Row],[Base para Mejor precio]]*(1-$F$2))</f>
        <v>35.016282</v>
      </c>
      <c r="F771" s="12" t="s">
        <v>17</v>
      </c>
      <c r="G771" s="15"/>
      <c r="H771" s="14" t="n">
        <f aca="false">IFERROR(IF($F$3=0,"-",Tabla1[[#This Row],[Precio de Cliente neto]]*(1+$F$3)),"-")</f>
        <v>58.36047</v>
      </c>
      <c r="I771" s="14" t="n">
        <v>55.5814</v>
      </c>
      <c r="J771" s="14" t="n">
        <v>50.02326</v>
      </c>
    </row>
    <row r="772" customFormat="false" ht="15" hidden="false" customHeight="false" outlineLevel="0" collapsed="false">
      <c r="A772" s="12" t="n">
        <v>2307</v>
      </c>
      <c r="B772" s="13" t="s">
        <v>785</v>
      </c>
      <c r="C772" s="14" t="n">
        <f aca="false">IF($F$2=0," - ",Tabla1[[#This Row],[Base Precio de Lista neto]])</f>
        <v>55.5814</v>
      </c>
      <c r="D772" s="14" t="n">
        <f aca="false">IF($F$2=0," - ",Tabla1[[#This Row],[Base Precio de Lista neto]]*(1-$F$2))</f>
        <v>38.90698</v>
      </c>
      <c r="E772" s="14" t="n">
        <f aca="false">IF($F$2=0," - ",Tabla1[[#This Row],[Base para Mejor precio]]*(1-$F$2))</f>
        <v>35.016282</v>
      </c>
      <c r="F772" s="12" t="s">
        <v>17</v>
      </c>
      <c r="G772" s="15"/>
      <c r="H772" s="14" t="n">
        <f aca="false">IFERROR(IF($F$3=0,"-",Tabla1[[#This Row],[Precio de Cliente neto]]*(1+$F$3)),"-")</f>
        <v>58.36047</v>
      </c>
      <c r="I772" s="14" t="n">
        <v>55.5814</v>
      </c>
      <c r="J772" s="14" t="n">
        <v>50.02326</v>
      </c>
    </row>
    <row r="773" customFormat="false" ht="15" hidden="false" customHeight="false" outlineLevel="0" collapsed="false">
      <c r="A773" s="12" t="n">
        <v>2308</v>
      </c>
      <c r="B773" s="13" t="s">
        <v>786</v>
      </c>
      <c r="C773" s="14" t="n">
        <f aca="false">IF($F$2=0," - ",Tabla1[[#This Row],[Base Precio de Lista neto]])</f>
        <v>55.5814</v>
      </c>
      <c r="D773" s="14" t="n">
        <f aca="false">IF($F$2=0," - ",Tabla1[[#This Row],[Base Precio de Lista neto]]*(1-$F$2))</f>
        <v>38.90698</v>
      </c>
      <c r="E773" s="14" t="n">
        <f aca="false">IF($F$2=0," - ",Tabla1[[#This Row],[Base para Mejor precio]]*(1-$F$2))</f>
        <v>35.016282</v>
      </c>
      <c r="F773" s="12" t="s">
        <v>17</v>
      </c>
      <c r="G773" s="15"/>
      <c r="H773" s="14" t="n">
        <f aca="false">IFERROR(IF($F$3=0,"-",Tabla1[[#This Row],[Precio de Cliente neto]]*(1+$F$3)),"-")</f>
        <v>58.36047</v>
      </c>
      <c r="I773" s="14" t="n">
        <v>55.5814</v>
      </c>
      <c r="J773" s="14" t="n">
        <v>50.02326</v>
      </c>
    </row>
    <row r="774" customFormat="false" ht="15" hidden="false" customHeight="false" outlineLevel="0" collapsed="false">
      <c r="A774" s="12" t="n">
        <v>2309</v>
      </c>
      <c r="B774" s="13" t="s">
        <v>787</v>
      </c>
      <c r="C774" s="14" t="n">
        <f aca="false">IF($F$2=0," - ",Tabla1[[#This Row],[Base Precio de Lista neto]])</f>
        <v>55.5814</v>
      </c>
      <c r="D774" s="14" t="n">
        <f aca="false">IF($F$2=0," - ",Tabla1[[#This Row],[Base Precio de Lista neto]]*(1-$F$2))</f>
        <v>38.90698</v>
      </c>
      <c r="E774" s="14" t="n">
        <f aca="false">IF($F$2=0," - ",Tabla1[[#This Row],[Base para Mejor precio]]*(1-$F$2))</f>
        <v>35.016282</v>
      </c>
      <c r="F774" s="12" t="s">
        <v>17</v>
      </c>
      <c r="G774" s="15"/>
      <c r="H774" s="14" t="n">
        <f aca="false">IFERROR(IF($F$3=0,"-",Tabla1[[#This Row],[Precio de Cliente neto]]*(1+$F$3)),"-")</f>
        <v>58.36047</v>
      </c>
      <c r="I774" s="14" t="n">
        <v>55.5814</v>
      </c>
      <c r="J774" s="14" t="n">
        <v>50.02326</v>
      </c>
    </row>
    <row r="775" customFormat="false" ht="15" hidden="false" customHeight="false" outlineLevel="0" collapsed="false">
      <c r="A775" s="12" t="n">
        <v>2310</v>
      </c>
      <c r="B775" s="13" t="s">
        <v>788</v>
      </c>
      <c r="C775" s="14" t="n">
        <f aca="false">IF($F$2=0," - ",Tabla1[[#This Row],[Base Precio de Lista neto]])</f>
        <v>55.5814</v>
      </c>
      <c r="D775" s="14" t="n">
        <f aca="false">IF($F$2=0," - ",Tabla1[[#This Row],[Base Precio de Lista neto]]*(1-$F$2))</f>
        <v>38.90698</v>
      </c>
      <c r="E775" s="14" t="n">
        <f aca="false">IF($F$2=0," - ",Tabla1[[#This Row],[Base para Mejor precio]]*(1-$F$2))</f>
        <v>35.016282</v>
      </c>
      <c r="F775" s="12" t="s">
        <v>17</v>
      </c>
      <c r="G775" s="15"/>
      <c r="H775" s="14" t="n">
        <f aca="false">IFERROR(IF($F$3=0,"-",Tabla1[[#This Row],[Precio de Cliente neto]]*(1+$F$3)),"-")</f>
        <v>58.36047</v>
      </c>
      <c r="I775" s="14" t="n">
        <v>55.5814</v>
      </c>
      <c r="J775" s="14" t="n">
        <v>50.02326</v>
      </c>
    </row>
    <row r="776" customFormat="false" ht="15" hidden="false" customHeight="false" outlineLevel="0" collapsed="false">
      <c r="A776" s="12" t="n">
        <v>2311</v>
      </c>
      <c r="B776" s="13" t="s">
        <v>789</v>
      </c>
      <c r="C776" s="14" t="n">
        <f aca="false">IF($F$2=0," - ",Tabla1[[#This Row],[Base Precio de Lista neto]])</f>
        <v>55.5814</v>
      </c>
      <c r="D776" s="14" t="n">
        <f aca="false">IF($F$2=0," - ",Tabla1[[#This Row],[Base Precio de Lista neto]]*(1-$F$2))</f>
        <v>38.90698</v>
      </c>
      <c r="E776" s="14" t="n">
        <f aca="false">IF($F$2=0," - ",Tabla1[[#This Row],[Base para Mejor precio]]*(1-$F$2))</f>
        <v>35.016282</v>
      </c>
      <c r="F776" s="12" t="s">
        <v>17</v>
      </c>
      <c r="G776" s="15"/>
      <c r="H776" s="14" t="n">
        <f aca="false">IFERROR(IF($F$3=0,"-",Tabla1[[#This Row],[Precio de Cliente neto]]*(1+$F$3)),"-")</f>
        <v>58.36047</v>
      </c>
      <c r="I776" s="14" t="n">
        <v>55.5814</v>
      </c>
      <c r="J776" s="14" t="n">
        <v>50.02326</v>
      </c>
    </row>
    <row r="777" customFormat="false" ht="15" hidden="false" customHeight="false" outlineLevel="0" collapsed="false">
      <c r="A777" s="12" t="n">
        <v>2312</v>
      </c>
      <c r="B777" s="13" t="s">
        <v>790</v>
      </c>
      <c r="C777" s="14" t="n">
        <f aca="false">IF($F$2=0," - ",Tabla1[[#This Row],[Base Precio de Lista neto]])</f>
        <v>55.5814</v>
      </c>
      <c r="D777" s="14" t="n">
        <f aca="false">IF($F$2=0," - ",Tabla1[[#This Row],[Base Precio de Lista neto]]*(1-$F$2))</f>
        <v>38.90698</v>
      </c>
      <c r="E777" s="14" t="n">
        <f aca="false">IF($F$2=0," - ",Tabla1[[#This Row],[Base para Mejor precio]]*(1-$F$2))</f>
        <v>35.016282</v>
      </c>
      <c r="F777" s="12" t="s">
        <v>17</v>
      </c>
      <c r="G777" s="15"/>
      <c r="H777" s="14" t="n">
        <f aca="false">IFERROR(IF($F$3=0,"-",Tabla1[[#This Row],[Precio de Cliente neto]]*(1+$F$3)),"-")</f>
        <v>58.36047</v>
      </c>
      <c r="I777" s="14" t="n">
        <v>55.5814</v>
      </c>
      <c r="J777" s="14" t="n">
        <v>50.02326</v>
      </c>
    </row>
    <row r="778" customFormat="false" ht="15" hidden="false" customHeight="false" outlineLevel="0" collapsed="false">
      <c r="A778" s="12" t="n">
        <v>2313</v>
      </c>
      <c r="B778" s="13" t="s">
        <v>791</v>
      </c>
      <c r="C778" s="14" t="n">
        <f aca="false">IF($F$2=0," - ",Tabla1[[#This Row],[Base Precio de Lista neto]])</f>
        <v>55.5814</v>
      </c>
      <c r="D778" s="14" t="n">
        <f aca="false">IF($F$2=0," - ",Tabla1[[#This Row],[Base Precio de Lista neto]]*(1-$F$2))</f>
        <v>38.90698</v>
      </c>
      <c r="E778" s="14" t="n">
        <f aca="false">IF($F$2=0," - ",Tabla1[[#This Row],[Base para Mejor precio]]*(1-$F$2))</f>
        <v>35.016282</v>
      </c>
      <c r="F778" s="12" t="s">
        <v>17</v>
      </c>
      <c r="G778" s="15"/>
      <c r="H778" s="14" t="n">
        <f aca="false">IFERROR(IF($F$3=0,"-",Tabla1[[#This Row],[Precio de Cliente neto]]*(1+$F$3)),"-")</f>
        <v>58.36047</v>
      </c>
      <c r="I778" s="14" t="n">
        <v>55.5814</v>
      </c>
      <c r="J778" s="14" t="n">
        <v>50.02326</v>
      </c>
    </row>
    <row r="779" customFormat="false" ht="15" hidden="false" customHeight="false" outlineLevel="0" collapsed="false">
      <c r="A779" s="12" t="n">
        <v>2314</v>
      </c>
      <c r="B779" s="13" t="s">
        <v>792</v>
      </c>
      <c r="C779" s="14" t="n">
        <f aca="false">IF($F$2=0," - ",Tabla1[[#This Row],[Base Precio de Lista neto]])</f>
        <v>55.5814</v>
      </c>
      <c r="D779" s="14" t="n">
        <f aca="false">IF($F$2=0," - ",Tabla1[[#This Row],[Base Precio de Lista neto]]*(1-$F$2))</f>
        <v>38.90698</v>
      </c>
      <c r="E779" s="14" t="n">
        <f aca="false">IF($F$2=0," - ",Tabla1[[#This Row],[Base para Mejor precio]]*(1-$F$2))</f>
        <v>35.016282</v>
      </c>
      <c r="F779" s="12" t="s">
        <v>17</v>
      </c>
      <c r="G779" s="15"/>
      <c r="H779" s="14" t="n">
        <f aca="false">IFERROR(IF($F$3=0,"-",Tabla1[[#This Row],[Precio de Cliente neto]]*(1+$F$3)),"-")</f>
        <v>58.36047</v>
      </c>
      <c r="I779" s="14" t="n">
        <v>55.5814</v>
      </c>
      <c r="J779" s="14" t="n">
        <v>50.02326</v>
      </c>
    </row>
    <row r="780" customFormat="false" ht="15" hidden="false" customHeight="false" outlineLevel="0" collapsed="false">
      <c r="A780" s="12" t="n">
        <v>2315</v>
      </c>
      <c r="B780" s="13" t="s">
        <v>793</v>
      </c>
      <c r="C780" s="14" t="n">
        <f aca="false">IF($F$2=0," - ",Tabla1[[#This Row],[Base Precio de Lista neto]])</f>
        <v>55.5814</v>
      </c>
      <c r="D780" s="14" t="n">
        <f aca="false">IF($F$2=0," - ",Tabla1[[#This Row],[Base Precio de Lista neto]]*(1-$F$2))</f>
        <v>38.90698</v>
      </c>
      <c r="E780" s="14" t="n">
        <f aca="false">IF($F$2=0," - ",Tabla1[[#This Row],[Base para Mejor precio]]*(1-$F$2))</f>
        <v>35.016282</v>
      </c>
      <c r="F780" s="12" t="s">
        <v>17</v>
      </c>
      <c r="G780" s="15"/>
      <c r="H780" s="14" t="n">
        <f aca="false">IFERROR(IF($F$3=0,"-",Tabla1[[#This Row],[Precio de Cliente neto]]*(1+$F$3)),"-")</f>
        <v>58.36047</v>
      </c>
      <c r="I780" s="14" t="n">
        <v>55.5814</v>
      </c>
      <c r="J780" s="14" t="n">
        <v>50.02326</v>
      </c>
    </row>
    <row r="781" customFormat="false" ht="15" hidden="false" customHeight="false" outlineLevel="0" collapsed="false">
      <c r="A781" s="12" t="n">
        <v>2316</v>
      </c>
      <c r="B781" s="13" t="s">
        <v>794</v>
      </c>
      <c r="C781" s="14" t="n">
        <f aca="false">IF($F$2=0," - ",Tabla1[[#This Row],[Base Precio de Lista neto]])</f>
        <v>55.5814</v>
      </c>
      <c r="D781" s="14" t="n">
        <f aca="false">IF($F$2=0," - ",Tabla1[[#This Row],[Base Precio de Lista neto]]*(1-$F$2))</f>
        <v>38.90698</v>
      </c>
      <c r="E781" s="14" t="n">
        <f aca="false">IF($F$2=0," - ",Tabla1[[#This Row],[Base para Mejor precio]]*(1-$F$2))</f>
        <v>35.016282</v>
      </c>
      <c r="F781" s="12" t="s">
        <v>17</v>
      </c>
      <c r="G781" s="15"/>
      <c r="H781" s="14" t="n">
        <f aca="false">IFERROR(IF($F$3=0,"-",Tabla1[[#This Row],[Precio de Cliente neto]]*(1+$F$3)),"-")</f>
        <v>58.36047</v>
      </c>
      <c r="I781" s="14" t="n">
        <v>55.5814</v>
      </c>
      <c r="J781" s="14" t="n">
        <v>50.02326</v>
      </c>
    </row>
    <row r="782" customFormat="false" ht="15" hidden="false" customHeight="false" outlineLevel="0" collapsed="false">
      <c r="A782" s="12" t="n">
        <v>2317</v>
      </c>
      <c r="B782" s="13" t="s">
        <v>795</v>
      </c>
      <c r="C782" s="14" t="n">
        <f aca="false">IF($F$2=0," - ",Tabla1[[#This Row],[Base Precio de Lista neto]])</f>
        <v>55.5814</v>
      </c>
      <c r="D782" s="14" t="n">
        <f aca="false">IF($F$2=0," - ",Tabla1[[#This Row],[Base Precio de Lista neto]]*(1-$F$2))</f>
        <v>38.90698</v>
      </c>
      <c r="E782" s="14" t="n">
        <f aca="false">IF($F$2=0," - ",Tabla1[[#This Row],[Base para Mejor precio]]*(1-$F$2))</f>
        <v>35.016282</v>
      </c>
      <c r="F782" s="12" t="s">
        <v>17</v>
      </c>
      <c r="G782" s="15"/>
      <c r="H782" s="14" t="n">
        <f aca="false">IFERROR(IF($F$3=0,"-",Tabla1[[#This Row],[Precio de Cliente neto]]*(1+$F$3)),"-")</f>
        <v>58.36047</v>
      </c>
      <c r="I782" s="14" t="n">
        <v>55.5814</v>
      </c>
      <c r="J782" s="14" t="n">
        <v>50.02326</v>
      </c>
    </row>
    <row r="783" customFormat="false" ht="15" hidden="false" customHeight="false" outlineLevel="0" collapsed="false">
      <c r="A783" s="12" t="n">
        <v>2318</v>
      </c>
      <c r="B783" s="13" t="s">
        <v>796</v>
      </c>
      <c r="C783" s="14" t="n">
        <f aca="false">IF($F$2=0," - ",Tabla1[[#This Row],[Base Precio de Lista neto]])</f>
        <v>55.5814</v>
      </c>
      <c r="D783" s="14" t="n">
        <f aca="false">IF($F$2=0," - ",Tabla1[[#This Row],[Base Precio de Lista neto]]*(1-$F$2))</f>
        <v>38.90698</v>
      </c>
      <c r="E783" s="14" t="n">
        <f aca="false">IF($F$2=0," - ",Tabla1[[#This Row],[Base para Mejor precio]]*(1-$F$2))</f>
        <v>35.016282</v>
      </c>
      <c r="F783" s="12" t="s">
        <v>17</v>
      </c>
      <c r="G783" s="15"/>
      <c r="H783" s="14" t="n">
        <f aca="false">IFERROR(IF($F$3=0,"-",Tabla1[[#This Row],[Precio de Cliente neto]]*(1+$F$3)),"-")</f>
        <v>58.36047</v>
      </c>
      <c r="I783" s="14" t="n">
        <v>55.5814</v>
      </c>
      <c r="J783" s="14" t="n">
        <v>50.02326</v>
      </c>
    </row>
    <row r="784" customFormat="false" ht="15" hidden="false" customHeight="false" outlineLevel="0" collapsed="false">
      <c r="A784" s="12" t="n">
        <v>2319</v>
      </c>
      <c r="B784" s="13" t="s">
        <v>797</v>
      </c>
      <c r="C784" s="14" t="n">
        <f aca="false">IF($F$2=0," - ",Tabla1[[#This Row],[Base Precio de Lista neto]])</f>
        <v>55.5814</v>
      </c>
      <c r="D784" s="14" t="n">
        <f aca="false">IF($F$2=0," - ",Tabla1[[#This Row],[Base Precio de Lista neto]]*(1-$F$2))</f>
        <v>38.90698</v>
      </c>
      <c r="E784" s="14" t="n">
        <f aca="false">IF($F$2=0," - ",Tabla1[[#This Row],[Base para Mejor precio]]*(1-$F$2))</f>
        <v>35.016282</v>
      </c>
      <c r="F784" s="12" t="s">
        <v>17</v>
      </c>
      <c r="G784" s="15"/>
      <c r="H784" s="14" t="n">
        <f aca="false">IFERROR(IF($F$3=0,"-",Tabla1[[#This Row],[Precio de Cliente neto]]*(1+$F$3)),"-")</f>
        <v>58.36047</v>
      </c>
      <c r="I784" s="14" t="n">
        <v>55.5814</v>
      </c>
      <c r="J784" s="14" t="n">
        <v>50.02326</v>
      </c>
    </row>
    <row r="785" customFormat="false" ht="15" hidden="false" customHeight="false" outlineLevel="0" collapsed="false">
      <c r="A785" s="12" t="n">
        <v>2320</v>
      </c>
      <c r="B785" s="13" t="s">
        <v>798</v>
      </c>
      <c r="C785" s="14" t="n">
        <f aca="false">IF($F$2=0," - ",Tabla1[[#This Row],[Base Precio de Lista neto]])</f>
        <v>55.5814</v>
      </c>
      <c r="D785" s="14" t="n">
        <f aca="false">IF($F$2=0," - ",Tabla1[[#This Row],[Base Precio de Lista neto]]*(1-$F$2))</f>
        <v>38.90698</v>
      </c>
      <c r="E785" s="14" t="n">
        <f aca="false">IF($F$2=0," - ",Tabla1[[#This Row],[Base para Mejor precio]]*(1-$F$2))</f>
        <v>35.016282</v>
      </c>
      <c r="F785" s="12" t="s">
        <v>17</v>
      </c>
      <c r="G785" s="15"/>
      <c r="H785" s="14" t="n">
        <f aca="false">IFERROR(IF($F$3=0,"-",Tabla1[[#This Row],[Precio de Cliente neto]]*(1+$F$3)),"-")</f>
        <v>58.36047</v>
      </c>
      <c r="I785" s="14" t="n">
        <v>55.5814</v>
      </c>
      <c r="J785" s="14" t="n">
        <v>50.02326</v>
      </c>
    </row>
    <row r="786" customFormat="false" ht="15" hidden="false" customHeight="false" outlineLevel="0" collapsed="false">
      <c r="A786" s="12" t="n">
        <v>2321</v>
      </c>
      <c r="B786" s="13" t="s">
        <v>799</v>
      </c>
      <c r="C786" s="14" t="n">
        <f aca="false">IF($F$2=0," - ",Tabla1[[#This Row],[Base Precio de Lista neto]])</f>
        <v>55.5814</v>
      </c>
      <c r="D786" s="14" t="n">
        <f aca="false">IF($F$2=0," - ",Tabla1[[#This Row],[Base Precio de Lista neto]]*(1-$F$2))</f>
        <v>38.90698</v>
      </c>
      <c r="E786" s="14" t="n">
        <f aca="false">IF($F$2=0," - ",Tabla1[[#This Row],[Base para Mejor precio]]*(1-$F$2))</f>
        <v>35.016282</v>
      </c>
      <c r="F786" s="12" t="s">
        <v>17</v>
      </c>
      <c r="G786" s="15"/>
      <c r="H786" s="14" t="n">
        <f aca="false">IFERROR(IF($F$3=0,"-",Tabla1[[#This Row],[Precio de Cliente neto]]*(1+$F$3)),"-")</f>
        <v>58.36047</v>
      </c>
      <c r="I786" s="14" t="n">
        <v>55.5814</v>
      </c>
      <c r="J786" s="14" t="n">
        <v>50.02326</v>
      </c>
    </row>
    <row r="787" customFormat="false" ht="15" hidden="false" customHeight="false" outlineLevel="0" collapsed="false">
      <c r="A787" s="12" t="n">
        <v>2322</v>
      </c>
      <c r="B787" s="13" t="s">
        <v>800</v>
      </c>
      <c r="C787" s="14" t="n">
        <f aca="false">IF($F$2=0," - ",Tabla1[[#This Row],[Base Precio de Lista neto]])</f>
        <v>55.5814</v>
      </c>
      <c r="D787" s="14" t="n">
        <f aca="false">IF($F$2=0," - ",Tabla1[[#This Row],[Base Precio de Lista neto]]*(1-$F$2))</f>
        <v>38.90698</v>
      </c>
      <c r="E787" s="14" t="n">
        <f aca="false">IF($F$2=0," - ",Tabla1[[#This Row],[Base para Mejor precio]]*(1-$F$2))</f>
        <v>35.016282</v>
      </c>
      <c r="F787" s="12" t="s">
        <v>17</v>
      </c>
      <c r="G787" s="15"/>
      <c r="H787" s="14" t="n">
        <f aca="false">IFERROR(IF($F$3=0,"-",Tabla1[[#This Row],[Precio de Cliente neto]]*(1+$F$3)),"-")</f>
        <v>58.36047</v>
      </c>
      <c r="I787" s="14" t="n">
        <v>55.5814</v>
      </c>
      <c r="J787" s="14" t="n">
        <v>50.02326</v>
      </c>
    </row>
    <row r="788" customFormat="false" ht="15" hidden="false" customHeight="false" outlineLevel="0" collapsed="false">
      <c r="A788" s="12" t="n">
        <v>2323</v>
      </c>
      <c r="B788" s="13" t="s">
        <v>801</v>
      </c>
      <c r="C788" s="14" t="n">
        <f aca="false">IF($F$2=0," - ",Tabla1[[#This Row],[Base Precio de Lista neto]])</f>
        <v>55.5814</v>
      </c>
      <c r="D788" s="14" t="n">
        <f aca="false">IF($F$2=0," - ",Tabla1[[#This Row],[Base Precio de Lista neto]]*(1-$F$2))</f>
        <v>38.90698</v>
      </c>
      <c r="E788" s="14" t="n">
        <f aca="false">IF($F$2=0," - ",Tabla1[[#This Row],[Base para Mejor precio]]*(1-$F$2))</f>
        <v>35.016282</v>
      </c>
      <c r="F788" s="12" t="s">
        <v>17</v>
      </c>
      <c r="G788" s="15"/>
      <c r="H788" s="14" t="n">
        <f aca="false">IFERROR(IF($F$3=0,"-",Tabla1[[#This Row],[Precio de Cliente neto]]*(1+$F$3)),"-")</f>
        <v>58.36047</v>
      </c>
      <c r="I788" s="14" t="n">
        <v>55.5814</v>
      </c>
      <c r="J788" s="14" t="n">
        <v>50.02326</v>
      </c>
    </row>
    <row r="789" customFormat="false" ht="15" hidden="false" customHeight="false" outlineLevel="0" collapsed="false">
      <c r="A789" s="12" t="n">
        <v>2324</v>
      </c>
      <c r="B789" s="13" t="s">
        <v>802</v>
      </c>
      <c r="C789" s="14" t="n">
        <f aca="false">IF($F$2=0," - ",Tabla1[[#This Row],[Base Precio de Lista neto]])</f>
        <v>55.5814</v>
      </c>
      <c r="D789" s="14" t="n">
        <f aca="false">IF($F$2=0," - ",Tabla1[[#This Row],[Base Precio de Lista neto]]*(1-$F$2))</f>
        <v>38.90698</v>
      </c>
      <c r="E789" s="14" t="n">
        <f aca="false">IF($F$2=0," - ",Tabla1[[#This Row],[Base para Mejor precio]]*(1-$F$2))</f>
        <v>35.016282</v>
      </c>
      <c r="F789" s="12" t="s">
        <v>17</v>
      </c>
      <c r="G789" s="15"/>
      <c r="H789" s="14" t="n">
        <f aca="false">IFERROR(IF($F$3=0,"-",Tabla1[[#This Row],[Precio de Cliente neto]]*(1+$F$3)),"-")</f>
        <v>58.36047</v>
      </c>
      <c r="I789" s="14" t="n">
        <v>55.5814</v>
      </c>
      <c r="J789" s="14" t="n">
        <v>50.02326</v>
      </c>
    </row>
    <row r="790" customFormat="false" ht="15" hidden="false" customHeight="false" outlineLevel="0" collapsed="false">
      <c r="A790" s="12" t="n">
        <v>2325</v>
      </c>
      <c r="B790" s="13" t="s">
        <v>803</v>
      </c>
      <c r="C790" s="14" t="n">
        <f aca="false">IF($F$2=0," - ",Tabla1[[#This Row],[Base Precio de Lista neto]])</f>
        <v>55.5814</v>
      </c>
      <c r="D790" s="14" t="n">
        <f aca="false">IF($F$2=0," - ",Tabla1[[#This Row],[Base Precio de Lista neto]]*(1-$F$2))</f>
        <v>38.90698</v>
      </c>
      <c r="E790" s="14" t="n">
        <f aca="false">IF($F$2=0," - ",Tabla1[[#This Row],[Base para Mejor precio]]*(1-$F$2))</f>
        <v>35.016282</v>
      </c>
      <c r="F790" s="12" t="s">
        <v>17</v>
      </c>
      <c r="G790" s="15"/>
      <c r="H790" s="14" t="n">
        <f aca="false">IFERROR(IF($F$3=0,"-",Tabla1[[#This Row],[Precio de Cliente neto]]*(1+$F$3)),"-")</f>
        <v>58.36047</v>
      </c>
      <c r="I790" s="14" t="n">
        <v>55.5814</v>
      </c>
      <c r="J790" s="14" t="n">
        <v>50.02326</v>
      </c>
    </row>
    <row r="791" customFormat="false" ht="15" hidden="false" customHeight="false" outlineLevel="0" collapsed="false">
      <c r="A791" s="12" t="n">
        <v>2326</v>
      </c>
      <c r="B791" s="13" t="s">
        <v>804</v>
      </c>
      <c r="C791" s="14" t="n">
        <f aca="false">IF($F$2=0," - ",Tabla1[[#This Row],[Base Precio de Lista neto]])</f>
        <v>55.5814</v>
      </c>
      <c r="D791" s="14" t="n">
        <f aca="false">IF($F$2=0," - ",Tabla1[[#This Row],[Base Precio de Lista neto]]*(1-$F$2))</f>
        <v>38.90698</v>
      </c>
      <c r="E791" s="14" t="n">
        <f aca="false">IF($F$2=0," - ",Tabla1[[#This Row],[Base para Mejor precio]]*(1-$F$2))</f>
        <v>35.016282</v>
      </c>
      <c r="F791" s="12" t="s">
        <v>17</v>
      </c>
      <c r="G791" s="15"/>
      <c r="H791" s="14" t="n">
        <f aca="false">IFERROR(IF($F$3=0,"-",Tabla1[[#This Row],[Precio de Cliente neto]]*(1+$F$3)),"-")</f>
        <v>58.36047</v>
      </c>
      <c r="I791" s="14" t="n">
        <v>55.5814</v>
      </c>
      <c r="J791" s="14" t="n">
        <v>50.02326</v>
      </c>
    </row>
    <row r="792" customFormat="false" ht="15" hidden="false" customHeight="false" outlineLevel="0" collapsed="false">
      <c r="A792" s="12" t="n">
        <v>2327</v>
      </c>
      <c r="B792" s="13" t="s">
        <v>805</v>
      </c>
      <c r="C792" s="14" t="n">
        <f aca="false">IF($F$2=0," - ",Tabla1[[#This Row],[Base Precio de Lista neto]])</f>
        <v>55.5814</v>
      </c>
      <c r="D792" s="14" t="n">
        <f aca="false">IF($F$2=0," - ",Tabla1[[#This Row],[Base Precio de Lista neto]]*(1-$F$2))</f>
        <v>38.90698</v>
      </c>
      <c r="E792" s="14" t="n">
        <f aca="false">IF($F$2=0," - ",Tabla1[[#This Row],[Base para Mejor precio]]*(1-$F$2))</f>
        <v>35.016282</v>
      </c>
      <c r="F792" s="12" t="s">
        <v>17</v>
      </c>
      <c r="G792" s="15"/>
      <c r="H792" s="14" t="n">
        <f aca="false">IFERROR(IF($F$3=0,"-",Tabla1[[#This Row],[Precio de Cliente neto]]*(1+$F$3)),"-")</f>
        <v>58.36047</v>
      </c>
      <c r="I792" s="14" t="n">
        <v>55.5814</v>
      </c>
      <c r="J792" s="14" t="n">
        <v>50.02326</v>
      </c>
    </row>
    <row r="793" customFormat="false" ht="15" hidden="false" customHeight="false" outlineLevel="0" collapsed="false">
      <c r="A793" s="12" t="n">
        <v>2328</v>
      </c>
      <c r="B793" s="13" t="s">
        <v>806</v>
      </c>
      <c r="C793" s="14" t="n">
        <f aca="false">IF($F$2=0," - ",Tabla1[[#This Row],[Base Precio de Lista neto]])</f>
        <v>55.5814</v>
      </c>
      <c r="D793" s="14" t="n">
        <f aca="false">IF($F$2=0," - ",Tabla1[[#This Row],[Base Precio de Lista neto]]*(1-$F$2))</f>
        <v>38.90698</v>
      </c>
      <c r="E793" s="14" t="n">
        <f aca="false">IF($F$2=0," - ",Tabla1[[#This Row],[Base para Mejor precio]]*(1-$F$2))</f>
        <v>35.016282</v>
      </c>
      <c r="F793" s="12" t="s">
        <v>17</v>
      </c>
      <c r="G793" s="15"/>
      <c r="H793" s="14" t="n">
        <f aca="false">IFERROR(IF($F$3=0,"-",Tabla1[[#This Row],[Precio de Cliente neto]]*(1+$F$3)),"-")</f>
        <v>58.36047</v>
      </c>
      <c r="I793" s="14" t="n">
        <v>55.5814</v>
      </c>
      <c r="J793" s="14" t="n">
        <v>50.02326</v>
      </c>
    </row>
    <row r="794" customFormat="false" ht="15" hidden="false" customHeight="false" outlineLevel="0" collapsed="false">
      <c r="A794" s="12" t="n">
        <v>2329</v>
      </c>
      <c r="B794" s="13" t="s">
        <v>807</v>
      </c>
      <c r="C794" s="14" t="n">
        <f aca="false">IF($F$2=0," - ",Tabla1[[#This Row],[Base Precio de Lista neto]])</f>
        <v>55.5814</v>
      </c>
      <c r="D794" s="14" t="n">
        <f aca="false">IF($F$2=0," - ",Tabla1[[#This Row],[Base Precio de Lista neto]]*(1-$F$2))</f>
        <v>38.90698</v>
      </c>
      <c r="E794" s="14" t="n">
        <f aca="false">IF($F$2=0," - ",Tabla1[[#This Row],[Base para Mejor precio]]*(1-$F$2))</f>
        <v>35.016282</v>
      </c>
      <c r="F794" s="12" t="s">
        <v>17</v>
      </c>
      <c r="G794" s="15"/>
      <c r="H794" s="14" t="n">
        <f aca="false">IFERROR(IF($F$3=0,"-",Tabla1[[#This Row],[Precio de Cliente neto]]*(1+$F$3)),"-")</f>
        <v>58.36047</v>
      </c>
      <c r="I794" s="14" t="n">
        <v>55.5814</v>
      </c>
      <c r="J794" s="14" t="n">
        <v>50.02326</v>
      </c>
    </row>
    <row r="795" customFormat="false" ht="15" hidden="false" customHeight="false" outlineLevel="0" collapsed="false">
      <c r="A795" s="12" t="n">
        <v>2330</v>
      </c>
      <c r="B795" s="13" t="s">
        <v>808</v>
      </c>
      <c r="C795" s="14" t="n">
        <f aca="false">IF($F$2=0," - ",Tabla1[[#This Row],[Base Precio de Lista neto]])</f>
        <v>55.5814</v>
      </c>
      <c r="D795" s="14" t="n">
        <f aca="false">IF($F$2=0," - ",Tabla1[[#This Row],[Base Precio de Lista neto]]*(1-$F$2))</f>
        <v>38.90698</v>
      </c>
      <c r="E795" s="14" t="n">
        <f aca="false">IF($F$2=0," - ",Tabla1[[#This Row],[Base para Mejor precio]]*(1-$F$2))</f>
        <v>35.016282</v>
      </c>
      <c r="F795" s="12" t="s">
        <v>17</v>
      </c>
      <c r="G795" s="15"/>
      <c r="H795" s="14" t="n">
        <f aca="false">IFERROR(IF($F$3=0,"-",Tabla1[[#This Row],[Precio de Cliente neto]]*(1+$F$3)),"-")</f>
        <v>58.36047</v>
      </c>
      <c r="I795" s="14" t="n">
        <v>55.5814</v>
      </c>
      <c r="J795" s="14" t="n">
        <v>50.02326</v>
      </c>
    </row>
    <row r="796" customFormat="false" ht="15" hidden="false" customHeight="false" outlineLevel="0" collapsed="false">
      <c r="A796" s="12" t="n">
        <v>2331</v>
      </c>
      <c r="B796" s="13" t="s">
        <v>809</v>
      </c>
      <c r="C796" s="14" t="n">
        <f aca="false">IF($F$2=0," - ",Tabla1[[#This Row],[Base Precio de Lista neto]])</f>
        <v>55.5814</v>
      </c>
      <c r="D796" s="14" t="n">
        <f aca="false">IF($F$2=0," - ",Tabla1[[#This Row],[Base Precio de Lista neto]]*(1-$F$2))</f>
        <v>38.90698</v>
      </c>
      <c r="E796" s="14" t="n">
        <f aca="false">IF($F$2=0," - ",Tabla1[[#This Row],[Base para Mejor precio]]*(1-$F$2))</f>
        <v>35.016282</v>
      </c>
      <c r="F796" s="12" t="s">
        <v>17</v>
      </c>
      <c r="G796" s="15"/>
      <c r="H796" s="14" t="n">
        <f aca="false">IFERROR(IF($F$3=0,"-",Tabla1[[#This Row],[Precio de Cliente neto]]*(1+$F$3)),"-")</f>
        <v>58.36047</v>
      </c>
      <c r="I796" s="14" t="n">
        <v>55.5814</v>
      </c>
      <c r="J796" s="14" t="n">
        <v>50.02326</v>
      </c>
    </row>
    <row r="797" customFormat="false" ht="15" hidden="false" customHeight="false" outlineLevel="0" collapsed="false">
      <c r="A797" s="12" t="n">
        <v>2332</v>
      </c>
      <c r="B797" s="13" t="s">
        <v>810</v>
      </c>
      <c r="C797" s="14" t="n">
        <f aca="false">IF($F$2=0," - ",Tabla1[[#This Row],[Base Precio de Lista neto]])</f>
        <v>55.5814</v>
      </c>
      <c r="D797" s="14" t="n">
        <f aca="false">IF($F$2=0," - ",Tabla1[[#This Row],[Base Precio de Lista neto]]*(1-$F$2))</f>
        <v>38.90698</v>
      </c>
      <c r="E797" s="14" t="n">
        <f aca="false">IF($F$2=0," - ",Tabla1[[#This Row],[Base para Mejor precio]]*(1-$F$2))</f>
        <v>35.016282</v>
      </c>
      <c r="F797" s="12" t="s">
        <v>17</v>
      </c>
      <c r="G797" s="15"/>
      <c r="H797" s="14" t="n">
        <f aca="false">IFERROR(IF($F$3=0,"-",Tabla1[[#This Row],[Precio de Cliente neto]]*(1+$F$3)),"-")</f>
        <v>58.36047</v>
      </c>
      <c r="I797" s="14" t="n">
        <v>55.5814</v>
      </c>
      <c r="J797" s="14" t="n">
        <v>50.02326</v>
      </c>
    </row>
    <row r="798" customFormat="false" ht="15" hidden="false" customHeight="false" outlineLevel="0" collapsed="false">
      <c r="A798" s="12" t="n">
        <v>2333</v>
      </c>
      <c r="B798" s="13" t="s">
        <v>811</v>
      </c>
      <c r="C798" s="14" t="n">
        <f aca="false">IF($F$2=0," - ",Tabla1[[#This Row],[Base Precio de Lista neto]])</f>
        <v>55.5814</v>
      </c>
      <c r="D798" s="14" t="n">
        <f aca="false">IF($F$2=0," - ",Tabla1[[#This Row],[Base Precio de Lista neto]]*(1-$F$2))</f>
        <v>38.90698</v>
      </c>
      <c r="E798" s="14" t="n">
        <f aca="false">IF($F$2=0," - ",Tabla1[[#This Row],[Base para Mejor precio]]*(1-$F$2))</f>
        <v>35.016282</v>
      </c>
      <c r="F798" s="12" t="s">
        <v>17</v>
      </c>
      <c r="G798" s="15"/>
      <c r="H798" s="14" t="n">
        <f aca="false">IFERROR(IF($F$3=0,"-",Tabla1[[#This Row],[Precio de Cliente neto]]*(1+$F$3)),"-")</f>
        <v>58.36047</v>
      </c>
      <c r="I798" s="14" t="n">
        <v>55.5814</v>
      </c>
      <c r="J798" s="14" t="n">
        <v>50.02326</v>
      </c>
    </row>
    <row r="799" customFormat="false" ht="15" hidden="false" customHeight="false" outlineLevel="0" collapsed="false">
      <c r="A799" s="12" t="n">
        <v>2334</v>
      </c>
      <c r="B799" s="13" t="s">
        <v>812</v>
      </c>
      <c r="C799" s="14" t="n">
        <f aca="false">IF($F$2=0," - ",Tabla1[[#This Row],[Base Precio de Lista neto]])</f>
        <v>55.5814</v>
      </c>
      <c r="D799" s="14" t="n">
        <f aca="false">IF($F$2=0," - ",Tabla1[[#This Row],[Base Precio de Lista neto]]*(1-$F$2))</f>
        <v>38.90698</v>
      </c>
      <c r="E799" s="14" t="n">
        <f aca="false">IF($F$2=0," - ",Tabla1[[#This Row],[Base para Mejor precio]]*(1-$F$2))</f>
        <v>35.016282</v>
      </c>
      <c r="F799" s="12" t="s">
        <v>17</v>
      </c>
      <c r="G799" s="15"/>
      <c r="H799" s="14" t="n">
        <f aca="false">IFERROR(IF($F$3=0,"-",Tabla1[[#This Row],[Precio de Cliente neto]]*(1+$F$3)),"-")</f>
        <v>58.36047</v>
      </c>
      <c r="I799" s="14" t="n">
        <v>55.5814</v>
      </c>
      <c r="J799" s="14" t="n">
        <v>50.02326</v>
      </c>
    </row>
    <row r="800" customFormat="false" ht="15" hidden="false" customHeight="false" outlineLevel="0" collapsed="false">
      <c r="A800" s="12" t="n">
        <v>2335</v>
      </c>
      <c r="B800" s="13" t="s">
        <v>813</v>
      </c>
      <c r="C800" s="14" t="n">
        <f aca="false">IF($F$2=0," - ",Tabla1[[#This Row],[Base Precio de Lista neto]])</f>
        <v>55.5814</v>
      </c>
      <c r="D800" s="14" t="n">
        <f aca="false">IF($F$2=0," - ",Tabla1[[#This Row],[Base Precio de Lista neto]]*(1-$F$2))</f>
        <v>38.90698</v>
      </c>
      <c r="E800" s="14" t="n">
        <f aca="false">IF($F$2=0," - ",Tabla1[[#This Row],[Base para Mejor precio]]*(1-$F$2))</f>
        <v>35.016282</v>
      </c>
      <c r="F800" s="12" t="s">
        <v>17</v>
      </c>
      <c r="G800" s="15"/>
      <c r="H800" s="14" t="n">
        <f aca="false">IFERROR(IF($F$3=0,"-",Tabla1[[#This Row],[Precio de Cliente neto]]*(1+$F$3)),"-")</f>
        <v>58.36047</v>
      </c>
      <c r="I800" s="14" t="n">
        <v>55.5814</v>
      </c>
      <c r="J800" s="14" t="n">
        <v>50.02326</v>
      </c>
    </row>
    <row r="801" customFormat="false" ht="15" hidden="false" customHeight="false" outlineLevel="0" collapsed="false">
      <c r="A801" s="12" t="n">
        <v>2502</v>
      </c>
      <c r="B801" s="13" t="s">
        <v>814</v>
      </c>
      <c r="C801" s="14" t="n">
        <f aca="false">IF($F$2=0," - ",Tabla1[[#This Row],[Base Precio de Lista neto]])</f>
        <v>1680.6855</v>
      </c>
      <c r="D801" s="14" t="n">
        <f aca="false">IF($F$2=0," - ",Tabla1[[#This Row],[Base Precio de Lista neto]]*(1-$F$2))</f>
        <v>1176.47985</v>
      </c>
      <c r="E801" s="14" t="n">
        <f aca="false">IF($F$2=0," - ",Tabla1[[#This Row],[Base para Mejor precio]]*(1-$F$2))</f>
        <v>1058.831865</v>
      </c>
      <c r="F801" s="12" t="s">
        <v>14</v>
      </c>
      <c r="G801" s="15"/>
      <c r="H801" s="14" t="n">
        <f aca="false">IFERROR(IF($F$3=0,"-",Tabla1[[#This Row],[Precio de Cliente neto]]*(1+$F$3)),"-")</f>
        <v>1764.719775</v>
      </c>
      <c r="I801" s="14" t="n">
        <v>1680.6855</v>
      </c>
      <c r="J801" s="14" t="n">
        <v>1512.61695</v>
      </c>
    </row>
    <row r="802" customFormat="false" ht="15" hidden="false" customHeight="false" outlineLevel="0" collapsed="false">
      <c r="A802" s="12" t="n">
        <v>2503</v>
      </c>
      <c r="B802" s="13" t="s">
        <v>815</v>
      </c>
      <c r="C802" s="14" t="n">
        <f aca="false">IF($F$2=0," - ",Tabla1[[#This Row],[Base Precio de Lista neto]])</f>
        <v>776.137</v>
      </c>
      <c r="D802" s="14" t="n">
        <f aca="false">IF($F$2=0," - ",Tabla1[[#This Row],[Base Precio de Lista neto]]*(1-$F$2))</f>
        <v>543.2959</v>
      </c>
      <c r="E802" s="14" t="n">
        <f aca="false">IF($F$2=0," - ",Tabla1[[#This Row],[Base para Mejor precio]]*(1-$F$2))</f>
        <v>488.96631</v>
      </c>
      <c r="F802" s="12" t="s">
        <v>14</v>
      </c>
      <c r="G802" s="15"/>
      <c r="H802" s="14" t="n">
        <f aca="false">IFERROR(IF($F$3=0,"-",Tabla1[[#This Row],[Precio de Cliente neto]]*(1+$F$3)),"-")</f>
        <v>814.94385</v>
      </c>
      <c r="I802" s="14" t="n">
        <v>776.137</v>
      </c>
      <c r="J802" s="14" t="n">
        <v>698.5233</v>
      </c>
    </row>
    <row r="803" customFormat="false" ht="15" hidden="false" customHeight="false" outlineLevel="0" collapsed="false">
      <c r="A803" s="12" t="n">
        <v>2504</v>
      </c>
      <c r="B803" s="13" t="s">
        <v>816</v>
      </c>
      <c r="C803" s="14" t="n">
        <f aca="false">IF($F$2=0," - ",Tabla1[[#This Row],[Base Precio de Lista neto]])</f>
        <v>1226.057</v>
      </c>
      <c r="D803" s="14" t="n">
        <f aca="false">IF($F$2=0," - ",Tabla1[[#This Row],[Base Precio de Lista neto]]*(1-$F$2))</f>
        <v>858.2399</v>
      </c>
      <c r="E803" s="14" t="n">
        <f aca="false">IF($F$2=0," - ",Tabla1[[#This Row],[Base para Mejor precio]]*(1-$F$2))</f>
        <v>772.41591</v>
      </c>
      <c r="F803" s="12" t="s">
        <v>14</v>
      </c>
      <c r="G803" s="15"/>
      <c r="H803" s="14" t="n">
        <f aca="false">IFERROR(IF($F$3=0,"-",Tabla1[[#This Row],[Precio de Cliente neto]]*(1+$F$3)),"-")</f>
        <v>1287.35985</v>
      </c>
      <c r="I803" s="14" t="n">
        <v>1226.057</v>
      </c>
      <c r="J803" s="14" t="n">
        <v>1103.4513</v>
      </c>
    </row>
    <row r="804" customFormat="false" ht="15" hidden="false" customHeight="false" outlineLevel="0" collapsed="false">
      <c r="A804" s="12" t="n">
        <v>2505</v>
      </c>
      <c r="B804" s="13" t="s">
        <v>817</v>
      </c>
      <c r="C804" s="14" t="n">
        <f aca="false">IF($F$2=0," - ",Tabla1[[#This Row],[Base Precio de Lista neto]])</f>
        <v>1438.6284</v>
      </c>
      <c r="D804" s="14" t="n">
        <f aca="false">IF($F$2=0," - ",Tabla1[[#This Row],[Base Precio de Lista neto]]*(1-$F$2))</f>
        <v>1007.03988</v>
      </c>
      <c r="E804" s="14" t="n">
        <f aca="false">IF($F$2=0," - ",Tabla1[[#This Row],[Base para Mejor precio]]*(1-$F$2))</f>
        <v>906.335892</v>
      </c>
      <c r="F804" s="12" t="s">
        <v>14</v>
      </c>
      <c r="G804" s="15"/>
      <c r="H804" s="14" t="n">
        <f aca="false">IFERROR(IF($F$3=0,"-",Tabla1[[#This Row],[Precio de Cliente neto]]*(1+$F$3)),"-")</f>
        <v>1510.55982</v>
      </c>
      <c r="I804" s="14" t="n">
        <v>1438.6284</v>
      </c>
      <c r="J804" s="14" t="n">
        <v>1294.76556</v>
      </c>
    </row>
    <row r="805" customFormat="false" ht="15" hidden="false" customHeight="false" outlineLevel="0" collapsed="false">
      <c r="A805" s="12" t="n">
        <v>2506</v>
      </c>
      <c r="B805" s="13" t="s">
        <v>818</v>
      </c>
      <c r="C805" s="14" t="n">
        <f aca="false">IF($F$2=0," - ",Tabla1[[#This Row],[Base Precio de Lista neto]])</f>
        <v>3218.2853</v>
      </c>
      <c r="D805" s="14" t="n">
        <f aca="false">IF($F$2=0," - ",Tabla1[[#This Row],[Base Precio de Lista neto]]*(1-$F$2))</f>
        <v>2252.79971</v>
      </c>
      <c r="E805" s="14" t="n">
        <f aca="false">IF($F$2=0," - ",Tabla1[[#This Row],[Base para Mejor precio]]*(1-$F$2))</f>
        <v>2027.519739</v>
      </c>
      <c r="F805" s="12" t="s">
        <v>14</v>
      </c>
      <c r="G805" s="15"/>
      <c r="H805" s="14" t="n">
        <f aca="false">IFERROR(IF($F$3=0,"-",Tabla1[[#This Row],[Precio de Cliente neto]]*(1+$F$3)),"-")</f>
        <v>3379.199565</v>
      </c>
      <c r="I805" s="14" t="n">
        <v>3218.2853</v>
      </c>
      <c r="J805" s="14" t="n">
        <v>2896.45677</v>
      </c>
    </row>
    <row r="806" customFormat="false" ht="15" hidden="false" customHeight="false" outlineLevel="0" collapsed="false">
      <c r="A806" s="12" t="n">
        <v>2507</v>
      </c>
      <c r="B806" s="13" t="s">
        <v>819</v>
      </c>
      <c r="C806" s="14" t="n">
        <f aca="false">IF($F$2=0," - ",Tabla1[[#This Row],[Base Precio de Lista neto]])</f>
        <v>2970.6282</v>
      </c>
      <c r="D806" s="14" t="n">
        <f aca="false">IF($F$2=0," - ",Tabla1[[#This Row],[Base Precio de Lista neto]]*(1-$F$2))</f>
        <v>2079.43974</v>
      </c>
      <c r="E806" s="14" t="n">
        <f aca="false">IF($F$2=0," - ",Tabla1[[#This Row],[Base para Mejor precio]]*(1-$F$2))</f>
        <v>1871.495766</v>
      </c>
      <c r="F806" s="12" t="s">
        <v>14</v>
      </c>
      <c r="G806" s="15"/>
      <c r="H806" s="14" t="n">
        <f aca="false">IFERROR(IF($F$3=0,"-",Tabla1[[#This Row],[Precio de Cliente neto]]*(1+$F$3)),"-")</f>
        <v>3119.15961</v>
      </c>
      <c r="I806" s="14" t="n">
        <v>2970.6282</v>
      </c>
      <c r="J806" s="14" t="n">
        <v>2673.56538</v>
      </c>
    </row>
    <row r="807" customFormat="false" ht="15" hidden="false" customHeight="false" outlineLevel="0" collapsed="false">
      <c r="A807" s="12" t="n">
        <v>2600</v>
      </c>
      <c r="B807" s="13" t="s">
        <v>820</v>
      </c>
      <c r="C807" s="14" t="n">
        <f aca="false">IF($F$2=0," - ",Tabla1[[#This Row],[Base Precio de Lista neto]])</f>
        <v>44.6793</v>
      </c>
      <c r="D807" s="14" t="n">
        <f aca="false">IF($F$2=0," - ",Tabla1[[#This Row],[Base Precio de Lista neto]]*(1-$F$2))</f>
        <v>31.27551</v>
      </c>
      <c r="E807" s="14" t="n">
        <f aca="false">IF($F$2=0," - ",Tabla1[[#This Row],[Base para Mejor precio]]*(1-$F$2))</f>
        <v>28.147959</v>
      </c>
      <c r="F807" s="12" t="s">
        <v>17</v>
      </c>
      <c r="G807" s="15"/>
      <c r="H807" s="14" t="n">
        <f aca="false">IFERROR(IF($F$3=0,"-",Tabla1[[#This Row],[Precio de Cliente neto]]*(1+$F$3)),"-")</f>
        <v>46.913265</v>
      </c>
      <c r="I807" s="14" t="n">
        <v>44.6793</v>
      </c>
      <c r="J807" s="14" t="n">
        <v>40.21137</v>
      </c>
    </row>
    <row r="808" customFormat="false" ht="15" hidden="false" customHeight="false" outlineLevel="0" collapsed="false">
      <c r="A808" s="12" t="n">
        <v>2601</v>
      </c>
      <c r="B808" s="13" t="s">
        <v>821</v>
      </c>
      <c r="C808" s="14" t="n">
        <f aca="false">IF($F$2=0," - ",Tabla1[[#This Row],[Base Precio de Lista neto]])</f>
        <v>75.6272</v>
      </c>
      <c r="D808" s="14" t="n">
        <f aca="false">IF($F$2=0," - ",Tabla1[[#This Row],[Base Precio de Lista neto]]*(1-$F$2))</f>
        <v>52.93904</v>
      </c>
      <c r="E808" s="14" t="n">
        <f aca="false">IF($F$2=0," - ",Tabla1[[#This Row],[Base para Mejor precio]]*(1-$F$2))</f>
        <v>47.645136</v>
      </c>
      <c r="F808" s="12" t="s">
        <v>17</v>
      </c>
      <c r="G808" s="15"/>
      <c r="H808" s="14" t="n">
        <f aca="false">IFERROR(IF($F$3=0,"-",Tabla1[[#This Row],[Precio de Cliente neto]]*(1+$F$3)),"-")</f>
        <v>79.40856</v>
      </c>
      <c r="I808" s="14" t="n">
        <v>75.6272</v>
      </c>
      <c r="J808" s="14" t="n">
        <v>68.06448</v>
      </c>
    </row>
    <row r="809" customFormat="false" ht="15" hidden="false" customHeight="false" outlineLevel="0" collapsed="false">
      <c r="A809" s="12" t="n">
        <v>2602</v>
      </c>
      <c r="B809" s="13" t="s">
        <v>822</v>
      </c>
      <c r="C809" s="14" t="n">
        <f aca="false">IF($F$2=0," - ",Tabla1[[#This Row],[Base Precio de Lista neto]])</f>
        <v>54.3968</v>
      </c>
      <c r="D809" s="14" t="n">
        <f aca="false">IF($F$2=0," - ",Tabla1[[#This Row],[Base Precio de Lista neto]]*(1-$F$2))</f>
        <v>38.07776</v>
      </c>
      <c r="E809" s="14" t="n">
        <f aca="false">IF($F$2=0," - ",Tabla1[[#This Row],[Base para Mejor precio]]*(1-$F$2))</f>
        <v>34.269984</v>
      </c>
      <c r="F809" s="12" t="s">
        <v>17</v>
      </c>
      <c r="G809" s="15"/>
      <c r="H809" s="14" t="n">
        <f aca="false">IFERROR(IF($F$3=0,"-",Tabla1[[#This Row],[Precio de Cliente neto]]*(1+$F$3)),"-")</f>
        <v>57.11664</v>
      </c>
      <c r="I809" s="14" t="n">
        <v>54.3968</v>
      </c>
      <c r="J809" s="14" t="n">
        <v>48.95712</v>
      </c>
    </row>
    <row r="810" customFormat="false" ht="15" hidden="false" customHeight="false" outlineLevel="0" collapsed="false">
      <c r="A810" s="12" t="n">
        <v>2603</v>
      </c>
      <c r="B810" s="13" t="s">
        <v>823</v>
      </c>
      <c r="C810" s="14" t="n">
        <f aca="false">IF($F$2=0," - ",Tabla1[[#This Row],[Base Precio de Lista neto]])</f>
        <v>145.1919</v>
      </c>
      <c r="D810" s="14" t="n">
        <f aca="false">IF($F$2=0," - ",Tabla1[[#This Row],[Base Precio de Lista neto]]*(1-$F$2))</f>
        <v>101.63433</v>
      </c>
      <c r="E810" s="14" t="n">
        <f aca="false">IF($F$2=0," - ",Tabla1[[#This Row],[Base para Mejor precio]]*(1-$F$2))</f>
        <v>91.470897</v>
      </c>
      <c r="F810" s="12" t="s">
        <v>17</v>
      </c>
      <c r="G810" s="15"/>
      <c r="H810" s="14" t="n">
        <f aca="false">IFERROR(IF($F$3=0,"-",Tabla1[[#This Row],[Precio de Cliente neto]]*(1+$F$3)),"-")</f>
        <v>152.451495</v>
      </c>
      <c r="I810" s="14" t="n">
        <v>145.1919</v>
      </c>
      <c r="J810" s="14" t="n">
        <v>130.67271</v>
      </c>
    </row>
    <row r="811" customFormat="false" ht="15" hidden="false" customHeight="false" outlineLevel="0" collapsed="false">
      <c r="A811" s="12" t="n">
        <v>2604</v>
      </c>
      <c r="B811" s="13" t="s">
        <v>824</v>
      </c>
      <c r="C811" s="14" t="n">
        <f aca="false">IF($F$2=0," - ",Tabla1[[#This Row],[Base Precio de Lista neto]])</f>
        <v>48.9465</v>
      </c>
      <c r="D811" s="14" t="n">
        <f aca="false">IF($F$2=0," - ",Tabla1[[#This Row],[Base Precio de Lista neto]]*(1-$F$2))</f>
        <v>34.26255</v>
      </c>
      <c r="E811" s="14" t="n">
        <f aca="false">IF($F$2=0," - ",Tabla1[[#This Row],[Base para Mejor precio]]*(1-$F$2))</f>
        <v>30.836295</v>
      </c>
      <c r="F811" s="12" t="s">
        <v>17</v>
      </c>
      <c r="G811" s="15"/>
      <c r="H811" s="14" t="n">
        <f aca="false">IFERROR(IF($F$3=0,"-",Tabla1[[#This Row],[Precio de Cliente neto]]*(1+$F$3)),"-")</f>
        <v>51.393825</v>
      </c>
      <c r="I811" s="14" t="n">
        <v>48.9465</v>
      </c>
      <c r="J811" s="14" t="n">
        <v>44.05185</v>
      </c>
    </row>
    <row r="812" customFormat="false" ht="15" hidden="false" customHeight="false" outlineLevel="0" collapsed="false">
      <c r="A812" s="12" t="n">
        <v>2605</v>
      </c>
      <c r="B812" s="13" t="s">
        <v>825</v>
      </c>
      <c r="C812" s="14" t="n">
        <f aca="false">IF($F$2=0," - ",Tabla1[[#This Row],[Base Precio de Lista neto]])</f>
        <v>114.6661</v>
      </c>
      <c r="D812" s="14" t="n">
        <f aca="false">IF($F$2=0," - ",Tabla1[[#This Row],[Base Precio de Lista neto]]*(1-$F$2))</f>
        <v>80.26627</v>
      </c>
      <c r="E812" s="14" t="n">
        <f aca="false">IF($F$2=0," - ",Tabla1[[#This Row],[Base para Mejor precio]]*(1-$F$2))</f>
        <v>72.239643</v>
      </c>
      <c r="F812" s="12" t="s">
        <v>17</v>
      </c>
      <c r="G812" s="15"/>
      <c r="H812" s="14" t="n">
        <f aca="false">IFERROR(IF($F$3=0,"-",Tabla1[[#This Row],[Precio de Cliente neto]]*(1+$F$3)),"-")</f>
        <v>120.399405</v>
      </c>
      <c r="I812" s="14" t="n">
        <v>114.6661</v>
      </c>
      <c r="J812" s="14" t="n">
        <v>103.19949</v>
      </c>
    </row>
    <row r="813" customFormat="false" ht="15" hidden="false" customHeight="false" outlineLevel="0" collapsed="false">
      <c r="A813" s="12" t="n">
        <v>2606</v>
      </c>
      <c r="B813" s="13" t="s">
        <v>826</v>
      </c>
      <c r="C813" s="14" t="n">
        <f aca="false">IF($F$2=0," - ",Tabla1[[#This Row],[Base Precio de Lista neto]])</f>
        <v>55.96</v>
      </c>
      <c r="D813" s="14" t="n">
        <f aca="false">IF($F$2=0," - ",Tabla1[[#This Row],[Base Precio de Lista neto]]*(1-$F$2))</f>
        <v>39.172</v>
      </c>
      <c r="E813" s="14" t="n">
        <f aca="false">IF($F$2=0," - ",Tabla1[[#This Row],[Base para Mejor precio]]*(1-$F$2))</f>
        <v>35.2548</v>
      </c>
      <c r="F813" s="12" t="s">
        <v>17</v>
      </c>
      <c r="G813" s="15"/>
      <c r="H813" s="14" t="n">
        <f aca="false">IFERROR(IF($F$3=0,"-",Tabla1[[#This Row],[Precio de Cliente neto]]*(1+$F$3)),"-")</f>
        <v>58.758</v>
      </c>
      <c r="I813" s="14" t="n">
        <v>55.96</v>
      </c>
      <c r="J813" s="14" t="n">
        <v>50.364</v>
      </c>
    </row>
    <row r="814" customFormat="false" ht="15" hidden="false" customHeight="false" outlineLevel="0" collapsed="false">
      <c r="A814" s="12" t="n">
        <v>2607</v>
      </c>
      <c r="B814" s="13" t="s">
        <v>827</v>
      </c>
      <c r="C814" s="14" t="n">
        <f aca="false">IF($F$2=0," - ",Tabla1[[#This Row],[Base Precio de Lista neto]])</f>
        <v>91.4289</v>
      </c>
      <c r="D814" s="14" t="n">
        <f aca="false">IF($F$2=0," - ",Tabla1[[#This Row],[Base Precio de Lista neto]]*(1-$F$2))</f>
        <v>64.00023</v>
      </c>
      <c r="E814" s="14" t="n">
        <f aca="false">IF($F$2=0," - ",Tabla1[[#This Row],[Base para Mejor precio]]*(1-$F$2))</f>
        <v>57.600207</v>
      </c>
      <c r="F814" s="12" t="s">
        <v>17</v>
      </c>
      <c r="G814" s="15"/>
      <c r="H814" s="14" t="n">
        <f aca="false">IFERROR(IF($F$3=0,"-",Tabla1[[#This Row],[Precio de Cliente neto]]*(1+$F$3)),"-")</f>
        <v>96.000345</v>
      </c>
      <c r="I814" s="14" t="n">
        <v>91.4289</v>
      </c>
      <c r="J814" s="14" t="n">
        <v>82.28601</v>
      </c>
    </row>
    <row r="815" customFormat="false" ht="15" hidden="false" customHeight="false" outlineLevel="0" collapsed="false">
      <c r="A815" s="12" t="n">
        <v>2608</v>
      </c>
      <c r="B815" s="13" t="s">
        <v>828</v>
      </c>
      <c r="C815" s="14" t="n">
        <f aca="false">IF($F$2=0," - ",Tabla1[[#This Row],[Base Precio de Lista neto]])</f>
        <v>145.4662</v>
      </c>
      <c r="D815" s="14" t="n">
        <f aca="false">IF($F$2=0," - ",Tabla1[[#This Row],[Base Precio de Lista neto]]*(1-$F$2))</f>
        <v>101.82634</v>
      </c>
      <c r="E815" s="14" t="n">
        <f aca="false">IF($F$2=0," - ",Tabla1[[#This Row],[Base para Mejor precio]]*(1-$F$2))</f>
        <v>91.643706</v>
      </c>
      <c r="F815" s="12" t="s">
        <v>17</v>
      </c>
      <c r="G815" s="15"/>
      <c r="H815" s="14" t="n">
        <f aca="false">IFERROR(IF($F$3=0,"-",Tabla1[[#This Row],[Precio de Cliente neto]]*(1+$F$3)),"-")</f>
        <v>152.73951</v>
      </c>
      <c r="I815" s="14" t="n">
        <v>145.4662</v>
      </c>
      <c r="J815" s="14" t="n">
        <v>130.91958</v>
      </c>
    </row>
    <row r="816" customFormat="false" ht="15" hidden="false" customHeight="false" outlineLevel="0" collapsed="false">
      <c r="A816" s="12" t="n">
        <v>2610</v>
      </c>
      <c r="B816" s="13" t="s">
        <v>829</v>
      </c>
      <c r="C816" s="14" t="n">
        <f aca="false">IF($F$2=0," - ",Tabla1[[#This Row],[Base Precio de Lista neto]])</f>
        <v>69.5433</v>
      </c>
      <c r="D816" s="14" t="n">
        <f aca="false">IF($F$2=0," - ",Tabla1[[#This Row],[Base Precio de Lista neto]]*(1-$F$2))</f>
        <v>48.68031</v>
      </c>
      <c r="E816" s="14" t="n">
        <f aca="false">IF($F$2=0," - ",Tabla1[[#This Row],[Base para Mejor precio]]*(1-$F$2))</f>
        <v>43.812279</v>
      </c>
      <c r="F816" s="12" t="s">
        <v>17</v>
      </c>
      <c r="G816" s="15"/>
      <c r="H816" s="14" t="n">
        <f aca="false">IFERROR(IF($F$3=0,"-",Tabla1[[#This Row],[Precio de Cliente neto]]*(1+$F$3)),"-")</f>
        <v>73.020465</v>
      </c>
      <c r="I816" s="14" t="n">
        <v>69.5433</v>
      </c>
      <c r="J816" s="14" t="n">
        <v>62.58897</v>
      </c>
    </row>
    <row r="817" customFormat="false" ht="15" hidden="false" customHeight="false" outlineLevel="0" collapsed="false">
      <c r="A817" s="12" t="n">
        <v>2611</v>
      </c>
      <c r="B817" s="13" t="s">
        <v>830</v>
      </c>
      <c r="C817" s="14" t="n">
        <f aca="false">IF($F$2=0," - ",Tabla1[[#This Row],[Base Precio de Lista neto]])</f>
        <v>54.3968</v>
      </c>
      <c r="D817" s="14" t="n">
        <f aca="false">IF($F$2=0," - ",Tabla1[[#This Row],[Base Precio de Lista neto]]*(1-$F$2))</f>
        <v>38.07776</v>
      </c>
      <c r="E817" s="14" t="n">
        <f aca="false">IF($F$2=0," - ",Tabla1[[#This Row],[Base para Mejor precio]]*(1-$F$2))</f>
        <v>34.269984</v>
      </c>
      <c r="F817" s="12" t="s">
        <v>17</v>
      </c>
      <c r="G817" s="15"/>
      <c r="H817" s="14" t="n">
        <f aca="false">IFERROR(IF($F$3=0,"-",Tabla1[[#This Row],[Precio de Cliente neto]]*(1+$F$3)),"-")</f>
        <v>57.11664</v>
      </c>
      <c r="I817" s="14" t="n">
        <v>54.3968</v>
      </c>
      <c r="J817" s="14" t="n">
        <v>48.95712</v>
      </c>
    </row>
    <row r="818" customFormat="false" ht="15" hidden="false" customHeight="false" outlineLevel="0" collapsed="false">
      <c r="A818" s="12" t="n">
        <v>2612</v>
      </c>
      <c r="B818" s="13" t="s">
        <v>831</v>
      </c>
      <c r="C818" s="14" t="n">
        <f aca="false">IF($F$2=0," - ",Tabla1[[#This Row],[Base Precio de Lista neto]])</f>
        <v>58.7487</v>
      </c>
      <c r="D818" s="14" t="n">
        <f aca="false">IF($F$2=0," - ",Tabla1[[#This Row],[Base Precio de Lista neto]]*(1-$F$2))</f>
        <v>41.12409</v>
      </c>
      <c r="E818" s="14" t="n">
        <f aca="false">IF($F$2=0," - ",Tabla1[[#This Row],[Base para Mejor precio]]*(1-$F$2))</f>
        <v>37.011681</v>
      </c>
      <c r="F818" s="12" t="s">
        <v>17</v>
      </c>
      <c r="G818" s="15"/>
      <c r="H818" s="14" t="n">
        <f aca="false">IFERROR(IF($F$3=0,"-",Tabla1[[#This Row],[Precio de Cliente neto]]*(1+$F$3)),"-")</f>
        <v>61.686135</v>
      </c>
      <c r="I818" s="14" t="n">
        <v>58.7487</v>
      </c>
      <c r="J818" s="14" t="n">
        <v>52.87383</v>
      </c>
    </row>
    <row r="819" customFormat="false" ht="15" hidden="false" customHeight="false" outlineLevel="0" collapsed="false">
      <c r="A819" s="12" t="n">
        <v>2613</v>
      </c>
      <c r="B819" s="13" t="s">
        <v>832</v>
      </c>
      <c r="C819" s="14" t="n">
        <f aca="false">IF($F$2=0," - ",Tabla1[[#This Row],[Base Precio de Lista neto]])</f>
        <v>66.438</v>
      </c>
      <c r="D819" s="14" t="n">
        <f aca="false">IF($F$2=0," - ",Tabla1[[#This Row],[Base Precio de Lista neto]]*(1-$F$2))</f>
        <v>46.5066</v>
      </c>
      <c r="E819" s="14" t="n">
        <f aca="false">IF($F$2=0," - ",Tabla1[[#This Row],[Base para Mejor precio]]*(1-$F$2))</f>
        <v>41.85594</v>
      </c>
      <c r="F819" s="12" t="s">
        <v>17</v>
      </c>
      <c r="G819" s="15"/>
      <c r="H819" s="14" t="n">
        <f aca="false">IFERROR(IF($F$3=0,"-",Tabla1[[#This Row],[Precio de Cliente neto]]*(1+$F$3)),"-")</f>
        <v>69.7599</v>
      </c>
      <c r="I819" s="14" t="n">
        <v>66.438</v>
      </c>
      <c r="J819" s="14" t="n">
        <v>59.7942</v>
      </c>
    </row>
    <row r="820" customFormat="false" ht="15" hidden="false" customHeight="false" outlineLevel="0" collapsed="false">
      <c r="A820" s="12" t="n">
        <v>2614</v>
      </c>
      <c r="B820" s="13" t="s">
        <v>833</v>
      </c>
      <c r="C820" s="14" t="n">
        <f aca="false">IF($F$2=0," - ",Tabla1[[#This Row],[Base Precio de Lista neto]])</f>
        <v>43.137</v>
      </c>
      <c r="D820" s="14" t="n">
        <f aca="false">IF($F$2=0," - ",Tabla1[[#This Row],[Base Precio de Lista neto]]*(1-$F$2))</f>
        <v>30.1959</v>
      </c>
      <c r="E820" s="14" t="n">
        <f aca="false">IF($F$2=0," - ",Tabla1[[#This Row],[Base para Mejor precio]]*(1-$F$2))</f>
        <v>27.17631</v>
      </c>
      <c r="F820" s="12" t="s">
        <v>17</v>
      </c>
      <c r="G820" s="15"/>
      <c r="H820" s="14" t="n">
        <f aca="false">IFERROR(IF($F$3=0,"-",Tabla1[[#This Row],[Precio de Cliente neto]]*(1+$F$3)),"-")</f>
        <v>45.29385</v>
      </c>
      <c r="I820" s="14" t="n">
        <v>43.137</v>
      </c>
      <c r="J820" s="14" t="n">
        <v>38.8233</v>
      </c>
    </row>
    <row r="821" customFormat="false" ht="15" hidden="false" customHeight="false" outlineLevel="0" collapsed="false">
      <c r="A821" s="12" t="n">
        <v>2615</v>
      </c>
      <c r="B821" s="13" t="s">
        <v>834</v>
      </c>
      <c r="C821" s="14" t="n">
        <f aca="false">IF($F$2=0," - ",Tabla1[[#This Row],[Base Precio de Lista neto]])</f>
        <v>41.3417</v>
      </c>
      <c r="D821" s="14" t="n">
        <f aca="false">IF($F$2=0," - ",Tabla1[[#This Row],[Base Precio de Lista neto]]*(1-$F$2))</f>
        <v>28.93919</v>
      </c>
      <c r="E821" s="14" t="n">
        <f aca="false">IF($F$2=0," - ",Tabla1[[#This Row],[Base para Mejor precio]]*(1-$F$2))</f>
        <v>26.045271</v>
      </c>
      <c r="F821" s="12" t="s">
        <v>17</v>
      </c>
      <c r="G821" s="15"/>
      <c r="H821" s="14" t="n">
        <f aca="false">IFERROR(IF($F$3=0,"-",Tabla1[[#This Row],[Precio de Cliente neto]]*(1+$F$3)),"-")</f>
        <v>43.408785</v>
      </c>
      <c r="I821" s="14" t="n">
        <v>41.3417</v>
      </c>
      <c r="J821" s="14" t="n">
        <v>37.20753</v>
      </c>
    </row>
    <row r="822" customFormat="false" ht="15" hidden="false" customHeight="false" outlineLevel="0" collapsed="false">
      <c r="A822" s="12" t="n">
        <v>2616</v>
      </c>
      <c r="B822" s="13" t="s">
        <v>835</v>
      </c>
      <c r="C822" s="14" t="n">
        <f aca="false">IF($F$2=0," - ",Tabla1[[#This Row],[Base Precio de Lista neto]])</f>
        <v>55.96</v>
      </c>
      <c r="D822" s="14" t="n">
        <f aca="false">IF($F$2=0," - ",Tabla1[[#This Row],[Base Precio de Lista neto]]*(1-$F$2))</f>
        <v>39.172</v>
      </c>
      <c r="E822" s="14" t="n">
        <f aca="false">IF($F$2=0," - ",Tabla1[[#This Row],[Base para Mejor precio]]*(1-$F$2))</f>
        <v>35.2548</v>
      </c>
      <c r="F822" s="12" t="s">
        <v>17</v>
      </c>
      <c r="G822" s="15"/>
      <c r="H822" s="14" t="n">
        <f aca="false">IFERROR(IF($F$3=0,"-",Tabla1[[#This Row],[Precio de Cliente neto]]*(1+$F$3)),"-")</f>
        <v>58.758</v>
      </c>
      <c r="I822" s="14" t="n">
        <v>55.96</v>
      </c>
      <c r="J822" s="14" t="n">
        <v>50.364</v>
      </c>
    </row>
    <row r="823" customFormat="false" ht="15" hidden="false" customHeight="false" outlineLevel="0" collapsed="false">
      <c r="A823" s="12" t="n">
        <v>2617</v>
      </c>
      <c r="B823" s="13" t="s">
        <v>836</v>
      </c>
      <c r="C823" s="14" t="n">
        <f aca="false">IF($F$2=0," - ",Tabla1[[#This Row],[Base Precio de Lista neto]])</f>
        <v>52.2207</v>
      </c>
      <c r="D823" s="14" t="n">
        <f aca="false">IF($F$2=0," - ",Tabla1[[#This Row],[Base Precio de Lista neto]]*(1-$F$2))</f>
        <v>36.55449</v>
      </c>
      <c r="E823" s="14" t="n">
        <f aca="false">IF($F$2=0," - ",Tabla1[[#This Row],[Base para Mejor precio]]*(1-$F$2))</f>
        <v>32.899041</v>
      </c>
      <c r="F823" s="12" t="s">
        <v>17</v>
      </c>
      <c r="G823" s="15"/>
      <c r="H823" s="14" t="n">
        <f aca="false">IFERROR(IF($F$3=0,"-",Tabla1[[#This Row],[Precio de Cliente neto]]*(1+$F$3)),"-")</f>
        <v>54.831735</v>
      </c>
      <c r="I823" s="14" t="n">
        <v>52.2207</v>
      </c>
      <c r="J823" s="14" t="n">
        <v>46.99863</v>
      </c>
    </row>
    <row r="824" customFormat="false" ht="15" hidden="false" customHeight="false" outlineLevel="0" collapsed="false">
      <c r="A824" s="12" t="n">
        <v>2618</v>
      </c>
      <c r="B824" s="13" t="s">
        <v>837</v>
      </c>
      <c r="C824" s="14" t="n">
        <f aca="false">IF($F$2=0," - ",Tabla1[[#This Row],[Base Precio de Lista neto]])</f>
        <v>62.0651</v>
      </c>
      <c r="D824" s="14" t="n">
        <f aca="false">IF($F$2=0," - ",Tabla1[[#This Row],[Base Precio de Lista neto]]*(1-$F$2))</f>
        <v>43.44557</v>
      </c>
      <c r="E824" s="14" t="n">
        <f aca="false">IF($F$2=0," - ",Tabla1[[#This Row],[Base para Mejor precio]]*(1-$F$2))</f>
        <v>39.101013</v>
      </c>
      <c r="F824" s="12" t="s">
        <v>17</v>
      </c>
      <c r="G824" s="15"/>
      <c r="H824" s="14" t="n">
        <f aca="false">IFERROR(IF($F$3=0,"-",Tabla1[[#This Row],[Precio de Cliente neto]]*(1+$F$3)),"-")</f>
        <v>65.168355</v>
      </c>
      <c r="I824" s="14" t="n">
        <v>62.0651</v>
      </c>
      <c r="J824" s="14" t="n">
        <v>55.85859</v>
      </c>
    </row>
    <row r="825" customFormat="false" ht="15" hidden="false" customHeight="false" outlineLevel="0" collapsed="false">
      <c r="A825" s="12" t="n">
        <v>2619</v>
      </c>
      <c r="B825" s="13" t="s">
        <v>838</v>
      </c>
      <c r="C825" s="14" t="n">
        <f aca="false">IF($F$2=0," - ",Tabla1[[#This Row],[Base Precio de Lista neto]])</f>
        <v>66.0578</v>
      </c>
      <c r="D825" s="14" t="n">
        <f aca="false">IF($F$2=0," - ",Tabla1[[#This Row],[Base Precio de Lista neto]]*(1-$F$2))</f>
        <v>46.24046</v>
      </c>
      <c r="E825" s="14" t="n">
        <f aca="false">IF($F$2=0," - ",Tabla1[[#This Row],[Base para Mejor precio]]*(1-$F$2))</f>
        <v>41.616414</v>
      </c>
      <c r="F825" s="12" t="s">
        <v>17</v>
      </c>
      <c r="G825" s="15"/>
      <c r="H825" s="14" t="n">
        <f aca="false">IFERROR(IF($F$3=0,"-",Tabla1[[#This Row],[Precio de Cliente neto]]*(1+$F$3)),"-")</f>
        <v>69.36069</v>
      </c>
      <c r="I825" s="14" t="n">
        <v>66.0578</v>
      </c>
      <c r="J825" s="14" t="n">
        <v>59.45202</v>
      </c>
    </row>
    <row r="826" customFormat="false" ht="15" hidden="false" customHeight="false" outlineLevel="0" collapsed="false">
      <c r="A826" s="12" t="n">
        <v>2620</v>
      </c>
      <c r="B826" s="13" t="s">
        <v>839</v>
      </c>
      <c r="C826" s="14" t="n">
        <f aca="false">IF($F$2=0," - ",Tabla1[[#This Row],[Base Precio de Lista neto]])</f>
        <v>165.366</v>
      </c>
      <c r="D826" s="14" t="n">
        <f aca="false">IF($F$2=0," - ",Tabla1[[#This Row],[Base Precio de Lista neto]]*(1-$F$2))</f>
        <v>115.7562</v>
      </c>
      <c r="E826" s="14" t="n">
        <f aca="false">IF($F$2=0," - ",Tabla1[[#This Row],[Base para Mejor precio]]*(1-$F$2))</f>
        <v>104.18058</v>
      </c>
      <c r="F826" s="12" t="s">
        <v>17</v>
      </c>
      <c r="G826" s="15"/>
      <c r="H826" s="14" t="n">
        <f aca="false">IFERROR(IF($F$3=0,"-",Tabla1[[#This Row],[Precio de Cliente neto]]*(1+$F$3)),"-")</f>
        <v>173.6343</v>
      </c>
      <c r="I826" s="14" t="n">
        <v>165.366</v>
      </c>
      <c r="J826" s="14" t="n">
        <v>148.8294</v>
      </c>
    </row>
    <row r="827" customFormat="false" ht="15" hidden="false" customHeight="false" outlineLevel="0" collapsed="false">
      <c r="A827" s="12" t="n">
        <v>2621</v>
      </c>
      <c r="B827" s="13" t="s">
        <v>840</v>
      </c>
      <c r="C827" s="14" t="n">
        <f aca="false">IF($F$2=0," - ",Tabla1[[#This Row],[Base Precio de Lista neto]])</f>
        <v>94.1964</v>
      </c>
      <c r="D827" s="14" t="n">
        <f aca="false">IF($F$2=0," - ",Tabla1[[#This Row],[Base Precio de Lista neto]]*(1-$F$2))</f>
        <v>65.93748</v>
      </c>
      <c r="E827" s="14" t="n">
        <f aca="false">IF($F$2=0," - ",Tabla1[[#This Row],[Base para Mejor precio]]*(1-$F$2))</f>
        <v>59.343732</v>
      </c>
      <c r="F827" s="12" t="s">
        <v>17</v>
      </c>
      <c r="G827" s="15"/>
      <c r="H827" s="14" t="n">
        <f aca="false">IFERROR(IF($F$3=0,"-",Tabla1[[#This Row],[Precio de Cliente neto]]*(1+$F$3)),"-")</f>
        <v>98.90622</v>
      </c>
      <c r="I827" s="14" t="n">
        <v>94.1964</v>
      </c>
      <c r="J827" s="14" t="n">
        <v>84.77676</v>
      </c>
    </row>
    <row r="828" customFormat="false" ht="15" hidden="false" customHeight="false" outlineLevel="0" collapsed="false">
      <c r="A828" s="12" t="n">
        <v>2622</v>
      </c>
      <c r="B828" s="13" t="s">
        <v>841</v>
      </c>
      <c r="C828" s="14" t="n">
        <f aca="false">IF($F$2=0," - ",Tabla1[[#This Row],[Base Precio de Lista neto]])</f>
        <v>54.3968</v>
      </c>
      <c r="D828" s="14" t="n">
        <f aca="false">IF($F$2=0," - ",Tabla1[[#This Row],[Base Precio de Lista neto]]*(1-$F$2))</f>
        <v>38.07776</v>
      </c>
      <c r="E828" s="14" t="n">
        <f aca="false">IF($F$2=0," - ",Tabla1[[#This Row],[Base para Mejor precio]]*(1-$F$2))</f>
        <v>34.269984</v>
      </c>
      <c r="F828" s="12" t="s">
        <v>17</v>
      </c>
      <c r="G828" s="15"/>
      <c r="H828" s="14" t="n">
        <f aca="false">IFERROR(IF($F$3=0,"-",Tabla1[[#This Row],[Precio de Cliente neto]]*(1+$F$3)),"-")</f>
        <v>57.11664</v>
      </c>
      <c r="I828" s="14" t="n">
        <v>54.3968</v>
      </c>
      <c r="J828" s="14" t="n">
        <v>48.95712</v>
      </c>
    </row>
    <row r="829" customFormat="false" ht="15" hidden="false" customHeight="false" outlineLevel="0" collapsed="false">
      <c r="A829" s="12" t="n">
        <v>2623</v>
      </c>
      <c r="B829" s="13" t="s">
        <v>842</v>
      </c>
      <c r="C829" s="14" t="n">
        <f aca="false">IF($F$2=0," - ",Tabla1[[#This Row],[Base Precio de Lista neto]])</f>
        <v>60.9244</v>
      </c>
      <c r="D829" s="14" t="n">
        <f aca="false">IF($F$2=0," - ",Tabla1[[#This Row],[Base Precio de Lista neto]]*(1-$F$2))</f>
        <v>42.64708</v>
      </c>
      <c r="E829" s="14" t="n">
        <f aca="false">IF($F$2=0," - ",Tabla1[[#This Row],[Base para Mejor precio]]*(1-$F$2))</f>
        <v>38.382372</v>
      </c>
      <c r="F829" s="12" t="s">
        <v>17</v>
      </c>
      <c r="G829" s="15"/>
      <c r="H829" s="14" t="n">
        <f aca="false">IFERROR(IF($F$3=0,"-",Tabla1[[#This Row],[Precio de Cliente neto]]*(1+$F$3)),"-")</f>
        <v>63.97062</v>
      </c>
      <c r="I829" s="14" t="n">
        <v>60.9244</v>
      </c>
      <c r="J829" s="14" t="n">
        <v>54.83196</v>
      </c>
    </row>
    <row r="830" customFormat="false" ht="15" hidden="false" customHeight="false" outlineLevel="0" collapsed="false">
      <c r="A830" s="12" t="n">
        <v>2624</v>
      </c>
      <c r="B830" s="13" t="s">
        <v>843</v>
      </c>
      <c r="C830" s="14" t="n">
        <f aca="false">IF($F$2=0," - ",Tabla1[[#This Row],[Base Precio de Lista neto]])</f>
        <v>135.77</v>
      </c>
      <c r="D830" s="14" t="n">
        <f aca="false">IF($F$2=0," - ",Tabla1[[#This Row],[Base Precio de Lista neto]]*(1-$F$2))</f>
        <v>95.039</v>
      </c>
      <c r="E830" s="14" t="n">
        <f aca="false">IF($F$2=0," - ",Tabla1[[#This Row],[Base para Mejor precio]]*(1-$F$2))</f>
        <v>85.5351</v>
      </c>
      <c r="F830" s="12" t="s">
        <v>17</v>
      </c>
      <c r="G830" s="15"/>
      <c r="H830" s="14" t="n">
        <f aca="false">IFERROR(IF($F$3=0,"-",Tabla1[[#This Row],[Precio de Cliente neto]]*(1+$F$3)),"-")</f>
        <v>142.5585</v>
      </c>
      <c r="I830" s="14" t="n">
        <v>135.77</v>
      </c>
      <c r="J830" s="14" t="n">
        <v>122.193</v>
      </c>
    </row>
    <row r="831" customFormat="false" ht="15" hidden="false" customHeight="false" outlineLevel="0" collapsed="false">
      <c r="A831" s="12" t="n">
        <v>2626</v>
      </c>
      <c r="B831" s="13" t="s">
        <v>844</v>
      </c>
      <c r="C831" s="14" t="n">
        <f aca="false">IF($F$2=0," - ",Tabla1[[#This Row],[Base Precio de Lista neto]])</f>
        <v>60.9243</v>
      </c>
      <c r="D831" s="14" t="n">
        <f aca="false">IF($F$2=0," - ",Tabla1[[#This Row],[Base Precio de Lista neto]]*(1-$F$2))</f>
        <v>42.64701</v>
      </c>
      <c r="E831" s="14" t="n">
        <f aca="false">IF($F$2=0," - ",Tabla1[[#This Row],[Base para Mejor precio]]*(1-$F$2))</f>
        <v>38.382309</v>
      </c>
      <c r="F831" s="12" t="s">
        <v>17</v>
      </c>
      <c r="G831" s="15"/>
      <c r="H831" s="14" t="n">
        <f aca="false">IFERROR(IF($F$3=0,"-",Tabla1[[#This Row],[Precio de Cliente neto]]*(1+$F$3)),"-")</f>
        <v>63.970515</v>
      </c>
      <c r="I831" s="14" t="n">
        <v>60.9243</v>
      </c>
      <c r="J831" s="14" t="n">
        <v>54.83187</v>
      </c>
    </row>
    <row r="832" customFormat="false" ht="15" hidden="false" customHeight="false" outlineLevel="0" collapsed="false">
      <c r="A832" s="12" t="n">
        <v>2628</v>
      </c>
      <c r="B832" s="13" t="s">
        <v>845</v>
      </c>
      <c r="C832" s="14" t="n">
        <f aca="false">IF($F$2=0," - ",Tabla1[[#This Row],[Base Precio de Lista neto]])</f>
        <v>89.3583</v>
      </c>
      <c r="D832" s="14" t="n">
        <f aca="false">IF($F$2=0," - ",Tabla1[[#This Row],[Base Precio de Lista neto]]*(1-$F$2))</f>
        <v>62.55081</v>
      </c>
      <c r="E832" s="14" t="n">
        <f aca="false">IF($F$2=0," - ",Tabla1[[#This Row],[Base para Mejor precio]]*(1-$F$2))</f>
        <v>56.295729</v>
      </c>
      <c r="F832" s="12" t="s">
        <v>17</v>
      </c>
      <c r="G832" s="15"/>
      <c r="H832" s="14" t="n">
        <f aca="false">IFERROR(IF($F$3=0,"-",Tabla1[[#This Row],[Precio de Cliente neto]]*(1+$F$3)),"-")</f>
        <v>93.826215</v>
      </c>
      <c r="I832" s="14" t="n">
        <v>89.3583</v>
      </c>
      <c r="J832" s="14" t="n">
        <v>80.42247</v>
      </c>
    </row>
    <row r="833" customFormat="false" ht="15" hidden="false" customHeight="false" outlineLevel="0" collapsed="false">
      <c r="A833" s="12" t="n">
        <v>2629</v>
      </c>
      <c r="B833" s="13" t="s">
        <v>846</v>
      </c>
      <c r="C833" s="14" t="n">
        <f aca="false">IF($F$2=0," - ",Tabla1[[#This Row],[Base Precio de Lista neto]])</f>
        <v>112.2157</v>
      </c>
      <c r="D833" s="14" t="n">
        <f aca="false">IF($F$2=0," - ",Tabla1[[#This Row],[Base Precio de Lista neto]]*(1-$F$2))</f>
        <v>78.55099</v>
      </c>
      <c r="E833" s="14" t="n">
        <f aca="false">IF($F$2=0," - ",Tabla1[[#This Row],[Base para Mejor precio]]*(1-$F$2))</f>
        <v>70.695891</v>
      </c>
      <c r="F833" s="12" t="s">
        <v>17</v>
      </c>
      <c r="G833" s="15"/>
      <c r="H833" s="14" t="n">
        <f aca="false">IFERROR(IF($F$3=0,"-",Tabla1[[#This Row],[Precio de Cliente neto]]*(1+$F$3)),"-")</f>
        <v>117.826485</v>
      </c>
      <c r="I833" s="14" t="n">
        <v>112.2157</v>
      </c>
      <c r="J833" s="14" t="n">
        <v>100.99413</v>
      </c>
    </row>
    <row r="834" customFormat="false" ht="15" hidden="false" customHeight="false" outlineLevel="0" collapsed="false">
      <c r="A834" s="12" t="n">
        <v>2632</v>
      </c>
      <c r="B834" s="13" t="s">
        <v>847</v>
      </c>
      <c r="C834" s="14" t="n">
        <f aca="false">IF($F$2=0," - ",Tabla1[[#This Row],[Base Precio de Lista neto]])</f>
        <v>111.392</v>
      </c>
      <c r="D834" s="14" t="n">
        <f aca="false">IF($F$2=0," - ",Tabla1[[#This Row],[Base Precio de Lista neto]]*(1-$F$2))</f>
        <v>77.9744</v>
      </c>
      <c r="E834" s="14" t="n">
        <f aca="false">IF($F$2=0," - ",Tabla1[[#This Row],[Base para Mejor precio]]*(1-$F$2))</f>
        <v>70.17696</v>
      </c>
      <c r="F834" s="12" t="s">
        <v>17</v>
      </c>
      <c r="G834" s="15"/>
      <c r="H834" s="14" t="n">
        <f aca="false">IFERROR(IF($F$3=0,"-",Tabla1[[#This Row],[Precio de Cliente neto]]*(1+$F$3)),"-")</f>
        <v>116.9616</v>
      </c>
      <c r="I834" s="14" t="n">
        <v>111.392</v>
      </c>
      <c r="J834" s="14" t="n">
        <v>100.2528</v>
      </c>
    </row>
    <row r="835" customFormat="false" ht="15" hidden="false" customHeight="false" outlineLevel="0" collapsed="false">
      <c r="A835" s="12" t="n">
        <v>2634</v>
      </c>
      <c r="B835" s="13" t="s">
        <v>848</v>
      </c>
      <c r="C835" s="14" t="n">
        <f aca="false">IF($F$2=0," - ",Tabla1[[#This Row],[Base Precio de Lista neto]])</f>
        <v>44.0456</v>
      </c>
      <c r="D835" s="14" t="n">
        <f aca="false">IF($F$2=0," - ",Tabla1[[#This Row],[Base Precio de Lista neto]]*(1-$F$2))</f>
        <v>30.83192</v>
      </c>
      <c r="E835" s="14" t="n">
        <f aca="false">IF($F$2=0," - ",Tabla1[[#This Row],[Base para Mejor precio]]*(1-$F$2))</f>
        <v>27.748728</v>
      </c>
      <c r="F835" s="12" t="s">
        <v>17</v>
      </c>
      <c r="G835" s="15"/>
      <c r="H835" s="14" t="n">
        <f aca="false">IFERROR(IF($F$3=0,"-",Tabla1[[#This Row],[Precio de Cliente neto]]*(1+$F$3)),"-")</f>
        <v>46.24788</v>
      </c>
      <c r="I835" s="14" t="n">
        <v>44.0456</v>
      </c>
      <c r="J835" s="14" t="n">
        <v>39.64104</v>
      </c>
    </row>
    <row r="836" customFormat="false" ht="15" hidden="false" customHeight="false" outlineLevel="0" collapsed="false">
      <c r="A836" s="12" t="n">
        <v>2635</v>
      </c>
      <c r="B836" s="13" t="s">
        <v>849</v>
      </c>
      <c r="C836" s="14" t="n">
        <f aca="false">IF($F$2=0," - ",Tabla1[[#This Row],[Base Precio de Lista neto]])</f>
        <v>160.972</v>
      </c>
      <c r="D836" s="14" t="n">
        <f aca="false">IF($F$2=0," - ",Tabla1[[#This Row],[Base Precio de Lista neto]]*(1-$F$2))</f>
        <v>112.6804</v>
      </c>
      <c r="E836" s="14" t="n">
        <f aca="false">IF($F$2=0," - ",Tabla1[[#This Row],[Base para Mejor precio]]*(1-$F$2))</f>
        <v>101.41236</v>
      </c>
      <c r="F836" s="12" t="s">
        <v>17</v>
      </c>
      <c r="G836" s="15"/>
      <c r="H836" s="14" t="n">
        <f aca="false">IFERROR(IF($F$3=0,"-",Tabla1[[#This Row],[Precio de Cliente neto]]*(1+$F$3)),"-")</f>
        <v>169.0206</v>
      </c>
      <c r="I836" s="14" t="n">
        <v>160.972</v>
      </c>
      <c r="J836" s="14" t="n">
        <v>144.8748</v>
      </c>
    </row>
    <row r="837" customFormat="false" ht="15" hidden="false" customHeight="false" outlineLevel="0" collapsed="false">
      <c r="A837" s="12" t="n">
        <v>2636</v>
      </c>
      <c r="B837" s="13" t="s">
        <v>850</v>
      </c>
      <c r="C837" s="14" t="n">
        <f aca="false">IF($F$2=0," - ",Tabla1[[#This Row],[Base Precio de Lista neto]])</f>
        <v>165.3659</v>
      </c>
      <c r="D837" s="14" t="n">
        <f aca="false">IF($F$2=0," - ",Tabla1[[#This Row],[Base Precio de Lista neto]]*(1-$F$2))</f>
        <v>115.75613</v>
      </c>
      <c r="E837" s="14" t="n">
        <f aca="false">IF($F$2=0," - ",Tabla1[[#This Row],[Base para Mejor precio]]*(1-$F$2))</f>
        <v>104.180517</v>
      </c>
      <c r="F837" s="12" t="s">
        <v>17</v>
      </c>
      <c r="G837" s="15"/>
      <c r="H837" s="14" t="n">
        <f aca="false">IFERROR(IF($F$3=0,"-",Tabla1[[#This Row],[Precio de Cliente neto]]*(1+$F$3)),"-")</f>
        <v>173.634195</v>
      </c>
      <c r="I837" s="14" t="n">
        <v>165.3659</v>
      </c>
      <c r="J837" s="14" t="n">
        <v>148.82931</v>
      </c>
    </row>
    <row r="838" customFormat="false" ht="15" hidden="false" customHeight="false" outlineLevel="0" collapsed="false">
      <c r="A838" s="12" t="n">
        <v>2637</v>
      </c>
      <c r="B838" s="13" t="s">
        <v>851</v>
      </c>
      <c r="C838" s="14" t="n">
        <f aca="false">IF($F$2=0," - ",Tabla1[[#This Row],[Base Precio de Lista neto]])</f>
        <v>59.8471</v>
      </c>
      <c r="D838" s="14" t="n">
        <f aca="false">IF($F$2=0," - ",Tabla1[[#This Row],[Base Precio de Lista neto]]*(1-$F$2))</f>
        <v>41.89297</v>
      </c>
      <c r="E838" s="14" t="n">
        <f aca="false">IF($F$2=0," - ",Tabla1[[#This Row],[Base para Mejor precio]]*(1-$F$2))</f>
        <v>37.703673</v>
      </c>
      <c r="F838" s="12" t="s">
        <v>17</v>
      </c>
      <c r="G838" s="15"/>
      <c r="H838" s="14" t="n">
        <f aca="false">IFERROR(IF($F$3=0,"-",Tabla1[[#This Row],[Precio de Cliente neto]]*(1+$F$3)),"-")</f>
        <v>62.839455</v>
      </c>
      <c r="I838" s="14" t="n">
        <v>59.8471</v>
      </c>
      <c r="J838" s="14" t="n">
        <v>53.86239</v>
      </c>
    </row>
    <row r="839" customFormat="false" ht="15" hidden="false" customHeight="false" outlineLevel="0" collapsed="false">
      <c r="A839" s="12" t="n">
        <v>2638</v>
      </c>
      <c r="B839" s="13" t="s">
        <v>852</v>
      </c>
      <c r="C839" s="14" t="n">
        <f aca="false">IF($F$2=0," - ",Tabla1[[#This Row],[Base Precio de Lista neto]])</f>
        <v>77.2964</v>
      </c>
      <c r="D839" s="14" t="n">
        <f aca="false">IF($F$2=0," - ",Tabla1[[#This Row],[Base Precio de Lista neto]]*(1-$F$2))</f>
        <v>54.10748</v>
      </c>
      <c r="E839" s="14" t="n">
        <f aca="false">IF($F$2=0," - ",Tabla1[[#This Row],[Base para Mejor precio]]*(1-$F$2))</f>
        <v>48.696732</v>
      </c>
      <c r="F839" s="12" t="s">
        <v>17</v>
      </c>
      <c r="G839" s="15"/>
      <c r="H839" s="14" t="n">
        <f aca="false">IFERROR(IF($F$3=0,"-",Tabla1[[#This Row],[Precio de Cliente neto]]*(1+$F$3)),"-")</f>
        <v>81.16122</v>
      </c>
      <c r="I839" s="14" t="n">
        <v>77.2964</v>
      </c>
      <c r="J839" s="14" t="n">
        <v>69.56676</v>
      </c>
    </row>
    <row r="840" customFormat="false" ht="15" hidden="false" customHeight="false" outlineLevel="0" collapsed="false">
      <c r="A840" s="12" t="n">
        <v>2642</v>
      </c>
      <c r="B840" s="13" t="s">
        <v>853</v>
      </c>
      <c r="C840" s="14" t="n">
        <f aca="false">IF($F$2=0," - ",Tabla1[[#This Row],[Base Precio de Lista neto]])</f>
        <v>69.5857</v>
      </c>
      <c r="D840" s="14" t="n">
        <f aca="false">IF($F$2=0," - ",Tabla1[[#This Row],[Base Precio de Lista neto]]*(1-$F$2))</f>
        <v>48.70999</v>
      </c>
      <c r="E840" s="14" t="n">
        <f aca="false">IF($F$2=0," - ",Tabla1[[#This Row],[Base para Mejor precio]]*(1-$F$2))</f>
        <v>43.838991</v>
      </c>
      <c r="F840" s="12" t="s">
        <v>17</v>
      </c>
      <c r="G840" s="15"/>
      <c r="H840" s="14" t="n">
        <f aca="false">IFERROR(IF($F$3=0,"-",Tabla1[[#This Row],[Precio de Cliente neto]]*(1+$F$3)),"-")</f>
        <v>73.064985</v>
      </c>
      <c r="I840" s="14" t="n">
        <v>69.5857</v>
      </c>
      <c r="J840" s="14" t="n">
        <v>62.62713</v>
      </c>
    </row>
    <row r="841" customFormat="false" ht="15" hidden="false" customHeight="false" outlineLevel="0" collapsed="false">
      <c r="A841" s="12" t="n">
        <v>2644</v>
      </c>
      <c r="B841" s="13" t="s">
        <v>854</v>
      </c>
      <c r="C841" s="14" t="n">
        <f aca="false">IF($F$2=0," - ",Tabla1[[#This Row],[Base Precio de Lista neto]])</f>
        <v>161.0142</v>
      </c>
      <c r="D841" s="14" t="n">
        <f aca="false">IF($F$2=0," - ",Tabla1[[#This Row],[Base Precio de Lista neto]]*(1-$F$2))</f>
        <v>112.70994</v>
      </c>
      <c r="E841" s="14" t="n">
        <f aca="false">IF($F$2=0," - ",Tabla1[[#This Row],[Base para Mejor precio]]*(1-$F$2))</f>
        <v>101.438946</v>
      </c>
      <c r="F841" s="12" t="s">
        <v>17</v>
      </c>
      <c r="G841" s="15"/>
      <c r="H841" s="14" t="n">
        <f aca="false">IFERROR(IF($F$3=0,"-",Tabla1[[#This Row],[Precio de Cliente neto]]*(1+$F$3)),"-")</f>
        <v>169.06491</v>
      </c>
      <c r="I841" s="14" t="n">
        <v>161.0142</v>
      </c>
      <c r="J841" s="14" t="n">
        <v>144.91278</v>
      </c>
    </row>
    <row r="842" customFormat="false" ht="15" hidden="false" customHeight="false" outlineLevel="0" collapsed="false">
      <c r="A842" s="12" t="n">
        <v>2645</v>
      </c>
      <c r="B842" s="13" t="s">
        <v>855</v>
      </c>
      <c r="C842" s="14" t="n">
        <f aca="false">IF($F$2=0," - ",Tabla1[[#This Row],[Base Precio de Lista neto]])</f>
        <v>118.0251</v>
      </c>
      <c r="D842" s="14" t="n">
        <f aca="false">IF($F$2=0," - ",Tabla1[[#This Row],[Base Precio de Lista neto]]*(1-$F$2))</f>
        <v>82.61757</v>
      </c>
      <c r="E842" s="14" t="n">
        <f aca="false">IF($F$2=0," - ",Tabla1[[#This Row],[Base para Mejor precio]]*(1-$F$2))</f>
        <v>74.355813</v>
      </c>
      <c r="F842" s="12" t="s">
        <v>17</v>
      </c>
      <c r="G842" s="15"/>
      <c r="H842" s="14" t="n">
        <f aca="false">IFERROR(IF($F$3=0,"-",Tabla1[[#This Row],[Precio de Cliente neto]]*(1+$F$3)),"-")</f>
        <v>123.926355</v>
      </c>
      <c r="I842" s="14" t="n">
        <v>118.0251</v>
      </c>
      <c r="J842" s="14" t="n">
        <v>106.22259</v>
      </c>
    </row>
    <row r="843" customFormat="false" ht="15" hidden="false" customHeight="false" outlineLevel="0" collapsed="false">
      <c r="A843" s="12" t="n">
        <v>2646</v>
      </c>
      <c r="B843" s="13" t="s">
        <v>856</v>
      </c>
      <c r="C843" s="14" t="n">
        <f aca="false">IF($F$2=0," - ",Tabla1[[#This Row],[Base Precio de Lista neto]])</f>
        <v>67.0504</v>
      </c>
      <c r="D843" s="14" t="n">
        <f aca="false">IF($F$2=0," - ",Tabla1[[#This Row],[Base Precio de Lista neto]]*(1-$F$2))</f>
        <v>46.93528</v>
      </c>
      <c r="E843" s="14" t="n">
        <f aca="false">IF($F$2=0," - ",Tabla1[[#This Row],[Base para Mejor precio]]*(1-$F$2))</f>
        <v>42.241752</v>
      </c>
      <c r="F843" s="12" t="s">
        <v>17</v>
      </c>
      <c r="G843" s="15"/>
      <c r="H843" s="14" t="n">
        <f aca="false">IFERROR(IF($F$3=0,"-",Tabla1[[#This Row],[Precio de Cliente neto]]*(1+$F$3)),"-")</f>
        <v>70.40292</v>
      </c>
      <c r="I843" s="14" t="n">
        <v>67.0504</v>
      </c>
      <c r="J843" s="14" t="n">
        <v>60.34536</v>
      </c>
    </row>
    <row r="844" customFormat="false" ht="15" hidden="false" customHeight="false" outlineLevel="0" collapsed="false">
      <c r="A844" s="12" t="n">
        <v>2647</v>
      </c>
      <c r="B844" s="13" t="s">
        <v>857</v>
      </c>
      <c r="C844" s="14" t="n">
        <f aca="false">IF($F$2=0," - ",Tabla1[[#This Row],[Base Precio de Lista neto]])</f>
        <v>51.5238</v>
      </c>
      <c r="D844" s="14" t="n">
        <f aca="false">IF($F$2=0," - ",Tabla1[[#This Row],[Base Precio de Lista neto]]*(1-$F$2))</f>
        <v>36.06666</v>
      </c>
      <c r="E844" s="14" t="n">
        <f aca="false">IF($F$2=0," - ",Tabla1[[#This Row],[Base para Mejor precio]]*(1-$F$2))</f>
        <v>32.459994</v>
      </c>
      <c r="F844" s="12" t="s">
        <v>17</v>
      </c>
      <c r="G844" s="15"/>
      <c r="H844" s="14" t="n">
        <f aca="false">IFERROR(IF($F$3=0,"-",Tabla1[[#This Row],[Precio de Cliente neto]]*(1+$F$3)),"-")</f>
        <v>54.09999</v>
      </c>
      <c r="I844" s="14" t="n">
        <v>51.5238</v>
      </c>
      <c r="J844" s="14" t="n">
        <v>46.37142</v>
      </c>
    </row>
    <row r="845" customFormat="false" ht="15" hidden="false" customHeight="false" outlineLevel="0" collapsed="false">
      <c r="A845" s="12" t="n">
        <v>2648</v>
      </c>
      <c r="B845" s="13" t="s">
        <v>858</v>
      </c>
      <c r="C845" s="14" t="n">
        <f aca="false">IF($F$2=0," - ",Tabla1[[#This Row],[Base Precio de Lista neto]])</f>
        <v>46.6667</v>
      </c>
      <c r="D845" s="14" t="n">
        <f aca="false">IF($F$2=0," - ",Tabla1[[#This Row],[Base Precio de Lista neto]]*(1-$F$2))</f>
        <v>32.66669</v>
      </c>
      <c r="E845" s="14" t="n">
        <f aca="false">IF($F$2=0," - ",Tabla1[[#This Row],[Base para Mejor precio]]*(1-$F$2))</f>
        <v>29.400021</v>
      </c>
      <c r="F845" s="12" t="s">
        <v>17</v>
      </c>
      <c r="G845" s="15"/>
      <c r="H845" s="14" t="n">
        <f aca="false">IFERROR(IF($F$3=0,"-",Tabla1[[#This Row],[Precio de Cliente neto]]*(1+$F$3)),"-")</f>
        <v>49.000035</v>
      </c>
      <c r="I845" s="14" t="n">
        <v>46.6667</v>
      </c>
      <c r="J845" s="14" t="n">
        <v>42.00003</v>
      </c>
    </row>
    <row r="846" customFormat="false" ht="15" hidden="false" customHeight="false" outlineLevel="0" collapsed="false">
      <c r="A846" s="12" t="n">
        <v>2649</v>
      </c>
      <c r="B846" s="13" t="s">
        <v>859</v>
      </c>
      <c r="C846" s="14" t="n">
        <f aca="false">IF($F$2=0," - ",Tabla1[[#This Row],[Base Precio de Lista neto]])</f>
        <v>237.1908</v>
      </c>
      <c r="D846" s="14" t="n">
        <f aca="false">IF($F$2=0," - ",Tabla1[[#This Row],[Base Precio de Lista neto]]*(1-$F$2))</f>
        <v>166.03356</v>
      </c>
      <c r="E846" s="14" t="n">
        <f aca="false">IF($F$2=0," - ",Tabla1[[#This Row],[Base para Mejor precio]]*(1-$F$2))</f>
        <v>149.430204</v>
      </c>
      <c r="F846" s="12" t="s">
        <v>17</v>
      </c>
      <c r="G846" s="15"/>
      <c r="H846" s="14" t="n">
        <f aca="false">IFERROR(IF($F$3=0,"-",Tabla1[[#This Row],[Precio de Cliente neto]]*(1+$F$3)),"-")</f>
        <v>249.05034</v>
      </c>
      <c r="I846" s="14" t="n">
        <v>237.1908</v>
      </c>
      <c r="J846" s="14" t="n">
        <v>213.47172</v>
      </c>
    </row>
    <row r="847" customFormat="false" ht="15" hidden="false" customHeight="false" outlineLevel="0" collapsed="false">
      <c r="A847" s="12" t="n">
        <v>2651</v>
      </c>
      <c r="B847" s="13" t="s">
        <v>860</v>
      </c>
      <c r="C847" s="14" t="n">
        <f aca="false">IF($F$2=0," - ",Tabla1[[#This Row],[Base Precio de Lista neto]])</f>
        <v>1557.9769</v>
      </c>
      <c r="D847" s="14" t="n">
        <f aca="false">IF($F$2=0," - ",Tabla1[[#This Row],[Base Precio de Lista neto]]*(1-$F$2))</f>
        <v>1090.58383</v>
      </c>
      <c r="E847" s="14" t="n">
        <f aca="false">IF($F$2=0," - ",Tabla1[[#This Row],[Base para Mejor precio]]*(1-$F$2))</f>
        <v>981.525447</v>
      </c>
      <c r="F847" s="12" t="s">
        <v>17</v>
      </c>
      <c r="G847" s="15"/>
      <c r="H847" s="14" t="n">
        <f aca="false">IFERROR(IF($F$3=0,"-",Tabla1[[#This Row],[Precio de Cliente neto]]*(1+$F$3)),"-")</f>
        <v>1635.875745</v>
      </c>
      <c r="I847" s="14" t="n">
        <v>1557.9769</v>
      </c>
      <c r="J847" s="14" t="n">
        <v>1402.17921</v>
      </c>
    </row>
    <row r="848" customFormat="false" ht="15" hidden="false" customHeight="false" outlineLevel="0" collapsed="false">
      <c r="A848" s="12" t="n">
        <v>2652</v>
      </c>
      <c r="B848" s="13" t="s">
        <v>861</v>
      </c>
      <c r="C848" s="14" t="n">
        <f aca="false">IF($F$2=0," - ",Tabla1[[#This Row],[Base Precio de Lista neto]])</f>
        <v>216.8361</v>
      </c>
      <c r="D848" s="14" t="n">
        <f aca="false">IF($F$2=0," - ",Tabla1[[#This Row],[Base Precio de Lista neto]]*(1-$F$2))</f>
        <v>151.78527</v>
      </c>
      <c r="E848" s="14" t="n">
        <f aca="false">IF($F$2=0," - ",Tabla1[[#This Row],[Base para Mejor precio]]*(1-$F$2))</f>
        <v>136.606743</v>
      </c>
      <c r="F848" s="12" t="s">
        <v>17</v>
      </c>
      <c r="G848" s="15"/>
      <c r="H848" s="14" t="n">
        <f aca="false">IFERROR(IF($F$3=0,"-",Tabla1[[#This Row],[Precio de Cliente neto]]*(1+$F$3)),"-")</f>
        <v>227.677905</v>
      </c>
      <c r="I848" s="14" t="n">
        <v>216.8361</v>
      </c>
      <c r="J848" s="14" t="n">
        <v>195.15249</v>
      </c>
    </row>
    <row r="849" customFormat="false" ht="15" hidden="false" customHeight="false" outlineLevel="0" collapsed="false">
      <c r="A849" s="12" t="n">
        <v>2653</v>
      </c>
      <c r="B849" s="13" t="s">
        <v>862</v>
      </c>
      <c r="C849" s="14" t="n">
        <f aca="false">IF($F$2=0," - ",Tabla1[[#This Row],[Base Precio de Lista neto]])</f>
        <v>53.2982</v>
      </c>
      <c r="D849" s="14" t="n">
        <f aca="false">IF($F$2=0," - ",Tabla1[[#This Row],[Base Precio de Lista neto]]*(1-$F$2))</f>
        <v>37.30874</v>
      </c>
      <c r="E849" s="14" t="n">
        <f aca="false">IF($F$2=0," - ",Tabla1[[#This Row],[Base para Mejor precio]]*(1-$F$2))</f>
        <v>33.577866</v>
      </c>
      <c r="F849" s="12" t="s">
        <v>17</v>
      </c>
      <c r="G849" s="15"/>
      <c r="H849" s="14" t="n">
        <f aca="false">IFERROR(IF($F$3=0,"-",Tabla1[[#This Row],[Precio de Cliente neto]]*(1+$F$3)),"-")</f>
        <v>55.96311</v>
      </c>
      <c r="I849" s="14" t="n">
        <v>53.2982</v>
      </c>
      <c r="J849" s="14" t="n">
        <v>47.96838</v>
      </c>
    </row>
    <row r="850" customFormat="false" ht="15" hidden="false" customHeight="false" outlineLevel="0" collapsed="false">
      <c r="A850" s="12" t="n">
        <v>2654</v>
      </c>
      <c r="B850" s="13" t="s">
        <v>863</v>
      </c>
      <c r="C850" s="14" t="n">
        <f aca="false">IF($F$2=0," - ",Tabla1[[#This Row],[Base Precio de Lista neto]])</f>
        <v>79.5144</v>
      </c>
      <c r="D850" s="14" t="n">
        <f aca="false">IF($F$2=0," - ",Tabla1[[#This Row],[Base Precio de Lista neto]]*(1-$F$2))</f>
        <v>55.66008</v>
      </c>
      <c r="E850" s="14" t="n">
        <f aca="false">IF($F$2=0," - ",Tabla1[[#This Row],[Base para Mejor precio]]*(1-$F$2))</f>
        <v>50.094072</v>
      </c>
      <c r="F850" s="12" t="s">
        <v>17</v>
      </c>
      <c r="G850" s="15"/>
      <c r="H850" s="14" t="n">
        <f aca="false">IFERROR(IF($F$3=0,"-",Tabla1[[#This Row],[Precio de Cliente neto]]*(1+$F$3)),"-")</f>
        <v>83.49012</v>
      </c>
      <c r="I850" s="14" t="n">
        <v>79.5144</v>
      </c>
      <c r="J850" s="14" t="n">
        <v>71.56296</v>
      </c>
    </row>
    <row r="851" customFormat="false" ht="15" hidden="false" customHeight="false" outlineLevel="0" collapsed="false">
      <c r="A851" s="12" t="n">
        <v>2655</v>
      </c>
      <c r="B851" s="13" t="s">
        <v>864</v>
      </c>
      <c r="C851" s="14" t="n">
        <f aca="false">IF($F$2=0," - ",Tabla1[[#This Row],[Base Precio de Lista neto]])</f>
        <v>91.4289</v>
      </c>
      <c r="D851" s="14" t="n">
        <f aca="false">IF($F$2=0," - ",Tabla1[[#This Row],[Base Precio de Lista neto]]*(1-$F$2))</f>
        <v>64.00023</v>
      </c>
      <c r="E851" s="14" t="n">
        <f aca="false">IF($F$2=0," - ",Tabla1[[#This Row],[Base para Mejor precio]]*(1-$F$2))</f>
        <v>57.600207</v>
      </c>
      <c r="F851" s="12" t="s">
        <v>17</v>
      </c>
      <c r="G851" s="15"/>
      <c r="H851" s="14" t="n">
        <f aca="false">IFERROR(IF($F$3=0,"-",Tabla1[[#This Row],[Precio de Cliente neto]]*(1+$F$3)),"-")</f>
        <v>96.000345</v>
      </c>
      <c r="I851" s="14" t="n">
        <v>91.4289</v>
      </c>
      <c r="J851" s="14" t="n">
        <v>82.28601</v>
      </c>
    </row>
    <row r="852" customFormat="false" ht="15" hidden="false" customHeight="false" outlineLevel="0" collapsed="false">
      <c r="A852" s="12" t="n">
        <v>2656</v>
      </c>
      <c r="B852" s="13" t="s">
        <v>865</v>
      </c>
      <c r="C852" s="14" t="n">
        <f aca="false">IF($F$2=0," - ",Tabla1[[#This Row],[Base Precio de Lista neto]])</f>
        <v>321.1701</v>
      </c>
      <c r="D852" s="14" t="n">
        <f aca="false">IF($F$2=0," - ",Tabla1[[#This Row],[Base Precio de Lista neto]]*(1-$F$2))</f>
        <v>224.81907</v>
      </c>
      <c r="E852" s="14" t="n">
        <f aca="false">IF($F$2=0," - ",Tabla1[[#This Row],[Base para Mejor precio]]*(1-$F$2))</f>
        <v>202.337163</v>
      </c>
      <c r="F852" s="12" t="s">
        <v>14</v>
      </c>
      <c r="G852" s="15"/>
      <c r="H852" s="14" t="n">
        <f aca="false">IFERROR(IF($F$3=0,"-",Tabla1[[#This Row],[Precio de Cliente neto]]*(1+$F$3)),"-")</f>
        <v>337.228605</v>
      </c>
      <c r="I852" s="14" t="n">
        <v>321.1701</v>
      </c>
      <c r="J852" s="14" t="n">
        <v>289.05309</v>
      </c>
    </row>
    <row r="853" customFormat="false" ht="15" hidden="false" customHeight="false" outlineLevel="0" collapsed="false">
      <c r="A853" s="12" t="n">
        <v>2657</v>
      </c>
      <c r="B853" s="13" t="s">
        <v>866</v>
      </c>
      <c r="C853" s="14" t="n">
        <f aca="false">IF($F$2=0," - ",Tabla1[[#This Row],[Base Precio de Lista neto]])</f>
        <v>1780.2225</v>
      </c>
      <c r="D853" s="14" t="n">
        <f aca="false">IF($F$2=0," - ",Tabla1[[#This Row],[Base Precio de Lista neto]]*(1-$F$2))</f>
        <v>1246.15575</v>
      </c>
      <c r="E853" s="14" t="n">
        <f aca="false">IF($F$2=0," - ",Tabla1[[#This Row],[Base para Mejor precio]]*(1-$F$2))</f>
        <v>1121.540175</v>
      </c>
      <c r="F853" s="12" t="s">
        <v>31</v>
      </c>
      <c r="G853" s="15"/>
      <c r="H853" s="14" t="n">
        <f aca="false">IFERROR(IF($F$3=0,"-",Tabla1[[#This Row],[Precio de Cliente neto]]*(1+$F$3)),"-")</f>
        <v>1869.233625</v>
      </c>
      <c r="I853" s="14" t="n">
        <v>1780.2225</v>
      </c>
      <c r="J853" s="14" t="n">
        <v>1602.20025</v>
      </c>
    </row>
    <row r="854" customFormat="false" ht="15" hidden="false" customHeight="false" outlineLevel="0" collapsed="false">
      <c r="A854" s="12" t="n">
        <v>2658</v>
      </c>
      <c r="B854" s="13" t="s">
        <v>867</v>
      </c>
      <c r="C854" s="14" t="n">
        <f aca="false">IF($F$2=0," - ",Tabla1[[#This Row],[Base Precio de Lista neto]])</f>
        <v>2081.8151</v>
      </c>
      <c r="D854" s="14" t="n">
        <f aca="false">IF($F$2=0," - ",Tabla1[[#This Row],[Base Precio de Lista neto]]*(1-$F$2))</f>
        <v>1457.27057</v>
      </c>
      <c r="E854" s="14" t="n">
        <f aca="false">IF($F$2=0," - ",Tabla1[[#This Row],[Base para Mejor precio]]*(1-$F$2))</f>
        <v>1311.543513</v>
      </c>
      <c r="F854" s="12" t="s">
        <v>31</v>
      </c>
      <c r="G854" s="15"/>
      <c r="H854" s="14" t="n">
        <f aca="false">IFERROR(IF($F$3=0,"-",Tabla1[[#This Row],[Precio de Cliente neto]]*(1+$F$3)),"-")</f>
        <v>2185.905855</v>
      </c>
      <c r="I854" s="14" t="n">
        <v>2081.8151</v>
      </c>
      <c r="J854" s="14" t="n">
        <v>1873.63359</v>
      </c>
    </row>
    <row r="855" customFormat="false" ht="15" hidden="false" customHeight="false" outlineLevel="0" collapsed="false">
      <c r="A855" s="12" t="n">
        <v>2659</v>
      </c>
      <c r="B855" s="13" t="s">
        <v>868</v>
      </c>
      <c r="C855" s="14" t="n">
        <f aca="false">IF($F$2=0," - ",Tabla1[[#This Row],[Base Precio de Lista neto]])</f>
        <v>2534.4565</v>
      </c>
      <c r="D855" s="14" t="n">
        <f aca="false">IF($F$2=0," - ",Tabla1[[#This Row],[Base Precio de Lista neto]]*(1-$F$2))</f>
        <v>1774.11955</v>
      </c>
      <c r="E855" s="14" t="n">
        <f aca="false">IF($F$2=0," - ",Tabla1[[#This Row],[Base para Mejor precio]]*(1-$F$2))</f>
        <v>1596.707595</v>
      </c>
      <c r="F855" s="12" t="s">
        <v>31</v>
      </c>
      <c r="G855" s="15"/>
      <c r="H855" s="14" t="n">
        <f aca="false">IFERROR(IF($F$3=0,"-",Tabla1[[#This Row],[Precio de Cliente neto]]*(1+$F$3)),"-")</f>
        <v>2661.179325</v>
      </c>
      <c r="I855" s="14" t="n">
        <v>2534.4565</v>
      </c>
      <c r="J855" s="14" t="n">
        <v>2281.01085</v>
      </c>
    </row>
    <row r="856" customFormat="false" ht="15" hidden="false" customHeight="false" outlineLevel="0" collapsed="false">
      <c r="A856" s="12" t="n">
        <v>2660</v>
      </c>
      <c r="B856" s="13" t="s">
        <v>869</v>
      </c>
      <c r="C856" s="14" t="n">
        <f aca="false">IF($F$2=0," - ",Tabla1[[#This Row],[Base Precio de Lista neto]])</f>
        <v>4216.3537</v>
      </c>
      <c r="D856" s="14" t="n">
        <f aca="false">IF($F$2=0," - ",Tabla1[[#This Row],[Base Precio de Lista neto]]*(1-$F$2))</f>
        <v>2951.44759</v>
      </c>
      <c r="E856" s="14" t="n">
        <f aca="false">IF($F$2=0," - ",Tabla1[[#This Row],[Base para Mejor precio]]*(1-$F$2))</f>
        <v>2656.302831</v>
      </c>
      <c r="F856" s="12" t="s">
        <v>14</v>
      </c>
      <c r="G856" s="15"/>
      <c r="H856" s="14" t="n">
        <f aca="false">IFERROR(IF($F$3=0,"-",Tabla1[[#This Row],[Precio de Cliente neto]]*(1+$F$3)),"-")</f>
        <v>4427.171385</v>
      </c>
      <c r="I856" s="14" t="n">
        <v>4216.3537</v>
      </c>
      <c r="J856" s="14" t="n">
        <v>3794.71833</v>
      </c>
    </row>
    <row r="857" customFormat="false" ht="15" hidden="false" customHeight="false" outlineLevel="0" collapsed="false">
      <c r="A857" s="12" t="n">
        <v>2661</v>
      </c>
      <c r="B857" s="13" t="s">
        <v>870</v>
      </c>
      <c r="C857" s="14" t="n">
        <f aca="false">IF($F$2=0," - ",Tabla1[[#This Row],[Base Precio de Lista neto]])</f>
        <v>7566.175</v>
      </c>
      <c r="D857" s="14" t="n">
        <f aca="false">IF($F$2=0," - ",Tabla1[[#This Row],[Base Precio de Lista neto]]*(1-$F$2))</f>
        <v>5296.3225</v>
      </c>
      <c r="E857" s="14" t="n">
        <f aca="false">IF($F$2=0," - ",Tabla1[[#This Row],[Base para Mejor precio]]*(1-$F$2))</f>
        <v>4766.69025</v>
      </c>
      <c r="F857" s="12" t="s">
        <v>14</v>
      </c>
      <c r="G857" s="15"/>
      <c r="H857" s="14" t="n">
        <f aca="false">IFERROR(IF($F$3=0,"-",Tabla1[[#This Row],[Precio de Cliente neto]]*(1+$F$3)),"-")</f>
        <v>7944.48375</v>
      </c>
      <c r="I857" s="14" t="n">
        <v>7566.175</v>
      </c>
      <c r="J857" s="14" t="n">
        <v>6809.5575</v>
      </c>
    </row>
    <row r="858" customFormat="false" ht="15" hidden="false" customHeight="false" outlineLevel="0" collapsed="false">
      <c r="A858" s="12" t="n">
        <v>2662</v>
      </c>
      <c r="B858" s="13" t="s">
        <v>871</v>
      </c>
      <c r="C858" s="14" t="n">
        <f aca="false">IF($F$2=0," - ",Tabla1[[#This Row],[Base Precio de Lista neto]])</f>
        <v>5859.2397</v>
      </c>
      <c r="D858" s="14" t="n">
        <f aca="false">IF($F$2=0," - ",Tabla1[[#This Row],[Base Precio de Lista neto]]*(1-$F$2))</f>
        <v>4101.46779</v>
      </c>
      <c r="E858" s="14" t="n">
        <f aca="false">IF($F$2=0," - ",Tabla1[[#This Row],[Base para Mejor precio]]*(1-$F$2))</f>
        <v>3691.321011</v>
      </c>
      <c r="F858" s="12" t="s">
        <v>14</v>
      </c>
      <c r="G858" s="15"/>
      <c r="H858" s="14" t="n">
        <f aca="false">IFERROR(IF($F$3=0,"-",Tabla1[[#This Row],[Precio de Cliente neto]]*(1+$F$3)),"-")</f>
        <v>6152.201685</v>
      </c>
      <c r="I858" s="14" t="n">
        <v>5859.2397</v>
      </c>
      <c r="J858" s="14" t="n">
        <v>5273.31573</v>
      </c>
    </row>
    <row r="859" customFormat="false" ht="15" hidden="false" customHeight="false" outlineLevel="0" collapsed="false">
      <c r="A859" s="12" t="n">
        <v>2663</v>
      </c>
      <c r="B859" s="13" t="s">
        <v>872</v>
      </c>
      <c r="C859" s="14" t="n">
        <f aca="false">IF($F$2=0," - ",Tabla1[[#This Row],[Base Precio de Lista neto]])</f>
        <v>7647.5635</v>
      </c>
      <c r="D859" s="14" t="n">
        <f aca="false">IF($F$2=0," - ",Tabla1[[#This Row],[Base Precio de Lista neto]]*(1-$F$2))</f>
        <v>5353.29445</v>
      </c>
      <c r="E859" s="14" t="n">
        <f aca="false">IF($F$2=0," - ",Tabla1[[#This Row],[Base para Mejor precio]]*(1-$F$2))</f>
        <v>4817.965005</v>
      </c>
      <c r="F859" s="12" t="s">
        <v>14</v>
      </c>
      <c r="G859" s="15"/>
      <c r="H859" s="14" t="n">
        <f aca="false">IFERROR(IF($F$3=0,"-",Tabla1[[#This Row],[Precio de Cliente neto]]*(1+$F$3)),"-")</f>
        <v>8029.941675</v>
      </c>
      <c r="I859" s="14" t="n">
        <v>7647.5635</v>
      </c>
      <c r="J859" s="14" t="n">
        <v>6882.80715</v>
      </c>
    </row>
    <row r="860" customFormat="false" ht="15" hidden="false" customHeight="false" outlineLevel="0" collapsed="false">
      <c r="A860" s="12" t="n">
        <v>2665</v>
      </c>
      <c r="B860" s="13" t="s">
        <v>873</v>
      </c>
      <c r="C860" s="14" t="n">
        <f aca="false">IF($F$2=0," - ",Tabla1[[#This Row],[Base Precio de Lista neto]])</f>
        <v>3288.7173</v>
      </c>
      <c r="D860" s="14" t="n">
        <f aca="false">IF($F$2=0," - ",Tabla1[[#This Row],[Base Precio de Lista neto]]*(1-$F$2))</f>
        <v>2302.10211</v>
      </c>
      <c r="E860" s="14" t="n">
        <f aca="false">IF($F$2=0," - ",Tabla1[[#This Row],[Base para Mejor precio]]*(1-$F$2))</f>
        <v>2071.891899</v>
      </c>
      <c r="F860" s="12" t="s">
        <v>31</v>
      </c>
      <c r="G860" s="15"/>
      <c r="H860" s="14" t="n">
        <f aca="false">IFERROR(IF($F$3=0,"-",Tabla1[[#This Row],[Precio de Cliente neto]]*(1+$F$3)),"-")</f>
        <v>3453.153165</v>
      </c>
      <c r="I860" s="14" t="n">
        <v>3288.7173</v>
      </c>
      <c r="J860" s="14" t="n">
        <v>2959.84557</v>
      </c>
    </row>
    <row r="861" customFormat="false" ht="15" hidden="false" customHeight="false" outlineLevel="0" collapsed="false">
      <c r="A861" s="12" t="n">
        <v>2666</v>
      </c>
      <c r="B861" s="13" t="s">
        <v>874</v>
      </c>
      <c r="C861" s="14" t="n">
        <f aca="false">IF($F$2=0," - ",Tabla1[[#This Row],[Base Precio de Lista neto]])</f>
        <v>4193.9012</v>
      </c>
      <c r="D861" s="14" t="n">
        <f aca="false">IF($F$2=0," - ",Tabla1[[#This Row],[Base Precio de Lista neto]]*(1-$F$2))</f>
        <v>2935.73084</v>
      </c>
      <c r="E861" s="14" t="n">
        <f aca="false">IF($F$2=0," - ",Tabla1[[#This Row],[Base para Mejor precio]]*(1-$F$2))</f>
        <v>2642.157756</v>
      </c>
      <c r="F861" s="12" t="s">
        <v>31</v>
      </c>
      <c r="G861" s="15"/>
      <c r="H861" s="14" t="n">
        <f aca="false">IFERROR(IF($F$3=0,"-",Tabla1[[#This Row],[Precio de Cliente neto]]*(1+$F$3)),"-")</f>
        <v>4403.59626</v>
      </c>
      <c r="I861" s="14" t="n">
        <v>4193.9012</v>
      </c>
      <c r="J861" s="14" t="n">
        <v>3774.51108</v>
      </c>
    </row>
    <row r="862" customFormat="false" ht="15" hidden="false" customHeight="false" outlineLevel="0" collapsed="false">
      <c r="A862" s="12" t="n">
        <v>2705</v>
      </c>
      <c r="B862" s="13" t="s">
        <v>875</v>
      </c>
      <c r="C862" s="14" t="n">
        <f aca="false">IF($F$2=0," - ",Tabla1[[#This Row],[Base Precio de Lista neto]])</f>
        <v>89.5714</v>
      </c>
      <c r="D862" s="14" t="n">
        <f aca="false">IF($F$2=0," - ",Tabla1[[#This Row],[Base Precio de Lista neto]]*(1-$F$2))</f>
        <v>62.69998</v>
      </c>
      <c r="E862" s="14" t="n">
        <f aca="false">IF($F$2=0," - ",Tabla1[[#This Row],[Base para Mejor precio]]*(1-$F$2))</f>
        <v>56.429982</v>
      </c>
      <c r="F862" s="12" t="s">
        <v>17</v>
      </c>
      <c r="G862" s="15"/>
      <c r="H862" s="14" t="n">
        <f aca="false">IFERROR(IF($F$3=0,"-",Tabla1[[#This Row],[Precio de Cliente neto]]*(1+$F$3)),"-")</f>
        <v>94.04997</v>
      </c>
      <c r="I862" s="14" t="n">
        <v>89.5714</v>
      </c>
      <c r="J862" s="14" t="n">
        <v>80.61426</v>
      </c>
    </row>
    <row r="863" customFormat="false" ht="15" hidden="false" customHeight="false" outlineLevel="0" collapsed="false">
      <c r="A863" s="12" t="n">
        <v>2706</v>
      </c>
      <c r="B863" s="13" t="s">
        <v>876</v>
      </c>
      <c r="C863" s="14" t="n">
        <f aca="false">IF($F$2=0," - ",Tabla1[[#This Row],[Base Precio de Lista neto]])</f>
        <v>116.7143</v>
      </c>
      <c r="D863" s="14" t="n">
        <f aca="false">IF($F$2=0," - ",Tabla1[[#This Row],[Base Precio de Lista neto]]*(1-$F$2))</f>
        <v>81.70001</v>
      </c>
      <c r="E863" s="14" t="n">
        <f aca="false">IF($F$2=0," - ",Tabla1[[#This Row],[Base para Mejor precio]]*(1-$F$2))</f>
        <v>73.530009</v>
      </c>
      <c r="F863" s="12" t="s">
        <v>17</v>
      </c>
      <c r="G863" s="15"/>
      <c r="H863" s="14" t="n">
        <f aca="false">IFERROR(IF($F$3=0,"-",Tabla1[[#This Row],[Precio de Cliente neto]]*(1+$F$3)),"-")</f>
        <v>122.550015</v>
      </c>
      <c r="I863" s="14" t="n">
        <v>116.7143</v>
      </c>
      <c r="J863" s="14" t="n">
        <v>105.04287</v>
      </c>
    </row>
    <row r="864" customFormat="false" ht="15" hidden="false" customHeight="false" outlineLevel="0" collapsed="false">
      <c r="A864" s="12" t="n">
        <v>2708</v>
      </c>
      <c r="B864" s="13" t="s">
        <v>877</v>
      </c>
      <c r="C864" s="14" t="n">
        <f aca="false">IF($F$2=0," - ",Tabla1[[#This Row],[Base Precio de Lista neto]])</f>
        <v>162.8572</v>
      </c>
      <c r="D864" s="14" t="n">
        <f aca="false">IF($F$2=0," - ",Tabla1[[#This Row],[Base Precio de Lista neto]]*(1-$F$2))</f>
        <v>114.00004</v>
      </c>
      <c r="E864" s="14" t="n">
        <f aca="false">IF($F$2=0," - ",Tabla1[[#This Row],[Base para Mejor precio]]*(1-$F$2))</f>
        <v>102.600036</v>
      </c>
      <c r="F864" s="12" t="s">
        <v>17</v>
      </c>
      <c r="G864" s="15"/>
      <c r="H864" s="14" t="n">
        <f aca="false">IFERROR(IF($F$3=0,"-",Tabla1[[#This Row],[Precio de Cliente neto]]*(1+$F$3)),"-")</f>
        <v>171.00006</v>
      </c>
      <c r="I864" s="14" t="n">
        <v>162.8572</v>
      </c>
      <c r="J864" s="14" t="n">
        <v>146.57148</v>
      </c>
    </row>
    <row r="865" customFormat="false" ht="15" hidden="false" customHeight="false" outlineLevel="0" collapsed="false">
      <c r="A865" s="12" t="n">
        <v>2709</v>
      </c>
      <c r="B865" s="13" t="s">
        <v>878</v>
      </c>
      <c r="C865" s="14" t="n">
        <f aca="false">IF($F$2=0," - ",Tabla1[[#This Row],[Base Precio de Lista neto]])</f>
        <v>138.8629</v>
      </c>
      <c r="D865" s="14" t="n">
        <f aca="false">IF($F$2=0," - ",Tabla1[[#This Row],[Base Precio de Lista neto]]*(1-$F$2))</f>
        <v>97.20403</v>
      </c>
      <c r="E865" s="14" t="n">
        <f aca="false">IF($F$2=0," - ",Tabla1[[#This Row],[Base para Mejor precio]]*(1-$F$2))</f>
        <v>87.483627</v>
      </c>
      <c r="F865" s="12" t="s">
        <v>17</v>
      </c>
      <c r="G865" s="15"/>
      <c r="H865" s="14" t="n">
        <f aca="false">IFERROR(IF($F$3=0,"-",Tabla1[[#This Row],[Precio de Cliente neto]]*(1+$F$3)),"-")</f>
        <v>145.806045</v>
      </c>
      <c r="I865" s="14" t="n">
        <v>138.8629</v>
      </c>
      <c r="J865" s="14" t="n">
        <v>124.97661</v>
      </c>
    </row>
    <row r="866" customFormat="false" ht="15" hidden="false" customHeight="false" outlineLevel="0" collapsed="false">
      <c r="A866" s="12" t="n">
        <v>2750</v>
      </c>
      <c r="B866" s="13" t="s">
        <v>879</v>
      </c>
      <c r="C866" s="14" t="n">
        <f aca="false">IF($F$2=0," - ",Tabla1[[#This Row],[Base Precio de Lista neto]])</f>
        <v>40.9055</v>
      </c>
      <c r="D866" s="14" t="n">
        <f aca="false">IF($F$2=0," - ",Tabla1[[#This Row],[Base Precio de Lista neto]]*(1-$F$2))</f>
        <v>28.63385</v>
      </c>
      <c r="E866" s="14" t="n">
        <f aca="false">IF($F$2=0," - ",Tabla1[[#This Row],[Base para Mejor precio]]*(1-$F$2))</f>
        <v>23.96653245</v>
      </c>
      <c r="F866" s="12" t="s">
        <v>17</v>
      </c>
      <c r="G866" s="15" t="s">
        <v>143</v>
      </c>
      <c r="H866" s="14" t="n">
        <f aca="false">IFERROR(IF($F$3=0,"-",Tabla1[[#This Row],[Precio de Cliente neto]]*(1+$F$3)),"-")</f>
        <v>42.950775</v>
      </c>
      <c r="I866" s="14" t="n">
        <v>40.9055</v>
      </c>
      <c r="J866" s="14" t="n">
        <v>34.2379035</v>
      </c>
    </row>
    <row r="867" customFormat="false" ht="15" hidden="false" customHeight="false" outlineLevel="0" collapsed="false">
      <c r="A867" s="12" t="n">
        <v>2755</v>
      </c>
      <c r="B867" s="13" t="s">
        <v>880</v>
      </c>
      <c r="C867" s="14" t="n">
        <f aca="false">IF($F$2=0," - ",Tabla1[[#This Row],[Base Precio de Lista neto]])</f>
        <v>149.7142</v>
      </c>
      <c r="D867" s="14" t="n">
        <f aca="false">IF($F$2=0," - ",Tabla1[[#This Row],[Base Precio de Lista neto]]*(1-$F$2))</f>
        <v>104.79994</v>
      </c>
      <c r="E867" s="14" t="n">
        <f aca="false">IF($F$2=0," - ",Tabla1[[#This Row],[Base para Mejor precio]]*(1-$F$2))</f>
        <v>94.319946</v>
      </c>
      <c r="F867" s="12" t="s">
        <v>17</v>
      </c>
      <c r="G867" s="15"/>
      <c r="H867" s="14" t="n">
        <f aca="false">IFERROR(IF($F$3=0,"-",Tabla1[[#This Row],[Precio de Cliente neto]]*(1+$F$3)),"-")</f>
        <v>157.19991</v>
      </c>
      <c r="I867" s="14" t="n">
        <v>149.7142</v>
      </c>
      <c r="J867" s="14" t="n">
        <v>134.74278</v>
      </c>
    </row>
    <row r="868" customFormat="false" ht="15" hidden="false" customHeight="false" outlineLevel="0" collapsed="false">
      <c r="A868" s="12" t="n">
        <v>2759</v>
      </c>
      <c r="B868" s="13" t="s">
        <v>881</v>
      </c>
      <c r="C868" s="14" t="n">
        <f aca="false">IF($F$2=0," - ",Tabla1[[#This Row],[Base Precio de Lista neto]])</f>
        <v>601.5704</v>
      </c>
      <c r="D868" s="14" t="n">
        <f aca="false">IF($F$2=0," - ",Tabla1[[#This Row],[Base Precio de Lista neto]]*(1-$F$2))</f>
        <v>421.09928</v>
      </c>
      <c r="E868" s="14" t="n">
        <f aca="false">IF($F$2=0," - ",Tabla1[[#This Row],[Base para Mejor precio]]*(1-$F$2))</f>
        <v>378.989352</v>
      </c>
      <c r="F868" s="12" t="s">
        <v>17</v>
      </c>
      <c r="G868" s="15"/>
      <c r="H868" s="14" t="n">
        <f aca="false">IFERROR(IF($F$3=0,"-",Tabla1[[#This Row],[Precio de Cliente neto]]*(1+$F$3)),"-")</f>
        <v>631.64892</v>
      </c>
      <c r="I868" s="14" t="n">
        <v>601.5704</v>
      </c>
      <c r="J868" s="14" t="n">
        <v>541.41336</v>
      </c>
    </row>
    <row r="869" customFormat="false" ht="15" hidden="false" customHeight="false" outlineLevel="0" collapsed="false">
      <c r="A869" s="12" t="n">
        <v>2764</v>
      </c>
      <c r="B869" s="13" t="s">
        <v>882</v>
      </c>
      <c r="C869" s="14" t="n">
        <f aca="false">IF($F$2=0," - ",Tabla1[[#This Row],[Base Precio de Lista neto]])</f>
        <v>65.2761</v>
      </c>
      <c r="D869" s="14" t="n">
        <f aca="false">IF($F$2=0," - ",Tabla1[[#This Row],[Base Precio de Lista neto]]*(1-$F$2))</f>
        <v>45.69327</v>
      </c>
      <c r="E869" s="14" t="n">
        <f aca="false">IF($F$2=0," - ",Tabla1[[#This Row],[Base para Mejor precio]]*(1-$F$2))</f>
        <v>41.123943</v>
      </c>
      <c r="F869" s="12" t="s">
        <v>17</v>
      </c>
      <c r="G869" s="15"/>
      <c r="H869" s="14" t="n">
        <f aca="false">IFERROR(IF($F$3=0,"-",Tabla1[[#This Row],[Precio de Cliente neto]]*(1+$F$3)),"-")</f>
        <v>68.539905</v>
      </c>
      <c r="I869" s="14" t="n">
        <v>65.2761</v>
      </c>
      <c r="J869" s="14" t="n">
        <v>58.74849</v>
      </c>
    </row>
    <row r="870" customFormat="false" ht="15" hidden="false" customHeight="false" outlineLevel="0" collapsed="false">
      <c r="A870" s="12" t="n">
        <v>2768</v>
      </c>
      <c r="B870" s="13" t="s">
        <v>883</v>
      </c>
      <c r="C870" s="14" t="n">
        <f aca="false">IF($F$2=0," - ",Tabla1[[#This Row],[Base Precio de Lista neto]])</f>
        <v>58.4529</v>
      </c>
      <c r="D870" s="14" t="n">
        <f aca="false">IF($F$2=0," - ",Tabla1[[#This Row],[Base Precio de Lista neto]]*(1-$F$2))</f>
        <v>40.91703</v>
      </c>
      <c r="E870" s="14" t="n">
        <f aca="false">IF($F$2=0," - ",Tabla1[[#This Row],[Base para Mejor precio]]*(1-$F$2))</f>
        <v>36.825327</v>
      </c>
      <c r="F870" s="12" t="s">
        <v>17</v>
      </c>
      <c r="G870" s="15"/>
      <c r="H870" s="14" t="n">
        <f aca="false">IFERROR(IF($F$3=0,"-",Tabla1[[#This Row],[Precio de Cliente neto]]*(1+$F$3)),"-")</f>
        <v>61.375545</v>
      </c>
      <c r="I870" s="14" t="n">
        <v>58.4529</v>
      </c>
      <c r="J870" s="14" t="n">
        <v>52.60761</v>
      </c>
    </row>
    <row r="871" customFormat="false" ht="15" hidden="false" customHeight="false" outlineLevel="0" collapsed="false">
      <c r="A871" s="12" t="n">
        <v>2807</v>
      </c>
      <c r="B871" s="13" t="s">
        <v>884</v>
      </c>
      <c r="C871" s="14" t="n">
        <f aca="false">IF($F$2=0," - ",Tabla1[[#This Row],[Base Precio de Lista neto]])</f>
        <v>62.6145</v>
      </c>
      <c r="D871" s="14" t="n">
        <f aca="false">IF($F$2=0," - ",Tabla1[[#This Row],[Base Precio de Lista neto]]*(1-$F$2))</f>
        <v>43.83015</v>
      </c>
      <c r="E871" s="14" t="n">
        <f aca="false">IF($F$2=0," - ",Tabla1[[#This Row],[Base para Mejor precio]]*(1-$F$2))</f>
        <v>39.447135</v>
      </c>
      <c r="F871" s="12" t="s">
        <v>17</v>
      </c>
      <c r="G871" s="15"/>
      <c r="H871" s="14" t="n">
        <f aca="false">IFERROR(IF($F$3=0,"-",Tabla1[[#This Row],[Precio de Cliente neto]]*(1+$F$3)),"-")</f>
        <v>65.745225</v>
      </c>
      <c r="I871" s="14" t="n">
        <v>62.6145</v>
      </c>
      <c r="J871" s="14" t="n">
        <v>56.35305</v>
      </c>
    </row>
    <row r="872" customFormat="false" ht="15" hidden="false" customHeight="false" outlineLevel="0" collapsed="false">
      <c r="A872" s="12" t="n">
        <v>2992</v>
      </c>
      <c r="B872" s="13" t="s">
        <v>885</v>
      </c>
      <c r="C872" s="14" t="n">
        <f aca="false">IF($F$2=0," - ",Tabla1[[#This Row],[Base Precio de Lista neto]])</f>
        <v>2149.0092</v>
      </c>
      <c r="D872" s="14" t="n">
        <f aca="false">IF($F$2=0," - ",Tabla1[[#This Row],[Base Precio de Lista neto]]*(1-$F$2))</f>
        <v>1504.30644</v>
      </c>
      <c r="E872" s="14" t="n">
        <f aca="false">IF($F$2=0," - ",Tabla1[[#This Row],[Base para Mejor precio]]*(1-$F$2))</f>
        <v>1353.875796</v>
      </c>
      <c r="F872" s="12" t="s">
        <v>31</v>
      </c>
      <c r="G872" s="15"/>
      <c r="H872" s="14" t="n">
        <f aca="false">IFERROR(IF($F$3=0,"-",Tabla1[[#This Row],[Precio de Cliente neto]]*(1+$F$3)),"-")</f>
        <v>2256.45966</v>
      </c>
      <c r="I872" s="14" t="n">
        <v>2149.0092</v>
      </c>
      <c r="J872" s="14" t="n">
        <v>1934.10828</v>
      </c>
    </row>
    <row r="873" customFormat="false" ht="15" hidden="false" customHeight="false" outlineLevel="0" collapsed="false">
      <c r="A873" s="12" t="n">
        <v>2993</v>
      </c>
      <c r="B873" s="13" t="s">
        <v>886</v>
      </c>
      <c r="C873" s="14" t="n">
        <f aca="false">IF($F$2=0," - ",Tabla1[[#This Row],[Base Precio de Lista neto]])</f>
        <v>2149.0092</v>
      </c>
      <c r="D873" s="14" t="n">
        <f aca="false">IF($F$2=0," - ",Tabla1[[#This Row],[Base Precio de Lista neto]]*(1-$F$2))</f>
        <v>1504.30644</v>
      </c>
      <c r="E873" s="14" t="n">
        <f aca="false">IF($F$2=0," - ",Tabla1[[#This Row],[Base para Mejor precio]]*(1-$F$2))</f>
        <v>1353.875796</v>
      </c>
      <c r="F873" s="12" t="s">
        <v>31</v>
      </c>
      <c r="G873" s="15"/>
      <c r="H873" s="14" t="n">
        <f aca="false">IFERROR(IF($F$3=0,"-",Tabla1[[#This Row],[Precio de Cliente neto]]*(1+$F$3)),"-")</f>
        <v>2256.45966</v>
      </c>
      <c r="I873" s="14" t="n">
        <v>2149.0092</v>
      </c>
      <c r="J873" s="14" t="n">
        <v>1934.10828</v>
      </c>
    </row>
    <row r="874" customFormat="false" ht="15" hidden="false" customHeight="false" outlineLevel="0" collapsed="false">
      <c r="A874" s="12" t="n">
        <v>2994</v>
      </c>
      <c r="B874" s="13" t="s">
        <v>887</v>
      </c>
      <c r="C874" s="14" t="n">
        <f aca="false">IF($F$2=0," - ",Tabla1[[#This Row],[Base Precio de Lista neto]])</f>
        <v>2149.0092</v>
      </c>
      <c r="D874" s="14" t="n">
        <f aca="false">IF($F$2=0," - ",Tabla1[[#This Row],[Base Precio de Lista neto]]*(1-$F$2))</f>
        <v>1504.30644</v>
      </c>
      <c r="E874" s="14" t="n">
        <f aca="false">IF($F$2=0," - ",Tabla1[[#This Row],[Base para Mejor precio]]*(1-$F$2))</f>
        <v>1353.875796</v>
      </c>
      <c r="F874" s="12" t="s">
        <v>31</v>
      </c>
      <c r="G874" s="15"/>
      <c r="H874" s="14" t="n">
        <f aca="false">IFERROR(IF($F$3=0,"-",Tabla1[[#This Row],[Precio de Cliente neto]]*(1+$F$3)),"-")</f>
        <v>2256.45966</v>
      </c>
      <c r="I874" s="14" t="n">
        <v>2149.0092</v>
      </c>
      <c r="J874" s="14" t="n">
        <v>1934.10828</v>
      </c>
    </row>
    <row r="875" customFormat="false" ht="15" hidden="false" customHeight="false" outlineLevel="0" collapsed="false">
      <c r="A875" s="12" t="n">
        <v>2995</v>
      </c>
      <c r="B875" s="13" t="s">
        <v>888</v>
      </c>
      <c r="C875" s="14" t="n">
        <f aca="false">IF($F$2=0," - ",Tabla1[[#This Row],[Base Precio de Lista neto]])</f>
        <v>2149.0092</v>
      </c>
      <c r="D875" s="14" t="n">
        <f aca="false">IF($F$2=0," - ",Tabla1[[#This Row],[Base Precio de Lista neto]]*(1-$F$2))</f>
        <v>1504.30644</v>
      </c>
      <c r="E875" s="14" t="n">
        <f aca="false">IF($F$2=0," - ",Tabla1[[#This Row],[Base para Mejor precio]]*(1-$F$2))</f>
        <v>1353.875796</v>
      </c>
      <c r="F875" s="12" t="s">
        <v>31</v>
      </c>
      <c r="G875" s="15"/>
      <c r="H875" s="14" t="n">
        <f aca="false">IFERROR(IF($F$3=0,"-",Tabla1[[#This Row],[Precio de Cliente neto]]*(1+$F$3)),"-")</f>
        <v>2256.45966</v>
      </c>
      <c r="I875" s="14" t="n">
        <v>2149.0092</v>
      </c>
      <c r="J875" s="14" t="n">
        <v>1934.10828</v>
      </c>
    </row>
    <row r="876" customFormat="false" ht="15" hidden="false" customHeight="false" outlineLevel="0" collapsed="false">
      <c r="A876" s="12" t="n">
        <v>2996</v>
      </c>
      <c r="B876" s="13" t="s">
        <v>889</v>
      </c>
      <c r="C876" s="14" t="n">
        <f aca="false">IF($F$2=0," - ",Tabla1[[#This Row],[Base Precio de Lista neto]])</f>
        <v>2895.1454</v>
      </c>
      <c r="D876" s="14" t="n">
        <f aca="false">IF($F$2=0," - ",Tabla1[[#This Row],[Base Precio de Lista neto]]*(1-$F$2))</f>
        <v>2026.60178</v>
      </c>
      <c r="E876" s="14" t="n">
        <f aca="false">IF($F$2=0," - ",Tabla1[[#This Row],[Base para Mejor precio]]*(1-$F$2))</f>
        <v>1823.941602</v>
      </c>
      <c r="F876" s="12" t="s">
        <v>31</v>
      </c>
      <c r="G876" s="15"/>
      <c r="H876" s="14" t="n">
        <f aca="false">IFERROR(IF($F$3=0,"-",Tabla1[[#This Row],[Precio de Cliente neto]]*(1+$F$3)),"-")</f>
        <v>3039.90267</v>
      </c>
      <c r="I876" s="14" t="n">
        <v>2895.1454</v>
      </c>
      <c r="J876" s="14" t="n">
        <v>2605.63086</v>
      </c>
    </row>
    <row r="877" customFormat="false" ht="15" hidden="false" customHeight="false" outlineLevel="0" collapsed="false">
      <c r="A877" s="12" t="n">
        <v>2997</v>
      </c>
      <c r="B877" s="13" t="s">
        <v>890</v>
      </c>
      <c r="C877" s="14" t="n">
        <f aca="false">IF($F$2=0," - ",Tabla1[[#This Row],[Base Precio de Lista neto]])</f>
        <v>2895.1454</v>
      </c>
      <c r="D877" s="14" t="n">
        <f aca="false">IF($F$2=0," - ",Tabla1[[#This Row],[Base Precio de Lista neto]]*(1-$F$2))</f>
        <v>2026.60178</v>
      </c>
      <c r="E877" s="14" t="n">
        <f aca="false">IF($F$2=0," - ",Tabla1[[#This Row],[Base para Mejor precio]]*(1-$F$2))</f>
        <v>1823.941602</v>
      </c>
      <c r="F877" s="12" t="s">
        <v>31</v>
      </c>
      <c r="G877" s="15"/>
      <c r="H877" s="14" t="n">
        <f aca="false">IFERROR(IF($F$3=0,"-",Tabla1[[#This Row],[Precio de Cliente neto]]*(1+$F$3)),"-")</f>
        <v>3039.90267</v>
      </c>
      <c r="I877" s="14" t="n">
        <v>2895.1454</v>
      </c>
      <c r="J877" s="14" t="n">
        <v>2605.63086</v>
      </c>
    </row>
    <row r="878" customFormat="false" ht="15" hidden="false" customHeight="false" outlineLevel="0" collapsed="false">
      <c r="A878" s="12" t="n">
        <v>2998</v>
      </c>
      <c r="B878" s="13" t="s">
        <v>891</v>
      </c>
      <c r="C878" s="14" t="n">
        <f aca="false">IF($F$2=0," - ",Tabla1[[#This Row],[Base Precio de Lista neto]])</f>
        <v>2895.1454</v>
      </c>
      <c r="D878" s="14" t="n">
        <f aca="false">IF($F$2=0," - ",Tabla1[[#This Row],[Base Precio de Lista neto]]*(1-$F$2))</f>
        <v>2026.60178</v>
      </c>
      <c r="E878" s="14" t="n">
        <f aca="false">IF($F$2=0," - ",Tabla1[[#This Row],[Base para Mejor precio]]*(1-$F$2))</f>
        <v>1823.941602</v>
      </c>
      <c r="F878" s="12" t="s">
        <v>31</v>
      </c>
      <c r="G878" s="15"/>
      <c r="H878" s="14" t="n">
        <f aca="false">IFERROR(IF($F$3=0,"-",Tabla1[[#This Row],[Precio de Cliente neto]]*(1+$F$3)),"-")</f>
        <v>3039.90267</v>
      </c>
      <c r="I878" s="14" t="n">
        <v>2895.1454</v>
      </c>
      <c r="J878" s="14" t="n">
        <v>2605.63086</v>
      </c>
    </row>
    <row r="879" customFormat="false" ht="15" hidden="false" customHeight="false" outlineLevel="0" collapsed="false">
      <c r="A879" s="12" t="n">
        <v>2999</v>
      </c>
      <c r="B879" s="13" t="s">
        <v>892</v>
      </c>
      <c r="C879" s="14" t="n">
        <f aca="false">IF($F$2=0," - ",Tabla1[[#This Row],[Base Precio de Lista neto]])</f>
        <v>2895.1454</v>
      </c>
      <c r="D879" s="14" t="n">
        <f aca="false">IF($F$2=0," - ",Tabla1[[#This Row],[Base Precio de Lista neto]]*(1-$F$2))</f>
        <v>2026.60178</v>
      </c>
      <c r="E879" s="14" t="n">
        <f aca="false">IF($F$2=0," - ",Tabla1[[#This Row],[Base para Mejor precio]]*(1-$F$2))</f>
        <v>1823.941602</v>
      </c>
      <c r="F879" s="12" t="s">
        <v>31</v>
      </c>
      <c r="G879" s="15"/>
      <c r="H879" s="14" t="n">
        <f aca="false">IFERROR(IF($F$3=0,"-",Tabla1[[#This Row],[Precio de Cliente neto]]*(1+$F$3)),"-")</f>
        <v>3039.90267</v>
      </c>
      <c r="I879" s="14" t="n">
        <v>2895.1454</v>
      </c>
      <c r="J879" s="14" t="n">
        <v>2605.63086</v>
      </c>
    </row>
    <row r="880" customFormat="false" ht="15" hidden="false" customHeight="false" outlineLevel="0" collapsed="false">
      <c r="A880" s="12" t="n">
        <v>3000</v>
      </c>
      <c r="B880" s="13" t="s">
        <v>893</v>
      </c>
      <c r="C880" s="14" t="n">
        <f aca="false">IF($F$2=0," - ",Tabla1[[#This Row],[Base Precio de Lista neto]])</f>
        <v>27.236</v>
      </c>
      <c r="D880" s="14" t="n">
        <f aca="false">IF($F$2=0," - ",Tabla1[[#This Row],[Base Precio de Lista neto]]*(1-$F$2))</f>
        <v>19.0652</v>
      </c>
      <c r="E880" s="14" t="n">
        <f aca="false">IF($F$2=0," - ",Tabla1[[#This Row],[Base para Mejor precio]]*(1-$F$2))</f>
        <v>17.15868</v>
      </c>
      <c r="F880" s="12" t="s">
        <v>17</v>
      </c>
      <c r="G880" s="15"/>
      <c r="H880" s="14" t="n">
        <f aca="false">IFERROR(IF($F$3=0,"-",Tabla1[[#This Row],[Precio de Cliente neto]]*(1+$F$3)),"-")</f>
        <v>28.5978</v>
      </c>
      <c r="I880" s="14" t="n">
        <v>27.236</v>
      </c>
      <c r="J880" s="14" t="n">
        <v>24.5124</v>
      </c>
    </row>
    <row r="881" customFormat="false" ht="15" hidden="false" customHeight="false" outlineLevel="0" collapsed="false">
      <c r="A881" s="12" t="n">
        <v>3001</v>
      </c>
      <c r="B881" s="13" t="s">
        <v>894</v>
      </c>
      <c r="C881" s="14" t="n">
        <f aca="false">IF($F$2=0," - ",Tabla1[[#This Row],[Base Precio de Lista neto]])</f>
        <v>36.6006</v>
      </c>
      <c r="D881" s="14" t="n">
        <f aca="false">IF($F$2=0," - ",Tabla1[[#This Row],[Base Precio de Lista neto]]*(1-$F$2))</f>
        <v>25.62042</v>
      </c>
      <c r="E881" s="14" t="n">
        <f aca="false">IF($F$2=0," - ",Tabla1[[#This Row],[Base para Mejor precio]]*(1-$F$2))</f>
        <v>23.058378</v>
      </c>
      <c r="F881" s="12" t="s">
        <v>17</v>
      </c>
      <c r="G881" s="15"/>
      <c r="H881" s="14" t="n">
        <f aca="false">IFERROR(IF($F$3=0,"-",Tabla1[[#This Row],[Precio de Cliente neto]]*(1+$F$3)),"-")</f>
        <v>38.43063</v>
      </c>
      <c r="I881" s="14" t="n">
        <v>36.6006</v>
      </c>
      <c r="J881" s="14" t="n">
        <v>32.94054</v>
      </c>
    </row>
    <row r="882" customFormat="false" ht="15" hidden="false" customHeight="false" outlineLevel="0" collapsed="false">
      <c r="A882" s="12" t="n">
        <v>3002</v>
      </c>
      <c r="B882" s="13" t="s">
        <v>895</v>
      </c>
      <c r="C882" s="14" t="n">
        <f aca="false">IF($F$2=0," - ",Tabla1[[#This Row],[Base Precio de Lista neto]])</f>
        <v>44.0581</v>
      </c>
      <c r="D882" s="14" t="n">
        <f aca="false">IF($F$2=0," - ",Tabla1[[#This Row],[Base Precio de Lista neto]]*(1-$F$2))</f>
        <v>30.84067</v>
      </c>
      <c r="E882" s="14" t="n">
        <f aca="false">IF($F$2=0," - ",Tabla1[[#This Row],[Base para Mejor precio]]*(1-$F$2))</f>
        <v>27.756603</v>
      </c>
      <c r="F882" s="12" t="s">
        <v>17</v>
      </c>
      <c r="G882" s="15"/>
      <c r="H882" s="14" t="n">
        <f aca="false">IFERROR(IF($F$3=0,"-",Tabla1[[#This Row],[Precio de Cliente neto]]*(1+$F$3)),"-")</f>
        <v>46.261005</v>
      </c>
      <c r="I882" s="14" t="n">
        <v>44.0581</v>
      </c>
      <c r="J882" s="14" t="n">
        <v>39.65229</v>
      </c>
    </row>
    <row r="883" customFormat="false" ht="15" hidden="false" customHeight="false" outlineLevel="0" collapsed="false">
      <c r="A883" s="12" t="n">
        <v>3003</v>
      </c>
      <c r="B883" s="13" t="s">
        <v>896</v>
      </c>
      <c r="C883" s="14" t="n">
        <f aca="false">IF($F$2=0," - ",Tabla1[[#This Row],[Base Precio de Lista neto]])</f>
        <v>86.9035</v>
      </c>
      <c r="D883" s="14" t="n">
        <f aca="false">IF($F$2=0," - ",Tabla1[[#This Row],[Base Precio de Lista neto]]*(1-$F$2))</f>
        <v>60.83245</v>
      </c>
      <c r="E883" s="14" t="n">
        <f aca="false">IF($F$2=0," - ",Tabla1[[#This Row],[Base para Mejor precio]]*(1-$F$2))</f>
        <v>54.749205</v>
      </c>
      <c r="F883" s="12" t="s">
        <v>17</v>
      </c>
      <c r="G883" s="15"/>
      <c r="H883" s="14" t="n">
        <f aca="false">IFERROR(IF($F$3=0,"-",Tabla1[[#This Row],[Precio de Cliente neto]]*(1+$F$3)),"-")</f>
        <v>91.248675</v>
      </c>
      <c r="I883" s="14" t="n">
        <v>86.9035</v>
      </c>
      <c r="J883" s="14" t="n">
        <v>78.21315</v>
      </c>
    </row>
    <row r="884" customFormat="false" ht="15" hidden="false" customHeight="false" outlineLevel="0" collapsed="false">
      <c r="A884" s="12" t="n">
        <v>3005</v>
      </c>
      <c r="B884" s="13" t="s">
        <v>897</v>
      </c>
      <c r="C884" s="14" t="n">
        <f aca="false">IF($F$2=0," - ",Tabla1[[#This Row],[Base Precio de Lista neto]])</f>
        <v>738.7199</v>
      </c>
      <c r="D884" s="14" t="n">
        <f aca="false">IF($F$2=0," - ",Tabla1[[#This Row],[Base Precio de Lista neto]]*(1-$F$2))</f>
        <v>517.10393</v>
      </c>
      <c r="E884" s="14" t="n">
        <f aca="false">IF($F$2=0," - ",Tabla1[[#This Row],[Base para Mejor precio]]*(1-$F$2))</f>
        <v>411.1751899395</v>
      </c>
      <c r="F884" s="12" t="s">
        <v>14</v>
      </c>
      <c r="G884" s="15" t="s">
        <v>353</v>
      </c>
      <c r="H884" s="14" t="n">
        <f aca="false">IFERROR(IF($F$3=0,"-",Tabla1[[#This Row],[Precio de Cliente neto]]*(1+$F$3)),"-")</f>
        <v>775.655895</v>
      </c>
      <c r="I884" s="14" t="n">
        <v>738.7199</v>
      </c>
      <c r="J884" s="14" t="n">
        <v>587.393128485</v>
      </c>
    </row>
    <row r="885" customFormat="false" ht="15" hidden="false" customHeight="false" outlineLevel="0" collapsed="false">
      <c r="A885" s="12" t="n">
        <v>3006</v>
      </c>
      <c r="B885" s="13" t="s">
        <v>898</v>
      </c>
      <c r="C885" s="14" t="n">
        <f aca="false">IF($F$2=0," - ",Tabla1[[#This Row],[Base Precio de Lista neto]])</f>
        <v>690.3514</v>
      </c>
      <c r="D885" s="14" t="n">
        <f aca="false">IF($F$2=0," - ",Tabla1[[#This Row],[Base Precio de Lista neto]]*(1-$F$2))</f>
        <v>483.24598</v>
      </c>
      <c r="E885" s="14" t="n">
        <f aca="false">IF($F$2=0," - ",Tabla1[[#This Row],[Base para Mejor precio]]*(1-$F$2))</f>
        <v>434.921382</v>
      </c>
      <c r="F885" s="12" t="s">
        <v>14</v>
      </c>
      <c r="G885" s="15"/>
      <c r="H885" s="14" t="n">
        <f aca="false">IFERROR(IF($F$3=0,"-",Tabla1[[#This Row],[Precio de Cliente neto]]*(1+$F$3)),"-")</f>
        <v>724.86897</v>
      </c>
      <c r="I885" s="14" t="n">
        <v>690.3514</v>
      </c>
      <c r="J885" s="14" t="n">
        <v>621.31626</v>
      </c>
    </row>
    <row r="886" customFormat="false" ht="15" hidden="false" customHeight="false" outlineLevel="0" collapsed="false">
      <c r="A886" s="12" t="n">
        <v>3007</v>
      </c>
      <c r="B886" s="13" t="s">
        <v>899</v>
      </c>
      <c r="C886" s="14" t="n">
        <f aca="false">IF($F$2=0," - ",Tabla1[[#This Row],[Base Precio de Lista neto]])</f>
        <v>273.2619</v>
      </c>
      <c r="D886" s="14" t="n">
        <f aca="false">IF($F$2=0," - ",Tabla1[[#This Row],[Base Precio de Lista neto]]*(1-$F$2))</f>
        <v>191.28333</v>
      </c>
      <c r="E886" s="14" t="n">
        <f aca="false">IF($F$2=0," - ",Tabla1[[#This Row],[Base para Mejor precio]]*(1-$F$2))</f>
        <v>172.154997</v>
      </c>
      <c r="F886" s="12" t="s">
        <v>14</v>
      </c>
      <c r="G886" s="15"/>
      <c r="H886" s="14" t="n">
        <f aca="false">IFERROR(IF($F$3=0,"-",Tabla1[[#This Row],[Precio de Cliente neto]]*(1+$F$3)),"-")</f>
        <v>286.924995</v>
      </c>
      <c r="I886" s="14" t="n">
        <v>273.2619</v>
      </c>
      <c r="J886" s="14" t="n">
        <v>245.93571</v>
      </c>
    </row>
    <row r="887" customFormat="false" ht="15" hidden="false" customHeight="false" outlineLevel="0" collapsed="false">
      <c r="A887" s="12" t="n">
        <v>3008</v>
      </c>
      <c r="B887" s="13" t="s">
        <v>900</v>
      </c>
      <c r="C887" s="14" t="n">
        <f aca="false">IF($F$2=0," - ",Tabla1[[#This Row],[Base Precio de Lista neto]])</f>
        <v>246.9059</v>
      </c>
      <c r="D887" s="14" t="n">
        <f aca="false">IF($F$2=0," - ",Tabla1[[#This Row],[Base Precio de Lista neto]]*(1-$F$2))</f>
        <v>172.83413</v>
      </c>
      <c r="E887" s="14" t="n">
        <f aca="false">IF($F$2=0," - ",Tabla1[[#This Row],[Base para Mejor precio]]*(1-$F$2))</f>
        <v>155.550717</v>
      </c>
      <c r="F887" s="12" t="s">
        <v>14</v>
      </c>
      <c r="G887" s="15"/>
      <c r="H887" s="14" t="n">
        <f aca="false">IFERROR(IF($F$3=0,"-",Tabla1[[#This Row],[Precio de Cliente neto]]*(1+$F$3)),"-")</f>
        <v>259.251195</v>
      </c>
      <c r="I887" s="14" t="n">
        <v>246.9059</v>
      </c>
      <c r="J887" s="14" t="n">
        <v>222.21531</v>
      </c>
    </row>
    <row r="888" customFormat="false" ht="15" hidden="false" customHeight="false" outlineLevel="0" collapsed="false">
      <c r="A888" s="12" t="n">
        <v>3009</v>
      </c>
      <c r="B888" s="13" t="s">
        <v>901</v>
      </c>
      <c r="C888" s="14" t="n">
        <f aca="false">IF($F$2=0," - ",Tabla1[[#This Row],[Base Precio de Lista neto]])</f>
        <v>3683.8354</v>
      </c>
      <c r="D888" s="14" t="n">
        <f aca="false">IF($F$2=0," - ",Tabla1[[#This Row],[Base Precio de Lista neto]]*(1-$F$2))</f>
        <v>2578.68478</v>
      </c>
      <c r="E888" s="14" t="n">
        <f aca="false">IF($F$2=0," - ",Tabla1[[#This Row],[Base para Mejor precio]]*(1-$F$2))</f>
        <v>2320.816302</v>
      </c>
      <c r="F888" s="12" t="s">
        <v>31</v>
      </c>
      <c r="G888" s="15"/>
      <c r="H888" s="14" t="n">
        <f aca="false">IFERROR(IF($F$3=0,"-",Tabla1[[#This Row],[Precio de Cliente neto]]*(1+$F$3)),"-")</f>
        <v>3868.02717</v>
      </c>
      <c r="I888" s="14" t="n">
        <v>3683.8354</v>
      </c>
      <c r="J888" s="14" t="n">
        <v>3315.45186</v>
      </c>
    </row>
    <row r="889" customFormat="false" ht="15" hidden="false" customHeight="false" outlineLevel="0" collapsed="false">
      <c r="A889" s="12" t="n">
        <v>3011</v>
      </c>
      <c r="B889" s="13" t="s">
        <v>902</v>
      </c>
      <c r="C889" s="14" t="n">
        <f aca="false">IF($F$2=0," - ",Tabla1[[#This Row],[Base Precio de Lista neto]])</f>
        <v>37.8944</v>
      </c>
      <c r="D889" s="14" t="n">
        <f aca="false">IF($F$2=0," - ",Tabla1[[#This Row],[Base Precio de Lista neto]]*(1-$F$2))</f>
        <v>26.52608</v>
      </c>
      <c r="E889" s="14" t="n">
        <f aca="false">IF($F$2=0," - ",Tabla1[[#This Row],[Base para Mejor precio]]*(1-$F$2))</f>
        <v>23.873472</v>
      </c>
      <c r="F889" s="12" t="s">
        <v>31</v>
      </c>
      <c r="G889" s="15"/>
      <c r="H889" s="14" t="n">
        <f aca="false">IFERROR(IF($F$3=0,"-",Tabla1[[#This Row],[Precio de Cliente neto]]*(1+$F$3)),"-")</f>
        <v>39.78912</v>
      </c>
      <c r="I889" s="14" t="n">
        <v>37.8944</v>
      </c>
      <c r="J889" s="14" t="n">
        <v>34.10496</v>
      </c>
    </row>
    <row r="890" customFormat="false" ht="15" hidden="false" customHeight="false" outlineLevel="0" collapsed="false">
      <c r="A890" s="12" t="n">
        <v>3013</v>
      </c>
      <c r="B890" s="13" t="s">
        <v>903</v>
      </c>
      <c r="C890" s="14" t="n">
        <f aca="false">IF($F$2=0," - ",Tabla1[[#This Row],[Base Precio de Lista neto]])</f>
        <v>4.9099</v>
      </c>
      <c r="D890" s="14" t="n">
        <f aca="false">IF($F$2=0," - ",Tabla1[[#This Row],[Base Precio de Lista neto]]*(1-$F$2))</f>
        <v>3.43693</v>
      </c>
      <c r="E890" s="14" t="n">
        <f aca="false">IF($F$2=0," - ",Tabla1[[#This Row],[Base para Mejor precio]]*(1-$F$2))</f>
        <v>3.093237</v>
      </c>
      <c r="F890" s="12" t="s">
        <v>17</v>
      </c>
      <c r="G890" s="15"/>
      <c r="H890" s="14" t="n">
        <f aca="false">IFERROR(IF($F$3=0,"-",Tabla1[[#This Row],[Precio de Cliente neto]]*(1+$F$3)),"-")</f>
        <v>5.155395</v>
      </c>
      <c r="I890" s="14" t="n">
        <v>4.9099</v>
      </c>
      <c r="J890" s="14" t="n">
        <v>4.41891</v>
      </c>
    </row>
    <row r="891" customFormat="false" ht="15" hidden="false" customHeight="false" outlineLevel="0" collapsed="false">
      <c r="A891" s="12" t="n">
        <v>3014</v>
      </c>
      <c r="B891" s="13" t="s">
        <v>904</v>
      </c>
      <c r="C891" s="14" t="n">
        <f aca="false">IF($F$2=0," - ",Tabla1[[#This Row],[Base Precio de Lista neto]])</f>
        <v>5.3829</v>
      </c>
      <c r="D891" s="14" t="n">
        <f aca="false">IF($F$2=0," - ",Tabla1[[#This Row],[Base Precio de Lista neto]]*(1-$F$2))</f>
        <v>3.76803</v>
      </c>
      <c r="E891" s="14" t="n">
        <f aca="false">IF($F$2=0," - ",Tabla1[[#This Row],[Base para Mejor precio]]*(1-$F$2))</f>
        <v>3.391227</v>
      </c>
      <c r="F891" s="12" t="s">
        <v>31</v>
      </c>
      <c r="G891" s="15"/>
      <c r="H891" s="14" t="n">
        <f aca="false">IFERROR(IF($F$3=0,"-",Tabla1[[#This Row],[Precio de Cliente neto]]*(1+$F$3)),"-")</f>
        <v>5.652045</v>
      </c>
      <c r="I891" s="14" t="n">
        <v>5.3829</v>
      </c>
      <c r="J891" s="14" t="n">
        <v>4.84461</v>
      </c>
    </row>
    <row r="892" customFormat="false" ht="15" hidden="false" customHeight="false" outlineLevel="0" collapsed="false">
      <c r="A892" s="12" t="n">
        <v>3015</v>
      </c>
      <c r="B892" s="13" t="s">
        <v>905</v>
      </c>
      <c r="C892" s="14" t="n">
        <f aca="false">IF($F$2=0," - ",Tabla1[[#This Row],[Base Precio de Lista neto]])</f>
        <v>10.3984</v>
      </c>
      <c r="D892" s="14" t="n">
        <f aca="false">IF($F$2=0," - ",Tabla1[[#This Row],[Base Precio de Lista neto]]*(1-$F$2))</f>
        <v>7.27888</v>
      </c>
      <c r="E892" s="14" t="n">
        <f aca="false">IF($F$2=0," - ",Tabla1[[#This Row],[Base para Mejor precio]]*(1-$F$2))</f>
        <v>6.550992</v>
      </c>
      <c r="F892" s="12" t="s">
        <v>17</v>
      </c>
      <c r="G892" s="15"/>
      <c r="H892" s="14" t="n">
        <f aca="false">IFERROR(IF($F$3=0,"-",Tabla1[[#This Row],[Precio de Cliente neto]]*(1+$F$3)),"-")</f>
        <v>10.91832</v>
      </c>
      <c r="I892" s="14" t="n">
        <v>10.3984</v>
      </c>
      <c r="J892" s="14" t="n">
        <v>9.35856</v>
      </c>
    </row>
    <row r="893" customFormat="false" ht="15" hidden="false" customHeight="false" outlineLevel="0" collapsed="false">
      <c r="A893" s="12" t="n">
        <v>3016</v>
      </c>
      <c r="B893" s="13" t="s">
        <v>906</v>
      </c>
      <c r="C893" s="14" t="n">
        <f aca="false">IF($F$2=0," - ",Tabla1[[#This Row],[Base Precio de Lista neto]])</f>
        <v>9.9939</v>
      </c>
      <c r="D893" s="14" t="n">
        <f aca="false">IF($F$2=0," - ",Tabla1[[#This Row],[Base Precio de Lista neto]]*(1-$F$2))</f>
        <v>6.99573</v>
      </c>
      <c r="E893" s="14" t="n">
        <f aca="false">IF($F$2=0," - ",Tabla1[[#This Row],[Base para Mejor precio]]*(1-$F$2))</f>
        <v>6.296157</v>
      </c>
      <c r="F893" s="12" t="s">
        <v>17</v>
      </c>
      <c r="G893" s="15"/>
      <c r="H893" s="14" t="n">
        <f aca="false">IFERROR(IF($F$3=0,"-",Tabla1[[#This Row],[Precio de Cliente neto]]*(1+$F$3)),"-")</f>
        <v>10.493595</v>
      </c>
      <c r="I893" s="14" t="n">
        <v>9.9939</v>
      </c>
      <c r="J893" s="14" t="n">
        <v>8.99451</v>
      </c>
    </row>
    <row r="894" customFormat="false" ht="15" hidden="false" customHeight="false" outlineLevel="0" collapsed="false">
      <c r="A894" s="12" t="n">
        <v>3017</v>
      </c>
      <c r="B894" s="13" t="s">
        <v>907</v>
      </c>
      <c r="C894" s="14" t="n">
        <f aca="false">IF($F$2=0," - ",Tabla1[[#This Row],[Base Precio de Lista neto]])</f>
        <v>9.9939</v>
      </c>
      <c r="D894" s="14" t="n">
        <f aca="false">IF($F$2=0," - ",Tabla1[[#This Row],[Base Precio de Lista neto]]*(1-$F$2))</f>
        <v>6.99573</v>
      </c>
      <c r="E894" s="14" t="n">
        <f aca="false">IF($F$2=0," - ",Tabla1[[#This Row],[Base para Mejor precio]]*(1-$F$2))</f>
        <v>6.296157</v>
      </c>
      <c r="F894" s="12" t="s">
        <v>17</v>
      </c>
      <c r="G894" s="15"/>
      <c r="H894" s="14" t="n">
        <f aca="false">IFERROR(IF($F$3=0,"-",Tabla1[[#This Row],[Precio de Cliente neto]]*(1+$F$3)),"-")</f>
        <v>10.493595</v>
      </c>
      <c r="I894" s="14" t="n">
        <v>9.9939</v>
      </c>
      <c r="J894" s="14" t="n">
        <v>8.99451</v>
      </c>
    </row>
    <row r="895" customFormat="false" ht="15" hidden="false" customHeight="false" outlineLevel="0" collapsed="false">
      <c r="A895" s="12" t="n">
        <v>3018</v>
      </c>
      <c r="B895" s="13" t="s">
        <v>908</v>
      </c>
      <c r="C895" s="14" t="n">
        <f aca="false">IF($F$2=0," - ",Tabla1[[#This Row],[Base Precio de Lista neto]])</f>
        <v>10.3876</v>
      </c>
      <c r="D895" s="14" t="n">
        <f aca="false">IF($F$2=0," - ",Tabla1[[#This Row],[Base Precio de Lista neto]]*(1-$F$2))</f>
        <v>7.27132</v>
      </c>
      <c r="E895" s="14" t="n">
        <f aca="false">IF($F$2=0," - ",Tabla1[[#This Row],[Base para Mejor precio]]*(1-$F$2))</f>
        <v>6.544188</v>
      </c>
      <c r="F895" s="12" t="s">
        <v>17</v>
      </c>
      <c r="G895" s="15"/>
      <c r="H895" s="14" t="n">
        <f aca="false">IFERROR(IF($F$3=0,"-",Tabla1[[#This Row],[Precio de Cliente neto]]*(1+$F$3)),"-")</f>
        <v>10.90698</v>
      </c>
      <c r="I895" s="14" t="n">
        <v>10.3876</v>
      </c>
      <c r="J895" s="14" t="n">
        <v>9.34884</v>
      </c>
    </row>
    <row r="896" customFormat="false" ht="15" hidden="false" customHeight="false" outlineLevel="0" collapsed="false">
      <c r="A896" s="12" t="n">
        <v>3019</v>
      </c>
      <c r="B896" s="13" t="s">
        <v>909</v>
      </c>
      <c r="C896" s="14" t="n">
        <f aca="false">IF($F$2=0," - ",Tabla1[[#This Row],[Base Precio de Lista neto]])</f>
        <v>20.3245</v>
      </c>
      <c r="D896" s="14" t="n">
        <f aca="false">IF($F$2=0," - ",Tabla1[[#This Row],[Base Precio de Lista neto]]*(1-$F$2))</f>
        <v>14.22715</v>
      </c>
      <c r="E896" s="14" t="n">
        <f aca="false">IF($F$2=0," - ",Tabla1[[#This Row],[Base para Mejor precio]]*(1-$F$2))</f>
        <v>12.804435</v>
      </c>
      <c r="F896" s="12" t="s">
        <v>17</v>
      </c>
      <c r="G896" s="15"/>
      <c r="H896" s="14" t="n">
        <f aca="false">IFERROR(IF($F$3=0,"-",Tabla1[[#This Row],[Precio de Cliente neto]]*(1+$F$3)),"-")</f>
        <v>21.340725</v>
      </c>
      <c r="I896" s="14" t="n">
        <v>20.3245</v>
      </c>
      <c r="J896" s="14" t="n">
        <v>18.29205</v>
      </c>
    </row>
    <row r="897" customFormat="false" ht="15" hidden="false" customHeight="false" outlineLevel="0" collapsed="false">
      <c r="A897" s="12" t="n">
        <v>3020</v>
      </c>
      <c r="B897" s="13" t="s">
        <v>910</v>
      </c>
      <c r="C897" s="14" t="n">
        <f aca="false">IF($F$2=0," - ",Tabla1[[#This Row],[Base Precio de Lista neto]])</f>
        <v>22.8649</v>
      </c>
      <c r="D897" s="14" t="n">
        <f aca="false">IF($F$2=0," - ",Tabla1[[#This Row],[Base Precio de Lista neto]]*(1-$F$2))</f>
        <v>16.00543</v>
      </c>
      <c r="E897" s="14" t="n">
        <f aca="false">IF($F$2=0," - ",Tabla1[[#This Row],[Base para Mejor precio]]*(1-$F$2))</f>
        <v>14.404887</v>
      </c>
      <c r="F897" s="12" t="s">
        <v>17</v>
      </c>
      <c r="G897" s="15"/>
      <c r="H897" s="14" t="n">
        <f aca="false">IFERROR(IF($F$3=0,"-",Tabla1[[#This Row],[Precio de Cliente neto]]*(1+$F$3)),"-")</f>
        <v>24.008145</v>
      </c>
      <c r="I897" s="14" t="n">
        <v>22.8649</v>
      </c>
      <c r="J897" s="14" t="n">
        <v>20.57841</v>
      </c>
    </row>
    <row r="898" customFormat="false" ht="15" hidden="false" customHeight="false" outlineLevel="0" collapsed="false">
      <c r="A898" s="12" t="n">
        <v>3021</v>
      </c>
      <c r="B898" s="13" t="s">
        <v>911</v>
      </c>
      <c r="C898" s="14" t="n">
        <f aca="false">IF($F$2=0," - ",Tabla1[[#This Row],[Base Precio de Lista neto]])</f>
        <v>73.4327</v>
      </c>
      <c r="D898" s="14" t="n">
        <f aca="false">IF($F$2=0," - ",Tabla1[[#This Row],[Base Precio de Lista neto]]*(1-$F$2))</f>
        <v>51.40289</v>
      </c>
      <c r="E898" s="14" t="n">
        <f aca="false">IF($F$2=0," - ",Tabla1[[#This Row],[Base para Mejor precio]]*(1-$F$2))</f>
        <v>46.262601</v>
      </c>
      <c r="F898" s="12" t="s">
        <v>14</v>
      </c>
      <c r="G898" s="15"/>
      <c r="H898" s="14" t="n">
        <f aca="false">IFERROR(IF($F$3=0,"-",Tabla1[[#This Row],[Precio de Cliente neto]]*(1+$F$3)),"-")</f>
        <v>77.104335</v>
      </c>
      <c r="I898" s="14" t="n">
        <v>73.4327</v>
      </c>
      <c r="J898" s="14" t="n">
        <v>66.08943</v>
      </c>
    </row>
    <row r="899" customFormat="false" ht="15" hidden="false" customHeight="false" outlineLevel="0" collapsed="false">
      <c r="A899" s="12" t="n">
        <v>3022</v>
      </c>
      <c r="B899" s="13" t="s">
        <v>912</v>
      </c>
      <c r="C899" s="14" t="n">
        <f aca="false">IF($F$2=0," - ",Tabla1[[#This Row],[Base Precio de Lista neto]])</f>
        <v>282.2762</v>
      </c>
      <c r="D899" s="14" t="n">
        <f aca="false">IF($F$2=0," - ",Tabla1[[#This Row],[Base Precio de Lista neto]]*(1-$F$2))</f>
        <v>197.59334</v>
      </c>
      <c r="E899" s="14" t="n">
        <f aca="false">IF($F$2=0," - ",Tabla1[[#This Row],[Base para Mejor precio]]*(1-$F$2))</f>
        <v>177.834006</v>
      </c>
      <c r="F899" s="12" t="s">
        <v>17</v>
      </c>
      <c r="G899" s="15"/>
      <c r="H899" s="14" t="n">
        <f aca="false">IFERROR(IF($F$3=0,"-",Tabla1[[#This Row],[Precio de Cliente neto]]*(1+$F$3)),"-")</f>
        <v>296.39001</v>
      </c>
      <c r="I899" s="14" t="n">
        <v>282.2762</v>
      </c>
      <c r="J899" s="14" t="n">
        <v>254.04858</v>
      </c>
    </row>
    <row r="900" customFormat="false" ht="15" hidden="false" customHeight="false" outlineLevel="0" collapsed="false">
      <c r="A900" s="12" t="n">
        <v>3023</v>
      </c>
      <c r="B900" s="13" t="s">
        <v>913</v>
      </c>
      <c r="C900" s="14" t="n">
        <f aca="false">IF($F$2=0," - ",Tabla1[[#This Row],[Base Precio de Lista neto]])</f>
        <v>297.0513</v>
      </c>
      <c r="D900" s="14" t="n">
        <f aca="false">IF($F$2=0," - ",Tabla1[[#This Row],[Base Precio de Lista neto]]*(1-$F$2))</f>
        <v>207.93591</v>
      </c>
      <c r="E900" s="14" t="n">
        <f aca="false">IF($F$2=0," - ",Tabla1[[#This Row],[Base para Mejor precio]]*(1-$F$2))</f>
        <v>187.142319</v>
      </c>
      <c r="F900" s="12" t="s">
        <v>17</v>
      </c>
      <c r="G900" s="15"/>
      <c r="H900" s="14" t="n">
        <f aca="false">IFERROR(IF($F$3=0,"-",Tabla1[[#This Row],[Precio de Cliente neto]]*(1+$F$3)),"-")</f>
        <v>311.903865</v>
      </c>
      <c r="I900" s="14" t="n">
        <v>297.0513</v>
      </c>
      <c r="J900" s="14" t="n">
        <v>267.34617</v>
      </c>
    </row>
    <row r="901" customFormat="false" ht="15" hidden="false" customHeight="false" outlineLevel="0" collapsed="false">
      <c r="A901" s="12" t="n">
        <v>3024</v>
      </c>
      <c r="B901" s="13" t="s">
        <v>914</v>
      </c>
      <c r="C901" s="14" t="n">
        <f aca="false">IF($F$2=0," - ",Tabla1[[#This Row],[Base Precio de Lista neto]])</f>
        <v>219.2423</v>
      </c>
      <c r="D901" s="14" t="n">
        <f aca="false">IF($F$2=0," - ",Tabla1[[#This Row],[Base Precio de Lista neto]]*(1-$F$2))</f>
        <v>153.46961</v>
      </c>
      <c r="E901" s="14" t="n">
        <f aca="false">IF($F$2=0," - ",Tabla1[[#This Row],[Base para Mejor precio]]*(1-$F$2))</f>
        <v>138.122649</v>
      </c>
      <c r="F901" s="12" t="s">
        <v>14</v>
      </c>
      <c r="G901" s="15"/>
      <c r="H901" s="14" t="n">
        <f aca="false">IFERROR(IF($F$3=0,"-",Tabla1[[#This Row],[Precio de Cliente neto]]*(1+$F$3)),"-")</f>
        <v>230.204415</v>
      </c>
      <c r="I901" s="14" t="n">
        <v>219.2423</v>
      </c>
      <c r="J901" s="14" t="n">
        <v>197.31807</v>
      </c>
    </row>
    <row r="902" customFormat="false" ht="15" hidden="false" customHeight="false" outlineLevel="0" collapsed="false">
      <c r="A902" s="12" t="n">
        <v>3025</v>
      </c>
      <c r="B902" s="13" t="s">
        <v>915</v>
      </c>
      <c r="C902" s="14" t="n">
        <f aca="false">IF($F$2=0," - ",Tabla1[[#This Row],[Base Precio de Lista neto]])</f>
        <v>2.7794</v>
      </c>
      <c r="D902" s="14" t="n">
        <f aca="false">IF($F$2=0," - ",Tabla1[[#This Row],[Base Precio de Lista neto]]*(1-$F$2))</f>
        <v>1.94558</v>
      </c>
      <c r="E902" s="14" t="n">
        <f aca="false">IF($F$2=0," - ",Tabla1[[#This Row],[Base para Mejor precio]]*(1-$F$2))</f>
        <v>1.751022</v>
      </c>
      <c r="F902" s="12" t="s">
        <v>17</v>
      </c>
      <c r="G902" s="15"/>
      <c r="H902" s="14" t="n">
        <f aca="false">IFERROR(IF($F$3=0,"-",Tabla1[[#This Row],[Precio de Cliente neto]]*(1+$F$3)),"-")</f>
        <v>2.91837</v>
      </c>
      <c r="I902" s="14" t="n">
        <v>2.7794</v>
      </c>
      <c r="J902" s="14" t="n">
        <v>2.50146</v>
      </c>
    </row>
    <row r="903" customFormat="false" ht="15" hidden="false" customHeight="false" outlineLevel="0" collapsed="false">
      <c r="A903" s="12" t="n">
        <v>3026</v>
      </c>
      <c r="B903" s="13" t="s">
        <v>916</v>
      </c>
      <c r="C903" s="14" t="n">
        <f aca="false">IF($F$2=0," - ",Tabla1[[#This Row],[Base Precio de Lista neto]])</f>
        <v>31.3769</v>
      </c>
      <c r="D903" s="14" t="n">
        <f aca="false">IF($F$2=0," - ",Tabla1[[#This Row],[Base Precio de Lista neto]]*(1-$F$2))</f>
        <v>21.96383</v>
      </c>
      <c r="E903" s="14" t="n">
        <f aca="false">IF($F$2=0," - ",Tabla1[[#This Row],[Base para Mejor precio]]*(1-$F$2))</f>
        <v>19.767447</v>
      </c>
      <c r="F903" s="12" t="s">
        <v>17</v>
      </c>
      <c r="G903" s="15"/>
      <c r="H903" s="14" t="n">
        <f aca="false">IFERROR(IF($F$3=0,"-",Tabla1[[#This Row],[Precio de Cliente neto]]*(1+$F$3)),"-")</f>
        <v>32.945745</v>
      </c>
      <c r="I903" s="14" t="n">
        <v>31.3769</v>
      </c>
      <c r="J903" s="14" t="n">
        <v>28.23921</v>
      </c>
    </row>
    <row r="904" customFormat="false" ht="15" hidden="false" customHeight="false" outlineLevel="0" collapsed="false">
      <c r="A904" s="12" t="n">
        <v>3027</v>
      </c>
      <c r="B904" s="13" t="s">
        <v>917</v>
      </c>
      <c r="C904" s="14" t="n">
        <f aca="false">IF($F$2=0," - ",Tabla1[[#This Row],[Base Precio de Lista neto]])</f>
        <v>2.5624</v>
      </c>
      <c r="D904" s="14" t="n">
        <f aca="false">IF($F$2=0," - ",Tabla1[[#This Row],[Base Precio de Lista neto]]*(1-$F$2))</f>
        <v>1.79368</v>
      </c>
      <c r="E904" s="14" t="n">
        <f aca="false">IF($F$2=0," - ",Tabla1[[#This Row],[Base para Mejor precio]]*(1-$F$2))</f>
        <v>1.614312</v>
      </c>
      <c r="F904" s="12" t="s">
        <v>17</v>
      </c>
      <c r="G904" s="15"/>
      <c r="H904" s="14" t="n">
        <f aca="false">IFERROR(IF($F$3=0,"-",Tabla1[[#This Row],[Precio de Cliente neto]]*(1+$F$3)),"-")</f>
        <v>2.69052</v>
      </c>
      <c r="I904" s="14" t="n">
        <v>2.5624</v>
      </c>
      <c r="J904" s="14" t="n">
        <v>2.30616</v>
      </c>
    </row>
    <row r="905" customFormat="false" ht="15" hidden="false" customHeight="false" outlineLevel="0" collapsed="false">
      <c r="A905" s="12" t="n">
        <v>3028</v>
      </c>
      <c r="B905" s="13" t="s">
        <v>918</v>
      </c>
      <c r="C905" s="14" t="n">
        <f aca="false">IF($F$2=0," - ",Tabla1[[#This Row],[Base Precio de Lista neto]])</f>
        <v>4.3645</v>
      </c>
      <c r="D905" s="14" t="n">
        <f aca="false">IF($F$2=0," - ",Tabla1[[#This Row],[Base Precio de Lista neto]]*(1-$F$2))</f>
        <v>3.05515</v>
      </c>
      <c r="E905" s="14" t="n">
        <f aca="false">IF($F$2=0," - ",Tabla1[[#This Row],[Base para Mejor precio]]*(1-$F$2))</f>
        <v>2.749635</v>
      </c>
      <c r="F905" s="12" t="s">
        <v>17</v>
      </c>
      <c r="G905" s="15"/>
      <c r="H905" s="14" t="n">
        <f aca="false">IFERROR(IF($F$3=0,"-",Tabla1[[#This Row],[Precio de Cliente neto]]*(1+$F$3)),"-")</f>
        <v>4.582725</v>
      </c>
      <c r="I905" s="14" t="n">
        <v>4.3645</v>
      </c>
      <c r="J905" s="14" t="n">
        <v>3.92805</v>
      </c>
    </row>
    <row r="906" customFormat="false" ht="15" hidden="false" customHeight="false" outlineLevel="0" collapsed="false">
      <c r="A906" s="12" t="n">
        <v>3029</v>
      </c>
      <c r="B906" s="13" t="s">
        <v>919</v>
      </c>
      <c r="C906" s="14" t="n">
        <f aca="false">IF($F$2=0," - ",Tabla1[[#This Row],[Base Precio de Lista neto]])</f>
        <v>328.6756</v>
      </c>
      <c r="D906" s="14" t="n">
        <f aca="false">IF($F$2=0," - ",Tabla1[[#This Row],[Base Precio de Lista neto]]*(1-$F$2))</f>
        <v>230.07292</v>
      </c>
      <c r="E906" s="14" t="n">
        <f aca="false">IF($F$2=0," - ",Tabla1[[#This Row],[Base para Mejor precio]]*(1-$F$2))</f>
        <v>207.065628</v>
      </c>
      <c r="F906" s="12" t="s">
        <v>17</v>
      </c>
      <c r="G906" s="15"/>
      <c r="H906" s="14" t="n">
        <f aca="false">IFERROR(IF($F$3=0,"-",Tabla1[[#This Row],[Precio de Cliente neto]]*(1+$F$3)),"-")</f>
        <v>345.10938</v>
      </c>
      <c r="I906" s="14" t="n">
        <v>328.6756</v>
      </c>
      <c r="J906" s="14" t="n">
        <v>295.80804</v>
      </c>
    </row>
    <row r="907" customFormat="false" ht="15" hidden="false" customHeight="false" outlineLevel="0" collapsed="false">
      <c r="A907" s="12" t="n">
        <v>3030</v>
      </c>
      <c r="B907" s="13" t="s">
        <v>920</v>
      </c>
      <c r="C907" s="14" t="n">
        <f aca="false">IF($F$2=0," - ",Tabla1[[#This Row],[Base Precio de Lista neto]])</f>
        <v>102.4147</v>
      </c>
      <c r="D907" s="14" t="n">
        <f aca="false">IF($F$2=0," - ",Tabla1[[#This Row],[Base Precio de Lista neto]]*(1-$F$2))</f>
        <v>71.69029</v>
      </c>
      <c r="E907" s="14" t="n">
        <f aca="false">IF($F$2=0," - ",Tabla1[[#This Row],[Base para Mejor precio]]*(1-$F$2))</f>
        <v>64.521261</v>
      </c>
      <c r="F907" s="12" t="s">
        <v>17</v>
      </c>
      <c r="G907" s="15"/>
      <c r="H907" s="14" t="n">
        <f aca="false">IFERROR(IF($F$3=0,"-",Tabla1[[#This Row],[Precio de Cliente neto]]*(1+$F$3)),"-")</f>
        <v>107.535435</v>
      </c>
      <c r="I907" s="14" t="n">
        <v>102.4147</v>
      </c>
      <c r="J907" s="14" t="n">
        <v>92.17323</v>
      </c>
    </row>
    <row r="908" customFormat="false" ht="15" hidden="false" customHeight="false" outlineLevel="0" collapsed="false">
      <c r="A908" s="12" t="n">
        <v>3031</v>
      </c>
      <c r="B908" s="13" t="s">
        <v>921</v>
      </c>
      <c r="C908" s="14" t="n">
        <f aca="false">IF($F$2=0," - ",Tabla1[[#This Row],[Base Precio de Lista neto]])</f>
        <v>45.7511</v>
      </c>
      <c r="D908" s="14" t="n">
        <f aca="false">IF($F$2=0," - ",Tabla1[[#This Row],[Base Precio de Lista neto]]*(1-$F$2))</f>
        <v>32.02577</v>
      </c>
      <c r="E908" s="14" t="n">
        <f aca="false">IF($F$2=0," - ",Tabla1[[#This Row],[Base para Mejor precio]]*(1-$F$2))</f>
        <v>28.823193</v>
      </c>
      <c r="F908" s="12" t="s">
        <v>17</v>
      </c>
      <c r="G908" s="15"/>
      <c r="H908" s="14" t="n">
        <f aca="false">IFERROR(IF($F$3=0,"-",Tabla1[[#This Row],[Precio de Cliente neto]]*(1+$F$3)),"-")</f>
        <v>48.038655</v>
      </c>
      <c r="I908" s="14" t="n">
        <v>45.7511</v>
      </c>
      <c r="J908" s="14" t="n">
        <v>41.17599</v>
      </c>
    </row>
    <row r="909" customFormat="false" ht="15" hidden="false" customHeight="false" outlineLevel="0" collapsed="false">
      <c r="A909" s="12" t="n">
        <v>3032</v>
      </c>
      <c r="B909" s="13" t="s">
        <v>922</v>
      </c>
      <c r="C909" s="14" t="n">
        <f aca="false">IF($F$2=0," - ",Tabla1[[#This Row],[Base Precio de Lista neto]])</f>
        <v>706.8385</v>
      </c>
      <c r="D909" s="14" t="n">
        <f aca="false">IF($F$2=0," - ",Tabla1[[#This Row],[Base Precio de Lista neto]]*(1-$F$2))</f>
        <v>494.78695</v>
      </c>
      <c r="E909" s="14" t="n">
        <f aca="false">IF($F$2=0," - ",Tabla1[[#This Row],[Base para Mejor precio]]*(1-$F$2))</f>
        <v>445.308255</v>
      </c>
      <c r="F909" s="12" t="s">
        <v>17</v>
      </c>
      <c r="G909" s="15"/>
      <c r="H909" s="14" t="n">
        <f aca="false">IFERROR(IF($F$3=0,"-",Tabla1[[#This Row],[Precio de Cliente neto]]*(1+$F$3)),"-")</f>
        <v>742.180425</v>
      </c>
      <c r="I909" s="14" t="n">
        <v>706.8385</v>
      </c>
      <c r="J909" s="14" t="n">
        <v>636.15465</v>
      </c>
    </row>
    <row r="910" customFormat="false" ht="15" hidden="false" customHeight="false" outlineLevel="0" collapsed="false">
      <c r="A910" s="12" t="n">
        <v>3033</v>
      </c>
      <c r="B910" s="13" t="s">
        <v>923</v>
      </c>
      <c r="C910" s="14" t="n">
        <f aca="false">IF($F$2=0," - ",Tabla1[[#This Row],[Base Precio de Lista neto]])</f>
        <v>706.8642</v>
      </c>
      <c r="D910" s="14" t="n">
        <f aca="false">IF($F$2=0," - ",Tabla1[[#This Row],[Base Precio de Lista neto]]*(1-$F$2))</f>
        <v>494.80494</v>
      </c>
      <c r="E910" s="14" t="n">
        <f aca="false">IF($F$2=0," - ",Tabla1[[#This Row],[Base para Mejor precio]]*(1-$F$2))</f>
        <v>445.324446</v>
      </c>
      <c r="F910" s="12" t="s">
        <v>17</v>
      </c>
      <c r="G910" s="15"/>
      <c r="H910" s="14" t="n">
        <f aca="false">IFERROR(IF($F$3=0,"-",Tabla1[[#This Row],[Precio de Cliente neto]]*(1+$F$3)),"-")</f>
        <v>742.20741</v>
      </c>
      <c r="I910" s="14" t="n">
        <v>706.8642</v>
      </c>
      <c r="J910" s="14" t="n">
        <v>636.17778</v>
      </c>
    </row>
    <row r="911" customFormat="false" ht="15" hidden="false" customHeight="false" outlineLevel="0" collapsed="false">
      <c r="A911" s="12" t="n">
        <v>3034</v>
      </c>
      <c r="B911" s="13" t="s">
        <v>924</v>
      </c>
      <c r="C911" s="14" t="n">
        <f aca="false">IF($F$2=0," - ",Tabla1[[#This Row],[Base Precio de Lista neto]])</f>
        <v>919.1142</v>
      </c>
      <c r="D911" s="14" t="n">
        <f aca="false">IF($F$2=0," - ",Tabla1[[#This Row],[Base Precio de Lista neto]]*(1-$F$2))</f>
        <v>643.37994</v>
      </c>
      <c r="E911" s="14" t="n">
        <f aca="false">IF($F$2=0," - ",Tabla1[[#This Row],[Base para Mejor precio]]*(1-$F$2))</f>
        <v>579.041946</v>
      </c>
      <c r="F911" s="12" t="s">
        <v>17</v>
      </c>
      <c r="G911" s="15"/>
      <c r="H911" s="14" t="n">
        <f aca="false">IFERROR(IF($F$3=0,"-",Tabla1[[#This Row],[Precio de Cliente neto]]*(1+$F$3)),"-")</f>
        <v>965.06991</v>
      </c>
      <c r="I911" s="14" t="n">
        <v>919.1142</v>
      </c>
      <c r="J911" s="14" t="n">
        <v>827.20278</v>
      </c>
    </row>
    <row r="912" customFormat="false" ht="15" hidden="false" customHeight="false" outlineLevel="0" collapsed="false">
      <c r="A912" s="12" t="n">
        <v>3035</v>
      </c>
      <c r="B912" s="13" t="s">
        <v>925</v>
      </c>
      <c r="C912" s="14" t="n">
        <f aca="false">IF($F$2=0," - ",Tabla1[[#This Row],[Base Precio de Lista neto]])</f>
        <v>1193.5713</v>
      </c>
      <c r="D912" s="14" t="n">
        <f aca="false">IF($F$2=0," - ",Tabla1[[#This Row],[Base Precio de Lista neto]]*(1-$F$2))</f>
        <v>835.49991</v>
      </c>
      <c r="E912" s="14" t="n">
        <f aca="false">IF($F$2=0," - ",Tabla1[[#This Row],[Base para Mejor precio]]*(1-$F$2))</f>
        <v>751.949919</v>
      </c>
      <c r="F912" s="12" t="s">
        <v>17</v>
      </c>
      <c r="G912" s="15"/>
      <c r="H912" s="14" t="n">
        <f aca="false">IFERROR(IF($F$3=0,"-",Tabla1[[#This Row],[Precio de Cliente neto]]*(1+$F$3)),"-")</f>
        <v>1253.249865</v>
      </c>
      <c r="I912" s="14" t="n">
        <v>1193.5713</v>
      </c>
      <c r="J912" s="14" t="n">
        <v>1074.21417</v>
      </c>
    </row>
    <row r="913" customFormat="false" ht="15" hidden="false" customHeight="false" outlineLevel="0" collapsed="false">
      <c r="A913" s="12" t="n">
        <v>3036</v>
      </c>
      <c r="B913" s="13" t="s">
        <v>926</v>
      </c>
      <c r="C913" s="14" t="n">
        <f aca="false">IF($F$2=0," - ",Tabla1[[#This Row],[Base Precio de Lista neto]])</f>
        <v>170.1857</v>
      </c>
      <c r="D913" s="14" t="n">
        <f aca="false">IF($F$2=0," - ",Tabla1[[#This Row],[Base Precio de Lista neto]]*(1-$F$2))</f>
        <v>119.12999</v>
      </c>
      <c r="E913" s="14" t="n">
        <f aca="false">IF($F$2=0," - ",Tabla1[[#This Row],[Base para Mejor precio]]*(1-$F$2))</f>
        <v>107.216991</v>
      </c>
      <c r="F913" s="12" t="s">
        <v>17</v>
      </c>
      <c r="G913" s="15"/>
      <c r="H913" s="14" t="n">
        <f aca="false">IFERROR(IF($F$3=0,"-",Tabla1[[#This Row],[Precio de Cliente neto]]*(1+$F$3)),"-")</f>
        <v>178.694985</v>
      </c>
      <c r="I913" s="14" t="n">
        <v>170.1857</v>
      </c>
      <c r="J913" s="14" t="n">
        <v>153.16713</v>
      </c>
    </row>
    <row r="914" customFormat="false" ht="15" hidden="false" customHeight="false" outlineLevel="0" collapsed="false">
      <c r="A914" s="12" t="n">
        <v>3037</v>
      </c>
      <c r="B914" s="13" t="s">
        <v>927</v>
      </c>
      <c r="C914" s="14" t="n">
        <f aca="false">IF($F$2=0," - ",Tabla1[[#This Row],[Base Precio de Lista neto]])</f>
        <v>107.7637</v>
      </c>
      <c r="D914" s="14" t="n">
        <f aca="false">IF($F$2=0," - ",Tabla1[[#This Row],[Base Precio de Lista neto]]*(1-$F$2))</f>
        <v>75.43459</v>
      </c>
      <c r="E914" s="14" t="n">
        <f aca="false">IF($F$2=0," - ",Tabla1[[#This Row],[Base para Mejor precio]]*(1-$F$2))</f>
        <v>67.891131</v>
      </c>
      <c r="F914" s="12" t="s">
        <v>17</v>
      </c>
      <c r="G914" s="15"/>
      <c r="H914" s="14" t="n">
        <f aca="false">IFERROR(IF($F$3=0,"-",Tabla1[[#This Row],[Precio de Cliente neto]]*(1+$F$3)),"-")</f>
        <v>113.151885</v>
      </c>
      <c r="I914" s="14" t="n">
        <v>107.7637</v>
      </c>
      <c r="J914" s="14" t="n">
        <v>96.98733</v>
      </c>
    </row>
    <row r="915" customFormat="false" ht="15" hidden="false" customHeight="false" outlineLevel="0" collapsed="false">
      <c r="A915" s="12" t="n">
        <v>3038</v>
      </c>
      <c r="B915" s="13" t="s">
        <v>928</v>
      </c>
      <c r="C915" s="14" t="n">
        <f aca="false">IF($F$2=0," - ",Tabla1[[#This Row],[Base Precio de Lista neto]])</f>
        <v>124.9422</v>
      </c>
      <c r="D915" s="14" t="n">
        <f aca="false">IF($F$2=0," - ",Tabla1[[#This Row],[Base Precio de Lista neto]]*(1-$F$2))</f>
        <v>87.45954</v>
      </c>
      <c r="E915" s="14" t="n">
        <f aca="false">IF($F$2=0," - ",Tabla1[[#This Row],[Base para Mejor precio]]*(1-$F$2))</f>
        <v>78.713586</v>
      </c>
      <c r="F915" s="12" t="s">
        <v>17</v>
      </c>
      <c r="G915" s="15"/>
      <c r="H915" s="14" t="n">
        <f aca="false">IFERROR(IF($F$3=0,"-",Tabla1[[#This Row],[Precio de Cliente neto]]*(1+$F$3)),"-")</f>
        <v>131.18931</v>
      </c>
      <c r="I915" s="14" t="n">
        <v>124.9422</v>
      </c>
      <c r="J915" s="14" t="n">
        <v>112.44798</v>
      </c>
    </row>
    <row r="916" customFormat="false" ht="15" hidden="false" customHeight="false" outlineLevel="0" collapsed="false">
      <c r="A916" s="12" t="n">
        <v>3039</v>
      </c>
      <c r="B916" s="13" t="s">
        <v>929</v>
      </c>
      <c r="C916" s="14" t="n">
        <f aca="false">IF($F$2=0," - ",Tabla1[[#This Row],[Base Precio de Lista neto]])</f>
        <v>143.626</v>
      </c>
      <c r="D916" s="14" t="n">
        <f aca="false">IF($F$2=0," - ",Tabla1[[#This Row],[Base Precio de Lista neto]]*(1-$F$2))</f>
        <v>100.5382</v>
      </c>
      <c r="E916" s="14" t="n">
        <f aca="false">IF($F$2=0," - ",Tabla1[[#This Row],[Base para Mejor precio]]*(1-$F$2))</f>
        <v>90.48438</v>
      </c>
      <c r="F916" s="12" t="s">
        <v>17</v>
      </c>
      <c r="G916" s="15"/>
      <c r="H916" s="14" t="n">
        <f aca="false">IFERROR(IF($F$3=0,"-",Tabla1[[#This Row],[Precio de Cliente neto]]*(1+$F$3)),"-")</f>
        <v>150.8073</v>
      </c>
      <c r="I916" s="14" t="n">
        <v>143.626</v>
      </c>
      <c r="J916" s="14" t="n">
        <v>129.2634</v>
      </c>
    </row>
    <row r="917" customFormat="false" ht="15" hidden="false" customHeight="false" outlineLevel="0" collapsed="false">
      <c r="A917" s="12" t="n">
        <v>3040</v>
      </c>
      <c r="B917" s="13" t="s">
        <v>930</v>
      </c>
      <c r="C917" s="14" t="n">
        <f aca="false">IF($F$2=0," - ",Tabla1[[#This Row],[Base Precio de Lista neto]])</f>
        <v>288.6704</v>
      </c>
      <c r="D917" s="14" t="n">
        <f aca="false">IF($F$2=0," - ",Tabla1[[#This Row],[Base Precio de Lista neto]]*(1-$F$2))</f>
        <v>202.06928</v>
      </c>
      <c r="E917" s="14" t="n">
        <f aca="false">IF($F$2=0," - ",Tabla1[[#This Row],[Base para Mejor precio]]*(1-$F$2))</f>
        <v>181.862352</v>
      </c>
      <c r="F917" s="12" t="s">
        <v>14</v>
      </c>
      <c r="G917" s="15"/>
      <c r="H917" s="14" t="n">
        <f aca="false">IFERROR(IF($F$3=0,"-",Tabla1[[#This Row],[Precio de Cliente neto]]*(1+$F$3)),"-")</f>
        <v>303.10392</v>
      </c>
      <c r="I917" s="14" t="n">
        <v>288.6704</v>
      </c>
      <c r="J917" s="14" t="n">
        <v>259.80336</v>
      </c>
    </row>
    <row r="918" customFormat="false" ht="15" hidden="false" customHeight="false" outlineLevel="0" collapsed="false">
      <c r="A918" s="12" t="n">
        <v>3041</v>
      </c>
      <c r="B918" s="13" t="s">
        <v>931</v>
      </c>
      <c r="C918" s="14" t="n">
        <f aca="false">IF($F$2=0," - ",Tabla1[[#This Row],[Base Precio de Lista neto]])</f>
        <v>324.746</v>
      </c>
      <c r="D918" s="14" t="n">
        <f aca="false">IF($F$2=0," - ",Tabla1[[#This Row],[Base Precio de Lista neto]]*(1-$F$2))</f>
        <v>227.3222</v>
      </c>
      <c r="E918" s="14" t="n">
        <f aca="false">IF($F$2=0," - ",Tabla1[[#This Row],[Base para Mejor precio]]*(1-$F$2))</f>
        <v>204.58998</v>
      </c>
      <c r="F918" s="12" t="s">
        <v>14</v>
      </c>
      <c r="G918" s="15"/>
      <c r="H918" s="14" t="n">
        <f aca="false">IFERROR(IF($F$3=0,"-",Tabla1[[#This Row],[Precio de Cliente neto]]*(1+$F$3)),"-")</f>
        <v>340.9833</v>
      </c>
      <c r="I918" s="14" t="n">
        <v>324.746</v>
      </c>
      <c r="J918" s="14" t="n">
        <v>292.2714</v>
      </c>
    </row>
    <row r="919" customFormat="false" ht="15" hidden="false" customHeight="false" outlineLevel="0" collapsed="false">
      <c r="A919" s="12" t="n">
        <v>3042</v>
      </c>
      <c r="B919" s="13" t="s">
        <v>932</v>
      </c>
      <c r="C919" s="14" t="n">
        <f aca="false">IF($F$2=0," - ",Tabla1[[#This Row],[Base Precio de Lista neto]])</f>
        <v>17.2116</v>
      </c>
      <c r="D919" s="14" t="n">
        <f aca="false">IF($F$2=0," - ",Tabla1[[#This Row],[Base Precio de Lista neto]]*(1-$F$2))</f>
        <v>12.04812</v>
      </c>
      <c r="E919" s="14" t="n">
        <f aca="false">IF($F$2=0," - ",Tabla1[[#This Row],[Base para Mejor precio]]*(1-$F$2))</f>
        <v>10.843308</v>
      </c>
      <c r="F919" s="12" t="s">
        <v>17</v>
      </c>
      <c r="G919" s="15"/>
      <c r="H919" s="14" t="n">
        <f aca="false">IFERROR(IF($F$3=0,"-",Tabla1[[#This Row],[Precio de Cliente neto]]*(1+$F$3)),"-")</f>
        <v>18.07218</v>
      </c>
      <c r="I919" s="14" t="n">
        <v>17.2116</v>
      </c>
      <c r="J919" s="14" t="n">
        <v>15.49044</v>
      </c>
    </row>
    <row r="920" customFormat="false" ht="15" hidden="false" customHeight="false" outlineLevel="0" collapsed="false">
      <c r="A920" s="12" t="n">
        <v>3043</v>
      </c>
      <c r="B920" s="13" t="s">
        <v>933</v>
      </c>
      <c r="C920" s="14" t="n">
        <f aca="false">IF($F$2=0," - ",Tabla1[[#This Row],[Base Precio de Lista neto]])</f>
        <v>28.1184</v>
      </c>
      <c r="D920" s="14" t="n">
        <f aca="false">IF($F$2=0," - ",Tabla1[[#This Row],[Base Precio de Lista neto]]*(1-$F$2))</f>
        <v>19.68288</v>
      </c>
      <c r="E920" s="14" t="n">
        <f aca="false">IF($F$2=0," - ",Tabla1[[#This Row],[Base para Mejor precio]]*(1-$F$2))</f>
        <v>17.714592</v>
      </c>
      <c r="F920" s="12" t="s">
        <v>17</v>
      </c>
      <c r="G920" s="15"/>
      <c r="H920" s="14" t="n">
        <f aca="false">IFERROR(IF($F$3=0,"-",Tabla1[[#This Row],[Precio de Cliente neto]]*(1+$F$3)),"-")</f>
        <v>29.52432</v>
      </c>
      <c r="I920" s="14" t="n">
        <v>28.1184</v>
      </c>
      <c r="J920" s="14" t="n">
        <v>25.30656</v>
      </c>
    </row>
    <row r="921" customFormat="false" ht="15" hidden="false" customHeight="false" outlineLevel="0" collapsed="false">
      <c r="A921" s="12" t="n">
        <v>3044</v>
      </c>
      <c r="B921" s="13" t="s">
        <v>934</v>
      </c>
      <c r="C921" s="14" t="n">
        <f aca="false">IF($F$2=0," - ",Tabla1[[#This Row],[Base Precio de Lista neto]])</f>
        <v>48.0873</v>
      </c>
      <c r="D921" s="14" t="n">
        <f aca="false">IF($F$2=0," - ",Tabla1[[#This Row],[Base Precio de Lista neto]]*(1-$F$2))</f>
        <v>33.66111</v>
      </c>
      <c r="E921" s="14" t="n">
        <f aca="false">IF($F$2=0," - ",Tabla1[[#This Row],[Base para Mejor precio]]*(1-$F$2))</f>
        <v>30.294999</v>
      </c>
      <c r="F921" s="12" t="s">
        <v>14</v>
      </c>
      <c r="G921" s="15"/>
      <c r="H921" s="14" t="n">
        <f aca="false">IFERROR(IF($F$3=0,"-",Tabla1[[#This Row],[Precio de Cliente neto]]*(1+$F$3)),"-")</f>
        <v>50.491665</v>
      </c>
      <c r="I921" s="14" t="n">
        <v>48.0873</v>
      </c>
      <c r="J921" s="14" t="n">
        <v>43.27857</v>
      </c>
    </row>
    <row r="922" customFormat="false" ht="15" hidden="false" customHeight="false" outlineLevel="0" collapsed="false">
      <c r="A922" s="12" t="n">
        <v>3045</v>
      </c>
      <c r="B922" s="13" t="s">
        <v>935</v>
      </c>
      <c r="C922" s="14" t="n">
        <f aca="false">IF($F$2=0," - ",Tabla1[[#This Row],[Base Precio de Lista neto]])</f>
        <v>170.6499</v>
      </c>
      <c r="D922" s="14" t="n">
        <f aca="false">IF($F$2=0," - ",Tabla1[[#This Row],[Base Precio de Lista neto]]*(1-$F$2))</f>
        <v>119.45493</v>
      </c>
      <c r="E922" s="14" t="n">
        <f aca="false">IF($F$2=0," - ",Tabla1[[#This Row],[Base para Mejor precio]]*(1-$F$2))</f>
        <v>107.509437</v>
      </c>
      <c r="F922" s="12" t="s">
        <v>17</v>
      </c>
      <c r="G922" s="15"/>
      <c r="H922" s="14" t="n">
        <f aca="false">IFERROR(IF($F$3=0,"-",Tabla1[[#This Row],[Precio de Cliente neto]]*(1+$F$3)),"-")</f>
        <v>179.182395</v>
      </c>
      <c r="I922" s="14" t="n">
        <v>170.6499</v>
      </c>
      <c r="J922" s="14" t="n">
        <v>153.58491</v>
      </c>
    </row>
    <row r="923" customFormat="false" ht="15" hidden="false" customHeight="false" outlineLevel="0" collapsed="false">
      <c r="A923" s="12" t="n">
        <v>3046</v>
      </c>
      <c r="B923" s="13" t="s">
        <v>936</v>
      </c>
      <c r="C923" s="14" t="n">
        <f aca="false">IF($F$2=0," - ",Tabla1[[#This Row],[Base Precio de Lista neto]])</f>
        <v>88.6371</v>
      </c>
      <c r="D923" s="14" t="n">
        <f aca="false">IF($F$2=0," - ",Tabla1[[#This Row],[Base Precio de Lista neto]]*(1-$F$2))</f>
        <v>62.04597</v>
      </c>
      <c r="E923" s="14" t="n">
        <f aca="false">IF($F$2=0," - ",Tabla1[[#This Row],[Base para Mejor precio]]*(1-$F$2))</f>
        <v>55.841373</v>
      </c>
      <c r="F923" s="12" t="s">
        <v>17</v>
      </c>
      <c r="G923" s="15"/>
      <c r="H923" s="14" t="n">
        <f aca="false">IFERROR(IF($F$3=0,"-",Tabla1[[#This Row],[Precio de Cliente neto]]*(1+$F$3)),"-")</f>
        <v>93.068955</v>
      </c>
      <c r="I923" s="14" t="n">
        <v>88.6371</v>
      </c>
      <c r="J923" s="14" t="n">
        <v>79.77339</v>
      </c>
    </row>
    <row r="924" customFormat="false" ht="15" hidden="false" customHeight="false" outlineLevel="0" collapsed="false">
      <c r="A924" s="12" t="n">
        <v>3047</v>
      </c>
      <c r="B924" s="13" t="s">
        <v>937</v>
      </c>
      <c r="C924" s="14" t="n">
        <f aca="false">IF($F$2=0," - ",Tabla1[[#This Row],[Base Precio de Lista neto]])</f>
        <v>162.6052</v>
      </c>
      <c r="D924" s="14" t="n">
        <f aca="false">IF($F$2=0," - ",Tabla1[[#This Row],[Base Precio de Lista neto]]*(1-$F$2))</f>
        <v>113.82364</v>
      </c>
      <c r="E924" s="14" t="n">
        <f aca="false">IF($F$2=0," - ",Tabla1[[#This Row],[Base para Mejor precio]]*(1-$F$2))</f>
        <v>102.441276</v>
      </c>
      <c r="F924" s="12" t="s">
        <v>17</v>
      </c>
      <c r="G924" s="15"/>
      <c r="H924" s="14" t="n">
        <f aca="false">IFERROR(IF($F$3=0,"-",Tabla1[[#This Row],[Precio de Cliente neto]]*(1+$F$3)),"-")</f>
        <v>170.73546</v>
      </c>
      <c r="I924" s="14" t="n">
        <v>162.6052</v>
      </c>
      <c r="J924" s="14" t="n">
        <v>146.34468</v>
      </c>
    </row>
    <row r="925" customFormat="false" ht="15" hidden="false" customHeight="false" outlineLevel="0" collapsed="false">
      <c r="A925" s="12" t="n">
        <v>3048</v>
      </c>
      <c r="B925" s="13" t="s">
        <v>938</v>
      </c>
      <c r="C925" s="14" t="n">
        <f aca="false">IF($F$2=0," - ",Tabla1[[#This Row],[Base Precio de Lista neto]])</f>
        <v>60.8597</v>
      </c>
      <c r="D925" s="14" t="n">
        <f aca="false">IF($F$2=0," - ",Tabla1[[#This Row],[Base Precio de Lista neto]]*(1-$F$2))</f>
        <v>42.60179</v>
      </c>
      <c r="E925" s="14" t="n">
        <f aca="false">IF($F$2=0," - ",Tabla1[[#This Row],[Base para Mejor precio]]*(1-$F$2))</f>
        <v>38.341611</v>
      </c>
      <c r="F925" s="12" t="s">
        <v>17</v>
      </c>
      <c r="G925" s="15"/>
      <c r="H925" s="14" t="n">
        <f aca="false">IFERROR(IF($F$3=0,"-",Tabla1[[#This Row],[Precio de Cliente neto]]*(1+$F$3)),"-")</f>
        <v>63.902685</v>
      </c>
      <c r="I925" s="14" t="n">
        <v>60.8597</v>
      </c>
      <c r="J925" s="14" t="n">
        <v>54.77373</v>
      </c>
    </row>
    <row r="926" customFormat="false" ht="15" hidden="false" customHeight="false" outlineLevel="0" collapsed="false">
      <c r="A926" s="12" t="n">
        <v>3049</v>
      </c>
      <c r="B926" s="13" t="s">
        <v>939</v>
      </c>
      <c r="C926" s="14" t="n">
        <f aca="false">IF($F$2=0," - ",Tabla1[[#This Row],[Base Precio de Lista neto]])</f>
        <v>65.7233</v>
      </c>
      <c r="D926" s="14" t="n">
        <f aca="false">IF($F$2=0," - ",Tabla1[[#This Row],[Base Precio de Lista neto]]*(1-$F$2))</f>
        <v>46.00631</v>
      </c>
      <c r="E926" s="14" t="n">
        <f aca="false">IF($F$2=0," - ",Tabla1[[#This Row],[Base para Mejor precio]]*(1-$F$2))</f>
        <v>41.405679</v>
      </c>
      <c r="F926" s="12" t="s">
        <v>17</v>
      </c>
      <c r="G926" s="15"/>
      <c r="H926" s="14" t="n">
        <f aca="false">IFERROR(IF($F$3=0,"-",Tabla1[[#This Row],[Precio de Cliente neto]]*(1+$F$3)),"-")</f>
        <v>69.009465</v>
      </c>
      <c r="I926" s="14" t="n">
        <v>65.7233</v>
      </c>
      <c r="J926" s="14" t="n">
        <v>59.15097</v>
      </c>
    </row>
    <row r="927" customFormat="false" ht="15" hidden="false" customHeight="false" outlineLevel="0" collapsed="false">
      <c r="A927" s="12" t="n">
        <v>3050</v>
      </c>
      <c r="B927" s="13" t="s">
        <v>940</v>
      </c>
      <c r="C927" s="14" t="n">
        <f aca="false">IF($F$2=0," - ",Tabla1[[#This Row],[Base Precio de Lista neto]])</f>
        <v>16.4787</v>
      </c>
      <c r="D927" s="14" t="n">
        <f aca="false">IF($F$2=0," - ",Tabla1[[#This Row],[Base Precio de Lista neto]]*(1-$F$2))</f>
        <v>11.53509</v>
      </c>
      <c r="E927" s="14" t="n">
        <f aca="false">IF($F$2=0," - ",Tabla1[[#This Row],[Base para Mejor precio]]*(1-$F$2))</f>
        <v>10.381581</v>
      </c>
      <c r="F927" s="12" t="s">
        <v>14</v>
      </c>
      <c r="G927" s="15"/>
      <c r="H927" s="14" t="n">
        <f aca="false">IFERROR(IF($F$3=0,"-",Tabla1[[#This Row],[Precio de Cliente neto]]*(1+$F$3)),"-")</f>
        <v>17.302635</v>
      </c>
      <c r="I927" s="14" t="n">
        <v>16.4787</v>
      </c>
      <c r="J927" s="14" t="n">
        <v>14.83083</v>
      </c>
    </row>
    <row r="928" customFormat="false" ht="15" hidden="false" customHeight="false" outlineLevel="0" collapsed="false">
      <c r="A928" s="12" t="n">
        <v>3051</v>
      </c>
      <c r="B928" s="13" t="s">
        <v>941</v>
      </c>
      <c r="C928" s="14" t="n">
        <f aca="false">IF($F$2=0," - ",Tabla1[[#This Row],[Base Precio de Lista neto]])</f>
        <v>256.6959</v>
      </c>
      <c r="D928" s="14" t="n">
        <f aca="false">IF($F$2=0," - ",Tabla1[[#This Row],[Base Precio de Lista neto]]*(1-$F$2))</f>
        <v>179.68713</v>
      </c>
      <c r="E928" s="14" t="n">
        <f aca="false">IF($F$2=0," - ",Tabla1[[#This Row],[Base para Mejor precio]]*(1-$F$2))</f>
        <v>161.718417</v>
      </c>
      <c r="F928" s="12" t="s">
        <v>17</v>
      </c>
      <c r="G928" s="15"/>
      <c r="H928" s="14" t="n">
        <f aca="false">IFERROR(IF($F$3=0,"-",Tabla1[[#This Row],[Precio de Cliente neto]]*(1+$F$3)),"-")</f>
        <v>269.530695</v>
      </c>
      <c r="I928" s="14" t="n">
        <v>256.6959</v>
      </c>
      <c r="J928" s="14" t="n">
        <v>231.02631</v>
      </c>
    </row>
    <row r="929" customFormat="false" ht="15" hidden="false" customHeight="false" outlineLevel="0" collapsed="false">
      <c r="A929" s="12" t="n">
        <v>3052</v>
      </c>
      <c r="B929" s="13" t="s">
        <v>942</v>
      </c>
      <c r="C929" s="14" t="n">
        <f aca="false">IF($F$2=0," - ",Tabla1[[#This Row],[Base Precio de Lista neto]])</f>
        <v>256.6959</v>
      </c>
      <c r="D929" s="14" t="n">
        <f aca="false">IF($F$2=0," - ",Tabla1[[#This Row],[Base Precio de Lista neto]]*(1-$F$2))</f>
        <v>179.68713</v>
      </c>
      <c r="E929" s="14" t="n">
        <f aca="false">IF($F$2=0," - ",Tabla1[[#This Row],[Base para Mejor precio]]*(1-$F$2))</f>
        <v>161.718417</v>
      </c>
      <c r="F929" s="12" t="s">
        <v>17</v>
      </c>
      <c r="G929" s="15"/>
      <c r="H929" s="14" t="n">
        <f aca="false">IFERROR(IF($F$3=0,"-",Tabla1[[#This Row],[Precio de Cliente neto]]*(1+$F$3)),"-")</f>
        <v>269.530695</v>
      </c>
      <c r="I929" s="14" t="n">
        <v>256.6959</v>
      </c>
      <c r="J929" s="14" t="n">
        <v>231.02631</v>
      </c>
    </row>
    <row r="930" customFormat="false" ht="15" hidden="false" customHeight="false" outlineLevel="0" collapsed="false">
      <c r="A930" s="12" t="n">
        <v>3053</v>
      </c>
      <c r="B930" s="13" t="s">
        <v>943</v>
      </c>
      <c r="C930" s="14" t="n">
        <f aca="false">IF($F$2=0," - ",Tabla1[[#This Row],[Base Precio de Lista neto]])</f>
        <v>411.8917</v>
      </c>
      <c r="D930" s="14" t="n">
        <f aca="false">IF($F$2=0," - ",Tabla1[[#This Row],[Base Precio de Lista neto]]*(1-$F$2))</f>
        <v>288.32419</v>
      </c>
      <c r="E930" s="14" t="n">
        <f aca="false">IF($F$2=0," - ",Tabla1[[#This Row],[Base para Mejor precio]]*(1-$F$2))</f>
        <v>259.491771</v>
      </c>
      <c r="F930" s="12" t="s">
        <v>17</v>
      </c>
      <c r="G930" s="15"/>
      <c r="H930" s="14" t="n">
        <f aca="false">IFERROR(IF($F$3=0,"-",Tabla1[[#This Row],[Precio de Cliente neto]]*(1+$F$3)),"-")</f>
        <v>432.486285</v>
      </c>
      <c r="I930" s="14" t="n">
        <v>411.8917</v>
      </c>
      <c r="J930" s="14" t="n">
        <v>370.70253</v>
      </c>
    </row>
    <row r="931" customFormat="false" ht="15" hidden="false" customHeight="false" outlineLevel="0" collapsed="false">
      <c r="A931" s="12" t="n">
        <v>3054</v>
      </c>
      <c r="B931" s="13" t="s">
        <v>944</v>
      </c>
      <c r="C931" s="14" t="n">
        <f aca="false">IF($F$2=0," - ",Tabla1[[#This Row],[Base Precio de Lista neto]])</f>
        <v>188.4646</v>
      </c>
      <c r="D931" s="14" t="n">
        <f aca="false">IF($F$2=0," - ",Tabla1[[#This Row],[Base Precio de Lista neto]]*(1-$F$2))</f>
        <v>131.92522</v>
      </c>
      <c r="E931" s="14" t="n">
        <f aca="false">IF($F$2=0," - ",Tabla1[[#This Row],[Base para Mejor precio]]*(1-$F$2))</f>
        <v>118.732698</v>
      </c>
      <c r="F931" s="12" t="s">
        <v>17</v>
      </c>
      <c r="G931" s="15"/>
      <c r="H931" s="14" t="n">
        <f aca="false">IFERROR(IF($F$3=0,"-",Tabla1[[#This Row],[Precio de Cliente neto]]*(1+$F$3)),"-")</f>
        <v>197.88783</v>
      </c>
      <c r="I931" s="14" t="n">
        <v>188.4646</v>
      </c>
      <c r="J931" s="14" t="n">
        <v>169.61814</v>
      </c>
    </row>
    <row r="932" customFormat="false" ht="15" hidden="false" customHeight="false" outlineLevel="0" collapsed="false">
      <c r="A932" s="12" t="n">
        <v>3055</v>
      </c>
      <c r="B932" s="13" t="s">
        <v>945</v>
      </c>
      <c r="C932" s="14" t="n">
        <f aca="false">IF($F$2=0," - ",Tabla1[[#This Row],[Base Precio de Lista neto]])</f>
        <v>188.4646</v>
      </c>
      <c r="D932" s="14" t="n">
        <f aca="false">IF($F$2=0," - ",Tabla1[[#This Row],[Base Precio de Lista neto]]*(1-$F$2))</f>
        <v>131.92522</v>
      </c>
      <c r="E932" s="14" t="n">
        <f aca="false">IF($F$2=0," - ",Tabla1[[#This Row],[Base para Mejor precio]]*(1-$F$2))</f>
        <v>118.732698</v>
      </c>
      <c r="F932" s="12" t="s">
        <v>17</v>
      </c>
      <c r="G932" s="15"/>
      <c r="H932" s="14" t="n">
        <f aca="false">IFERROR(IF($F$3=0,"-",Tabla1[[#This Row],[Precio de Cliente neto]]*(1+$F$3)),"-")</f>
        <v>197.88783</v>
      </c>
      <c r="I932" s="14" t="n">
        <v>188.4646</v>
      </c>
      <c r="J932" s="14" t="n">
        <v>169.61814</v>
      </c>
    </row>
    <row r="933" customFormat="false" ht="15" hidden="false" customHeight="false" outlineLevel="0" collapsed="false">
      <c r="A933" s="12" t="n">
        <v>3056</v>
      </c>
      <c r="B933" s="13" t="s">
        <v>946</v>
      </c>
      <c r="C933" s="14" t="n">
        <f aca="false">IF($F$2=0," - ",Tabla1[[#This Row],[Base Precio de Lista neto]])</f>
        <v>376.2674</v>
      </c>
      <c r="D933" s="14" t="n">
        <f aca="false">IF($F$2=0," - ",Tabla1[[#This Row],[Base Precio de Lista neto]]*(1-$F$2))</f>
        <v>263.38718</v>
      </c>
      <c r="E933" s="14" t="n">
        <f aca="false">IF($F$2=0," - ",Tabla1[[#This Row],[Base para Mejor precio]]*(1-$F$2))</f>
        <v>237.048462</v>
      </c>
      <c r="F933" s="12" t="s">
        <v>17</v>
      </c>
      <c r="G933" s="15"/>
      <c r="H933" s="14" t="n">
        <f aca="false">IFERROR(IF($F$3=0,"-",Tabla1[[#This Row],[Precio de Cliente neto]]*(1+$F$3)),"-")</f>
        <v>395.08077</v>
      </c>
      <c r="I933" s="14" t="n">
        <v>376.2674</v>
      </c>
      <c r="J933" s="14" t="n">
        <v>338.64066</v>
      </c>
    </row>
    <row r="934" customFormat="false" ht="15" hidden="false" customHeight="false" outlineLevel="0" collapsed="false">
      <c r="A934" s="12" t="n">
        <v>3057</v>
      </c>
      <c r="B934" s="13" t="s">
        <v>947</v>
      </c>
      <c r="C934" s="14" t="n">
        <f aca="false">IF($F$2=0," - ",Tabla1[[#This Row],[Base Precio de Lista neto]])</f>
        <v>80.0085</v>
      </c>
      <c r="D934" s="14" t="n">
        <f aca="false">IF($F$2=0," - ",Tabla1[[#This Row],[Base Precio de Lista neto]]*(1-$F$2))</f>
        <v>56.00595</v>
      </c>
      <c r="E934" s="14" t="n">
        <f aca="false">IF($F$2=0," - ",Tabla1[[#This Row],[Base para Mejor precio]]*(1-$F$2))</f>
        <v>50.405355</v>
      </c>
      <c r="F934" s="12" t="s">
        <v>17</v>
      </c>
      <c r="G934" s="15"/>
      <c r="H934" s="14" t="n">
        <f aca="false">IFERROR(IF($F$3=0,"-",Tabla1[[#This Row],[Precio de Cliente neto]]*(1+$F$3)),"-")</f>
        <v>84.008925</v>
      </c>
      <c r="I934" s="14" t="n">
        <v>80.0085</v>
      </c>
      <c r="J934" s="14" t="n">
        <v>72.00765</v>
      </c>
    </row>
    <row r="935" customFormat="false" ht="15" hidden="false" customHeight="false" outlineLevel="0" collapsed="false">
      <c r="A935" s="12" t="n">
        <v>3058</v>
      </c>
      <c r="B935" s="13" t="s">
        <v>948</v>
      </c>
      <c r="C935" s="14" t="n">
        <f aca="false">IF($F$2=0," - ",Tabla1[[#This Row],[Base Precio de Lista neto]])</f>
        <v>620.0253</v>
      </c>
      <c r="D935" s="14" t="n">
        <f aca="false">IF($F$2=0," - ",Tabla1[[#This Row],[Base Precio de Lista neto]]*(1-$F$2))</f>
        <v>434.01771</v>
      </c>
      <c r="E935" s="14" t="n">
        <f aca="false">IF($F$2=0," - ",Tabla1[[#This Row],[Base para Mejor precio]]*(1-$F$2))</f>
        <v>390.615939</v>
      </c>
      <c r="F935" s="12" t="s">
        <v>14</v>
      </c>
      <c r="G935" s="15"/>
      <c r="H935" s="14" t="n">
        <f aca="false">IFERROR(IF($F$3=0,"-",Tabla1[[#This Row],[Precio de Cliente neto]]*(1+$F$3)),"-")</f>
        <v>651.026565</v>
      </c>
      <c r="I935" s="14" t="n">
        <v>620.0253</v>
      </c>
      <c r="J935" s="14" t="n">
        <v>558.02277</v>
      </c>
    </row>
    <row r="936" customFormat="false" ht="15" hidden="false" customHeight="false" outlineLevel="0" collapsed="false">
      <c r="A936" s="12" t="n">
        <v>3059</v>
      </c>
      <c r="B936" s="13" t="s">
        <v>949</v>
      </c>
      <c r="C936" s="14" t="n">
        <f aca="false">IF($F$2=0," - ",Tabla1[[#This Row],[Base Precio de Lista neto]])</f>
        <v>1341.924</v>
      </c>
      <c r="D936" s="14" t="n">
        <f aca="false">IF($F$2=0," - ",Tabla1[[#This Row],[Base Precio de Lista neto]]*(1-$F$2))</f>
        <v>939.3468</v>
      </c>
      <c r="E936" s="14" t="n">
        <f aca="false">IF($F$2=0," - ",Tabla1[[#This Row],[Base para Mejor precio]]*(1-$F$2))</f>
        <v>845.41212</v>
      </c>
      <c r="F936" s="12" t="s">
        <v>31</v>
      </c>
      <c r="G936" s="15"/>
      <c r="H936" s="14" t="n">
        <f aca="false">IFERROR(IF($F$3=0,"-",Tabla1[[#This Row],[Precio de Cliente neto]]*(1+$F$3)),"-")</f>
        <v>1409.0202</v>
      </c>
      <c r="I936" s="14" t="n">
        <v>1341.924</v>
      </c>
      <c r="J936" s="14" t="n">
        <v>1207.7316</v>
      </c>
    </row>
    <row r="937" customFormat="false" ht="15" hidden="false" customHeight="false" outlineLevel="0" collapsed="false">
      <c r="A937" s="12" t="n">
        <v>3060</v>
      </c>
      <c r="B937" s="13" t="s">
        <v>950</v>
      </c>
      <c r="C937" s="14" t="n">
        <f aca="false">IF($F$2=0," - ",Tabla1[[#This Row],[Base Precio de Lista neto]])</f>
        <v>557.0125</v>
      </c>
      <c r="D937" s="14" t="n">
        <f aca="false">IF($F$2=0," - ",Tabla1[[#This Row],[Base Precio de Lista neto]]*(1-$F$2))</f>
        <v>389.90875</v>
      </c>
      <c r="E937" s="14" t="n">
        <f aca="false">IF($F$2=0," - ",Tabla1[[#This Row],[Base para Mejor precio]]*(1-$F$2))</f>
        <v>350.917875</v>
      </c>
      <c r="F937" s="12" t="s">
        <v>17</v>
      </c>
      <c r="G937" s="15"/>
      <c r="H937" s="14" t="n">
        <f aca="false">IFERROR(IF($F$3=0,"-",Tabla1[[#This Row],[Precio de Cliente neto]]*(1+$F$3)),"-")</f>
        <v>584.863125</v>
      </c>
      <c r="I937" s="14" t="n">
        <v>557.0125</v>
      </c>
      <c r="J937" s="14" t="n">
        <v>501.31125</v>
      </c>
    </row>
    <row r="938" customFormat="false" ht="15" hidden="false" customHeight="false" outlineLevel="0" collapsed="false">
      <c r="A938" s="12" t="n">
        <v>3061</v>
      </c>
      <c r="B938" s="13" t="s">
        <v>951</v>
      </c>
      <c r="C938" s="14" t="n">
        <f aca="false">IF($F$2=0," - ",Tabla1[[#This Row],[Base Precio de Lista neto]])</f>
        <v>282.2629</v>
      </c>
      <c r="D938" s="14" t="n">
        <f aca="false">IF($F$2=0," - ",Tabla1[[#This Row],[Base Precio de Lista neto]]*(1-$F$2))</f>
        <v>197.58403</v>
      </c>
      <c r="E938" s="14" t="n">
        <f aca="false">IF($F$2=0," - ",Tabla1[[#This Row],[Base para Mejor precio]]*(1-$F$2))</f>
        <v>177.825627</v>
      </c>
      <c r="F938" s="12" t="s">
        <v>17</v>
      </c>
      <c r="G938" s="15"/>
      <c r="H938" s="14" t="n">
        <f aca="false">IFERROR(IF($F$3=0,"-",Tabla1[[#This Row],[Precio de Cliente neto]]*(1+$F$3)),"-")</f>
        <v>296.376045</v>
      </c>
      <c r="I938" s="14" t="n">
        <v>282.2629</v>
      </c>
      <c r="J938" s="14" t="n">
        <v>254.03661</v>
      </c>
    </row>
    <row r="939" customFormat="false" ht="15" hidden="false" customHeight="false" outlineLevel="0" collapsed="false">
      <c r="A939" s="12" t="n">
        <v>3062</v>
      </c>
      <c r="B939" s="13" t="s">
        <v>952</v>
      </c>
      <c r="C939" s="14" t="n">
        <f aca="false">IF($F$2=0," - ",Tabla1[[#This Row],[Base Precio de Lista neto]])</f>
        <v>163.3372</v>
      </c>
      <c r="D939" s="14" t="n">
        <f aca="false">IF($F$2=0," - ",Tabla1[[#This Row],[Base Precio de Lista neto]]*(1-$F$2))</f>
        <v>114.33604</v>
      </c>
      <c r="E939" s="14" t="n">
        <f aca="false">IF($F$2=0," - ",Tabla1[[#This Row],[Base para Mejor precio]]*(1-$F$2))</f>
        <v>102.902436</v>
      </c>
      <c r="F939" s="12" t="s">
        <v>17</v>
      </c>
      <c r="G939" s="15"/>
      <c r="H939" s="14" t="n">
        <f aca="false">IFERROR(IF($F$3=0,"-",Tabla1[[#This Row],[Precio de Cliente neto]]*(1+$F$3)),"-")</f>
        <v>171.50406</v>
      </c>
      <c r="I939" s="14" t="n">
        <v>163.3372</v>
      </c>
      <c r="J939" s="14" t="n">
        <v>147.00348</v>
      </c>
    </row>
    <row r="940" customFormat="false" ht="15" hidden="false" customHeight="false" outlineLevel="0" collapsed="false">
      <c r="A940" s="12" t="n">
        <v>3063</v>
      </c>
      <c r="B940" s="13" t="s">
        <v>953</v>
      </c>
      <c r="C940" s="14" t="n">
        <f aca="false">IF($F$2=0," - ",Tabla1[[#This Row],[Base Precio de Lista neto]])</f>
        <v>61.5937</v>
      </c>
      <c r="D940" s="14" t="n">
        <f aca="false">IF($F$2=0," - ",Tabla1[[#This Row],[Base Precio de Lista neto]]*(1-$F$2))</f>
        <v>43.11559</v>
      </c>
      <c r="E940" s="14" t="n">
        <f aca="false">IF($F$2=0," - ",Tabla1[[#This Row],[Base para Mejor precio]]*(1-$F$2))</f>
        <v>38.804031</v>
      </c>
      <c r="F940" s="12" t="s">
        <v>17</v>
      </c>
      <c r="G940" s="15"/>
      <c r="H940" s="14" t="n">
        <f aca="false">IFERROR(IF($F$3=0,"-",Tabla1[[#This Row],[Precio de Cliente neto]]*(1+$F$3)),"-")</f>
        <v>64.673385</v>
      </c>
      <c r="I940" s="14" t="n">
        <v>61.5937</v>
      </c>
      <c r="J940" s="14" t="n">
        <v>55.43433</v>
      </c>
    </row>
    <row r="941" customFormat="false" ht="15" hidden="false" customHeight="false" outlineLevel="0" collapsed="false">
      <c r="A941" s="12" t="n">
        <v>3064</v>
      </c>
      <c r="B941" s="13" t="s">
        <v>954</v>
      </c>
      <c r="C941" s="14" t="n">
        <f aca="false">IF($F$2=0," - ",Tabla1[[#This Row],[Base Precio de Lista neto]])</f>
        <v>717.7437</v>
      </c>
      <c r="D941" s="14" t="n">
        <f aca="false">IF($F$2=0," - ",Tabla1[[#This Row],[Base Precio de Lista neto]]*(1-$F$2))</f>
        <v>502.42059</v>
      </c>
      <c r="E941" s="14" t="n">
        <f aca="false">IF($F$2=0," - ",Tabla1[[#This Row],[Base para Mejor precio]]*(1-$F$2))</f>
        <v>452.178531</v>
      </c>
      <c r="F941" s="12" t="s">
        <v>17</v>
      </c>
      <c r="G941" s="15"/>
      <c r="H941" s="14" t="n">
        <f aca="false">IFERROR(IF($F$3=0,"-",Tabla1[[#This Row],[Precio de Cliente neto]]*(1+$F$3)),"-")</f>
        <v>753.630885</v>
      </c>
      <c r="I941" s="14" t="n">
        <v>717.7437</v>
      </c>
      <c r="J941" s="14" t="n">
        <v>645.96933</v>
      </c>
    </row>
    <row r="942" customFormat="false" ht="15" hidden="false" customHeight="false" outlineLevel="0" collapsed="false">
      <c r="A942" s="12" t="n">
        <v>3065</v>
      </c>
      <c r="B942" s="13" t="s">
        <v>955</v>
      </c>
      <c r="C942" s="14" t="n">
        <f aca="false">IF($F$2=0," - ",Tabla1[[#This Row],[Base Precio de Lista neto]])</f>
        <v>810.3083</v>
      </c>
      <c r="D942" s="14" t="n">
        <f aca="false">IF($F$2=0," - ",Tabla1[[#This Row],[Base Precio de Lista neto]]*(1-$F$2))</f>
        <v>567.21581</v>
      </c>
      <c r="E942" s="14" t="n">
        <f aca="false">IF($F$2=0," - ",Tabla1[[#This Row],[Base para Mejor precio]]*(1-$F$2))</f>
        <v>510.494229</v>
      </c>
      <c r="F942" s="12" t="s">
        <v>17</v>
      </c>
      <c r="G942" s="15"/>
      <c r="H942" s="14" t="n">
        <f aca="false">IFERROR(IF($F$3=0,"-",Tabla1[[#This Row],[Precio de Cliente neto]]*(1+$F$3)),"-")</f>
        <v>850.823715</v>
      </c>
      <c r="I942" s="14" t="n">
        <v>810.3083</v>
      </c>
      <c r="J942" s="14" t="n">
        <v>729.27747</v>
      </c>
    </row>
    <row r="943" customFormat="false" ht="15" hidden="false" customHeight="false" outlineLevel="0" collapsed="false">
      <c r="A943" s="12" t="n">
        <v>3066</v>
      </c>
      <c r="B943" s="13" t="s">
        <v>956</v>
      </c>
      <c r="C943" s="14" t="n">
        <f aca="false">IF($F$2=0," - ",Tabla1[[#This Row],[Base Precio de Lista neto]])</f>
        <v>881.5673</v>
      </c>
      <c r="D943" s="14" t="n">
        <f aca="false">IF($F$2=0," - ",Tabla1[[#This Row],[Base Precio de Lista neto]]*(1-$F$2))</f>
        <v>617.09711</v>
      </c>
      <c r="E943" s="14" t="n">
        <f aca="false">IF($F$2=0," - ",Tabla1[[#This Row],[Base para Mejor precio]]*(1-$F$2))</f>
        <v>555.387399</v>
      </c>
      <c r="F943" s="12" t="s">
        <v>17</v>
      </c>
      <c r="G943" s="15"/>
      <c r="H943" s="14" t="n">
        <f aca="false">IFERROR(IF($F$3=0,"-",Tabla1[[#This Row],[Precio de Cliente neto]]*(1+$F$3)),"-")</f>
        <v>925.645665</v>
      </c>
      <c r="I943" s="14" t="n">
        <v>881.5673</v>
      </c>
      <c r="J943" s="14" t="n">
        <v>793.41057</v>
      </c>
    </row>
    <row r="944" customFormat="false" ht="15" hidden="false" customHeight="false" outlineLevel="0" collapsed="false">
      <c r="A944" s="12" t="n">
        <v>3067</v>
      </c>
      <c r="B944" s="13" t="s">
        <v>957</v>
      </c>
      <c r="C944" s="14" t="n">
        <f aca="false">IF($F$2=0," - ",Tabla1[[#This Row],[Base Precio de Lista neto]])</f>
        <v>970.8248</v>
      </c>
      <c r="D944" s="14" t="n">
        <f aca="false">IF($F$2=0," - ",Tabla1[[#This Row],[Base Precio de Lista neto]]*(1-$F$2))</f>
        <v>679.57736</v>
      </c>
      <c r="E944" s="14" t="n">
        <f aca="false">IF($F$2=0," - ",Tabla1[[#This Row],[Base para Mejor precio]]*(1-$F$2))</f>
        <v>611.619624</v>
      </c>
      <c r="F944" s="12" t="s">
        <v>17</v>
      </c>
      <c r="G944" s="15"/>
      <c r="H944" s="14" t="n">
        <f aca="false">IFERROR(IF($F$3=0,"-",Tabla1[[#This Row],[Precio de Cliente neto]]*(1+$F$3)),"-")</f>
        <v>1019.36604</v>
      </c>
      <c r="I944" s="14" t="n">
        <v>970.8248</v>
      </c>
      <c r="J944" s="14" t="n">
        <v>873.74232</v>
      </c>
    </row>
    <row r="945" customFormat="false" ht="15" hidden="false" customHeight="false" outlineLevel="0" collapsed="false">
      <c r="A945" s="12" t="n">
        <v>3068</v>
      </c>
      <c r="B945" s="13" t="s">
        <v>958</v>
      </c>
      <c r="C945" s="14" t="n">
        <f aca="false">IF($F$2=0," - ",Tabla1[[#This Row],[Base Precio de Lista neto]])</f>
        <v>1110.4161</v>
      </c>
      <c r="D945" s="14" t="n">
        <f aca="false">IF($F$2=0," - ",Tabla1[[#This Row],[Base Precio de Lista neto]]*(1-$F$2))</f>
        <v>777.29127</v>
      </c>
      <c r="E945" s="14" t="n">
        <f aca="false">IF($F$2=0," - ",Tabla1[[#This Row],[Base para Mejor precio]]*(1-$F$2))</f>
        <v>699.562143</v>
      </c>
      <c r="F945" s="12" t="s">
        <v>17</v>
      </c>
      <c r="G945" s="15"/>
      <c r="H945" s="14" t="n">
        <f aca="false">IFERROR(IF($F$3=0,"-",Tabla1[[#This Row],[Precio de Cliente neto]]*(1+$F$3)),"-")</f>
        <v>1165.936905</v>
      </c>
      <c r="I945" s="14" t="n">
        <v>1110.4161</v>
      </c>
      <c r="J945" s="14" t="n">
        <v>999.37449</v>
      </c>
    </row>
    <row r="946" customFormat="false" ht="15" hidden="false" customHeight="false" outlineLevel="0" collapsed="false">
      <c r="A946" s="12" t="n">
        <v>3069</v>
      </c>
      <c r="B946" s="13" t="s">
        <v>959</v>
      </c>
      <c r="C946" s="14" t="n">
        <f aca="false">IF($F$2=0," - ",Tabla1[[#This Row],[Base Precio de Lista neto]])</f>
        <v>958.844</v>
      </c>
      <c r="D946" s="14" t="n">
        <f aca="false">IF($F$2=0," - ",Tabla1[[#This Row],[Base Precio de Lista neto]]*(1-$F$2))</f>
        <v>671.1908</v>
      </c>
      <c r="E946" s="14" t="n">
        <f aca="false">IF($F$2=0," - ",Tabla1[[#This Row],[Base para Mejor precio]]*(1-$F$2))</f>
        <v>604.07172</v>
      </c>
      <c r="F946" s="12" t="s">
        <v>17</v>
      </c>
      <c r="G946" s="15"/>
      <c r="H946" s="14" t="n">
        <f aca="false">IFERROR(IF($F$3=0,"-",Tabla1[[#This Row],[Precio de Cliente neto]]*(1+$F$3)),"-")</f>
        <v>1006.7862</v>
      </c>
      <c r="I946" s="14" t="n">
        <v>958.844</v>
      </c>
      <c r="J946" s="14" t="n">
        <v>862.9596</v>
      </c>
    </row>
    <row r="947" customFormat="false" ht="15" hidden="false" customHeight="false" outlineLevel="0" collapsed="false">
      <c r="A947" s="12" t="n">
        <v>3070</v>
      </c>
      <c r="B947" s="13" t="s">
        <v>960</v>
      </c>
      <c r="C947" s="14" t="n">
        <f aca="false">IF($F$2=0," - ",Tabla1[[#This Row],[Base Precio de Lista neto]])</f>
        <v>1076.2637</v>
      </c>
      <c r="D947" s="14" t="n">
        <f aca="false">IF($F$2=0," - ",Tabla1[[#This Row],[Base Precio de Lista neto]]*(1-$F$2))</f>
        <v>753.38459</v>
      </c>
      <c r="E947" s="14" t="n">
        <f aca="false">IF($F$2=0," - ",Tabla1[[#This Row],[Base para Mejor precio]]*(1-$F$2))</f>
        <v>678.046131</v>
      </c>
      <c r="F947" s="12" t="s">
        <v>17</v>
      </c>
      <c r="G947" s="15"/>
      <c r="H947" s="14" t="n">
        <f aca="false">IFERROR(IF($F$3=0,"-",Tabla1[[#This Row],[Precio de Cliente neto]]*(1+$F$3)),"-")</f>
        <v>1130.076885</v>
      </c>
      <c r="I947" s="14" t="n">
        <v>1076.2637</v>
      </c>
      <c r="J947" s="14" t="n">
        <v>968.63733</v>
      </c>
    </row>
    <row r="948" customFormat="false" ht="15" hidden="false" customHeight="false" outlineLevel="0" collapsed="false">
      <c r="A948" s="12" t="n">
        <v>3071</v>
      </c>
      <c r="B948" s="13" t="s">
        <v>961</v>
      </c>
      <c r="C948" s="14" t="n">
        <f aca="false">IF($F$2=0," - ",Tabla1[[#This Row],[Base Precio de Lista neto]])</f>
        <v>1159.4224</v>
      </c>
      <c r="D948" s="14" t="n">
        <f aca="false">IF($F$2=0," - ",Tabla1[[#This Row],[Base Precio de Lista neto]]*(1-$F$2))</f>
        <v>811.59568</v>
      </c>
      <c r="E948" s="14" t="n">
        <f aca="false">IF($F$2=0," - ",Tabla1[[#This Row],[Base para Mejor precio]]*(1-$F$2))</f>
        <v>730.436112</v>
      </c>
      <c r="F948" s="12" t="s">
        <v>17</v>
      </c>
      <c r="G948" s="15"/>
      <c r="H948" s="14" t="n">
        <f aca="false">IFERROR(IF($F$3=0,"-",Tabla1[[#This Row],[Precio de Cliente neto]]*(1+$F$3)),"-")</f>
        <v>1217.39352</v>
      </c>
      <c r="I948" s="14" t="n">
        <v>1159.4224</v>
      </c>
      <c r="J948" s="14" t="n">
        <v>1043.48016</v>
      </c>
    </row>
    <row r="949" customFormat="false" ht="15" hidden="false" customHeight="false" outlineLevel="0" collapsed="false">
      <c r="A949" s="12" t="n">
        <v>3072</v>
      </c>
      <c r="B949" s="13" t="s">
        <v>962</v>
      </c>
      <c r="C949" s="14" t="n">
        <f aca="false">IF($F$2=0," - ",Tabla1[[#This Row],[Base Precio de Lista neto]])</f>
        <v>1277.4107</v>
      </c>
      <c r="D949" s="14" t="n">
        <f aca="false">IF($F$2=0," - ",Tabla1[[#This Row],[Base Precio de Lista neto]]*(1-$F$2))</f>
        <v>894.18749</v>
      </c>
      <c r="E949" s="14" t="n">
        <f aca="false">IF($F$2=0," - ",Tabla1[[#This Row],[Base para Mejor precio]]*(1-$F$2))</f>
        <v>804.768741</v>
      </c>
      <c r="F949" s="12" t="s">
        <v>17</v>
      </c>
      <c r="G949" s="15"/>
      <c r="H949" s="14" t="n">
        <f aca="false">IFERROR(IF($F$3=0,"-",Tabla1[[#This Row],[Precio de Cliente neto]]*(1+$F$3)),"-")</f>
        <v>1341.281235</v>
      </c>
      <c r="I949" s="14" t="n">
        <v>1277.4107</v>
      </c>
      <c r="J949" s="14" t="n">
        <v>1149.66963</v>
      </c>
    </row>
    <row r="950" customFormat="false" ht="15" hidden="false" customHeight="false" outlineLevel="0" collapsed="false">
      <c r="A950" s="12" t="n">
        <v>3073</v>
      </c>
      <c r="B950" s="13" t="s">
        <v>963</v>
      </c>
      <c r="C950" s="14" t="n">
        <f aca="false">IF($F$2=0," - ",Tabla1[[#This Row],[Base Precio de Lista neto]])</f>
        <v>1405.8348</v>
      </c>
      <c r="D950" s="14" t="n">
        <f aca="false">IF($F$2=0," - ",Tabla1[[#This Row],[Base Precio de Lista neto]]*(1-$F$2))</f>
        <v>984.08436</v>
      </c>
      <c r="E950" s="14" t="n">
        <f aca="false">IF($F$2=0," - ",Tabla1[[#This Row],[Base para Mejor precio]]*(1-$F$2))</f>
        <v>885.675924</v>
      </c>
      <c r="F950" s="12" t="s">
        <v>17</v>
      </c>
      <c r="G950" s="15"/>
      <c r="H950" s="14" t="n">
        <f aca="false">IFERROR(IF($F$3=0,"-",Tabla1[[#This Row],[Precio de Cliente neto]]*(1+$F$3)),"-")</f>
        <v>1476.12654</v>
      </c>
      <c r="I950" s="14" t="n">
        <v>1405.8348</v>
      </c>
      <c r="J950" s="14" t="n">
        <v>1265.25132</v>
      </c>
    </row>
    <row r="951" customFormat="false" ht="15" hidden="false" customHeight="false" outlineLevel="0" collapsed="false">
      <c r="A951" s="12" t="n">
        <v>3074</v>
      </c>
      <c r="B951" s="13" t="s">
        <v>964</v>
      </c>
      <c r="C951" s="14" t="n">
        <f aca="false">IF($F$2=0," - ",Tabla1[[#This Row],[Base Precio de Lista neto]])</f>
        <v>461.0067</v>
      </c>
      <c r="D951" s="14" t="n">
        <f aca="false">IF($F$2=0," - ",Tabla1[[#This Row],[Base Precio de Lista neto]]*(1-$F$2))</f>
        <v>322.70469</v>
      </c>
      <c r="E951" s="14" t="n">
        <f aca="false">IF($F$2=0," - ",Tabla1[[#This Row],[Base para Mejor precio]]*(1-$F$2))</f>
        <v>290.434221</v>
      </c>
      <c r="F951" s="12" t="s">
        <v>17</v>
      </c>
      <c r="G951" s="15"/>
      <c r="H951" s="14" t="n">
        <f aca="false">IFERROR(IF($F$3=0,"-",Tabla1[[#This Row],[Precio de Cliente neto]]*(1+$F$3)),"-")</f>
        <v>484.057035</v>
      </c>
      <c r="I951" s="14" t="n">
        <v>461.0067</v>
      </c>
      <c r="J951" s="14" t="n">
        <v>414.90603</v>
      </c>
    </row>
    <row r="952" customFormat="false" ht="15" hidden="false" customHeight="false" outlineLevel="0" collapsed="false">
      <c r="A952" s="12" t="n">
        <v>3075</v>
      </c>
      <c r="B952" s="13" t="s">
        <v>965</v>
      </c>
      <c r="C952" s="14" t="n">
        <f aca="false">IF($F$2=0," - ",Tabla1[[#This Row],[Base Precio de Lista neto]])</f>
        <v>461.0067</v>
      </c>
      <c r="D952" s="14" t="n">
        <f aca="false">IF($F$2=0," - ",Tabla1[[#This Row],[Base Precio de Lista neto]]*(1-$F$2))</f>
        <v>322.70469</v>
      </c>
      <c r="E952" s="14" t="n">
        <f aca="false">IF($F$2=0," - ",Tabla1[[#This Row],[Base para Mejor precio]]*(1-$F$2))</f>
        <v>290.434221</v>
      </c>
      <c r="F952" s="12" t="s">
        <v>17</v>
      </c>
      <c r="G952" s="15"/>
      <c r="H952" s="14" t="n">
        <f aca="false">IFERROR(IF($F$3=0,"-",Tabla1[[#This Row],[Precio de Cliente neto]]*(1+$F$3)),"-")</f>
        <v>484.057035</v>
      </c>
      <c r="I952" s="14" t="n">
        <v>461.0067</v>
      </c>
      <c r="J952" s="14" t="n">
        <v>414.90603</v>
      </c>
    </row>
    <row r="953" customFormat="false" ht="15" hidden="false" customHeight="false" outlineLevel="0" collapsed="false">
      <c r="A953" s="12" t="n">
        <v>3076</v>
      </c>
      <c r="B953" s="13" t="s">
        <v>966</v>
      </c>
      <c r="C953" s="14" t="n">
        <f aca="false">IF($F$2=0," - ",Tabla1[[#This Row],[Base Precio de Lista neto]])</f>
        <v>628.514</v>
      </c>
      <c r="D953" s="14" t="n">
        <f aca="false">IF($F$2=0," - ",Tabla1[[#This Row],[Base Precio de Lista neto]]*(1-$F$2))</f>
        <v>439.9598</v>
      </c>
      <c r="E953" s="14" t="n">
        <f aca="false">IF($F$2=0," - ",Tabla1[[#This Row],[Base para Mejor precio]]*(1-$F$2))</f>
        <v>395.96382</v>
      </c>
      <c r="F953" s="12" t="s">
        <v>17</v>
      </c>
      <c r="G953" s="15"/>
      <c r="H953" s="14" t="n">
        <f aca="false">IFERROR(IF($F$3=0,"-",Tabla1[[#This Row],[Precio de Cliente neto]]*(1+$F$3)),"-")</f>
        <v>659.9397</v>
      </c>
      <c r="I953" s="14" t="n">
        <v>628.514</v>
      </c>
      <c r="J953" s="14" t="n">
        <v>565.6626</v>
      </c>
    </row>
    <row r="954" customFormat="false" ht="15" hidden="false" customHeight="false" outlineLevel="0" collapsed="false">
      <c r="A954" s="12" t="n">
        <v>3077</v>
      </c>
      <c r="B954" s="13" t="s">
        <v>967</v>
      </c>
      <c r="C954" s="14" t="n">
        <f aca="false">IF($F$2=0," - ",Tabla1[[#This Row],[Base Precio de Lista neto]])</f>
        <v>34.4134</v>
      </c>
      <c r="D954" s="14" t="n">
        <f aca="false">IF($F$2=0," - ",Tabla1[[#This Row],[Base Precio de Lista neto]]*(1-$F$2))</f>
        <v>24.08938</v>
      </c>
      <c r="E954" s="14" t="n">
        <f aca="false">IF($F$2=0," - ",Tabla1[[#This Row],[Base para Mejor precio]]*(1-$F$2))</f>
        <v>21.680442</v>
      </c>
      <c r="F954" s="12" t="s">
        <v>17</v>
      </c>
      <c r="G954" s="15"/>
      <c r="H954" s="14" t="n">
        <f aca="false">IFERROR(IF($F$3=0,"-",Tabla1[[#This Row],[Precio de Cliente neto]]*(1+$F$3)),"-")</f>
        <v>36.13407</v>
      </c>
      <c r="I954" s="14" t="n">
        <v>34.4134</v>
      </c>
      <c r="J954" s="14" t="n">
        <v>30.97206</v>
      </c>
    </row>
    <row r="955" customFormat="false" ht="15" hidden="false" customHeight="false" outlineLevel="0" collapsed="false">
      <c r="A955" s="12" t="n">
        <v>3078</v>
      </c>
      <c r="B955" s="13" t="s">
        <v>968</v>
      </c>
      <c r="C955" s="14" t="n">
        <f aca="false">IF($F$2=0," - ",Tabla1[[#This Row],[Base Precio de Lista neto]])</f>
        <v>49.2667</v>
      </c>
      <c r="D955" s="14" t="n">
        <f aca="false">IF($F$2=0," - ",Tabla1[[#This Row],[Base Precio de Lista neto]]*(1-$F$2))</f>
        <v>34.48669</v>
      </c>
      <c r="E955" s="14" t="n">
        <f aca="false">IF($F$2=0," - ",Tabla1[[#This Row],[Base para Mejor precio]]*(1-$F$2))</f>
        <v>31.038021</v>
      </c>
      <c r="F955" s="12" t="s">
        <v>17</v>
      </c>
      <c r="G955" s="15"/>
      <c r="H955" s="14" t="n">
        <f aca="false">IFERROR(IF($F$3=0,"-",Tabla1[[#This Row],[Precio de Cliente neto]]*(1+$F$3)),"-")</f>
        <v>51.730035</v>
      </c>
      <c r="I955" s="14" t="n">
        <v>49.2667</v>
      </c>
      <c r="J955" s="14" t="n">
        <v>44.34003</v>
      </c>
    </row>
    <row r="956" customFormat="false" ht="15" hidden="false" customHeight="false" outlineLevel="0" collapsed="false">
      <c r="A956" s="12" t="n">
        <v>3079</v>
      </c>
      <c r="B956" s="13" t="s">
        <v>969</v>
      </c>
      <c r="C956" s="14" t="n">
        <f aca="false">IF($F$2=0," - ",Tabla1[[#This Row],[Base Precio de Lista neto]])</f>
        <v>59.8513</v>
      </c>
      <c r="D956" s="14" t="n">
        <f aca="false">IF($F$2=0," - ",Tabla1[[#This Row],[Base Precio de Lista neto]]*(1-$F$2))</f>
        <v>41.89591</v>
      </c>
      <c r="E956" s="14" t="n">
        <f aca="false">IF($F$2=0," - ",Tabla1[[#This Row],[Base para Mejor precio]]*(1-$F$2))</f>
        <v>37.706319</v>
      </c>
      <c r="F956" s="12" t="s">
        <v>17</v>
      </c>
      <c r="G956" s="15"/>
      <c r="H956" s="14" t="n">
        <f aca="false">IFERROR(IF($F$3=0,"-",Tabla1[[#This Row],[Precio de Cliente neto]]*(1+$F$3)),"-")</f>
        <v>62.843865</v>
      </c>
      <c r="I956" s="14" t="n">
        <v>59.8513</v>
      </c>
      <c r="J956" s="14" t="n">
        <v>53.86617</v>
      </c>
    </row>
    <row r="957" customFormat="false" ht="15" hidden="false" customHeight="false" outlineLevel="0" collapsed="false">
      <c r="A957" s="12" t="n">
        <v>3080</v>
      </c>
      <c r="B957" s="13" t="s">
        <v>970</v>
      </c>
      <c r="C957" s="14" t="n">
        <f aca="false">IF($F$2=0," - ",Tabla1[[#This Row],[Base Precio de Lista neto]])</f>
        <v>395.0098</v>
      </c>
      <c r="D957" s="14" t="n">
        <f aca="false">IF($F$2=0," - ",Tabla1[[#This Row],[Base Precio de Lista neto]]*(1-$F$2))</f>
        <v>276.50686</v>
      </c>
      <c r="E957" s="14" t="n">
        <f aca="false">IF($F$2=0," - ",Tabla1[[#This Row],[Base para Mejor precio]]*(1-$F$2))</f>
        <v>248.856174</v>
      </c>
      <c r="F957" s="12" t="s">
        <v>17</v>
      </c>
      <c r="G957" s="15"/>
      <c r="H957" s="14" t="n">
        <f aca="false">IFERROR(IF($F$3=0,"-",Tabla1[[#This Row],[Precio de Cliente neto]]*(1+$F$3)),"-")</f>
        <v>414.76029</v>
      </c>
      <c r="I957" s="14" t="n">
        <v>395.0098</v>
      </c>
      <c r="J957" s="14" t="n">
        <v>355.50882</v>
      </c>
    </row>
    <row r="958" customFormat="false" ht="15" hidden="false" customHeight="false" outlineLevel="0" collapsed="false">
      <c r="A958" s="12" t="n">
        <v>3081</v>
      </c>
      <c r="B958" s="13" t="s">
        <v>971</v>
      </c>
      <c r="C958" s="14" t="n">
        <f aca="false">IF($F$2=0," - ",Tabla1[[#This Row],[Base Precio de Lista neto]])</f>
        <v>1286.4098</v>
      </c>
      <c r="D958" s="14" t="n">
        <f aca="false">IF($F$2=0," - ",Tabla1[[#This Row],[Base Precio de Lista neto]]*(1-$F$2))</f>
        <v>900.48686</v>
      </c>
      <c r="E958" s="14" t="n">
        <f aca="false">IF($F$2=0," - ",Tabla1[[#This Row],[Base para Mejor precio]]*(1-$F$2))</f>
        <v>810.438174</v>
      </c>
      <c r="F958" s="12" t="s">
        <v>17</v>
      </c>
      <c r="G958" s="15"/>
      <c r="H958" s="14" t="n">
        <f aca="false">IFERROR(IF($F$3=0,"-",Tabla1[[#This Row],[Precio de Cliente neto]]*(1+$F$3)),"-")</f>
        <v>1350.73029</v>
      </c>
      <c r="I958" s="14" t="n">
        <v>1286.4098</v>
      </c>
      <c r="J958" s="14" t="n">
        <v>1157.76882</v>
      </c>
    </row>
    <row r="959" customFormat="false" ht="15" hidden="false" customHeight="false" outlineLevel="0" collapsed="false">
      <c r="A959" s="12" t="n">
        <v>3082</v>
      </c>
      <c r="B959" s="13" t="s">
        <v>972</v>
      </c>
      <c r="C959" s="14" t="n">
        <f aca="false">IF($F$2=0," - ",Tabla1[[#This Row],[Base Precio de Lista neto]])</f>
        <v>791.1789</v>
      </c>
      <c r="D959" s="14" t="n">
        <f aca="false">IF($F$2=0," - ",Tabla1[[#This Row],[Base Precio de Lista neto]]*(1-$F$2))</f>
        <v>553.82523</v>
      </c>
      <c r="E959" s="14" t="n">
        <f aca="false">IF($F$2=0," - ",Tabla1[[#This Row],[Base para Mejor precio]]*(1-$F$2))</f>
        <v>498.442707</v>
      </c>
      <c r="F959" s="12" t="s">
        <v>14</v>
      </c>
      <c r="G959" s="15"/>
      <c r="H959" s="14" t="n">
        <f aca="false">IFERROR(IF($F$3=0,"-",Tabla1[[#This Row],[Precio de Cliente neto]]*(1+$F$3)),"-")</f>
        <v>830.737845</v>
      </c>
      <c r="I959" s="14" t="n">
        <v>791.1789</v>
      </c>
      <c r="J959" s="14" t="n">
        <v>712.06101</v>
      </c>
    </row>
    <row r="960" customFormat="false" ht="15" hidden="false" customHeight="false" outlineLevel="0" collapsed="false">
      <c r="A960" s="12" t="n">
        <v>3083</v>
      </c>
      <c r="B960" s="13" t="s">
        <v>973</v>
      </c>
      <c r="C960" s="14" t="n">
        <f aca="false">IF($F$2=0," - ",Tabla1[[#This Row],[Base Precio de Lista neto]])</f>
        <v>159.8956</v>
      </c>
      <c r="D960" s="14" t="n">
        <f aca="false">IF($F$2=0," - ",Tabla1[[#This Row],[Base Precio de Lista neto]]*(1-$F$2))</f>
        <v>111.92692</v>
      </c>
      <c r="E960" s="14" t="n">
        <f aca="false">IF($F$2=0," - ",Tabla1[[#This Row],[Base para Mejor precio]]*(1-$F$2))</f>
        <v>100.734228</v>
      </c>
      <c r="F960" s="12" t="s">
        <v>14</v>
      </c>
      <c r="G960" s="15"/>
      <c r="H960" s="14" t="n">
        <f aca="false">IFERROR(IF($F$3=0,"-",Tabla1[[#This Row],[Precio de Cliente neto]]*(1+$F$3)),"-")</f>
        <v>167.89038</v>
      </c>
      <c r="I960" s="14" t="n">
        <v>159.8956</v>
      </c>
      <c r="J960" s="14" t="n">
        <v>143.90604</v>
      </c>
    </row>
    <row r="961" customFormat="false" ht="15" hidden="false" customHeight="false" outlineLevel="0" collapsed="false">
      <c r="A961" s="12" t="n">
        <v>3084</v>
      </c>
      <c r="B961" s="13" t="s">
        <v>974</v>
      </c>
      <c r="C961" s="14" t="n">
        <f aca="false">IF($F$2=0," - ",Tabla1[[#This Row],[Base Precio de Lista neto]])</f>
        <v>420.3709</v>
      </c>
      <c r="D961" s="14" t="n">
        <f aca="false">IF($F$2=0," - ",Tabla1[[#This Row],[Base Precio de Lista neto]]*(1-$F$2))</f>
        <v>294.25963</v>
      </c>
      <c r="E961" s="14" t="n">
        <f aca="false">IF($F$2=0," - ",Tabla1[[#This Row],[Base para Mejor precio]]*(1-$F$2))</f>
        <v>264.833667</v>
      </c>
      <c r="F961" s="12" t="s">
        <v>17</v>
      </c>
      <c r="G961" s="15"/>
      <c r="H961" s="14" t="n">
        <f aca="false">IFERROR(IF($F$3=0,"-",Tabla1[[#This Row],[Precio de Cliente neto]]*(1+$F$3)),"-")</f>
        <v>441.389445</v>
      </c>
      <c r="I961" s="14" t="n">
        <v>420.3709</v>
      </c>
      <c r="J961" s="14" t="n">
        <v>378.33381</v>
      </c>
    </row>
    <row r="962" customFormat="false" ht="15" hidden="false" customHeight="false" outlineLevel="0" collapsed="false">
      <c r="A962" s="12" t="n">
        <v>3085</v>
      </c>
      <c r="B962" s="13" t="s">
        <v>975</v>
      </c>
      <c r="C962" s="14" t="n">
        <f aca="false">IF($F$2=0," - ",Tabla1[[#This Row],[Base Precio de Lista neto]])</f>
        <v>51.7028</v>
      </c>
      <c r="D962" s="14" t="n">
        <f aca="false">IF($F$2=0," - ",Tabla1[[#This Row],[Base Precio de Lista neto]]*(1-$F$2))</f>
        <v>36.19196</v>
      </c>
      <c r="E962" s="14" t="n">
        <f aca="false">IF($F$2=0," - ",Tabla1[[#This Row],[Base para Mejor precio]]*(1-$F$2))</f>
        <v>32.572764</v>
      </c>
      <c r="F962" s="12" t="s">
        <v>17</v>
      </c>
      <c r="G962" s="15"/>
      <c r="H962" s="14" t="n">
        <f aca="false">IFERROR(IF($F$3=0,"-",Tabla1[[#This Row],[Precio de Cliente neto]]*(1+$F$3)),"-")</f>
        <v>54.28794</v>
      </c>
      <c r="I962" s="14" t="n">
        <v>51.7028</v>
      </c>
      <c r="J962" s="14" t="n">
        <v>46.53252</v>
      </c>
    </row>
    <row r="963" customFormat="false" ht="15" hidden="false" customHeight="false" outlineLevel="0" collapsed="false">
      <c r="A963" s="12" t="n">
        <v>3086</v>
      </c>
      <c r="B963" s="13" t="s">
        <v>976</v>
      </c>
      <c r="C963" s="14" t="n">
        <f aca="false">IF($F$2=0," - ",Tabla1[[#This Row],[Base Precio de Lista neto]])</f>
        <v>51.7028</v>
      </c>
      <c r="D963" s="14" t="n">
        <f aca="false">IF($F$2=0," - ",Tabla1[[#This Row],[Base Precio de Lista neto]]*(1-$F$2))</f>
        <v>36.19196</v>
      </c>
      <c r="E963" s="14" t="n">
        <f aca="false">IF($F$2=0," - ",Tabla1[[#This Row],[Base para Mejor precio]]*(1-$F$2))</f>
        <v>32.572764</v>
      </c>
      <c r="F963" s="12" t="s">
        <v>17</v>
      </c>
      <c r="G963" s="15"/>
      <c r="H963" s="14" t="n">
        <f aca="false">IFERROR(IF($F$3=0,"-",Tabla1[[#This Row],[Precio de Cliente neto]]*(1+$F$3)),"-")</f>
        <v>54.28794</v>
      </c>
      <c r="I963" s="14" t="n">
        <v>51.7028</v>
      </c>
      <c r="J963" s="14" t="n">
        <v>46.53252</v>
      </c>
    </row>
    <row r="964" customFormat="false" ht="15" hidden="false" customHeight="false" outlineLevel="0" collapsed="false">
      <c r="A964" s="12" t="n">
        <v>3087</v>
      </c>
      <c r="B964" s="13" t="s">
        <v>977</v>
      </c>
      <c r="C964" s="14" t="n">
        <f aca="false">IF($F$2=0," - ",Tabla1[[#This Row],[Base Precio de Lista neto]])</f>
        <v>130.7535</v>
      </c>
      <c r="D964" s="14" t="n">
        <f aca="false">IF($F$2=0," - ",Tabla1[[#This Row],[Base Precio de Lista neto]]*(1-$F$2))</f>
        <v>91.52745</v>
      </c>
      <c r="E964" s="14" t="n">
        <f aca="false">IF($F$2=0," - ",Tabla1[[#This Row],[Base para Mejor precio]]*(1-$F$2))</f>
        <v>82.374705</v>
      </c>
      <c r="F964" s="12" t="s">
        <v>17</v>
      </c>
      <c r="G964" s="15"/>
      <c r="H964" s="14" t="n">
        <f aca="false">IFERROR(IF($F$3=0,"-",Tabla1[[#This Row],[Precio de Cliente neto]]*(1+$F$3)),"-")</f>
        <v>137.291175</v>
      </c>
      <c r="I964" s="14" t="n">
        <v>130.7535</v>
      </c>
      <c r="J964" s="14" t="n">
        <v>117.67815</v>
      </c>
    </row>
    <row r="965" customFormat="false" ht="15" hidden="false" customHeight="false" outlineLevel="0" collapsed="false">
      <c r="A965" s="12" t="n">
        <v>3088</v>
      </c>
      <c r="B965" s="13" t="s">
        <v>978</v>
      </c>
      <c r="C965" s="14" t="n">
        <f aca="false">IF($F$2=0," - ",Tabla1[[#This Row],[Base Precio de Lista neto]])</f>
        <v>33.0918</v>
      </c>
      <c r="D965" s="14" t="n">
        <f aca="false">IF($F$2=0," - ",Tabla1[[#This Row],[Base Precio de Lista neto]]*(1-$F$2))</f>
        <v>23.16426</v>
      </c>
      <c r="E965" s="14" t="n">
        <f aca="false">IF($F$2=0," - ",Tabla1[[#This Row],[Base para Mejor precio]]*(1-$F$2))</f>
        <v>20.847834</v>
      </c>
      <c r="F965" s="12" t="s">
        <v>17</v>
      </c>
      <c r="G965" s="15"/>
      <c r="H965" s="14" t="n">
        <f aca="false">IFERROR(IF($F$3=0,"-",Tabla1[[#This Row],[Precio de Cliente neto]]*(1+$F$3)),"-")</f>
        <v>34.74639</v>
      </c>
      <c r="I965" s="14" t="n">
        <v>33.0918</v>
      </c>
      <c r="J965" s="14" t="n">
        <v>29.78262</v>
      </c>
    </row>
    <row r="966" customFormat="false" ht="15" hidden="false" customHeight="false" outlineLevel="0" collapsed="false">
      <c r="A966" s="12" t="n">
        <v>3089</v>
      </c>
      <c r="B966" s="13" t="s">
        <v>979</v>
      </c>
      <c r="C966" s="14" t="n">
        <f aca="false">IF($F$2=0," - ",Tabla1[[#This Row],[Base Precio de Lista neto]])</f>
        <v>35.5081</v>
      </c>
      <c r="D966" s="14" t="n">
        <f aca="false">IF($F$2=0," - ",Tabla1[[#This Row],[Base Precio de Lista neto]]*(1-$F$2))</f>
        <v>24.85567</v>
      </c>
      <c r="E966" s="14" t="n">
        <f aca="false">IF($F$2=0," - ",Tabla1[[#This Row],[Base para Mejor precio]]*(1-$F$2))</f>
        <v>22.370103</v>
      </c>
      <c r="F966" s="12" t="s">
        <v>17</v>
      </c>
      <c r="G966" s="15"/>
      <c r="H966" s="14" t="n">
        <f aca="false">IFERROR(IF($F$3=0,"-",Tabla1[[#This Row],[Precio de Cliente neto]]*(1+$F$3)),"-")</f>
        <v>37.283505</v>
      </c>
      <c r="I966" s="14" t="n">
        <v>35.5081</v>
      </c>
      <c r="J966" s="14" t="n">
        <v>31.95729</v>
      </c>
    </row>
    <row r="967" customFormat="false" ht="15" hidden="false" customHeight="false" outlineLevel="0" collapsed="false">
      <c r="A967" s="12" t="n">
        <v>3090</v>
      </c>
      <c r="B967" s="13" t="s">
        <v>980</v>
      </c>
      <c r="C967" s="14" t="n">
        <f aca="false">IF($F$2=0," - ",Tabla1[[#This Row],[Base Precio de Lista neto]])</f>
        <v>38.6262</v>
      </c>
      <c r="D967" s="14" t="n">
        <f aca="false">IF($F$2=0," - ",Tabla1[[#This Row],[Base Precio de Lista neto]]*(1-$F$2))</f>
        <v>27.03834</v>
      </c>
      <c r="E967" s="14" t="n">
        <f aca="false">IF($F$2=0," - ",Tabla1[[#This Row],[Base para Mejor precio]]*(1-$F$2))</f>
        <v>24.334506</v>
      </c>
      <c r="F967" s="12" t="s">
        <v>17</v>
      </c>
      <c r="G967" s="15"/>
      <c r="H967" s="14" t="n">
        <f aca="false">IFERROR(IF($F$3=0,"-",Tabla1[[#This Row],[Precio de Cliente neto]]*(1+$F$3)),"-")</f>
        <v>40.55751</v>
      </c>
      <c r="I967" s="14" t="n">
        <v>38.6262</v>
      </c>
      <c r="J967" s="14" t="n">
        <v>34.76358</v>
      </c>
    </row>
    <row r="968" customFormat="false" ht="15" hidden="false" customHeight="false" outlineLevel="0" collapsed="false">
      <c r="A968" s="12" t="n">
        <v>3091</v>
      </c>
      <c r="B968" s="13" t="s">
        <v>981</v>
      </c>
      <c r="C968" s="14" t="n">
        <f aca="false">IF($F$2=0," - ",Tabla1[[#This Row],[Base Precio de Lista neto]])</f>
        <v>895.3114</v>
      </c>
      <c r="D968" s="14" t="n">
        <f aca="false">IF($F$2=0," - ",Tabla1[[#This Row],[Base Precio de Lista neto]]*(1-$F$2))</f>
        <v>626.71798</v>
      </c>
      <c r="E968" s="14" t="n">
        <f aca="false">IF($F$2=0," - ",Tabla1[[#This Row],[Base para Mejor precio]]*(1-$F$2))</f>
        <v>564.046182</v>
      </c>
      <c r="F968" s="12" t="s">
        <v>14</v>
      </c>
      <c r="G968" s="15"/>
      <c r="H968" s="14" t="n">
        <f aca="false">IFERROR(IF($F$3=0,"-",Tabla1[[#This Row],[Precio de Cliente neto]]*(1+$F$3)),"-")</f>
        <v>940.07697</v>
      </c>
      <c r="I968" s="14" t="n">
        <v>895.3114</v>
      </c>
      <c r="J968" s="14" t="n">
        <v>805.78026</v>
      </c>
    </row>
    <row r="969" customFormat="false" ht="15" hidden="false" customHeight="false" outlineLevel="0" collapsed="false">
      <c r="A969" s="12" t="n">
        <v>3092</v>
      </c>
      <c r="B969" s="13" t="s">
        <v>982</v>
      </c>
      <c r="C969" s="14" t="n">
        <f aca="false">IF($F$2=0," - ",Tabla1[[#This Row],[Base Precio de Lista neto]])</f>
        <v>833.9487</v>
      </c>
      <c r="D969" s="14" t="n">
        <f aca="false">IF($F$2=0," - ",Tabla1[[#This Row],[Base Precio de Lista neto]]*(1-$F$2))</f>
        <v>583.76409</v>
      </c>
      <c r="E969" s="14" t="n">
        <f aca="false">IF($F$2=0," - ",Tabla1[[#This Row],[Base para Mejor precio]]*(1-$F$2))</f>
        <v>525.387681</v>
      </c>
      <c r="F969" s="12" t="s">
        <v>14</v>
      </c>
      <c r="G969" s="15"/>
      <c r="H969" s="14" t="n">
        <f aca="false">IFERROR(IF($F$3=0,"-",Tabla1[[#This Row],[Precio de Cliente neto]]*(1+$F$3)),"-")</f>
        <v>875.646135</v>
      </c>
      <c r="I969" s="14" t="n">
        <v>833.9487</v>
      </c>
      <c r="J969" s="14" t="n">
        <v>750.55383</v>
      </c>
    </row>
    <row r="970" customFormat="false" ht="15" hidden="false" customHeight="false" outlineLevel="0" collapsed="false">
      <c r="A970" s="12" t="n">
        <v>3093</v>
      </c>
      <c r="B970" s="13" t="s">
        <v>983</v>
      </c>
      <c r="C970" s="14" t="n">
        <f aca="false">IF($F$2=0," - ",Tabla1[[#This Row],[Base Precio de Lista neto]])</f>
        <v>40.8955</v>
      </c>
      <c r="D970" s="14" t="n">
        <f aca="false">IF($F$2=0," - ",Tabla1[[#This Row],[Base Precio de Lista neto]]*(1-$F$2))</f>
        <v>28.62685</v>
      </c>
      <c r="E970" s="14" t="n">
        <f aca="false">IF($F$2=0," - ",Tabla1[[#This Row],[Base para Mejor precio]]*(1-$F$2))</f>
        <v>25.764165</v>
      </c>
      <c r="F970" s="12" t="s">
        <v>17</v>
      </c>
      <c r="G970" s="15"/>
      <c r="H970" s="14" t="n">
        <f aca="false">IFERROR(IF($F$3=0,"-",Tabla1[[#This Row],[Precio de Cliente neto]]*(1+$F$3)),"-")</f>
        <v>42.940275</v>
      </c>
      <c r="I970" s="14" t="n">
        <v>40.8955</v>
      </c>
      <c r="J970" s="14" t="n">
        <v>36.80595</v>
      </c>
    </row>
    <row r="971" customFormat="false" ht="15" hidden="false" customHeight="false" outlineLevel="0" collapsed="false">
      <c r="A971" s="12" t="n">
        <v>3094</v>
      </c>
      <c r="B971" s="13" t="s">
        <v>984</v>
      </c>
      <c r="C971" s="14" t="n">
        <f aca="false">IF($F$2=0," - ",Tabla1[[#This Row],[Base Precio de Lista neto]])</f>
        <v>41.6303</v>
      </c>
      <c r="D971" s="14" t="n">
        <f aca="false">IF($F$2=0," - ",Tabla1[[#This Row],[Base Precio de Lista neto]]*(1-$F$2))</f>
        <v>29.14121</v>
      </c>
      <c r="E971" s="14" t="n">
        <f aca="false">IF($F$2=0," - ",Tabla1[[#This Row],[Base para Mejor precio]]*(1-$F$2))</f>
        <v>26.227089</v>
      </c>
      <c r="F971" s="12" t="s">
        <v>17</v>
      </c>
      <c r="G971" s="15"/>
      <c r="H971" s="14" t="n">
        <f aca="false">IFERROR(IF($F$3=0,"-",Tabla1[[#This Row],[Precio de Cliente neto]]*(1+$F$3)),"-")</f>
        <v>43.711815</v>
      </c>
      <c r="I971" s="14" t="n">
        <v>41.6303</v>
      </c>
      <c r="J971" s="14" t="n">
        <v>37.46727</v>
      </c>
    </row>
    <row r="972" customFormat="false" ht="15" hidden="false" customHeight="false" outlineLevel="0" collapsed="false">
      <c r="A972" s="12" t="n">
        <v>3095</v>
      </c>
      <c r="B972" s="13" t="s">
        <v>985</v>
      </c>
      <c r="C972" s="14" t="n">
        <f aca="false">IF($F$2=0," - ",Tabla1[[#This Row],[Base Precio de Lista neto]])</f>
        <v>51.7666</v>
      </c>
      <c r="D972" s="14" t="n">
        <f aca="false">IF($F$2=0," - ",Tabla1[[#This Row],[Base Precio de Lista neto]]*(1-$F$2))</f>
        <v>36.23662</v>
      </c>
      <c r="E972" s="14" t="n">
        <f aca="false">IF($F$2=0," - ",Tabla1[[#This Row],[Base para Mejor precio]]*(1-$F$2))</f>
        <v>32.612958</v>
      </c>
      <c r="F972" s="12" t="s">
        <v>17</v>
      </c>
      <c r="G972" s="15"/>
      <c r="H972" s="14" t="n">
        <f aca="false">IFERROR(IF($F$3=0,"-",Tabla1[[#This Row],[Precio de Cliente neto]]*(1+$F$3)),"-")</f>
        <v>54.35493</v>
      </c>
      <c r="I972" s="14" t="n">
        <v>51.7666</v>
      </c>
      <c r="J972" s="14" t="n">
        <v>46.58994</v>
      </c>
    </row>
    <row r="973" customFormat="false" ht="15" hidden="false" customHeight="false" outlineLevel="0" collapsed="false">
      <c r="A973" s="12" t="n">
        <v>3096</v>
      </c>
      <c r="B973" s="13" t="s">
        <v>986</v>
      </c>
      <c r="C973" s="14" t="n">
        <f aca="false">IF($F$2=0," - ",Tabla1[[#This Row],[Base Precio de Lista neto]])</f>
        <v>168.8927</v>
      </c>
      <c r="D973" s="14" t="n">
        <f aca="false">IF($F$2=0," - ",Tabla1[[#This Row],[Base Precio de Lista neto]]*(1-$F$2))</f>
        <v>118.22489</v>
      </c>
      <c r="E973" s="14" t="n">
        <f aca="false">IF($F$2=0," - ",Tabla1[[#This Row],[Base para Mejor precio]]*(1-$F$2))</f>
        <v>106.402401</v>
      </c>
      <c r="F973" s="12" t="s">
        <v>17</v>
      </c>
      <c r="G973" s="15"/>
      <c r="H973" s="14" t="n">
        <f aca="false">IFERROR(IF($F$3=0,"-",Tabla1[[#This Row],[Precio de Cliente neto]]*(1+$F$3)),"-")</f>
        <v>177.337335</v>
      </c>
      <c r="I973" s="14" t="n">
        <v>168.8927</v>
      </c>
      <c r="J973" s="14" t="n">
        <v>152.00343</v>
      </c>
    </row>
    <row r="974" customFormat="false" ht="15" hidden="false" customHeight="false" outlineLevel="0" collapsed="false">
      <c r="A974" s="12" t="n">
        <v>3099</v>
      </c>
      <c r="B974" s="13" t="s">
        <v>987</v>
      </c>
      <c r="C974" s="14" t="n">
        <f aca="false">IF($F$2=0," - ",Tabla1[[#This Row],[Base Precio de Lista neto]])</f>
        <v>2.5477</v>
      </c>
      <c r="D974" s="14" t="n">
        <f aca="false">IF($F$2=0," - ",Tabla1[[#This Row],[Base Precio de Lista neto]]*(1-$F$2))</f>
        <v>1.78339</v>
      </c>
      <c r="E974" s="14" t="n">
        <f aca="false">IF($F$2=0," - ",Tabla1[[#This Row],[Base para Mejor precio]]*(1-$F$2))</f>
        <v>1.605051</v>
      </c>
      <c r="F974" s="12" t="s">
        <v>17</v>
      </c>
      <c r="G974" s="15"/>
      <c r="H974" s="14" t="n">
        <f aca="false">IFERROR(IF($F$3=0,"-",Tabla1[[#This Row],[Precio de Cliente neto]]*(1+$F$3)),"-")</f>
        <v>2.675085</v>
      </c>
      <c r="I974" s="14" t="n">
        <v>2.5477</v>
      </c>
      <c r="J974" s="14" t="n">
        <v>2.29293</v>
      </c>
    </row>
    <row r="975" customFormat="false" ht="15" hidden="false" customHeight="false" outlineLevel="0" collapsed="false">
      <c r="A975" s="12" t="n">
        <v>3100</v>
      </c>
      <c r="B975" s="13" t="s">
        <v>988</v>
      </c>
      <c r="C975" s="14" t="n">
        <f aca="false">IF($F$2=0," - ",Tabla1[[#This Row],[Base Precio de Lista neto]])</f>
        <v>132.5828</v>
      </c>
      <c r="D975" s="14" t="n">
        <f aca="false">IF($F$2=0," - ",Tabla1[[#This Row],[Base Precio de Lista neto]]*(1-$F$2))</f>
        <v>92.80796</v>
      </c>
      <c r="E975" s="14" t="n">
        <f aca="false">IF($F$2=0," - ",Tabla1[[#This Row],[Base para Mejor precio]]*(1-$F$2))</f>
        <v>83.527164</v>
      </c>
      <c r="F975" s="12" t="s">
        <v>17</v>
      </c>
      <c r="G975" s="15"/>
      <c r="H975" s="14" t="n">
        <f aca="false">IFERROR(IF($F$3=0,"-",Tabla1[[#This Row],[Precio de Cliente neto]]*(1+$F$3)),"-")</f>
        <v>139.21194</v>
      </c>
      <c r="I975" s="14" t="n">
        <v>132.5828</v>
      </c>
      <c r="J975" s="14" t="n">
        <v>119.32452</v>
      </c>
    </row>
    <row r="976" customFormat="false" ht="15" hidden="false" customHeight="false" outlineLevel="0" collapsed="false">
      <c r="A976" s="12" t="n">
        <v>3101</v>
      </c>
      <c r="B976" s="13" t="s">
        <v>989</v>
      </c>
      <c r="C976" s="14" t="n">
        <f aca="false">IF($F$2=0," - ",Tabla1[[#This Row],[Base Precio de Lista neto]])</f>
        <v>420.3709</v>
      </c>
      <c r="D976" s="14" t="n">
        <f aca="false">IF($F$2=0," - ",Tabla1[[#This Row],[Base Precio de Lista neto]]*(1-$F$2))</f>
        <v>294.25963</v>
      </c>
      <c r="E976" s="14" t="n">
        <f aca="false">IF($F$2=0," - ",Tabla1[[#This Row],[Base para Mejor precio]]*(1-$F$2))</f>
        <v>264.833667</v>
      </c>
      <c r="F976" s="12" t="s">
        <v>17</v>
      </c>
      <c r="G976" s="15"/>
      <c r="H976" s="14" t="n">
        <f aca="false">IFERROR(IF($F$3=0,"-",Tabla1[[#This Row],[Precio de Cliente neto]]*(1+$F$3)),"-")</f>
        <v>441.389445</v>
      </c>
      <c r="I976" s="14" t="n">
        <v>420.3709</v>
      </c>
      <c r="J976" s="14" t="n">
        <v>378.33381</v>
      </c>
    </row>
    <row r="977" customFormat="false" ht="15" hidden="false" customHeight="false" outlineLevel="0" collapsed="false">
      <c r="A977" s="12" t="n">
        <v>3102</v>
      </c>
      <c r="B977" s="13" t="s">
        <v>990</v>
      </c>
      <c r="C977" s="14" t="n">
        <f aca="false">IF($F$2=0," - ",Tabla1[[#This Row],[Base Precio de Lista neto]])</f>
        <v>169.4037</v>
      </c>
      <c r="D977" s="14" t="n">
        <f aca="false">IF($F$2=0," - ",Tabla1[[#This Row],[Base Precio de Lista neto]]*(1-$F$2))</f>
        <v>118.58259</v>
      </c>
      <c r="E977" s="14" t="n">
        <f aca="false">IF($F$2=0," - ",Tabla1[[#This Row],[Base para Mejor precio]]*(1-$F$2))</f>
        <v>106.724331</v>
      </c>
      <c r="F977" s="12" t="s">
        <v>17</v>
      </c>
      <c r="G977" s="15"/>
      <c r="H977" s="14" t="n">
        <f aca="false">IFERROR(IF($F$3=0,"-",Tabla1[[#This Row],[Precio de Cliente neto]]*(1+$F$3)),"-")</f>
        <v>177.873885</v>
      </c>
      <c r="I977" s="14" t="n">
        <v>169.4037</v>
      </c>
      <c r="J977" s="14" t="n">
        <v>152.46333</v>
      </c>
    </row>
    <row r="978" customFormat="false" ht="15" hidden="false" customHeight="false" outlineLevel="0" collapsed="false">
      <c r="A978" s="12" t="n">
        <v>3104</v>
      </c>
      <c r="B978" s="13" t="s">
        <v>991</v>
      </c>
      <c r="C978" s="14" t="n">
        <f aca="false">IF($F$2=0," - ",Tabla1[[#This Row],[Base Precio de Lista neto]])</f>
        <v>177.0714</v>
      </c>
      <c r="D978" s="14" t="n">
        <f aca="false">IF($F$2=0," - ",Tabla1[[#This Row],[Base Precio de Lista neto]]*(1-$F$2))</f>
        <v>123.94998</v>
      </c>
      <c r="E978" s="14" t="n">
        <f aca="false">IF($F$2=0," - ",Tabla1[[#This Row],[Base para Mejor precio]]*(1-$F$2))</f>
        <v>111.554982</v>
      </c>
      <c r="F978" s="12" t="s">
        <v>17</v>
      </c>
      <c r="G978" s="15"/>
      <c r="H978" s="14" t="n">
        <f aca="false">IFERROR(IF($F$3=0,"-",Tabla1[[#This Row],[Precio de Cliente neto]]*(1+$F$3)),"-")</f>
        <v>185.92497</v>
      </c>
      <c r="I978" s="14" t="n">
        <v>177.0714</v>
      </c>
      <c r="J978" s="14" t="n">
        <v>159.36426</v>
      </c>
    </row>
    <row r="979" customFormat="false" ht="15" hidden="false" customHeight="false" outlineLevel="0" collapsed="false">
      <c r="A979" s="12" t="n">
        <v>3105</v>
      </c>
      <c r="B979" s="13" t="s">
        <v>992</v>
      </c>
      <c r="C979" s="14" t="n">
        <f aca="false">IF($F$2=0," - ",Tabla1[[#This Row],[Base Precio de Lista neto]])</f>
        <v>102.7698</v>
      </c>
      <c r="D979" s="14" t="n">
        <f aca="false">IF($F$2=0," - ",Tabla1[[#This Row],[Base Precio de Lista neto]]*(1-$F$2))</f>
        <v>71.93886</v>
      </c>
      <c r="E979" s="14" t="n">
        <f aca="false">IF($F$2=0," - ",Tabla1[[#This Row],[Base para Mejor precio]]*(1-$F$2))</f>
        <v>64.744974</v>
      </c>
      <c r="F979" s="12" t="s">
        <v>14</v>
      </c>
      <c r="G979" s="15"/>
      <c r="H979" s="14" t="n">
        <f aca="false">IFERROR(IF($F$3=0,"-",Tabla1[[#This Row],[Precio de Cliente neto]]*(1+$F$3)),"-")</f>
        <v>107.90829</v>
      </c>
      <c r="I979" s="14" t="n">
        <v>102.7698</v>
      </c>
      <c r="J979" s="14" t="n">
        <v>92.49282</v>
      </c>
    </row>
    <row r="980" customFormat="false" ht="15" hidden="false" customHeight="false" outlineLevel="0" collapsed="false">
      <c r="A980" s="12" t="n">
        <v>3106</v>
      </c>
      <c r="B980" s="13" t="s">
        <v>993</v>
      </c>
      <c r="C980" s="14" t="n">
        <f aca="false">IF($F$2=0," - ",Tabla1[[#This Row],[Base Precio de Lista neto]])</f>
        <v>128.5909</v>
      </c>
      <c r="D980" s="14" t="n">
        <f aca="false">IF($F$2=0," - ",Tabla1[[#This Row],[Base Precio de Lista neto]]*(1-$F$2))</f>
        <v>90.01363</v>
      </c>
      <c r="E980" s="14" t="n">
        <f aca="false">IF($F$2=0," - ",Tabla1[[#This Row],[Base para Mejor precio]]*(1-$F$2))</f>
        <v>81.012267</v>
      </c>
      <c r="F980" s="12" t="s">
        <v>14</v>
      </c>
      <c r="G980" s="15"/>
      <c r="H980" s="14" t="n">
        <f aca="false">IFERROR(IF($F$3=0,"-",Tabla1[[#This Row],[Precio de Cliente neto]]*(1+$F$3)),"-")</f>
        <v>135.020445</v>
      </c>
      <c r="I980" s="14" t="n">
        <v>128.5909</v>
      </c>
      <c r="J980" s="14" t="n">
        <v>115.73181</v>
      </c>
    </row>
    <row r="981" customFormat="false" ht="15" hidden="false" customHeight="false" outlineLevel="0" collapsed="false">
      <c r="A981" s="12" t="n">
        <v>3107</v>
      </c>
      <c r="B981" s="13" t="s">
        <v>994</v>
      </c>
      <c r="C981" s="14" t="n">
        <f aca="false">IF($F$2=0," - ",Tabla1[[#This Row],[Base Precio de Lista neto]])</f>
        <v>257.3458</v>
      </c>
      <c r="D981" s="14" t="n">
        <f aca="false">IF($F$2=0," - ",Tabla1[[#This Row],[Base Precio de Lista neto]]*(1-$F$2))</f>
        <v>180.14206</v>
      </c>
      <c r="E981" s="14" t="n">
        <f aca="false">IF($F$2=0," - ",Tabla1[[#This Row],[Base para Mejor precio]]*(1-$F$2))</f>
        <v>162.127854</v>
      </c>
      <c r="F981" s="12" t="s">
        <v>14</v>
      </c>
      <c r="G981" s="15"/>
      <c r="H981" s="14" t="n">
        <f aca="false">IFERROR(IF($F$3=0,"-",Tabla1[[#This Row],[Precio de Cliente neto]]*(1+$F$3)),"-")</f>
        <v>270.21309</v>
      </c>
      <c r="I981" s="14" t="n">
        <v>257.3458</v>
      </c>
      <c r="J981" s="14" t="n">
        <v>231.61122</v>
      </c>
    </row>
    <row r="982" customFormat="false" ht="15" hidden="false" customHeight="false" outlineLevel="0" collapsed="false">
      <c r="A982" s="12" t="n">
        <v>3108</v>
      </c>
      <c r="B982" s="13" t="s">
        <v>995</v>
      </c>
      <c r="C982" s="14" t="n">
        <f aca="false">IF($F$2=0," - ",Tabla1[[#This Row],[Base Precio de Lista neto]])</f>
        <v>9.9939</v>
      </c>
      <c r="D982" s="14" t="n">
        <f aca="false">IF($F$2=0," - ",Tabla1[[#This Row],[Base Precio de Lista neto]]*(1-$F$2))</f>
        <v>6.99573</v>
      </c>
      <c r="E982" s="14" t="n">
        <f aca="false">IF($F$2=0," - ",Tabla1[[#This Row],[Base para Mejor precio]]*(1-$F$2))</f>
        <v>6.296157</v>
      </c>
      <c r="F982" s="12" t="s">
        <v>17</v>
      </c>
      <c r="G982" s="15"/>
      <c r="H982" s="14" t="n">
        <f aca="false">IFERROR(IF($F$3=0,"-",Tabla1[[#This Row],[Precio de Cliente neto]]*(1+$F$3)),"-")</f>
        <v>10.493595</v>
      </c>
      <c r="I982" s="14" t="n">
        <v>9.9939</v>
      </c>
      <c r="J982" s="14" t="n">
        <v>8.99451</v>
      </c>
    </row>
    <row r="983" customFormat="false" ht="15" hidden="false" customHeight="false" outlineLevel="0" collapsed="false">
      <c r="A983" s="12" t="n">
        <v>3109</v>
      </c>
      <c r="B983" s="13" t="s">
        <v>996</v>
      </c>
      <c r="C983" s="14" t="n">
        <f aca="false">IF($F$2=0," - ",Tabla1[[#This Row],[Base Precio de Lista neto]])</f>
        <v>411.9635</v>
      </c>
      <c r="D983" s="14" t="n">
        <f aca="false">IF($F$2=0," - ",Tabla1[[#This Row],[Base Precio de Lista neto]]*(1-$F$2))</f>
        <v>288.37445</v>
      </c>
      <c r="E983" s="14" t="n">
        <f aca="false">IF($F$2=0," - ",Tabla1[[#This Row],[Base para Mejor precio]]*(1-$F$2))</f>
        <v>259.537005</v>
      </c>
      <c r="F983" s="12" t="s">
        <v>17</v>
      </c>
      <c r="G983" s="15"/>
      <c r="H983" s="14" t="n">
        <f aca="false">IFERROR(IF($F$3=0,"-",Tabla1[[#This Row],[Precio de Cliente neto]]*(1+$F$3)),"-")</f>
        <v>432.561675</v>
      </c>
      <c r="I983" s="14" t="n">
        <v>411.9635</v>
      </c>
      <c r="J983" s="14" t="n">
        <v>370.76715</v>
      </c>
    </row>
    <row r="984" customFormat="false" ht="15" hidden="false" customHeight="false" outlineLevel="0" collapsed="false">
      <c r="A984" s="12" t="n">
        <v>3110</v>
      </c>
      <c r="B984" s="13" t="s">
        <v>997</v>
      </c>
      <c r="C984" s="14" t="n">
        <f aca="false">IF($F$2=0," - ",Tabla1[[#This Row],[Base Precio de Lista neto]])</f>
        <v>177.7953</v>
      </c>
      <c r="D984" s="14" t="n">
        <f aca="false">IF($F$2=0," - ",Tabla1[[#This Row],[Base Precio de Lista neto]]*(1-$F$2))</f>
        <v>124.45671</v>
      </c>
      <c r="E984" s="14" t="n">
        <f aca="false">IF($F$2=0," - ",Tabla1[[#This Row],[Base para Mejor precio]]*(1-$F$2))</f>
        <v>112.011039</v>
      </c>
      <c r="F984" s="12" t="s">
        <v>17</v>
      </c>
      <c r="G984" s="15"/>
      <c r="H984" s="14" t="n">
        <f aca="false">IFERROR(IF($F$3=0,"-",Tabla1[[#This Row],[Precio de Cliente neto]]*(1+$F$3)),"-")</f>
        <v>186.685065</v>
      </c>
      <c r="I984" s="14" t="n">
        <v>177.7953</v>
      </c>
      <c r="J984" s="14" t="n">
        <v>160.01577</v>
      </c>
    </row>
    <row r="985" customFormat="false" ht="15" hidden="false" customHeight="false" outlineLevel="0" collapsed="false">
      <c r="A985" s="12" t="n">
        <v>3111</v>
      </c>
      <c r="B985" s="13" t="s">
        <v>998</v>
      </c>
      <c r="C985" s="14" t="n">
        <f aca="false">IF($F$2=0," - ",Tabla1[[#This Row],[Base Precio de Lista neto]])</f>
        <v>177.7953</v>
      </c>
      <c r="D985" s="14" t="n">
        <f aca="false">IF($F$2=0," - ",Tabla1[[#This Row],[Base Precio de Lista neto]]*(1-$F$2))</f>
        <v>124.45671</v>
      </c>
      <c r="E985" s="14" t="n">
        <f aca="false">IF($F$2=0," - ",Tabla1[[#This Row],[Base para Mejor precio]]*(1-$F$2))</f>
        <v>112.011039</v>
      </c>
      <c r="F985" s="12" t="s">
        <v>17</v>
      </c>
      <c r="G985" s="15"/>
      <c r="H985" s="14" t="n">
        <f aca="false">IFERROR(IF($F$3=0,"-",Tabla1[[#This Row],[Precio de Cliente neto]]*(1+$F$3)),"-")</f>
        <v>186.685065</v>
      </c>
      <c r="I985" s="14" t="n">
        <v>177.7953</v>
      </c>
      <c r="J985" s="14" t="n">
        <v>160.01577</v>
      </c>
    </row>
    <row r="986" customFormat="false" ht="15" hidden="false" customHeight="false" outlineLevel="0" collapsed="false">
      <c r="A986" s="12" t="n">
        <v>3112</v>
      </c>
      <c r="B986" s="13" t="s">
        <v>999</v>
      </c>
      <c r="C986" s="14" t="n">
        <f aca="false">IF($F$2=0," - ",Tabla1[[#This Row],[Base Precio de Lista neto]])</f>
        <v>9.9502</v>
      </c>
      <c r="D986" s="14" t="n">
        <f aca="false">IF($F$2=0," - ",Tabla1[[#This Row],[Base Precio de Lista neto]]*(1-$F$2))</f>
        <v>6.96514</v>
      </c>
      <c r="E986" s="14" t="n">
        <f aca="false">IF($F$2=0," - ",Tabla1[[#This Row],[Base para Mejor precio]]*(1-$F$2))</f>
        <v>6.268626</v>
      </c>
      <c r="F986" s="12" t="s">
        <v>14</v>
      </c>
      <c r="G986" s="15"/>
      <c r="H986" s="14" t="n">
        <f aca="false">IFERROR(IF($F$3=0,"-",Tabla1[[#This Row],[Precio de Cliente neto]]*(1+$F$3)),"-")</f>
        <v>10.44771</v>
      </c>
      <c r="I986" s="14" t="n">
        <v>9.9502</v>
      </c>
      <c r="J986" s="14" t="n">
        <v>8.95518</v>
      </c>
    </row>
    <row r="987" customFormat="false" ht="15" hidden="false" customHeight="false" outlineLevel="0" collapsed="false">
      <c r="A987" s="12" t="n">
        <v>3114</v>
      </c>
      <c r="B987" s="13" t="s">
        <v>1000</v>
      </c>
      <c r="C987" s="14" t="n">
        <f aca="false">IF($F$2=0," - ",Tabla1[[#This Row],[Base Precio de Lista neto]])</f>
        <v>70.2811</v>
      </c>
      <c r="D987" s="14" t="n">
        <f aca="false">IF($F$2=0," - ",Tabla1[[#This Row],[Base Precio de Lista neto]]*(1-$F$2))</f>
        <v>49.19677</v>
      </c>
      <c r="E987" s="14" t="n">
        <f aca="false">IF($F$2=0," - ",Tabla1[[#This Row],[Base para Mejor precio]]*(1-$F$2))</f>
        <v>44.277093</v>
      </c>
      <c r="F987" s="12" t="s">
        <v>14</v>
      </c>
      <c r="G987" s="15"/>
      <c r="H987" s="14" t="n">
        <f aca="false">IFERROR(IF($F$3=0,"-",Tabla1[[#This Row],[Precio de Cliente neto]]*(1+$F$3)),"-")</f>
        <v>73.795155</v>
      </c>
      <c r="I987" s="14" t="n">
        <v>70.2811</v>
      </c>
      <c r="J987" s="14" t="n">
        <v>63.25299</v>
      </c>
    </row>
    <row r="988" customFormat="false" ht="15" hidden="false" customHeight="false" outlineLevel="0" collapsed="false">
      <c r="A988" s="12" t="n">
        <v>3115</v>
      </c>
      <c r="B988" s="13" t="s">
        <v>1001</v>
      </c>
      <c r="C988" s="14" t="n">
        <f aca="false">IF($F$2=0," - ",Tabla1[[#This Row],[Base Precio de Lista neto]])</f>
        <v>168.2857</v>
      </c>
      <c r="D988" s="14" t="n">
        <f aca="false">IF($F$2=0," - ",Tabla1[[#This Row],[Base Precio de Lista neto]]*(1-$F$2))</f>
        <v>117.79999</v>
      </c>
      <c r="E988" s="14" t="n">
        <f aca="false">IF($F$2=0," - ",Tabla1[[#This Row],[Base para Mejor precio]]*(1-$F$2))</f>
        <v>106.019991</v>
      </c>
      <c r="F988" s="12" t="s">
        <v>17</v>
      </c>
      <c r="G988" s="15"/>
      <c r="H988" s="14" t="n">
        <f aca="false">IFERROR(IF($F$3=0,"-",Tabla1[[#This Row],[Precio de Cliente neto]]*(1+$F$3)),"-")</f>
        <v>176.699985</v>
      </c>
      <c r="I988" s="14" t="n">
        <v>168.2857</v>
      </c>
      <c r="J988" s="14" t="n">
        <v>151.45713</v>
      </c>
    </row>
    <row r="989" customFormat="false" ht="15" hidden="false" customHeight="false" outlineLevel="0" collapsed="false">
      <c r="A989" s="12" t="n">
        <v>3116</v>
      </c>
      <c r="B989" s="13" t="s">
        <v>1002</v>
      </c>
      <c r="C989" s="14" t="n">
        <f aca="false">IF($F$2=0," - ",Tabla1[[#This Row],[Base Precio de Lista neto]])</f>
        <v>274.1952</v>
      </c>
      <c r="D989" s="14" t="n">
        <f aca="false">IF($F$2=0," - ",Tabla1[[#This Row],[Base Precio de Lista neto]]*(1-$F$2))</f>
        <v>191.93664</v>
      </c>
      <c r="E989" s="14" t="n">
        <f aca="false">IF($F$2=0," - ",Tabla1[[#This Row],[Base para Mejor precio]]*(1-$F$2))</f>
        <v>172.742976</v>
      </c>
      <c r="F989" s="12" t="s">
        <v>14</v>
      </c>
      <c r="G989" s="15"/>
      <c r="H989" s="14" t="n">
        <f aca="false">IFERROR(IF($F$3=0,"-",Tabla1[[#This Row],[Precio de Cliente neto]]*(1+$F$3)),"-")</f>
        <v>287.90496</v>
      </c>
      <c r="I989" s="14" t="n">
        <v>274.1952</v>
      </c>
      <c r="J989" s="14" t="n">
        <v>246.77568</v>
      </c>
    </row>
    <row r="990" customFormat="false" ht="15" hidden="false" customHeight="false" outlineLevel="0" collapsed="false">
      <c r="A990" s="12" t="n">
        <v>3117</v>
      </c>
      <c r="B990" s="13" t="s">
        <v>1003</v>
      </c>
      <c r="C990" s="14" t="n">
        <f aca="false">IF($F$2=0," - ",Tabla1[[#This Row],[Base Precio de Lista neto]])</f>
        <v>283.2</v>
      </c>
      <c r="D990" s="14" t="n">
        <f aca="false">IF($F$2=0," - ",Tabla1[[#This Row],[Base Precio de Lista neto]]*(1-$F$2))</f>
        <v>198.24</v>
      </c>
      <c r="E990" s="14" t="n">
        <f aca="false">IF($F$2=0," - ",Tabla1[[#This Row],[Base para Mejor precio]]*(1-$F$2))</f>
        <v>178.416</v>
      </c>
      <c r="F990" s="12" t="s">
        <v>17</v>
      </c>
      <c r="G990" s="15"/>
      <c r="H990" s="14" t="n">
        <f aca="false">IFERROR(IF($F$3=0,"-",Tabla1[[#This Row],[Precio de Cliente neto]]*(1+$F$3)),"-")</f>
        <v>297.36</v>
      </c>
      <c r="I990" s="14" t="n">
        <v>283.2</v>
      </c>
      <c r="J990" s="14" t="n">
        <v>254.88</v>
      </c>
    </row>
    <row r="991" customFormat="false" ht="15" hidden="false" customHeight="false" outlineLevel="0" collapsed="false">
      <c r="A991" s="12" t="n">
        <v>3118</v>
      </c>
      <c r="B991" s="13" t="s">
        <v>1004</v>
      </c>
      <c r="C991" s="14" t="n">
        <f aca="false">IF($F$2=0," - ",Tabla1[[#This Row],[Base Precio de Lista neto]])</f>
        <v>1082.3056</v>
      </c>
      <c r="D991" s="14" t="n">
        <f aca="false">IF($F$2=0," - ",Tabla1[[#This Row],[Base Precio de Lista neto]]*(1-$F$2))</f>
        <v>757.61392</v>
      </c>
      <c r="E991" s="14" t="n">
        <f aca="false">IF($F$2=0," - ",Tabla1[[#This Row],[Base para Mejor precio]]*(1-$F$2))</f>
        <v>681.852528</v>
      </c>
      <c r="F991" s="12" t="s">
        <v>17</v>
      </c>
      <c r="G991" s="15"/>
      <c r="H991" s="14" t="n">
        <f aca="false">IFERROR(IF($F$3=0,"-",Tabla1[[#This Row],[Precio de Cliente neto]]*(1+$F$3)),"-")</f>
        <v>1136.42088</v>
      </c>
      <c r="I991" s="14" t="n">
        <v>1082.3056</v>
      </c>
      <c r="J991" s="14" t="n">
        <v>974.07504</v>
      </c>
    </row>
    <row r="992" customFormat="false" ht="15" hidden="false" customHeight="false" outlineLevel="0" collapsed="false">
      <c r="A992" s="12" t="n">
        <v>3119</v>
      </c>
      <c r="B992" s="13" t="s">
        <v>1005</v>
      </c>
      <c r="C992" s="14" t="n">
        <f aca="false">IF($F$2=0," - ",Tabla1[[#This Row],[Base Precio de Lista neto]])</f>
        <v>33.0839</v>
      </c>
      <c r="D992" s="14" t="n">
        <f aca="false">IF($F$2=0," - ",Tabla1[[#This Row],[Base Precio de Lista neto]]*(1-$F$2))</f>
        <v>23.15873</v>
      </c>
      <c r="E992" s="14" t="n">
        <f aca="false">IF($F$2=0," - ",Tabla1[[#This Row],[Base para Mejor precio]]*(1-$F$2))</f>
        <v>20.842857</v>
      </c>
      <c r="F992" s="12" t="s">
        <v>17</v>
      </c>
      <c r="G992" s="15"/>
      <c r="H992" s="14" t="n">
        <f aca="false">IFERROR(IF($F$3=0,"-",Tabla1[[#This Row],[Precio de Cliente neto]]*(1+$F$3)),"-")</f>
        <v>34.738095</v>
      </c>
      <c r="I992" s="14" t="n">
        <v>33.0839</v>
      </c>
      <c r="J992" s="14" t="n">
        <v>29.77551</v>
      </c>
    </row>
    <row r="993" customFormat="false" ht="15" hidden="false" customHeight="false" outlineLevel="0" collapsed="false">
      <c r="A993" s="12" t="n">
        <v>3120</v>
      </c>
      <c r="B993" s="13" t="s">
        <v>1006</v>
      </c>
      <c r="C993" s="14" t="n">
        <f aca="false">IF($F$2=0," - ",Tabla1[[#This Row],[Base Precio de Lista neto]])</f>
        <v>411.9635</v>
      </c>
      <c r="D993" s="14" t="n">
        <f aca="false">IF($F$2=0," - ",Tabla1[[#This Row],[Base Precio de Lista neto]]*(1-$F$2))</f>
        <v>288.37445</v>
      </c>
      <c r="E993" s="14" t="n">
        <f aca="false">IF($F$2=0," - ",Tabla1[[#This Row],[Base para Mejor precio]]*(1-$F$2))</f>
        <v>259.537005</v>
      </c>
      <c r="F993" s="12" t="s">
        <v>17</v>
      </c>
      <c r="G993" s="15"/>
      <c r="H993" s="14" t="n">
        <f aca="false">IFERROR(IF($F$3=0,"-",Tabla1[[#This Row],[Precio de Cliente neto]]*(1+$F$3)),"-")</f>
        <v>432.561675</v>
      </c>
      <c r="I993" s="14" t="n">
        <v>411.9635</v>
      </c>
      <c r="J993" s="14" t="n">
        <v>370.76715</v>
      </c>
    </row>
    <row r="994" customFormat="false" ht="15" hidden="false" customHeight="false" outlineLevel="0" collapsed="false">
      <c r="A994" s="12" t="n">
        <v>3121</v>
      </c>
      <c r="B994" s="13" t="s">
        <v>1007</v>
      </c>
      <c r="C994" s="14" t="n">
        <f aca="false">IF($F$2=0," - ",Tabla1[[#This Row],[Base Precio de Lista neto]])</f>
        <v>431.5806</v>
      </c>
      <c r="D994" s="14" t="n">
        <f aca="false">IF($F$2=0," - ",Tabla1[[#This Row],[Base Precio de Lista neto]]*(1-$F$2))</f>
        <v>302.10642</v>
      </c>
      <c r="E994" s="14" t="n">
        <f aca="false">IF($F$2=0," - ",Tabla1[[#This Row],[Base para Mejor precio]]*(1-$F$2))</f>
        <v>271.895778</v>
      </c>
      <c r="F994" s="12" t="s">
        <v>17</v>
      </c>
      <c r="G994" s="15"/>
      <c r="H994" s="14" t="n">
        <f aca="false">IFERROR(IF($F$3=0,"-",Tabla1[[#This Row],[Precio de Cliente neto]]*(1+$F$3)),"-")</f>
        <v>453.15963</v>
      </c>
      <c r="I994" s="14" t="n">
        <v>431.5806</v>
      </c>
      <c r="J994" s="14" t="n">
        <v>388.42254</v>
      </c>
    </row>
    <row r="995" customFormat="false" ht="15" hidden="false" customHeight="false" outlineLevel="0" collapsed="false">
      <c r="A995" s="12" t="n">
        <v>3122</v>
      </c>
      <c r="B995" s="13" t="s">
        <v>1008</v>
      </c>
      <c r="C995" s="14" t="n">
        <f aca="false">IF($F$2=0," - ",Tabla1[[#This Row],[Base Precio de Lista neto]])</f>
        <v>1401.4621</v>
      </c>
      <c r="D995" s="14" t="n">
        <f aca="false">IF($F$2=0," - ",Tabla1[[#This Row],[Base Precio de Lista neto]]*(1-$F$2))</f>
        <v>981.02347</v>
      </c>
      <c r="E995" s="14" t="n">
        <f aca="false">IF($F$2=0," - ",Tabla1[[#This Row],[Base para Mejor precio]]*(1-$F$2))</f>
        <v>882.921123</v>
      </c>
      <c r="F995" s="12" t="s">
        <v>17</v>
      </c>
      <c r="G995" s="15"/>
      <c r="H995" s="14" t="n">
        <f aca="false">IFERROR(IF($F$3=0,"-",Tabla1[[#This Row],[Precio de Cliente neto]]*(1+$F$3)),"-")</f>
        <v>1471.535205</v>
      </c>
      <c r="I995" s="14" t="n">
        <v>1401.4621</v>
      </c>
      <c r="J995" s="14" t="n">
        <v>1261.31589</v>
      </c>
    </row>
    <row r="996" customFormat="false" ht="15" hidden="false" customHeight="false" outlineLevel="0" collapsed="false">
      <c r="A996" s="12" t="n">
        <v>3123</v>
      </c>
      <c r="B996" s="13" t="s">
        <v>1009</v>
      </c>
      <c r="C996" s="14" t="n">
        <f aca="false">IF($F$2=0," - ",Tabla1[[#This Row],[Base Precio de Lista neto]])</f>
        <v>909.0557</v>
      </c>
      <c r="D996" s="14" t="n">
        <f aca="false">IF($F$2=0," - ",Tabla1[[#This Row],[Base Precio de Lista neto]]*(1-$F$2))</f>
        <v>636.33899</v>
      </c>
      <c r="E996" s="14" t="n">
        <f aca="false">IF($F$2=0," - ",Tabla1[[#This Row],[Base para Mejor precio]]*(1-$F$2))</f>
        <v>572.705091</v>
      </c>
      <c r="F996" s="12" t="s">
        <v>17</v>
      </c>
      <c r="G996" s="15"/>
      <c r="H996" s="14" t="n">
        <f aca="false">IFERROR(IF($F$3=0,"-",Tabla1[[#This Row],[Precio de Cliente neto]]*(1+$F$3)),"-")</f>
        <v>954.508485</v>
      </c>
      <c r="I996" s="14" t="n">
        <v>909.0557</v>
      </c>
      <c r="J996" s="14" t="n">
        <v>818.15013</v>
      </c>
    </row>
    <row r="997" customFormat="false" ht="15" hidden="false" customHeight="false" outlineLevel="0" collapsed="false">
      <c r="A997" s="12" t="n">
        <v>3124</v>
      </c>
      <c r="B997" s="13" t="s">
        <v>1010</v>
      </c>
      <c r="C997" s="14" t="n">
        <f aca="false">IF($F$2=0," - ",Tabla1[[#This Row],[Base Precio de Lista neto]])</f>
        <v>1680.737</v>
      </c>
      <c r="D997" s="14" t="n">
        <f aca="false">IF($F$2=0," - ",Tabla1[[#This Row],[Base Precio de Lista neto]]*(1-$F$2))</f>
        <v>1176.5159</v>
      </c>
      <c r="E997" s="14" t="n">
        <f aca="false">IF($F$2=0," - ",Tabla1[[#This Row],[Base para Mejor precio]]*(1-$F$2))</f>
        <v>1058.86431</v>
      </c>
      <c r="F997" s="12" t="s">
        <v>17</v>
      </c>
      <c r="G997" s="15"/>
      <c r="H997" s="14" t="n">
        <f aca="false">IFERROR(IF($F$3=0,"-",Tabla1[[#This Row],[Precio de Cliente neto]]*(1+$F$3)),"-")</f>
        <v>1764.77385</v>
      </c>
      <c r="I997" s="14" t="n">
        <v>1680.737</v>
      </c>
      <c r="J997" s="14" t="n">
        <v>1512.6633</v>
      </c>
    </row>
    <row r="998" customFormat="false" ht="15" hidden="false" customHeight="false" outlineLevel="0" collapsed="false">
      <c r="A998" s="12" t="n">
        <v>3125</v>
      </c>
      <c r="B998" s="13" t="s">
        <v>1011</v>
      </c>
      <c r="C998" s="14" t="n">
        <f aca="false">IF($F$2=0," - ",Tabla1[[#This Row],[Base Precio de Lista neto]])</f>
        <v>1082.3056</v>
      </c>
      <c r="D998" s="14" t="n">
        <f aca="false">IF($F$2=0," - ",Tabla1[[#This Row],[Base Precio de Lista neto]]*(1-$F$2))</f>
        <v>757.61392</v>
      </c>
      <c r="E998" s="14" t="n">
        <f aca="false">IF($F$2=0," - ",Tabla1[[#This Row],[Base para Mejor precio]]*(1-$F$2))</f>
        <v>681.852528</v>
      </c>
      <c r="F998" s="12" t="s">
        <v>17</v>
      </c>
      <c r="G998" s="15"/>
      <c r="H998" s="14" t="n">
        <f aca="false">IFERROR(IF($F$3=0,"-",Tabla1[[#This Row],[Precio de Cliente neto]]*(1+$F$3)),"-")</f>
        <v>1136.42088</v>
      </c>
      <c r="I998" s="14" t="n">
        <v>1082.3056</v>
      </c>
      <c r="J998" s="14" t="n">
        <v>974.07504</v>
      </c>
    </row>
    <row r="999" customFormat="false" ht="15" hidden="false" customHeight="false" outlineLevel="0" collapsed="false">
      <c r="A999" s="12" t="n">
        <v>3126</v>
      </c>
      <c r="B999" s="13" t="s">
        <v>1012</v>
      </c>
      <c r="C999" s="14" t="n">
        <f aca="false">IF($F$2=0," - ",Tabla1[[#This Row],[Base Precio de Lista neto]])</f>
        <v>51.9603</v>
      </c>
      <c r="D999" s="14" t="n">
        <f aca="false">IF($F$2=0," - ",Tabla1[[#This Row],[Base Precio de Lista neto]]*(1-$F$2))</f>
        <v>36.37221</v>
      </c>
      <c r="E999" s="14" t="n">
        <f aca="false">IF($F$2=0," - ",Tabla1[[#This Row],[Base para Mejor precio]]*(1-$F$2))</f>
        <v>32.734989</v>
      </c>
      <c r="F999" s="12" t="s">
        <v>17</v>
      </c>
      <c r="G999" s="15"/>
      <c r="H999" s="14" t="n">
        <f aca="false">IFERROR(IF($F$3=0,"-",Tabla1[[#This Row],[Precio de Cliente neto]]*(1+$F$3)),"-")</f>
        <v>54.558315</v>
      </c>
      <c r="I999" s="14" t="n">
        <v>51.9603</v>
      </c>
      <c r="J999" s="14" t="n">
        <v>46.76427</v>
      </c>
    </row>
    <row r="1000" customFormat="false" ht="15" hidden="false" customHeight="false" outlineLevel="0" collapsed="false">
      <c r="A1000" s="12" t="n">
        <v>3127</v>
      </c>
      <c r="B1000" s="13" t="s">
        <v>1013</v>
      </c>
      <c r="C1000" s="14" t="n">
        <f aca="false">IF($F$2=0," - ",Tabla1[[#This Row],[Base Precio de Lista neto]])</f>
        <v>230.9492</v>
      </c>
      <c r="D1000" s="14" t="n">
        <f aca="false">IF($F$2=0," - ",Tabla1[[#This Row],[Base Precio de Lista neto]]*(1-$F$2))</f>
        <v>161.66444</v>
      </c>
      <c r="E1000" s="14" t="n">
        <f aca="false">IF($F$2=0," - ",Tabla1[[#This Row],[Base para Mejor precio]]*(1-$F$2))</f>
        <v>145.497996</v>
      </c>
      <c r="F1000" s="12" t="s">
        <v>17</v>
      </c>
      <c r="G1000" s="15"/>
      <c r="H1000" s="14" t="n">
        <f aca="false">IFERROR(IF($F$3=0,"-",Tabla1[[#This Row],[Precio de Cliente neto]]*(1+$F$3)),"-")</f>
        <v>242.49666</v>
      </c>
      <c r="I1000" s="14" t="n">
        <v>230.9492</v>
      </c>
      <c r="J1000" s="14" t="n">
        <v>207.85428</v>
      </c>
    </row>
    <row r="1001" customFormat="false" ht="15" hidden="false" customHeight="false" outlineLevel="0" collapsed="false">
      <c r="A1001" s="12" t="n">
        <v>3128</v>
      </c>
      <c r="B1001" s="13" t="s">
        <v>1014</v>
      </c>
      <c r="C1001" s="14" t="n">
        <f aca="false">IF($F$2=0," - ",Tabla1[[#This Row],[Base Precio de Lista neto]])</f>
        <v>205.7991</v>
      </c>
      <c r="D1001" s="14" t="n">
        <f aca="false">IF($F$2=0," - ",Tabla1[[#This Row],[Base Precio de Lista neto]]*(1-$F$2))</f>
        <v>144.05937</v>
      </c>
      <c r="E1001" s="14" t="n">
        <f aca="false">IF($F$2=0," - ",Tabla1[[#This Row],[Base para Mejor precio]]*(1-$F$2))</f>
        <v>129.653433</v>
      </c>
      <c r="F1001" s="12" t="s">
        <v>14</v>
      </c>
      <c r="G1001" s="15"/>
      <c r="H1001" s="14" t="n">
        <f aca="false">IFERROR(IF($F$3=0,"-",Tabla1[[#This Row],[Precio de Cliente neto]]*(1+$F$3)),"-")</f>
        <v>216.089055</v>
      </c>
      <c r="I1001" s="14" t="n">
        <v>205.7991</v>
      </c>
      <c r="J1001" s="14" t="n">
        <v>185.21919</v>
      </c>
    </row>
    <row r="1002" customFormat="false" ht="15" hidden="false" customHeight="false" outlineLevel="0" collapsed="false">
      <c r="A1002" s="12" t="n">
        <v>3129</v>
      </c>
      <c r="B1002" s="13" t="s">
        <v>1015</v>
      </c>
      <c r="C1002" s="14" t="n">
        <f aca="false">IF($F$2=0," - ",Tabla1[[#This Row],[Base Precio de Lista neto]])</f>
        <v>44.5834</v>
      </c>
      <c r="D1002" s="14" t="n">
        <f aca="false">IF($F$2=0," - ",Tabla1[[#This Row],[Base Precio de Lista neto]]*(1-$F$2))</f>
        <v>31.20838</v>
      </c>
      <c r="E1002" s="14" t="n">
        <f aca="false">IF($F$2=0," - ",Tabla1[[#This Row],[Base para Mejor precio]]*(1-$F$2))</f>
        <v>28.087542</v>
      </c>
      <c r="F1002" s="12" t="s">
        <v>17</v>
      </c>
      <c r="G1002" s="15"/>
      <c r="H1002" s="14" t="n">
        <f aca="false">IFERROR(IF($F$3=0,"-",Tabla1[[#This Row],[Precio de Cliente neto]]*(1+$F$3)),"-")</f>
        <v>46.81257</v>
      </c>
      <c r="I1002" s="14" t="n">
        <v>44.5834</v>
      </c>
      <c r="J1002" s="14" t="n">
        <v>40.12506</v>
      </c>
    </row>
    <row r="1003" customFormat="false" ht="15" hidden="false" customHeight="false" outlineLevel="0" collapsed="false">
      <c r="A1003" s="12" t="n">
        <v>3130</v>
      </c>
      <c r="B1003" s="13" t="s">
        <v>1016</v>
      </c>
      <c r="C1003" s="14" t="n">
        <f aca="false">IF($F$2=0," - ",Tabla1[[#This Row],[Base Precio de Lista neto]])</f>
        <v>909.0557</v>
      </c>
      <c r="D1003" s="14" t="n">
        <f aca="false">IF($F$2=0," - ",Tabla1[[#This Row],[Base Precio de Lista neto]]*(1-$F$2))</f>
        <v>636.33899</v>
      </c>
      <c r="E1003" s="14" t="n">
        <f aca="false">IF($F$2=0," - ",Tabla1[[#This Row],[Base para Mejor precio]]*(1-$F$2))</f>
        <v>572.705091</v>
      </c>
      <c r="F1003" s="12" t="s">
        <v>17</v>
      </c>
      <c r="G1003" s="15"/>
      <c r="H1003" s="14" t="n">
        <f aca="false">IFERROR(IF($F$3=0,"-",Tabla1[[#This Row],[Precio de Cliente neto]]*(1+$F$3)),"-")</f>
        <v>954.508485</v>
      </c>
      <c r="I1003" s="14" t="n">
        <v>909.0557</v>
      </c>
      <c r="J1003" s="14" t="n">
        <v>818.15013</v>
      </c>
    </row>
    <row r="1004" customFormat="false" ht="15" hidden="false" customHeight="false" outlineLevel="0" collapsed="false">
      <c r="A1004" s="12" t="n">
        <v>3131</v>
      </c>
      <c r="B1004" s="13" t="s">
        <v>1017</v>
      </c>
      <c r="C1004" s="14" t="n">
        <f aca="false">IF($F$2=0," - ",Tabla1[[#This Row],[Base Precio de Lista neto]])</f>
        <v>752.8143</v>
      </c>
      <c r="D1004" s="14" t="n">
        <f aca="false">IF($F$2=0," - ",Tabla1[[#This Row],[Base Precio de Lista neto]]*(1-$F$2))</f>
        <v>526.97001</v>
      </c>
      <c r="E1004" s="14" t="n">
        <f aca="false">IF($F$2=0," - ",Tabla1[[#This Row],[Base para Mejor precio]]*(1-$F$2))</f>
        <v>474.273009</v>
      </c>
      <c r="F1004" s="12" t="s">
        <v>17</v>
      </c>
      <c r="G1004" s="15"/>
      <c r="H1004" s="14" t="n">
        <f aca="false">IFERROR(IF($F$3=0,"-",Tabla1[[#This Row],[Precio de Cliente neto]]*(1+$F$3)),"-")</f>
        <v>790.455015</v>
      </c>
      <c r="I1004" s="14" t="n">
        <v>752.8143</v>
      </c>
      <c r="J1004" s="14" t="n">
        <v>677.53287</v>
      </c>
    </row>
    <row r="1005" customFormat="false" ht="15" hidden="false" customHeight="false" outlineLevel="0" collapsed="false">
      <c r="A1005" s="12" t="n">
        <v>3132</v>
      </c>
      <c r="B1005" s="13" t="s">
        <v>1018</v>
      </c>
      <c r="C1005" s="14" t="n">
        <f aca="false">IF($F$2=0," - ",Tabla1[[#This Row],[Base Precio de Lista neto]])</f>
        <v>166.366</v>
      </c>
      <c r="D1005" s="14" t="n">
        <f aca="false">IF($F$2=0," - ",Tabla1[[#This Row],[Base Precio de Lista neto]]*(1-$F$2))</f>
        <v>116.4562</v>
      </c>
      <c r="E1005" s="14" t="n">
        <f aca="false">IF($F$2=0," - ",Tabla1[[#This Row],[Base para Mejor precio]]*(1-$F$2))</f>
        <v>104.81058</v>
      </c>
      <c r="F1005" s="12" t="s">
        <v>17</v>
      </c>
      <c r="G1005" s="15"/>
      <c r="H1005" s="14" t="n">
        <f aca="false">IFERROR(IF($F$3=0,"-",Tabla1[[#This Row],[Precio de Cliente neto]]*(1+$F$3)),"-")</f>
        <v>174.6843</v>
      </c>
      <c r="I1005" s="14" t="n">
        <v>166.366</v>
      </c>
      <c r="J1005" s="14" t="n">
        <v>149.7294</v>
      </c>
    </row>
    <row r="1006" customFormat="false" ht="15" hidden="false" customHeight="false" outlineLevel="0" collapsed="false">
      <c r="A1006" s="12" t="n">
        <v>3133</v>
      </c>
      <c r="B1006" s="13" t="s">
        <v>1019</v>
      </c>
      <c r="C1006" s="14" t="n">
        <f aca="false">IF($F$2=0," - ",Tabla1[[#This Row],[Base Precio de Lista neto]])</f>
        <v>163.8571</v>
      </c>
      <c r="D1006" s="14" t="n">
        <f aca="false">IF($F$2=0," - ",Tabla1[[#This Row],[Base Precio de Lista neto]]*(1-$F$2))</f>
        <v>114.69997</v>
      </c>
      <c r="E1006" s="14" t="n">
        <f aca="false">IF($F$2=0," - ",Tabla1[[#This Row],[Base para Mejor precio]]*(1-$F$2))</f>
        <v>103.229973</v>
      </c>
      <c r="F1006" s="12" t="s">
        <v>17</v>
      </c>
      <c r="G1006" s="15"/>
      <c r="H1006" s="14" t="n">
        <f aca="false">IFERROR(IF($F$3=0,"-",Tabla1[[#This Row],[Precio de Cliente neto]]*(1+$F$3)),"-")</f>
        <v>172.049955</v>
      </c>
      <c r="I1006" s="14" t="n">
        <v>163.8571</v>
      </c>
      <c r="J1006" s="14" t="n">
        <v>147.47139</v>
      </c>
    </row>
    <row r="1007" customFormat="false" ht="15" hidden="false" customHeight="false" outlineLevel="0" collapsed="false">
      <c r="A1007" s="12" t="n">
        <v>3134</v>
      </c>
      <c r="B1007" s="13" t="s">
        <v>1020</v>
      </c>
      <c r="C1007" s="14" t="n">
        <f aca="false">IF($F$2=0," - ",Tabla1[[#This Row],[Base Precio de Lista neto]])</f>
        <v>274.5713</v>
      </c>
      <c r="D1007" s="14" t="n">
        <f aca="false">IF($F$2=0," - ",Tabla1[[#This Row],[Base Precio de Lista neto]]*(1-$F$2))</f>
        <v>192.19991</v>
      </c>
      <c r="E1007" s="14" t="n">
        <f aca="false">IF($F$2=0," - ",Tabla1[[#This Row],[Base para Mejor precio]]*(1-$F$2))</f>
        <v>172.979919</v>
      </c>
      <c r="F1007" s="12" t="s">
        <v>17</v>
      </c>
      <c r="G1007" s="15"/>
      <c r="H1007" s="14" t="n">
        <f aca="false">IFERROR(IF($F$3=0,"-",Tabla1[[#This Row],[Precio de Cliente neto]]*(1+$F$3)),"-")</f>
        <v>288.299865</v>
      </c>
      <c r="I1007" s="14" t="n">
        <v>274.5713</v>
      </c>
      <c r="J1007" s="14" t="n">
        <v>247.11417</v>
      </c>
    </row>
    <row r="1008" customFormat="false" ht="15" hidden="false" customHeight="false" outlineLevel="0" collapsed="false">
      <c r="A1008" s="12" t="n">
        <v>3135</v>
      </c>
      <c r="B1008" s="13" t="s">
        <v>1021</v>
      </c>
      <c r="C1008" s="14" t="n">
        <f aca="false">IF($F$2=0," - ",Tabla1[[#This Row],[Base Precio de Lista neto]])</f>
        <v>327.8794</v>
      </c>
      <c r="D1008" s="14" t="n">
        <f aca="false">IF($F$2=0," - ",Tabla1[[#This Row],[Base Precio de Lista neto]]*(1-$F$2))</f>
        <v>229.51558</v>
      </c>
      <c r="E1008" s="14" t="n">
        <f aca="false">IF($F$2=0," - ",Tabla1[[#This Row],[Base para Mejor precio]]*(1-$F$2))</f>
        <v>206.564022</v>
      </c>
      <c r="F1008" s="12" t="s">
        <v>14</v>
      </c>
      <c r="G1008" s="15"/>
      <c r="H1008" s="14" t="n">
        <f aca="false">IFERROR(IF($F$3=0,"-",Tabla1[[#This Row],[Precio de Cliente neto]]*(1+$F$3)),"-")</f>
        <v>344.27337</v>
      </c>
      <c r="I1008" s="14" t="n">
        <v>327.8794</v>
      </c>
      <c r="J1008" s="14" t="n">
        <v>295.09146</v>
      </c>
    </row>
    <row r="1009" customFormat="false" ht="15" hidden="false" customHeight="false" outlineLevel="0" collapsed="false">
      <c r="A1009" s="12" t="n">
        <v>3136</v>
      </c>
      <c r="B1009" s="13" t="s">
        <v>1022</v>
      </c>
      <c r="C1009" s="14" t="n">
        <f aca="false">IF($F$2=0," - ",Tabla1[[#This Row],[Base Precio de Lista neto]])</f>
        <v>384.5783</v>
      </c>
      <c r="D1009" s="14" t="n">
        <f aca="false">IF($F$2=0," - ",Tabla1[[#This Row],[Base Precio de Lista neto]]*(1-$F$2))</f>
        <v>269.20481</v>
      </c>
      <c r="E1009" s="14" t="n">
        <f aca="false">IF($F$2=0," - ",Tabla1[[#This Row],[Base para Mejor precio]]*(1-$F$2))</f>
        <v>242.284329</v>
      </c>
      <c r="F1009" s="12" t="s">
        <v>14</v>
      </c>
      <c r="G1009" s="15"/>
      <c r="H1009" s="14" t="n">
        <f aca="false">IFERROR(IF($F$3=0,"-",Tabla1[[#This Row],[Precio de Cliente neto]]*(1+$F$3)),"-")</f>
        <v>403.807215</v>
      </c>
      <c r="I1009" s="14" t="n">
        <v>384.5783</v>
      </c>
      <c r="J1009" s="14" t="n">
        <v>346.12047</v>
      </c>
    </row>
    <row r="1010" customFormat="false" ht="15" hidden="false" customHeight="false" outlineLevel="0" collapsed="false">
      <c r="A1010" s="12" t="n">
        <v>3137</v>
      </c>
      <c r="B1010" s="13" t="s">
        <v>1023</v>
      </c>
      <c r="C1010" s="14" t="n">
        <f aca="false">IF($F$2=0," - ",Tabla1[[#This Row],[Base Precio de Lista neto]])</f>
        <v>442.9698</v>
      </c>
      <c r="D1010" s="14" t="n">
        <f aca="false">IF($F$2=0," - ",Tabla1[[#This Row],[Base Precio de Lista neto]]*(1-$F$2))</f>
        <v>310.07886</v>
      </c>
      <c r="E1010" s="14" t="n">
        <f aca="false">IF($F$2=0," - ",Tabla1[[#This Row],[Base para Mejor precio]]*(1-$F$2))</f>
        <v>279.070974</v>
      </c>
      <c r="F1010" s="12" t="s">
        <v>17</v>
      </c>
      <c r="G1010" s="15"/>
      <c r="H1010" s="14" t="n">
        <f aca="false">IFERROR(IF($F$3=0,"-",Tabla1[[#This Row],[Precio de Cliente neto]]*(1+$F$3)),"-")</f>
        <v>465.11829</v>
      </c>
      <c r="I1010" s="14" t="n">
        <v>442.9698</v>
      </c>
      <c r="J1010" s="14" t="n">
        <v>398.67282</v>
      </c>
    </row>
    <row r="1011" customFormat="false" ht="15" hidden="false" customHeight="false" outlineLevel="0" collapsed="false">
      <c r="A1011" s="12" t="n">
        <v>3138</v>
      </c>
      <c r="B1011" s="13" t="s">
        <v>1024</v>
      </c>
      <c r="C1011" s="14" t="n">
        <f aca="false">IF($F$2=0," - ",Tabla1[[#This Row],[Base Precio de Lista neto]])</f>
        <v>484.946</v>
      </c>
      <c r="D1011" s="14" t="n">
        <f aca="false">IF($F$2=0," - ",Tabla1[[#This Row],[Base Precio de Lista neto]]*(1-$F$2))</f>
        <v>339.4622</v>
      </c>
      <c r="E1011" s="14" t="n">
        <f aca="false">IF($F$2=0," - ",Tabla1[[#This Row],[Base para Mejor precio]]*(1-$F$2))</f>
        <v>305.51598</v>
      </c>
      <c r="F1011" s="12" t="s">
        <v>17</v>
      </c>
      <c r="G1011" s="15"/>
      <c r="H1011" s="14" t="n">
        <f aca="false">IFERROR(IF($F$3=0,"-",Tabla1[[#This Row],[Precio de Cliente neto]]*(1+$F$3)),"-")</f>
        <v>509.1933</v>
      </c>
      <c r="I1011" s="14" t="n">
        <v>484.946</v>
      </c>
      <c r="J1011" s="14" t="n">
        <v>436.4514</v>
      </c>
    </row>
    <row r="1012" customFormat="false" ht="15" hidden="false" customHeight="false" outlineLevel="0" collapsed="false">
      <c r="A1012" s="12" t="n">
        <v>3139</v>
      </c>
      <c r="B1012" s="13" t="s">
        <v>1025</v>
      </c>
      <c r="C1012" s="14" t="n">
        <f aca="false">IF($F$2=0," - ",Tabla1[[#This Row],[Base Precio de Lista neto]])</f>
        <v>265.3192</v>
      </c>
      <c r="D1012" s="14" t="n">
        <f aca="false">IF($F$2=0," - ",Tabla1[[#This Row],[Base Precio de Lista neto]]*(1-$F$2))</f>
        <v>185.72344</v>
      </c>
      <c r="E1012" s="14" t="n">
        <f aca="false">IF($F$2=0," - ",Tabla1[[#This Row],[Base para Mejor precio]]*(1-$F$2))</f>
        <v>167.151096</v>
      </c>
      <c r="F1012" s="12" t="s">
        <v>14</v>
      </c>
      <c r="G1012" s="15"/>
      <c r="H1012" s="14" t="n">
        <f aca="false">IFERROR(IF($F$3=0,"-",Tabla1[[#This Row],[Precio de Cliente neto]]*(1+$F$3)),"-")</f>
        <v>278.58516</v>
      </c>
      <c r="I1012" s="14" t="n">
        <v>265.3192</v>
      </c>
      <c r="J1012" s="14" t="n">
        <v>238.78728</v>
      </c>
    </row>
    <row r="1013" customFormat="false" ht="15" hidden="false" customHeight="false" outlineLevel="0" collapsed="false">
      <c r="A1013" s="12" t="n">
        <v>3140</v>
      </c>
      <c r="B1013" s="13" t="s">
        <v>1026</v>
      </c>
      <c r="C1013" s="14" t="n">
        <f aca="false">IF($F$2=0," - ",Tabla1[[#This Row],[Base Precio de Lista neto]])</f>
        <v>599.3438</v>
      </c>
      <c r="D1013" s="14" t="n">
        <f aca="false">IF($F$2=0," - ",Tabla1[[#This Row],[Base Precio de Lista neto]]*(1-$F$2))</f>
        <v>419.54066</v>
      </c>
      <c r="E1013" s="14" t="n">
        <f aca="false">IF($F$2=0," - ",Tabla1[[#This Row],[Base para Mejor precio]]*(1-$F$2))</f>
        <v>377.586594</v>
      </c>
      <c r="F1013" s="12" t="s">
        <v>14</v>
      </c>
      <c r="G1013" s="15"/>
      <c r="H1013" s="14" t="n">
        <f aca="false">IFERROR(IF($F$3=0,"-",Tabla1[[#This Row],[Precio de Cliente neto]]*(1+$F$3)),"-")</f>
        <v>629.31099</v>
      </c>
      <c r="I1013" s="14" t="n">
        <v>599.3438</v>
      </c>
      <c r="J1013" s="14" t="n">
        <v>539.40942</v>
      </c>
    </row>
    <row r="1014" customFormat="false" ht="15" hidden="false" customHeight="false" outlineLevel="0" collapsed="false">
      <c r="A1014" s="12" t="n">
        <v>3141</v>
      </c>
      <c r="B1014" s="13" t="s">
        <v>1027</v>
      </c>
      <c r="C1014" s="14" t="n">
        <f aca="false">IF($F$2=0," - ",Tabla1[[#This Row],[Base Precio de Lista neto]])</f>
        <v>1205.5358</v>
      </c>
      <c r="D1014" s="14" t="n">
        <f aca="false">IF($F$2=0," - ",Tabla1[[#This Row],[Base Precio de Lista neto]]*(1-$F$2))</f>
        <v>843.87506</v>
      </c>
      <c r="E1014" s="14" t="n">
        <f aca="false">IF($F$2=0," - ",Tabla1[[#This Row],[Base para Mejor precio]]*(1-$F$2))</f>
        <v>759.487554</v>
      </c>
      <c r="F1014" s="12" t="s">
        <v>14</v>
      </c>
      <c r="G1014" s="15"/>
      <c r="H1014" s="14" t="n">
        <f aca="false">IFERROR(IF($F$3=0,"-",Tabla1[[#This Row],[Precio de Cliente neto]]*(1+$F$3)),"-")</f>
        <v>1265.81259</v>
      </c>
      <c r="I1014" s="14" t="n">
        <v>1205.5358</v>
      </c>
      <c r="J1014" s="14" t="n">
        <v>1084.98222</v>
      </c>
    </row>
    <row r="1015" customFormat="false" ht="15" hidden="false" customHeight="false" outlineLevel="0" collapsed="false">
      <c r="A1015" s="12" t="n">
        <v>3144</v>
      </c>
      <c r="B1015" s="13" t="s">
        <v>1028</v>
      </c>
      <c r="C1015" s="14" t="n">
        <f aca="false">IF($F$2=0," - ",Tabla1[[#This Row],[Base Precio de Lista neto]])</f>
        <v>404.5714</v>
      </c>
      <c r="D1015" s="14" t="n">
        <f aca="false">IF($F$2=0," - ",Tabla1[[#This Row],[Base Precio de Lista neto]]*(1-$F$2))</f>
        <v>283.19998</v>
      </c>
      <c r="E1015" s="14" t="n">
        <f aca="false">IF($F$2=0," - ",Tabla1[[#This Row],[Base para Mejor precio]]*(1-$F$2))</f>
        <v>254.879982</v>
      </c>
      <c r="F1015" s="12" t="s">
        <v>17</v>
      </c>
      <c r="G1015" s="15"/>
      <c r="H1015" s="14" t="n">
        <f aca="false">IFERROR(IF($F$3=0,"-",Tabla1[[#This Row],[Precio de Cliente neto]]*(1+$F$3)),"-")</f>
        <v>424.79997</v>
      </c>
      <c r="I1015" s="14" t="n">
        <v>404.5714</v>
      </c>
      <c r="J1015" s="14" t="n">
        <v>364.11426</v>
      </c>
    </row>
    <row r="1016" customFormat="false" ht="15" hidden="false" customHeight="false" outlineLevel="0" collapsed="false">
      <c r="A1016" s="12" t="n">
        <v>3145</v>
      </c>
      <c r="B1016" s="13" t="s">
        <v>1029</v>
      </c>
      <c r="C1016" s="14" t="n">
        <f aca="false">IF($F$2=0," - ",Tabla1[[#This Row],[Base Precio de Lista neto]])</f>
        <v>438.8569</v>
      </c>
      <c r="D1016" s="14" t="n">
        <f aca="false">IF($F$2=0," - ",Tabla1[[#This Row],[Base Precio de Lista neto]]*(1-$F$2))</f>
        <v>307.19983</v>
      </c>
      <c r="E1016" s="14" t="n">
        <f aca="false">IF($F$2=0," - ",Tabla1[[#This Row],[Base para Mejor precio]]*(1-$F$2))</f>
        <v>276.479847</v>
      </c>
      <c r="F1016" s="12" t="s">
        <v>17</v>
      </c>
      <c r="G1016" s="15"/>
      <c r="H1016" s="14" t="n">
        <f aca="false">IFERROR(IF($F$3=0,"-",Tabla1[[#This Row],[Precio de Cliente neto]]*(1+$F$3)),"-")</f>
        <v>460.799745</v>
      </c>
      <c r="I1016" s="14" t="n">
        <v>438.8569</v>
      </c>
      <c r="J1016" s="14" t="n">
        <v>394.97121</v>
      </c>
    </row>
    <row r="1017" customFormat="false" ht="15" hidden="false" customHeight="false" outlineLevel="0" collapsed="false">
      <c r="A1017" s="12" t="n">
        <v>3147</v>
      </c>
      <c r="B1017" s="13" t="s">
        <v>1030</v>
      </c>
      <c r="C1017" s="14" t="n">
        <f aca="false">IF($F$2=0," - ",Tabla1[[#This Row],[Base Precio de Lista neto]])</f>
        <v>126.3999</v>
      </c>
      <c r="D1017" s="14" t="n">
        <f aca="false">IF($F$2=0," - ",Tabla1[[#This Row],[Base Precio de Lista neto]]*(1-$F$2))</f>
        <v>88.47993</v>
      </c>
      <c r="E1017" s="14" t="n">
        <f aca="false">IF($F$2=0," - ",Tabla1[[#This Row],[Base para Mejor precio]]*(1-$F$2))</f>
        <v>79.631937</v>
      </c>
      <c r="F1017" s="12" t="s">
        <v>14</v>
      </c>
      <c r="G1017" s="15"/>
      <c r="H1017" s="14" t="n">
        <f aca="false">IFERROR(IF($F$3=0,"-",Tabla1[[#This Row],[Precio de Cliente neto]]*(1+$F$3)),"-")</f>
        <v>132.719895</v>
      </c>
      <c r="I1017" s="14" t="n">
        <v>126.3999</v>
      </c>
      <c r="J1017" s="14" t="n">
        <v>113.75991</v>
      </c>
    </row>
    <row r="1018" customFormat="false" ht="15" hidden="false" customHeight="false" outlineLevel="0" collapsed="false">
      <c r="A1018" s="12" t="n">
        <v>3148</v>
      </c>
      <c r="B1018" s="13" t="s">
        <v>1031</v>
      </c>
      <c r="C1018" s="14" t="n">
        <f aca="false">IF($F$2=0," - ",Tabla1[[#This Row],[Base Precio de Lista neto]])</f>
        <v>57.8087</v>
      </c>
      <c r="D1018" s="14" t="n">
        <f aca="false">IF($F$2=0," - ",Tabla1[[#This Row],[Base Precio de Lista neto]]*(1-$F$2))</f>
        <v>40.46609</v>
      </c>
      <c r="E1018" s="14" t="n">
        <f aca="false">IF($F$2=0," - ",Tabla1[[#This Row],[Base para Mejor precio]]*(1-$F$2))</f>
        <v>36.419481</v>
      </c>
      <c r="F1018" s="12" t="s">
        <v>17</v>
      </c>
      <c r="G1018" s="15"/>
      <c r="H1018" s="14" t="n">
        <f aca="false">IFERROR(IF($F$3=0,"-",Tabla1[[#This Row],[Precio de Cliente neto]]*(1+$F$3)),"-")</f>
        <v>60.699135</v>
      </c>
      <c r="I1018" s="14" t="n">
        <v>57.8087</v>
      </c>
      <c r="J1018" s="14" t="n">
        <v>52.02783</v>
      </c>
    </row>
    <row r="1019" customFormat="false" ht="15" hidden="false" customHeight="false" outlineLevel="0" collapsed="false">
      <c r="A1019" s="12" t="n">
        <v>3149</v>
      </c>
      <c r="B1019" s="13" t="s">
        <v>1032</v>
      </c>
      <c r="C1019" s="14" t="n">
        <f aca="false">IF($F$2=0," - ",Tabla1[[#This Row],[Base Precio de Lista neto]])</f>
        <v>607.0722</v>
      </c>
      <c r="D1019" s="14" t="n">
        <f aca="false">IF($F$2=0," - ",Tabla1[[#This Row],[Base Precio de Lista neto]]*(1-$F$2))</f>
        <v>424.95054</v>
      </c>
      <c r="E1019" s="14" t="n">
        <f aca="false">IF($F$2=0," - ",Tabla1[[#This Row],[Base para Mejor precio]]*(1-$F$2))</f>
        <v>382.455486</v>
      </c>
      <c r="F1019" s="12" t="s">
        <v>31</v>
      </c>
      <c r="G1019" s="15"/>
      <c r="H1019" s="14" t="n">
        <f aca="false">IFERROR(IF($F$3=0,"-",Tabla1[[#This Row],[Precio de Cliente neto]]*(1+$F$3)),"-")</f>
        <v>637.42581</v>
      </c>
      <c r="I1019" s="14" t="n">
        <v>607.0722</v>
      </c>
      <c r="J1019" s="14" t="n">
        <v>546.36498</v>
      </c>
    </row>
    <row r="1020" customFormat="false" ht="15" hidden="false" customHeight="false" outlineLevel="0" collapsed="false">
      <c r="A1020" s="12" t="n">
        <v>3150</v>
      </c>
      <c r="B1020" s="13" t="s">
        <v>1033</v>
      </c>
      <c r="C1020" s="14" t="n">
        <f aca="false">IF($F$2=0," - ",Tabla1[[#This Row],[Base Precio de Lista neto]])</f>
        <v>2688.6442</v>
      </c>
      <c r="D1020" s="14" t="n">
        <f aca="false">IF($F$2=0," - ",Tabla1[[#This Row],[Base Precio de Lista neto]]*(1-$F$2))</f>
        <v>1882.05094</v>
      </c>
      <c r="E1020" s="14" t="n">
        <f aca="false">IF($F$2=0," - ",Tabla1[[#This Row],[Base para Mejor precio]]*(1-$F$2))</f>
        <v>1693.845846</v>
      </c>
      <c r="F1020" s="12" t="s">
        <v>17</v>
      </c>
      <c r="G1020" s="15"/>
      <c r="H1020" s="14" t="n">
        <f aca="false">IFERROR(IF($F$3=0,"-",Tabla1[[#This Row],[Precio de Cliente neto]]*(1+$F$3)),"-")</f>
        <v>2823.07641</v>
      </c>
      <c r="I1020" s="14" t="n">
        <v>2688.6442</v>
      </c>
      <c r="J1020" s="14" t="n">
        <v>2419.77978</v>
      </c>
    </row>
    <row r="1021" customFormat="false" ht="15" hidden="false" customHeight="false" outlineLevel="0" collapsed="false">
      <c r="A1021" s="12" t="n">
        <v>3151</v>
      </c>
      <c r="B1021" s="13" t="s">
        <v>1034</v>
      </c>
      <c r="C1021" s="14" t="n">
        <f aca="false">IF($F$2=0," - ",Tabla1[[#This Row],[Base Precio de Lista neto]])</f>
        <v>1937.636</v>
      </c>
      <c r="D1021" s="14" t="n">
        <f aca="false">IF($F$2=0," - ",Tabla1[[#This Row],[Base Precio de Lista neto]]*(1-$F$2))</f>
        <v>1356.3452</v>
      </c>
      <c r="E1021" s="14" t="n">
        <f aca="false">IF($F$2=0," - ",Tabla1[[#This Row],[Base para Mejor precio]]*(1-$F$2))</f>
        <v>1220.71068</v>
      </c>
      <c r="F1021" s="12" t="s">
        <v>31</v>
      </c>
      <c r="G1021" s="15"/>
      <c r="H1021" s="14" t="n">
        <f aca="false">IFERROR(IF($F$3=0,"-",Tabla1[[#This Row],[Precio de Cliente neto]]*(1+$F$3)),"-")</f>
        <v>2034.5178</v>
      </c>
      <c r="I1021" s="14" t="n">
        <v>1937.636</v>
      </c>
      <c r="J1021" s="14" t="n">
        <v>1743.8724</v>
      </c>
    </row>
    <row r="1022" customFormat="false" ht="15" hidden="false" customHeight="false" outlineLevel="0" collapsed="false">
      <c r="A1022" s="12" t="n">
        <v>3152</v>
      </c>
      <c r="B1022" s="13" t="s">
        <v>1035</v>
      </c>
      <c r="C1022" s="14" t="n">
        <f aca="false">IF($F$2=0," - ",Tabla1[[#This Row],[Base Precio de Lista neto]])</f>
        <v>902.8566</v>
      </c>
      <c r="D1022" s="14" t="n">
        <f aca="false">IF($F$2=0," - ",Tabla1[[#This Row],[Base Precio de Lista neto]]*(1-$F$2))</f>
        <v>631.99962</v>
      </c>
      <c r="E1022" s="14" t="n">
        <f aca="false">IF($F$2=0," - ",Tabla1[[#This Row],[Base para Mejor precio]]*(1-$F$2))</f>
        <v>568.799658</v>
      </c>
      <c r="F1022" s="12" t="s">
        <v>14</v>
      </c>
      <c r="G1022" s="15"/>
      <c r="H1022" s="14" t="n">
        <f aca="false">IFERROR(IF($F$3=0,"-",Tabla1[[#This Row],[Precio de Cliente neto]]*(1+$F$3)),"-")</f>
        <v>947.99943</v>
      </c>
      <c r="I1022" s="14" t="n">
        <v>902.8566</v>
      </c>
      <c r="J1022" s="14" t="n">
        <v>812.57094</v>
      </c>
    </row>
    <row r="1023" customFormat="false" ht="15" hidden="false" customHeight="false" outlineLevel="0" collapsed="false">
      <c r="A1023" s="12" t="n">
        <v>3153</v>
      </c>
      <c r="B1023" s="13" t="s">
        <v>1036</v>
      </c>
      <c r="C1023" s="14" t="n">
        <f aca="false">IF($F$2=0," - ",Tabla1[[#This Row],[Base Precio de Lista neto]])</f>
        <v>857.1424</v>
      </c>
      <c r="D1023" s="14" t="n">
        <f aca="false">IF($F$2=0," - ",Tabla1[[#This Row],[Base Precio de Lista neto]]*(1-$F$2))</f>
        <v>599.99968</v>
      </c>
      <c r="E1023" s="14" t="n">
        <f aca="false">IF($F$2=0," - ",Tabla1[[#This Row],[Base para Mejor precio]]*(1-$F$2))</f>
        <v>539.999712</v>
      </c>
      <c r="F1023" s="12" t="s">
        <v>14</v>
      </c>
      <c r="G1023" s="15"/>
      <c r="H1023" s="14" t="n">
        <f aca="false">IFERROR(IF($F$3=0,"-",Tabla1[[#This Row],[Precio de Cliente neto]]*(1+$F$3)),"-")</f>
        <v>899.99952</v>
      </c>
      <c r="I1023" s="14" t="n">
        <v>857.1424</v>
      </c>
      <c r="J1023" s="14" t="n">
        <v>771.42816</v>
      </c>
    </row>
    <row r="1024" customFormat="false" ht="15" hidden="false" customHeight="false" outlineLevel="0" collapsed="false">
      <c r="A1024" s="12" t="n">
        <v>3154</v>
      </c>
      <c r="B1024" s="13" t="s">
        <v>1037</v>
      </c>
      <c r="C1024" s="14" t="n">
        <f aca="false">IF($F$2=0," - ",Tabla1[[#This Row],[Base Precio de Lista neto]])</f>
        <v>959.7282</v>
      </c>
      <c r="D1024" s="14" t="n">
        <f aca="false">IF($F$2=0," - ",Tabla1[[#This Row],[Base Precio de Lista neto]]*(1-$F$2))</f>
        <v>671.80974</v>
      </c>
      <c r="E1024" s="14" t="n">
        <f aca="false">IF($F$2=0," - ",Tabla1[[#This Row],[Base para Mejor precio]]*(1-$F$2))</f>
        <v>604.628766</v>
      </c>
      <c r="F1024" s="12" t="s">
        <v>14</v>
      </c>
      <c r="G1024" s="15"/>
      <c r="H1024" s="14" t="n">
        <f aca="false">IFERROR(IF($F$3=0,"-",Tabla1[[#This Row],[Precio de Cliente neto]]*(1+$F$3)),"-")</f>
        <v>1007.71461</v>
      </c>
      <c r="I1024" s="14" t="n">
        <v>959.7282</v>
      </c>
      <c r="J1024" s="14" t="n">
        <v>863.75538</v>
      </c>
    </row>
    <row r="1025" customFormat="false" ht="15" hidden="false" customHeight="false" outlineLevel="0" collapsed="false">
      <c r="A1025" s="12" t="n">
        <v>3155</v>
      </c>
      <c r="B1025" s="13" t="s">
        <v>1038</v>
      </c>
      <c r="C1025" s="14" t="n">
        <f aca="false">IF($F$2=0," - ",Tabla1[[#This Row],[Base Precio de Lista neto]])</f>
        <v>395.5251</v>
      </c>
      <c r="D1025" s="14" t="n">
        <f aca="false">IF($F$2=0," - ",Tabla1[[#This Row],[Base Precio de Lista neto]]*(1-$F$2))</f>
        <v>276.86757</v>
      </c>
      <c r="E1025" s="14" t="n">
        <f aca="false">IF($F$2=0," - ",Tabla1[[#This Row],[Base para Mejor precio]]*(1-$F$2))</f>
        <v>249.180813</v>
      </c>
      <c r="F1025" s="12" t="s">
        <v>14</v>
      </c>
      <c r="G1025" s="15"/>
      <c r="H1025" s="14" t="n">
        <f aca="false">IFERROR(IF($F$3=0,"-",Tabla1[[#This Row],[Precio de Cliente neto]]*(1+$F$3)),"-")</f>
        <v>415.301355</v>
      </c>
      <c r="I1025" s="14" t="n">
        <v>395.5251</v>
      </c>
      <c r="J1025" s="14" t="n">
        <v>355.97259</v>
      </c>
    </row>
    <row r="1026" customFormat="false" ht="15" hidden="false" customHeight="false" outlineLevel="0" collapsed="false">
      <c r="A1026" s="12" t="n">
        <v>3156</v>
      </c>
      <c r="B1026" s="13" t="s">
        <v>1039</v>
      </c>
      <c r="C1026" s="14" t="n">
        <f aca="false">IF($F$2=0," - ",Tabla1[[#This Row],[Base Precio de Lista neto]])</f>
        <v>395.5251</v>
      </c>
      <c r="D1026" s="14" t="n">
        <f aca="false">IF($F$2=0," - ",Tabla1[[#This Row],[Base Precio de Lista neto]]*(1-$F$2))</f>
        <v>276.86757</v>
      </c>
      <c r="E1026" s="14" t="n">
        <f aca="false">IF($F$2=0," - ",Tabla1[[#This Row],[Base para Mejor precio]]*(1-$F$2))</f>
        <v>249.180813</v>
      </c>
      <c r="F1026" s="12" t="s">
        <v>14</v>
      </c>
      <c r="G1026" s="15"/>
      <c r="H1026" s="14" t="n">
        <f aca="false">IFERROR(IF($F$3=0,"-",Tabla1[[#This Row],[Precio de Cliente neto]]*(1+$F$3)),"-")</f>
        <v>415.301355</v>
      </c>
      <c r="I1026" s="14" t="n">
        <v>395.5251</v>
      </c>
      <c r="J1026" s="14" t="n">
        <v>355.97259</v>
      </c>
    </row>
    <row r="1027" customFormat="false" ht="15" hidden="false" customHeight="false" outlineLevel="0" collapsed="false">
      <c r="A1027" s="12" t="n">
        <v>3157</v>
      </c>
      <c r="B1027" s="13" t="s">
        <v>1040</v>
      </c>
      <c r="C1027" s="14" t="n">
        <f aca="false">IF($F$2=0," - ",Tabla1[[#This Row],[Base Precio de Lista neto]])</f>
        <v>188.4646</v>
      </c>
      <c r="D1027" s="14" t="n">
        <f aca="false">IF($F$2=0," - ",Tabla1[[#This Row],[Base Precio de Lista neto]]*(1-$F$2))</f>
        <v>131.92522</v>
      </c>
      <c r="E1027" s="14" t="n">
        <f aca="false">IF($F$2=0," - ",Tabla1[[#This Row],[Base para Mejor precio]]*(1-$F$2))</f>
        <v>118.732698</v>
      </c>
      <c r="F1027" s="12" t="s">
        <v>17</v>
      </c>
      <c r="G1027" s="15"/>
      <c r="H1027" s="14" t="n">
        <f aca="false">IFERROR(IF($F$3=0,"-",Tabla1[[#This Row],[Precio de Cliente neto]]*(1+$F$3)),"-")</f>
        <v>197.88783</v>
      </c>
      <c r="I1027" s="14" t="n">
        <v>188.4646</v>
      </c>
      <c r="J1027" s="14" t="n">
        <v>169.61814</v>
      </c>
    </row>
    <row r="1028" customFormat="false" ht="15" hidden="false" customHeight="false" outlineLevel="0" collapsed="false">
      <c r="A1028" s="12" t="n">
        <v>3158</v>
      </c>
      <c r="B1028" s="13" t="s">
        <v>1041</v>
      </c>
      <c r="C1028" s="14" t="n">
        <f aca="false">IF($F$2=0," - ",Tabla1[[#This Row],[Base Precio de Lista neto]])</f>
        <v>770.7309</v>
      </c>
      <c r="D1028" s="14" t="n">
        <f aca="false">IF($F$2=0," - ",Tabla1[[#This Row],[Base Precio de Lista neto]]*(1-$F$2))</f>
        <v>539.51163</v>
      </c>
      <c r="E1028" s="14" t="n">
        <f aca="false">IF($F$2=0," - ",Tabla1[[#This Row],[Base para Mejor precio]]*(1-$F$2))</f>
        <v>485.560467</v>
      </c>
      <c r="F1028" s="12" t="s">
        <v>17</v>
      </c>
      <c r="G1028" s="15"/>
      <c r="H1028" s="14" t="n">
        <f aca="false">IFERROR(IF($F$3=0,"-",Tabla1[[#This Row],[Precio de Cliente neto]]*(1+$F$3)),"-")</f>
        <v>809.267445</v>
      </c>
      <c r="I1028" s="14" t="n">
        <v>770.7309</v>
      </c>
      <c r="J1028" s="14" t="n">
        <v>693.65781</v>
      </c>
    </row>
    <row r="1029" customFormat="false" ht="15" hidden="false" customHeight="false" outlineLevel="0" collapsed="false">
      <c r="A1029" s="12" t="n">
        <v>3159</v>
      </c>
      <c r="B1029" s="13" t="s">
        <v>1042</v>
      </c>
      <c r="C1029" s="14" t="n">
        <f aca="false">IF($F$2=0," - ",Tabla1[[#This Row],[Base Precio de Lista neto]])</f>
        <v>404.8022</v>
      </c>
      <c r="D1029" s="14" t="n">
        <f aca="false">IF($F$2=0," - ",Tabla1[[#This Row],[Base Precio de Lista neto]]*(1-$F$2))</f>
        <v>283.36154</v>
      </c>
      <c r="E1029" s="14" t="n">
        <f aca="false">IF($F$2=0," - ",Tabla1[[#This Row],[Base para Mejor precio]]*(1-$F$2))</f>
        <v>255.025386</v>
      </c>
      <c r="F1029" s="12" t="s">
        <v>14</v>
      </c>
      <c r="G1029" s="15"/>
      <c r="H1029" s="14" t="n">
        <f aca="false">IFERROR(IF($F$3=0,"-",Tabla1[[#This Row],[Precio de Cliente neto]]*(1+$F$3)),"-")</f>
        <v>425.04231</v>
      </c>
      <c r="I1029" s="14" t="n">
        <v>404.8022</v>
      </c>
      <c r="J1029" s="14" t="n">
        <v>364.32198</v>
      </c>
    </row>
    <row r="1030" customFormat="false" ht="15" hidden="false" customHeight="false" outlineLevel="0" collapsed="false">
      <c r="A1030" s="12" t="n">
        <v>3160</v>
      </c>
      <c r="B1030" s="13" t="s">
        <v>1043</v>
      </c>
      <c r="C1030" s="14" t="n">
        <f aca="false">IF($F$2=0," - ",Tabla1[[#This Row],[Base Precio de Lista neto]])</f>
        <v>19.6112</v>
      </c>
      <c r="D1030" s="14" t="n">
        <f aca="false">IF($F$2=0," - ",Tabla1[[#This Row],[Base Precio de Lista neto]]*(1-$F$2))</f>
        <v>13.72784</v>
      </c>
      <c r="E1030" s="14" t="n">
        <f aca="false">IF($F$2=0," - ",Tabla1[[#This Row],[Base para Mejor precio]]*(1-$F$2))</f>
        <v>12.355056</v>
      </c>
      <c r="F1030" s="12" t="s">
        <v>17</v>
      </c>
      <c r="G1030" s="15"/>
      <c r="H1030" s="14" t="n">
        <f aca="false">IFERROR(IF($F$3=0,"-",Tabla1[[#This Row],[Precio de Cliente neto]]*(1+$F$3)),"-")</f>
        <v>20.59176</v>
      </c>
      <c r="I1030" s="14" t="n">
        <v>19.6112</v>
      </c>
      <c r="J1030" s="14" t="n">
        <v>17.65008</v>
      </c>
    </row>
    <row r="1031" customFormat="false" ht="15" hidden="false" customHeight="false" outlineLevel="0" collapsed="false">
      <c r="A1031" s="12" t="n">
        <v>3161</v>
      </c>
      <c r="B1031" s="13" t="s">
        <v>1044</v>
      </c>
      <c r="C1031" s="14" t="n">
        <f aca="false">IF($F$2=0," - ",Tabla1[[#This Row],[Base Precio de Lista neto]])</f>
        <v>12.9202</v>
      </c>
      <c r="D1031" s="14" t="n">
        <f aca="false">IF($F$2=0," - ",Tabla1[[#This Row],[Base Precio de Lista neto]]*(1-$F$2))</f>
        <v>9.04414</v>
      </c>
      <c r="E1031" s="14" t="n">
        <f aca="false">IF($F$2=0," - ",Tabla1[[#This Row],[Base para Mejor precio]]*(1-$F$2))</f>
        <v>8.139726</v>
      </c>
      <c r="F1031" s="12" t="s">
        <v>17</v>
      </c>
      <c r="G1031" s="15"/>
      <c r="H1031" s="14" t="n">
        <f aca="false">IFERROR(IF($F$3=0,"-",Tabla1[[#This Row],[Precio de Cliente neto]]*(1+$F$3)),"-")</f>
        <v>13.56621</v>
      </c>
      <c r="I1031" s="14" t="n">
        <v>12.9202</v>
      </c>
      <c r="J1031" s="14" t="n">
        <v>11.62818</v>
      </c>
    </row>
    <row r="1032" customFormat="false" ht="15" hidden="false" customHeight="false" outlineLevel="0" collapsed="false">
      <c r="A1032" s="12" t="n">
        <v>3162</v>
      </c>
      <c r="B1032" s="13" t="s">
        <v>1045</v>
      </c>
      <c r="C1032" s="14" t="n">
        <f aca="false">IF($F$2=0," - ",Tabla1[[#This Row],[Base Precio de Lista neto]])</f>
        <v>21.4569</v>
      </c>
      <c r="D1032" s="14" t="n">
        <f aca="false">IF($F$2=0," - ",Tabla1[[#This Row],[Base Precio de Lista neto]]*(1-$F$2))</f>
        <v>15.01983</v>
      </c>
      <c r="E1032" s="14" t="n">
        <f aca="false">IF($F$2=0," - ",Tabla1[[#This Row],[Base para Mejor precio]]*(1-$F$2))</f>
        <v>13.517847</v>
      </c>
      <c r="F1032" s="12" t="s">
        <v>17</v>
      </c>
      <c r="G1032" s="15"/>
      <c r="H1032" s="14" t="n">
        <f aca="false">IFERROR(IF($F$3=0,"-",Tabla1[[#This Row],[Precio de Cliente neto]]*(1+$F$3)),"-")</f>
        <v>22.529745</v>
      </c>
      <c r="I1032" s="14" t="n">
        <v>21.4569</v>
      </c>
      <c r="J1032" s="14" t="n">
        <v>19.31121</v>
      </c>
    </row>
    <row r="1033" customFormat="false" ht="15" hidden="false" customHeight="false" outlineLevel="0" collapsed="false">
      <c r="A1033" s="12" t="n">
        <v>3163</v>
      </c>
      <c r="B1033" s="13" t="s">
        <v>1046</v>
      </c>
      <c r="C1033" s="14" t="n">
        <f aca="false">IF($F$2=0," - ",Tabla1[[#This Row],[Base Precio de Lista neto]])</f>
        <v>136.7924</v>
      </c>
      <c r="D1033" s="14" t="n">
        <f aca="false">IF($F$2=0," - ",Tabla1[[#This Row],[Base Precio de Lista neto]]*(1-$F$2))</f>
        <v>95.75468</v>
      </c>
      <c r="E1033" s="14" t="n">
        <f aca="false">IF($F$2=0," - ",Tabla1[[#This Row],[Base para Mejor precio]]*(1-$F$2))</f>
        <v>86.179212</v>
      </c>
      <c r="F1033" s="12" t="s">
        <v>17</v>
      </c>
      <c r="G1033" s="15"/>
      <c r="H1033" s="14" t="n">
        <f aca="false">IFERROR(IF($F$3=0,"-",Tabla1[[#This Row],[Precio de Cliente neto]]*(1+$F$3)),"-")</f>
        <v>143.63202</v>
      </c>
      <c r="I1033" s="14" t="n">
        <v>136.7924</v>
      </c>
      <c r="J1033" s="14" t="n">
        <v>123.11316</v>
      </c>
    </row>
    <row r="1034" customFormat="false" ht="15" hidden="false" customHeight="false" outlineLevel="0" collapsed="false">
      <c r="A1034" s="12" t="n">
        <v>3164</v>
      </c>
      <c r="B1034" s="13" t="s">
        <v>1047</v>
      </c>
      <c r="C1034" s="14" t="n">
        <f aca="false">IF($F$2=0," - ",Tabla1[[#This Row],[Base Precio de Lista neto]])</f>
        <v>2102.8569</v>
      </c>
      <c r="D1034" s="14" t="n">
        <f aca="false">IF($F$2=0," - ",Tabla1[[#This Row],[Base Precio de Lista neto]]*(1-$F$2))</f>
        <v>1471.99983</v>
      </c>
      <c r="E1034" s="14" t="n">
        <f aca="false">IF($F$2=0," - ",Tabla1[[#This Row],[Base para Mejor precio]]*(1-$F$2))</f>
        <v>1324.799847</v>
      </c>
      <c r="F1034" s="12" t="s">
        <v>17</v>
      </c>
      <c r="G1034" s="15"/>
      <c r="H1034" s="14" t="n">
        <f aca="false">IFERROR(IF($F$3=0,"-",Tabla1[[#This Row],[Precio de Cliente neto]]*(1+$F$3)),"-")</f>
        <v>2207.999745</v>
      </c>
      <c r="I1034" s="14" t="n">
        <v>2102.8569</v>
      </c>
      <c r="J1034" s="14" t="n">
        <v>1892.57121</v>
      </c>
    </row>
    <row r="1035" customFormat="false" ht="15" hidden="false" customHeight="false" outlineLevel="0" collapsed="false">
      <c r="A1035" s="12" t="n">
        <v>3166</v>
      </c>
      <c r="B1035" s="13" t="s">
        <v>1048</v>
      </c>
      <c r="C1035" s="14" t="n">
        <f aca="false">IF($F$2=0," - ",Tabla1[[#This Row],[Base Precio de Lista neto]])</f>
        <v>2125.9837</v>
      </c>
      <c r="D1035" s="14" t="n">
        <f aca="false">IF($F$2=0," - ",Tabla1[[#This Row],[Base Precio de Lista neto]]*(1-$F$2))</f>
        <v>1488.18859</v>
      </c>
      <c r="E1035" s="14" t="n">
        <f aca="false">IF($F$2=0," - ",Tabla1[[#This Row],[Base para Mejor precio]]*(1-$F$2))</f>
        <v>1339.369731</v>
      </c>
      <c r="F1035" s="12" t="s">
        <v>31</v>
      </c>
      <c r="G1035" s="15"/>
      <c r="H1035" s="14" t="n">
        <f aca="false">IFERROR(IF($F$3=0,"-",Tabla1[[#This Row],[Precio de Cliente neto]]*(1+$F$3)),"-")</f>
        <v>2232.282885</v>
      </c>
      <c r="I1035" s="14" t="n">
        <v>2125.9837</v>
      </c>
      <c r="J1035" s="14" t="n">
        <v>1913.38533</v>
      </c>
    </row>
    <row r="1036" customFormat="false" ht="15" hidden="false" customHeight="false" outlineLevel="0" collapsed="false">
      <c r="A1036" s="12" t="n">
        <v>3167</v>
      </c>
      <c r="B1036" s="13" t="s">
        <v>1049</v>
      </c>
      <c r="C1036" s="14" t="n">
        <f aca="false">IF($F$2=0," - ",Tabla1[[#This Row],[Base Precio de Lista neto]])</f>
        <v>1230.0291</v>
      </c>
      <c r="D1036" s="14" t="n">
        <f aca="false">IF($F$2=0," - ",Tabla1[[#This Row],[Base Precio de Lista neto]]*(1-$F$2))</f>
        <v>861.02037</v>
      </c>
      <c r="E1036" s="14" t="n">
        <f aca="false">IF($F$2=0," - ",Tabla1[[#This Row],[Base para Mejor precio]]*(1-$F$2))</f>
        <v>774.918333</v>
      </c>
      <c r="F1036" s="12" t="s">
        <v>31</v>
      </c>
      <c r="G1036" s="15"/>
      <c r="H1036" s="14" t="n">
        <f aca="false">IFERROR(IF($F$3=0,"-",Tabla1[[#This Row],[Precio de Cliente neto]]*(1+$F$3)),"-")</f>
        <v>1291.530555</v>
      </c>
      <c r="I1036" s="14" t="n">
        <v>1230.0291</v>
      </c>
      <c r="J1036" s="14" t="n">
        <v>1107.02619</v>
      </c>
    </row>
    <row r="1037" customFormat="false" ht="15" hidden="false" customHeight="false" outlineLevel="0" collapsed="false">
      <c r="A1037" s="12" t="n">
        <v>3168</v>
      </c>
      <c r="B1037" s="13" t="s">
        <v>1050</v>
      </c>
      <c r="C1037" s="14" t="n">
        <f aca="false">IF($F$2=0," - ",Tabla1[[#This Row],[Base Precio de Lista neto]])</f>
        <v>1836.7902</v>
      </c>
      <c r="D1037" s="14" t="n">
        <f aca="false">IF($F$2=0," - ",Tabla1[[#This Row],[Base Precio de Lista neto]]*(1-$F$2))</f>
        <v>1285.75314</v>
      </c>
      <c r="E1037" s="14" t="n">
        <f aca="false">IF($F$2=0," - ",Tabla1[[#This Row],[Base para Mejor precio]]*(1-$F$2))</f>
        <v>1157.177826</v>
      </c>
      <c r="F1037" s="12" t="s">
        <v>31</v>
      </c>
      <c r="G1037" s="15"/>
      <c r="H1037" s="14" t="n">
        <f aca="false">IFERROR(IF($F$3=0,"-",Tabla1[[#This Row],[Precio de Cliente neto]]*(1+$F$3)),"-")</f>
        <v>1928.62971</v>
      </c>
      <c r="I1037" s="14" t="n">
        <v>1836.7902</v>
      </c>
      <c r="J1037" s="14" t="n">
        <v>1653.11118</v>
      </c>
    </row>
    <row r="1038" customFormat="false" ht="15" hidden="false" customHeight="false" outlineLevel="0" collapsed="false">
      <c r="A1038" s="12" t="n">
        <v>3169</v>
      </c>
      <c r="B1038" s="13" t="s">
        <v>1051</v>
      </c>
      <c r="C1038" s="14" t="n">
        <f aca="false">IF($F$2=0," - ",Tabla1[[#This Row],[Base Precio de Lista neto]])</f>
        <v>2978.1919</v>
      </c>
      <c r="D1038" s="14" t="n">
        <f aca="false">IF($F$2=0," - ",Tabla1[[#This Row],[Base Precio de Lista neto]]*(1-$F$2))</f>
        <v>2084.73433</v>
      </c>
      <c r="E1038" s="14" t="n">
        <f aca="false">IF($F$2=0," - ",Tabla1[[#This Row],[Base para Mejor precio]]*(1-$F$2))</f>
        <v>1876.260897</v>
      </c>
      <c r="F1038" s="12" t="s">
        <v>31</v>
      </c>
      <c r="G1038" s="15"/>
      <c r="H1038" s="14" t="n">
        <f aca="false">IFERROR(IF($F$3=0,"-",Tabla1[[#This Row],[Precio de Cliente neto]]*(1+$F$3)),"-")</f>
        <v>3127.101495</v>
      </c>
      <c r="I1038" s="14" t="n">
        <v>2978.1919</v>
      </c>
      <c r="J1038" s="14" t="n">
        <v>2680.37271</v>
      </c>
    </row>
    <row r="1039" customFormat="false" ht="15" hidden="false" customHeight="false" outlineLevel="0" collapsed="false">
      <c r="A1039" s="12" t="n">
        <v>3170</v>
      </c>
      <c r="B1039" s="13" t="s">
        <v>1052</v>
      </c>
      <c r="C1039" s="14" t="n">
        <f aca="false">IF($F$2=0," - ",Tabla1[[#This Row],[Base Precio de Lista neto]])</f>
        <v>5351.8893</v>
      </c>
      <c r="D1039" s="14" t="n">
        <f aca="false">IF($F$2=0," - ",Tabla1[[#This Row],[Base Precio de Lista neto]]*(1-$F$2))</f>
        <v>3746.32251</v>
      </c>
      <c r="E1039" s="14" t="n">
        <f aca="false">IF($F$2=0," - ",Tabla1[[#This Row],[Base para Mejor precio]]*(1-$F$2))</f>
        <v>3371.690259</v>
      </c>
      <c r="F1039" s="12" t="s">
        <v>31</v>
      </c>
      <c r="G1039" s="15"/>
      <c r="H1039" s="14" t="n">
        <f aca="false">IFERROR(IF($F$3=0,"-",Tabla1[[#This Row],[Precio de Cliente neto]]*(1+$F$3)),"-")</f>
        <v>5619.483765</v>
      </c>
      <c r="I1039" s="14" t="n">
        <v>5351.8893</v>
      </c>
      <c r="J1039" s="14" t="n">
        <v>4816.70037</v>
      </c>
    </row>
    <row r="1040" customFormat="false" ht="15" hidden="false" customHeight="false" outlineLevel="0" collapsed="false">
      <c r="A1040" s="12" t="n">
        <v>3171</v>
      </c>
      <c r="B1040" s="13" t="s">
        <v>1053</v>
      </c>
      <c r="C1040" s="14" t="n">
        <f aca="false">IF($F$2=0," - ",Tabla1[[#This Row],[Base Precio de Lista neto]])</f>
        <v>8525.0105</v>
      </c>
      <c r="D1040" s="14" t="n">
        <f aca="false">IF($F$2=0," - ",Tabla1[[#This Row],[Base Precio de Lista neto]]*(1-$F$2))</f>
        <v>5967.50735</v>
      </c>
      <c r="E1040" s="14" t="n">
        <f aca="false">IF($F$2=0," - ",Tabla1[[#This Row],[Base para Mejor precio]]*(1-$F$2))</f>
        <v>5370.756615</v>
      </c>
      <c r="F1040" s="12" t="s">
        <v>31</v>
      </c>
      <c r="G1040" s="15"/>
      <c r="H1040" s="14" t="n">
        <f aca="false">IFERROR(IF($F$3=0,"-",Tabla1[[#This Row],[Precio de Cliente neto]]*(1+$F$3)),"-")</f>
        <v>8951.261025</v>
      </c>
      <c r="I1040" s="14" t="n">
        <v>8525.0105</v>
      </c>
      <c r="J1040" s="14" t="n">
        <v>7672.50945</v>
      </c>
    </row>
    <row r="1041" customFormat="false" ht="15" hidden="false" customHeight="false" outlineLevel="0" collapsed="false">
      <c r="A1041" s="12" t="n">
        <v>3172</v>
      </c>
      <c r="B1041" s="13" t="s">
        <v>1054</v>
      </c>
      <c r="C1041" s="14" t="n">
        <f aca="false">IF($F$2=0," - ",Tabla1[[#This Row],[Base Precio de Lista neto]])</f>
        <v>2224.7084</v>
      </c>
      <c r="D1041" s="14" t="n">
        <f aca="false">IF($F$2=0," - ",Tabla1[[#This Row],[Base Precio de Lista neto]]*(1-$F$2))</f>
        <v>1557.29588</v>
      </c>
      <c r="E1041" s="14" t="n">
        <f aca="false">IF($F$2=0," - ",Tabla1[[#This Row],[Base para Mejor precio]]*(1-$F$2))</f>
        <v>1401.566292</v>
      </c>
      <c r="F1041" s="12" t="s">
        <v>31</v>
      </c>
      <c r="G1041" s="15"/>
      <c r="H1041" s="14" t="n">
        <f aca="false">IFERROR(IF($F$3=0,"-",Tabla1[[#This Row],[Precio de Cliente neto]]*(1+$F$3)),"-")</f>
        <v>2335.94382</v>
      </c>
      <c r="I1041" s="14" t="n">
        <v>2224.7084</v>
      </c>
      <c r="J1041" s="14" t="n">
        <v>2002.23756</v>
      </c>
    </row>
    <row r="1042" customFormat="false" ht="15" hidden="false" customHeight="false" outlineLevel="0" collapsed="false">
      <c r="A1042" s="12" t="n">
        <v>3173</v>
      </c>
      <c r="B1042" s="13" t="s">
        <v>1055</v>
      </c>
      <c r="C1042" s="14" t="n">
        <f aca="false">IF($F$2=0," - ",Tabla1[[#This Row],[Base Precio de Lista neto]])</f>
        <v>3616.6914</v>
      </c>
      <c r="D1042" s="14" t="n">
        <f aca="false">IF($F$2=0," - ",Tabla1[[#This Row],[Base Precio de Lista neto]]*(1-$F$2))</f>
        <v>2531.68398</v>
      </c>
      <c r="E1042" s="14" t="n">
        <f aca="false">IF($F$2=0," - ",Tabla1[[#This Row],[Base para Mejor precio]]*(1-$F$2))</f>
        <v>2278.515582</v>
      </c>
      <c r="F1042" s="12" t="s">
        <v>31</v>
      </c>
      <c r="G1042" s="15"/>
      <c r="H1042" s="14" t="n">
        <f aca="false">IFERROR(IF($F$3=0,"-",Tabla1[[#This Row],[Precio de Cliente neto]]*(1+$F$3)),"-")</f>
        <v>3797.52597</v>
      </c>
      <c r="I1042" s="14" t="n">
        <v>3616.6914</v>
      </c>
      <c r="J1042" s="14" t="n">
        <v>3255.02226</v>
      </c>
    </row>
    <row r="1043" customFormat="false" ht="15" hidden="false" customHeight="false" outlineLevel="0" collapsed="false">
      <c r="A1043" s="12" t="n">
        <v>3174</v>
      </c>
      <c r="B1043" s="13" t="s">
        <v>1056</v>
      </c>
      <c r="C1043" s="14" t="n">
        <f aca="false">IF($F$2=0," - ",Tabla1[[#This Row],[Base Precio de Lista neto]])</f>
        <v>5535.5947</v>
      </c>
      <c r="D1043" s="14" t="n">
        <f aca="false">IF($F$2=0," - ",Tabla1[[#This Row],[Base Precio de Lista neto]]*(1-$F$2))</f>
        <v>3874.91629</v>
      </c>
      <c r="E1043" s="14" t="n">
        <f aca="false">IF($F$2=0," - ",Tabla1[[#This Row],[Base para Mejor precio]]*(1-$F$2))</f>
        <v>3487.424661</v>
      </c>
      <c r="F1043" s="12" t="s">
        <v>31</v>
      </c>
      <c r="G1043" s="15"/>
      <c r="H1043" s="14" t="n">
        <f aca="false">IFERROR(IF($F$3=0,"-",Tabla1[[#This Row],[Precio de Cliente neto]]*(1+$F$3)),"-")</f>
        <v>5812.374435</v>
      </c>
      <c r="I1043" s="14" t="n">
        <v>5535.5947</v>
      </c>
      <c r="J1043" s="14" t="n">
        <v>4982.03523</v>
      </c>
    </row>
    <row r="1044" customFormat="false" ht="15" hidden="false" customHeight="false" outlineLevel="0" collapsed="false">
      <c r="A1044" s="12" t="n">
        <v>3175</v>
      </c>
      <c r="B1044" s="13" t="s">
        <v>1057</v>
      </c>
      <c r="C1044" s="14" t="n">
        <f aca="false">IF($F$2=0," - ",Tabla1[[#This Row],[Base Precio de Lista neto]])</f>
        <v>13132.2838</v>
      </c>
      <c r="D1044" s="14" t="n">
        <f aca="false">IF($F$2=0," - ",Tabla1[[#This Row],[Base Precio de Lista neto]]*(1-$F$2))</f>
        <v>9192.59866</v>
      </c>
      <c r="E1044" s="14" t="n">
        <f aca="false">IF($F$2=0," - ",Tabla1[[#This Row],[Base para Mejor precio]]*(1-$F$2))</f>
        <v>8273.338794</v>
      </c>
      <c r="F1044" s="12" t="s">
        <v>31</v>
      </c>
      <c r="G1044" s="15"/>
      <c r="H1044" s="14" t="n">
        <f aca="false">IFERROR(IF($F$3=0,"-",Tabla1[[#This Row],[Precio de Cliente neto]]*(1+$F$3)),"-")</f>
        <v>13788.89799</v>
      </c>
      <c r="I1044" s="14" t="n">
        <v>13132.2838</v>
      </c>
      <c r="J1044" s="14" t="n">
        <v>11819.05542</v>
      </c>
    </row>
    <row r="1045" customFormat="false" ht="15" hidden="false" customHeight="false" outlineLevel="0" collapsed="false">
      <c r="A1045" s="12" t="n">
        <v>3176</v>
      </c>
      <c r="B1045" s="13" t="s">
        <v>1058</v>
      </c>
      <c r="C1045" s="14" t="n">
        <f aca="false">IF($F$2=0," - ",Tabla1[[#This Row],[Base Precio de Lista neto]])</f>
        <v>19255.6624</v>
      </c>
      <c r="D1045" s="14" t="n">
        <f aca="false">IF($F$2=0," - ",Tabla1[[#This Row],[Base Precio de Lista neto]]*(1-$F$2))</f>
        <v>13478.96368</v>
      </c>
      <c r="E1045" s="14" t="n">
        <f aca="false">IF($F$2=0," - ",Tabla1[[#This Row],[Base para Mejor precio]]*(1-$F$2))</f>
        <v>12131.067312</v>
      </c>
      <c r="F1045" s="12" t="s">
        <v>31</v>
      </c>
      <c r="G1045" s="15"/>
      <c r="H1045" s="14" t="n">
        <f aca="false">IFERROR(IF($F$3=0,"-",Tabla1[[#This Row],[Precio de Cliente neto]]*(1+$F$3)),"-")</f>
        <v>20218.44552</v>
      </c>
      <c r="I1045" s="14" t="n">
        <v>19255.6624</v>
      </c>
      <c r="J1045" s="14" t="n">
        <v>17330.09616</v>
      </c>
    </row>
    <row r="1046" customFormat="false" ht="15" hidden="false" customHeight="false" outlineLevel="0" collapsed="false">
      <c r="A1046" s="12" t="n">
        <v>3177</v>
      </c>
      <c r="B1046" s="13" t="s">
        <v>1059</v>
      </c>
      <c r="C1046" s="14" t="n">
        <f aca="false">IF($F$2=0," - ",Tabla1[[#This Row],[Base Precio de Lista neto]])</f>
        <v>34788.5437</v>
      </c>
      <c r="D1046" s="14" t="n">
        <f aca="false">IF($F$2=0," - ",Tabla1[[#This Row],[Base Precio de Lista neto]]*(1-$F$2))</f>
        <v>24351.98059</v>
      </c>
      <c r="E1046" s="14" t="n">
        <f aca="false">IF($F$2=0," - ",Tabla1[[#This Row],[Base para Mejor precio]]*(1-$F$2))</f>
        <v>21916.782531</v>
      </c>
      <c r="F1046" s="12" t="s">
        <v>31</v>
      </c>
      <c r="G1046" s="15"/>
      <c r="H1046" s="14" t="n">
        <f aca="false">IFERROR(IF($F$3=0,"-",Tabla1[[#This Row],[Precio de Cliente neto]]*(1+$F$3)),"-")</f>
        <v>36527.970885</v>
      </c>
      <c r="I1046" s="14" t="n">
        <v>34788.5437</v>
      </c>
      <c r="J1046" s="14" t="n">
        <v>31309.68933</v>
      </c>
    </row>
    <row r="1047" customFormat="false" ht="15" hidden="false" customHeight="false" outlineLevel="0" collapsed="false">
      <c r="A1047" s="12" t="n">
        <v>3178</v>
      </c>
      <c r="B1047" s="13" t="s">
        <v>1060</v>
      </c>
      <c r="C1047" s="14" t="n">
        <f aca="false">IF($F$2=0," - ",Tabla1[[#This Row],[Base Precio de Lista neto]])</f>
        <v>125261.6604</v>
      </c>
      <c r="D1047" s="14" t="n">
        <f aca="false">IF($F$2=0," - ",Tabla1[[#This Row],[Base Precio de Lista neto]]*(1-$F$2))</f>
        <v>87683.16228</v>
      </c>
      <c r="E1047" s="14" t="n">
        <f aca="false">IF($F$2=0," - ",Tabla1[[#This Row],[Base para Mejor precio]]*(1-$F$2))</f>
        <v>78914.846052</v>
      </c>
      <c r="F1047" s="12" t="s">
        <v>31</v>
      </c>
      <c r="G1047" s="15"/>
      <c r="H1047" s="14" t="n">
        <f aca="false">IFERROR(IF($F$3=0,"-",Tabla1[[#This Row],[Precio de Cliente neto]]*(1+$F$3)),"-")</f>
        <v>131524.74342</v>
      </c>
      <c r="I1047" s="14" t="n">
        <v>125261.6604</v>
      </c>
      <c r="J1047" s="14" t="n">
        <v>112735.49436</v>
      </c>
    </row>
    <row r="1048" customFormat="false" ht="15" hidden="false" customHeight="false" outlineLevel="0" collapsed="false">
      <c r="A1048" s="12" t="n">
        <v>3179</v>
      </c>
      <c r="B1048" s="13" t="s">
        <v>1061</v>
      </c>
      <c r="C1048" s="14" t="n">
        <f aca="false">IF($F$2=0," - ",Tabla1[[#This Row],[Base Precio de Lista neto]])</f>
        <v>2156.678</v>
      </c>
      <c r="D1048" s="14" t="n">
        <f aca="false">IF($F$2=0," - ",Tabla1[[#This Row],[Base Precio de Lista neto]]*(1-$F$2))</f>
        <v>1509.6746</v>
      </c>
      <c r="E1048" s="14" t="n">
        <f aca="false">IF($F$2=0," - ",Tabla1[[#This Row],[Base para Mejor precio]]*(1-$F$2))</f>
        <v>1358.70714</v>
      </c>
      <c r="F1048" s="12" t="s">
        <v>31</v>
      </c>
      <c r="G1048" s="15"/>
      <c r="H1048" s="14" t="n">
        <f aca="false">IFERROR(IF($F$3=0,"-",Tabla1[[#This Row],[Precio de Cliente neto]]*(1+$F$3)),"-")</f>
        <v>2264.5119</v>
      </c>
      <c r="I1048" s="14" t="n">
        <v>2156.678</v>
      </c>
      <c r="J1048" s="14" t="n">
        <v>1941.0102</v>
      </c>
    </row>
    <row r="1049" customFormat="false" ht="15" hidden="false" customHeight="false" outlineLevel="0" collapsed="false">
      <c r="A1049" s="12" t="n">
        <v>3180</v>
      </c>
      <c r="B1049" s="13" t="s">
        <v>1062</v>
      </c>
      <c r="C1049" s="14" t="n">
        <f aca="false">IF($F$2=0," - ",Tabla1[[#This Row],[Base Precio de Lista neto]])</f>
        <v>2618.2732</v>
      </c>
      <c r="D1049" s="14" t="n">
        <f aca="false">IF($F$2=0," - ",Tabla1[[#This Row],[Base Precio de Lista neto]]*(1-$F$2))</f>
        <v>1832.79124</v>
      </c>
      <c r="E1049" s="14" t="n">
        <f aca="false">IF($F$2=0," - ",Tabla1[[#This Row],[Base para Mejor precio]]*(1-$F$2))</f>
        <v>1649.512116</v>
      </c>
      <c r="F1049" s="12" t="s">
        <v>31</v>
      </c>
      <c r="G1049" s="15"/>
      <c r="H1049" s="14" t="n">
        <f aca="false">IFERROR(IF($F$3=0,"-",Tabla1[[#This Row],[Precio de Cliente neto]]*(1+$F$3)),"-")</f>
        <v>2749.18686</v>
      </c>
      <c r="I1049" s="14" t="n">
        <v>2618.2732</v>
      </c>
      <c r="J1049" s="14" t="n">
        <v>2356.44588</v>
      </c>
    </row>
    <row r="1050" customFormat="false" ht="15" hidden="false" customHeight="false" outlineLevel="0" collapsed="false">
      <c r="A1050" s="12" t="n">
        <v>3181</v>
      </c>
      <c r="B1050" s="13" t="s">
        <v>1063</v>
      </c>
      <c r="C1050" s="14" t="n">
        <f aca="false">IF($F$2=0," - ",Tabla1[[#This Row],[Base Precio de Lista neto]])</f>
        <v>3585.2421</v>
      </c>
      <c r="D1050" s="14" t="n">
        <f aca="false">IF($F$2=0," - ",Tabla1[[#This Row],[Base Precio de Lista neto]]*(1-$F$2))</f>
        <v>2509.66947</v>
      </c>
      <c r="E1050" s="14" t="n">
        <f aca="false">IF($F$2=0," - ",Tabla1[[#This Row],[Base para Mejor precio]]*(1-$F$2))</f>
        <v>2258.702523</v>
      </c>
      <c r="F1050" s="12" t="s">
        <v>31</v>
      </c>
      <c r="G1050" s="15"/>
      <c r="H1050" s="14" t="n">
        <f aca="false">IFERROR(IF($F$3=0,"-",Tabla1[[#This Row],[Precio de Cliente neto]]*(1+$F$3)),"-")</f>
        <v>3764.504205</v>
      </c>
      <c r="I1050" s="14" t="n">
        <v>3585.2421</v>
      </c>
      <c r="J1050" s="14" t="n">
        <v>3226.71789</v>
      </c>
    </row>
    <row r="1051" customFormat="false" ht="15" hidden="false" customHeight="false" outlineLevel="0" collapsed="false">
      <c r="A1051" s="12" t="n">
        <v>3182</v>
      </c>
      <c r="B1051" s="13" t="s">
        <v>1064</v>
      </c>
      <c r="C1051" s="14" t="n">
        <f aca="false">IF($F$2=0," - ",Tabla1[[#This Row],[Base Precio de Lista neto]])</f>
        <v>630.949</v>
      </c>
      <c r="D1051" s="14" t="n">
        <f aca="false">IF($F$2=0," - ",Tabla1[[#This Row],[Base Precio de Lista neto]]*(1-$F$2))</f>
        <v>441.6643</v>
      </c>
      <c r="E1051" s="14" t="n">
        <f aca="false">IF($F$2=0," - ",Tabla1[[#This Row],[Base para Mejor precio]]*(1-$F$2))</f>
        <v>397.49787</v>
      </c>
      <c r="F1051" s="12" t="s">
        <v>31</v>
      </c>
      <c r="G1051" s="15"/>
      <c r="H1051" s="14" t="n">
        <f aca="false">IFERROR(IF($F$3=0,"-",Tabla1[[#This Row],[Precio de Cliente neto]]*(1+$F$3)),"-")</f>
        <v>662.49645</v>
      </c>
      <c r="I1051" s="14" t="n">
        <v>630.949</v>
      </c>
      <c r="J1051" s="14" t="n">
        <v>567.8541</v>
      </c>
    </row>
    <row r="1052" customFormat="false" ht="15" hidden="false" customHeight="false" outlineLevel="0" collapsed="false">
      <c r="A1052" s="12" t="n">
        <v>3183</v>
      </c>
      <c r="B1052" s="13" t="s">
        <v>1065</v>
      </c>
      <c r="C1052" s="14" t="n">
        <f aca="false">IF($F$2=0," - ",Tabla1[[#This Row],[Base Precio de Lista neto]])</f>
        <v>720.8415</v>
      </c>
      <c r="D1052" s="14" t="n">
        <f aca="false">IF($F$2=0," - ",Tabla1[[#This Row],[Base Precio de Lista neto]]*(1-$F$2))</f>
        <v>504.58905</v>
      </c>
      <c r="E1052" s="14" t="n">
        <f aca="false">IF($F$2=0," - ",Tabla1[[#This Row],[Base para Mejor precio]]*(1-$F$2))</f>
        <v>454.130145</v>
      </c>
      <c r="F1052" s="12" t="s">
        <v>31</v>
      </c>
      <c r="G1052" s="15"/>
      <c r="H1052" s="14" t="n">
        <f aca="false">IFERROR(IF($F$3=0,"-",Tabla1[[#This Row],[Precio de Cliente neto]]*(1+$F$3)),"-")</f>
        <v>756.883575</v>
      </c>
      <c r="I1052" s="14" t="n">
        <v>720.8415</v>
      </c>
      <c r="J1052" s="14" t="n">
        <v>648.75735</v>
      </c>
    </row>
    <row r="1053" customFormat="false" ht="15" hidden="false" customHeight="false" outlineLevel="0" collapsed="false">
      <c r="A1053" s="12" t="n">
        <v>3184</v>
      </c>
      <c r="B1053" s="13" t="s">
        <v>1066</v>
      </c>
      <c r="C1053" s="14" t="n">
        <f aca="false">IF($F$2=0," - ",Tabla1[[#This Row],[Base Precio de Lista neto]])</f>
        <v>489.7105</v>
      </c>
      <c r="D1053" s="14" t="n">
        <f aca="false">IF($F$2=0," - ",Tabla1[[#This Row],[Base Precio de Lista neto]]*(1-$F$2))</f>
        <v>342.79735</v>
      </c>
      <c r="E1053" s="14" t="n">
        <f aca="false">IF($F$2=0," - ",Tabla1[[#This Row],[Base para Mejor precio]]*(1-$F$2))</f>
        <v>308.517615</v>
      </c>
      <c r="F1053" s="12" t="s">
        <v>31</v>
      </c>
      <c r="G1053" s="15"/>
      <c r="H1053" s="14" t="n">
        <f aca="false">IFERROR(IF($F$3=0,"-",Tabla1[[#This Row],[Precio de Cliente neto]]*(1+$F$3)),"-")</f>
        <v>514.196025</v>
      </c>
      <c r="I1053" s="14" t="n">
        <v>489.7105</v>
      </c>
      <c r="J1053" s="14" t="n">
        <v>440.73945</v>
      </c>
    </row>
    <row r="1054" customFormat="false" ht="15" hidden="false" customHeight="false" outlineLevel="0" collapsed="false">
      <c r="A1054" s="12" t="n">
        <v>3185</v>
      </c>
      <c r="B1054" s="13" t="s">
        <v>1067</v>
      </c>
      <c r="C1054" s="14" t="n">
        <f aca="false">IF($F$2=0," - ",Tabla1[[#This Row],[Base Precio de Lista neto]])</f>
        <v>560.8103</v>
      </c>
      <c r="D1054" s="14" t="n">
        <f aca="false">IF($F$2=0," - ",Tabla1[[#This Row],[Base Precio de Lista neto]]*(1-$F$2))</f>
        <v>392.56721</v>
      </c>
      <c r="E1054" s="14" t="n">
        <f aca="false">IF($F$2=0," - ",Tabla1[[#This Row],[Base para Mejor precio]]*(1-$F$2))</f>
        <v>353.310489</v>
      </c>
      <c r="F1054" s="12" t="s">
        <v>31</v>
      </c>
      <c r="G1054" s="15"/>
      <c r="H1054" s="14" t="n">
        <f aca="false">IFERROR(IF($F$3=0,"-",Tabla1[[#This Row],[Precio de Cliente neto]]*(1+$F$3)),"-")</f>
        <v>588.850815</v>
      </c>
      <c r="I1054" s="14" t="n">
        <v>560.8103</v>
      </c>
      <c r="J1054" s="14" t="n">
        <v>504.72927</v>
      </c>
    </row>
    <row r="1055" customFormat="false" ht="15" hidden="false" customHeight="false" outlineLevel="0" collapsed="false">
      <c r="A1055" s="12" t="n">
        <v>3186</v>
      </c>
      <c r="B1055" s="13" t="s">
        <v>1068</v>
      </c>
      <c r="C1055" s="14" t="n">
        <f aca="false">IF($F$2=0," - ",Tabla1[[#This Row],[Base Precio de Lista neto]])</f>
        <v>804.7401</v>
      </c>
      <c r="D1055" s="14" t="n">
        <f aca="false">IF($F$2=0," - ",Tabla1[[#This Row],[Base Precio de Lista neto]]*(1-$F$2))</f>
        <v>563.31807</v>
      </c>
      <c r="E1055" s="14" t="n">
        <f aca="false">IF($F$2=0," - ",Tabla1[[#This Row],[Base para Mejor precio]]*(1-$F$2))</f>
        <v>506.986263</v>
      </c>
      <c r="F1055" s="12" t="s">
        <v>31</v>
      </c>
      <c r="G1055" s="15"/>
      <c r="H1055" s="14" t="n">
        <f aca="false">IFERROR(IF($F$3=0,"-",Tabla1[[#This Row],[Precio de Cliente neto]]*(1+$F$3)),"-")</f>
        <v>844.977105</v>
      </c>
      <c r="I1055" s="14" t="n">
        <v>804.7401</v>
      </c>
      <c r="J1055" s="14" t="n">
        <v>724.26609</v>
      </c>
    </row>
    <row r="1056" customFormat="false" ht="15" hidden="false" customHeight="false" outlineLevel="0" collapsed="false">
      <c r="A1056" s="12" t="n">
        <v>3187</v>
      </c>
      <c r="B1056" s="13" t="s">
        <v>1069</v>
      </c>
      <c r="C1056" s="14" t="n">
        <f aca="false">IF($F$2=0," - ",Tabla1[[#This Row],[Base Precio de Lista neto]])</f>
        <v>804.7401</v>
      </c>
      <c r="D1056" s="14" t="n">
        <f aca="false">IF($F$2=0," - ",Tabla1[[#This Row],[Base Precio de Lista neto]]*(1-$F$2))</f>
        <v>563.31807</v>
      </c>
      <c r="E1056" s="14" t="n">
        <f aca="false">IF($F$2=0," - ",Tabla1[[#This Row],[Base para Mejor precio]]*(1-$F$2))</f>
        <v>506.986263</v>
      </c>
      <c r="F1056" s="12" t="s">
        <v>31</v>
      </c>
      <c r="G1056" s="15"/>
      <c r="H1056" s="14" t="n">
        <f aca="false">IFERROR(IF($F$3=0,"-",Tabla1[[#This Row],[Precio de Cliente neto]]*(1+$F$3)),"-")</f>
        <v>844.977105</v>
      </c>
      <c r="I1056" s="14" t="n">
        <v>804.7401</v>
      </c>
      <c r="J1056" s="14" t="n">
        <v>724.26609</v>
      </c>
    </row>
    <row r="1057" customFormat="false" ht="15" hidden="false" customHeight="false" outlineLevel="0" collapsed="false">
      <c r="A1057" s="12" t="n">
        <v>3188</v>
      </c>
      <c r="B1057" s="13" t="s">
        <v>1070</v>
      </c>
      <c r="C1057" s="14" t="n">
        <f aca="false">IF($F$2=0," - ",Tabla1[[#This Row],[Base Precio de Lista neto]])</f>
        <v>2957.4219</v>
      </c>
      <c r="D1057" s="14" t="n">
        <f aca="false">IF($F$2=0," - ",Tabla1[[#This Row],[Base Precio de Lista neto]]*(1-$F$2))</f>
        <v>2070.19533</v>
      </c>
      <c r="E1057" s="14" t="n">
        <f aca="false">IF($F$2=0," - ",Tabla1[[#This Row],[Base para Mejor precio]]*(1-$F$2))</f>
        <v>1863.175797</v>
      </c>
      <c r="F1057" s="12" t="s">
        <v>31</v>
      </c>
      <c r="G1057" s="15"/>
      <c r="H1057" s="14" t="n">
        <f aca="false">IFERROR(IF($F$3=0,"-",Tabla1[[#This Row],[Precio de Cliente neto]]*(1+$F$3)),"-")</f>
        <v>3105.292995</v>
      </c>
      <c r="I1057" s="14" t="n">
        <v>2957.4219</v>
      </c>
      <c r="J1057" s="14" t="n">
        <v>2661.67971</v>
      </c>
    </row>
    <row r="1058" customFormat="false" ht="15" hidden="false" customHeight="false" outlineLevel="0" collapsed="false">
      <c r="A1058" s="12" t="n">
        <v>3189</v>
      </c>
      <c r="B1058" s="13" t="s">
        <v>1071</v>
      </c>
      <c r="C1058" s="14" t="n">
        <f aca="false">IF($F$2=0," - ",Tabla1[[#This Row],[Base Precio de Lista neto]])</f>
        <v>4043.4544</v>
      </c>
      <c r="D1058" s="14" t="n">
        <f aca="false">IF($F$2=0," - ",Tabla1[[#This Row],[Base Precio de Lista neto]]*(1-$F$2))</f>
        <v>2830.41808</v>
      </c>
      <c r="E1058" s="14" t="n">
        <f aca="false">IF($F$2=0," - ",Tabla1[[#This Row],[Base para Mejor precio]]*(1-$F$2))</f>
        <v>2547.376272</v>
      </c>
      <c r="F1058" s="12" t="s">
        <v>31</v>
      </c>
      <c r="G1058" s="15"/>
      <c r="H1058" s="14" t="n">
        <f aca="false">IFERROR(IF($F$3=0,"-",Tabla1[[#This Row],[Precio de Cliente neto]]*(1+$F$3)),"-")</f>
        <v>4245.62712</v>
      </c>
      <c r="I1058" s="14" t="n">
        <v>4043.4544</v>
      </c>
      <c r="J1058" s="14" t="n">
        <v>3639.10896</v>
      </c>
    </row>
    <row r="1059" customFormat="false" ht="15" hidden="false" customHeight="false" outlineLevel="0" collapsed="false">
      <c r="A1059" s="12" t="n">
        <v>3190</v>
      </c>
      <c r="B1059" s="13" t="s">
        <v>1072</v>
      </c>
      <c r="C1059" s="14" t="n">
        <f aca="false">IF($F$2=0," - ",Tabla1[[#This Row],[Base Precio de Lista neto]])</f>
        <v>1798.3059</v>
      </c>
      <c r="D1059" s="14" t="n">
        <f aca="false">IF($F$2=0," - ",Tabla1[[#This Row],[Base Precio de Lista neto]]*(1-$F$2))</f>
        <v>1258.81413</v>
      </c>
      <c r="E1059" s="14" t="n">
        <f aca="false">IF($F$2=0," - ",Tabla1[[#This Row],[Base para Mejor precio]]*(1-$F$2))</f>
        <v>1132.932717</v>
      </c>
      <c r="F1059" s="12" t="s">
        <v>14</v>
      </c>
      <c r="G1059" s="15"/>
      <c r="H1059" s="14" t="n">
        <f aca="false">IFERROR(IF($F$3=0,"-",Tabla1[[#This Row],[Precio de Cliente neto]]*(1+$F$3)),"-")</f>
        <v>1888.221195</v>
      </c>
      <c r="I1059" s="14" t="n">
        <v>1798.3059</v>
      </c>
      <c r="J1059" s="14" t="n">
        <v>1618.47531</v>
      </c>
    </row>
    <row r="1060" customFormat="false" ht="15" hidden="false" customHeight="false" outlineLevel="0" collapsed="false">
      <c r="A1060" s="12" t="n">
        <v>3191</v>
      </c>
      <c r="B1060" s="13" t="s">
        <v>1073</v>
      </c>
      <c r="C1060" s="14" t="n">
        <f aca="false">IF($F$2=0," - ",Tabla1[[#This Row],[Base Precio de Lista neto]])</f>
        <v>386.1912</v>
      </c>
      <c r="D1060" s="14" t="n">
        <f aca="false">IF($F$2=0," - ",Tabla1[[#This Row],[Base Precio de Lista neto]]*(1-$F$2))</f>
        <v>270.33384</v>
      </c>
      <c r="E1060" s="14" t="n">
        <f aca="false">IF($F$2=0," - ",Tabla1[[#This Row],[Base para Mejor precio]]*(1-$F$2))</f>
        <v>243.300456</v>
      </c>
      <c r="F1060" s="12" t="s">
        <v>14</v>
      </c>
      <c r="G1060" s="15"/>
      <c r="H1060" s="14" t="n">
        <f aca="false">IFERROR(IF($F$3=0,"-",Tabla1[[#This Row],[Precio de Cliente neto]]*(1+$F$3)),"-")</f>
        <v>405.50076</v>
      </c>
      <c r="I1060" s="14" t="n">
        <v>386.1912</v>
      </c>
      <c r="J1060" s="14" t="n">
        <v>347.57208</v>
      </c>
    </row>
    <row r="1061" customFormat="false" ht="15" hidden="false" customHeight="false" outlineLevel="0" collapsed="false">
      <c r="A1061" s="12" t="n">
        <v>3192</v>
      </c>
      <c r="B1061" s="13" t="s">
        <v>1074</v>
      </c>
      <c r="C1061" s="14" t="n">
        <f aca="false">IF($F$2=0," - ",Tabla1[[#This Row],[Base Precio de Lista neto]])</f>
        <v>352.7857</v>
      </c>
      <c r="D1061" s="14" t="n">
        <f aca="false">IF($F$2=0," - ",Tabla1[[#This Row],[Base Precio de Lista neto]]*(1-$F$2))</f>
        <v>246.94999</v>
      </c>
      <c r="E1061" s="14" t="n">
        <f aca="false">IF($F$2=0," - ",Tabla1[[#This Row],[Base para Mejor precio]]*(1-$F$2))</f>
        <v>222.254991</v>
      </c>
      <c r="F1061" s="12" t="s">
        <v>14</v>
      </c>
      <c r="G1061" s="15"/>
      <c r="H1061" s="14" t="n">
        <f aca="false">IFERROR(IF($F$3=0,"-",Tabla1[[#This Row],[Precio de Cliente neto]]*(1+$F$3)),"-")</f>
        <v>370.424985</v>
      </c>
      <c r="I1061" s="14" t="n">
        <v>352.7857</v>
      </c>
      <c r="J1061" s="14" t="n">
        <v>317.50713</v>
      </c>
    </row>
    <row r="1062" customFormat="false" ht="15" hidden="false" customHeight="false" outlineLevel="0" collapsed="false">
      <c r="A1062" s="12" t="n">
        <v>3193</v>
      </c>
      <c r="B1062" s="13" t="s">
        <v>1075</v>
      </c>
      <c r="C1062" s="14" t="n">
        <f aca="false">IF($F$2=0," - ",Tabla1[[#This Row],[Base Precio de Lista neto]])</f>
        <v>468.2429</v>
      </c>
      <c r="D1062" s="14" t="n">
        <f aca="false">IF($F$2=0," - ",Tabla1[[#This Row],[Base Precio de Lista neto]]*(1-$F$2))</f>
        <v>327.77003</v>
      </c>
      <c r="E1062" s="14" t="n">
        <f aca="false">IF($F$2=0," - ",Tabla1[[#This Row],[Base para Mejor precio]]*(1-$F$2))</f>
        <v>294.993027</v>
      </c>
      <c r="F1062" s="12" t="s">
        <v>14</v>
      </c>
      <c r="G1062" s="15"/>
      <c r="H1062" s="14" t="n">
        <f aca="false">IFERROR(IF($F$3=0,"-",Tabla1[[#This Row],[Precio de Cliente neto]]*(1+$F$3)),"-")</f>
        <v>491.655045</v>
      </c>
      <c r="I1062" s="14" t="n">
        <v>468.2429</v>
      </c>
      <c r="J1062" s="14" t="n">
        <v>421.41861</v>
      </c>
    </row>
    <row r="1063" customFormat="false" ht="15" hidden="false" customHeight="false" outlineLevel="0" collapsed="false">
      <c r="A1063" s="12" t="n">
        <v>3194</v>
      </c>
      <c r="B1063" s="13" t="s">
        <v>1076</v>
      </c>
      <c r="C1063" s="14" t="n">
        <f aca="false">IF($F$2=0," - ",Tabla1[[#This Row],[Base Precio de Lista neto]])</f>
        <v>2607.9994</v>
      </c>
      <c r="D1063" s="14" t="n">
        <f aca="false">IF($F$2=0," - ",Tabla1[[#This Row],[Base Precio de Lista neto]]*(1-$F$2))</f>
        <v>1825.59958</v>
      </c>
      <c r="E1063" s="14" t="n">
        <f aca="false">IF($F$2=0," - ",Tabla1[[#This Row],[Base para Mejor precio]]*(1-$F$2))</f>
        <v>1643.039622</v>
      </c>
      <c r="F1063" s="12" t="s">
        <v>14</v>
      </c>
      <c r="G1063" s="15"/>
      <c r="H1063" s="14" t="n">
        <f aca="false">IFERROR(IF($F$3=0,"-",Tabla1[[#This Row],[Precio de Cliente neto]]*(1+$F$3)),"-")</f>
        <v>2738.39937</v>
      </c>
      <c r="I1063" s="14" t="n">
        <v>2607.9994</v>
      </c>
      <c r="J1063" s="14" t="n">
        <v>2347.19946</v>
      </c>
    </row>
    <row r="1064" customFormat="false" ht="15" hidden="false" customHeight="false" outlineLevel="0" collapsed="false">
      <c r="A1064" s="12" t="n">
        <v>3195</v>
      </c>
      <c r="B1064" s="13" t="s">
        <v>1077</v>
      </c>
      <c r="C1064" s="14" t="n">
        <f aca="false">IF($F$2=0," - ",Tabla1[[#This Row],[Base Precio de Lista neto]])</f>
        <v>11140.5676</v>
      </c>
      <c r="D1064" s="14" t="n">
        <f aca="false">IF($F$2=0," - ",Tabla1[[#This Row],[Base Precio de Lista neto]]*(1-$F$2))</f>
        <v>7798.39732</v>
      </c>
      <c r="E1064" s="14" t="n">
        <f aca="false">IF($F$2=0," - ",Tabla1[[#This Row],[Base para Mejor precio]]*(1-$F$2))</f>
        <v>7018.557588</v>
      </c>
      <c r="F1064" s="12" t="s">
        <v>14</v>
      </c>
      <c r="G1064" s="15"/>
      <c r="H1064" s="14" t="n">
        <f aca="false">IFERROR(IF($F$3=0,"-",Tabla1[[#This Row],[Precio de Cliente neto]]*(1+$F$3)),"-")</f>
        <v>11697.59598</v>
      </c>
      <c r="I1064" s="14" t="n">
        <v>11140.5676</v>
      </c>
      <c r="J1064" s="14" t="n">
        <v>10026.51084</v>
      </c>
    </row>
    <row r="1065" customFormat="false" ht="15" hidden="false" customHeight="false" outlineLevel="0" collapsed="false">
      <c r="A1065" s="12" t="n">
        <v>3196</v>
      </c>
      <c r="B1065" s="13" t="s">
        <v>1078</v>
      </c>
      <c r="C1065" s="14" t="n">
        <f aca="false">IF($F$2=0," - ",Tabla1[[#This Row],[Base Precio de Lista neto]])</f>
        <v>12314.2081</v>
      </c>
      <c r="D1065" s="14" t="n">
        <f aca="false">IF($F$2=0," - ",Tabla1[[#This Row],[Base Precio de Lista neto]]*(1-$F$2))</f>
        <v>8619.94567</v>
      </c>
      <c r="E1065" s="14" t="n">
        <f aca="false">IF($F$2=0," - ",Tabla1[[#This Row],[Base para Mejor precio]]*(1-$F$2))</f>
        <v>7757.951103</v>
      </c>
      <c r="F1065" s="12" t="s">
        <v>14</v>
      </c>
      <c r="G1065" s="15"/>
      <c r="H1065" s="14" t="n">
        <f aca="false">IFERROR(IF($F$3=0,"-",Tabla1[[#This Row],[Precio de Cliente neto]]*(1+$F$3)),"-")</f>
        <v>12929.918505</v>
      </c>
      <c r="I1065" s="14" t="n">
        <v>12314.2081</v>
      </c>
      <c r="J1065" s="14" t="n">
        <v>11082.78729</v>
      </c>
    </row>
    <row r="1066" customFormat="false" ht="15" hidden="false" customHeight="false" outlineLevel="0" collapsed="false">
      <c r="A1066" s="12" t="n">
        <v>3197</v>
      </c>
      <c r="B1066" s="13" t="s">
        <v>1079</v>
      </c>
      <c r="C1066" s="14" t="n">
        <f aca="false">IF($F$2=0," - ",Tabla1[[#This Row],[Base Precio de Lista neto]])</f>
        <v>2439.3911</v>
      </c>
      <c r="D1066" s="14" t="n">
        <f aca="false">IF($F$2=0," - ",Tabla1[[#This Row],[Base Precio de Lista neto]]*(1-$F$2))</f>
        <v>1707.57377</v>
      </c>
      <c r="E1066" s="14" t="n">
        <f aca="false">IF($F$2=0," - ",Tabla1[[#This Row],[Base para Mejor precio]]*(1-$F$2))</f>
        <v>1536.816393</v>
      </c>
      <c r="F1066" s="12" t="s">
        <v>31</v>
      </c>
      <c r="G1066" s="15"/>
      <c r="H1066" s="14" t="n">
        <f aca="false">IFERROR(IF($F$3=0,"-",Tabla1[[#This Row],[Precio de Cliente neto]]*(1+$F$3)),"-")</f>
        <v>2561.360655</v>
      </c>
      <c r="I1066" s="14" t="n">
        <v>2439.3911</v>
      </c>
      <c r="J1066" s="14" t="n">
        <v>2195.45199</v>
      </c>
    </row>
    <row r="1067" customFormat="false" ht="15" hidden="false" customHeight="false" outlineLevel="0" collapsed="false">
      <c r="A1067" s="12" t="n">
        <v>3198</v>
      </c>
      <c r="B1067" s="13" t="s">
        <v>1080</v>
      </c>
      <c r="C1067" s="14" t="n">
        <f aca="false">IF($F$2=0," - ",Tabla1[[#This Row],[Base Precio de Lista neto]])</f>
        <v>3444.6424</v>
      </c>
      <c r="D1067" s="14" t="n">
        <f aca="false">IF($F$2=0," - ",Tabla1[[#This Row],[Base Precio de Lista neto]]*(1-$F$2))</f>
        <v>2411.24968</v>
      </c>
      <c r="E1067" s="14" t="n">
        <f aca="false">IF($F$2=0," - ",Tabla1[[#This Row],[Base para Mejor precio]]*(1-$F$2))</f>
        <v>2170.124712</v>
      </c>
      <c r="F1067" s="12" t="s">
        <v>31</v>
      </c>
      <c r="G1067" s="15"/>
      <c r="H1067" s="14" t="n">
        <f aca="false">IFERROR(IF($F$3=0,"-",Tabla1[[#This Row],[Precio de Cliente neto]]*(1+$F$3)),"-")</f>
        <v>3616.87452</v>
      </c>
      <c r="I1067" s="14" t="n">
        <v>3444.6424</v>
      </c>
      <c r="J1067" s="14" t="n">
        <v>3100.17816</v>
      </c>
    </row>
    <row r="1068" customFormat="false" ht="15" hidden="false" customHeight="false" outlineLevel="0" collapsed="false">
      <c r="A1068" s="12" t="n">
        <v>3199</v>
      </c>
      <c r="B1068" s="13" t="s">
        <v>1081</v>
      </c>
      <c r="C1068" s="14" t="n">
        <f aca="false">IF($F$2=0," - ",Tabla1[[#This Row],[Base Precio de Lista neto]])</f>
        <v>14.087</v>
      </c>
      <c r="D1068" s="14" t="n">
        <f aca="false">IF($F$2=0," - ",Tabla1[[#This Row],[Base Precio de Lista neto]]*(1-$F$2))</f>
        <v>9.8609</v>
      </c>
      <c r="E1068" s="14" t="n">
        <f aca="false">IF($F$2=0," - ",Tabla1[[#This Row],[Base para Mejor precio]]*(1-$F$2))</f>
        <v>8.87481</v>
      </c>
      <c r="F1068" s="12" t="s">
        <v>17</v>
      </c>
      <c r="G1068" s="15"/>
      <c r="H1068" s="14" t="n">
        <f aca="false">IFERROR(IF($F$3=0,"-",Tabla1[[#This Row],[Precio de Cliente neto]]*(1+$F$3)),"-")</f>
        <v>14.79135</v>
      </c>
      <c r="I1068" s="14" t="n">
        <v>14.087</v>
      </c>
      <c r="J1068" s="14" t="n">
        <v>12.6783</v>
      </c>
    </row>
    <row r="1069" customFormat="false" ht="15" hidden="false" customHeight="false" outlineLevel="0" collapsed="false">
      <c r="A1069" s="12" t="n">
        <v>3200</v>
      </c>
      <c r="B1069" s="13" t="s">
        <v>1082</v>
      </c>
      <c r="C1069" s="14" t="n">
        <f aca="false">IF($F$2=0," - ",Tabla1[[#This Row],[Base Precio de Lista neto]])</f>
        <v>478.0736</v>
      </c>
      <c r="D1069" s="14" t="n">
        <f aca="false">IF($F$2=0," - ",Tabla1[[#This Row],[Base Precio de Lista neto]]*(1-$F$2))</f>
        <v>334.65152</v>
      </c>
      <c r="E1069" s="14" t="n">
        <f aca="false">IF($F$2=0," - ",Tabla1[[#This Row],[Base para Mejor precio]]*(1-$F$2))</f>
        <v>301.186368</v>
      </c>
      <c r="F1069" s="12" t="s">
        <v>17</v>
      </c>
      <c r="G1069" s="15"/>
      <c r="H1069" s="14" t="n">
        <f aca="false">IFERROR(IF($F$3=0,"-",Tabla1[[#This Row],[Precio de Cliente neto]]*(1+$F$3)),"-")</f>
        <v>501.97728</v>
      </c>
      <c r="I1069" s="14" t="n">
        <v>478.0736</v>
      </c>
      <c r="J1069" s="14" t="n">
        <v>430.26624</v>
      </c>
    </row>
    <row r="1070" customFormat="false" ht="15" hidden="false" customHeight="false" outlineLevel="0" collapsed="false">
      <c r="A1070" s="12" t="n">
        <v>3201</v>
      </c>
      <c r="B1070" s="13" t="s">
        <v>1083</v>
      </c>
      <c r="C1070" s="14" t="n">
        <f aca="false">IF($F$2=0," - ",Tabla1[[#This Row],[Base Precio de Lista neto]])</f>
        <v>552.6648</v>
      </c>
      <c r="D1070" s="14" t="n">
        <f aca="false">IF($F$2=0," - ",Tabla1[[#This Row],[Base Precio de Lista neto]]*(1-$F$2))</f>
        <v>386.86536</v>
      </c>
      <c r="E1070" s="14" t="n">
        <f aca="false">IF($F$2=0," - ",Tabla1[[#This Row],[Base para Mejor precio]]*(1-$F$2))</f>
        <v>348.178824</v>
      </c>
      <c r="F1070" s="12" t="s">
        <v>17</v>
      </c>
      <c r="G1070" s="15"/>
      <c r="H1070" s="14" t="n">
        <f aca="false">IFERROR(IF($F$3=0,"-",Tabla1[[#This Row],[Precio de Cliente neto]]*(1+$F$3)),"-")</f>
        <v>580.29804</v>
      </c>
      <c r="I1070" s="14" t="n">
        <v>552.6648</v>
      </c>
      <c r="J1070" s="14" t="n">
        <v>497.39832</v>
      </c>
    </row>
    <row r="1071" customFormat="false" ht="15" hidden="false" customHeight="false" outlineLevel="0" collapsed="false">
      <c r="A1071" s="12" t="n">
        <v>3202</v>
      </c>
      <c r="B1071" s="13" t="s">
        <v>1084</v>
      </c>
      <c r="C1071" s="14" t="n">
        <f aca="false">IF($F$2=0," - ",Tabla1[[#This Row],[Base Precio de Lista neto]])</f>
        <v>140.1549</v>
      </c>
      <c r="D1071" s="14" t="n">
        <f aca="false">IF($F$2=0," - ",Tabla1[[#This Row],[Base Precio de Lista neto]]*(1-$F$2))</f>
        <v>98.10843</v>
      </c>
      <c r="E1071" s="14" t="n">
        <f aca="false">IF($F$2=0," - ",Tabla1[[#This Row],[Base para Mejor precio]]*(1-$F$2))</f>
        <v>88.297587</v>
      </c>
      <c r="F1071" s="12" t="s">
        <v>17</v>
      </c>
      <c r="G1071" s="15"/>
      <c r="H1071" s="14" t="n">
        <f aca="false">IFERROR(IF($F$3=0,"-",Tabla1[[#This Row],[Precio de Cliente neto]]*(1+$F$3)),"-")</f>
        <v>147.162645</v>
      </c>
      <c r="I1071" s="14" t="n">
        <v>140.1549</v>
      </c>
      <c r="J1071" s="14" t="n">
        <v>126.13941</v>
      </c>
    </row>
    <row r="1072" customFormat="false" ht="15" hidden="false" customHeight="false" outlineLevel="0" collapsed="false">
      <c r="A1072" s="12" t="n">
        <v>3203</v>
      </c>
      <c r="B1072" s="13" t="s">
        <v>1085</v>
      </c>
      <c r="C1072" s="14" t="n">
        <f aca="false">IF($F$2=0," - ",Tabla1[[#This Row],[Base Precio de Lista neto]])</f>
        <v>1815.2311</v>
      </c>
      <c r="D1072" s="14" t="n">
        <f aca="false">IF($F$2=0," - ",Tabla1[[#This Row],[Base Precio de Lista neto]]*(1-$F$2))</f>
        <v>1270.66177</v>
      </c>
      <c r="E1072" s="14" t="n">
        <f aca="false">IF($F$2=0," - ",Tabla1[[#This Row],[Base para Mejor precio]]*(1-$F$2))</f>
        <v>1143.595593</v>
      </c>
      <c r="F1072" s="12" t="s">
        <v>17</v>
      </c>
      <c r="G1072" s="15"/>
      <c r="H1072" s="14" t="n">
        <f aca="false">IFERROR(IF($F$3=0,"-",Tabla1[[#This Row],[Precio de Cliente neto]]*(1+$F$3)),"-")</f>
        <v>1905.992655</v>
      </c>
      <c r="I1072" s="14" t="n">
        <v>1815.2311</v>
      </c>
      <c r="J1072" s="14" t="n">
        <v>1633.70799</v>
      </c>
    </row>
    <row r="1073" customFormat="false" ht="15" hidden="false" customHeight="false" outlineLevel="0" collapsed="false">
      <c r="A1073" s="12" t="n">
        <v>3204</v>
      </c>
      <c r="B1073" s="13" t="s">
        <v>1086</v>
      </c>
      <c r="C1073" s="14" t="n">
        <f aca="false">IF($F$2=0," - ",Tabla1[[#This Row],[Base Precio de Lista neto]])</f>
        <v>668.4011</v>
      </c>
      <c r="D1073" s="14" t="n">
        <f aca="false">IF($F$2=0," - ",Tabla1[[#This Row],[Base Precio de Lista neto]]*(1-$F$2))</f>
        <v>467.88077</v>
      </c>
      <c r="E1073" s="14" t="n">
        <f aca="false">IF($F$2=0," - ",Tabla1[[#This Row],[Base para Mejor precio]]*(1-$F$2))</f>
        <v>421.092693</v>
      </c>
      <c r="F1073" s="12" t="s">
        <v>17</v>
      </c>
      <c r="G1073" s="15"/>
      <c r="H1073" s="14" t="n">
        <f aca="false">IFERROR(IF($F$3=0,"-",Tabla1[[#This Row],[Precio de Cliente neto]]*(1+$F$3)),"-")</f>
        <v>701.821155</v>
      </c>
      <c r="I1073" s="14" t="n">
        <v>668.4011</v>
      </c>
      <c r="J1073" s="14" t="n">
        <v>601.56099</v>
      </c>
    </row>
    <row r="1074" customFormat="false" ht="15" hidden="false" customHeight="false" outlineLevel="0" collapsed="false">
      <c r="A1074" s="12" t="n">
        <v>3205</v>
      </c>
      <c r="B1074" s="13" t="s">
        <v>1087</v>
      </c>
      <c r="C1074" s="14" t="n">
        <f aca="false">IF($F$2=0," - ",Tabla1[[#This Row],[Base Precio de Lista neto]])</f>
        <v>617.4217</v>
      </c>
      <c r="D1074" s="14" t="n">
        <f aca="false">IF($F$2=0," - ",Tabla1[[#This Row],[Base Precio de Lista neto]]*(1-$F$2))</f>
        <v>432.19519</v>
      </c>
      <c r="E1074" s="14" t="n">
        <f aca="false">IF($F$2=0," - ",Tabla1[[#This Row],[Base para Mejor precio]]*(1-$F$2))</f>
        <v>388.975671</v>
      </c>
      <c r="F1074" s="12" t="s">
        <v>17</v>
      </c>
      <c r="G1074" s="15"/>
      <c r="H1074" s="14" t="n">
        <f aca="false">IFERROR(IF($F$3=0,"-",Tabla1[[#This Row],[Precio de Cliente neto]]*(1+$F$3)),"-")</f>
        <v>648.292785</v>
      </c>
      <c r="I1074" s="14" t="n">
        <v>617.4217</v>
      </c>
      <c r="J1074" s="14" t="n">
        <v>555.67953</v>
      </c>
    </row>
    <row r="1075" customFormat="false" ht="15" hidden="false" customHeight="false" outlineLevel="0" collapsed="false">
      <c r="A1075" s="12" t="n">
        <v>3206</v>
      </c>
      <c r="B1075" s="13" t="s">
        <v>1088</v>
      </c>
      <c r="C1075" s="14" t="n">
        <f aca="false">IF($F$2=0," - ",Tabla1[[#This Row],[Base Precio de Lista neto]])</f>
        <v>746.9287</v>
      </c>
      <c r="D1075" s="14" t="n">
        <f aca="false">IF($F$2=0," - ",Tabla1[[#This Row],[Base Precio de Lista neto]]*(1-$F$2))</f>
        <v>522.85009</v>
      </c>
      <c r="E1075" s="14" t="n">
        <f aca="false">IF($F$2=0," - ",Tabla1[[#This Row],[Base para Mejor precio]]*(1-$F$2))</f>
        <v>470.565081</v>
      </c>
      <c r="F1075" s="12" t="s">
        <v>14</v>
      </c>
      <c r="G1075" s="15"/>
      <c r="H1075" s="14" t="n">
        <f aca="false">IFERROR(IF($F$3=0,"-",Tabla1[[#This Row],[Precio de Cliente neto]]*(1+$F$3)),"-")</f>
        <v>784.275135</v>
      </c>
      <c r="I1075" s="14" t="n">
        <v>746.9287</v>
      </c>
      <c r="J1075" s="14" t="n">
        <v>672.23583</v>
      </c>
    </row>
    <row r="1076" customFormat="false" ht="15" hidden="false" customHeight="false" outlineLevel="0" collapsed="false">
      <c r="A1076" s="12" t="n">
        <v>3207</v>
      </c>
      <c r="B1076" s="13" t="s">
        <v>1089</v>
      </c>
      <c r="C1076" s="14" t="n">
        <f aca="false">IF($F$2=0," - ",Tabla1[[#This Row],[Base Precio de Lista neto]])</f>
        <v>1349.3386</v>
      </c>
      <c r="D1076" s="14" t="n">
        <f aca="false">IF($F$2=0," - ",Tabla1[[#This Row],[Base Precio de Lista neto]]*(1-$F$2))</f>
        <v>944.53702</v>
      </c>
      <c r="E1076" s="14" t="n">
        <f aca="false">IF($F$2=0," - ",Tabla1[[#This Row],[Base para Mejor precio]]*(1-$F$2))</f>
        <v>850.083318</v>
      </c>
      <c r="F1076" s="12" t="s">
        <v>31</v>
      </c>
      <c r="G1076" s="15"/>
      <c r="H1076" s="14" t="n">
        <f aca="false">IFERROR(IF($F$3=0,"-",Tabla1[[#This Row],[Precio de Cliente neto]]*(1+$F$3)),"-")</f>
        <v>1416.80553</v>
      </c>
      <c r="I1076" s="14" t="n">
        <v>1349.3386</v>
      </c>
      <c r="J1076" s="14" t="n">
        <v>1214.40474</v>
      </c>
    </row>
    <row r="1077" customFormat="false" ht="15" hidden="false" customHeight="false" outlineLevel="0" collapsed="false">
      <c r="A1077" s="12" t="n">
        <v>3208</v>
      </c>
      <c r="B1077" s="13" t="s">
        <v>1090</v>
      </c>
      <c r="C1077" s="14" t="n">
        <f aca="false">IF($F$2=0," - ",Tabla1[[#This Row],[Base Precio de Lista neto]])</f>
        <v>1491.5783</v>
      </c>
      <c r="D1077" s="14" t="n">
        <f aca="false">IF($F$2=0," - ",Tabla1[[#This Row],[Base Precio de Lista neto]]*(1-$F$2))</f>
        <v>1044.10481</v>
      </c>
      <c r="E1077" s="14" t="n">
        <f aca="false">IF($F$2=0," - ",Tabla1[[#This Row],[Base para Mejor precio]]*(1-$F$2))</f>
        <v>939.694329</v>
      </c>
      <c r="F1077" s="12" t="s">
        <v>31</v>
      </c>
      <c r="G1077" s="15"/>
      <c r="H1077" s="14" t="n">
        <f aca="false">IFERROR(IF($F$3=0,"-",Tabla1[[#This Row],[Precio de Cliente neto]]*(1+$F$3)),"-")</f>
        <v>1566.157215</v>
      </c>
      <c r="I1077" s="14" t="n">
        <v>1491.5783</v>
      </c>
      <c r="J1077" s="14" t="n">
        <v>1342.42047</v>
      </c>
    </row>
    <row r="1078" customFormat="false" ht="15" hidden="false" customHeight="false" outlineLevel="0" collapsed="false">
      <c r="A1078" s="12" t="n">
        <v>3209</v>
      </c>
      <c r="B1078" s="13" t="s">
        <v>1091</v>
      </c>
      <c r="C1078" s="14" t="n">
        <f aca="false">IF($F$2=0," - ",Tabla1[[#This Row],[Base Precio de Lista neto]])</f>
        <v>478.8938</v>
      </c>
      <c r="D1078" s="14" t="n">
        <f aca="false">IF($F$2=0," - ",Tabla1[[#This Row],[Base Precio de Lista neto]]*(1-$F$2))</f>
        <v>335.22566</v>
      </c>
      <c r="E1078" s="14" t="n">
        <f aca="false">IF($F$2=0," - ",Tabla1[[#This Row],[Base para Mejor precio]]*(1-$F$2))</f>
        <v>301.703094</v>
      </c>
      <c r="F1078" s="12" t="s">
        <v>31</v>
      </c>
      <c r="G1078" s="15"/>
      <c r="H1078" s="14" t="n">
        <f aca="false">IFERROR(IF($F$3=0,"-",Tabla1[[#This Row],[Precio de Cliente neto]]*(1+$F$3)),"-")</f>
        <v>502.83849</v>
      </c>
      <c r="I1078" s="14" t="n">
        <v>478.8938</v>
      </c>
      <c r="J1078" s="14" t="n">
        <v>431.00442</v>
      </c>
    </row>
    <row r="1079" customFormat="false" ht="15" hidden="false" customHeight="false" outlineLevel="0" collapsed="false">
      <c r="A1079" s="12" t="n">
        <v>3210</v>
      </c>
      <c r="B1079" s="13" t="s">
        <v>1092</v>
      </c>
      <c r="C1079" s="14" t="n">
        <f aca="false">IF($F$2=0," - ",Tabla1[[#This Row],[Base Precio de Lista neto]])</f>
        <v>39.5414</v>
      </c>
      <c r="D1079" s="14" t="n">
        <f aca="false">IF($F$2=0," - ",Tabla1[[#This Row],[Base Precio de Lista neto]]*(1-$F$2))</f>
        <v>27.67898</v>
      </c>
      <c r="E1079" s="14" t="n">
        <f aca="false">IF($F$2=0," - ",Tabla1[[#This Row],[Base para Mejor precio]]*(1-$F$2))</f>
        <v>24.911082</v>
      </c>
      <c r="F1079" s="12" t="s">
        <v>17</v>
      </c>
      <c r="G1079" s="15"/>
      <c r="H1079" s="14" t="n">
        <f aca="false">IFERROR(IF($F$3=0,"-",Tabla1[[#This Row],[Precio de Cliente neto]]*(1+$F$3)),"-")</f>
        <v>41.51847</v>
      </c>
      <c r="I1079" s="14" t="n">
        <v>39.5414</v>
      </c>
      <c r="J1079" s="14" t="n">
        <v>35.58726</v>
      </c>
    </row>
    <row r="1080" customFormat="false" ht="15" hidden="false" customHeight="false" outlineLevel="0" collapsed="false">
      <c r="A1080" s="12" t="n">
        <v>3211</v>
      </c>
      <c r="B1080" s="13" t="s">
        <v>1093</v>
      </c>
      <c r="C1080" s="14" t="n">
        <f aca="false">IF($F$2=0," - ",Tabla1[[#This Row],[Base Precio de Lista neto]])</f>
        <v>1142.8572</v>
      </c>
      <c r="D1080" s="14" t="n">
        <f aca="false">IF($F$2=0," - ",Tabla1[[#This Row],[Base Precio de Lista neto]]*(1-$F$2))</f>
        <v>800.00004</v>
      </c>
      <c r="E1080" s="14" t="n">
        <f aca="false">IF($F$2=0," - ",Tabla1[[#This Row],[Base para Mejor precio]]*(1-$F$2))</f>
        <v>720.000036</v>
      </c>
      <c r="F1080" s="12" t="s">
        <v>31</v>
      </c>
      <c r="G1080" s="15"/>
      <c r="H1080" s="14" t="n">
        <f aca="false">IFERROR(IF($F$3=0,"-",Tabla1[[#This Row],[Precio de Cliente neto]]*(1+$F$3)),"-")</f>
        <v>1200.00006</v>
      </c>
      <c r="I1080" s="14" t="n">
        <v>1142.8572</v>
      </c>
      <c r="J1080" s="14" t="n">
        <v>1028.57148</v>
      </c>
    </row>
    <row r="1081" customFormat="false" ht="15" hidden="false" customHeight="false" outlineLevel="0" collapsed="false">
      <c r="A1081" s="12" t="n">
        <v>3212</v>
      </c>
      <c r="B1081" s="13" t="s">
        <v>1094</v>
      </c>
      <c r="C1081" s="14" t="n">
        <f aca="false">IF($F$2=0," - ",Tabla1[[#This Row],[Base Precio de Lista neto]])</f>
        <v>1142.8572</v>
      </c>
      <c r="D1081" s="14" t="n">
        <f aca="false">IF($F$2=0," - ",Tabla1[[#This Row],[Base Precio de Lista neto]]*(1-$F$2))</f>
        <v>800.00004</v>
      </c>
      <c r="E1081" s="14" t="n">
        <f aca="false">IF($F$2=0," - ",Tabla1[[#This Row],[Base para Mejor precio]]*(1-$F$2))</f>
        <v>720.000036</v>
      </c>
      <c r="F1081" s="12" t="s">
        <v>31</v>
      </c>
      <c r="G1081" s="15"/>
      <c r="H1081" s="14" t="n">
        <f aca="false">IFERROR(IF($F$3=0,"-",Tabla1[[#This Row],[Precio de Cliente neto]]*(1+$F$3)),"-")</f>
        <v>1200.00006</v>
      </c>
      <c r="I1081" s="14" t="n">
        <v>1142.8572</v>
      </c>
      <c r="J1081" s="14" t="n">
        <v>1028.57148</v>
      </c>
    </row>
    <row r="1082" customFormat="false" ht="15" hidden="false" customHeight="false" outlineLevel="0" collapsed="false">
      <c r="A1082" s="12" t="n">
        <v>3213</v>
      </c>
      <c r="B1082" s="13" t="s">
        <v>1095</v>
      </c>
      <c r="C1082" s="14" t="n">
        <f aca="false">IF($F$2=0," - ",Tabla1[[#This Row],[Base Precio de Lista neto]])</f>
        <v>2570.0982</v>
      </c>
      <c r="D1082" s="14" t="n">
        <f aca="false">IF($F$2=0," - ",Tabla1[[#This Row],[Base Precio de Lista neto]]*(1-$F$2))</f>
        <v>1799.06874</v>
      </c>
      <c r="E1082" s="14" t="n">
        <f aca="false">IF($F$2=0," - ",Tabla1[[#This Row],[Base para Mejor precio]]*(1-$F$2))</f>
        <v>1619.161866</v>
      </c>
      <c r="F1082" s="12" t="s">
        <v>31</v>
      </c>
      <c r="G1082" s="15"/>
      <c r="H1082" s="14" t="n">
        <f aca="false">IFERROR(IF($F$3=0,"-",Tabla1[[#This Row],[Precio de Cliente neto]]*(1+$F$3)),"-")</f>
        <v>2698.60311</v>
      </c>
      <c r="I1082" s="14" t="n">
        <v>2570.0982</v>
      </c>
      <c r="J1082" s="14" t="n">
        <v>2313.08838</v>
      </c>
    </row>
    <row r="1083" customFormat="false" ht="15" hidden="false" customHeight="false" outlineLevel="0" collapsed="false">
      <c r="A1083" s="12" t="n">
        <v>3214</v>
      </c>
      <c r="B1083" s="13" t="s">
        <v>1096</v>
      </c>
      <c r="C1083" s="14" t="n">
        <f aca="false">IF($F$2=0," - ",Tabla1[[#This Row],[Base Precio de Lista neto]])</f>
        <v>3385.0271</v>
      </c>
      <c r="D1083" s="14" t="n">
        <f aca="false">IF($F$2=0," - ",Tabla1[[#This Row],[Base Precio de Lista neto]]*(1-$F$2))</f>
        <v>2369.51897</v>
      </c>
      <c r="E1083" s="14" t="n">
        <f aca="false">IF($F$2=0," - ",Tabla1[[#This Row],[Base para Mejor precio]]*(1-$F$2))</f>
        <v>2132.567073</v>
      </c>
      <c r="F1083" s="12" t="s">
        <v>31</v>
      </c>
      <c r="G1083" s="15"/>
      <c r="H1083" s="14" t="n">
        <f aca="false">IFERROR(IF($F$3=0,"-",Tabla1[[#This Row],[Precio de Cliente neto]]*(1+$F$3)),"-")</f>
        <v>3554.278455</v>
      </c>
      <c r="I1083" s="14" t="n">
        <v>3385.0271</v>
      </c>
      <c r="J1083" s="14" t="n">
        <v>3046.52439</v>
      </c>
    </row>
    <row r="1084" customFormat="false" ht="15" hidden="false" customHeight="false" outlineLevel="0" collapsed="false">
      <c r="A1084" s="12" t="n">
        <v>3215</v>
      </c>
      <c r="B1084" s="13" t="s">
        <v>1097</v>
      </c>
      <c r="C1084" s="14" t="n">
        <f aca="false">IF($F$2=0," - ",Tabla1[[#This Row],[Base Precio de Lista neto]])</f>
        <v>233.6707</v>
      </c>
      <c r="D1084" s="14" t="n">
        <f aca="false">IF($F$2=0," - ",Tabla1[[#This Row],[Base Precio de Lista neto]]*(1-$F$2))</f>
        <v>163.56949</v>
      </c>
      <c r="E1084" s="14" t="n">
        <f aca="false">IF($F$2=0," - ",Tabla1[[#This Row],[Base para Mejor precio]]*(1-$F$2))</f>
        <v>147.212541</v>
      </c>
      <c r="F1084" s="12" t="s">
        <v>31</v>
      </c>
      <c r="G1084" s="15"/>
      <c r="H1084" s="14" t="n">
        <f aca="false">IFERROR(IF($F$3=0,"-",Tabla1[[#This Row],[Precio de Cliente neto]]*(1+$F$3)),"-")</f>
        <v>245.354235</v>
      </c>
      <c r="I1084" s="14" t="n">
        <v>233.6707</v>
      </c>
      <c r="J1084" s="14" t="n">
        <v>210.30363</v>
      </c>
    </row>
    <row r="1085" customFormat="false" ht="15" hidden="false" customHeight="false" outlineLevel="0" collapsed="false">
      <c r="A1085" s="12" t="n">
        <v>3217</v>
      </c>
      <c r="B1085" s="13" t="s">
        <v>1098</v>
      </c>
      <c r="C1085" s="14" t="n">
        <f aca="false">IF($F$2=0," - ",Tabla1[[#This Row],[Base Precio de Lista neto]])</f>
        <v>150.7396</v>
      </c>
      <c r="D1085" s="14" t="n">
        <f aca="false">IF($F$2=0," - ",Tabla1[[#This Row],[Base Precio de Lista neto]]*(1-$F$2))</f>
        <v>105.51772</v>
      </c>
      <c r="E1085" s="14" t="n">
        <f aca="false">IF($F$2=0," - ",Tabla1[[#This Row],[Base para Mejor precio]]*(1-$F$2))</f>
        <v>94.965948</v>
      </c>
      <c r="F1085" s="12" t="s">
        <v>17</v>
      </c>
      <c r="G1085" s="15"/>
      <c r="H1085" s="14" t="n">
        <f aca="false">IFERROR(IF($F$3=0,"-",Tabla1[[#This Row],[Precio de Cliente neto]]*(1+$F$3)),"-")</f>
        <v>158.27658</v>
      </c>
      <c r="I1085" s="14" t="n">
        <v>150.7396</v>
      </c>
      <c r="J1085" s="14" t="n">
        <v>135.66564</v>
      </c>
    </row>
    <row r="1086" customFormat="false" ht="15" hidden="false" customHeight="false" outlineLevel="0" collapsed="false">
      <c r="A1086" s="12" t="n">
        <v>3218</v>
      </c>
      <c r="B1086" s="13" t="s">
        <v>1099</v>
      </c>
      <c r="C1086" s="14" t="n">
        <f aca="false">IF($F$2=0," - ",Tabla1[[#This Row],[Base Precio de Lista neto]])</f>
        <v>206.8336</v>
      </c>
      <c r="D1086" s="14" t="n">
        <f aca="false">IF($F$2=0," - ",Tabla1[[#This Row],[Base Precio de Lista neto]]*(1-$F$2))</f>
        <v>144.78352</v>
      </c>
      <c r="E1086" s="14" t="n">
        <f aca="false">IF($F$2=0," - ",Tabla1[[#This Row],[Base para Mejor precio]]*(1-$F$2))</f>
        <v>130.305168</v>
      </c>
      <c r="F1086" s="12" t="s">
        <v>17</v>
      </c>
      <c r="G1086" s="15"/>
      <c r="H1086" s="14" t="n">
        <f aca="false">IFERROR(IF($F$3=0,"-",Tabla1[[#This Row],[Precio de Cliente neto]]*(1+$F$3)),"-")</f>
        <v>217.17528</v>
      </c>
      <c r="I1086" s="14" t="n">
        <v>206.8336</v>
      </c>
      <c r="J1086" s="14" t="n">
        <v>186.15024</v>
      </c>
    </row>
    <row r="1087" customFormat="false" ht="15" hidden="false" customHeight="false" outlineLevel="0" collapsed="false">
      <c r="A1087" s="12" t="n">
        <v>3219</v>
      </c>
      <c r="B1087" s="13" t="s">
        <v>1100</v>
      </c>
      <c r="C1087" s="14" t="n">
        <f aca="false">IF($F$2=0," - ",Tabla1[[#This Row],[Base Precio de Lista neto]])</f>
        <v>25.9178</v>
      </c>
      <c r="D1087" s="14" t="n">
        <f aca="false">IF($F$2=0," - ",Tabla1[[#This Row],[Base Precio de Lista neto]]*(1-$F$2))</f>
        <v>18.14246</v>
      </c>
      <c r="E1087" s="14" t="n">
        <f aca="false">IF($F$2=0," - ",Tabla1[[#This Row],[Base para Mejor precio]]*(1-$F$2))</f>
        <v>16.328214</v>
      </c>
      <c r="F1087" s="12" t="s">
        <v>14</v>
      </c>
      <c r="G1087" s="15"/>
      <c r="H1087" s="14" t="n">
        <f aca="false">IFERROR(IF($F$3=0,"-",Tabla1[[#This Row],[Precio de Cliente neto]]*(1+$F$3)),"-")</f>
        <v>27.21369</v>
      </c>
      <c r="I1087" s="14" t="n">
        <v>25.9178</v>
      </c>
      <c r="J1087" s="14" t="n">
        <v>23.32602</v>
      </c>
    </row>
    <row r="1088" customFormat="false" ht="15" hidden="false" customHeight="false" outlineLevel="0" collapsed="false">
      <c r="A1088" s="12" t="n">
        <v>3220</v>
      </c>
      <c r="B1088" s="13" t="s">
        <v>1101</v>
      </c>
      <c r="C1088" s="14" t="n">
        <f aca="false">IF($F$2=0," - ",Tabla1[[#This Row],[Base Precio de Lista neto]])</f>
        <v>38.3146</v>
      </c>
      <c r="D1088" s="14" t="n">
        <f aca="false">IF($F$2=0," - ",Tabla1[[#This Row],[Base Precio de Lista neto]]*(1-$F$2))</f>
        <v>26.82022</v>
      </c>
      <c r="E1088" s="14" t="n">
        <f aca="false">IF($F$2=0," - ",Tabla1[[#This Row],[Base para Mejor precio]]*(1-$F$2))</f>
        <v>24.138198</v>
      </c>
      <c r="F1088" s="12" t="s">
        <v>14</v>
      </c>
      <c r="G1088" s="15"/>
      <c r="H1088" s="14" t="n">
        <f aca="false">IFERROR(IF($F$3=0,"-",Tabla1[[#This Row],[Precio de Cliente neto]]*(1+$F$3)),"-")</f>
        <v>40.23033</v>
      </c>
      <c r="I1088" s="14" t="n">
        <v>38.3146</v>
      </c>
      <c r="J1088" s="14" t="n">
        <v>34.48314</v>
      </c>
    </row>
    <row r="1089" customFormat="false" ht="15" hidden="false" customHeight="false" outlineLevel="0" collapsed="false">
      <c r="A1089" s="12" t="n">
        <v>3225</v>
      </c>
      <c r="B1089" s="13" t="s">
        <v>1102</v>
      </c>
      <c r="C1089" s="14" t="n">
        <f aca="false">IF($F$2=0," - ",Tabla1[[#This Row],[Base Precio de Lista neto]])</f>
        <v>149.2751</v>
      </c>
      <c r="D1089" s="14" t="n">
        <f aca="false">IF($F$2=0," - ",Tabla1[[#This Row],[Base Precio de Lista neto]]*(1-$F$2))</f>
        <v>104.49257</v>
      </c>
      <c r="E1089" s="14" t="n">
        <f aca="false">IF($F$2=0," - ",Tabla1[[#This Row],[Base para Mejor precio]]*(1-$F$2))</f>
        <v>94.043313</v>
      </c>
      <c r="F1089" s="12" t="s">
        <v>17</v>
      </c>
      <c r="G1089" s="15"/>
      <c r="H1089" s="14" t="n">
        <f aca="false">IFERROR(IF($F$3=0,"-",Tabla1[[#This Row],[Precio de Cliente neto]]*(1+$F$3)),"-")</f>
        <v>156.738855</v>
      </c>
      <c r="I1089" s="14" t="n">
        <v>149.2751</v>
      </c>
      <c r="J1089" s="14" t="n">
        <v>134.34759</v>
      </c>
    </row>
    <row r="1090" customFormat="false" ht="15" hidden="false" customHeight="false" outlineLevel="0" collapsed="false">
      <c r="A1090" s="12" t="n">
        <v>3226</v>
      </c>
      <c r="B1090" s="13" t="s">
        <v>1103</v>
      </c>
      <c r="C1090" s="14" t="n">
        <f aca="false">IF($F$2=0," - ",Tabla1[[#This Row],[Base Precio de Lista neto]])</f>
        <v>535.7143</v>
      </c>
      <c r="D1090" s="14" t="n">
        <f aca="false">IF($F$2=0," - ",Tabla1[[#This Row],[Base Precio de Lista neto]]*(1-$F$2))</f>
        <v>375.00001</v>
      </c>
      <c r="E1090" s="14" t="n">
        <f aca="false">IF($F$2=0," - ",Tabla1[[#This Row],[Base para Mejor precio]]*(1-$F$2))</f>
        <v>337.500009</v>
      </c>
      <c r="F1090" s="12" t="s">
        <v>17</v>
      </c>
      <c r="G1090" s="15"/>
      <c r="H1090" s="14" t="n">
        <f aca="false">IFERROR(IF($F$3=0,"-",Tabla1[[#This Row],[Precio de Cliente neto]]*(1+$F$3)),"-")</f>
        <v>562.500015</v>
      </c>
      <c r="I1090" s="14" t="n">
        <v>535.7143</v>
      </c>
      <c r="J1090" s="14" t="n">
        <v>482.14287</v>
      </c>
    </row>
    <row r="1091" customFormat="false" ht="15" hidden="false" customHeight="false" outlineLevel="0" collapsed="false">
      <c r="A1091" s="12" t="n">
        <v>3227</v>
      </c>
      <c r="B1091" s="13" t="s">
        <v>1104</v>
      </c>
      <c r="C1091" s="14" t="n">
        <f aca="false">IF($F$2=0," - ",Tabla1[[#This Row],[Base Precio de Lista neto]])</f>
        <v>824.9999</v>
      </c>
      <c r="D1091" s="14" t="n">
        <f aca="false">IF($F$2=0," - ",Tabla1[[#This Row],[Base Precio de Lista neto]]*(1-$F$2))</f>
        <v>577.49993</v>
      </c>
      <c r="E1091" s="14" t="n">
        <f aca="false">IF($F$2=0," - ",Tabla1[[#This Row],[Base para Mejor precio]]*(1-$F$2))</f>
        <v>519.749937</v>
      </c>
      <c r="F1091" s="12" t="s">
        <v>17</v>
      </c>
      <c r="G1091" s="15"/>
      <c r="H1091" s="14" t="n">
        <f aca="false">IFERROR(IF($F$3=0,"-",Tabla1[[#This Row],[Precio de Cliente neto]]*(1+$F$3)),"-")</f>
        <v>866.249895</v>
      </c>
      <c r="I1091" s="14" t="n">
        <v>824.9999</v>
      </c>
      <c r="J1091" s="14" t="n">
        <v>742.49991</v>
      </c>
    </row>
    <row r="1092" customFormat="false" ht="15" hidden="false" customHeight="false" outlineLevel="0" collapsed="false">
      <c r="A1092" s="12" t="n">
        <v>3228</v>
      </c>
      <c r="B1092" s="13" t="s">
        <v>1105</v>
      </c>
      <c r="C1092" s="14" t="n">
        <f aca="false">IF($F$2=0," - ",Tabla1[[#This Row],[Base Precio de Lista neto]])</f>
        <v>535.7143</v>
      </c>
      <c r="D1092" s="14" t="n">
        <f aca="false">IF($F$2=0," - ",Tabla1[[#This Row],[Base Precio de Lista neto]]*(1-$F$2))</f>
        <v>375.00001</v>
      </c>
      <c r="E1092" s="14" t="n">
        <f aca="false">IF($F$2=0," - ",Tabla1[[#This Row],[Base para Mejor precio]]*(1-$F$2))</f>
        <v>337.500009</v>
      </c>
      <c r="F1092" s="12" t="s">
        <v>17</v>
      </c>
      <c r="G1092" s="15"/>
      <c r="H1092" s="14" t="n">
        <f aca="false">IFERROR(IF($F$3=0,"-",Tabla1[[#This Row],[Precio de Cliente neto]]*(1+$F$3)),"-")</f>
        <v>562.500015</v>
      </c>
      <c r="I1092" s="14" t="n">
        <v>535.7143</v>
      </c>
      <c r="J1092" s="14" t="n">
        <v>482.14287</v>
      </c>
    </row>
    <row r="1093" customFormat="false" ht="15" hidden="false" customHeight="false" outlineLevel="0" collapsed="false">
      <c r="A1093" s="12" t="n">
        <v>3248</v>
      </c>
      <c r="B1093" s="13" t="s">
        <v>1106</v>
      </c>
      <c r="C1093" s="14" t="n">
        <f aca="false">IF($F$2=0," - ",Tabla1[[#This Row],[Base Precio de Lista neto]])</f>
        <v>177.7953</v>
      </c>
      <c r="D1093" s="14" t="n">
        <f aca="false">IF($F$2=0," - ",Tabla1[[#This Row],[Base Precio de Lista neto]]*(1-$F$2))</f>
        <v>124.45671</v>
      </c>
      <c r="E1093" s="14" t="n">
        <f aca="false">IF($F$2=0," - ",Tabla1[[#This Row],[Base para Mejor precio]]*(1-$F$2))</f>
        <v>112.011039</v>
      </c>
      <c r="F1093" s="12" t="s">
        <v>17</v>
      </c>
      <c r="G1093" s="15"/>
      <c r="H1093" s="14" t="n">
        <f aca="false">IFERROR(IF($F$3=0,"-",Tabla1[[#This Row],[Precio de Cliente neto]]*(1+$F$3)),"-")</f>
        <v>186.685065</v>
      </c>
      <c r="I1093" s="14" t="n">
        <v>177.7953</v>
      </c>
      <c r="J1093" s="14" t="n">
        <v>160.01577</v>
      </c>
    </row>
    <row r="1094" customFormat="false" ht="15" hidden="false" customHeight="false" outlineLevel="0" collapsed="false">
      <c r="A1094" s="12" t="n">
        <v>3250</v>
      </c>
      <c r="B1094" s="13" t="s">
        <v>1107</v>
      </c>
      <c r="C1094" s="14" t="n">
        <f aca="false">IF($F$2=0," - ",Tabla1[[#This Row],[Base Precio de Lista neto]])</f>
        <v>26.5782</v>
      </c>
      <c r="D1094" s="14" t="n">
        <f aca="false">IF($F$2=0," - ",Tabla1[[#This Row],[Base Precio de Lista neto]]*(1-$F$2))</f>
        <v>18.60474</v>
      </c>
      <c r="E1094" s="14" t="n">
        <f aca="false">IF($F$2=0," - ",Tabla1[[#This Row],[Base para Mejor precio]]*(1-$F$2))</f>
        <v>16.744266</v>
      </c>
      <c r="F1094" s="12" t="s">
        <v>17</v>
      </c>
      <c r="G1094" s="15"/>
      <c r="H1094" s="14" t="n">
        <f aca="false">IFERROR(IF($F$3=0,"-",Tabla1[[#This Row],[Precio de Cliente neto]]*(1+$F$3)),"-")</f>
        <v>27.90711</v>
      </c>
      <c r="I1094" s="14" t="n">
        <v>26.5782</v>
      </c>
      <c r="J1094" s="14" t="n">
        <v>23.92038</v>
      </c>
    </row>
    <row r="1095" customFormat="false" ht="15" hidden="false" customHeight="false" outlineLevel="0" collapsed="false">
      <c r="A1095" s="12" t="n">
        <v>3251</v>
      </c>
      <c r="B1095" s="13" t="s">
        <v>1108</v>
      </c>
      <c r="C1095" s="14" t="n">
        <f aca="false">IF($F$2=0," - ",Tabla1[[#This Row],[Base Precio de Lista neto]])</f>
        <v>136.7557</v>
      </c>
      <c r="D1095" s="14" t="n">
        <f aca="false">IF($F$2=0," - ",Tabla1[[#This Row],[Base Precio de Lista neto]]*(1-$F$2))</f>
        <v>95.72899</v>
      </c>
      <c r="E1095" s="14" t="n">
        <f aca="false">IF($F$2=0," - ",Tabla1[[#This Row],[Base para Mejor precio]]*(1-$F$2))</f>
        <v>86.156091</v>
      </c>
      <c r="F1095" s="12" t="s">
        <v>17</v>
      </c>
      <c r="G1095" s="15"/>
      <c r="H1095" s="14" t="n">
        <f aca="false">IFERROR(IF($F$3=0,"-",Tabla1[[#This Row],[Precio de Cliente neto]]*(1+$F$3)),"-")</f>
        <v>143.593485</v>
      </c>
      <c r="I1095" s="14" t="n">
        <v>136.7557</v>
      </c>
      <c r="J1095" s="14" t="n">
        <v>123.08013</v>
      </c>
    </row>
    <row r="1096" customFormat="false" ht="15" hidden="false" customHeight="false" outlineLevel="0" collapsed="false">
      <c r="A1096" s="12" t="n">
        <v>3252</v>
      </c>
      <c r="B1096" s="13" t="s">
        <v>1109</v>
      </c>
      <c r="C1096" s="14" t="n">
        <f aca="false">IF($F$2=0," - ",Tabla1[[#This Row],[Base Precio de Lista neto]])</f>
        <v>24.0159</v>
      </c>
      <c r="D1096" s="14" t="n">
        <f aca="false">IF($F$2=0," - ",Tabla1[[#This Row],[Base Precio de Lista neto]]*(1-$F$2))</f>
        <v>16.81113</v>
      </c>
      <c r="E1096" s="14" t="n">
        <f aca="false">IF($F$2=0," - ",Tabla1[[#This Row],[Base para Mejor precio]]*(1-$F$2))</f>
        <v>15.130017</v>
      </c>
      <c r="F1096" s="12" t="s">
        <v>17</v>
      </c>
      <c r="G1096" s="15"/>
      <c r="H1096" s="14" t="n">
        <f aca="false">IFERROR(IF($F$3=0,"-",Tabla1[[#This Row],[Precio de Cliente neto]]*(1+$F$3)),"-")</f>
        <v>25.216695</v>
      </c>
      <c r="I1096" s="14" t="n">
        <v>24.0159</v>
      </c>
      <c r="J1096" s="14" t="n">
        <v>21.61431</v>
      </c>
    </row>
    <row r="1097" customFormat="false" ht="15" hidden="false" customHeight="false" outlineLevel="0" collapsed="false">
      <c r="A1097" s="12" t="n">
        <v>3253</v>
      </c>
      <c r="B1097" s="13" t="s">
        <v>1110</v>
      </c>
      <c r="C1097" s="14" t="n">
        <f aca="false">IF($F$2=0," - ",Tabla1[[#This Row],[Base Precio de Lista neto]])</f>
        <v>16.0901</v>
      </c>
      <c r="D1097" s="14" t="n">
        <f aca="false">IF($F$2=0," - ",Tabla1[[#This Row],[Base Precio de Lista neto]]*(1-$F$2))</f>
        <v>11.26307</v>
      </c>
      <c r="E1097" s="14" t="n">
        <f aca="false">IF($F$2=0," - ",Tabla1[[#This Row],[Base para Mejor precio]]*(1-$F$2))</f>
        <v>10.136763</v>
      </c>
      <c r="F1097" s="12" t="s">
        <v>17</v>
      </c>
      <c r="G1097" s="15"/>
      <c r="H1097" s="14" t="n">
        <f aca="false">IFERROR(IF($F$3=0,"-",Tabla1[[#This Row],[Precio de Cliente neto]]*(1+$F$3)),"-")</f>
        <v>16.894605</v>
      </c>
      <c r="I1097" s="14" t="n">
        <v>16.0901</v>
      </c>
      <c r="J1097" s="14" t="n">
        <v>14.48109</v>
      </c>
    </row>
    <row r="1098" customFormat="false" ht="15" hidden="false" customHeight="false" outlineLevel="0" collapsed="false">
      <c r="A1098" s="12" t="n">
        <v>3297</v>
      </c>
      <c r="B1098" s="13" t="s">
        <v>1111</v>
      </c>
      <c r="C1098" s="14" t="n">
        <f aca="false">IF($F$2=0," - ",Tabla1[[#This Row],[Base Precio de Lista neto]])</f>
        <v>526.2461</v>
      </c>
      <c r="D1098" s="14" t="n">
        <f aca="false">IF($F$2=0," - ",Tabla1[[#This Row],[Base Precio de Lista neto]]*(1-$F$2))</f>
        <v>368.37227</v>
      </c>
      <c r="E1098" s="14" t="n">
        <f aca="false">IF($F$2=0," - ",Tabla1[[#This Row],[Base para Mejor precio]]*(1-$F$2))</f>
        <v>331.535043</v>
      </c>
      <c r="F1098" s="12" t="s">
        <v>14</v>
      </c>
      <c r="G1098" s="15"/>
      <c r="H1098" s="14" t="n">
        <f aca="false">IFERROR(IF($F$3=0,"-",Tabla1[[#This Row],[Precio de Cliente neto]]*(1+$F$3)),"-")</f>
        <v>552.558405</v>
      </c>
      <c r="I1098" s="14" t="n">
        <v>526.2461</v>
      </c>
      <c r="J1098" s="14" t="n">
        <v>473.62149</v>
      </c>
    </row>
    <row r="1099" customFormat="false" ht="15" hidden="false" customHeight="false" outlineLevel="0" collapsed="false">
      <c r="A1099" s="12" t="n">
        <v>3298</v>
      </c>
      <c r="B1099" s="13" t="s">
        <v>1112</v>
      </c>
      <c r="C1099" s="14" t="n">
        <f aca="false">IF($F$2=0," - ",Tabla1[[#This Row],[Base Precio de Lista neto]])</f>
        <v>919.9054</v>
      </c>
      <c r="D1099" s="14" t="n">
        <f aca="false">IF($F$2=0," - ",Tabla1[[#This Row],[Base Precio de Lista neto]]*(1-$F$2))</f>
        <v>643.93378</v>
      </c>
      <c r="E1099" s="14" t="n">
        <f aca="false">IF($F$2=0," - ",Tabla1[[#This Row],[Base para Mejor precio]]*(1-$F$2))</f>
        <v>579.540402</v>
      </c>
      <c r="F1099" s="12" t="s">
        <v>14</v>
      </c>
      <c r="G1099" s="15"/>
      <c r="H1099" s="14" t="n">
        <f aca="false">IFERROR(IF($F$3=0,"-",Tabla1[[#This Row],[Precio de Cliente neto]]*(1+$F$3)),"-")</f>
        <v>965.90067</v>
      </c>
      <c r="I1099" s="14" t="n">
        <v>919.9054</v>
      </c>
      <c r="J1099" s="14" t="n">
        <v>827.91486</v>
      </c>
    </row>
    <row r="1100" customFormat="false" ht="15" hidden="false" customHeight="false" outlineLevel="0" collapsed="false">
      <c r="A1100" s="12" t="n">
        <v>3299</v>
      </c>
      <c r="B1100" s="13" t="s">
        <v>1113</v>
      </c>
      <c r="C1100" s="14" t="n">
        <f aca="false">IF($F$2=0," - ",Tabla1[[#This Row],[Base Precio de Lista neto]])</f>
        <v>120.6904</v>
      </c>
      <c r="D1100" s="14" t="n">
        <f aca="false">IF($F$2=0," - ",Tabla1[[#This Row],[Base Precio de Lista neto]]*(1-$F$2))</f>
        <v>84.48328</v>
      </c>
      <c r="E1100" s="14" t="n">
        <f aca="false">IF($F$2=0," - ",Tabla1[[#This Row],[Base para Mejor precio]]*(1-$F$2))</f>
        <v>76.034952</v>
      </c>
      <c r="F1100" s="12" t="s">
        <v>17</v>
      </c>
      <c r="G1100" s="15"/>
      <c r="H1100" s="14" t="n">
        <f aca="false">IFERROR(IF($F$3=0,"-",Tabla1[[#This Row],[Precio de Cliente neto]]*(1+$F$3)),"-")</f>
        <v>126.72492</v>
      </c>
      <c r="I1100" s="14" t="n">
        <v>120.6904</v>
      </c>
      <c r="J1100" s="14" t="n">
        <v>108.62136</v>
      </c>
    </row>
    <row r="1101" customFormat="false" ht="15" hidden="false" customHeight="false" outlineLevel="0" collapsed="false">
      <c r="A1101" s="12" t="n">
        <v>3301</v>
      </c>
      <c r="B1101" s="13" t="s">
        <v>1114</v>
      </c>
      <c r="C1101" s="14" t="n">
        <f aca="false">IF($F$2=0," - ",Tabla1[[#This Row],[Base Precio de Lista neto]])</f>
        <v>43.0999</v>
      </c>
      <c r="D1101" s="14" t="n">
        <f aca="false">IF($F$2=0," - ",Tabla1[[#This Row],[Base Precio de Lista neto]]*(1-$F$2))</f>
        <v>30.16993</v>
      </c>
      <c r="E1101" s="14" t="n">
        <f aca="false">IF($F$2=0," - ",Tabla1[[#This Row],[Base para Mejor precio]]*(1-$F$2))</f>
        <v>27.152937</v>
      </c>
      <c r="F1101" s="12" t="s">
        <v>14</v>
      </c>
      <c r="G1101" s="15"/>
      <c r="H1101" s="14" t="n">
        <f aca="false">IFERROR(IF($F$3=0,"-",Tabla1[[#This Row],[Precio de Cliente neto]]*(1+$F$3)),"-")</f>
        <v>45.254895</v>
      </c>
      <c r="I1101" s="14" t="n">
        <v>43.0999</v>
      </c>
      <c r="J1101" s="14" t="n">
        <v>38.78991</v>
      </c>
    </row>
    <row r="1102" customFormat="false" ht="15" hidden="false" customHeight="false" outlineLevel="0" collapsed="false">
      <c r="A1102" s="12" t="n">
        <v>3302</v>
      </c>
      <c r="B1102" s="13" t="s">
        <v>1115</v>
      </c>
      <c r="C1102" s="14" t="n">
        <f aca="false">IF($F$2=0," - ",Tabla1[[#This Row],[Base Precio de Lista neto]])</f>
        <v>72.0911</v>
      </c>
      <c r="D1102" s="14" t="n">
        <f aca="false">IF($F$2=0," - ",Tabla1[[#This Row],[Base Precio de Lista neto]]*(1-$F$2))</f>
        <v>50.46377</v>
      </c>
      <c r="E1102" s="14" t="n">
        <f aca="false">IF($F$2=0," - ",Tabla1[[#This Row],[Base para Mejor precio]]*(1-$F$2))</f>
        <v>45.417393</v>
      </c>
      <c r="F1102" s="12" t="s">
        <v>17</v>
      </c>
      <c r="G1102" s="15"/>
      <c r="H1102" s="14" t="n">
        <f aca="false">IFERROR(IF($F$3=0,"-",Tabla1[[#This Row],[Precio de Cliente neto]]*(1+$F$3)),"-")</f>
        <v>75.695655</v>
      </c>
      <c r="I1102" s="14" t="n">
        <v>72.0911</v>
      </c>
      <c r="J1102" s="14" t="n">
        <v>64.88199</v>
      </c>
    </row>
    <row r="1103" customFormat="false" ht="15" hidden="false" customHeight="false" outlineLevel="0" collapsed="false">
      <c r="A1103" s="12" t="n">
        <v>3303</v>
      </c>
      <c r="B1103" s="13" t="s">
        <v>1116</v>
      </c>
      <c r="C1103" s="14" t="n">
        <f aca="false">IF($F$2=0," - ",Tabla1[[#This Row],[Base Precio de Lista neto]])</f>
        <v>152.1017</v>
      </c>
      <c r="D1103" s="14" t="n">
        <f aca="false">IF($F$2=0," - ",Tabla1[[#This Row],[Base Precio de Lista neto]]*(1-$F$2))</f>
        <v>106.47119</v>
      </c>
      <c r="E1103" s="14" t="n">
        <f aca="false">IF($F$2=0," - ",Tabla1[[#This Row],[Base para Mejor precio]]*(1-$F$2))</f>
        <v>95.824071</v>
      </c>
      <c r="F1103" s="12" t="s">
        <v>17</v>
      </c>
      <c r="G1103" s="15"/>
      <c r="H1103" s="14" t="n">
        <f aca="false">IFERROR(IF($F$3=0,"-",Tabla1[[#This Row],[Precio de Cliente neto]]*(1+$F$3)),"-")</f>
        <v>159.706785</v>
      </c>
      <c r="I1103" s="14" t="n">
        <v>152.1017</v>
      </c>
      <c r="J1103" s="14" t="n">
        <v>136.89153</v>
      </c>
    </row>
    <row r="1104" customFormat="false" ht="15" hidden="false" customHeight="false" outlineLevel="0" collapsed="false">
      <c r="A1104" s="12" t="n">
        <v>3304</v>
      </c>
      <c r="B1104" s="13" t="s">
        <v>1117</v>
      </c>
      <c r="C1104" s="14" t="n">
        <f aca="false">IF($F$2=0," - ",Tabla1[[#This Row],[Base Precio de Lista neto]])</f>
        <v>163.8532</v>
      </c>
      <c r="D1104" s="14" t="n">
        <f aca="false">IF($F$2=0," - ",Tabla1[[#This Row],[Base Precio de Lista neto]]*(1-$F$2))</f>
        <v>114.69724</v>
      </c>
      <c r="E1104" s="14" t="n">
        <f aca="false">IF($F$2=0," - ",Tabla1[[#This Row],[Base para Mejor precio]]*(1-$F$2))</f>
        <v>103.227516</v>
      </c>
      <c r="F1104" s="12" t="s">
        <v>17</v>
      </c>
      <c r="G1104" s="15"/>
      <c r="H1104" s="14" t="n">
        <f aca="false">IFERROR(IF($F$3=0,"-",Tabla1[[#This Row],[Precio de Cliente neto]]*(1+$F$3)),"-")</f>
        <v>172.04586</v>
      </c>
      <c r="I1104" s="14" t="n">
        <v>163.8532</v>
      </c>
      <c r="J1104" s="14" t="n">
        <v>147.46788</v>
      </c>
    </row>
    <row r="1105" customFormat="false" ht="15" hidden="false" customHeight="false" outlineLevel="0" collapsed="false">
      <c r="A1105" s="12" t="n">
        <v>3306</v>
      </c>
      <c r="B1105" s="13" t="s">
        <v>1118</v>
      </c>
      <c r="C1105" s="14" t="n">
        <f aca="false">IF($F$2=0," - ",Tabla1[[#This Row],[Base Precio de Lista neto]])</f>
        <v>15.0857</v>
      </c>
      <c r="D1105" s="14" t="n">
        <f aca="false">IF($F$2=0," - ",Tabla1[[#This Row],[Base Precio de Lista neto]]*(1-$F$2))</f>
        <v>10.55999</v>
      </c>
      <c r="E1105" s="14" t="n">
        <f aca="false">IF($F$2=0," - ",Tabla1[[#This Row],[Base para Mejor precio]]*(1-$F$2))</f>
        <v>8.5535919</v>
      </c>
      <c r="F1105" s="12" t="s">
        <v>14</v>
      </c>
      <c r="G1105" s="15" t="s">
        <v>143</v>
      </c>
      <c r="H1105" s="14" t="n">
        <f aca="false">IFERROR(IF($F$3=0,"-",Tabla1[[#This Row],[Precio de Cliente neto]]*(1+$F$3)),"-")</f>
        <v>15.839985</v>
      </c>
      <c r="I1105" s="14" t="n">
        <v>15.0857</v>
      </c>
      <c r="J1105" s="14" t="n">
        <v>12.219417</v>
      </c>
    </row>
    <row r="1106" customFormat="false" ht="15" hidden="false" customHeight="false" outlineLevel="0" collapsed="false">
      <c r="A1106" s="12" t="n">
        <v>3308</v>
      </c>
      <c r="B1106" s="13" t="s">
        <v>1119</v>
      </c>
      <c r="C1106" s="14" t="n">
        <f aca="false">IF($F$2=0," - ",Tabla1[[#This Row],[Base Precio de Lista neto]])</f>
        <v>2008.4163</v>
      </c>
      <c r="D1106" s="14" t="n">
        <f aca="false">IF($F$2=0," - ",Tabla1[[#This Row],[Base Precio de Lista neto]]*(1-$F$2))</f>
        <v>1405.89141</v>
      </c>
      <c r="E1106" s="14" t="n">
        <f aca="false">IF($F$2=0," - ",Tabla1[[#This Row],[Base para Mejor precio]]*(1-$F$2))</f>
        <v>1265.302269</v>
      </c>
      <c r="F1106" s="12" t="s">
        <v>14</v>
      </c>
      <c r="G1106" s="15"/>
      <c r="H1106" s="14" t="n">
        <f aca="false">IFERROR(IF($F$3=0,"-",Tabla1[[#This Row],[Precio de Cliente neto]]*(1+$F$3)),"-")</f>
        <v>2108.837115</v>
      </c>
      <c r="I1106" s="14" t="n">
        <v>2008.4163</v>
      </c>
      <c r="J1106" s="14" t="n">
        <v>1807.57467</v>
      </c>
    </row>
    <row r="1107" customFormat="false" ht="15" hidden="false" customHeight="false" outlineLevel="0" collapsed="false">
      <c r="A1107" s="12" t="n">
        <v>3309</v>
      </c>
      <c r="B1107" s="13" t="s">
        <v>1120</v>
      </c>
      <c r="C1107" s="14" t="n">
        <f aca="false">IF($F$2=0," - ",Tabla1[[#This Row],[Base Precio de Lista neto]])</f>
        <v>3358.0785</v>
      </c>
      <c r="D1107" s="14" t="n">
        <f aca="false">IF($F$2=0," - ",Tabla1[[#This Row],[Base Precio de Lista neto]]*(1-$F$2))</f>
        <v>2350.65495</v>
      </c>
      <c r="E1107" s="14" t="n">
        <f aca="false">IF($F$2=0," - ",Tabla1[[#This Row],[Base para Mejor precio]]*(1-$F$2))</f>
        <v>2115.589455</v>
      </c>
      <c r="F1107" s="12" t="s">
        <v>14</v>
      </c>
      <c r="G1107" s="15"/>
      <c r="H1107" s="14" t="n">
        <f aca="false">IFERROR(IF($F$3=0,"-",Tabla1[[#This Row],[Precio de Cliente neto]]*(1+$F$3)),"-")</f>
        <v>3525.982425</v>
      </c>
      <c r="I1107" s="14" t="n">
        <v>3358.0785</v>
      </c>
      <c r="J1107" s="14" t="n">
        <v>3022.27065</v>
      </c>
    </row>
    <row r="1108" customFormat="false" ht="15" hidden="false" customHeight="false" outlineLevel="0" collapsed="false">
      <c r="A1108" s="12" t="n">
        <v>3310</v>
      </c>
      <c r="B1108" s="13" t="s">
        <v>1121</v>
      </c>
      <c r="C1108" s="14" t="n">
        <f aca="false">IF($F$2=0," - ",Tabla1[[#This Row],[Base Precio de Lista neto]])</f>
        <v>676.9175</v>
      </c>
      <c r="D1108" s="14" t="n">
        <f aca="false">IF($F$2=0," - ",Tabla1[[#This Row],[Base Precio de Lista neto]]*(1-$F$2))</f>
        <v>473.84225</v>
      </c>
      <c r="E1108" s="14" t="n">
        <f aca="false">IF($F$2=0," - ",Tabla1[[#This Row],[Base para Mejor precio]]*(1-$F$2))</f>
        <v>426.458025</v>
      </c>
      <c r="F1108" s="12" t="s">
        <v>31</v>
      </c>
      <c r="G1108" s="15"/>
      <c r="H1108" s="14" t="n">
        <f aca="false">IFERROR(IF($F$3=0,"-",Tabla1[[#This Row],[Precio de Cliente neto]]*(1+$F$3)),"-")</f>
        <v>710.763375</v>
      </c>
      <c r="I1108" s="14" t="n">
        <v>676.9175</v>
      </c>
      <c r="J1108" s="14" t="n">
        <v>609.22575</v>
      </c>
    </row>
    <row r="1109" customFormat="false" ht="15" hidden="false" customHeight="false" outlineLevel="0" collapsed="false">
      <c r="A1109" s="12" t="n">
        <v>3311</v>
      </c>
      <c r="B1109" s="13" t="s">
        <v>1122</v>
      </c>
      <c r="C1109" s="14" t="n">
        <f aca="false">IF($F$2=0," - ",Tabla1[[#This Row],[Base Precio de Lista neto]])</f>
        <v>751.4571</v>
      </c>
      <c r="D1109" s="14" t="n">
        <f aca="false">IF($F$2=0," - ",Tabla1[[#This Row],[Base Precio de Lista neto]]*(1-$F$2))</f>
        <v>526.01997</v>
      </c>
      <c r="E1109" s="14" t="n">
        <f aca="false">IF($F$2=0," - ",Tabla1[[#This Row],[Base para Mejor precio]]*(1-$F$2))</f>
        <v>473.417973</v>
      </c>
      <c r="F1109" s="12" t="s">
        <v>31</v>
      </c>
      <c r="G1109" s="15"/>
      <c r="H1109" s="14" t="n">
        <f aca="false">IFERROR(IF($F$3=0,"-",Tabla1[[#This Row],[Precio de Cliente neto]]*(1+$F$3)),"-")</f>
        <v>789.029955</v>
      </c>
      <c r="I1109" s="14" t="n">
        <v>751.4571</v>
      </c>
      <c r="J1109" s="14" t="n">
        <v>676.31139</v>
      </c>
    </row>
    <row r="1110" customFormat="false" ht="15" hidden="false" customHeight="false" outlineLevel="0" collapsed="false">
      <c r="A1110" s="12" t="n">
        <v>3312</v>
      </c>
      <c r="B1110" s="13" t="s">
        <v>1123</v>
      </c>
      <c r="C1110" s="14" t="n">
        <f aca="false">IF($F$2=0," - ",Tabla1[[#This Row],[Base Precio de Lista neto]])</f>
        <v>809.215</v>
      </c>
      <c r="D1110" s="14" t="n">
        <f aca="false">IF($F$2=0," - ",Tabla1[[#This Row],[Base Precio de Lista neto]]*(1-$F$2))</f>
        <v>566.4505</v>
      </c>
      <c r="E1110" s="14" t="n">
        <f aca="false">IF($F$2=0," - ",Tabla1[[#This Row],[Base para Mejor precio]]*(1-$F$2))</f>
        <v>509.80545</v>
      </c>
      <c r="F1110" s="12" t="s">
        <v>31</v>
      </c>
      <c r="G1110" s="15"/>
      <c r="H1110" s="14" t="n">
        <f aca="false">IFERROR(IF($F$3=0,"-",Tabla1[[#This Row],[Precio de Cliente neto]]*(1+$F$3)),"-")</f>
        <v>849.67575</v>
      </c>
      <c r="I1110" s="14" t="n">
        <v>809.215</v>
      </c>
      <c r="J1110" s="14" t="n">
        <v>728.2935</v>
      </c>
    </row>
    <row r="1111" customFormat="false" ht="15" hidden="false" customHeight="false" outlineLevel="0" collapsed="false">
      <c r="A1111" s="12" t="n">
        <v>3313</v>
      </c>
      <c r="B1111" s="13" t="s">
        <v>1124</v>
      </c>
      <c r="C1111" s="14" t="n">
        <f aca="false">IF($F$2=0," - ",Tabla1[[#This Row],[Base Precio de Lista neto]])</f>
        <v>849.8839</v>
      </c>
      <c r="D1111" s="14" t="n">
        <f aca="false">IF($F$2=0," - ",Tabla1[[#This Row],[Base Precio de Lista neto]]*(1-$F$2))</f>
        <v>594.91873</v>
      </c>
      <c r="E1111" s="14" t="n">
        <f aca="false">IF($F$2=0," - ",Tabla1[[#This Row],[Base para Mejor precio]]*(1-$F$2))</f>
        <v>535.426857</v>
      </c>
      <c r="F1111" s="12" t="s">
        <v>31</v>
      </c>
      <c r="G1111" s="15"/>
      <c r="H1111" s="14" t="n">
        <f aca="false">IFERROR(IF($F$3=0,"-",Tabla1[[#This Row],[Precio de Cliente neto]]*(1+$F$3)),"-")</f>
        <v>892.378095</v>
      </c>
      <c r="I1111" s="14" t="n">
        <v>849.8839</v>
      </c>
      <c r="J1111" s="14" t="n">
        <v>764.89551</v>
      </c>
    </row>
    <row r="1112" customFormat="false" ht="15" hidden="false" customHeight="false" outlineLevel="0" collapsed="false">
      <c r="A1112" s="12" t="n">
        <v>3314</v>
      </c>
      <c r="B1112" s="13" t="s">
        <v>1125</v>
      </c>
      <c r="C1112" s="14" t="n">
        <f aca="false">IF($F$2=0," - ",Tabla1[[#This Row],[Base Precio de Lista neto]])</f>
        <v>987.2033</v>
      </c>
      <c r="D1112" s="14" t="n">
        <f aca="false">IF($F$2=0," - ",Tabla1[[#This Row],[Base Precio de Lista neto]]*(1-$F$2))</f>
        <v>691.04231</v>
      </c>
      <c r="E1112" s="14" t="n">
        <f aca="false">IF($F$2=0," - ",Tabla1[[#This Row],[Base para Mejor precio]]*(1-$F$2))</f>
        <v>621.938079</v>
      </c>
      <c r="F1112" s="12" t="s">
        <v>31</v>
      </c>
      <c r="G1112" s="15"/>
      <c r="H1112" s="14" t="n">
        <f aca="false">IFERROR(IF($F$3=0,"-",Tabla1[[#This Row],[Precio de Cliente neto]]*(1+$F$3)),"-")</f>
        <v>1036.563465</v>
      </c>
      <c r="I1112" s="14" t="n">
        <v>987.2033</v>
      </c>
      <c r="J1112" s="14" t="n">
        <v>888.48297</v>
      </c>
    </row>
    <row r="1113" customFormat="false" ht="15" hidden="false" customHeight="false" outlineLevel="0" collapsed="false">
      <c r="A1113" s="12" t="n">
        <v>3315</v>
      </c>
      <c r="B1113" s="13" t="s">
        <v>1126</v>
      </c>
      <c r="C1113" s="14" t="n">
        <f aca="false">IF($F$2=0," - ",Tabla1[[#This Row],[Base Precio de Lista neto]])</f>
        <v>1093.6857</v>
      </c>
      <c r="D1113" s="14" t="n">
        <f aca="false">IF($F$2=0," - ",Tabla1[[#This Row],[Base Precio de Lista neto]]*(1-$F$2))</f>
        <v>765.57999</v>
      </c>
      <c r="E1113" s="14" t="n">
        <f aca="false">IF($F$2=0," - ",Tabla1[[#This Row],[Base para Mejor precio]]*(1-$F$2))</f>
        <v>689.021991</v>
      </c>
      <c r="F1113" s="12" t="s">
        <v>31</v>
      </c>
      <c r="G1113" s="15"/>
      <c r="H1113" s="14" t="n">
        <f aca="false">IFERROR(IF($F$3=0,"-",Tabla1[[#This Row],[Precio de Cliente neto]]*(1+$F$3)),"-")</f>
        <v>1148.369985</v>
      </c>
      <c r="I1113" s="14" t="n">
        <v>1093.6857</v>
      </c>
      <c r="J1113" s="14" t="n">
        <v>984.31713</v>
      </c>
    </row>
    <row r="1114" customFormat="false" ht="15" hidden="false" customHeight="false" outlineLevel="0" collapsed="false">
      <c r="A1114" s="12" t="n">
        <v>3318</v>
      </c>
      <c r="B1114" s="13" t="s">
        <v>1127</v>
      </c>
      <c r="C1114" s="14" t="n">
        <f aca="false">IF($F$2=0," - ",Tabla1[[#This Row],[Base Precio de Lista neto]])</f>
        <v>1121.2753</v>
      </c>
      <c r="D1114" s="14" t="n">
        <f aca="false">IF($F$2=0," - ",Tabla1[[#This Row],[Base Precio de Lista neto]]*(1-$F$2))</f>
        <v>784.89271</v>
      </c>
      <c r="E1114" s="14" t="n">
        <f aca="false">IF($F$2=0," - ",Tabla1[[#This Row],[Base para Mejor precio]]*(1-$F$2))</f>
        <v>706.403439</v>
      </c>
      <c r="F1114" s="12" t="s">
        <v>31</v>
      </c>
      <c r="G1114" s="15"/>
      <c r="H1114" s="14" t="n">
        <f aca="false">IFERROR(IF($F$3=0,"-",Tabla1[[#This Row],[Precio de Cliente neto]]*(1+$F$3)),"-")</f>
        <v>1177.339065</v>
      </c>
      <c r="I1114" s="14" t="n">
        <v>1121.2753</v>
      </c>
      <c r="J1114" s="14" t="n">
        <v>1009.14777</v>
      </c>
    </row>
    <row r="1115" customFormat="false" ht="15" hidden="false" customHeight="false" outlineLevel="0" collapsed="false">
      <c r="A1115" s="12" t="n">
        <v>3319</v>
      </c>
      <c r="B1115" s="13" t="s">
        <v>1128</v>
      </c>
      <c r="C1115" s="14" t="n">
        <f aca="false">IF($F$2=0," - ",Tabla1[[#This Row],[Base Precio de Lista neto]])</f>
        <v>1232.3801</v>
      </c>
      <c r="D1115" s="14" t="n">
        <f aca="false">IF($F$2=0," - ",Tabla1[[#This Row],[Base Precio de Lista neto]]*(1-$F$2))</f>
        <v>862.66607</v>
      </c>
      <c r="E1115" s="14" t="n">
        <f aca="false">IF($F$2=0," - ",Tabla1[[#This Row],[Base para Mejor precio]]*(1-$F$2))</f>
        <v>776.399463</v>
      </c>
      <c r="F1115" s="12" t="s">
        <v>31</v>
      </c>
      <c r="G1115" s="15"/>
      <c r="H1115" s="14" t="n">
        <f aca="false">IFERROR(IF($F$3=0,"-",Tabla1[[#This Row],[Precio de Cliente neto]]*(1+$F$3)),"-")</f>
        <v>1293.999105</v>
      </c>
      <c r="I1115" s="14" t="n">
        <v>1232.3801</v>
      </c>
      <c r="J1115" s="14" t="n">
        <v>1109.14209</v>
      </c>
    </row>
    <row r="1116" customFormat="false" ht="15" hidden="false" customHeight="false" outlineLevel="0" collapsed="false">
      <c r="A1116" s="12" t="n">
        <v>3320</v>
      </c>
      <c r="B1116" s="13" t="s">
        <v>1129</v>
      </c>
      <c r="C1116" s="14" t="n">
        <f aca="false">IF($F$2=0," - ",Tabla1[[#This Row],[Base Precio de Lista neto]])</f>
        <v>1306.0019</v>
      </c>
      <c r="D1116" s="14" t="n">
        <f aca="false">IF($F$2=0," - ",Tabla1[[#This Row],[Base Precio de Lista neto]]*(1-$F$2))</f>
        <v>914.20133</v>
      </c>
      <c r="E1116" s="14" t="n">
        <f aca="false">IF($F$2=0," - ",Tabla1[[#This Row],[Base para Mejor precio]]*(1-$F$2))</f>
        <v>822.781197</v>
      </c>
      <c r="F1116" s="12" t="s">
        <v>31</v>
      </c>
      <c r="G1116" s="15"/>
      <c r="H1116" s="14" t="n">
        <f aca="false">IFERROR(IF($F$3=0,"-",Tabla1[[#This Row],[Precio de Cliente neto]]*(1+$F$3)),"-")</f>
        <v>1371.301995</v>
      </c>
      <c r="I1116" s="14" t="n">
        <v>1306.0019</v>
      </c>
      <c r="J1116" s="14" t="n">
        <v>1175.40171</v>
      </c>
    </row>
    <row r="1117" customFormat="false" ht="15" hidden="false" customHeight="false" outlineLevel="0" collapsed="false">
      <c r="A1117" s="12" t="n">
        <v>3330</v>
      </c>
      <c r="B1117" s="13" t="s">
        <v>1130</v>
      </c>
      <c r="C1117" s="14" t="n">
        <f aca="false">IF($F$2=0," - ",Tabla1[[#This Row],[Base Precio de Lista neto]])</f>
        <v>785.5255</v>
      </c>
      <c r="D1117" s="14" t="n">
        <f aca="false">IF($F$2=0," - ",Tabla1[[#This Row],[Base Precio de Lista neto]]*(1-$F$2))</f>
        <v>549.86785</v>
      </c>
      <c r="E1117" s="14" t="n">
        <f aca="false">IF($F$2=0," - ",Tabla1[[#This Row],[Base para Mejor precio]]*(1-$F$2))</f>
        <v>494.881065</v>
      </c>
      <c r="F1117" s="12" t="s">
        <v>31</v>
      </c>
      <c r="G1117" s="15"/>
      <c r="H1117" s="14" t="n">
        <f aca="false">IFERROR(IF($F$3=0,"-",Tabla1[[#This Row],[Precio de Cliente neto]]*(1+$F$3)),"-")</f>
        <v>824.801775</v>
      </c>
      <c r="I1117" s="14" t="n">
        <v>785.5255</v>
      </c>
      <c r="J1117" s="14" t="n">
        <v>706.97295</v>
      </c>
    </row>
    <row r="1118" customFormat="false" ht="15" hidden="false" customHeight="false" outlineLevel="0" collapsed="false">
      <c r="A1118" s="12" t="n">
        <v>3347</v>
      </c>
      <c r="B1118" s="13" t="s">
        <v>1131</v>
      </c>
      <c r="C1118" s="14" t="n">
        <f aca="false">IF($F$2=0," - ",Tabla1[[#This Row],[Base Precio de Lista neto]])</f>
        <v>1465.0335</v>
      </c>
      <c r="D1118" s="14" t="n">
        <f aca="false">IF($F$2=0," - ",Tabla1[[#This Row],[Base Precio de Lista neto]]*(1-$F$2))</f>
        <v>1025.52345</v>
      </c>
      <c r="E1118" s="14" t="n">
        <f aca="false">IF($F$2=0," - ",Tabla1[[#This Row],[Base para Mejor precio]]*(1-$F$2))</f>
        <v>922.971105</v>
      </c>
      <c r="F1118" s="12" t="s">
        <v>17</v>
      </c>
      <c r="G1118" s="15"/>
      <c r="H1118" s="14" t="n">
        <f aca="false">IFERROR(IF($F$3=0,"-",Tabla1[[#This Row],[Precio de Cliente neto]]*(1+$F$3)),"-")</f>
        <v>1538.285175</v>
      </c>
      <c r="I1118" s="14" t="n">
        <v>1465.0335</v>
      </c>
      <c r="J1118" s="14" t="n">
        <v>1318.53015</v>
      </c>
    </row>
    <row r="1119" customFormat="false" ht="15" hidden="false" customHeight="false" outlineLevel="0" collapsed="false">
      <c r="A1119" s="12" t="n">
        <v>3354</v>
      </c>
      <c r="B1119" s="13" t="s">
        <v>1132</v>
      </c>
      <c r="C1119" s="14" t="n">
        <f aca="false">IF($F$2=0," - ",Tabla1[[#This Row],[Base Precio de Lista neto]])</f>
        <v>133.1621</v>
      </c>
      <c r="D1119" s="14" t="n">
        <f aca="false">IF($F$2=0," - ",Tabla1[[#This Row],[Base Precio de Lista neto]]*(1-$F$2))</f>
        <v>93.21347</v>
      </c>
      <c r="E1119" s="14" t="n">
        <f aca="false">IF($F$2=0," - ",Tabla1[[#This Row],[Base para Mejor precio]]*(1-$F$2))</f>
        <v>83.892123</v>
      </c>
      <c r="F1119" s="12" t="s">
        <v>14</v>
      </c>
      <c r="G1119" s="15"/>
      <c r="H1119" s="14" t="n">
        <f aca="false">IFERROR(IF($F$3=0,"-",Tabla1[[#This Row],[Precio de Cliente neto]]*(1+$F$3)),"-")</f>
        <v>139.820205</v>
      </c>
      <c r="I1119" s="14" t="n">
        <v>133.1621</v>
      </c>
      <c r="J1119" s="14" t="n">
        <v>119.84589</v>
      </c>
    </row>
    <row r="1120" customFormat="false" ht="15" hidden="false" customHeight="false" outlineLevel="0" collapsed="false">
      <c r="A1120" s="12" t="n">
        <v>3356</v>
      </c>
      <c r="B1120" s="13" t="s">
        <v>1133</v>
      </c>
      <c r="C1120" s="14" t="n">
        <f aca="false">IF($F$2=0," - ",Tabla1[[#This Row],[Base Precio de Lista neto]])</f>
        <v>1291.5052</v>
      </c>
      <c r="D1120" s="14" t="n">
        <f aca="false">IF($F$2=0," - ",Tabla1[[#This Row],[Base Precio de Lista neto]]*(1-$F$2))</f>
        <v>904.05364</v>
      </c>
      <c r="E1120" s="14" t="n">
        <f aca="false">IF($F$2=0," - ",Tabla1[[#This Row],[Base para Mejor precio]]*(1-$F$2))</f>
        <v>813.648276</v>
      </c>
      <c r="F1120" s="12" t="s">
        <v>17</v>
      </c>
      <c r="G1120" s="15"/>
      <c r="H1120" s="14" t="n">
        <f aca="false">IFERROR(IF($F$3=0,"-",Tabla1[[#This Row],[Precio de Cliente neto]]*(1+$F$3)),"-")</f>
        <v>1356.08046</v>
      </c>
      <c r="I1120" s="14" t="n">
        <v>1291.5052</v>
      </c>
      <c r="J1120" s="14" t="n">
        <v>1162.35468</v>
      </c>
    </row>
    <row r="1121" customFormat="false" ht="15" hidden="false" customHeight="false" outlineLevel="0" collapsed="false">
      <c r="A1121" s="12" t="n">
        <v>3357</v>
      </c>
      <c r="B1121" s="13" t="s">
        <v>1134</v>
      </c>
      <c r="C1121" s="14" t="n">
        <f aca="false">IF($F$2=0," - ",Tabla1[[#This Row],[Base Precio de Lista neto]])</f>
        <v>1350.2421</v>
      </c>
      <c r="D1121" s="14" t="n">
        <f aca="false">IF($F$2=0," - ",Tabla1[[#This Row],[Base Precio de Lista neto]]*(1-$F$2))</f>
        <v>945.16947</v>
      </c>
      <c r="E1121" s="14" t="n">
        <f aca="false">IF($F$2=0," - ",Tabla1[[#This Row],[Base para Mejor precio]]*(1-$F$2))</f>
        <v>850.652523</v>
      </c>
      <c r="F1121" s="12" t="s">
        <v>17</v>
      </c>
      <c r="G1121" s="15"/>
      <c r="H1121" s="14" t="n">
        <f aca="false">IFERROR(IF($F$3=0,"-",Tabla1[[#This Row],[Precio de Cliente neto]]*(1+$F$3)),"-")</f>
        <v>1417.754205</v>
      </c>
      <c r="I1121" s="14" t="n">
        <v>1350.2421</v>
      </c>
      <c r="J1121" s="14" t="n">
        <v>1215.21789</v>
      </c>
    </row>
    <row r="1122" customFormat="false" ht="15" hidden="false" customHeight="false" outlineLevel="0" collapsed="false">
      <c r="A1122" s="12" t="n">
        <v>3358</v>
      </c>
      <c r="B1122" s="13" t="s">
        <v>1135</v>
      </c>
      <c r="C1122" s="14" t="n">
        <f aca="false">IF($F$2=0," - ",Tabla1[[#This Row],[Base Precio de Lista neto]])</f>
        <v>1485.28</v>
      </c>
      <c r="D1122" s="14" t="n">
        <f aca="false">IF($F$2=0," - ",Tabla1[[#This Row],[Base Precio de Lista neto]]*(1-$F$2))</f>
        <v>1039.696</v>
      </c>
      <c r="E1122" s="14" t="n">
        <f aca="false">IF($F$2=0," - ",Tabla1[[#This Row],[Base para Mejor precio]]*(1-$F$2))</f>
        <v>935.7264</v>
      </c>
      <c r="F1122" s="12" t="s">
        <v>17</v>
      </c>
      <c r="G1122" s="15"/>
      <c r="H1122" s="14" t="n">
        <f aca="false">IFERROR(IF($F$3=0,"-",Tabla1[[#This Row],[Precio de Cliente neto]]*(1+$F$3)),"-")</f>
        <v>1559.544</v>
      </c>
      <c r="I1122" s="14" t="n">
        <v>1485.28</v>
      </c>
      <c r="J1122" s="14" t="n">
        <v>1336.752</v>
      </c>
    </row>
    <row r="1123" customFormat="false" ht="15" hidden="false" customHeight="false" outlineLevel="0" collapsed="false">
      <c r="A1123" s="12" t="n">
        <v>3359</v>
      </c>
      <c r="B1123" s="13" t="s">
        <v>1136</v>
      </c>
      <c r="C1123" s="14" t="n">
        <f aca="false">IF($F$2=0," - ",Tabla1[[#This Row],[Base Precio de Lista neto]])</f>
        <v>1575.2422</v>
      </c>
      <c r="D1123" s="14" t="n">
        <f aca="false">IF($F$2=0," - ",Tabla1[[#This Row],[Base Precio de Lista neto]]*(1-$F$2))</f>
        <v>1102.66954</v>
      </c>
      <c r="E1123" s="14" t="n">
        <f aca="false">IF($F$2=0," - ",Tabla1[[#This Row],[Base para Mejor precio]]*(1-$F$2))</f>
        <v>992.402586</v>
      </c>
      <c r="F1123" s="12" t="s">
        <v>17</v>
      </c>
      <c r="G1123" s="15"/>
      <c r="H1123" s="14" t="n">
        <f aca="false">IFERROR(IF($F$3=0,"-",Tabla1[[#This Row],[Precio de Cliente neto]]*(1+$F$3)),"-")</f>
        <v>1654.00431</v>
      </c>
      <c r="I1123" s="14" t="n">
        <v>1575.2422</v>
      </c>
      <c r="J1123" s="14" t="n">
        <v>1417.71798</v>
      </c>
    </row>
    <row r="1124" customFormat="false" ht="15" hidden="false" customHeight="false" outlineLevel="0" collapsed="false">
      <c r="A1124" s="12" t="n">
        <v>3360</v>
      </c>
      <c r="B1124" s="13" t="s">
        <v>1137</v>
      </c>
      <c r="C1124" s="14" t="n">
        <f aca="false">IF($F$2=0," - ",Tabla1[[#This Row],[Base Precio de Lista neto]])</f>
        <v>1687.7552</v>
      </c>
      <c r="D1124" s="14" t="n">
        <f aca="false">IF($F$2=0," - ",Tabla1[[#This Row],[Base Precio de Lista neto]]*(1-$F$2))</f>
        <v>1181.42864</v>
      </c>
      <c r="E1124" s="14" t="n">
        <f aca="false">IF($F$2=0," - ",Tabla1[[#This Row],[Base para Mejor precio]]*(1-$F$2))</f>
        <v>1063.285776</v>
      </c>
      <c r="F1124" s="12" t="s">
        <v>17</v>
      </c>
      <c r="G1124" s="15"/>
      <c r="H1124" s="14" t="n">
        <f aca="false">IFERROR(IF($F$3=0,"-",Tabla1[[#This Row],[Precio de Cliente neto]]*(1+$F$3)),"-")</f>
        <v>1772.14296</v>
      </c>
      <c r="I1124" s="14" t="n">
        <v>1687.7552</v>
      </c>
      <c r="J1124" s="14" t="n">
        <v>1518.97968</v>
      </c>
    </row>
    <row r="1125" customFormat="false" ht="15" hidden="false" customHeight="false" outlineLevel="0" collapsed="false">
      <c r="A1125" s="12" t="n">
        <v>3361</v>
      </c>
      <c r="B1125" s="13" t="s">
        <v>1138</v>
      </c>
      <c r="C1125" s="14" t="n">
        <f aca="false">IF($F$2=0," - ",Tabla1[[#This Row],[Base Precio de Lista neto]])</f>
        <v>4152.8462</v>
      </c>
      <c r="D1125" s="14" t="n">
        <f aca="false">IF($F$2=0," - ",Tabla1[[#This Row],[Base Precio de Lista neto]]*(1-$F$2))</f>
        <v>2906.99234</v>
      </c>
      <c r="E1125" s="14" t="n">
        <f aca="false">IF($F$2=0," - ",Tabla1[[#This Row],[Base para Mejor precio]]*(1-$F$2))</f>
        <v>2616.293106</v>
      </c>
      <c r="F1125" s="12" t="s">
        <v>17</v>
      </c>
      <c r="G1125" s="15"/>
      <c r="H1125" s="14" t="n">
        <f aca="false">IFERROR(IF($F$3=0,"-",Tabla1[[#This Row],[Precio de Cliente neto]]*(1+$F$3)),"-")</f>
        <v>4360.48851</v>
      </c>
      <c r="I1125" s="14" t="n">
        <v>4152.8462</v>
      </c>
      <c r="J1125" s="14" t="n">
        <v>3737.56158</v>
      </c>
    </row>
    <row r="1126" customFormat="false" ht="15" hidden="false" customHeight="false" outlineLevel="0" collapsed="false">
      <c r="A1126" s="12" t="n">
        <v>3362</v>
      </c>
      <c r="B1126" s="13" t="s">
        <v>1139</v>
      </c>
      <c r="C1126" s="14" t="n">
        <f aca="false">IF($F$2=0," - ",Tabla1[[#This Row],[Base Precio de Lista neto]])</f>
        <v>2850.9875</v>
      </c>
      <c r="D1126" s="14" t="n">
        <f aca="false">IF($F$2=0," - ",Tabla1[[#This Row],[Base Precio de Lista neto]]*(1-$F$2))</f>
        <v>1995.69125</v>
      </c>
      <c r="E1126" s="14" t="n">
        <f aca="false">IF($F$2=0," - ",Tabla1[[#This Row],[Base para Mejor precio]]*(1-$F$2))</f>
        <v>1796.122125</v>
      </c>
      <c r="F1126" s="12" t="s">
        <v>31</v>
      </c>
      <c r="G1126" s="15"/>
      <c r="H1126" s="14" t="n">
        <f aca="false">IFERROR(IF($F$3=0,"-",Tabla1[[#This Row],[Precio de Cliente neto]]*(1+$F$3)),"-")</f>
        <v>2993.536875</v>
      </c>
      <c r="I1126" s="14" t="n">
        <v>2850.9875</v>
      </c>
      <c r="J1126" s="14" t="n">
        <v>2565.88875</v>
      </c>
    </row>
    <row r="1127" customFormat="false" ht="15" hidden="false" customHeight="false" outlineLevel="0" collapsed="false">
      <c r="A1127" s="12" t="n">
        <v>3363</v>
      </c>
      <c r="B1127" s="13" t="s">
        <v>1140</v>
      </c>
      <c r="C1127" s="14" t="n">
        <f aca="false">IF($F$2=0," - ",Tabla1[[#This Row],[Base Precio de Lista neto]])</f>
        <v>1904.6352</v>
      </c>
      <c r="D1127" s="14" t="n">
        <f aca="false">IF($F$2=0," - ",Tabla1[[#This Row],[Base Precio de Lista neto]]*(1-$F$2))</f>
        <v>1333.24464</v>
      </c>
      <c r="E1127" s="14" t="n">
        <f aca="false">IF($F$2=0," - ",Tabla1[[#This Row],[Base para Mejor precio]]*(1-$F$2))</f>
        <v>1199.920176</v>
      </c>
      <c r="F1127" s="12" t="s">
        <v>31</v>
      </c>
      <c r="G1127" s="15"/>
      <c r="H1127" s="14" t="n">
        <f aca="false">IFERROR(IF($F$3=0,"-",Tabla1[[#This Row],[Precio de Cliente neto]]*(1+$F$3)),"-")</f>
        <v>1999.86696</v>
      </c>
      <c r="I1127" s="14" t="n">
        <v>1904.6352</v>
      </c>
      <c r="J1127" s="14" t="n">
        <v>1714.17168</v>
      </c>
    </row>
    <row r="1128" customFormat="false" ht="15" hidden="false" customHeight="false" outlineLevel="0" collapsed="false">
      <c r="A1128" s="12" t="n">
        <v>3370</v>
      </c>
      <c r="B1128" s="13" t="s">
        <v>1141</v>
      </c>
      <c r="C1128" s="14" t="n">
        <f aca="false">IF($F$2=0," - ",Tabla1[[#This Row],[Base Precio de Lista neto]])</f>
        <v>1640.8642</v>
      </c>
      <c r="D1128" s="14" t="n">
        <f aca="false">IF($F$2=0," - ",Tabla1[[#This Row],[Base Precio de Lista neto]]*(1-$F$2))</f>
        <v>1148.60494</v>
      </c>
      <c r="E1128" s="14" t="n">
        <f aca="false">IF($F$2=0," - ",Tabla1[[#This Row],[Base para Mejor precio]]*(1-$F$2))</f>
        <v>878.6827791</v>
      </c>
      <c r="F1128" s="12" t="s">
        <v>14</v>
      </c>
      <c r="G1128" s="15" t="s">
        <v>353</v>
      </c>
      <c r="H1128" s="14" t="n">
        <f aca="false">IFERROR(IF($F$3=0,"-",Tabla1[[#This Row],[Precio de Cliente neto]]*(1+$F$3)),"-")</f>
        <v>1722.90741</v>
      </c>
      <c r="I1128" s="14" t="n">
        <v>1640.8642</v>
      </c>
      <c r="J1128" s="14" t="n">
        <v>1255.261113</v>
      </c>
    </row>
    <row r="1129" customFormat="false" ht="15" hidden="false" customHeight="false" outlineLevel="0" collapsed="false">
      <c r="A1129" s="12" t="n">
        <v>3372</v>
      </c>
      <c r="B1129" s="13" t="s">
        <v>1142</v>
      </c>
      <c r="C1129" s="14" t="n">
        <f aca="false">IF($F$2=0," - ",Tabla1[[#This Row],[Base Precio de Lista neto]])</f>
        <v>1269.0087</v>
      </c>
      <c r="D1129" s="14" t="n">
        <f aca="false">IF($F$2=0," - ",Tabla1[[#This Row],[Base Precio de Lista neto]]*(1-$F$2))</f>
        <v>888.30609</v>
      </c>
      <c r="E1129" s="14" t="n">
        <f aca="false">IF($F$2=0," - ",Tabla1[[#This Row],[Base para Mejor precio]]*(1-$F$2))</f>
        <v>679.55415885</v>
      </c>
      <c r="F1129" s="12" t="s">
        <v>14</v>
      </c>
      <c r="G1129" s="15" t="s">
        <v>353</v>
      </c>
      <c r="H1129" s="14" t="n">
        <f aca="false">IFERROR(IF($F$3=0,"-",Tabla1[[#This Row],[Precio de Cliente neto]]*(1+$F$3)),"-")</f>
        <v>1332.459135</v>
      </c>
      <c r="I1129" s="14" t="n">
        <v>1269.0087</v>
      </c>
      <c r="J1129" s="14" t="n">
        <v>970.7916555</v>
      </c>
    </row>
    <row r="1130" customFormat="false" ht="15" hidden="false" customHeight="false" outlineLevel="0" collapsed="false">
      <c r="A1130" s="12" t="n">
        <v>3373</v>
      </c>
      <c r="B1130" s="13" t="s">
        <v>1143</v>
      </c>
      <c r="C1130" s="14" t="n">
        <f aca="false">IF($F$2=0," - ",Tabla1[[#This Row],[Base Precio de Lista neto]])</f>
        <v>1269.0087</v>
      </c>
      <c r="D1130" s="14" t="n">
        <f aca="false">IF($F$2=0," - ",Tabla1[[#This Row],[Base Precio de Lista neto]]*(1-$F$2))</f>
        <v>888.30609</v>
      </c>
      <c r="E1130" s="14" t="n">
        <f aca="false">IF($F$2=0," - ",Tabla1[[#This Row],[Base para Mejor precio]]*(1-$F$2))</f>
        <v>679.55415885</v>
      </c>
      <c r="F1130" s="12" t="s">
        <v>14</v>
      </c>
      <c r="G1130" s="15" t="s">
        <v>353</v>
      </c>
      <c r="H1130" s="14" t="n">
        <f aca="false">IFERROR(IF($F$3=0,"-",Tabla1[[#This Row],[Precio de Cliente neto]]*(1+$F$3)),"-")</f>
        <v>1332.459135</v>
      </c>
      <c r="I1130" s="14" t="n">
        <v>1269.0087</v>
      </c>
      <c r="J1130" s="14" t="n">
        <v>970.7916555</v>
      </c>
    </row>
    <row r="1131" customFormat="false" ht="15" hidden="false" customHeight="false" outlineLevel="0" collapsed="false">
      <c r="A1131" s="12" t="n">
        <v>3374</v>
      </c>
      <c r="B1131" s="13" t="s">
        <v>1144</v>
      </c>
      <c r="C1131" s="14" t="n">
        <f aca="false">IF($F$2=0," - ",Tabla1[[#This Row],[Base Precio de Lista neto]])</f>
        <v>1267.6262</v>
      </c>
      <c r="D1131" s="14" t="n">
        <f aca="false">IF($F$2=0," - ",Tabla1[[#This Row],[Base Precio de Lista neto]]*(1-$F$2))</f>
        <v>887.33834</v>
      </c>
      <c r="E1131" s="14" t="n">
        <f aca="false">IF($F$2=0," - ",Tabla1[[#This Row],[Base para Mejor precio]]*(1-$F$2))</f>
        <v>678.8138301</v>
      </c>
      <c r="F1131" s="12" t="s">
        <v>14</v>
      </c>
      <c r="G1131" s="15" t="s">
        <v>353</v>
      </c>
      <c r="H1131" s="14" t="n">
        <f aca="false">IFERROR(IF($F$3=0,"-",Tabla1[[#This Row],[Precio de Cliente neto]]*(1+$F$3)),"-")</f>
        <v>1331.00751</v>
      </c>
      <c r="I1131" s="14" t="n">
        <v>1267.6262</v>
      </c>
      <c r="J1131" s="14" t="n">
        <v>969.734043</v>
      </c>
    </row>
    <row r="1132" customFormat="false" ht="15" hidden="false" customHeight="false" outlineLevel="0" collapsed="false">
      <c r="A1132" s="12" t="n">
        <v>3375</v>
      </c>
      <c r="B1132" s="13" t="s">
        <v>1145</v>
      </c>
      <c r="C1132" s="14" t="n">
        <f aca="false">IF($F$2=0," - ",Tabla1[[#This Row],[Base Precio de Lista neto]])</f>
        <v>2275.3683</v>
      </c>
      <c r="D1132" s="14" t="n">
        <f aca="false">IF($F$2=0," - ",Tabla1[[#This Row],[Base Precio de Lista neto]]*(1-$F$2))</f>
        <v>1592.75781</v>
      </c>
      <c r="E1132" s="14" t="n">
        <f aca="false">IF($F$2=0," - ",Tabla1[[#This Row],[Base para Mejor precio]]*(1-$F$2))</f>
        <v>1218.45972465</v>
      </c>
      <c r="F1132" s="12" t="s">
        <v>14</v>
      </c>
      <c r="G1132" s="15" t="s">
        <v>353</v>
      </c>
      <c r="H1132" s="14" t="n">
        <f aca="false">IFERROR(IF($F$3=0,"-",Tabla1[[#This Row],[Precio de Cliente neto]]*(1+$F$3)),"-")</f>
        <v>2389.136715</v>
      </c>
      <c r="I1132" s="14" t="n">
        <v>2275.3683</v>
      </c>
      <c r="J1132" s="14" t="n">
        <v>1740.6567495</v>
      </c>
    </row>
    <row r="1133" customFormat="false" ht="15" hidden="false" customHeight="false" outlineLevel="0" collapsed="false">
      <c r="A1133" s="12" t="n">
        <v>3400</v>
      </c>
      <c r="B1133" s="13" t="s">
        <v>1146</v>
      </c>
      <c r="C1133" s="14" t="n">
        <f aca="false">IF($F$2=0," - ",Tabla1[[#This Row],[Base Precio de Lista neto]])</f>
        <v>506.8235</v>
      </c>
      <c r="D1133" s="14" t="n">
        <f aca="false">IF($F$2=0," - ",Tabla1[[#This Row],[Base Precio de Lista neto]]*(1-$F$2))</f>
        <v>354.77645</v>
      </c>
      <c r="E1133" s="14" t="n">
        <f aca="false">IF($F$2=0," - ",Tabla1[[#This Row],[Base para Mejor precio]]*(1-$F$2))</f>
        <v>319.298805</v>
      </c>
      <c r="F1133" s="12" t="s">
        <v>17</v>
      </c>
      <c r="G1133" s="15"/>
      <c r="H1133" s="14" t="n">
        <f aca="false">IFERROR(IF($F$3=0,"-",Tabla1[[#This Row],[Precio de Cliente neto]]*(1+$F$3)),"-")</f>
        <v>532.164675</v>
      </c>
      <c r="I1133" s="14" t="n">
        <v>506.8235</v>
      </c>
      <c r="J1133" s="14" t="n">
        <v>456.14115</v>
      </c>
    </row>
    <row r="1134" customFormat="false" ht="15" hidden="false" customHeight="false" outlineLevel="0" collapsed="false">
      <c r="A1134" s="12" t="n">
        <v>3401</v>
      </c>
      <c r="B1134" s="13" t="s">
        <v>1147</v>
      </c>
      <c r="C1134" s="14" t="n">
        <f aca="false">IF($F$2=0," - ",Tabla1[[#This Row],[Base Precio de Lista neto]])</f>
        <v>532.8328</v>
      </c>
      <c r="D1134" s="14" t="n">
        <f aca="false">IF($F$2=0," - ",Tabla1[[#This Row],[Base Precio de Lista neto]]*(1-$F$2))</f>
        <v>372.98296</v>
      </c>
      <c r="E1134" s="14" t="n">
        <f aca="false">IF($F$2=0," - ",Tabla1[[#This Row],[Base para Mejor precio]]*(1-$F$2))</f>
        <v>335.684664</v>
      </c>
      <c r="F1134" s="12" t="s">
        <v>17</v>
      </c>
      <c r="G1134" s="15"/>
      <c r="H1134" s="14" t="n">
        <f aca="false">IFERROR(IF($F$3=0,"-",Tabla1[[#This Row],[Precio de Cliente neto]]*(1+$F$3)),"-")</f>
        <v>559.47444</v>
      </c>
      <c r="I1134" s="14" t="n">
        <v>532.8328</v>
      </c>
      <c r="J1134" s="14" t="n">
        <v>479.54952</v>
      </c>
    </row>
    <row r="1135" customFormat="false" ht="15" hidden="false" customHeight="false" outlineLevel="0" collapsed="false">
      <c r="A1135" s="12" t="n">
        <v>3402</v>
      </c>
      <c r="B1135" s="13" t="s">
        <v>1148</v>
      </c>
      <c r="C1135" s="14" t="n">
        <f aca="false">IF($F$2=0," - ",Tabla1[[#This Row],[Base Precio de Lista neto]])</f>
        <v>561.1355</v>
      </c>
      <c r="D1135" s="14" t="n">
        <f aca="false">IF($F$2=0," - ",Tabla1[[#This Row],[Base Precio de Lista neto]]*(1-$F$2))</f>
        <v>392.79485</v>
      </c>
      <c r="E1135" s="14" t="n">
        <f aca="false">IF($F$2=0," - ",Tabla1[[#This Row],[Base para Mejor precio]]*(1-$F$2))</f>
        <v>353.515365</v>
      </c>
      <c r="F1135" s="12" t="s">
        <v>17</v>
      </c>
      <c r="G1135" s="15"/>
      <c r="H1135" s="14" t="n">
        <f aca="false">IFERROR(IF($F$3=0,"-",Tabla1[[#This Row],[Precio de Cliente neto]]*(1+$F$3)),"-")</f>
        <v>589.192275</v>
      </c>
      <c r="I1135" s="14" t="n">
        <v>561.1355</v>
      </c>
      <c r="J1135" s="14" t="n">
        <v>505.02195</v>
      </c>
    </row>
    <row r="1136" customFormat="false" ht="15" hidden="false" customHeight="false" outlineLevel="0" collapsed="false">
      <c r="A1136" s="12" t="n">
        <v>3403</v>
      </c>
      <c r="B1136" s="13" t="s">
        <v>1149</v>
      </c>
      <c r="C1136" s="14" t="n">
        <f aca="false">IF($F$2=0," - ",Tabla1[[#This Row],[Base Precio de Lista neto]])</f>
        <v>190.6359</v>
      </c>
      <c r="D1136" s="14" t="n">
        <f aca="false">IF($F$2=0," - ",Tabla1[[#This Row],[Base Precio de Lista neto]]*(1-$F$2))</f>
        <v>133.44513</v>
      </c>
      <c r="E1136" s="14" t="n">
        <f aca="false">IF($F$2=0," - ",Tabla1[[#This Row],[Base para Mejor precio]]*(1-$F$2))</f>
        <v>120.100617</v>
      </c>
      <c r="F1136" s="12" t="s">
        <v>17</v>
      </c>
      <c r="G1136" s="15"/>
      <c r="H1136" s="14" t="n">
        <f aca="false">IFERROR(IF($F$3=0,"-",Tabla1[[#This Row],[Precio de Cliente neto]]*(1+$F$3)),"-")</f>
        <v>200.167695</v>
      </c>
      <c r="I1136" s="14" t="n">
        <v>190.6359</v>
      </c>
      <c r="J1136" s="14" t="n">
        <v>171.57231</v>
      </c>
    </row>
    <row r="1137" customFormat="false" ht="15" hidden="false" customHeight="false" outlineLevel="0" collapsed="false">
      <c r="A1137" s="12" t="n">
        <v>3404</v>
      </c>
      <c r="B1137" s="13" t="s">
        <v>1150</v>
      </c>
      <c r="C1137" s="14" t="n">
        <f aca="false">IF($F$2=0," - ",Tabla1[[#This Row],[Base Precio de Lista neto]])</f>
        <v>200.1846</v>
      </c>
      <c r="D1137" s="14" t="n">
        <f aca="false">IF($F$2=0," - ",Tabla1[[#This Row],[Base Precio de Lista neto]]*(1-$F$2))</f>
        <v>140.12922</v>
      </c>
      <c r="E1137" s="14" t="n">
        <f aca="false">IF($F$2=0," - ",Tabla1[[#This Row],[Base para Mejor precio]]*(1-$F$2))</f>
        <v>126.116298</v>
      </c>
      <c r="F1137" s="12" t="s">
        <v>17</v>
      </c>
      <c r="G1137" s="15"/>
      <c r="H1137" s="14" t="n">
        <f aca="false">IFERROR(IF($F$3=0,"-",Tabla1[[#This Row],[Precio de Cliente neto]]*(1+$F$3)),"-")</f>
        <v>210.19383</v>
      </c>
      <c r="I1137" s="14" t="n">
        <v>200.1846</v>
      </c>
      <c r="J1137" s="14" t="n">
        <v>180.16614</v>
      </c>
    </row>
    <row r="1138" customFormat="false" ht="15" hidden="false" customHeight="false" outlineLevel="0" collapsed="false">
      <c r="A1138" s="12" t="n">
        <v>3405</v>
      </c>
      <c r="B1138" s="13" t="s">
        <v>1151</v>
      </c>
      <c r="C1138" s="14" t="n">
        <f aca="false">IF($F$2=0," - ",Tabla1[[#This Row],[Base Precio de Lista neto]])</f>
        <v>259.3883</v>
      </c>
      <c r="D1138" s="14" t="n">
        <f aca="false">IF($F$2=0," - ",Tabla1[[#This Row],[Base Precio de Lista neto]]*(1-$F$2))</f>
        <v>181.57181</v>
      </c>
      <c r="E1138" s="14" t="n">
        <f aca="false">IF($F$2=0," - ",Tabla1[[#This Row],[Base para Mejor precio]]*(1-$F$2))</f>
        <v>163.414629</v>
      </c>
      <c r="F1138" s="12" t="s">
        <v>17</v>
      </c>
      <c r="G1138" s="15"/>
      <c r="H1138" s="14" t="n">
        <f aca="false">IFERROR(IF($F$3=0,"-",Tabla1[[#This Row],[Precio de Cliente neto]]*(1+$F$3)),"-")</f>
        <v>272.357715</v>
      </c>
      <c r="I1138" s="14" t="n">
        <v>259.3883</v>
      </c>
      <c r="J1138" s="14" t="n">
        <v>233.44947</v>
      </c>
    </row>
    <row r="1139" customFormat="false" ht="15" hidden="false" customHeight="false" outlineLevel="0" collapsed="false">
      <c r="A1139" s="12" t="n">
        <v>3406</v>
      </c>
      <c r="B1139" s="13" t="s">
        <v>1152</v>
      </c>
      <c r="C1139" s="14" t="n">
        <f aca="false">IF($F$2=0," - ",Tabla1[[#This Row],[Base Precio de Lista neto]])</f>
        <v>300.7923</v>
      </c>
      <c r="D1139" s="14" t="n">
        <f aca="false">IF($F$2=0," - ",Tabla1[[#This Row],[Base Precio de Lista neto]]*(1-$F$2))</f>
        <v>210.55461</v>
      </c>
      <c r="E1139" s="14" t="n">
        <f aca="false">IF($F$2=0," - ",Tabla1[[#This Row],[Base para Mejor precio]]*(1-$F$2))</f>
        <v>189.499149</v>
      </c>
      <c r="F1139" s="12" t="s">
        <v>17</v>
      </c>
      <c r="G1139" s="15"/>
      <c r="H1139" s="14" t="n">
        <f aca="false">IFERROR(IF($F$3=0,"-",Tabla1[[#This Row],[Precio de Cliente neto]]*(1+$F$3)),"-")</f>
        <v>315.831915</v>
      </c>
      <c r="I1139" s="14" t="n">
        <v>300.7923</v>
      </c>
      <c r="J1139" s="14" t="n">
        <v>270.71307</v>
      </c>
    </row>
    <row r="1140" customFormat="false" ht="15" hidden="false" customHeight="false" outlineLevel="0" collapsed="false">
      <c r="A1140" s="12" t="n">
        <v>3407</v>
      </c>
      <c r="B1140" s="13" t="s">
        <v>1153</v>
      </c>
      <c r="C1140" s="14" t="n">
        <f aca="false">IF($F$2=0," - ",Tabla1[[#This Row],[Base Precio de Lista neto]])</f>
        <v>190.6359</v>
      </c>
      <c r="D1140" s="14" t="n">
        <f aca="false">IF($F$2=0," - ",Tabla1[[#This Row],[Base Precio de Lista neto]]*(1-$F$2))</f>
        <v>133.44513</v>
      </c>
      <c r="E1140" s="14" t="n">
        <f aca="false">IF($F$2=0," - ",Tabla1[[#This Row],[Base para Mejor precio]]*(1-$F$2))</f>
        <v>120.100617</v>
      </c>
      <c r="F1140" s="12" t="s">
        <v>17</v>
      </c>
      <c r="G1140" s="15"/>
      <c r="H1140" s="14" t="n">
        <f aca="false">IFERROR(IF($F$3=0,"-",Tabla1[[#This Row],[Precio de Cliente neto]]*(1+$F$3)),"-")</f>
        <v>200.167695</v>
      </c>
      <c r="I1140" s="14" t="n">
        <v>190.6359</v>
      </c>
      <c r="J1140" s="14" t="n">
        <v>171.57231</v>
      </c>
    </row>
    <row r="1141" customFormat="false" ht="15" hidden="false" customHeight="false" outlineLevel="0" collapsed="false">
      <c r="A1141" s="12" t="n">
        <v>3408</v>
      </c>
      <c r="B1141" s="13" t="s">
        <v>1154</v>
      </c>
      <c r="C1141" s="14" t="n">
        <f aca="false">IF($F$2=0," - ",Tabla1[[#This Row],[Base Precio de Lista neto]])</f>
        <v>200.1846</v>
      </c>
      <c r="D1141" s="14" t="n">
        <f aca="false">IF($F$2=0," - ",Tabla1[[#This Row],[Base Precio de Lista neto]]*(1-$F$2))</f>
        <v>140.12922</v>
      </c>
      <c r="E1141" s="14" t="n">
        <f aca="false">IF($F$2=0," - ",Tabla1[[#This Row],[Base para Mejor precio]]*(1-$F$2))</f>
        <v>126.116298</v>
      </c>
      <c r="F1141" s="12" t="s">
        <v>17</v>
      </c>
      <c r="G1141" s="15"/>
      <c r="H1141" s="14" t="n">
        <f aca="false">IFERROR(IF($F$3=0,"-",Tabla1[[#This Row],[Precio de Cliente neto]]*(1+$F$3)),"-")</f>
        <v>210.19383</v>
      </c>
      <c r="I1141" s="14" t="n">
        <v>200.1846</v>
      </c>
      <c r="J1141" s="14" t="n">
        <v>180.16614</v>
      </c>
    </row>
    <row r="1142" customFormat="false" ht="15" hidden="false" customHeight="false" outlineLevel="0" collapsed="false">
      <c r="A1142" s="12" t="n">
        <v>3409</v>
      </c>
      <c r="B1142" s="13" t="s">
        <v>1155</v>
      </c>
      <c r="C1142" s="14" t="n">
        <f aca="false">IF($F$2=0," - ",Tabla1[[#This Row],[Base Precio de Lista neto]])</f>
        <v>259.3498</v>
      </c>
      <c r="D1142" s="14" t="n">
        <f aca="false">IF($F$2=0," - ",Tabla1[[#This Row],[Base Precio de Lista neto]]*(1-$F$2))</f>
        <v>181.54486</v>
      </c>
      <c r="E1142" s="14" t="n">
        <f aca="false">IF($F$2=0," - ",Tabla1[[#This Row],[Base para Mejor precio]]*(1-$F$2))</f>
        <v>163.390374</v>
      </c>
      <c r="F1142" s="12" t="s">
        <v>17</v>
      </c>
      <c r="G1142" s="15"/>
      <c r="H1142" s="14" t="n">
        <f aca="false">IFERROR(IF($F$3=0,"-",Tabla1[[#This Row],[Precio de Cliente neto]]*(1+$F$3)),"-")</f>
        <v>272.31729</v>
      </c>
      <c r="I1142" s="14" t="n">
        <v>259.3498</v>
      </c>
      <c r="J1142" s="14" t="n">
        <v>233.41482</v>
      </c>
    </row>
    <row r="1143" customFormat="false" ht="15" hidden="false" customHeight="false" outlineLevel="0" collapsed="false">
      <c r="A1143" s="12" t="n">
        <v>3410</v>
      </c>
      <c r="B1143" s="13" t="s">
        <v>1156</v>
      </c>
      <c r="C1143" s="14" t="n">
        <f aca="false">IF($F$2=0," - ",Tabla1[[#This Row],[Base Precio de Lista neto]])</f>
        <v>300.7923</v>
      </c>
      <c r="D1143" s="14" t="n">
        <f aca="false">IF($F$2=0," - ",Tabla1[[#This Row],[Base Precio de Lista neto]]*(1-$F$2))</f>
        <v>210.55461</v>
      </c>
      <c r="E1143" s="14" t="n">
        <f aca="false">IF($F$2=0," - ",Tabla1[[#This Row],[Base para Mejor precio]]*(1-$F$2))</f>
        <v>189.499149</v>
      </c>
      <c r="F1143" s="12" t="s">
        <v>17</v>
      </c>
      <c r="G1143" s="15"/>
      <c r="H1143" s="14" t="n">
        <f aca="false">IFERROR(IF($F$3=0,"-",Tabla1[[#This Row],[Precio de Cliente neto]]*(1+$F$3)),"-")</f>
        <v>315.831915</v>
      </c>
      <c r="I1143" s="14" t="n">
        <v>300.7923</v>
      </c>
      <c r="J1143" s="14" t="n">
        <v>270.71307</v>
      </c>
    </row>
    <row r="1144" customFormat="false" ht="15" hidden="false" customHeight="false" outlineLevel="0" collapsed="false">
      <c r="A1144" s="12" t="n">
        <v>3416</v>
      </c>
      <c r="B1144" s="13" t="s">
        <v>1157</v>
      </c>
      <c r="C1144" s="14" t="n">
        <f aca="false">IF($F$2=0," - ",Tabla1[[#This Row],[Base Precio de Lista neto]])</f>
        <v>221.5364</v>
      </c>
      <c r="D1144" s="14" t="n">
        <f aca="false">IF($F$2=0," - ",Tabla1[[#This Row],[Base Precio de Lista neto]]*(1-$F$2))</f>
        <v>155.07548</v>
      </c>
      <c r="E1144" s="14" t="n">
        <f aca="false">IF($F$2=0," - ",Tabla1[[#This Row],[Base para Mejor precio]]*(1-$F$2))</f>
        <v>139.567932</v>
      </c>
      <c r="F1144" s="12" t="s">
        <v>17</v>
      </c>
      <c r="G1144" s="15"/>
      <c r="H1144" s="14" t="n">
        <f aca="false">IFERROR(IF($F$3=0,"-",Tabla1[[#This Row],[Precio de Cliente neto]]*(1+$F$3)),"-")</f>
        <v>232.61322</v>
      </c>
      <c r="I1144" s="14" t="n">
        <v>221.5364</v>
      </c>
      <c r="J1144" s="14" t="n">
        <v>199.38276</v>
      </c>
    </row>
    <row r="1145" customFormat="false" ht="15" hidden="false" customHeight="false" outlineLevel="0" collapsed="false">
      <c r="A1145" s="12" t="n">
        <v>3417</v>
      </c>
      <c r="B1145" s="13" t="s">
        <v>1158</v>
      </c>
      <c r="C1145" s="14" t="n">
        <f aca="false">IF($F$2=0," - ",Tabla1[[#This Row],[Base Precio de Lista neto]])</f>
        <v>258.1276</v>
      </c>
      <c r="D1145" s="14" t="n">
        <f aca="false">IF($F$2=0," - ",Tabla1[[#This Row],[Base Precio de Lista neto]]*(1-$F$2))</f>
        <v>180.68932</v>
      </c>
      <c r="E1145" s="14" t="n">
        <f aca="false">IF($F$2=0," - ",Tabla1[[#This Row],[Base para Mejor precio]]*(1-$F$2))</f>
        <v>162.620388</v>
      </c>
      <c r="F1145" s="12" t="s">
        <v>17</v>
      </c>
      <c r="G1145" s="15"/>
      <c r="H1145" s="14" t="n">
        <f aca="false">IFERROR(IF($F$3=0,"-",Tabla1[[#This Row],[Precio de Cliente neto]]*(1+$F$3)),"-")</f>
        <v>271.03398</v>
      </c>
      <c r="I1145" s="14" t="n">
        <v>258.1276</v>
      </c>
      <c r="J1145" s="14" t="n">
        <v>232.31484</v>
      </c>
    </row>
    <row r="1146" customFormat="false" ht="15" hidden="false" customHeight="false" outlineLevel="0" collapsed="false">
      <c r="A1146" s="12" t="n">
        <v>3418</v>
      </c>
      <c r="B1146" s="13" t="s">
        <v>1159</v>
      </c>
      <c r="C1146" s="14" t="n">
        <f aca="false">IF($F$2=0," - ",Tabla1[[#This Row],[Base Precio de Lista neto]])</f>
        <v>62.8343</v>
      </c>
      <c r="D1146" s="14" t="n">
        <f aca="false">IF($F$2=0," - ",Tabla1[[#This Row],[Base Precio de Lista neto]]*(1-$F$2))</f>
        <v>43.98401</v>
      </c>
      <c r="E1146" s="14" t="n">
        <f aca="false">IF($F$2=0," - ",Tabla1[[#This Row],[Base para Mejor precio]]*(1-$F$2))</f>
        <v>39.585609</v>
      </c>
      <c r="F1146" s="12" t="s">
        <v>17</v>
      </c>
      <c r="G1146" s="15"/>
      <c r="H1146" s="14" t="n">
        <f aca="false">IFERROR(IF($F$3=0,"-",Tabla1[[#This Row],[Precio de Cliente neto]]*(1+$F$3)),"-")</f>
        <v>65.976015</v>
      </c>
      <c r="I1146" s="14" t="n">
        <v>62.8343</v>
      </c>
      <c r="J1146" s="14" t="n">
        <v>56.55087</v>
      </c>
    </row>
    <row r="1147" customFormat="false" ht="15" hidden="false" customHeight="false" outlineLevel="0" collapsed="false">
      <c r="A1147" s="12" t="n">
        <v>3419</v>
      </c>
      <c r="B1147" s="13" t="s">
        <v>1160</v>
      </c>
      <c r="C1147" s="14" t="n">
        <f aca="false">IF($F$2=0," - ",Tabla1[[#This Row],[Base Precio de Lista neto]])</f>
        <v>197.969</v>
      </c>
      <c r="D1147" s="14" t="n">
        <f aca="false">IF($F$2=0," - ",Tabla1[[#This Row],[Base Precio de Lista neto]]*(1-$F$2))</f>
        <v>138.5783</v>
      </c>
      <c r="E1147" s="14" t="n">
        <f aca="false">IF($F$2=0," - ",Tabla1[[#This Row],[Base para Mejor precio]]*(1-$F$2))</f>
        <v>124.72047</v>
      </c>
      <c r="F1147" s="12" t="s">
        <v>17</v>
      </c>
      <c r="G1147" s="15"/>
      <c r="H1147" s="14" t="n">
        <f aca="false">IFERROR(IF($F$3=0,"-",Tabla1[[#This Row],[Precio de Cliente neto]]*(1+$F$3)),"-")</f>
        <v>207.86745</v>
      </c>
      <c r="I1147" s="14" t="n">
        <v>197.969</v>
      </c>
      <c r="J1147" s="14" t="n">
        <v>178.1721</v>
      </c>
    </row>
    <row r="1148" customFormat="false" ht="15" hidden="false" customHeight="false" outlineLevel="0" collapsed="false">
      <c r="A1148" s="12" t="n">
        <v>3420</v>
      </c>
      <c r="B1148" s="13" t="s">
        <v>1161</v>
      </c>
      <c r="C1148" s="14" t="n">
        <f aca="false">IF($F$2=0," - ",Tabla1[[#This Row],[Base Precio de Lista neto]])</f>
        <v>240.4483</v>
      </c>
      <c r="D1148" s="14" t="n">
        <f aca="false">IF($F$2=0," - ",Tabla1[[#This Row],[Base Precio de Lista neto]]*(1-$F$2))</f>
        <v>168.31381</v>
      </c>
      <c r="E1148" s="14" t="n">
        <f aca="false">IF($F$2=0," - ",Tabla1[[#This Row],[Base para Mejor precio]]*(1-$F$2))</f>
        <v>151.482429</v>
      </c>
      <c r="F1148" s="12" t="s">
        <v>17</v>
      </c>
      <c r="G1148" s="15"/>
      <c r="H1148" s="14" t="n">
        <f aca="false">IFERROR(IF($F$3=0,"-",Tabla1[[#This Row],[Precio de Cliente neto]]*(1+$F$3)),"-")</f>
        <v>252.470715</v>
      </c>
      <c r="I1148" s="14" t="n">
        <v>240.4483</v>
      </c>
      <c r="J1148" s="14" t="n">
        <v>216.40347</v>
      </c>
    </row>
    <row r="1149" customFormat="false" ht="15" hidden="false" customHeight="false" outlineLevel="0" collapsed="false">
      <c r="A1149" s="12" t="n">
        <v>3422</v>
      </c>
      <c r="B1149" s="13" t="s">
        <v>1162</v>
      </c>
      <c r="C1149" s="14" t="n">
        <f aca="false">IF($F$2=0," - ",Tabla1[[#This Row],[Base Precio de Lista neto]])</f>
        <v>135.9007</v>
      </c>
      <c r="D1149" s="14" t="n">
        <f aca="false">IF($F$2=0," - ",Tabla1[[#This Row],[Base Precio de Lista neto]]*(1-$F$2))</f>
        <v>95.13049</v>
      </c>
      <c r="E1149" s="14" t="n">
        <f aca="false">IF($F$2=0," - ",Tabla1[[#This Row],[Base para Mejor precio]]*(1-$F$2))</f>
        <v>85.617441</v>
      </c>
      <c r="F1149" s="12" t="s">
        <v>17</v>
      </c>
      <c r="G1149" s="15"/>
      <c r="H1149" s="14" t="n">
        <f aca="false">IFERROR(IF($F$3=0,"-",Tabla1[[#This Row],[Precio de Cliente neto]]*(1+$F$3)),"-")</f>
        <v>142.695735</v>
      </c>
      <c r="I1149" s="14" t="n">
        <v>135.9007</v>
      </c>
      <c r="J1149" s="14" t="n">
        <v>122.31063</v>
      </c>
    </row>
    <row r="1150" customFormat="false" ht="15" hidden="false" customHeight="false" outlineLevel="0" collapsed="false">
      <c r="A1150" s="12" t="n">
        <v>3423</v>
      </c>
      <c r="B1150" s="13" t="s">
        <v>1163</v>
      </c>
      <c r="C1150" s="14" t="n">
        <f aca="false">IF($F$2=0," - ",Tabla1[[#This Row],[Base Precio de Lista neto]])</f>
        <v>152.1344</v>
      </c>
      <c r="D1150" s="14" t="n">
        <f aca="false">IF($F$2=0," - ",Tabla1[[#This Row],[Base Precio de Lista neto]]*(1-$F$2))</f>
        <v>106.49408</v>
      </c>
      <c r="E1150" s="14" t="n">
        <f aca="false">IF($F$2=0," - ",Tabla1[[#This Row],[Base para Mejor precio]]*(1-$F$2))</f>
        <v>95.844672</v>
      </c>
      <c r="F1150" s="12" t="s">
        <v>17</v>
      </c>
      <c r="G1150" s="15"/>
      <c r="H1150" s="14" t="n">
        <f aca="false">IFERROR(IF($F$3=0,"-",Tabla1[[#This Row],[Precio de Cliente neto]]*(1+$F$3)),"-")</f>
        <v>159.74112</v>
      </c>
      <c r="I1150" s="14" t="n">
        <v>152.1344</v>
      </c>
      <c r="J1150" s="14" t="n">
        <v>136.92096</v>
      </c>
    </row>
    <row r="1151" customFormat="false" ht="15" hidden="false" customHeight="false" outlineLevel="0" collapsed="false">
      <c r="A1151" s="12" t="n">
        <v>3424</v>
      </c>
      <c r="B1151" s="13" t="s">
        <v>1164</v>
      </c>
      <c r="C1151" s="14" t="n">
        <f aca="false">IF($F$2=0," - ",Tabla1[[#This Row],[Base Precio de Lista neto]])</f>
        <v>189.4519</v>
      </c>
      <c r="D1151" s="14" t="n">
        <f aca="false">IF($F$2=0," - ",Tabla1[[#This Row],[Base Precio de Lista neto]]*(1-$F$2))</f>
        <v>132.61633</v>
      </c>
      <c r="E1151" s="14" t="n">
        <f aca="false">IF($F$2=0," - ",Tabla1[[#This Row],[Base para Mejor precio]]*(1-$F$2))</f>
        <v>119.354697</v>
      </c>
      <c r="F1151" s="12" t="s">
        <v>17</v>
      </c>
      <c r="G1151" s="15"/>
      <c r="H1151" s="14" t="n">
        <f aca="false">IFERROR(IF($F$3=0,"-",Tabla1[[#This Row],[Precio de Cliente neto]]*(1+$F$3)),"-")</f>
        <v>198.924495</v>
      </c>
      <c r="I1151" s="14" t="n">
        <v>189.4519</v>
      </c>
      <c r="J1151" s="14" t="n">
        <v>170.50671</v>
      </c>
    </row>
    <row r="1152" customFormat="false" ht="15" hidden="false" customHeight="false" outlineLevel="0" collapsed="false">
      <c r="A1152" s="12" t="n">
        <v>3425</v>
      </c>
      <c r="B1152" s="13" t="s">
        <v>1165</v>
      </c>
      <c r="C1152" s="14" t="n">
        <f aca="false">IF($F$2=0," - ",Tabla1[[#This Row],[Base Precio de Lista neto]])</f>
        <v>465.3403</v>
      </c>
      <c r="D1152" s="14" t="n">
        <f aca="false">IF($F$2=0," - ",Tabla1[[#This Row],[Base Precio de Lista neto]]*(1-$F$2))</f>
        <v>325.73821</v>
      </c>
      <c r="E1152" s="14" t="n">
        <f aca="false">IF($F$2=0," - ",Tabla1[[#This Row],[Base para Mejor precio]]*(1-$F$2))</f>
        <v>293.164389</v>
      </c>
      <c r="F1152" s="12" t="s">
        <v>17</v>
      </c>
      <c r="G1152" s="15"/>
      <c r="H1152" s="14" t="n">
        <f aca="false">IFERROR(IF($F$3=0,"-",Tabla1[[#This Row],[Precio de Cliente neto]]*(1+$F$3)),"-")</f>
        <v>488.607315</v>
      </c>
      <c r="I1152" s="14" t="n">
        <v>465.3403</v>
      </c>
      <c r="J1152" s="14" t="n">
        <v>418.80627</v>
      </c>
    </row>
    <row r="1153" customFormat="false" ht="15" hidden="false" customHeight="false" outlineLevel="0" collapsed="false">
      <c r="A1153" s="12" t="n">
        <v>3426</v>
      </c>
      <c r="B1153" s="13" t="s">
        <v>1166</v>
      </c>
      <c r="C1153" s="14" t="n">
        <f aca="false">IF($F$2=0," - ",Tabla1[[#This Row],[Base Precio de Lista neto]])</f>
        <v>177.4109</v>
      </c>
      <c r="D1153" s="14" t="n">
        <f aca="false">IF($F$2=0," - ",Tabla1[[#This Row],[Base Precio de Lista neto]]*(1-$F$2))</f>
        <v>124.18763</v>
      </c>
      <c r="E1153" s="14" t="n">
        <f aca="false">IF($F$2=0," - ",Tabla1[[#This Row],[Base para Mejor precio]]*(1-$F$2))</f>
        <v>111.768867</v>
      </c>
      <c r="F1153" s="12" t="s">
        <v>17</v>
      </c>
      <c r="G1153" s="15"/>
      <c r="H1153" s="14" t="n">
        <f aca="false">IFERROR(IF($F$3=0,"-",Tabla1[[#This Row],[Precio de Cliente neto]]*(1+$F$3)),"-")</f>
        <v>186.281445</v>
      </c>
      <c r="I1153" s="14" t="n">
        <v>177.4109</v>
      </c>
      <c r="J1153" s="14" t="n">
        <v>159.66981</v>
      </c>
    </row>
    <row r="1154" customFormat="false" ht="15" hidden="false" customHeight="false" outlineLevel="0" collapsed="false">
      <c r="A1154" s="12" t="n">
        <v>3427</v>
      </c>
      <c r="B1154" s="13" t="s">
        <v>1167</v>
      </c>
      <c r="C1154" s="14" t="n">
        <f aca="false">IF($F$2=0," - ",Tabla1[[#This Row],[Base Precio de Lista neto]])</f>
        <v>124.1228</v>
      </c>
      <c r="D1154" s="14" t="n">
        <f aca="false">IF($F$2=0," - ",Tabla1[[#This Row],[Base Precio de Lista neto]]*(1-$F$2))</f>
        <v>86.88596</v>
      </c>
      <c r="E1154" s="14" t="n">
        <f aca="false">IF($F$2=0," - ",Tabla1[[#This Row],[Base para Mejor precio]]*(1-$F$2))</f>
        <v>78.197364</v>
      </c>
      <c r="F1154" s="12" t="s">
        <v>17</v>
      </c>
      <c r="G1154" s="15"/>
      <c r="H1154" s="14" t="n">
        <f aca="false">IFERROR(IF($F$3=0,"-",Tabla1[[#This Row],[Precio de Cliente neto]]*(1+$F$3)),"-")</f>
        <v>130.32894</v>
      </c>
      <c r="I1154" s="14" t="n">
        <v>124.1228</v>
      </c>
      <c r="J1154" s="14" t="n">
        <v>111.71052</v>
      </c>
    </row>
    <row r="1155" customFormat="false" ht="15" hidden="false" customHeight="false" outlineLevel="0" collapsed="false">
      <c r="A1155" s="12" t="n">
        <v>3428</v>
      </c>
      <c r="B1155" s="13" t="s">
        <v>1168</v>
      </c>
      <c r="C1155" s="14" t="n">
        <f aca="false">IF($F$2=0," - ",Tabla1[[#This Row],[Base Precio de Lista neto]])</f>
        <v>206.0909</v>
      </c>
      <c r="D1155" s="14" t="n">
        <f aca="false">IF($F$2=0," - ",Tabla1[[#This Row],[Base Precio de Lista neto]]*(1-$F$2))</f>
        <v>144.26363</v>
      </c>
      <c r="E1155" s="14" t="n">
        <f aca="false">IF($F$2=0," - ",Tabla1[[#This Row],[Base para Mejor precio]]*(1-$F$2))</f>
        <v>129.837267</v>
      </c>
      <c r="F1155" s="12" t="s">
        <v>17</v>
      </c>
      <c r="G1155" s="15"/>
      <c r="H1155" s="14" t="n">
        <f aca="false">IFERROR(IF($F$3=0,"-",Tabla1[[#This Row],[Precio de Cliente neto]]*(1+$F$3)),"-")</f>
        <v>216.395445</v>
      </c>
      <c r="I1155" s="14" t="n">
        <v>206.0909</v>
      </c>
      <c r="J1155" s="14" t="n">
        <v>185.48181</v>
      </c>
    </row>
    <row r="1156" customFormat="false" ht="15" hidden="false" customHeight="false" outlineLevel="0" collapsed="false">
      <c r="A1156" s="12" t="n">
        <v>3429</v>
      </c>
      <c r="B1156" s="13" t="s">
        <v>1169</v>
      </c>
      <c r="C1156" s="14" t="n">
        <f aca="false">IF($F$2=0," - ",Tabla1[[#This Row],[Base Precio de Lista neto]])</f>
        <v>334.437</v>
      </c>
      <c r="D1156" s="14" t="n">
        <f aca="false">IF($F$2=0," - ",Tabla1[[#This Row],[Base Precio de Lista neto]]*(1-$F$2))</f>
        <v>234.1059</v>
      </c>
      <c r="E1156" s="14" t="n">
        <f aca="false">IF($F$2=0," - ",Tabla1[[#This Row],[Base para Mejor precio]]*(1-$F$2))</f>
        <v>210.69531</v>
      </c>
      <c r="F1156" s="12" t="s">
        <v>17</v>
      </c>
      <c r="G1156" s="15"/>
      <c r="H1156" s="14" t="n">
        <f aca="false">IFERROR(IF($F$3=0,"-",Tabla1[[#This Row],[Precio de Cliente neto]]*(1+$F$3)),"-")</f>
        <v>351.15885</v>
      </c>
      <c r="I1156" s="14" t="n">
        <v>334.437</v>
      </c>
      <c r="J1156" s="14" t="n">
        <v>300.9933</v>
      </c>
    </row>
    <row r="1157" customFormat="false" ht="15" hidden="false" customHeight="false" outlineLevel="0" collapsed="false">
      <c r="A1157" s="12" t="n">
        <v>3430</v>
      </c>
      <c r="B1157" s="13" t="s">
        <v>1170</v>
      </c>
      <c r="C1157" s="14" t="n">
        <f aca="false">IF($F$2=0," - ",Tabla1[[#This Row],[Base Precio de Lista neto]])</f>
        <v>903.9898</v>
      </c>
      <c r="D1157" s="14" t="n">
        <f aca="false">IF($F$2=0," - ",Tabla1[[#This Row],[Base Precio de Lista neto]]*(1-$F$2))</f>
        <v>632.79286</v>
      </c>
      <c r="E1157" s="14" t="n">
        <f aca="false">IF($F$2=0," - ",Tabla1[[#This Row],[Base para Mejor precio]]*(1-$F$2))</f>
        <v>569.513574</v>
      </c>
      <c r="F1157" s="12" t="s">
        <v>17</v>
      </c>
      <c r="G1157" s="15"/>
      <c r="H1157" s="14" t="n">
        <f aca="false">IFERROR(IF($F$3=0,"-",Tabla1[[#This Row],[Precio de Cliente neto]]*(1+$F$3)),"-")</f>
        <v>949.18929</v>
      </c>
      <c r="I1157" s="14" t="n">
        <v>903.9898</v>
      </c>
      <c r="J1157" s="14" t="n">
        <v>813.59082</v>
      </c>
    </row>
    <row r="1158" customFormat="false" ht="15" hidden="false" customHeight="false" outlineLevel="0" collapsed="false">
      <c r="A1158" s="12" t="n">
        <v>3431</v>
      </c>
      <c r="B1158" s="13" t="s">
        <v>1171</v>
      </c>
      <c r="C1158" s="14" t="n">
        <f aca="false">IF($F$2=0," - ",Tabla1[[#This Row],[Base Precio de Lista neto]])</f>
        <v>885.2543</v>
      </c>
      <c r="D1158" s="14" t="n">
        <f aca="false">IF($F$2=0," - ",Tabla1[[#This Row],[Base Precio de Lista neto]]*(1-$F$2))</f>
        <v>619.67801</v>
      </c>
      <c r="E1158" s="14" t="n">
        <f aca="false">IF($F$2=0," - ",Tabla1[[#This Row],[Base para Mejor precio]]*(1-$F$2))</f>
        <v>557.710209</v>
      </c>
      <c r="F1158" s="12" t="s">
        <v>17</v>
      </c>
      <c r="G1158" s="15"/>
      <c r="H1158" s="14" t="n">
        <f aca="false">IFERROR(IF($F$3=0,"-",Tabla1[[#This Row],[Precio de Cliente neto]]*(1+$F$3)),"-")</f>
        <v>929.517015</v>
      </c>
      <c r="I1158" s="14" t="n">
        <v>885.2543</v>
      </c>
      <c r="J1158" s="14" t="n">
        <v>796.72887</v>
      </c>
    </row>
    <row r="1159" customFormat="false" ht="15" hidden="false" customHeight="false" outlineLevel="0" collapsed="false">
      <c r="A1159" s="12" t="n">
        <v>3432</v>
      </c>
      <c r="B1159" s="13" t="s">
        <v>1172</v>
      </c>
      <c r="C1159" s="14" t="n">
        <f aca="false">IF($F$2=0," - ",Tabla1[[#This Row],[Base Precio de Lista neto]])</f>
        <v>920.3834</v>
      </c>
      <c r="D1159" s="14" t="n">
        <f aca="false">IF($F$2=0," - ",Tabla1[[#This Row],[Base Precio de Lista neto]]*(1-$F$2))</f>
        <v>644.26838</v>
      </c>
      <c r="E1159" s="14" t="n">
        <f aca="false">IF($F$2=0," - ",Tabla1[[#This Row],[Base para Mejor precio]]*(1-$F$2))</f>
        <v>579.841542</v>
      </c>
      <c r="F1159" s="12" t="s">
        <v>17</v>
      </c>
      <c r="G1159" s="15"/>
      <c r="H1159" s="14" t="n">
        <f aca="false">IFERROR(IF($F$3=0,"-",Tabla1[[#This Row],[Precio de Cliente neto]]*(1+$F$3)),"-")</f>
        <v>966.40257</v>
      </c>
      <c r="I1159" s="14" t="n">
        <v>920.3834</v>
      </c>
      <c r="J1159" s="14" t="n">
        <v>828.34506</v>
      </c>
    </row>
    <row r="1160" customFormat="false" ht="15" hidden="false" customHeight="false" outlineLevel="0" collapsed="false">
      <c r="A1160" s="12" t="n">
        <v>3433</v>
      </c>
      <c r="B1160" s="13" t="s">
        <v>1173</v>
      </c>
      <c r="C1160" s="14" t="n">
        <f aca="false">IF($F$2=0," - ",Tabla1[[#This Row],[Base Precio de Lista neto]])</f>
        <v>103.0454</v>
      </c>
      <c r="D1160" s="14" t="n">
        <f aca="false">IF($F$2=0," - ",Tabla1[[#This Row],[Base Precio de Lista neto]]*(1-$F$2))</f>
        <v>72.13178</v>
      </c>
      <c r="E1160" s="14" t="n">
        <f aca="false">IF($F$2=0," - ",Tabla1[[#This Row],[Base para Mejor precio]]*(1-$F$2))</f>
        <v>64.918602</v>
      </c>
      <c r="F1160" s="12" t="s">
        <v>17</v>
      </c>
      <c r="G1160" s="15"/>
      <c r="H1160" s="14" t="n">
        <f aca="false">IFERROR(IF($F$3=0,"-",Tabla1[[#This Row],[Precio de Cliente neto]]*(1+$F$3)),"-")</f>
        <v>108.19767</v>
      </c>
      <c r="I1160" s="14" t="n">
        <v>103.0454</v>
      </c>
      <c r="J1160" s="14" t="n">
        <v>92.74086</v>
      </c>
    </row>
    <row r="1161" customFormat="false" ht="15" hidden="false" customHeight="false" outlineLevel="0" collapsed="false">
      <c r="A1161" s="12" t="n">
        <v>3434</v>
      </c>
      <c r="B1161" s="13" t="s">
        <v>1174</v>
      </c>
      <c r="C1161" s="14" t="n">
        <f aca="false">IF($F$2=0," - ",Tabla1[[#This Row],[Base Precio de Lista neto]])</f>
        <v>192.0392</v>
      </c>
      <c r="D1161" s="14" t="n">
        <f aca="false">IF($F$2=0," - ",Tabla1[[#This Row],[Base Precio de Lista neto]]*(1-$F$2))</f>
        <v>134.42744</v>
      </c>
      <c r="E1161" s="14" t="n">
        <f aca="false">IF($F$2=0," - ",Tabla1[[#This Row],[Base para Mejor precio]]*(1-$F$2))</f>
        <v>120.984696</v>
      </c>
      <c r="F1161" s="12" t="s">
        <v>17</v>
      </c>
      <c r="G1161" s="15"/>
      <c r="H1161" s="14" t="n">
        <f aca="false">IFERROR(IF($F$3=0,"-",Tabla1[[#This Row],[Precio de Cliente neto]]*(1+$F$3)),"-")</f>
        <v>201.64116</v>
      </c>
      <c r="I1161" s="14" t="n">
        <v>192.0392</v>
      </c>
      <c r="J1161" s="14" t="n">
        <v>172.83528</v>
      </c>
    </row>
    <row r="1162" customFormat="false" ht="15" hidden="false" customHeight="false" outlineLevel="0" collapsed="false">
      <c r="A1162" s="12" t="n">
        <v>3435</v>
      </c>
      <c r="B1162" s="13" t="s">
        <v>1175</v>
      </c>
      <c r="C1162" s="14" t="n">
        <f aca="false">IF($F$2=0," - ",Tabla1[[#This Row],[Base Precio de Lista neto]])</f>
        <v>239.6792</v>
      </c>
      <c r="D1162" s="14" t="n">
        <f aca="false">IF($F$2=0," - ",Tabla1[[#This Row],[Base Precio de Lista neto]]*(1-$F$2))</f>
        <v>167.77544</v>
      </c>
      <c r="E1162" s="14" t="n">
        <f aca="false">IF($F$2=0," - ",Tabla1[[#This Row],[Base para Mejor precio]]*(1-$F$2))</f>
        <v>150.997896</v>
      </c>
      <c r="F1162" s="12" t="s">
        <v>17</v>
      </c>
      <c r="G1162" s="15"/>
      <c r="H1162" s="14" t="n">
        <f aca="false">IFERROR(IF($F$3=0,"-",Tabla1[[#This Row],[Precio de Cliente neto]]*(1+$F$3)),"-")</f>
        <v>251.66316</v>
      </c>
      <c r="I1162" s="14" t="n">
        <v>239.6792</v>
      </c>
      <c r="J1162" s="14" t="n">
        <v>215.71128</v>
      </c>
    </row>
    <row r="1163" customFormat="false" ht="15" hidden="false" customHeight="false" outlineLevel="0" collapsed="false">
      <c r="A1163" s="12" t="n">
        <v>3436</v>
      </c>
      <c r="B1163" s="13" t="s">
        <v>1176</v>
      </c>
      <c r="C1163" s="14" t="n">
        <f aca="false">IF($F$2=0," - ",Tabla1[[#This Row],[Base Precio de Lista neto]])</f>
        <v>248.8844</v>
      </c>
      <c r="D1163" s="14" t="n">
        <f aca="false">IF($F$2=0," - ",Tabla1[[#This Row],[Base Precio de Lista neto]]*(1-$F$2))</f>
        <v>174.21908</v>
      </c>
      <c r="E1163" s="14" t="n">
        <f aca="false">IF($F$2=0," - ",Tabla1[[#This Row],[Base para Mejor precio]]*(1-$F$2))</f>
        <v>156.797172</v>
      </c>
      <c r="F1163" s="12" t="s">
        <v>17</v>
      </c>
      <c r="G1163" s="15"/>
      <c r="H1163" s="14" t="n">
        <f aca="false">IFERROR(IF($F$3=0,"-",Tabla1[[#This Row],[Precio de Cliente neto]]*(1+$F$3)),"-")</f>
        <v>261.32862</v>
      </c>
      <c r="I1163" s="14" t="n">
        <v>248.8844</v>
      </c>
      <c r="J1163" s="14" t="n">
        <v>223.99596</v>
      </c>
    </row>
    <row r="1164" customFormat="false" ht="15" hidden="false" customHeight="false" outlineLevel="0" collapsed="false">
      <c r="A1164" s="12" t="n">
        <v>3437</v>
      </c>
      <c r="B1164" s="13" t="s">
        <v>1177</v>
      </c>
      <c r="C1164" s="14" t="n">
        <f aca="false">IF($F$2=0," - ",Tabla1[[#This Row],[Base Precio de Lista neto]])</f>
        <v>312.2513</v>
      </c>
      <c r="D1164" s="14" t="n">
        <f aca="false">IF($F$2=0," - ",Tabla1[[#This Row],[Base Precio de Lista neto]]*(1-$F$2))</f>
        <v>218.57591</v>
      </c>
      <c r="E1164" s="14" t="n">
        <f aca="false">IF($F$2=0," - ",Tabla1[[#This Row],[Base para Mejor precio]]*(1-$F$2))</f>
        <v>196.718319</v>
      </c>
      <c r="F1164" s="12" t="s">
        <v>17</v>
      </c>
      <c r="G1164" s="15"/>
      <c r="H1164" s="14" t="n">
        <f aca="false">IFERROR(IF($F$3=0,"-",Tabla1[[#This Row],[Precio de Cliente neto]]*(1+$F$3)),"-")</f>
        <v>327.863865</v>
      </c>
      <c r="I1164" s="14" t="n">
        <v>312.2513</v>
      </c>
      <c r="J1164" s="14" t="n">
        <v>281.02617</v>
      </c>
    </row>
    <row r="1165" customFormat="false" ht="15" hidden="false" customHeight="false" outlineLevel="0" collapsed="false">
      <c r="A1165" s="12" t="n">
        <v>3438</v>
      </c>
      <c r="B1165" s="13" t="s">
        <v>1178</v>
      </c>
      <c r="C1165" s="14" t="n">
        <f aca="false">IF($F$2=0," - ",Tabla1[[#This Row],[Base Precio de Lista neto]])</f>
        <v>313.5115</v>
      </c>
      <c r="D1165" s="14" t="n">
        <f aca="false">IF($F$2=0," - ",Tabla1[[#This Row],[Base Precio de Lista neto]]*(1-$F$2))</f>
        <v>219.45805</v>
      </c>
      <c r="E1165" s="14" t="n">
        <f aca="false">IF($F$2=0," - ",Tabla1[[#This Row],[Base para Mejor precio]]*(1-$F$2))</f>
        <v>197.512245</v>
      </c>
      <c r="F1165" s="12" t="s">
        <v>17</v>
      </c>
      <c r="G1165" s="15"/>
      <c r="H1165" s="14" t="n">
        <f aca="false">IFERROR(IF($F$3=0,"-",Tabla1[[#This Row],[Precio de Cliente neto]]*(1+$F$3)),"-")</f>
        <v>329.187075</v>
      </c>
      <c r="I1165" s="14" t="n">
        <v>313.5115</v>
      </c>
      <c r="J1165" s="14" t="n">
        <v>282.16035</v>
      </c>
    </row>
    <row r="1166" customFormat="false" ht="15" hidden="false" customHeight="false" outlineLevel="0" collapsed="false">
      <c r="A1166" s="12" t="n">
        <v>3439</v>
      </c>
      <c r="B1166" s="13" t="s">
        <v>1179</v>
      </c>
      <c r="C1166" s="14" t="n">
        <f aca="false">IF($F$2=0," - ",Tabla1[[#This Row],[Base Precio de Lista neto]])</f>
        <v>387.6882</v>
      </c>
      <c r="D1166" s="14" t="n">
        <f aca="false">IF($F$2=0," - ",Tabla1[[#This Row],[Base Precio de Lista neto]]*(1-$F$2))</f>
        <v>271.38174</v>
      </c>
      <c r="E1166" s="14" t="n">
        <f aca="false">IF($F$2=0," - ",Tabla1[[#This Row],[Base para Mejor precio]]*(1-$F$2))</f>
        <v>244.243566</v>
      </c>
      <c r="F1166" s="12" t="s">
        <v>17</v>
      </c>
      <c r="G1166" s="15"/>
      <c r="H1166" s="14" t="n">
        <f aca="false">IFERROR(IF($F$3=0,"-",Tabla1[[#This Row],[Precio de Cliente neto]]*(1+$F$3)),"-")</f>
        <v>407.07261</v>
      </c>
      <c r="I1166" s="14" t="n">
        <v>387.6882</v>
      </c>
      <c r="J1166" s="14" t="n">
        <v>348.91938</v>
      </c>
    </row>
    <row r="1167" customFormat="false" ht="15" hidden="false" customHeight="false" outlineLevel="0" collapsed="false">
      <c r="A1167" s="12" t="n">
        <v>3440</v>
      </c>
      <c r="B1167" s="13" t="s">
        <v>1180</v>
      </c>
      <c r="C1167" s="14" t="n">
        <f aca="false">IF($F$2=0," - ",Tabla1[[#This Row],[Base Precio de Lista neto]])</f>
        <v>415.6855</v>
      </c>
      <c r="D1167" s="14" t="n">
        <f aca="false">IF($F$2=0," - ",Tabla1[[#This Row],[Base Precio de Lista neto]]*(1-$F$2))</f>
        <v>290.97985</v>
      </c>
      <c r="E1167" s="14" t="n">
        <f aca="false">IF($F$2=0," - ",Tabla1[[#This Row],[Base para Mejor precio]]*(1-$F$2))</f>
        <v>261.881865</v>
      </c>
      <c r="F1167" s="12" t="s">
        <v>17</v>
      </c>
      <c r="G1167" s="15"/>
      <c r="H1167" s="14" t="n">
        <f aca="false">IFERROR(IF($F$3=0,"-",Tabla1[[#This Row],[Precio de Cliente neto]]*(1+$F$3)),"-")</f>
        <v>436.469775</v>
      </c>
      <c r="I1167" s="14" t="n">
        <v>415.6855</v>
      </c>
      <c r="J1167" s="14" t="n">
        <v>374.11695</v>
      </c>
    </row>
    <row r="1168" customFormat="false" ht="15" hidden="false" customHeight="false" outlineLevel="0" collapsed="false">
      <c r="A1168" s="12" t="n">
        <v>3441</v>
      </c>
      <c r="B1168" s="13" t="s">
        <v>1181</v>
      </c>
      <c r="C1168" s="14" t="n">
        <f aca="false">IF($F$2=0," - ",Tabla1[[#This Row],[Base Precio de Lista neto]])</f>
        <v>443.3362</v>
      </c>
      <c r="D1168" s="14" t="n">
        <f aca="false">IF($F$2=0," - ",Tabla1[[#This Row],[Base Precio de Lista neto]]*(1-$F$2))</f>
        <v>310.33534</v>
      </c>
      <c r="E1168" s="14" t="n">
        <f aca="false">IF($F$2=0," - ",Tabla1[[#This Row],[Base para Mejor precio]]*(1-$F$2))</f>
        <v>279.301806</v>
      </c>
      <c r="F1168" s="12" t="s">
        <v>17</v>
      </c>
      <c r="G1168" s="15"/>
      <c r="H1168" s="14" t="n">
        <f aca="false">IFERROR(IF($F$3=0,"-",Tabla1[[#This Row],[Precio de Cliente neto]]*(1+$F$3)),"-")</f>
        <v>465.50301</v>
      </c>
      <c r="I1168" s="14" t="n">
        <v>443.3362</v>
      </c>
      <c r="J1168" s="14" t="n">
        <v>399.00258</v>
      </c>
    </row>
    <row r="1169" customFormat="false" ht="15" hidden="false" customHeight="false" outlineLevel="0" collapsed="false">
      <c r="A1169" s="12" t="n">
        <v>3442</v>
      </c>
      <c r="B1169" s="13" t="s">
        <v>1182</v>
      </c>
      <c r="C1169" s="14" t="n">
        <f aca="false">IF($F$2=0," - ",Tabla1[[#This Row],[Base Precio de Lista neto]])</f>
        <v>471.0697</v>
      </c>
      <c r="D1169" s="14" t="n">
        <f aca="false">IF($F$2=0," - ",Tabla1[[#This Row],[Base Precio de Lista neto]]*(1-$F$2))</f>
        <v>329.74879</v>
      </c>
      <c r="E1169" s="14" t="n">
        <f aca="false">IF($F$2=0," - ",Tabla1[[#This Row],[Base para Mejor precio]]*(1-$F$2))</f>
        <v>296.773911</v>
      </c>
      <c r="F1169" s="12" t="s">
        <v>17</v>
      </c>
      <c r="G1169" s="15"/>
      <c r="H1169" s="14" t="n">
        <f aca="false">IFERROR(IF($F$3=0,"-",Tabla1[[#This Row],[Precio de Cliente neto]]*(1+$F$3)),"-")</f>
        <v>494.623185</v>
      </c>
      <c r="I1169" s="14" t="n">
        <v>471.0697</v>
      </c>
      <c r="J1169" s="14" t="n">
        <v>423.96273</v>
      </c>
    </row>
    <row r="1170" customFormat="false" ht="15" hidden="false" customHeight="false" outlineLevel="0" collapsed="false">
      <c r="A1170" s="12" t="n">
        <v>3443</v>
      </c>
      <c r="B1170" s="13" t="s">
        <v>1183</v>
      </c>
      <c r="C1170" s="14" t="n">
        <f aca="false">IF($F$2=0," - ",Tabla1[[#This Row],[Base Precio de Lista neto]])</f>
        <v>494.9424</v>
      </c>
      <c r="D1170" s="14" t="n">
        <f aca="false">IF($F$2=0," - ",Tabla1[[#This Row],[Base Precio de Lista neto]]*(1-$F$2))</f>
        <v>346.45968</v>
      </c>
      <c r="E1170" s="14" t="n">
        <f aca="false">IF($F$2=0," - ",Tabla1[[#This Row],[Base para Mejor precio]]*(1-$F$2))</f>
        <v>311.813712</v>
      </c>
      <c r="F1170" s="12" t="s">
        <v>17</v>
      </c>
      <c r="G1170" s="15"/>
      <c r="H1170" s="14" t="n">
        <f aca="false">IFERROR(IF($F$3=0,"-",Tabla1[[#This Row],[Precio de Cliente neto]]*(1+$F$3)),"-")</f>
        <v>519.68952</v>
      </c>
      <c r="I1170" s="14" t="n">
        <v>494.9424</v>
      </c>
      <c r="J1170" s="14" t="n">
        <v>445.44816</v>
      </c>
    </row>
    <row r="1171" customFormat="false" ht="15" hidden="false" customHeight="false" outlineLevel="0" collapsed="false">
      <c r="A1171" s="12" t="n">
        <v>3444</v>
      </c>
      <c r="B1171" s="13" t="s">
        <v>1184</v>
      </c>
      <c r="C1171" s="14" t="n">
        <f aca="false">IF($F$2=0," - ",Tabla1[[#This Row],[Base Precio de Lista neto]])</f>
        <v>324.4368</v>
      </c>
      <c r="D1171" s="14" t="n">
        <f aca="false">IF($F$2=0," - ",Tabla1[[#This Row],[Base Precio de Lista neto]]*(1-$F$2))</f>
        <v>227.10576</v>
      </c>
      <c r="E1171" s="14" t="n">
        <f aca="false">IF($F$2=0," - ",Tabla1[[#This Row],[Base para Mejor precio]]*(1-$F$2))</f>
        <v>204.395184</v>
      </c>
      <c r="F1171" s="12" t="s">
        <v>17</v>
      </c>
      <c r="G1171" s="15"/>
      <c r="H1171" s="14" t="n">
        <f aca="false">IFERROR(IF($F$3=0,"-",Tabla1[[#This Row],[Precio de Cliente neto]]*(1+$F$3)),"-")</f>
        <v>340.65864</v>
      </c>
      <c r="I1171" s="14" t="n">
        <v>324.4368</v>
      </c>
      <c r="J1171" s="14" t="n">
        <v>291.99312</v>
      </c>
    </row>
    <row r="1172" customFormat="false" ht="15" hidden="false" customHeight="false" outlineLevel="0" collapsed="false">
      <c r="A1172" s="12" t="n">
        <v>3445</v>
      </c>
      <c r="B1172" s="13" t="s">
        <v>1185</v>
      </c>
      <c r="C1172" s="14" t="n">
        <f aca="false">IF($F$2=0," - ",Tabla1[[#This Row],[Base Precio de Lista neto]])</f>
        <v>37.4712</v>
      </c>
      <c r="D1172" s="14" t="n">
        <f aca="false">IF($F$2=0," - ",Tabla1[[#This Row],[Base Precio de Lista neto]]*(1-$F$2))</f>
        <v>26.22984</v>
      </c>
      <c r="E1172" s="14" t="n">
        <f aca="false">IF($F$2=0," - ",Tabla1[[#This Row],[Base para Mejor precio]]*(1-$F$2))</f>
        <v>23.606856</v>
      </c>
      <c r="F1172" s="12" t="s">
        <v>17</v>
      </c>
      <c r="G1172" s="15"/>
      <c r="H1172" s="14" t="n">
        <f aca="false">IFERROR(IF($F$3=0,"-",Tabla1[[#This Row],[Precio de Cliente neto]]*(1+$F$3)),"-")</f>
        <v>39.34476</v>
      </c>
      <c r="I1172" s="14" t="n">
        <v>37.4712</v>
      </c>
      <c r="J1172" s="14" t="n">
        <v>33.72408</v>
      </c>
    </row>
    <row r="1173" customFormat="false" ht="15" hidden="false" customHeight="false" outlineLevel="0" collapsed="false">
      <c r="A1173" s="12" t="n">
        <v>3448</v>
      </c>
      <c r="B1173" s="13" t="s">
        <v>1186</v>
      </c>
      <c r="C1173" s="14" t="n">
        <f aca="false">IF($F$2=0," - ",Tabla1[[#This Row],[Base Precio de Lista neto]])</f>
        <v>26.6418</v>
      </c>
      <c r="D1173" s="14" t="n">
        <f aca="false">IF($F$2=0," - ",Tabla1[[#This Row],[Base Precio de Lista neto]]*(1-$F$2))</f>
        <v>18.64926</v>
      </c>
      <c r="E1173" s="14" t="n">
        <f aca="false">IF($F$2=0," - ",Tabla1[[#This Row],[Base para Mejor precio]]*(1-$F$2))</f>
        <v>16.784334</v>
      </c>
      <c r="F1173" s="12" t="s">
        <v>17</v>
      </c>
      <c r="G1173" s="15"/>
      <c r="H1173" s="14" t="n">
        <f aca="false">IFERROR(IF($F$3=0,"-",Tabla1[[#This Row],[Precio de Cliente neto]]*(1+$F$3)),"-")</f>
        <v>27.97389</v>
      </c>
      <c r="I1173" s="14" t="n">
        <v>26.6418</v>
      </c>
      <c r="J1173" s="14" t="n">
        <v>23.97762</v>
      </c>
    </row>
    <row r="1174" customFormat="false" ht="15" hidden="false" customHeight="false" outlineLevel="0" collapsed="false">
      <c r="A1174" s="12" t="n">
        <v>3449</v>
      </c>
      <c r="B1174" s="13" t="s">
        <v>1187</v>
      </c>
      <c r="C1174" s="14" t="n">
        <f aca="false">IF($F$2=0," - ",Tabla1[[#This Row],[Base Precio de Lista neto]])</f>
        <v>7.8923</v>
      </c>
      <c r="D1174" s="14" t="n">
        <f aca="false">IF($F$2=0," - ",Tabla1[[#This Row],[Base Precio de Lista neto]]*(1-$F$2))</f>
        <v>5.52461</v>
      </c>
      <c r="E1174" s="14" t="n">
        <f aca="false">IF($F$2=0," - ",Tabla1[[#This Row],[Base para Mejor precio]]*(1-$F$2))</f>
        <v>4.972149</v>
      </c>
      <c r="F1174" s="12" t="s">
        <v>17</v>
      </c>
      <c r="G1174" s="15"/>
      <c r="H1174" s="14" t="n">
        <f aca="false">IFERROR(IF($F$3=0,"-",Tabla1[[#This Row],[Precio de Cliente neto]]*(1+$F$3)),"-")</f>
        <v>8.286915</v>
      </c>
      <c r="I1174" s="14" t="n">
        <v>7.8923</v>
      </c>
      <c r="J1174" s="14" t="n">
        <v>7.10307</v>
      </c>
    </row>
    <row r="1175" customFormat="false" ht="15" hidden="false" customHeight="false" outlineLevel="0" collapsed="false">
      <c r="A1175" s="12" t="n">
        <v>3450</v>
      </c>
      <c r="B1175" s="13" t="s">
        <v>1188</v>
      </c>
      <c r="C1175" s="14" t="n">
        <f aca="false">IF($F$2=0," - ",Tabla1[[#This Row],[Base Precio de Lista neto]])</f>
        <v>1105.3969</v>
      </c>
      <c r="D1175" s="14" t="n">
        <f aca="false">IF($F$2=0," - ",Tabla1[[#This Row],[Base Precio de Lista neto]]*(1-$F$2))</f>
        <v>773.77783</v>
      </c>
      <c r="E1175" s="14" t="n">
        <f aca="false">IF($F$2=0," - ",Tabla1[[#This Row],[Base para Mejor precio]]*(1-$F$2))</f>
        <v>696.400047</v>
      </c>
      <c r="F1175" s="12" t="s">
        <v>17</v>
      </c>
      <c r="G1175" s="15"/>
      <c r="H1175" s="14" t="n">
        <f aca="false">IFERROR(IF($F$3=0,"-",Tabla1[[#This Row],[Precio de Cliente neto]]*(1+$F$3)),"-")</f>
        <v>1160.666745</v>
      </c>
      <c r="I1175" s="14" t="n">
        <v>1105.3969</v>
      </c>
      <c r="J1175" s="14" t="n">
        <v>994.85721</v>
      </c>
    </row>
    <row r="1176" customFormat="false" ht="15" hidden="false" customHeight="false" outlineLevel="0" collapsed="false">
      <c r="A1176" s="12" t="n">
        <v>3451</v>
      </c>
      <c r="B1176" s="13" t="s">
        <v>1189</v>
      </c>
      <c r="C1176" s="14" t="n">
        <f aca="false">IF($F$2=0," - ",Tabla1[[#This Row],[Base Precio de Lista neto]])</f>
        <v>1327.8814</v>
      </c>
      <c r="D1176" s="14" t="n">
        <f aca="false">IF($F$2=0," - ",Tabla1[[#This Row],[Base Precio de Lista neto]]*(1-$F$2))</f>
        <v>929.51698</v>
      </c>
      <c r="E1176" s="14" t="n">
        <f aca="false">IF($F$2=0," - ",Tabla1[[#This Row],[Base para Mejor precio]]*(1-$F$2))</f>
        <v>836.565282</v>
      </c>
      <c r="F1176" s="12" t="s">
        <v>17</v>
      </c>
      <c r="G1176" s="15"/>
      <c r="H1176" s="14" t="n">
        <f aca="false">IFERROR(IF($F$3=0,"-",Tabla1[[#This Row],[Precio de Cliente neto]]*(1+$F$3)),"-")</f>
        <v>1394.27547</v>
      </c>
      <c r="I1176" s="14" t="n">
        <v>1327.8814</v>
      </c>
      <c r="J1176" s="14" t="n">
        <v>1195.09326</v>
      </c>
    </row>
    <row r="1177" customFormat="false" ht="15" hidden="false" customHeight="false" outlineLevel="0" collapsed="false">
      <c r="A1177" s="12" t="n">
        <v>3452</v>
      </c>
      <c r="B1177" s="13" t="s">
        <v>1190</v>
      </c>
      <c r="C1177" s="14" t="n">
        <f aca="false">IF($F$2=0," - ",Tabla1[[#This Row],[Base Precio de Lista neto]])</f>
        <v>1238.8876</v>
      </c>
      <c r="D1177" s="14" t="n">
        <f aca="false">IF($F$2=0," - ",Tabla1[[#This Row],[Base Precio de Lista neto]]*(1-$F$2))</f>
        <v>867.22132</v>
      </c>
      <c r="E1177" s="14" t="n">
        <f aca="false">IF($F$2=0," - ",Tabla1[[#This Row],[Base para Mejor precio]]*(1-$F$2))</f>
        <v>780.499188</v>
      </c>
      <c r="F1177" s="12" t="s">
        <v>17</v>
      </c>
      <c r="G1177" s="15"/>
      <c r="H1177" s="14" t="n">
        <f aca="false">IFERROR(IF($F$3=0,"-",Tabla1[[#This Row],[Precio de Cliente neto]]*(1+$F$3)),"-")</f>
        <v>1300.83198</v>
      </c>
      <c r="I1177" s="14" t="n">
        <v>1238.8876</v>
      </c>
      <c r="J1177" s="14" t="n">
        <v>1114.99884</v>
      </c>
    </row>
    <row r="1178" customFormat="false" ht="15" hidden="false" customHeight="false" outlineLevel="0" collapsed="false">
      <c r="A1178" s="12" t="n">
        <v>3454</v>
      </c>
      <c r="B1178" s="13" t="s">
        <v>1191</v>
      </c>
      <c r="C1178" s="14" t="n">
        <f aca="false">IF($F$2=0," - ",Tabla1[[#This Row],[Base Precio de Lista neto]])</f>
        <v>978.932</v>
      </c>
      <c r="D1178" s="14" t="n">
        <f aca="false">IF($F$2=0," - ",Tabla1[[#This Row],[Base Precio de Lista neto]]*(1-$F$2))</f>
        <v>685.2524</v>
      </c>
      <c r="E1178" s="14" t="n">
        <f aca="false">IF($F$2=0," - ",Tabla1[[#This Row],[Base para Mejor precio]]*(1-$F$2))</f>
        <v>616.72716</v>
      </c>
      <c r="F1178" s="12" t="s">
        <v>17</v>
      </c>
      <c r="G1178" s="15"/>
      <c r="H1178" s="14" t="n">
        <f aca="false">IFERROR(IF($F$3=0,"-",Tabla1[[#This Row],[Precio de Cliente neto]]*(1+$F$3)),"-")</f>
        <v>1027.8786</v>
      </c>
      <c r="I1178" s="14" t="n">
        <v>978.932</v>
      </c>
      <c r="J1178" s="14" t="n">
        <v>881.0388</v>
      </c>
    </row>
    <row r="1179" customFormat="false" ht="15" hidden="false" customHeight="false" outlineLevel="0" collapsed="false">
      <c r="A1179" s="12" t="n">
        <v>3455</v>
      </c>
      <c r="B1179" s="13" t="s">
        <v>1192</v>
      </c>
      <c r="C1179" s="14" t="n">
        <f aca="false">IF($F$2=0," - ",Tabla1[[#This Row],[Base Precio de Lista neto]])</f>
        <v>45.6679</v>
      </c>
      <c r="D1179" s="14" t="n">
        <f aca="false">IF($F$2=0," - ",Tabla1[[#This Row],[Base Precio de Lista neto]]*(1-$F$2))</f>
        <v>31.96753</v>
      </c>
      <c r="E1179" s="14" t="n">
        <f aca="false">IF($F$2=0," - ",Tabla1[[#This Row],[Base para Mejor precio]]*(1-$F$2))</f>
        <v>28.770777</v>
      </c>
      <c r="F1179" s="12" t="s">
        <v>17</v>
      </c>
      <c r="G1179" s="15"/>
      <c r="H1179" s="14" t="n">
        <f aca="false">IFERROR(IF($F$3=0,"-",Tabla1[[#This Row],[Precio de Cliente neto]]*(1+$F$3)),"-")</f>
        <v>47.951295</v>
      </c>
      <c r="I1179" s="14" t="n">
        <v>45.6679</v>
      </c>
      <c r="J1179" s="14" t="n">
        <v>41.10111</v>
      </c>
    </row>
    <row r="1180" customFormat="false" ht="15" hidden="false" customHeight="false" outlineLevel="0" collapsed="false">
      <c r="A1180" s="12" t="n">
        <v>3456</v>
      </c>
      <c r="B1180" s="13" t="s">
        <v>1193</v>
      </c>
      <c r="C1180" s="14" t="n">
        <f aca="false">IF($F$2=0," - ",Tabla1[[#This Row],[Base Precio de Lista neto]])</f>
        <v>2049.1997</v>
      </c>
      <c r="D1180" s="14" t="n">
        <f aca="false">IF($F$2=0," - ",Tabla1[[#This Row],[Base Precio de Lista neto]]*(1-$F$2))</f>
        <v>1434.43979</v>
      </c>
      <c r="E1180" s="14" t="n">
        <f aca="false">IF($F$2=0," - ",Tabla1[[#This Row],[Base para Mejor precio]]*(1-$F$2))</f>
        <v>1290.995811</v>
      </c>
      <c r="F1180" s="12" t="s">
        <v>17</v>
      </c>
      <c r="G1180" s="15"/>
      <c r="H1180" s="14" t="n">
        <f aca="false">IFERROR(IF($F$3=0,"-",Tabla1[[#This Row],[Precio de Cliente neto]]*(1+$F$3)),"-")</f>
        <v>2151.659685</v>
      </c>
      <c r="I1180" s="14" t="n">
        <v>2049.1997</v>
      </c>
      <c r="J1180" s="14" t="n">
        <v>1844.27973</v>
      </c>
    </row>
    <row r="1181" customFormat="false" ht="15" hidden="false" customHeight="false" outlineLevel="0" collapsed="false">
      <c r="A1181" s="12" t="n">
        <v>3457</v>
      </c>
      <c r="B1181" s="13" t="s">
        <v>1194</v>
      </c>
      <c r="C1181" s="14" t="n">
        <f aca="false">IF($F$2=0," - ",Tabla1[[#This Row],[Base Precio de Lista neto]])</f>
        <v>1637.0171</v>
      </c>
      <c r="D1181" s="14" t="n">
        <f aca="false">IF($F$2=0," - ",Tabla1[[#This Row],[Base Precio de Lista neto]]*(1-$F$2))</f>
        <v>1145.91197</v>
      </c>
      <c r="E1181" s="14" t="n">
        <f aca="false">IF($F$2=0," - ",Tabla1[[#This Row],[Base para Mejor precio]]*(1-$F$2))</f>
        <v>1031.320773</v>
      </c>
      <c r="F1181" s="12" t="s">
        <v>17</v>
      </c>
      <c r="G1181" s="15"/>
      <c r="H1181" s="14" t="n">
        <f aca="false">IFERROR(IF($F$3=0,"-",Tabla1[[#This Row],[Precio de Cliente neto]]*(1+$F$3)),"-")</f>
        <v>1718.867955</v>
      </c>
      <c r="I1181" s="14" t="n">
        <v>1637.0171</v>
      </c>
      <c r="J1181" s="14" t="n">
        <v>1473.31539</v>
      </c>
    </row>
    <row r="1182" customFormat="false" ht="15" hidden="false" customHeight="false" outlineLevel="0" collapsed="false">
      <c r="A1182" s="12" t="n">
        <v>3458</v>
      </c>
      <c r="B1182" s="13" t="s">
        <v>1195</v>
      </c>
      <c r="C1182" s="14" t="n">
        <f aca="false">IF($F$2=0," - ",Tabla1[[#This Row],[Base Precio de Lista neto]])</f>
        <v>1248.2548</v>
      </c>
      <c r="D1182" s="14" t="n">
        <f aca="false">IF($F$2=0," - ",Tabla1[[#This Row],[Base Precio de Lista neto]]*(1-$F$2))</f>
        <v>873.77836</v>
      </c>
      <c r="E1182" s="14" t="n">
        <f aca="false">IF($F$2=0," - ",Tabla1[[#This Row],[Base para Mejor precio]]*(1-$F$2))</f>
        <v>786.400524</v>
      </c>
      <c r="F1182" s="12" t="s">
        <v>17</v>
      </c>
      <c r="G1182" s="15"/>
      <c r="H1182" s="14" t="n">
        <f aca="false">IFERROR(IF($F$3=0,"-",Tabla1[[#This Row],[Precio de Cliente neto]]*(1+$F$3)),"-")</f>
        <v>1310.66754</v>
      </c>
      <c r="I1182" s="14" t="n">
        <v>1248.2548</v>
      </c>
      <c r="J1182" s="14" t="n">
        <v>1123.42932</v>
      </c>
    </row>
    <row r="1183" customFormat="false" ht="15" hidden="false" customHeight="false" outlineLevel="0" collapsed="false">
      <c r="A1183" s="12" t="n">
        <v>3459</v>
      </c>
      <c r="B1183" s="13" t="s">
        <v>1196</v>
      </c>
      <c r="C1183" s="14" t="n">
        <f aca="false">IF($F$2=0," - ",Tabla1[[#This Row],[Base Precio de Lista neto]])</f>
        <v>1618.2823</v>
      </c>
      <c r="D1183" s="14" t="n">
        <f aca="false">IF($F$2=0," - ",Tabla1[[#This Row],[Base Precio de Lista neto]]*(1-$F$2))</f>
        <v>1132.79761</v>
      </c>
      <c r="E1183" s="14" t="n">
        <f aca="false">IF($F$2=0," - ",Tabla1[[#This Row],[Base para Mejor precio]]*(1-$F$2))</f>
        <v>1019.517849</v>
      </c>
      <c r="F1183" s="12" t="s">
        <v>17</v>
      </c>
      <c r="G1183" s="15"/>
      <c r="H1183" s="14" t="n">
        <f aca="false">IFERROR(IF($F$3=0,"-",Tabla1[[#This Row],[Precio de Cliente neto]]*(1+$F$3)),"-")</f>
        <v>1699.196415</v>
      </c>
      <c r="I1183" s="14" t="n">
        <v>1618.2823</v>
      </c>
      <c r="J1183" s="14" t="n">
        <v>1456.45407</v>
      </c>
    </row>
    <row r="1184" customFormat="false" ht="15" hidden="false" customHeight="false" outlineLevel="0" collapsed="false">
      <c r="A1184" s="12" t="n">
        <v>3467</v>
      </c>
      <c r="B1184" s="13" t="s">
        <v>1197</v>
      </c>
      <c r="C1184" s="14" t="n">
        <f aca="false">IF($F$2=0," - ",Tabla1[[#This Row],[Base Precio de Lista neto]])</f>
        <v>19742.5758</v>
      </c>
      <c r="D1184" s="14" t="n">
        <f aca="false">IF($F$2=0," - ",Tabla1[[#This Row],[Base Precio de Lista neto]]*(1-$F$2))</f>
        <v>13819.80306</v>
      </c>
      <c r="E1184" s="14" t="n">
        <f aca="false">IF($F$2=0," - ",Tabla1[[#This Row],[Base para Mejor precio]]*(1-$F$2))</f>
        <v>12437.822754</v>
      </c>
      <c r="F1184" s="12" t="s">
        <v>14</v>
      </c>
      <c r="G1184" s="15"/>
      <c r="H1184" s="14" t="n">
        <f aca="false">IFERROR(IF($F$3=0,"-",Tabla1[[#This Row],[Precio de Cliente neto]]*(1+$F$3)),"-")</f>
        <v>20729.70459</v>
      </c>
      <c r="I1184" s="14" t="n">
        <v>19742.5758</v>
      </c>
      <c r="J1184" s="14" t="n">
        <v>17768.31822</v>
      </c>
    </row>
    <row r="1185" customFormat="false" ht="15" hidden="false" customHeight="false" outlineLevel="0" collapsed="false">
      <c r="A1185" s="12" t="n">
        <v>3468</v>
      </c>
      <c r="B1185" s="13" t="s">
        <v>1198</v>
      </c>
      <c r="C1185" s="14" t="n">
        <f aca="false">IF($F$2=0," - ",Tabla1[[#This Row],[Base Precio de Lista neto]])</f>
        <v>9997.7528</v>
      </c>
      <c r="D1185" s="14" t="n">
        <f aca="false">IF($F$2=0," - ",Tabla1[[#This Row],[Base Precio de Lista neto]]*(1-$F$2))</f>
        <v>6998.42696</v>
      </c>
      <c r="E1185" s="14" t="n">
        <f aca="false">IF($F$2=0," - ",Tabla1[[#This Row],[Base para Mejor precio]]*(1-$F$2))</f>
        <v>6298.584264</v>
      </c>
      <c r="F1185" s="12" t="s">
        <v>17</v>
      </c>
      <c r="G1185" s="15"/>
      <c r="H1185" s="14" t="n">
        <f aca="false">IFERROR(IF($F$3=0,"-",Tabla1[[#This Row],[Precio de Cliente neto]]*(1+$F$3)),"-")</f>
        <v>10497.64044</v>
      </c>
      <c r="I1185" s="14" t="n">
        <v>9997.7528</v>
      </c>
      <c r="J1185" s="14" t="n">
        <v>8997.97752</v>
      </c>
    </row>
    <row r="1186" customFormat="false" ht="15" hidden="false" customHeight="false" outlineLevel="0" collapsed="false">
      <c r="A1186" s="12" t="n">
        <v>3469</v>
      </c>
      <c r="B1186" s="13" t="s">
        <v>1199</v>
      </c>
      <c r="C1186" s="14" t="n">
        <f aca="false">IF($F$2=0," - ",Tabla1[[#This Row],[Base Precio de Lista neto]])</f>
        <v>11594.9576</v>
      </c>
      <c r="D1186" s="14" t="n">
        <f aca="false">IF($F$2=0," - ",Tabla1[[#This Row],[Base Precio de Lista neto]]*(1-$F$2))</f>
        <v>8116.47032</v>
      </c>
      <c r="E1186" s="14" t="n">
        <f aca="false">IF($F$2=0," - ",Tabla1[[#This Row],[Base para Mejor precio]]*(1-$F$2))</f>
        <v>7304.823288</v>
      </c>
      <c r="F1186" s="12" t="s">
        <v>17</v>
      </c>
      <c r="G1186" s="15"/>
      <c r="H1186" s="14" t="n">
        <f aca="false">IFERROR(IF($F$3=0,"-",Tabla1[[#This Row],[Precio de Cliente neto]]*(1+$F$3)),"-")</f>
        <v>12174.70548</v>
      </c>
      <c r="I1186" s="14" t="n">
        <v>11594.9576</v>
      </c>
      <c r="J1186" s="14" t="n">
        <v>10435.46184</v>
      </c>
    </row>
    <row r="1187" customFormat="false" ht="15" hidden="false" customHeight="false" outlineLevel="0" collapsed="false">
      <c r="A1187" s="12" t="n">
        <v>3470</v>
      </c>
      <c r="B1187" s="13" t="s">
        <v>1200</v>
      </c>
      <c r="C1187" s="14" t="n">
        <f aca="false">IF($F$2=0," - ",Tabla1[[#This Row],[Base Precio de Lista neto]])</f>
        <v>11106.6052</v>
      </c>
      <c r="D1187" s="14" t="n">
        <f aca="false">IF($F$2=0," - ",Tabla1[[#This Row],[Base Precio de Lista neto]]*(1-$F$2))</f>
        <v>7774.62364</v>
      </c>
      <c r="E1187" s="14" t="n">
        <f aca="false">IF($F$2=0," - ",Tabla1[[#This Row],[Base para Mejor precio]]*(1-$F$2))</f>
        <v>6997.161276</v>
      </c>
      <c r="F1187" s="12" t="s">
        <v>17</v>
      </c>
      <c r="G1187" s="15"/>
      <c r="H1187" s="14" t="n">
        <f aca="false">IFERROR(IF($F$3=0,"-",Tabla1[[#This Row],[Precio de Cliente neto]]*(1+$F$3)),"-")</f>
        <v>11661.93546</v>
      </c>
      <c r="I1187" s="14" t="n">
        <v>11106.6052</v>
      </c>
      <c r="J1187" s="14" t="n">
        <v>9995.94468</v>
      </c>
    </row>
    <row r="1188" customFormat="false" ht="15" hidden="false" customHeight="false" outlineLevel="0" collapsed="false">
      <c r="A1188" s="12" t="n">
        <v>3473</v>
      </c>
      <c r="B1188" s="13" t="s">
        <v>1201</v>
      </c>
      <c r="C1188" s="14" t="n">
        <f aca="false">IF($F$2=0," - ",Tabla1[[#This Row],[Base Precio de Lista neto]])</f>
        <v>9262.3828</v>
      </c>
      <c r="D1188" s="14" t="n">
        <f aca="false">IF($F$2=0," - ",Tabla1[[#This Row],[Base Precio de Lista neto]]*(1-$F$2))</f>
        <v>6483.66796</v>
      </c>
      <c r="E1188" s="14" t="n">
        <f aca="false">IF($F$2=0," - ",Tabla1[[#This Row],[Base para Mejor precio]]*(1-$F$2))</f>
        <v>5835.301164</v>
      </c>
      <c r="F1188" s="12" t="s">
        <v>17</v>
      </c>
      <c r="G1188" s="15"/>
      <c r="H1188" s="14" t="n">
        <f aca="false">IFERROR(IF($F$3=0,"-",Tabla1[[#This Row],[Precio de Cliente neto]]*(1+$F$3)),"-")</f>
        <v>9725.50194</v>
      </c>
      <c r="I1188" s="14" t="n">
        <v>9262.3828</v>
      </c>
      <c r="J1188" s="14" t="n">
        <v>8336.14452</v>
      </c>
    </row>
    <row r="1189" customFormat="false" ht="15" hidden="false" customHeight="false" outlineLevel="0" collapsed="false">
      <c r="A1189" s="12" t="n">
        <v>3501</v>
      </c>
      <c r="B1189" s="13" t="s">
        <v>1202</v>
      </c>
      <c r="C1189" s="14" t="n">
        <f aca="false">IF($F$2=0," - ",Tabla1[[#This Row],[Base Precio de Lista neto]])</f>
        <v>3890.0068</v>
      </c>
      <c r="D1189" s="14" t="n">
        <f aca="false">IF($F$2=0," - ",Tabla1[[#This Row],[Base Precio de Lista neto]]*(1-$F$2))</f>
        <v>2723.00476</v>
      </c>
      <c r="E1189" s="14" t="n">
        <f aca="false">IF($F$2=0," - ",Tabla1[[#This Row],[Base para Mejor precio]]*(1-$F$2))</f>
        <v>2450.704284</v>
      </c>
      <c r="F1189" s="12" t="s">
        <v>31</v>
      </c>
      <c r="G1189" s="15"/>
      <c r="H1189" s="14" t="n">
        <f aca="false">IFERROR(IF($F$3=0,"-",Tabla1[[#This Row],[Precio de Cliente neto]]*(1+$F$3)),"-")</f>
        <v>4084.50714</v>
      </c>
      <c r="I1189" s="14" t="n">
        <v>3890.0068</v>
      </c>
      <c r="J1189" s="14" t="n">
        <v>3501.00612</v>
      </c>
    </row>
    <row r="1190" customFormat="false" ht="15" hidden="false" customHeight="false" outlineLevel="0" collapsed="false">
      <c r="A1190" s="12" t="n">
        <v>3502</v>
      </c>
      <c r="B1190" s="13" t="s">
        <v>1203</v>
      </c>
      <c r="C1190" s="14" t="n">
        <f aca="false">IF($F$2=0," - ",Tabla1[[#This Row],[Base Precio de Lista neto]])</f>
        <v>3889.9879</v>
      </c>
      <c r="D1190" s="14" t="n">
        <f aca="false">IF($F$2=0," - ",Tabla1[[#This Row],[Base Precio de Lista neto]]*(1-$F$2))</f>
        <v>2722.99153</v>
      </c>
      <c r="E1190" s="14" t="n">
        <f aca="false">IF($F$2=0," - ",Tabla1[[#This Row],[Base para Mejor precio]]*(1-$F$2))</f>
        <v>2450.692377</v>
      </c>
      <c r="F1190" s="12" t="s">
        <v>31</v>
      </c>
      <c r="G1190" s="15"/>
      <c r="H1190" s="14" t="n">
        <f aca="false">IFERROR(IF($F$3=0,"-",Tabla1[[#This Row],[Precio de Cliente neto]]*(1+$F$3)),"-")</f>
        <v>4084.487295</v>
      </c>
      <c r="I1190" s="14" t="n">
        <v>3889.9879</v>
      </c>
      <c r="J1190" s="14" t="n">
        <v>3500.98911</v>
      </c>
    </row>
    <row r="1191" customFormat="false" ht="15" hidden="false" customHeight="false" outlineLevel="0" collapsed="false">
      <c r="A1191" s="12" t="n">
        <v>3503</v>
      </c>
      <c r="B1191" s="13" t="s">
        <v>1204</v>
      </c>
      <c r="C1191" s="14" t="n">
        <f aca="false">IF($F$2=0," - ",Tabla1[[#This Row],[Base Precio de Lista neto]])</f>
        <v>3889.9879</v>
      </c>
      <c r="D1191" s="14" t="n">
        <f aca="false">IF($F$2=0," - ",Tabla1[[#This Row],[Base Precio de Lista neto]]*(1-$F$2))</f>
        <v>2722.99153</v>
      </c>
      <c r="E1191" s="14" t="n">
        <f aca="false">IF($F$2=0," - ",Tabla1[[#This Row],[Base para Mejor precio]]*(1-$F$2))</f>
        <v>2450.692377</v>
      </c>
      <c r="F1191" s="12" t="s">
        <v>31</v>
      </c>
      <c r="G1191" s="15"/>
      <c r="H1191" s="14" t="n">
        <f aca="false">IFERROR(IF($F$3=0,"-",Tabla1[[#This Row],[Precio de Cliente neto]]*(1+$F$3)),"-")</f>
        <v>4084.487295</v>
      </c>
      <c r="I1191" s="14" t="n">
        <v>3889.9879</v>
      </c>
      <c r="J1191" s="14" t="n">
        <v>3500.98911</v>
      </c>
    </row>
    <row r="1192" customFormat="false" ht="15" hidden="false" customHeight="false" outlineLevel="0" collapsed="false">
      <c r="A1192" s="12" t="n">
        <v>3505</v>
      </c>
      <c r="B1192" s="13" t="s">
        <v>1205</v>
      </c>
      <c r="C1192" s="14" t="n">
        <f aca="false">IF($F$2=0," - ",Tabla1[[#This Row],[Base Precio de Lista neto]])</f>
        <v>3756.9823</v>
      </c>
      <c r="D1192" s="14" t="n">
        <f aca="false">IF($F$2=0," - ",Tabla1[[#This Row],[Base Precio de Lista neto]]*(1-$F$2))</f>
        <v>2629.88761</v>
      </c>
      <c r="E1192" s="14" t="n">
        <f aca="false">IF($F$2=0," - ",Tabla1[[#This Row],[Base para Mejor precio]]*(1-$F$2))</f>
        <v>2366.898849</v>
      </c>
      <c r="F1192" s="12" t="s">
        <v>31</v>
      </c>
      <c r="G1192" s="15"/>
      <c r="H1192" s="14" t="n">
        <f aca="false">IFERROR(IF($F$3=0,"-",Tabla1[[#This Row],[Precio de Cliente neto]]*(1+$F$3)),"-")</f>
        <v>3944.831415</v>
      </c>
      <c r="I1192" s="14" t="n">
        <v>3756.9823</v>
      </c>
      <c r="J1192" s="14" t="n">
        <v>3381.28407</v>
      </c>
    </row>
    <row r="1193" customFormat="false" ht="15" hidden="false" customHeight="false" outlineLevel="0" collapsed="false">
      <c r="A1193" s="12" t="n">
        <v>3506</v>
      </c>
      <c r="B1193" s="13" t="s">
        <v>1206</v>
      </c>
      <c r="C1193" s="14" t="n">
        <f aca="false">IF($F$2=0," - ",Tabla1[[#This Row],[Base Precio de Lista neto]])</f>
        <v>3756.992</v>
      </c>
      <c r="D1193" s="14" t="n">
        <f aca="false">IF($F$2=0," - ",Tabla1[[#This Row],[Base Precio de Lista neto]]*(1-$F$2))</f>
        <v>2629.8944</v>
      </c>
      <c r="E1193" s="14" t="n">
        <f aca="false">IF($F$2=0," - ",Tabla1[[#This Row],[Base para Mejor precio]]*(1-$F$2))</f>
        <v>2366.90496</v>
      </c>
      <c r="F1193" s="12" t="s">
        <v>31</v>
      </c>
      <c r="G1193" s="15"/>
      <c r="H1193" s="14" t="n">
        <f aca="false">IFERROR(IF($F$3=0,"-",Tabla1[[#This Row],[Precio de Cliente neto]]*(1+$F$3)),"-")</f>
        <v>3944.8416</v>
      </c>
      <c r="I1193" s="14" t="n">
        <v>3756.992</v>
      </c>
      <c r="J1193" s="14" t="n">
        <v>3381.2928</v>
      </c>
    </row>
    <row r="1194" customFormat="false" ht="15" hidden="false" customHeight="false" outlineLevel="0" collapsed="false">
      <c r="A1194" s="12" t="n">
        <v>3507</v>
      </c>
      <c r="B1194" s="13" t="s">
        <v>1207</v>
      </c>
      <c r="C1194" s="14" t="n">
        <f aca="false">IF($F$2=0," - ",Tabla1[[#This Row],[Base Precio de Lista neto]])</f>
        <v>3756.9823</v>
      </c>
      <c r="D1194" s="14" t="n">
        <f aca="false">IF($F$2=0," - ",Tabla1[[#This Row],[Base Precio de Lista neto]]*(1-$F$2))</f>
        <v>2629.88761</v>
      </c>
      <c r="E1194" s="14" t="n">
        <f aca="false">IF($F$2=0," - ",Tabla1[[#This Row],[Base para Mejor precio]]*(1-$F$2))</f>
        <v>2366.898849</v>
      </c>
      <c r="F1194" s="12" t="s">
        <v>31</v>
      </c>
      <c r="G1194" s="15"/>
      <c r="H1194" s="14" t="n">
        <f aca="false">IFERROR(IF($F$3=0,"-",Tabla1[[#This Row],[Precio de Cliente neto]]*(1+$F$3)),"-")</f>
        <v>3944.831415</v>
      </c>
      <c r="I1194" s="14" t="n">
        <v>3756.9823</v>
      </c>
      <c r="J1194" s="14" t="n">
        <v>3381.28407</v>
      </c>
    </row>
    <row r="1195" customFormat="false" ht="15" hidden="false" customHeight="false" outlineLevel="0" collapsed="false">
      <c r="A1195" s="12" t="n">
        <v>3508</v>
      </c>
      <c r="B1195" s="13" t="s">
        <v>1208</v>
      </c>
      <c r="C1195" s="14" t="n">
        <f aca="false">IF($F$2=0," - ",Tabla1[[#This Row],[Base Precio de Lista neto]])</f>
        <v>130.7909</v>
      </c>
      <c r="D1195" s="14" t="n">
        <f aca="false">IF($F$2=0," - ",Tabla1[[#This Row],[Base Precio de Lista neto]]*(1-$F$2))</f>
        <v>91.55363</v>
      </c>
      <c r="E1195" s="14" t="n">
        <f aca="false">IF($F$2=0," - ",Tabla1[[#This Row],[Base para Mejor precio]]*(1-$F$2))</f>
        <v>82.398267</v>
      </c>
      <c r="F1195" s="12" t="s">
        <v>17</v>
      </c>
      <c r="G1195" s="15"/>
      <c r="H1195" s="14" t="n">
        <f aca="false">IFERROR(IF($F$3=0,"-",Tabla1[[#This Row],[Precio de Cliente neto]]*(1+$F$3)),"-")</f>
        <v>137.330445</v>
      </c>
      <c r="I1195" s="14" t="n">
        <v>130.7909</v>
      </c>
      <c r="J1195" s="14" t="n">
        <v>117.71181</v>
      </c>
    </row>
    <row r="1196" customFormat="false" ht="15" hidden="false" customHeight="false" outlineLevel="0" collapsed="false">
      <c r="A1196" s="12" t="n">
        <v>3509</v>
      </c>
      <c r="B1196" s="13" t="s">
        <v>1209</v>
      </c>
      <c r="C1196" s="14" t="n">
        <f aca="false">IF($F$2=0," - ",Tabla1[[#This Row],[Base Precio de Lista neto]])</f>
        <v>1072.9969</v>
      </c>
      <c r="D1196" s="14" t="n">
        <f aca="false">IF($F$2=0," - ",Tabla1[[#This Row],[Base Precio de Lista neto]]*(1-$F$2))</f>
        <v>751.09783</v>
      </c>
      <c r="E1196" s="14" t="n">
        <f aca="false">IF($F$2=0," - ",Tabla1[[#This Row],[Base para Mejor precio]]*(1-$F$2))</f>
        <v>675.988047</v>
      </c>
      <c r="F1196" s="12" t="s">
        <v>31</v>
      </c>
      <c r="G1196" s="15"/>
      <c r="H1196" s="14" t="n">
        <f aca="false">IFERROR(IF($F$3=0,"-",Tabla1[[#This Row],[Precio de Cliente neto]]*(1+$F$3)),"-")</f>
        <v>1126.646745</v>
      </c>
      <c r="I1196" s="14" t="n">
        <v>1072.9969</v>
      </c>
      <c r="J1196" s="14" t="n">
        <v>965.69721</v>
      </c>
    </row>
    <row r="1197" customFormat="false" ht="15" hidden="false" customHeight="false" outlineLevel="0" collapsed="false">
      <c r="A1197" s="12" t="n">
        <v>3510</v>
      </c>
      <c r="B1197" s="13" t="s">
        <v>1210</v>
      </c>
      <c r="C1197" s="14" t="n">
        <f aca="false">IF($F$2=0," - ",Tabla1[[#This Row],[Base Precio de Lista neto]])</f>
        <v>427.9328</v>
      </c>
      <c r="D1197" s="14" t="n">
        <f aca="false">IF($F$2=0," - ",Tabla1[[#This Row],[Base Precio de Lista neto]]*(1-$F$2))</f>
        <v>299.55296</v>
      </c>
      <c r="E1197" s="14" t="n">
        <f aca="false">IF($F$2=0," - ",Tabla1[[#This Row],[Base para Mejor precio]]*(1-$F$2))</f>
        <v>269.597664</v>
      </c>
      <c r="F1197" s="12" t="s">
        <v>31</v>
      </c>
      <c r="G1197" s="15"/>
      <c r="H1197" s="14" t="n">
        <f aca="false">IFERROR(IF($F$3=0,"-",Tabla1[[#This Row],[Precio de Cliente neto]]*(1+$F$3)),"-")</f>
        <v>449.32944</v>
      </c>
      <c r="I1197" s="14" t="n">
        <v>427.9328</v>
      </c>
      <c r="J1197" s="14" t="n">
        <v>385.13952</v>
      </c>
    </row>
    <row r="1198" customFormat="false" ht="15" hidden="false" customHeight="false" outlineLevel="0" collapsed="false">
      <c r="A1198" s="12" t="n">
        <v>3511</v>
      </c>
      <c r="B1198" s="13" t="s">
        <v>1211</v>
      </c>
      <c r="C1198" s="14" t="n">
        <f aca="false">IF($F$2=0," - ",Tabla1[[#This Row],[Base Precio de Lista neto]])</f>
        <v>587.8146</v>
      </c>
      <c r="D1198" s="14" t="n">
        <f aca="false">IF($F$2=0," - ",Tabla1[[#This Row],[Base Precio de Lista neto]]*(1-$F$2))</f>
        <v>411.47022</v>
      </c>
      <c r="E1198" s="14" t="n">
        <f aca="false">IF($F$2=0," - ",Tabla1[[#This Row],[Base para Mejor precio]]*(1-$F$2))</f>
        <v>370.323198</v>
      </c>
      <c r="F1198" s="12" t="s">
        <v>31</v>
      </c>
      <c r="G1198" s="15"/>
      <c r="H1198" s="14" t="n">
        <f aca="false">IFERROR(IF($F$3=0,"-",Tabla1[[#This Row],[Precio de Cliente neto]]*(1+$F$3)),"-")</f>
        <v>617.20533</v>
      </c>
      <c r="I1198" s="14" t="n">
        <v>587.8146</v>
      </c>
      <c r="J1198" s="14" t="n">
        <v>529.03314</v>
      </c>
    </row>
    <row r="1199" customFormat="false" ht="15" hidden="false" customHeight="false" outlineLevel="0" collapsed="false">
      <c r="A1199" s="12" t="n">
        <v>3512</v>
      </c>
      <c r="B1199" s="13" t="s">
        <v>1212</v>
      </c>
      <c r="C1199" s="14" t="n">
        <f aca="false">IF($F$2=0," - ",Tabla1[[#This Row],[Base Precio de Lista neto]])</f>
        <v>1426.0694</v>
      </c>
      <c r="D1199" s="14" t="n">
        <f aca="false">IF($F$2=0," - ",Tabla1[[#This Row],[Base Precio de Lista neto]]*(1-$F$2))</f>
        <v>998.24858</v>
      </c>
      <c r="E1199" s="14" t="n">
        <f aca="false">IF($F$2=0," - ",Tabla1[[#This Row],[Base para Mejor precio]]*(1-$F$2))</f>
        <v>898.423722</v>
      </c>
      <c r="F1199" s="12" t="s">
        <v>31</v>
      </c>
      <c r="G1199" s="15"/>
      <c r="H1199" s="14" t="n">
        <f aca="false">IFERROR(IF($F$3=0,"-",Tabla1[[#This Row],[Precio de Cliente neto]]*(1+$F$3)),"-")</f>
        <v>1497.37287</v>
      </c>
      <c r="I1199" s="14" t="n">
        <v>1426.0694</v>
      </c>
      <c r="J1199" s="14" t="n">
        <v>1283.46246</v>
      </c>
    </row>
    <row r="1200" customFormat="false" ht="15" hidden="false" customHeight="false" outlineLevel="0" collapsed="false">
      <c r="A1200" s="12" t="n">
        <v>3513</v>
      </c>
      <c r="B1200" s="13" t="s">
        <v>1213</v>
      </c>
      <c r="C1200" s="14" t="n">
        <f aca="false">IF($F$2=0," - ",Tabla1[[#This Row],[Base Precio de Lista neto]])</f>
        <v>1977.1839</v>
      </c>
      <c r="D1200" s="14" t="n">
        <f aca="false">IF($F$2=0," - ",Tabla1[[#This Row],[Base Precio de Lista neto]]*(1-$F$2))</f>
        <v>1384.02873</v>
      </c>
      <c r="E1200" s="14" t="n">
        <f aca="false">IF($F$2=0," - ",Tabla1[[#This Row],[Base para Mejor precio]]*(1-$F$2))</f>
        <v>1245.625857</v>
      </c>
      <c r="F1200" s="12" t="s">
        <v>31</v>
      </c>
      <c r="G1200" s="15"/>
      <c r="H1200" s="14" t="n">
        <f aca="false">IFERROR(IF($F$3=0,"-",Tabla1[[#This Row],[Precio de Cliente neto]]*(1+$F$3)),"-")</f>
        <v>2076.043095</v>
      </c>
      <c r="I1200" s="14" t="n">
        <v>1977.1839</v>
      </c>
      <c r="J1200" s="14" t="n">
        <v>1779.46551</v>
      </c>
    </row>
    <row r="1201" customFormat="false" ht="15" hidden="false" customHeight="false" outlineLevel="0" collapsed="false">
      <c r="A1201" s="12" t="n">
        <v>3514</v>
      </c>
      <c r="B1201" s="13" t="s">
        <v>1214</v>
      </c>
      <c r="C1201" s="14" t="n">
        <f aca="false">IF($F$2=0," - ",Tabla1[[#This Row],[Base Precio de Lista neto]])</f>
        <v>979.1243</v>
      </c>
      <c r="D1201" s="14" t="n">
        <f aca="false">IF($F$2=0," - ",Tabla1[[#This Row],[Base Precio de Lista neto]]*(1-$F$2))</f>
        <v>685.38701</v>
      </c>
      <c r="E1201" s="14" t="n">
        <f aca="false">IF($F$2=0," - ",Tabla1[[#This Row],[Base para Mejor precio]]*(1-$F$2))</f>
        <v>616.848309</v>
      </c>
      <c r="F1201" s="12" t="s">
        <v>31</v>
      </c>
      <c r="G1201" s="15"/>
      <c r="H1201" s="14" t="n">
        <f aca="false">IFERROR(IF($F$3=0,"-",Tabla1[[#This Row],[Precio de Cliente neto]]*(1+$F$3)),"-")</f>
        <v>1028.080515</v>
      </c>
      <c r="I1201" s="14" t="n">
        <v>979.1243</v>
      </c>
      <c r="J1201" s="14" t="n">
        <v>881.21187</v>
      </c>
    </row>
    <row r="1202" customFormat="false" ht="15" hidden="false" customHeight="false" outlineLevel="0" collapsed="false">
      <c r="A1202" s="12" t="n">
        <v>3515</v>
      </c>
      <c r="B1202" s="13" t="s">
        <v>1215</v>
      </c>
      <c r="C1202" s="14" t="n">
        <f aca="false">IF($F$2=0," - ",Tabla1[[#This Row],[Base Precio de Lista neto]])</f>
        <v>16.5144</v>
      </c>
      <c r="D1202" s="14" t="n">
        <f aca="false">IF($F$2=0," - ",Tabla1[[#This Row],[Base Precio de Lista neto]]*(1-$F$2))</f>
        <v>11.56008</v>
      </c>
      <c r="E1202" s="14" t="n">
        <f aca="false">IF($F$2=0," - ",Tabla1[[#This Row],[Base para Mejor precio]]*(1-$F$2))</f>
        <v>10.404072</v>
      </c>
      <c r="F1202" s="12" t="s">
        <v>17</v>
      </c>
      <c r="G1202" s="15"/>
      <c r="H1202" s="14" t="n">
        <f aca="false">IFERROR(IF($F$3=0,"-",Tabla1[[#This Row],[Precio de Cliente neto]]*(1+$F$3)),"-")</f>
        <v>17.34012</v>
      </c>
      <c r="I1202" s="14" t="n">
        <v>16.5144</v>
      </c>
      <c r="J1202" s="14" t="n">
        <v>14.86296</v>
      </c>
    </row>
    <row r="1203" customFormat="false" ht="15" hidden="false" customHeight="false" outlineLevel="0" collapsed="false">
      <c r="A1203" s="12" t="n">
        <v>3516</v>
      </c>
      <c r="B1203" s="13" t="s">
        <v>1216</v>
      </c>
      <c r="C1203" s="14" t="n">
        <f aca="false">IF($F$2=0," - ",Tabla1[[#This Row],[Base Precio de Lista neto]])</f>
        <v>1091.1999</v>
      </c>
      <c r="D1203" s="14" t="n">
        <f aca="false">IF($F$2=0," - ",Tabla1[[#This Row],[Base Precio de Lista neto]]*(1-$F$2))</f>
        <v>763.83993</v>
      </c>
      <c r="E1203" s="14" t="n">
        <f aca="false">IF($F$2=0," - ",Tabla1[[#This Row],[Base para Mejor precio]]*(1-$F$2))</f>
        <v>687.455937</v>
      </c>
      <c r="F1203" s="12" t="s">
        <v>14</v>
      </c>
      <c r="G1203" s="15"/>
      <c r="H1203" s="14" t="n">
        <f aca="false">IFERROR(IF($F$3=0,"-",Tabla1[[#This Row],[Precio de Cliente neto]]*(1+$F$3)),"-")</f>
        <v>1145.759895</v>
      </c>
      <c r="I1203" s="14" t="n">
        <v>1091.1999</v>
      </c>
      <c r="J1203" s="14" t="n">
        <v>982.07991</v>
      </c>
    </row>
    <row r="1204" customFormat="false" ht="15" hidden="false" customHeight="false" outlineLevel="0" collapsed="false">
      <c r="A1204" s="12" t="n">
        <v>3517</v>
      </c>
      <c r="B1204" s="13" t="s">
        <v>1217</v>
      </c>
      <c r="C1204" s="14" t="n">
        <f aca="false">IF($F$2=0," - ",Tabla1[[#This Row],[Base Precio de Lista neto]])</f>
        <v>155.8872</v>
      </c>
      <c r="D1204" s="14" t="n">
        <f aca="false">IF($F$2=0," - ",Tabla1[[#This Row],[Base Precio de Lista neto]]*(1-$F$2))</f>
        <v>109.12104</v>
      </c>
      <c r="E1204" s="14" t="n">
        <f aca="false">IF($F$2=0," - ",Tabla1[[#This Row],[Base para Mejor precio]]*(1-$F$2))</f>
        <v>98.208936</v>
      </c>
      <c r="F1204" s="12" t="s">
        <v>14</v>
      </c>
      <c r="G1204" s="15"/>
      <c r="H1204" s="14" t="n">
        <f aca="false">IFERROR(IF($F$3=0,"-",Tabla1[[#This Row],[Precio de Cliente neto]]*(1+$F$3)),"-")</f>
        <v>163.68156</v>
      </c>
      <c r="I1204" s="14" t="n">
        <v>155.8872</v>
      </c>
      <c r="J1204" s="14" t="n">
        <v>140.29848</v>
      </c>
    </row>
    <row r="1205" customFormat="false" ht="15" hidden="false" customHeight="false" outlineLevel="0" collapsed="false">
      <c r="A1205" s="12" t="n">
        <v>3518</v>
      </c>
      <c r="B1205" s="13" t="s">
        <v>1218</v>
      </c>
      <c r="C1205" s="14" t="n">
        <f aca="false">IF($F$2=0," - ",Tabla1[[#This Row],[Base Precio de Lista neto]])</f>
        <v>155.8872</v>
      </c>
      <c r="D1205" s="14" t="n">
        <f aca="false">IF($F$2=0," - ",Tabla1[[#This Row],[Base Precio de Lista neto]]*(1-$F$2))</f>
        <v>109.12104</v>
      </c>
      <c r="E1205" s="14" t="n">
        <f aca="false">IF($F$2=0," - ",Tabla1[[#This Row],[Base para Mejor precio]]*(1-$F$2))</f>
        <v>98.208936</v>
      </c>
      <c r="F1205" s="12" t="s">
        <v>14</v>
      </c>
      <c r="G1205" s="15"/>
      <c r="H1205" s="14" t="n">
        <f aca="false">IFERROR(IF($F$3=0,"-",Tabla1[[#This Row],[Precio de Cliente neto]]*(1+$F$3)),"-")</f>
        <v>163.68156</v>
      </c>
      <c r="I1205" s="14" t="n">
        <v>155.8872</v>
      </c>
      <c r="J1205" s="14" t="n">
        <v>140.29848</v>
      </c>
    </row>
    <row r="1206" customFormat="false" ht="15" hidden="false" customHeight="false" outlineLevel="0" collapsed="false">
      <c r="A1206" s="12" t="n">
        <v>3519</v>
      </c>
      <c r="B1206" s="13" t="s">
        <v>1219</v>
      </c>
      <c r="C1206" s="14" t="n">
        <f aca="false">IF($F$2=0," - ",Tabla1[[#This Row],[Base Precio de Lista neto]])</f>
        <v>155.4284</v>
      </c>
      <c r="D1206" s="14" t="n">
        <f aca="false">IF($F$2=0," - ",Tabla1[[#This Row],[Base Precio de Lista neto]]*(1-$F$2))</f>
        <v>108.79988</v>
      </c>
      <c r="E1206" s="14" t="n">
        <f aca="false">IF($F$2=0," - ",Tabla1[[#This Row],[Base para Mejor precio]]*(1-$F$2))</f>
        <v>97.919892</v>
      </c>
      <c r="F1206" s="12" t="s">
        <v>14</v>
      </c>
      <c r="G1206" s="15"/>
      <c r="H1206" s="14" t="n">
        <f aca="false">IFERROR(IF($F$3=0,"-",Tabla1[[#This Row],[Precio de Cliente neto]]*(1+$F$3)),"-")</f>
        <v>163.19982</v>
      </c>
      <c r="I1206" s="14" t="n">
        <v>155.4284</v>
      </c>
      <c r="J1206" s="14" t="n">
        <v>139.88556</v>
      </c>
    </row>
    <row r="1207" customFormat="false" ht="15" hidden="false" customHeight="false" outlineLevel="0" collapsed="false">
      <c r="A1207" s="12" t="n">
        <v>3520</v>
      </c>
      <c r="B1207" s="13" t="s">
        <v>1220</v>
      </c>
      <c r="C1207" s="14" t="n">
        <f aca="false">IF($F$2=0," - ",Tabla1[[#This Row],[Base Precio de Lista neto]])</f>
        <v>155.8872</v>
      </c>
      <c r="D1207" s="14" t="n">
        <f aca="false">IF($F$2=0," - ",Tabla1[[#This Row],[Base Precio de Lista neto]]*(1-$F$2))</f>
        <v>109.12104</v>
      </c>
      <c r="E1207" s="14" t="n">
        <f aca="false">IF($F$2=0," - ",Tabla1[[#This Row],[Base para Mejor precio]]*(1-$F$2))</f>
        <v>98.208936</v>
      </c>
      <c r="F1207" s="12" t="s">
        <v>14</v>
      </c>
      <c r="G1207" s="15"/>
      <c r="H1207" s="14" t="n">
        <f aca="false">IFERROR(IF($F$3=0,"-",Tabla1[[#This Row],[Precio de Cliente neto]]*(1+$F$3)),"-")</f>
        <v>163.68156</v>
      </c>
      <c r="I1207" s="14" t="n">
        <v>155.8872</v>
      </c>
      <c r="J1207" s="14" t="n">
        <v>140.29848</v>
      </c>
    </row>
    <row r="1208" customFormat="false" ht="15" hidden="false" customHeight="false" outlineLevel="0" collapsed="false">
      <c r="A1208" s="12" t="n">
        <v>3521</v>
      </c>
      <c r="B1208" s="13" t="s">
        <v>1221</v>
      </c>
      <c r="C1208" s="14" t="n">
        <f aca="false">IF($F$2=0," - ",Tabla1[[#This Row],[Base Precio de Lista neto]])</f>
        <v>155.8872</v>
      </c>
      <c r="D1208" s="14" t="n">
        <f aca="false">IF($F$2=0," - ",Tabla1[[#This Row],[Base Precio de Lista neto]]*(1-$F$2))</f>
        <v>109.12104</v>
      </c>
      <c r="E1208" s="14" t="n">
        <f aca="false">IF($F$2=0," - ",Tabla1[[#This Row],[Base para Mejor precio]]*(1-$F$2))</f>
        <v>98.208936</v>
      </c>
      <c r="F1208" s="12" t="s">
        <v>14</v>
      </c>
      <c r="G1208" s="15"/>
      <c r="H1208" s="14" t="n">
        <f aca="false">IFERROR(IF($F$3=0,"-",Tabla1[[#This Row],[Precio de Cliente neto]]*(1+$F$3)),"-")</f>
        <v>163.68156</v>
      </c>
      <c r="I1208" s="14" t="n">
        <v>155.8872</v>
      </c>
      <c r="J1208" s="14" t="n">
        <v>140.29848</v>
      </c>
    </row>
    <row r="1209" customFormat="false" ht="15" hidden="false" customHeight="false" outlineLevel="0" collapsed="false">
      <c r="A1209" s="12" t="n">
        <v>3522</v>
      </c>
      <c r="B1209" s="13" t="s">
        <v>1222</v>
      </c>
      <c r="C1209" s="14" t="n">
        <f aca="false">IF($F$2=0," - ",Tabla1[[#This Row],[Base Precio de Lista neto]])</f>
        <v>155.8872</v>
      </c>
      <c r="D1209" s="14" t="n">
        <f aca="false">IF($F$2=0," - ",Tabla1[[#This Row],[Base Precio de Lista neto]]*(1-$F$2))</f>
        <v>109.12104</v>
      </c>
      <c r="E1209" s="14" t="n">
        <f aca="false">IF($F$2=0," - ",Tabla1[[#This Row],[Base para Mejor precio]]*(1-$F$2))</f>
        <v>98.208936</v>
      </c>
      <c r="F1209" s="12" t="s">
        <v>14</v>
      </c>
      <c r="G1209" s="15"/>
      <c r="H1209" s="14" t="n">
        <f aca="false">IFERROR(IF($F$3=0,"-",Tabla1[[#This Row],[Precio de Cliente neto]]*(1+$F$3)),"-")</f>
        <v>163.68156</v>
      </c>
      <c r="I1209" s="14" t="n">
        <v>155.8872</v>
      </c>
      <c r="J1209" s="14" t="n">
        <v>140.29848</v>
      </c>
    </row>
    <row r="1210" customFormat="false" ht="15" hidden="false" customHeight="false" outlineLevel="0" collapsed="false">
      <c r="A1210" s="12" t="n">
        <v>3523</v>
      </c>
      <c r="B1210" s="13" t="s">
        <v>1223</v>
      </c>
      <c r="C1210" s="14" t="n">
        <f aca="false">IF($F$2=0," - ",Tabla1[[#This Row],[Base Precio de Lista neto]])</f>
        <v>155.8872</v>
      </c>
      <c r="D1210" s="14" t="n">
        <f aca="false">IF($F$2=0," - ",Tabla1[[#This Row],[Base Precio de Lista neto]]*(1-$F$2))</f>
        <v>109.12104</v>
      </c>
      <c r="E1210" s="14" t="n">
        <f aca="false">IF($F$2=0," - ",Tabla1[[#This Row],[Base para Mejor precio]]*(1-$F$2))</f>
        <v>98.208936</v>
      </c>
      <c r="F1210" s="12" t="s">
        <v>14</v>
      </c>
      <c r="G1210" s="15"/>
      <c r="H1210" s="14" t="n">
        <f aca="false">IFERROR(IF($F$3=0,"-",Tabla1[[#This Row],[Precio de Cliente neto]]*(1+$F$3)),"-")</f>
        <v>163.68156</v>
      </c>
      <c r="I1210" s="14" t="n">
        <v>155.8872</v>
      </c>
      <c r="J1210" s="14" t="n">
        <v>140.29848</v>
      </c>
    </row>
    <row r="1211" customFormat="false" ht="15" hidden="false" customHeight="false" outlineLevel="0" collapsed="false">
      <c r="A1211" s="12" t="n">
        <v>3524</v>
      </c>
      <c r="B1211" s="13" t="s">
        <v>1224</v>
      </c>
      <c r="C1211" s="14" t="n">
        <f aca="false">IF($F$2=0," - ",Tabla1[[#This Row],[Base Precio de Lista neto]])</f>
        <v>548.9562</v>
      </c>
      <c r="D1211" s="14" t="n">
        <f aca="false">IF($F$2=0," - ",Tabla1[[#This Row],[Base Precio de Lista neto]]*(1-$F$2))</f>
        <v>384.26934</v>
      </c>
      <c r="E1211" s="14" t="n">
        <f aca="false">IF($F$2=0," - ",Tabla1[[#This Row],[Base para Mejor precio]]*(1-$F$2))</f>
        <v>345.842406</v>
      </c>
      <c r="F1211" s="12" t="s">
        <v>31</v>
      </c>
      <c r="G1211" s="15"/>
      <c r="H1211" s="14" t="n">
        <f aca="false">IFERROR(IF($F$3=0,"-",Tabla1[[#This Row],[Precio de Cliente neto]]*(1+$F$3)),"-")</f>
        <v>576.40401</v>
      </c>
      <c r="I1211" s="14" t="n">
        <v>548.9562</v>
      </c>
      <c r="J1211" s="14" t="n">
        <v>494.06058</v>
      </c>
    </row>
    <row r="1212" customFormat="false" ht="15" hidden="false" customHeight="false" outlineLevel="0" collapsed="false">
      <c r="A1212" s="12" t="n">
        <v>3526</v>
      </c>
      <c r="B1212" s="13" t="s">
        <v>1225</v>
      </c>
      <c r="C1212" s="14" t="n">
        <f aca="false">IF($F$2=0," - ",Tabla1[[#This Row],[Base Precio de Lista neto]])</f>
        <v>700.4523</v>
      </c>
      <c r="D1212" s="14" t="n">
        <f aca="false">IF($F$2=0," - ",Tabla1[[#This Row],[Base Precio de Lista neto]]*(1-$F$2))</f>
        <v>490.31661</v>
      </c>
      <c r="E1212" s="14" t="n">
        <f aca="false">IF($F$2=0," - ",Tabla1[[#This Row],[Base para Mejor precio]]*(1-$F$2))</f>
        <v>441.284949</v>
      </c>
      <c r="F1212" s="12" t="s">
        <v>31</v>
      </c>
      <c r="G1212" s="15"/>
      <c r="H1212" s="14" t="n">
        <f aca="false">IFERROR(IF($F$3=0,"-",Tabla1[[#This Row],[Precio de Cliente neto]]*(1+$F$3)),"-")</f>
        <v>735.474915</v>
      </c>
      <c r="I1212" s="14" t="n">
        <v>700.4523</v>
      </c>
      <c r="J1212" s="14" t="n">
        <v>630.40707</v>
      </c>
    </row>
    <row r="1213" customFormat="false" ht="15" hidden="false" customHeight="false" outlineLevel="0" collapsed="false">
      <c r="A1213" s="12" t="n">
        <v>3527</v>
      </c>
      <c r="B1213" s="13" t="s">
        <v>1226</v>
      </c>
      <c r="C1213" s="14" t="n">
        <f aca="false">IF($F$2=0," - ",Tabla1[[#This Row],[Base Precio de Lista neto]])</f>
        <v>1391.1799</v>
      </c>
      <c r="D1213" s="14" t="n">
        <f aca="false">IF($F$2=0," - ",Tabla1[[#This Row],[Base Precio de Lista neto]]*(1-$F$2))</f>
        <v>973.82593</v>
      </c>
      <c r="E1213" s="14" t="n">
        <f aca="false">IF($F$2=0," - ",Tabla1[[#This Row],[Base para Mejor precio]]*(1-$F$2))</f>
        <v>876.443337</v>
      </c>
      <c r="F1213" s="12" t="s">
        <v>14</v>
      </c>
      <c r="G1213" s="15"/>
      <c r="H1213" s="14" t="n">
        <f aca="false">IFERROR(IF($F$3=0,"-",Tabla1[[#This Row],[Precio de Cliente neto]]*(1+$F$3)),"-")</f>
        <v>1460.738895</v>
      </c>
      <c r="I1213" s="14" t="n">
        <v>1391.1799</v>
      </c>
      <c r="J1213" s="14" t="n">
        <v>1252.06191</v>
      </c>
    </row>
    <row r="1214" customFormat="false" ht="15" hidden="false" customHeight="false" outlineLevel="0" collapsed="false">
      <c r="A1214" s="12" t="n">
        <v>3528</v>
      </c>
      <c r="B1214" s="13" t="s">
        <v>1227</v>
      </c>
      <c r="C1214" s="14" t="n">
        <f aca="false">IF($F$2=0," - ",Tabla1[[#This Row],[Base Precio de Lista neto]])</f>
        <v>873.4727</v>
      </c>
      <c r="D1214" s="14" t="n">
        <f aca="false">IF($F$2=0," - ",Tabla1[[#This Row],[Base Precio de Lista neto]]*(1-$F$2))</f>
        <v>611.43089</v>
      </c>
      <c r="E1214" s="14" t="n">
        <f aca="false">IF($F$2=0," - ",Tabla1[[#This Row],[Base para Mejor precio]]*(1-$F$2))</f>
        <v>550.287801</v>
      </c>
      <c r="F1214" s="12" t="s">
        <v>31</v>
      </c>
      <c r="G1214" s="15"/>
      <c r="H1214" s="14" t="n">
        <f aca="false">IFERROR(IF($F$3=0,"-",Tabla1[[#This Row],[Precio de Cliente neto]]*(1+$F$3)),"-")</f>
        <v>917.146335</v>
      </c>
      <c r="I1214" s="14" t="n">
        <v>873.4727</v>
      </c>
      <c r="J1214" s="14" t="n">
        <v>786.12543</v>
      </c>
    </row>
    <row r="1215" customFormat="false" ht="15" hidden="false" customHeight="false" outlineLevel="0" collapsed="false">
      <c r="A1215" s="12" t="n">
        <v>3529</v>
      </c>
      <c r="B1215" s="13" t="s">
        <v>1228</v>
      </c>
      <c r="C1215" s="14" t="n">
        <f aca="false">IF($F$2=0," - ",Tabla1[[#This Row],[Base Precio de Lista neto]])</f>
        <v>2029.8395</v>
      </c>
      <c r="D1215" s="14" t="n">
        <f aca="false">IF($F$2=0," - ",Tabla1[[#This Row],[Base Precio de Lista neto]]*(1-$F$2))</f>
        <v>1420.88765</v>
      </c>
      <c r="E1215" s="14" t="n">
        <f aca="false">IF($F$2=0," - ",Tabla1[[#This Row],[Base para Mejor precio]]*(1-$F$2))</f>
        <v>1278.798885</v>
      </c>
      <c r="F1215" s="12" t="s">
        <v>14</v>
      </c>
      <c r="G1215" s="15"/>
      <c r="H1215" s="14" t="n">
        <f aca="false">IFERROR(IF($F$3=0,"-",Tabla1[[#This Row],[Precio de Cliente neto]]*(1+$F$3)),"-")</f>
        <v>2131.331475</v>
      </c>
      <c r="I1215" s="14" t="n">
        <v>2029.8395</v>
      </c>
      <c r="J1215" s="14" t="n">
        <v>1826.85555</v>
      </c>
    </row>
    <row r="1216" customFormat="false" ht="15" hidden="false" customHeight="false" outlineLevel="0" collapsed="false">
      <c r="A1216" s="12" t="n">
        <v>3530</v>
      </c>
      <c r="B1216" s="13" t="s">
        <v>1229</v>
      </c>
      <c r="C1216" s="14" t="n">
        <f aca="false">IF($F$2=0," - ",Tabla1[[#This Row],[Base Precio de Lista neto]])</f>
        <v>1296.9766</v>
      </c>
      <c r="D1216" s="14" t="n">
        <f aca="false">IF($F$2=0," - ",Tabla1[[#This Row],[Base Precio de Lista neto]]*(1-$F$2))</f>
        <v>907.88362</v>
      </c>
      <c r="E1216" s="14" t="n">
        <f aca="false">IF($F$2=0," - ",Tabla1[[#This Row],[Base para Mejor precio]]*(1-$F$2))</f>
        <v>817.095258</v>
      </c>
      <c r="F1216" s="12" t="s">
        <v>31</v>
      </c>
      <c r="G1216" s="15"/>
      <c r="H1216" s="14" t="n">
        <f aca="false">IFERROR(IF($F$3=0,"-",Tabla1[[#This Row],[Precio de Cliente neto]]*(1+$F$3)),"-")</f>
        <v>1361.82543</v>
      </c>
      <c r="I1216" s="14" t="n">
        <v>1296.9766</v>
      </c>
      <c r="J1216" s="14" t="n">
        <v>1167.27894</v>
      </c>
    </row>
    <row r="1217" customFormat="false" ht="15" hidden="false" customHeight="false" outlineLevel="0" collapsed="false">
      <c r="A1217" s="12" t="n">
        <v>3531</v>
      </c>
      <c r="B1217" s="13" t="s">
        <v>1230</v>
      </c>
      <c r="C1217" s="14" t="n">
        <f aca="false">IF($F$2=0," - ",Tabla1[[#This Row],[Base Precio de Lista neto]])</f>
        <v>392.2718</v>
      </c>
      <c r="D1217" s="14" t="n">
        <f aca="false">IF($F$2=0," - ",Tabla1[[#This Row],[Base Precio de Lista neto]]*(1-$F$2))</f>
        <v>274.59026</v>
      </c>
      <c r="E1217" s="14" t="n">
        <f aca="false">IF($F$2=0," - ",Tabla1[[#This Row],[Base para Mejor precio]]*(1-$F$2))</f>
        <v>247.131234</v>
      </c>
      <c r="F1217" s="12" t="s">
        <v>31</v>
      </c>
      <c r="G1217" s="15"/>
      <c r="H1217" s="14" t="n">
        <f aca="false">IFERROR(IF($F$3=0,"-",Tabla1[[#This Row],[Precio de Cliente neto]]*(1+$F$3)),"-")</f>
        <v>411.88539</v>
      </c>
      <c r="I1217" s="14" t="n">
        <v>392.2718</v>
      </c>
      <c r="J1217" s="14" t="n">
        <v>353.04462</v>
      </c>
    </row>
    <row r="1218" customFormat="false" ht="15" hidden="false" customHeight="false" outlineLevel="0" collapsed="false">
      <c r="A1218" s="12" t="n">
        <v>3532</v>
      </c>
      <c r="B1218" s="13" t="s">
        <v>1231</v>
      </c>
      <c r="C1218" s="14" t="n">
        <f aca="false">IF($F$2=0," - ",Tabla1[[#This Row],[Base Precio de Lista neto]])</f>
        <v>721.9699</v>
      </c>
      <c r="D1218" s="14" t="n">
        <f aca="false">IF($F$2=0," - ",Tabla1[[#This Row],[Base Precio de Lista neto]]*(1-$F$2))</f>
        <v>505.37893</v>
      </c>
      <c r="E1218" s="14" t="n">
        <f aca="false">IF($F$2=0," - ",Tabla1[[#This Row],[Base para Mejor precio]]*(1-$F$2))</f>
        <v>454.841037</v>
      </c>
      <c r="F1218" s="12" t="s">
        <v>31</v>
      </c>
      <c r="G1218" s="15"/>
      <c r="H1218" s="14" t="n">
        <f aca="false">IFERROR(IF($F$3=0,"-",Tabla1[[#This Row],[Precio de Cliente neto]]*(1+$F$3)),"-")</f>
        <v>758.068395</v>
      </c>
      <c r="I1218" s="14" t="n">
        <v>721.9699</v>
      </c>
      <c r="J1218" s="14" t="n">
        <v>649.77291</v>
      </c>
    </row>
    <row r="1219" customFormat="false" ht="15" hidden="false" customHeight="false" outlineLevel="0" collapsed="false">
      <c r="A1219" s="12" t="n">
        <v>3533</v>
      </c>
      <c r="B1219" s="13" t="s">
        <v>1232</v>
      </c>
      <c r="C1219" s="14" t="n">
        <f aca="false">IF($F$2=0," - ",Tabla1[[#This Row],[Base Precio de Lista neto]])</f>
        <v>219.7028</v>
      </c>
      <c r="D1219" s="14" t="n">
        <f aca="false">IF($F$2=0," - ",Tabla1[[#This Row],[Base Precio de Lista neto]]*(1-$F$2))</f>
        <v>153.79196</v>
      </c>
      <c r="E1219" s="14" t="n">
        <f aca="false">IF($F$2=0," - ",Tabla1[[#This Row],[Base para Mejor precio]]*(1-$F$2))</f>
        <v>138.412764</v>
      </c>
      <c r="F1219" s="12" t="s">
        <v>17</v>
      </c>
      <c r="G1219" s="15"/>
      <c r="H1219" s="14" t="n">
        <f aca="false">IFERROR(IF($F$3=0,"-",Tabla1[[#This Row],[Precio de Cliente neto]]*(1+$F$3)),"-")</f>
        <v>230.68794</v>
      </c>
      <c r="I1219" s="14" t="n">
        <v>219.7028</v>
      </c>
      <c r="J1219" s="14" t="n">
        <v>197.73252</v>
      </c>
    </row>
    <row r="1220" customFormat="false" ht="15" hidden="false" customHeight="false" outlineLevel="0" collapsed="false">
      <c r="A1220" s="12" t="n">
        <v>3534</v>
      </c>
      <c r="B1220" s="13" t="s">
        <v>1233</v>
      </c>
      <c r="C1220" s="14" t="n">
        <f aca="false">IF($F$2=0," - ",Tabla1[[#This Row],[Base Precio de Lista neto]])</f>
        <v>392.2718</v>
      </c>
      <c r="D1220" s="14" t="n">
        <f aca="false">IF($F$2=0," - ",Tabla1[[#This Row],[Base Precio de Lista neto]]*(1-$F$2))</f>
        <v>274.59026</v>
      </c>
      <c r="E1220" s="14" t="n">
        <f aca="false">IF($F$2=0," - ",Tabla1[[#This Row],[Base para Mejor precio]]*(1-$F$2))</f>
        <v>247.131234</v>
      </c>
      <c r="F1220" s="12" t="s">
        <v>31</v>
      </c>
      <c r="G1220" s="15"/>
      <c r="H1220" s="14" t="n">
        <f aca="false">IFERROR(IF($F$3=0,"-",Tabla1[[#This Row],[Precio de Cliente neto]]*(1+$F$3)),"-")</f>
        <v>411.88539</v>
      </c>
      <c r="I1220" s="14" t="n">
        <v>392.2718</v>
      </c>
      <c r="J1220" s="14" t="n">
        <v>353.04462</v>
      </c>
    </row>
    <row r="1221" customFormat="false" ht="15" hidden="false" customHeight="false" outlineLevel="0" collapsed="false">
      <c r="A1221" s="12" t="n">
        <v>3535</v>
      </c>
      <c r="B1221" s="13" t="s">
        <v>1234</v>
      </c>
      <c r="C1221" s="14" t="n">
        <f aca="false">IF($F$2=0," - ",Tabla1[[#This Row],[Base Precio de Lista neto]])</f>
        <v>219.7028</v>
      </c>
      <c r="D1221" s="14" t="n">
        <f aca="false">IF($F$2=0," - ",Tabla1[[#This Row],[Base Precio de Lista neto]]*(1-$F$2))</f>
        <v>153.79196</v>
      </c>
      <c r="E1221" s="14" t="n">
        <f aca="false">IF($F$2=0," - ",Tabla1[[#This Row],[Base para Mejor precio]]*(1-$F$2))</f>
        <v>138.412764</v>
      </c>
      <c r="F1221" s="12" t="s">
        <v>17</v>
      </c>
      <c r="G1221" s="15"/>
      <c r="H1221" s="14" t="n">
        <f aca="false">IFERROR(IF($F$3=0,"-",Tabla1[[#This Row],[Precio de Cliente neto]]*(1+$F$3)),"-")</f>
        <v>230.68794</v>
      </c>
      <c r="I1221" s="14" t="n">
        <v>219.7028</v>
      </c>
      <c r="J1221" s="14" t="n">
        <v>197.73252</v>
      </c>
    </row>
    <row r="1222" customFormat="false" ht="15" hidden="false" customHeight="false" outlineLevel="0" collapsed="false">
      <c r="A1222" s="12" t="n">
        <v>3536</v>
      </c>
      <c r="B1222" s="13" t="s">
        <v>1235</v>
      </c>
      <c r="C1222" s="14" t="n">
        <f aca="false">IF($F$2=0," - ",Tabla1[[#This Row],[Base Precio de Lista neto]])</f>
        <v>219.7028</v>
      </c>
      <c r="D1222" s="14" t="n">
        <f aca="false">IF($F$2=0," - ",Tabla1[[#This Row],[Base Precio de Lista neto]]*(1-$F$2))</f>
        <v>153.79196</v>
      </c>
      <c r="E1222" s="14" t="n">
        <f aca="false">IF($F$2=0," - ",Tabla1[[#This Row],[Base para Mejor precio]]*(1-$F$2))</f>
        <v>138.412764</v>
      </c>
      <c r="F1222" s="12" t="s">
        <v>17</v>
      </c>
      <c r="G1222" s="15"/>
      <c r="H1222" s="14" t="n">
        <f aca="false">IFERROR(IF($F$3=0,"-",Tabla1[[#This Row],[Precio de Cliente neto]]*(1+$F$3)),"-")</f>
        <v>230.68794</v>
      </c>
      <c r="I1222" s="14" t="n">
        <v>219.7028</v>
      </c>
      <c r="J1222" s="14" t="n">
        <v>197.73252</v>
      </c>
    </row>
    <row r="1223" customFormat="false" ht="15" hidden="false" customHeight="false" outlineLevel="0" collapsed="false">
      <c r="A1223" s="12" t="n">
        <v>3537</v>
      </c>
      <c r="B1223" s="13" t="s">
        <v>1236</v>
      </c>
      <c r="C1223" s="14" t="n">
        <f aca="false">IF($F$2=0," - ",Tabla1[[#This Row],[Base Precio de Lista neto]])</f>
        <v>219.7028</v>
      </c>
      <c r="D1223" s="14" t="n">
        <f aca="false">IF($F$2=0," - ",Tabla1[[#This Row],[Base Precio de Lista neto]]*(1-$F$2))</f>
        <v>153.79196</v>
      </c>
      <c r="E1223" s="14" t="n">
        <f aca="false">IF($F$2=0," - ",Tabla1[[#This Row],[Base para Mejor precio]]*(1-$F$2))</f>
        <v>138.412764</v>
      </c>
      <c r="F1223" s="12" t="s">
        <v>17</v>
      </c>
      <c r="G1223" s="15"/>
      <c r="H1223" s="14" t="n">
        <f aca="false">IFERROR(IF($F$3=0,"-",Tabla1[[#This Row],[Precio de Cliente neto]]*(1+$F$3)),"-")</f>
        <v>230.68794</v>
      </c>
      <c r="I1223" s="14" t="n">
        <v>219.7028</v>
      </c>
      <c r="J1223" s="14" t="n">
        <v>197.73252</v>
      </c>
    </row>
    <row r="1224" customFormat="false" ht="15" hidden="false" customHeight="false" outlineLevel="0" collapsed="false">
      <c r="A1224" s="12" t="n">
        <v>3539</v>
      </c>
      <c r="B1224" s="13" t="s">
        <v>1237</v>
      </c>
      <c r="C1224" s="14" t="n">
        <f aca="false">IF($F$2=0," - ",Tabla1[[#This Row],[Base Precio de Lista neto]])</f>
        <v>219.7028</v>
      </c>
      <c r="D1224" s="14" t="n">
        <f aca="false">IF($F$2=0," - ",Tabla1[[#This Row],[Base Precio de Lista neto]]*(1-$F$2))</f>
        <v>153.79196</v>
      </c>
      <c r="E1224" s="14" t="n">
        <f aca="false">IF($F$2=0," - ",Tabla1[[#This Row],[Base para Mejor precio]]*(1-$F$2))</f>
        <v>138.412764</v>
      </c>
      <c r="F1224" s="12" t="s">
        <v>17</v>
      </c>
      <c r="G1224" s="15"/>
      <c r="H1224" s="14" t="n">
        <f aca="false">IFERROR(IF($F$3=0,"-",Tabla1[[#This Row],[Precio de Cliente neto]]*(1+$F$3)),"-")</f>
        <v>230.68794</v>
      </c>
      <c r="I1224" s="14" t="n">
        <v>219.7028</v>
      </c>
      <c r="J1224" s="14" t="n">
        <v>197.73252</v>
      </c>
    </row>
    <row r="1225" customFormat="false" ht="15" hidden="false" customHeight="false" outlineLevel="0" collapsed="false">
      <c r="A1225" s="12" t="n">
        <v>3540</v>
      </c>
      <c r="B1225" s="13" t="s">
        <v>1238</v>
      </c>
      <c r="C1225" s="14" t="n">
        <f aca="false">IF($F$2=0," - ",Tabla1[[#This Row],[Base Precio de Lista neto]])</f>
        <v>150.6863</v>
      </c>
      <c r="D1225" s="14" t="n">
        <f aca="false">IF($F$2=0," - ",Tabla1[[#This Row],[Base Precio de Lista neto]]*(1-$F$2))</f>
        <v>105.48041</v>
      </c>
      <c r="E1225" s="14" t="n">
        <f aca="false">IF($F$2=0," - ",Tabla1[[#This Row],[Base para Mejor precio]]*(1-$F$2))</f>
        <v>94.932369</v>
      </c>
      <c r="F1225" s="12" t="s">
        <v>14</v>
      </c>
      <c r="G1225" s="15"/>
      <c r="H1225" s="14" t="n">
        <f aca="false">IFERROR(IF($F$3=0,"-",Tabla1[[#This Row],[Precio de Cliente neto]]*(1+$F$3)),"-")</f>
        <v>158.220615</v>
      </c>
      <c r="I1225" s="14" t="n">
        <v>150.6863</v>
      </c>
      <c r="J1225" s="14" t="n">
        <v>135.61767</v>
      </c>
    </row>
    <row r="1226" customFormat="false" ht="15" hidden="false" customHeight="false" outlineLevel="0" collapsed="false">
      <c r="A1226" s="12" t="n">
        <v>3541</v>
      </c>
      <c r="B1226" s="13" t="s">
        <v>1239</v>
      </c>
      <c r="C1226" s="14" t="n">
        <f aca="false">IF($F$2=0," - ",Tabla1[[#This Row],[Base Precio de Lista neto]])</f>
        <v>150.6863</v>
      </c>
      <c r="D1226" s="14" t="n">
        <f aca="false">IF($F$2=0," - ",Tabla1[[#This Row],[Base Precio de Lista neto]]*(1-$F$2))</f>
        <v>105.48041</v>
      </c>
      <c r="E1226" s="14" t="n">
        <f aca="false">IF($F$2=0," - ",Tabla1[[#This Row],[Base para Mejor precio]]*(1-$F$2))</f>
        <v>94.932369</v>
      </c>
      <c r="F1226" s="12" t="s">
        <v>14</v>
      </c>
      <c r="G1226" s="15"/>
      <c r="H1226" s="14" t="n">
        <f aca="false">IFERROR(IF($F$3=0,"-",Tabla1[[#This Row],[Precio de Cliente neto]]*(1+$F$3)),"-")</f>
        <v>158.220615</v>
      </c>
      <c r="I1226" s="14" t="n">
        <v>150.6863</v>
      </c>
      <c r="J1226" s="14" t="n">
        <v>135.61767</v>
      </c>
    </row>
    <row r="1227" customFormat="false" ht="15" hidden="false" customHeight="false" outlineLevel="0" collapsed="false">
      <c r="A1227" s="12" t="n">
        <v>3542</v>
      </c>
      <c r="B1227" s="13" t="s">
        <v>1240</v>
      </c>
      <c r="C1227" s="14" t="n">
        <f aca="false">IF($F$2=0," - ",Tabla1[[#This Row],[Base Precio de Lista neto]])</f>
        <v>316.9889</v>
      </c>
      <c r="D1227" s="14" t="n">
        <f aca="false">IF($F$2=0," - ",Tabla1[[#This Row],[Base Precio de Lista neto]]*(1-$F$2))</f>
        <v>221.89223</v>
      </c>
      <c r="E1227" s="14" t="n">
        <f aca="false">IF($F$2=0," - ",Tabla1[[#This Row],[Base para Mejor precio]]*(1-$F$2))</f>
        <v>199.703007</v>
      </c>
      <c r="F1227" s="12" t="s">
        <v>17</v>
      </c>
      <c r="G1227" s="15"/>
      <c r="H1227" s="14" t="n">
        <f aca="false">IFERROR(IF($F$3=0,"-",Tabla1[[#This Row],[Precio de Cliente neto]]*(1+$F$3)),"-")</f>
        <v>332.838345</v>
      </c>
      <c r="I1227" s="14" t="n">
        <v>316.9889</v>
      </c>
      <c r="J1227" s="14" t="n">
        <v>285.29001</v>
      </c>
    </row>
    <row r="1228" customFormat="false" ht="15" hidden="false" customHeight="false" outlineLevel="0" collapsed="false">
      <c r="A1228" s="12" t="n">
        <v>3543</v>
      </c>
      <c r="B1228" s="13" t="s">
        <v>1241</v>
      </c>
      <c r="C1228" s="14" t="n">
        <f aca="false">IF($F$2=0," - ",Tabla1[[#This Row],[Base Precio de Lista neto]])</f>
        <v>219.7028</v>
      </c>
      <c r="D1228" s="14" t="n">
        <f aca="false">IF($F$2=0," - ",Tabla1[[#This Row],[Base Precio de Lista neto]]*(1-$F$2))</f>
        <v>153.79196</v>
      </c>
      <c r="E1228" s="14" t="n">
        <f aca="false">IF($F$2=0," - ",Tabla1[[#This Row],[Base para Mejor precio]]*(1-$F$2))</f>
        <v>138.412764</v>
      </c>
      <c r="F1228" s="12" t="s">
        <v>17</v>
      </c>
      <c r="G1228" s="15"/>
      <c r="H1228" s="14" t="n">
        <f aca="false">IFERROR(IF($F$3=0,"-",Tabla1[[#This Row],[Precio de Cliente neto]]*(1+$F$3)),"-")</f>
        <v>230.68794</v>
      </c>
      <c r="I1228" s="14" t="n">
        <v>219.7028</v>
      </c>
      <c r="J1228" s="14" t="n">
        <v>197.73252</v>
      </c>
    </row>
    <row r="1229" customFormat="false" ht="15" hidden="false" customHeight="false" outlineLevel="0" collapsed="false">
      <c r="A1229" s="12" t="n">
        <v>3544</v>
      </c>
      <c r="B1229" s="13" t="s">
        <v>1242</v>
      </c>
      <c r="C1229" s="14" t="n">
        <f aca="false">IF($F$2=0," - ",Tabla1[[#This Row],[Base Precio de Lista neto]])</f>
        <v>1988.7301</v>
      </c>
      <c r="D1229" s="14" t="n">
        <f aca="false">IF($F$2=0," - ",Tabla1[[#This Row],[Base Precio de Lista neto]]*(1-$F$2))</f>
        <v>1392.11107</v>
      </c>
      <c r="E1229" s="14" t="n">
        <f aca="false">IF($F$2=0," - ",Tabla1[[#This Row],[Base para Mejor precio]]*(1-$F$2))</f>
        <v>1252.899963</v>
      </c>
      <c r="F1229" s="12" t="s">
        <v>31</v>
      </c>
      <c r="G1229" s="15"/>
      <c r="H1229" s="14" t="n">
        <f aca="false">IFERROR(IF($F$3=0,"-",Tabla1[[#This Row],[Precio de Cliente neto]]*(1+$F$3)),"-")</f>
        <v>2088.166605</v>
      </c>
      <c r="I1229" s="14" t="n">
        <v>1988.7301</v>
      </c>
      <c r="J1229" s="14" t="n">
        <v>1789.85709</v>
      </c>
    </row>
    <row r="1230" customFormat="false" ht="15" hidden="false" customHeight="false" outlineLevel="0" collapsed="false">
      <c r="A1230" s="12" t="n">
        <v>3545</v>
      </c>
      <c r="B1230" s="13" t="s">
        <v>1243</v>
      </c>
      <c r="C1230" s="14" t="n">
        <f aca="false">IF($F$2=0," - ",Tabla1[[#This Row],[Base Precio de Lista neto]])</f>
        <v>151.3879</v>
      </c>
      <c r="D1230" s="14" t="n">
        <f aca="false">IF($F$2=0," - ",Tabla1[[#This Row],[Base Precio de Lista neto]]*(1-$F$2))</f>
        <v>105.97153</v>
      </c>
      <c r="E1230" s="14" t="n">
        <f aca="false">IF($F$2=0," - ",Tabla1[[#This Row],[Base para Mejor precio]]*(1-$F$2))</f>
        <v>95.374377</v>
      </c>
      <c r="F1230" s="12" t="s">
        <v>14</v>
      </c>
      <c r="G1230" s="15"/>
      <c r="H1230" s="14" t="n">
        <f aca="false">IFERROR(IF($F$3=0,"-",Tabla1[[#This Row],[Precio de Cliente neto]]*(1+$F$3)),"-")</f>
        <v>158.957295</v>
      </c>
      <c r="I1230" s="14" t="n">
        <v>151.3879</v>
      </c>
      <c r="J1230" s="14" t="n">
        <v>136.24911</v>
      </c>
    </row>
    <row r="1231" customFormat="false" ht="15" hidden="false" customHeight="false" outlineLevel="0" collapsed="false">
      <c r="A1231" s="12" t="n">
        <v>3546</v>
      </c>
      <c r="B1231" s="13" t="s">
        <v>1244</v>
      </c>
      <c r="C1231" s="14" t="n">
        <f aca="false">IF($F$2=0," - ",Tabla1[[#This Row],[Base Precio de Lista neto]])</f>
        <v>1593.1298</v>
      </c>
      <c r="D1231" s="14" t="n">
        <f aca="false">IF($F$2=0," - ",Tabla1[[#This Row],[Base Precio de Lista neto]]*(1-$F$2))</f>
        <v>1115.19086</v>
      </c>
      <c r="E1231" s="14" t="n">
        <f aca="false">IF($F$2=0," - ",Tabla1[[#This Row],[Base para Mejor precio]]*(1-$F$2))</f>
        <v>1003.671774</v>
      </c>
      <c r="F1231" s="12" t="s">
        <v>31</v>
      </c>
      <c r="G1231" s="15"/>
      <c r="H1231" s="14" t="n">
        <f aca="false">IFERROR(IF($F$3=0,"-",Tabla1[[#This Row],[Precio de Cliente neto]]*(1+$F$3)),"-")</f>
        <v>1672.78629</v>
      </c>
      <c r="I1231" s="14" t="n">
        <v>1593.1298</v>
      </c>
      <c r="J1231" s="14" t="n">
        <v>1433.81682</v>
      </c>
    </row>
    <row r="1232" customFormat="false" ht="15" hidden="false" customHeight="false" outlineLevel="0" collapsed="false">
      <c r="A1232" s="12" t="n">
        <v>3547</v>
      </c>
      <c r="B1232" s="13" t="s">
        <v>1245</v>
      </c>
      <c r="C1232" s="14" t="n">
        <f aca="false">IF($F$2=0," - ",Tabla1[[#This Row],[Base Precio de Lista neto]])</f>
        <v>2195.8151</v>
      </c>
      <c r="D1232" s="14" t="n">
        <f aca="false">IF($F$2=0," - ",Tabla1[[#This Row],[Base Precio de Lista neto]]*(1-$F$2))</f>
        <v>1537.07057</v>
      </c>
      <c r="E1232" s="14" t="n">
        <f aca="false">IF($F$2=0," - ",Tabla1[[#This Row],[Base para Mejor precio]]*(1-$F$2))</f>
        <v>1383.363513</v>
      </c>
      <c r="F1232" s="12" t="s">
        <v>31</v>
      </c>
      <c r="G1232" s="15"/>
      <c r="H1232" s="14" t="n">
        <f aca="false">IFERROR(IF($F$3=0,"-",Tabla1[[#This Row],[Precio de Cliente neto]]*(1+$F$3)),"-")</f>
        <v>2305.605855</v>
      </c>
      <c r="I1232" s="14" t="n">
        <v>2195.8151</v>
      </c>
      <c r="J1232" s="14" t="n">
        <v>1976.23359</v>
      </c>
    </row>
    <row r="1233" customFormat="false" ht="15" hidden="false" customHeight="false" outlineLevel="0" collapsed="false">
      <c r="A1233" s="12" t="n">
        <v>3548</v>
      </c>
      <c r="B1233" s="13" t="s">
        <v>1246</v>
      </c>
      <c r="C1233" s="14" t="n">
        <f aca="false">IF($F$2=0," - ",Tabla1[[#This Row],[Base Precio de Lista neto]])</f>
        <v>676.3024</v>
      </c>
      <c r="D1233" s="14" t="n">
        <f aca="false">IF($F$2=0," - ",Tabla1[[#This Row],[Base Precio de Lista neto]]*(1-$F$2))</f>
        <v>473.41168</v>
      </c>
      <c r="E1233" s="14" t="n">
        <f aca="false">IF($F$2=0," - ",Tabla1[[#This Row],[Base para Mejor precio]]*(1-$F$2))</f>
        <v>426.070512</v>
      </c>
      <c r="F1233" s="12" t="s">
        <v>31</v>
      </c>
      <c r="G1233" s="15"/>
      <c r="H1233" s="14" t="n">
        <f aca="false">IFERROR(IF($F$3=0,"-",Tabla1[[#This Row],[Precio de Cliente neto]]*(1+$F$3)),"-")</f>
        <v>710.11752</v>
      </c>
      <c r="I1233" s="14" t="n">
        <v>676.3024</v>
      </c>
      <c r="J1233" s="14" t="n">
        <v>608.67216</v>
      </c>
    </row>
    <row r="1234" customFormat="false" ht="15" hidden="false" customHeight="false" outlineLevel="0" collapsed="false">
      <c r="A1234" s="12" t="n">
        <v>3549</v>
      </c>
      <c r="B1234" s="13" t="s">
        <v>1247</v>
      </c>
      <c r="C1234" s="14" t="n">
        <f aca="false">IF($F$2=0," - ",Tabla1[[#This Row],[Base Precio de Lista neto]])</f>
        <v>103.606</v>
      </c>
      <c r="D1234" s="14" t="n">
        <f aca="false">IF($F$2=0," - ",Tabla1[[#This Row],[Base Precio de Lista neto]]*(1-$F$2))</f>
        <v>72.5242</v>
      </c>
      <c r="E1234" s="14" t="n">
        <f aca="false">IF($F$2=0," - ",Tabla1[[#This Row],[Base para Mejor precio]]*(1-$F$2))</f>
        <v>65.27178</v>
      </c>
      <c r="F1234" s="12" t="s">
        <v>17</v>
      </c>
      <c r="G1234" s="15"/>
      <c r="H1234" s="14" t="n">
        <f aca="false">IFERROR(IF($F$3=0,"-",Tabla1[[#This Row],[Precio de Cliente neto]]*(1+$F$3)),"-")</f>
        <v>108.7863</v>
      </c>
      <c r="I1234" s="14" t="n">
        <v>103.606</v>
      </c>
      <c r="J1234" s="14" t="n">
        <v>93.2454</v>
      </c>
    </row>
    <row r="1235" customFormat="false" ht="15" hidden="false" customHeight="false" outlineLevel="0" collapsed="false">
      <c r="A1235" s="12" t="n">
        <v>3551</v>
      </c>
      <c r="B1235" s="13" t="s">
        <v>1248</v>
      </c>
      <c r="C1235" s="14" t="n">
        <f aca="false">IF($F$2=0," - ",Tabla1[[#This Row],[Base Precio de Lista neto]])</f>
        <v>676.4067</v>
      </c>
      <c r="D1235" s="14" t="n">
        <f aca="false">IF($F$2=0," - ",Tabla1[[#This Row],[Base Precio de Lista neto]]*(1-$F$2))</f>
        <v>473.48469</v>
      </c>
      <c r="E1235" s="14" t="n">
        <f aca="false">IF($F$2=0," - ",Tabla1[[#This Row],[Base para Mejor precio]]*(1-$F$2))</f>
        <v>426.136221</v>
      </c>
      <c r="F1235" s="12" t="s">
        <v>31</v>
      </c>
      <c r="G1235" s="15"/>
      <c r="H1235" s="14" t="n">
        <f aca="false">IFERROR(IF($F$3=0,"-",Tabla1[[#This Row],[Precio de Cliente neto]]*(1+$F$3)),"-")</f>
        <v>710.227035</v>
      </c>
      <c r="I1235" s="14" t="n">
        <v>676.4067</v>
      </c>
      <c r="J1235" s="14" t="n">
        <v>608.76603</v>
      </c>
    </row>
    <row r="1236" customFormat="false" ht="15" hidden="false" customHeight="false" outlineLevel="0" collapsed="false">
      <c r="A1236" s="12" t="n">
        <v>3571</v>
      </c>
      <c r="B1236" s="13" t="s">
        <v>1249</v>
      </c>
      <c r="C1236" s="14" t="n">
        <f aca="false">IF($F$2=0," - ",Tabla1[[#This Row],[Base Precio de Lista neto]])</f>
        <v>33.5289</v>
      </c>
      <c r="D1236" s="14" t="n">
        <f aca="false">IF($F$2=0," - ",Tabla1[[#This Row],[Base Precio de Lista neto]]*(1-$F$2))</f>
        <v>23.47023</v>
      </c>
      <c r="E1236" s="14" t="n">
        <f aca="false">IF($F$2=0," - ",Tabla1[[#This Row],[Base para Mejor precio]]*(1-$F$2))</f>
        <v>21.123207</v>
      </c>
      <c r="F1236" s="12" t="s">
        <v>17</v>
      </c>
      <c r="G1236" s="15"/>
      <c r="H1236" s="14" t="n">
        <f aca="false">IFERROR(IF($F$3=0,"-",Tabla1[[#This Row],[Precio de Cliente neto]]*(1+$F$3)),"-")</f>
        <v>35.205345</v>
      </c>
      <c r="I1236" s="14" t="n">
        <v>33.5289</v>
      </c>
      <c r="J1236" s="14" t="n">
        <v>30.17601</v>
      </c>
    </row>
    <row r="1237" customFormat="false" ht="15" hidden="false" customHeight="false" outlineLevel="0" collapsed="false">
      <c r="A1237" s="12" t="n">
        <v>3572</v>
      </c>
      <c r="B1237" s="13" t="s">
        <v>1250</v>
      </c>
      <c r="C1237" s="14" t="n">
        <f aca="false">IF($F$2=0," - ",Tabla1[[#This Row],[Base Precio de Lista neto]])</f>
        <v>2059.144</v>
      </c>
      <c r="D1237" s="14" t="n">
        <f aca="false">IF($F$2=0," - ",Tabla1[[#This Row],[Base Precio de Lista neto]]*(1-$F$2))</f>
        <v>1441.4008</v>
      </c>
      <c r="E1237" s="14" t="n">
        <f aca="false">IF($F$2=0," - ",Tabla1[[#This Row],[Base para Mejor precio]]*(1-$F$2))</f>
        <v>1297.26072</v>
      </c>
      <c r="F1237" s="12" t="s">
        <v>31</v>
      </c>
      <c r="G1237" s="15"/>
      <c r="H1237" s="14" t="n">
        <f aca="false">IFERROR(IF($F$3=0,"-",Tabla1[[#This Row],[Precio de Cliente neto]]*(1+$F$3)),"-")</f>
        <v>2162.1012</v>
      </c>
      <c r="I1237" s="14" t="n">
        <v>2059.144</v>
      </c>
      <c r="J1237" s="14" t="n">
        <v>1853.2296</v>
      </c>
    </row>
    <row r="1238" customFormat="false" ht="15" hidden="false" customHeight="false" outlineLevel="0" collapsed="false">
      <c r="A1238" s="12" t="n">
        <v>3573</v>
      </c>
      <c r="B1238" s="13" t="s">
        <v>1251</v>
      </c>
      <c r="C1238" s="14" t="n">
        <f aca="false">IF($F$2=0," - ",Tabla1[[#This Row],[Base Precio de Lista neto]])</f>
        <v>2434.7998</v>
      </c>
      <c r="D1238" s="14" t="n">
        <f aca="false">IF($F$2=0," - ",Tabla1[[#This Row],[Base Precio de Lista neto]]*(1-$F$2))</f>
        <v>1704.35986</v>
      </c>
      <c r="E1238" s="14" t="n">
        <f aca="false">IF($F$2=0," - ",Tabla1[[#This Row],[Base para Mejor precio]]*(1-$F$2))</f>
        <v>1533.923874</v>
      </c>
      <c r="F1238" s="12" t="s">
        <v>31</v>
      </c>
      <c r="G1238" s="15"/>
      <c r="H1238" s="14" t="n">
        <f aca="false">IFERROR(IF($F$3=0,"-",Tabla1[[#This Row],[Precio de Cliente neto]]*(1+$F$3)),"-")</f>
        <v>2556.53979</v>
      </c>
      <c r="I1238" s="14" t="n">
        <v>2434.7998</v>
      </c>
      <c r="J1238" s="14" t="n">
        <v>2191.31982</v>
      </c>
    </row>
    <row r="1239" customFormat="false" ht="15" hidden="false" customHeight="false" outlineLevel="0" collapsed="false">
      <c r="A1239" s="12" t="n">
        <v>3574</v>
      </c>
      <c r="B1239" s="13" t="s">
        <v>1252</v>
      </c>
      <c r="C1239" s="14" t="n">
        <f aca="false">IF($F$2=0," - ",Tabla1[[#This Row],[Base Precio de Lista neto]])</f>
        <v>4688.7266</v>
      </c>
      <c r="D1239" s="14" t="n">
        <f aca="false">IF($F$2=0," - ",Tabla1[[#This Row],[Base Precio de Lista neto]]*(1-$F$2))</f>
        <v>3282.10862</v>
      </c>
      <c r="E1239" s="14" t="n">
        <f aca="false">IF($F$2=0," - ",Tabla1[[#This Row],[Base para Mejor precio]]*(1-$F$2))</f>
        <v>2953.897758</v>
      </c>
      <c r="F1239" s="12" t="s">
        <v>31</v>
      </c>
      <c r="G1239" s="15"/>
      <c r="H1239" s="14" t="n">
        <f aca="false">IFERROR(IF($F$3=0,"-",Tabla1[[#This Row],[Precio de Cliente neto]]*(1+$F$3)),"-")</f>
        <v>4923.16293</v>
      </c>
      <c r="I1239" s="14" t="n">
        <v>4688.7266</v>
      </c>
      <c r="J1239" s="14" t="n">
        <v>4219.85394</v>
      </c>
    </row>
    <row r="1240" customFormat="false" ht="15" hidden="false" customHeight="false" outlineLevel="0" collapsed="false">
      <c r="A1240" s="12" t="n">
        <v>3575</v>
      </c>
      <c r="B1240" s="13" t="s">
        <v>1253</v>
      </c>
      <c r="C1240" s="14" t="n">
        <f aca="false">IF($F$2=0," - ",Tabla1[[#This Row],[Base Precio de Lista neto]])</f>
        <v>8507.8823</v>
      </c>
      <c r="D1240" s="14" t="n">
        <f aca="false">IF($F$2=0," - ",Tabla1[[#This Row],[Base Precio de Lista neto]]*(1-$F$2))</f>
        <v>5955.51761</v>
      </c>
      <c r="E1240" s="14" t="n">
        <f aca="false">IF($F$2=0," - ",Tabla1[[#This Row],[Base para Mejor precio]]*(1-$F$2))</f>
        <v>5359.965849</v>
      </c>
      <c r="F1240" s="12" t="s">
        <v>31</v>
      </c>
      <c r="G1240" s="15"/>
      <c r="H1240" s="14" t="n">
        <f aca="false">IFERROR(IF($F$3=0,"-",Tabla1[[#This Row],[Precio de Cliente neto]]*(1+$F$3)),"-")</f>
        <v>8933.276415</v>
      </c>
      <c r="I1240" s="14" t="n">
        <v>8507.8823</v>
      </c>
      <c r="J1240" s="14" t="n">
        <v>7657.09407</v>
      </c>
    </row>
    <row r="1241" customFormat="false" ht="15" hidden="false" customHeight="false" outlineLevel="0" collapsed="false">
      <c r="A1241" s="12" t="n">
        <v>3576</v>
      </c>
      <c r="B1241" s="13" t="s">
        <v>1254</v>
      </c>
      <c r="C1241" s="14" t="n">
        <f aca="false">IF($F$2=0," - ",Tabla1[[#This Row],[Base Precio de Lista neto]])</f>
        <v>13582.6985</v>
      </c>
      <c r="D1241" s="14" t="n">
        <f aca="false">IF($F$2=0," - ",Tabla1[[#This Row],[Base Precio de Lista neto]]*(1-$F$2))</f>
        <v>9507.88895</v>
      </c>
      <c r="E1241" s="14" t="n">
        <f aca="false">IF($F$2=0," - ",Tabla1[[#This Row],[Base para Mejor precio]]*(1-$F$2))</f>
        <v>8557.100055</v>
      </c>
      <c r="F1241" s="12" t="s">
        <v>31</v>
      </c>
      <c r="G1241" s="15"/>
      <c r="H1241" s="14" t="n">
        <f aca="false">IFERROR(IF($F$3=0,"-",Tabla1[[#This Row],[Precio de Cliente neto]]*(1+$F$3)),"-")</f>
        <v>14261.833425</v>
      </c>
      <c r="I1241" s="14" t="n">
        <v>13582.6985</v>
      </c>
      <c r="J1241" s="14" t="n">
        <v>12224.42865</v>
      </c>
    </row>
    <row r="1242" customFormat="false" ht="15" hidden="false" customHeight="false" outlineLevel="0" collapsed="false">
      <c r="A1242" s="12" t="n">
        <v>3577</v>
      </c>
      <c r="B1242" s="13" t="s">
        <v>1255</v>
      </c>
      <c r="C1242" s="14" t="n">
        <f aca="false">IF($F$2=0," - ",Tabla1[[#This Row],[Base Precio de Lista neto]])</f>
        <v>23641.9064</v>
      </c>
      <c r="D1242" s="14" t="n">
        <f aca="false">IF($F$2=0," - ",Tabla1[[#This Row],[Base Precio de Lista neto]]*(1-$F$2))</f>
        <v>16549.33448</v>
      </c>
      <c r="E1242" s="14" t="n">
        <f aca="false">IF($F$2=0," - ",Tabla1[[#This Row],[Base para Mejor precio]]*(1-$F$2))</f>
        <v>14894.401032</v>
      </c>
      <c r="F1242" s="12" t="s">
        <v>31</v>
      </c>
      <c r="G1242" s="15"/>
      <c r="H1242" s="14" t="n">
        <f aca="false">IFERROR(IF($F$3=0,"-",Tabla1[[#This Row],[Precio de Cliente neto]]*(1+$F$3)),"-")</f>
        <v>24824.00172</v>
      </c>
      <c r="I1242" s="14" t="n">
        <v>23641.9064</v>
      </c>
      <c r="J1242" s="14" t="n">
        <v>21277.71576</v>
      </c>
    </row>
    <row r="1243" customFormat="false" ht="15" hidden="false" customHeight="false" outlineLevel="0" collapsed="false">
      <c r="A1243" s="12" t="n">
        <v>3593</v>
      </c>
      <c r="B1243" s="13" t="s">
        <v>1256</v>
      </c>
      <c r="C1243" s="14" t="n">
        <f aca="false">IF($F$2=0," - ",Tabla1[[#This Row],[Base Precio de Lista neto]])</f>
        <v>339.2572</v>
      </c>
      <c r="D1243" s="14" t="n">
        <f aca="false">IF($F$2=0," - ",Tabla1[[#This Row],[Base Precio de Lista neto]]*(1-$F$2))</f>
        <v>237.48004</v>
      </c>
      <c r="E1243" s="14" t="n">
        <f aca="false">IF($F$2=0," - ",Tabla1[[#This Row],[Base para Mejor precio]]*(1-$F$2))</f>
        <v>213.732036</v>
      </c>
      <c r="F1243" s="12" t="s">
        <v>17</v>
      </c>
      <c r="G1243" s="15"/>
      <c r="H1243" s="14" t="n">
        <f aca="false">IFERROR(IF($F$3=0,"-",Tabla1[[#This Row],[Precio de Cliente neto]]*(1+$F$3)),"-")</f>
        <v>356.22006</v>
      </c>
      <c r="I1243" s="14" t="n">
        <v>339.2572</v>
      </c>
      <c r="J1243" s="14" t="n">
        <v>305.33148</v>
      </c>
    </row>
    <row r="1244" customFormat="false" ht="15" hidden="false" customHeight="false" outlineLevel="0" collapsed="false">
      <c r="A1244" s="12" t="n">
        <v>3595</v>
      </c>
      <c r="B1244" s="13" t="s">
        <v>1257</v>
      </c>
      <c r="C1244" s="14" t="n">
        <f aca="false">IF($F$2=0," - ",Tabla1[[#This Row],[Base Precio de Lista neto]])</f>
        <v>272.6712</v>
      </c>
      <c r="D1244" s="14" t="n">
        <f aca="false">IF($F$2=0," - ",Tabla1[[#This Row],[Base Precio de Lista neto]]*(1-$F$2))</f>
        <v>190.86984</v>
      </c>
      <c r="E1244" s="14" t="n">
        <f aca="false">IF($F$2=0," - ",Tabla1[[#This Row],[Base para Mejor precio]]*(1-$F$2))</f>
        <v>171.782856</v>
      </c>
      <c r="F1244" s="12" t="s">
        <v>14</v>
      </c>
      <c r="G1244" s="15"/>
      <c r="H1244" s="14" t="n">
        <f aca="false">IFERROR(IF($F$3=0,"-",Tabla1[[#This Row],[Precio de Cliente neto]]*(1+$F$3)),"-")</f>
        <v>286.30476</v>
      </c>
      <c r="I1244" s="14" t="n">
        <v>272.6712</v>
      </c>
      <c r="J1244" s="14" t="n">
        <v>245.40408</v>
      </c>
    </row>
    <row r="1245" customFormat="false" ht="15" hidden="false" customHeight="false" outlineLevel="0" collapsed="false">
      <c r="A1245" s="12" t="n">
        <v>3596</v>
      </c>
      <c r="B1245" s="13" t="s">
        <v>1258</v>
      </c>
      <c r="C1245" s="14" t="n">
        <f aca="false">IF($F$2=0," - ",Tabla1[[#This Row],[Base Precio de Lista neto]])</f>
        <v>205.7722</v>
      </c>
      <c r="D1245" s="14" t="n">
        <f aca="false">IF($F$2=0," - ",Tabla1[[#This Row],[Base Precio de Lista neto]]*(1-$F$2))</f>
        <v>144.04054</v>
      </c>
      <c r="E1245" s="14" t="n">
        <f aca="false">IF($F$2=0," - ",Tabla1[[#This Row],[Base para Mejor precio]]*(1-$F$2))</f>
        <v>129.636486</v>
      </c>
      <c r="F1245" s="12" t="s">
        <v>14</v>
      </c>
      <c r="G1245" s="15"/>
      <c r="H1245" s="14" t="n">
        <f aca="false">IFERROR(IF($F$3=0,"-",Tabla1[[#This Row],[Precio de Cliente neto]]*(1+$F$3)),"-")</f>
        <v>216.06081</v>
      </c>
      <c r="I1245" s="14" t="n">
        <v>205.7722</v>
      </c>
      <c r="J1245" s="14" t="n">
        <v>185.19498</v>
      </c>
    </row>
    <row r="1246" customFormat="false" ht="15" hidden="false" customHeight="false" outlineLevel="0" collapsed="false">
      <c r="A1246" s="12" t="n">
        <v>3597</v>
      </c>
      <c r="B1246" s="13" t="s">
        <v>1259</v>
      </c>
      <c r="C1246" s="14" t="n">
        <f aca="false">IF($F$2=0," - ",Tabla1[[#This Row],[Base Precio de Lista neto]])</f>
        <v>143.5207</v>
      </c>
      <c r="D1246" s="14" t="n">
        <f aca="false">IF($F$2=0," - ",Tabla1[[#This Row],[Base Precio de Lista neto]]*(1-$F$2))</f>
        <v>100.46449</v>
      </c>
      <c r="E1246" s="14" t="n">
        <f aca="false">IF($F$2=0," - ",Tabla1[[#This Row],[Base para Mejor precio]]*(1-$F$2))</f>
        <v>90.418041</v>
      </c>
      <c r="F1246" s="12" t="s">
        <v>14</v>
      </c>
      <c r="G1246" s="15"/>
      <c r="H1246" s="14" t="n">
        <f aca="false">IFERROR(IF($F$3=0,"-",Tabla1[[#This Row],[Precio de Cliente neto]]*(1+$F$3)),"-")</f>
        <v>150.696735</v>
      </c>
      <c r="I1246" s="14" t="n">
        <v>143.5207</v>
      </c>
      <c r="J1246" s="14" t="n">
        <v>129.16863</v>
      </c>
    </row>
    <row r="1247" customFormat="false" ht="15" hidden="false" customHeight="false" outlineLevel="0" collapsed="false">
      <c r="A1247" s="12" t="n">
        <v>3598</v>
      </c>
      <c r="B1247" s="13" t="s">
        <v>1260</v>
      </c>
      <c r="C1247" s="14" t="n">
        <f aca="false">IF($F$2=0," - ",Tabla1[[#This Row],[Base Precio de Lista neto]])</f>
        <v>205.7359</v>
      </c>
      <c r="D1247" s="14" t="n">
        <f aca="false">IF($F$2=0," - ",Tabla1[[#This Row],[Base Precio de Lista neto]]*(1-$F$2))</f>
        <v>144.01513</v>
      </c>
      <c r="E1247" s="14" t="n">
        <f aca="false">IF($F$2=0," - ",Tabla1[[#This Row],[Base para Mejor precio]]*(1-$F$2))</f>
        <v>129.613617</v>
      </c>
      <c r="F1247" s="12" t="s">
        <v>14</v>
      </c>
      <c r="G1247" s="15"/>
      <c r="H1247" s="14" t="n">
        <f aca="false">IFERROR(IF($F$3=0,"-",Tabla1[[#This Row],[Precio de Cliente neto]]*(1+$F$3)),"-")</f>
        <v>216.022695</v>
      </c>
      <c r="I1247" s="14" t="n">
        <v>205.7359</v>
      </c>
      <c r="J1247" s="14" t="n">
        <v>185.16231</v>
      </c>
    </row>
    <row r="1248" customFormat="false" ht="15" hidden="false" customHeight="false" outlineLevel="0" collapsed="false">
      <c r="A1248" s="12" t="n">
        <v>3599</v>
      </c>
      <c r="B1248" s="13" t="s">
        <v>1261</v>
      </c>
      <c r="C1248" s="14" t="n">
        <f aca="false">IF($F$2=0," - ",Tabla1[[#This Row],[Base Precio de Lista neto]])</f>
        <v>299.7618</v>
      </c>
      <c r="D1248" s="14" t="n">
        <f aca="false">IF($F$2=0," - ",Tabla1[[#This Row],[Base Precio de Lista neto]]*(1-$F$2))</f>
        <v>209.83326</v>
      </c>
      <c r="E1248" s="14" t="n">
        <f aca="false">IF($F$2=0," - ",Tabla1[[#This Row],[Base para Mejor precio]]*(1-$F$2))</f>
        <v>188.849934</v>
      </c>
      <c r="F1248" s="12" t="s">
        <v>14</v>
      </c>
      <c r="G1248" s="15"/>
      <c r="H1248" s="14" t="n">
        <f aca="false">IFERROR(IF($F$3=0,"-",Tabla1[[#This Row],[Precio de Cliente neto]]*(1+$F$3)),"-")</f>
        <v>314.74989</v>
      </c>
      <c r="I1248" s="14" t="n">
        <v>299.7618</v>
      </c>
      <c r="J1248" s="14" t="n">
        <v>269.78562</v>
      </c>
    </row>
    <row r="1249" customFormat="false" ht="15" hidden="false" customHeight="false" outlineLevel="0" collapsed="false">
      <c r="A1249" s="12" t="n">
        <v>3600</v>
      </c>
      <c r="B1249" s="13" t="s">
        <v>1262</v>
      </c>
      <c r="C1249" s="14" t="n">
        <f aca="false">IF($F$2=0," - ",Tabla1[[#This Row],[Base Precio de Lista neto]])</f>
        <v>982.1459</v>
      </c>
      <c r="D1249" s="14" t="n">
        <f aca="false">IF($F$2=0," - ",Tabla1[[#This Row],[Base Precio de Lista neto]]*(1-$F$2))</f>
        <v>687.50213</v>
      </c>
      <c r="E1249" s="14" t="n">
        <f aca="false">IF($F$2=0," - ",Tabla1[[#This Row],[Base para Mejor precio]]*(1-$F$2))</f>
        <v>618.751917</v>
      </c>
      <c r="F1249" s="12" t="s">
        <v>31</v>
      </c>
      <c r="G1249" s="15"/>
      <c r="H1249" s="14" t="n">
        <f aca="false">IFERROR(IF($F$3=0,"-",Tabla1[[#This Row],[Precio de Cliente neto]]*(1+$F$3)),"-")</f>
        <v>1031.253195</v>
      </c>
      <c r="I1249" s="14" t="n">
        <v>982.1459</v>
      </c>
      <c r="J1249" s="14" t="n">
        <v>883.93131</v>
      </c>
    </row>
    <row r="1250" customFormat="false" ht="15" hidden="false" customHeight="false" outlineLevel="0" collapsed="false">
      <c r="A1250" s="12" t="n">
        <v>3601</v>
      </c>
      <c r="B1250" s="13" t="s">
        <v>1263</v>
      </c>
      <c r="C1250" s="14" t="n">
        <f aca="false">IF($F$2=0," - ",Tabla1[[#This Row],[Base Precio de Lista neto]])</f>
        <v>1167.6582</v>
      </c>
      <c r="D1250" s="14" t="n">
        <f aca="false">IF($F$2=0," - ",Tabla1[[#This Row],[Base Precio de Lista neto]]*(1-$F$2))</f>
        <v>817.36074</v>
      </c>
      <c r="E1250" s="14" t="n">
        <f aca="false">IF($F$2=0," - ",Tabla1[[#This Row],[Base para Mejor precio]]*(1-$F$2))</f>
        <v>735.624666</v>
      </c>
      <c r="F1250" s="12" t="s">
        <v>31</v>
      </c>
      <c r="G1250" s="15"/>
      <c r="H1250" s="14" t="n">
        <f aca="false">IFERROR(IF($F$3=0,"-",Tabla1[[#This Row],[Precio de Cliente neto]]*(1+$F$3)),"-")</f>
        <v>1226.04111</v>
      </c>
      <c r="I1250" s="14" t="n">
        <v>1167.6582</v>
      </c>
      <c r="J1250" s="14" t="n">
        <v>1050.89238</v>
      </c>
    </row>
    <row r="1251" customFormat="false" ht="15" hidden="false" customHeight="false" outlineLevel="0" collapsed="false">
      <c r="A1251" s="12" t="n">
        <v>3602</v>
      </c>
      <c r="B1251" s="13" t="s">
        <v>1264</v>
      </c>
      <c r="C1251" s="14" t="n">
        <f aca="false">IF($F$2=0," - ",Tabla1[[#This Row],[Base Precio de Lista neto]])</f>
        <v>344.4081</v>
      </c>
      <c r="D1251" s="14" t="n">
        <f aca="false">IF($F$2=0," - ",Tabla1[[#This Row],[Base Precio de Lista neto]]*(1-$F$2))</f>
        <v>241.08567</v>
      </c>
      <c r="E1251" s="14" t="n">
        <f aca="false">IF($F$2=0," - ",Tabla1[[#This Row],[Base para Mejor precio]]*(1-$F$2))</f>
        <v>216.977103</v>
      </c>
      <c r="F1251" s="12" t="s">
        <v>17</v>
      </c>
      <c r="G1251" s="15"/>
      <c r="H1251" s="14" t="n">
        <f aca="false">IFERROR(IF($F$3=0,"-",Tabla1[[#This Row],[Precio de Cliente neto]]*(1+$F$3)),"-")</f>
        <v>361.628505</v>
      </c>
      <c r="I1251" s="14" t="n">
        <v>344.4081</v>
      </c>
      <c r="J1251" s="14" t="n">
        <v>309.96729</v>
      </c>
    </row>
    <row r="1252" customFormat="false" ht="15" hidden="false" customHeight="false" outlineLevel="0" collapsed="false">
      <c r="A1252" s="12" t="n">
        <v>3603</v>
      </c>
      <c r="B1252" s="13" t="s">
        <v>1265</v>
      </c>
      <c r="C1252" s="14" t="n">
        <f aca="false">IF($F$2=0," - ",Tabla1[[#This Row],[Base Precio de Lista neto]])</f>
        <v>443.4482</v>
      </c>
      <c r="D1252" s="14" t="n">
        <f aca="false">IF($F$2=0," - ",Tabla1[[#This Row],[Base Precio de Lista neto]]*(1-$F$2))</f>
        <v>310.41374</v>
      </c>
      <c r="E1252" s="14" t="n">
        <f aca="false">IF($F$2=0," - ",Tabla1[[#This Row],[Base para Mejor precio]]*(1-$F$2))</f>
        <v>279.372366</v>
      </c>
      <c r="F1252" s="12" t="s">
        <v>17</v>
      </c>
      <c r="G1252" s="15"/>
      <c r="H1252" s="14" t="n">
        <f aca="false">IFERROR(IF($F$3=0,"-",Tabla1[[#This Row],[Precio de Cliente neto]]*(1+$F$3)),"-")</f>
        <v>465.62061</v>
      </c>
      <c r="I1252" s="14" t="n">
        <v>443.4482</v>
      </c>
      <c r="J1252" s="14" t="n">
        <v>399.10338</v>
      </c>
    </row>
    <row r="1253" customFormat="false" ht="15" hidden="false" customHeight="false" outlineLevel="0" collapsed="false">
      <c r="A1253" s="12" t="n">
        <v>3604</v>
      </c>
      <c r="B1253" s="13" t="s">
        <v>1266</v>
      </c>
      <c r="C1253" s="14" t="n">
        <f aca="false">IF($F$2=0," - ",Tabla1[[#This Row],[Base Precio de Lista neto]])</f>
        <v>323.4703</v>
      </c>
      <c r="D1253" s="14" t="n">
        <f aca="false">IF($F$2=0," - ",Tabla1[[#This Row],[Base Precio de Lista neto]]*(1-$F$2))</f>
        <v>226.42921</v>
      </c>
      <c r="E1253" s="14" t="n">
        <f aca="false">IF($F$2=0," - ",Tabla1[[#This Row],[Base para Mejor precio]]*(1-$F$2))</f>
        <v>203.786289</v>
      </c>
      <c r="F1253" s="12" t="s">
        <v>17</v>
      </c>
      <c r="G1253" s="15"/>
      <c r="H1253" s="14" t="n">
        <f aca="false">IFERROR(IF($F$3=0,"-",Tabla1[[#This Row],[Precio de Cliente neto]]*(1+$F$3)),"-")</f>
        <v>339.643815</v>
      </c>
      <c r="I1253" s="14" t="n">
        <v>323.4703</v>
      </c>
      <c r="J1253" s="14" t="n">
        <v>291.12327</v>
      </c>
    </row>
    <row r="1254" customFormat="false" ht="15" hidden="false" customHeight="false" outlineLevel="0" collapsed="false">
      <c r="A1254" s="12" t="n">
        <v>3605</v>
      </c>
      <c r="B1254" s="13" t="s">
        <v>1267</v>
      </c>
      <c r="C1254" s="14" t="n">
        <f aca="false">IF($F$2=0," - ",Tabla1[[#This Row],[Base Precio de Lista neto]])</f>
        <v>1091.3476</v>
      </c>
      <c r="D1254" s="14" t="n">
        <f aca="false">IF($F$2=0," - ",Tabla1[[#This Row],[Base Precio de Lista neto]]*(1-$F$2))</f>
        <v>763.94332</v>
      </c>
      <c r="E1254" s="14" t="n">
        <f aca="false">IF($F$2=0," - ",Tabla1[[#This Row],[Base para Mejor precio]]*(1-$F$2))</f>
        <v>687.548988</v>
      </c>
      <c r="F1254" s="12" t="s">
        <v>17</v>
      </c>
      <c r="G1254" s="15"/>
      <c r="H1254" s="14" t="n">
        <f aca="false">IFERROR(IF($F$3=0,"-",Tabla1[[#This Row],[Precio de Cliente neto]]*(1+$F$3)),"-")</f>
        <v>1145.91498</v>
      </c>
      <c r="I1254" s="14" t="n">
        <v>1091.3476</v>
      </c>
      <c r="J1254" s="14" t="n">
        <v>982.21284</v>
      </c>
    </row>
    <row r="1255" customFormat="false" ht="15" hidden="false" customHeight="false" outlineLevel="0" collapsed="false">
      <c r="A1255" s="12" t="n">
        <v>3607</v>
      </c>
      <c r="B1255" s="13" t="s">
        <v>1268</v>
      </c>
      <c r="C1255" s="14" t="n">
        <f aca="false">IF($F$2=0," - ",Tabla1[[#This Row],[Base Precio de Lista neto]])</f>
        <v>2635.6797</v>
      </c>
      <c r="D1255" s="14" t="n">
        <f aca="false">IF($F$2=0," - ",Tabla1[[#This Row],[Base Precio de Lista neto]]*(1-$F$2))</f>
        <v>1844.97579</v>
      </c>
      <c r="E1255" s="14" t="n">
        <f aca="false">IF($F$2=0," - ",Tabla1[[#This Row],[Base para Mejor precio]]*(1-$F$2))</f>
        <v>1660.478211</v>
      </c>
      <c r="F1255" s="12" t="s">
        <v>17</v>
      </c>
      <c r="G1255" s="15"/>
      <c r="H1255" s="14" t="n">
        <f aca="false">IFERROR(IF($F$3=0,"-",Tabla1[[#This Row],[Precio de Cliente neto]]*(1+$F$3)),"-")</f>
        <v>2767.463685</v>
      </c>
      <c r="I1255" s="14" t="n">
        <v>2635.6797</v>
      </c>
      <c r="J1255" s="14" t="n">
        <v>2372.11173</v>
      </c>
    </row>
    <row r="1256" customFormat="false" ht="15" hidden="false" customHeight="false" outlineLevel="0" collapsed="false">
      <c r="A1256" s="12" t="n">
        <v>3610</v>
      </c>
      <c r="B1256" s="13" t="s">
        <v>1269</v>
      </c>
      <c r="C1256" s="14" t="n">
        <f aca="false">IF($F$2=0," - ",Tabla1[[#This Row],[Base Precio de Lista neto]])</f>
        <v>223.4238</v>
      </c>
      <c r="D1256" s="14" t="n">
        <f aca="false">IF($F$2=0," - ",Tabla1[[#This Row],[Base Precio de Lista neto]]*(1-$F$2))</f>
        <v>156.39666</v>
      </c>
      <c r="E1256" s="14" t="n">
        <f aca="false">IF($F$2=0," - ",Tabla1[[#This Row],[Base para Mejor precio]]*(1-$F$2))</f>
        <v>140.756994</v>
      </c>
      <c r="F1256" s="12" t="s">
        <v>14</v>
      </c>
      <c r="G1256" s="15"/>
      <c r="H1256" s="14" t="n">
        <f aca="false">IFERROR(IF($F$3=0,"-",Tabla1[[#This Row],[Precio de Cliente neto]]*(1+$F$3)),"-")</f>
        <v>234.59499</v>
      </c>
      <c r="I1256" s="14" t="n">
        <v>223.4238</v>
      </c>
      <c r="J1256" s="14" t="n">
        <v>201.08142</v>
      </c>
    </row>
    <row r="1257" customFormat="false" ht="15" hidden="false" customHeight="false" outlineLevel="0" collapsed="false">
      <c r="A1257" s="12" t="n">
        <v>3611</v>
      </c>
      <c r="B1257" s="13" t="s">
        <v>1270</v>
      </c>
      <c r="C1257" s="14" t="n">
        <f aca="false">IF($F$2=0," - ",Tabla1[[#This Row],[Base Precio de Lista neto]])</f>
        <v>1884.9598</v>
      </c>
      <c r="D1257" s="14" t="n">
        <f aca="false">IF($F$2=0," - ",Tabla1[[#This Row],[Base Precio de Lista neto]]*(1-$F$2))</f>
        <v>1319.47186</v>
      </c>
      <c r="E1257" s="14" t="n">
        <f aca="false">IF($F$2=0," - ",Tabla1[[#This Row],[Base para Mejor precio]]*(1-$F$2))</f>
        <v>1187.524674</v>
      </c>
      <c r="F1257" s="12" t="s">
        <v>17</v>
      </c>
      <c r="G1257" s="15"/>
      <c r="H1257" s="14" t="n">
        <f aca="false">IFERROR(IF($F$3=0,"-",Tabla1[[#This Row],[Precio de Cliente neto]]*(1+$F$3)),"-")</f>
        <v>1979.20779</v>
      </c>
      <c r="I1257" s="14" t="n">
        <v>1884.9598</v>
      </c>
      <c r="J1257" s="14" t="n">
        <v>1696.46382</v>
      </c>
    </row>
    <row r="1258" customFormat="false" ht="15" hidden="false" customHeight="false" outlineLevel="0" collapsed="false">
      <c r="A1258" s="12" t="n">
        <v>3612</v>
      </c>
      <c r="B1258" s="13" t="s">
        <v>1271</v>
      </c>
      <c r="C1258" s="14" t="n">
        <f aca="false">IF($F$2=0," - ",Tabla1[[#This Row],[Base Precio de Lista neto]])</f>
        <v>2104.9259</v>
      </c>
      <c r="D1258" s="14" t="n">
        <f aca="false">IF($F$2=0," - ",Tabla1[[#This Row],[Base Precio de Lista neto]]*(1-$F$2))</f>
        <v>1473.44813</v>
      </c>
      <c r="E1258" s="14" t="n">
        <f aca="false">IF($F$2=0," - ",Tabla1[[#This Row],[Base para Mejor precio]]*(1-$F$2))</f>
        <v>1326.103317</v>
      </c>
      <c r="F1258" s="12" t="s">
        <v>31</v>
      </c>
      <c r="G1258" s="15"/>
      <c r="H1258" s="14" t="n">
        <f aca="false">IFERROR(IF($F$3=0,"-",Tabla1[[#This Row],[Precio de Cliente neto]]*(1+$F$3)),"-")</f>
        <v>2210.172195</v>
      </c>
      <c r="I1258" s="14" t="n">
        <v>2104.9259</v>
      </c>
      <c r="J1258" s="14" t="n">
        <v>1894.43331</v>
      </c>
    </row>
    <row r="1259" customFormat="false" ht="15" hidden="false" customHeight="false" outlineLevel="0" collapsed="false">
      <c r="A1259" s="12" t="n">
        <v>3613</v>
      </c>
      <c r="B1259" s="13" t="s">
        <v>1272</v>
      </c>
      <c r="C1259" s="14" t="n">
        <f aca="false">IF($F$2=0," - ",Tabla1[[#This Row],[Base Precio de Lista neto]])</f>
        <v>2351.4887</v>
      </c>
      <c r="D1259" s="14" t="n">
        <f aca="false">IF($F$2=0," - ",Tabla1[[#This Row],[Base Precio de Lista neto]]*(1-$F$2))</f>
        <v>1646.04209</v>
      </c>
      <c r="E1259" s="14" t="n">
        <f aca="false">IF($F$2=0," - ",Tabla1[[#This Row],[Base para Mejor precio]]*(1-$F$2))</f>
        <v>1481.437881</v>
      </c>
      <c r="F1259" s="12" t="s">
        <v>31</v>
      </c>
      <c r="G1259" s="15"/>
      <c r="H1259" s="14" t="n">
        <f aca="false">IFERROR(IF($F$3=0,"-",Tabla1[[#This Row],[Precio de Cliente neto]]*(1+$F$3)),"-")</f>
        <v>2469.063135</v>
      </c>
      <c r="I1259" s="14" t="n">
        <v>2351.4887</v>
      </c>
      <c r="J1259" s="14" t="n">
        <v>2116.33983</v>
      </c>
    </row>
    <row r="1260" customFormat="false" ht="15" hidden="false" customHeight="false" outlineLevel="0" collapsed="false">
      <c r="A1260" s="12" t="n">
        <v>3614</v>
      </c>
      <c r="B1260" s="13" t="s">
        <v>1273</v>
      </c>
      <c r="C1260" s="14" t="n">
        <f aca="false">IF($F$2=0," - ",Tabla1[[#This Row],[Base Precio de Lista neto]])</f>
        <v>2630.0158</v>
      </c>
      <c r="D1260" s="14" t="n">
        <f aca="false">IF($F$2=0," - ",Tabla1[[#This Row],[Base Precio de Lista neto]]*(1-$F$2))</f>
        <v>1841.01106</v>
      </c>
      <c r="E1260" s="14" t="n">
        <f aca="false">IF($F$2=0," - ",Tabla1[[#This Row],[Base para Mejor precio]]*(1-$F$2))</f>
        <v>1656.909954</v>
      </c>
      <c r="F1260" s="12" t="s">
        <v>31</v>
      </c>
      <c r="G1260" s="15"/>
      <c r="H1260" s="14" t="n">
        <f aca="false">IFERROR(IF($F$3=0,"-",Tabla1[[#This Row],[Precio de Cliente neto]]*(1+$F$3)),"-")</f>
        <v>2761.51659</v>
      </c>
      <c r="I1260" s="14" t="n">
        <v>2630.0158</v>
      </c>
      <c r="J1260" s="14" t="n">
        <v>2367.01422</v>
      </c>
    </row>
    <row r="1261" customFormat="false" ht="15" hidden="false" customHeight="false" outlineLevel="0" collapsed="false">
      <c r="A1261" s="12" t="n">
        <v>3615</v>
      </c>
      <c r="B1261" s="13" t="s">
        <v>1274</v>
      </c>
      <c r="C1261" s="14" t="n">
        <f aca="false">IF($F$2=0," - ",Tabla1[[#This Row],[Base Precio de Lista neto]])</f>
        <v>2556.9598</v>
      </c>
      <c r="D1261" s="14" t="n">
        <f aca="false">IF($F$2=0," - ",Tabla1[[#This Row],[Base Precio de Lista neto]]*(1-$F$2))</f>
        <v>1789.87186</v>
      </c>
      <c r="E1261" s="14" t="n">
        <f aca="false">IF($F$2=0," - ",Tabla1[[#This Row],[Base para Mejor precio]]*(1-$F$2))</f>
        <v>1610.884674</v>
      </c>
      <c r="F1261" s="12" t="s">
        <v>31</v>
      </c>
      <c r="G1261" s="15"/>
      <c r="H1261" s="14" t="n">
        <f aca="false">IFERROR(IF($F$3=0,"-",Tabla1[[#This Row],[Precio de Cliente neto]]*(1+$F$3)),"-")</f>
        <v>2684.80779</v>
      </c>
      <c r="I1261" s="14" t="n">
        <v>2556.9598</v>
      </c>
      <c r="J1261" s="14" t="n">
        <v>2301.26382</v>
      </c>
    </row>
    <row r="1262" customFormat="false" ht="15" hidden="false" customHeight="false" outlineLevel="0" collapsed="false">
      <c r="A1262" s="12" t="n">
        <v>3616</v>
      </c>
      <c r="B1262" s="13" t="s">
        <v>1275</v>
      </c>
      <c r="C1262" s="14" t="n">
        <f aca="false">IF($F$2=0," - ",Tabla1[[#This Row],[Base Precio de Lista neto]])</f>
        <v>2821.7865</v>
      </c>
      <c r="D1262" s="14" t="n">
        <f aca="false">IF($F$2=0," - ",Tabla1[[#This Row],[Base Precio de Lista neto]]*(1-$F$2))</f>
        <v>1975.25055</v>
      </c>
      <c r="E1262" s="14" t="n">
        <f aca="false">IF($F$2=0," - ",Tabla1[[#This Row],[Base para Mejor precio]]*(1-$F$2))</f>
        <v>1777.725495</v>
      </c>
      <c r="F1262" s="12" t="s">
        <v>31</v>
      </c>
      <c r="G1262" s="15"/>
      <c r="H1262" s="14" t="n">
        <f aca="false">IFERROR(IF($F$3=0,"-",Tabla1[[#This Row],[Precio de Cliente neto]]*(1+$F$3)),"-")</f>
        <v>2962.875825</v>
      </c>
      <c r="I1262" s="14" t="n">
        <v>2821.7865</v>
      </c>
      <c r="J1262" s="14" t="n">
        <v>2539.60785</v>
      </c>
    </row>
    <row r="1263" customFormat="false" ht="15" hidden="false" customHeight="false" outlineLevel="0" collapsed="false">
      <c r="A1263" s="12" t="n">
        <v>3617</v>
      </c>
      <c r="B1263" s="13" t="s">
        <v>1276</v>
      </c>
      <c r="C1263" s="14" t="n">
        <f aca="false">IF($F$2=0," - ",Tabla1[[#This Row],[Base Precio de Lista neto]])</f>
        <v>3155.1043</v>
      </c>
      <c r="D1263" s="14" t="n">
        <f aca="false">IF($F$2=0," - ",Tabla1[[#This Row],[Base Precio de Lista neto]]*(1-$F$2))</f>
        <v>2208.57301</v>
      </c>
      <c r="E1263" s="14" t="n">
        <f aca="false">IF($F$2=0," - ",Tabla1[[#This Row],[Base para Mejor precio]]*(1-$F$2))</f>
        <v>1987.715709</v>
      </c>
      <c r="F1263" s="12" t="s">
        <v>31</v>
      </c>
      <c r="G1263" s="15"/>
      <c r="H1263" s="14" t="n">
        <f aca="false">IFERROR(IF($F$3=0,"-",Tabla1[[#This Row],[Precio de Cliente neto]]*(1+$F$3)),"-")</f>
        <v>3312.859515</v>
      </c>
      <c r="I1263" s="14" t="n">
        <v>3155.1043</v>
      </c>
      <c r="J1263" s="14" t="n">
        <v>2839.59387</v>
      </c>
    </row>
    <row r="1264" customFormat="false" ht="15" hidden="false" customHeight="false" outlineLevel="0" collapsed="false">
      <c r="A1264" s="12" t="n">
        <v>3618</v>
      </c>
      <c r="B1264" s="13" t="s">
        <v>1277</v>
      </c>
      <c r="C1264" s="14" t="n">
        <f aca="false">IF($F$2=0," - ",Tabla1[[#This Row],[Base Precio de Lista neto]])</f>
        <v>6634.3976</v>
      </c>
      <c r="D1264" s="14" t="n">
        <f aca="false">IF($F$2=0," - ",Tabla1[[#This Row],[Base Precio de Lista neto]]*(1-$F$2))</f>
        <v>4644.07832</v>
      </c>
      <c r="E1264" s="14" t="n">
        <f aca="false">IF($F$2=0," - ",Tabla1[[#This Row],[Base para Mejor precio]]*(1-$F$2))</f>
        <v>4179.670488</v>
      </c>
      <c r="F1264" s="12" t="s">
        <v>31</v>
      </c>
      <c r="G1264" s="15"/>
      <c r="H1264" s="14" t="n">
        <f aca="false">IFERROR(IF($F$3=0,"-",Tabla1[[#This Row],[Precio de Cliente neto]]*(1+$F$3)),"-")</f>
        <v>6966.11748</v>
      </c>
      <c r="I1264" s="14" t="n">
        <v>6634.3976</v>
      </c>
      <c r="J1264" s="14" t="n">
        <v>5970.95784</v>
      </c>
    </row>
    <row r="1265" customFormat="false" ht="15" hidden="false" customHeight="false" outlineLevel="0" collapsed="false">
      <c r="A1265" s="12" t="n">
        <v>3619</v>
      </c>
      <c r="B1265" s="13" t="s">
        <v>1278</v>
      </c>
      <c r="C1265" s="14" t="n">
        <f aca="false">IF($F$2=0," - ",Tabla1[[#This Row],[Base Precio de Lista neto]])</f>
        <v>2716.7686</v>
      </c>
      <c r="D1265" s="14" t="n">
        <f aca="false">IF($F$2=0," - ",Tabla1[[#This Row],[Base Precio de Lista neto]]*(1-$F$2))</f>
        <v>1901.73802</v>
      </c>
      <c r="E1265" s="14" t="n">
        <f aca="false">IF($F$2=0," - ",Tabla1[[#This Row],[Base para Mejor precio]]*(1-$F$2))</f>
        <v>1711.564218</v>
      </c>
      <c r="F1265" s="12" t="s">
        <v>31</v>
      </c>
      <c r="G1265" s="15"/>
      <c r="H1265" s="14" t="n">
        <f aca="false">IFERROR(IF($F$3=0,"-",Tabla1[[#This Row],[Precio de Cliente neto]]*(1+$F$3)),"-")</f>
        <v>2852.60703</v>
      </c>
      <c r="I1265" s="14" t="n">
        <v>2716.7686</v>
      </c>
      <c r="J1265" s="14" t="n">
        <v>2445.09174</v>
      </c>
    </row>
    <row r="1266" customFormat="false" ht="15" hidden="false" customHeight="false" outlineLevel="0" collapsed="false">
      <c r="A1266" s="12" t="n">
        <v>3620</v>
      </c>
      <c r="B1266" s="13" t="s">
        <v>1279</v>
      </c>
      <c r="C1266" s="14" t="n">
        <f aca="false">IF($F$2=0," - ",Tabla1[[#This Row],[Base Precio de Lista neto]])</f>
        <v>3397.1038</v>
      </c>
      <c r="D1266" s="14" t="n">
        <f aca="false">IF($F$2=0," - ",Tabla1[[#This Row],[Base Precio de Lista neto]]*(1-$F$2))</f>
        <v>2377.97266</v>
      </c>
      <c r="E1266" s="14" t="n">
        <f aca="false">IF($F$2=0," - ",Tabla1[[#This Row],[Base para Mejor precio]]*(1-$F$2))</f>
        <v>2140.175394</v>
      </c>
      <c r="F1266" s="12" t="s">
        <v>31</v>
      </c>
      <c r="G1266" s="15"/>
      <c r="H1266" s="14" t="n">
        <f aca="false">IFERROR(IF($F$3=0,"-",Tabla1[[#This Row],[Precio de Cliente neto]]*(1+$F$3)),"-")</f>
        <v>3566.95899</v>
      </c>
      <c r="I1266" s="14" t="n">
        <v>3397.1038</v>
      </c>
      <c r="J1266" s="14" t="n">
        <v>3057.39342</v>
      </c>
    </row>
    <row r="1267" customFormat="false" ht="15" hidden="false" customHeight="false" outlineLevel="0" collapsed="false">
      <c r="A1267" s="12" t="n">
        <v>3621</v>
      </c>
      <c r="B1267" s="13" t="s">
        <v>1280</v>
      </c>
      <c r="C1267" s="14" t="n">
        <f aca="false">IF($F$2=0," - ",Tabla1[[#This Row],[Base Precio de Lista neto]])</f>
        <v>7424.3155</v>
      </c>
      <c r="D1267" s="14" t="n">
        <f aca="false">IF($F$2=0," - ",Tabla1[[#This Row],[Base Precio de Lista neto]]*(1-$F$2))</f>
        <v>5197.02085</v>
      </c>
      <c r="E1267" s="14" t="n">
        <f aca="false">IF($F$2=0," - ",Tabla1[[#This Row],[Base para Mejor precio]]*(1-$F$2))</f>
        <v>4677.318765</v>
      </c>
      <c r="F1267" s="12" t="s">
        <v>31</v>
      </c>
      <c r="G1267" s="15"/>
      <c r="H1267" s="14" t="n">
        <f aca="false">IFERROR(IF($F$3=0,"-",Tabla1[[#This Row],[Precio de Cliente neto]]*(1+$F$3)),"-")</f>
        <v>7795.531275</v>
      </c>
      <c r="I1267" s="14" t="n">
        <v>7424.3155</v>
      </c>
      <c r="J1267" s="14" t="n">
        <v>6681.88395</v>
      </c>
    </row>
    <row r="1268" customFormat="false" ht="15" hidden="false" customHeight="false" outlineLevel="0" collapsed="false">
      <c r="A1268" s="12" t="n">
        <v>3622</v>
      </c>
      <c r="B1268" s="13" t="s">
        <v>1281</v>
      </c>
      <c r="C1268" s="14" t="n">
        <f aca="false">IF($F$2=0," - ",Tabla1[[#This Row],[Base Precio de Lista neto]])</f>
        <v>307.407</v>
      </c>
      <c r="D1268" s="14" t="n">
        <f aca="false">IF($F$2=0," - ",Tabla1[[#This Row],[Base Precio de Lista neto]]*(1-$F$2))</f>
        <v>215.1849</v>
      </c>
      <c r="E1268" s="14" t="n">
        <f aca="false">IF($F$2=0," - ",Tabla1[[#This Row],[Base para Mejor precio]]*(1-$F$2))</f>
        <v>193.66641</v>
      </c>
      <c r="F1268" s="12" t="s">
        <v>17</v>
      </c>
      <c r="G1268" s="15"/>
      <c r="H1268" s="14" t="n">
        <f aca="false">IFERROR(IF($F$3=0,"-",Tabla1[[#This Row],[Precio de Cliente neto]]*(1+$F$3)),"-")</f>
        <v>322.77735</v>
      </c>
      <c r="I1268" s="14" t="n">
        <v>307.407</v>
      </c>
      <c r="J1268" s="14" t="n">
        <v>276.6663</v>
      </c>
    </row>
    <row r="1269" customFormat="false" ht="15" hidden="false" customHeight="false" outlineLevel="0" collapsed="false">
      <c r="A1269" s="12" t="n">
        <v>3623</v>
      </c>
      <c r="B1269" s="13" t="s">
        <v>1282</v>
      </c>
      <c r="C1269" s="14" t="n">
        <f aca="false">IF($F$2=0," - ",Tabla1[[#This Row],[Base Precio de Lista neto]])</f>
        <v>232.7071</v>
      </c>
      <c r="D1269" s="14" t="n">
        <f aca="false">IF($F$2=0," - ",Tabla1[[#This Row],[Base Precio de Lista neto]]*(1-$F$2))</f>
        <v>162.89497</v>
      </c>
      <c r="E1269" s="14" t="n">
        <f aca="false">IF($F$2=0," - ",Tabla1[[#This Row],[Base para Mejor precio]]*(1-$F$2))</f>
        <v>146.605473</v>
      </c>
      <c r="F1269" s="12" t="s">
        <v>14</v>
      </c>
      <c r="G1269" s="15"/>
      <c r="H1269" s="14" t="n">
        <f aca="false">IFERROR(IF($F$3=0,"-",Tabla1[[#This Row],[Precio de Cliente neto]]*(1+$F$3)),"-")</f>
        <v>244.342455</v>
      </c>
      <c r="I1269" s="14" t="n">
        <v>232.7071</v>
      </c>
      <c r="J1269" s="14" t="n">
        <v>209.43639</v>
      </c>
    </row>
    <row r="1270" customFormat="false" ht="15" hidden="false" customHeight="false" outlineLevel="0" collapsed="false">
      <c r="A1270" s="12" t="n">
        <v>3624</v>
      </c>
      <c r="B1270" s="13" t="s">
        <v>1283</v>
      </c>
      <c r="C1270" s="14" t="n">
        <f aca="false">IF($F$2=0," - ",Tabla1[[#This Row],[Base Precio de Lista neto]])</f>
        <v>1818.268</v>
      </c>
      <c r="D1270" s="14" t="n">
        <f aca="false">IF($F$2=0," - ",Tabla1[[#This Row],[Base Precio de Lista neto]]*(1-$F$2))</f>
        <v>1272.7876</v>
      </c>
      <c r="E1270" s="14" t="n">
        <f aca="false">IF($F$2=0," - ",Tabla1[[#This Row],[Base para Mejor precio]]*(1-$F$2))</f>
        <v>1145.50884</v>
      </c>
      <c r="F1270" s="12" t="s">
        <v>31</v>
      </c>
      <c r="G1270" s="15"/>
      <c r="H1270" s="14" t="n">
        <f aca="false">IFERROR(IF($F$3=0,"-",Tabla1[[#This Row],[Precio de Cliente neto]]*(1+$F$3)),"-")</f>
        <v>1909.1814</v>
      </c>
      <c r="I1270" s="14" t="n">
        <v>1818.268</v>
      </c>
      <c r="J1270" s="14" t="n">
        <v>1636.4412</v>
      </c>
    </row>
    <row r="1271" customFormat="false" ht="15" hidden="false" customHeight="false" outlineLevel="0" collapsed="false">
      <c r="A1271" s="12" t="n">
        <v>3625</v>
      </c>
      <c r="B1271" s="13" t="s">
        <v>1284</v>
      </c>
      <c r="C1271" s="14" t="n">
        <f aca="false">IF($F$2=0," - ",Tabla1[[#This Row],[Base Precio de Lista neto]])</f>
        <v>155.8872</v>
      </c>
      <c r="D1271" s="14" t="n">
        <f aca="false">IF($F$2=0," - ",Tabla1[[#This Row],[Base Precio de Lista neto]]*(1-$F$2))</f>
        <v>109.12104</v>
      </c>
      <c r="E1271" s="14" t="n">
        <f aca="false">IF($F$2=0," - ",Tabla1[[#This Row],[Base para Mejor precio]]*(1-$F$2))</f>
        <v>98.208936</v>
      </c>
      <c r="F1271" s="12" t="s">
        <v>14</v>
      </c>
      <c r="G1271" s="15"/>
      <c r="H1271" s="14" t="n">
        <f aca="false">IFERROR(IF($F$3=0,"-",Tabla1[[#This Row],[Precio de Cliente neto]]*(1+$F$3)),"-")</f>
        <v>163.68156</v>
      </c>
      <c r="I1271" s="14" t="n">
        <v>155.8872</v>
      </c>
      <c r="J1271" s="14" t="n">
        <v>140.29848</v>
      </c>
    </row>
    <row r="1272" customFormat="false" ht="15" hidden="false" customHeight="false" outlineLevel="0" collapsed="false">
      <c r="A1272" s="12" t="n">
        <v>3626</v>
      </c>
      <c r="B1272" s="13" t="s">
        <v>1285</v>
      </c>
      <c r="C1272" s="14" t="n">
        <f aca="false">IF($F$2=0," - ",Tabla1[[#This Row],[Base Precio de Lista neto]])</f>
        <v>155.8872</v>
      </c>
      <c r="D1272" s="14" t="n">
        <f aca="false">IF($F$2=0," - ",Tabla1[[#This Row],[Base Precio de Lista neto]]*(1-$F$2))</f>
        <v>109.12104</v>
      </c>
      <c r="E1272" s="14" t="n">
        <f aca="false">IF($F$2=0," - ",Tabla1[[#This Row],[Base para Mejor precio]]*(1-$F$2))</f>
        <v>98.208936</v>
      </c>
      <c r="F1272" s="12" t="s">
        <v>14</v>
      </c>
      <c r="G1272" s="15"/>
      <c r="H1272" s="14" t="n">
        <f aca="false">IFERROR(IF($F$3=0,"-",Tabla1[[#This Row],[Precio de Cliente neto]]*(1+$F$3)),"-")</f>
        <v>163.68156</v>
      </c>
      <c r="I1272" s="14" t="n">
        <v>155.8872</v>
      </c>
      <c r="J1272" s="14" t="n">
        <v>140.29848</v>
      </c>
    </row>
    <row r="1273" customFormat="false" ht="15" hidden="false" customHeight="false" outlineLevel="0" collapsed="false">
      <c r="A1273" s="12" t="n">
        <v>3627</v>
      </c>
      <c r="B1273" s="13" t="s">
        <v>1286</v>
      </c>
      <c r="C1273" s="14" t="n">
        <f aca="false">IF($F$2=0," - ",Tabla1[[#This Row],[Base Precio de Lista neto]])</f>
        <v>1288.5106</v>
      </c>
      <c r="D1273" s="14" t="n">
        <f aca="false">IF($F$2=0," - ",Tabla1[[#This Row],[Base Precio de Lista neto]]*(1-$F$2))</f>
        <v>901.95742</v>
      </c>
      <c r="E1273" s="14" t="n">
        <f aca="false">IF($F$2=0," - ",Tabla1[[#This Row],[Base para Mejor precio]]*(1-$F$2))</f>
        <v>811.761678</v>
      </c>
      <c r="F1273" s="12" t="s">
        <v>31</v>
      </c>
      <c r="G1273" s="15"/>
      <c r="H1273" s="14" t="n">
        <f aca="false">IFERROR(IF($F$3=0,"-",Tabla1[[#This Row],[Precio de Cliente neto]]*(1+$F$3)),"-")</f>
        <v>1352.93613</v>
      </c>
      <c r="I1273" s="14" t="n">
        <v>1288.5106</v>
      </c>
      <c r="J1273" s="14" t="n">
        <v>1159.65954</v>
      </c>
    </row>
    <row r="1274" customFormat="false" ht="15" hidden="false" customHeight="false" outlineLevel="0" collapsed="false">
      <c r="A1274" s="12" t="n">
        <v>3628</v>
      </c>
      <c r="B1274" s="13" t="s">
        <v>1287</v>
      </c>
      <c r="C1274" s="14" t="n">
        <f aca="false">IF($F$2=0," - ",Tabla1[[#This Row],[Base Precio de Lista neto]])</f>
        <v>2128.5149</v>
      </c>
      <c r="D1274" s="14" t="n">
        <f aca="false">IF($F$2=0," - ",Tabla1[[#This Row],[Base Precio de Lista neto]]*(1-$F$2))</f>
        <v>1489.96043</v>
      </c>
      <c r="E1274" s="14" t="n">
        <f aca="false">IF($F$2=0," - ",Tabla1[[#This Row],[Base para Mejor precio]]*(1-$F$2))</f>
        <v>1340.964387</v>
      </c>
      <c r="F1274" s="12" t="s">
        <v>17</v>
      </c>
      <c r="G1274" s="15"/>
      <c r="H1274" s="14" t="n">
        <f aca="false">IFERROR(IF($F$3=0,"-",Tabla1[[#This Row],[Precio de Cliente neto]]*(1+$F$3)),"-")</f>
        <v>2234.940645</v>
      </c>
      <c r="I1274" s="14" t="n">
        <v>2128.5149</v>
      </c>
      <c r="J1274" s="14" t="n">
        <v>1915.66341</v>
      </c>
    </row>
    <row r="1275" customFormat="false" ht="15" hidden="false" customHeight="false" outlineLevel="0" collapsed="false">
      <c r="A1275" s="12" t="n">
        <v>3630</v>
      </c>
      <c r="B1275" s="13" t="s">
        <v>1288</v>
      </c>
      <c r="C1275" s="14" t="n">
        <f aca="false">IF($F$2=0," - ",Tabla1[[#This Row],[Base Precio de Lista neto]])</f>
        <v>2392.7792</v>
      </c>
      <c r="D1275" s="14" t="n">
        <f aca="false">IF($F$2=0," - ",Tabla1[[#This Row],[Base Precio de Lista neto]]*(1-$F$2))</f>
        <v>1674.94544</v>
      </c>
      <c r="E1275" s="14" t="n">
        <f aca="false">IF($F$2=0," - ",Tabla1[[#This Row],[Base para Mejor precio]]*(1-$F$2))</f>
        <v>1507.450896</v>
      </c>
      <c r="F1275" s="12" t="s">
        <v>31</v>
      </c>
      <c r="G1275" s="15"/>
      <c r="H1275" s="14" t="n">
        <f aca="false">IFERROR(IF($F$3=0,"-",Tabla1[[#This Row],[Precio de Cliente neto]]*(1+$F$3)),"-")</f>
        <v>2512.41816</v>
      </c>
      <c r="I1275" s="14" t="n">
        <v>2392.7792</v>
      </c>
      <c r="J1275" s="14" t="n">
        <v>2153.50128</v>
      </c>
    </row>
    <row r="1276" customFormat="false" ht="15" hidden="false" customHeight="false" outlineLevel="0" collapsed="false">
      <c r="A1276" s="12" t="n">
        <v>3631</v>
      </c>
      <c r="B1276" s="13" t="s">
        <v>1289</v>
      </c>
      <c r="C1276" s="14" t="n">
        <f aca="false">IF($F$2=0," - ",Tabla1[[#This Row],[Base Precio de Lista neto]])</f>
        <v>2392.7792</v>
      </c>
      <c r="D1276" s="14" t="n">
        <f aca="false">IF($F$2=0," - ",Tabla1[[#This Row],[Base Precio de Lista neto]]*(1-$F$2))</f>
        <v>1674.94544</v>
      </c>
      <c r="E1276" s="14" t="n">
        <f aca="false">IF($F$2=0," - ",Tabla1[[#This Row],[Base para Mejor precio]]*(1-$F$2))</f>
        <v>1507.450896</v>
      </c>
      <c r="F1276" s="12" t="s">
        <v>31</v>
      </c>
      <c r="G1276" s="15"/>
      <c r="H1276" s="14" t="n">
        <f aca="false">IFERROR(IF($F$3=0,"-",Tabla1[[#This Row],[Precio de Cliente neto]]*(1+$F$3)),"-")</f>
        <v>2512.41816</v>
      </c>
      <c r="I1276" s="14" t="n">
        <v>2392.7792</v>
      </c>
      <c r="J1276" s="14" t="n">
        <v>2153.50128</v>
      </c>
    </row>
    <row r="1277" customFormat="false" ht="15" hidden="false" customHeight="false" outlineLevel="0" collapsed="false">
      <c r="A1277" s="12" t="n">
        <v>3632</v>
      </c>
      <c r="B1277" s="13" t="s">
        <v>1290</v>
      </c>
      <c r="C1277" s="14" t="n">
        <f aca="false">IF($F$2=0," - ",Tabla1[[#This Row],[Base Precio de Lista neto]])</f>
        <v>2392.7792</v>
      </c>
      <c r="D1277" s="14" t="n">
        <f aca="false">IF($F$2=0," - ",Tabla1[[#This Row],[Base Precio de Lista neto]]*(1-$F$2))</f>
        <v>1674.94544</v>
      </c>
      <c r="E1277" s="14" t="n">
        <f aca="false">IF($F$2=0," - ",Tabla1[[#This Row],[Base para Mejor precio]]*(1-$F$2))</f>
        <v>1507.450896</v>
      </c>
      <c r="F1277" s="12" t="s">
        <v>31</v>
      </c>
      <c r="G1277" s="15"/>
      <c r="H1277" s="14" t="n">
        <f aca="false">IFERROR(IF($F$3=0,"-",Tabla1[[#This Row],[Precio de Cliente neto]]*(1+$F$3)),"-")</f>
        <v>2512.41816</v>
      </c>
      <c r="I1277" s="14" t="n">
        <v>2392.7792</v>
      </c>
      <c r="J1277" s="14" t="n">
        <v>2153.50128</v>
      </c>
    </row>
    <row r="1278" customFormat="false" ht="15" hidden="false" customHeight="false" outlineLevel="0" collapsed="false">
      <c r="A1278" s="12" t="n">
        <v>3650</v>
      </c>
      <c r="B1278" s="13" t="s">
        <v>1291</v>
      </c>
      <c r="C1278" s="14" t="n">
        <f aca="false">IF($F$2=0," - ",Tabla1[[#This Row],[Base Precio de Lista neto]])</f>
        <v>634.5044</v>
      </c>
      <c r="D1278" s="14" t="n">
        <f aca="false">IF($F$2=0," - ",Tabla1[[#This Row],[Base Precio de Lista neto]]*(1-$F$2))</f>
        <v>444.15308</v>
      </c>
      <c r="E1278" s="14" t="n">
        <f aca="false">IF($F$2=0," - ",Tabla1[[#This Row],[Base para Mejor precio]]*(1-$F$2))</f>
        <v>339.7771062</v>
      </c>
      <c r="F1278" s="12" t="s">
        <v>14</v>
      </c>
      <c r="G1278" s="15" t="s">
        <v>353</v>
      </c>
      <c r="H1278" s="14" t="n">
        <f aca="false">IFERROR(IF($F$3=0,"-",Tabla1[[#This Row],[Precio de Cliente neto]]*(1+$F$3)),"-")</f>
        <v>666.22962</v>
      </c>
      <c r="I1278" s="14" t="n">
        <v>634.5044</v>
      </c>
      <c r="J1278" s="14" t="n">
        <v>485.395866</v>
      </c>
    </row>
    <row r="1279" customFormat="false" ht="15" hidden="false" customHeight="false" outlineLevel="0" collapsed="false">
      <c r="A1279" s="12" t="n">
        <v>3651</v>
      </c>
      <c r="B1279" s="13" t="s">
        <v>1292</v>
      </c>
      <c r="C1279" s="14" t="n">
        <f aca="false">IF($F$2=0," - ",Tabla1[[#This Row],[Base Precio de Lista neto]])</f>
        <v>736.799</v>
      </c>
      <c r="D1279" s="14" t="n">
        <f aca="false">IF($F$2=0," - ",Tabla1[[#This Row],[Base Precio de Lista neto]]*(1-$F$2))</f>
        <v>515.7593</v>
      </c>
      <c r="E1279" s="14" t="n">
        <f aca="false">IF($F$2=0," - ",Tabla1[[#This Row],[Base para Mejor precio]]*(1-$F$2))</f>
        <v>394.5558645</v>
      </c>
      <c r="F1279" s="12" t="s">
        <v>14</v>
      </c>
      <c r="G1279" s="15" t="s">
        <v>353</v>
      </c>
      <c r="H1279" s="14" t="n">
        <f aca="false">IFERROR(IF($F$3=0,"-",Tabla1[[#This Row],[Precio de Cliente neto]]*(1+$F$3)),"-")</f>
        <v>773.63895</v>
      </c>
      <c r="I1279" s="14" t="n">
        <v>736.799</v>
      </c>
      <c r="J1279" s="14" t="n">
        <v>563.651235</v>
      </c>
    </row>
    <row r="1280" customFormat="false" ht="15" hidden="false" customHeight="false" outlineLevel="0" collapsed="false">
      <c r="A1280" s="12" t="n">
        <v>3652</v>
      </c>
      <c r="B1280" s="13" t="s">
        <v>1293</v>
      </c>
      <c r="C1280" s="14" t="n">
        <f aca="false">IF($F$2=0," - ",Tabla1[[#This Row],[Base Precio de Lista neto]])</f>
        <v>837.7117</v>
      </c>
      <c r="D1280" s="14" t="n">
        <f aca="false">IF($F$2=0," - ",Tabla1[[#This Row],[Base Precio de Lista neto]]*(1-$F$2))</f>
        <v>586.39819</v>
      </c>
      <c r="E1280" s="14" t="n">
        <f aca="false">IF($F$2=0," - ",Tabla1[[#This Row],[Base para Mejor precio]]*(1-$F$2))</f>
        <v>448.59461535</v>
      </c>
      <c r="F1280" s="12" t="s">
        <v>14</v>
      </c>
      <c r="G1280" s="15" t="s">
        <v>353</v>
      </c>
      <c r="H1280" s="14" t="n">
        <f aca="false">IFERROR(IF($F$3=0,"-",Tabla1[[#This Row],[Precio de Cliente neto]]*(1+$F$3)),"-")</f>
        <v>879.597285</v>
      </c>
      <c r="I1280" s="14" t="n">
        <v>837.7117</v>
      </c>
      <c r="J1280" s="14" t="n">
        <v>640.8494505</v>
      </c>
    </row>
    <row r="1281" customFormat="false" ht="15" hidden="false" customHeight="false" outlineLevel="0" collapsed="false">
      <c r="A1281" s="12" t="n">
        <v>3653</v>
      </c>
      <c r="B1281" s="13" t="s">
        <v>1294</v>
      </c>
      <c r="C1281" s="14" t="n">
        <f aca="false">IF($F$2=0," - ",Tabla1[[#This Row],[Base Precio de Lista neto]])</f>
        <v>996.6831</v>
      </c>
      <c r="D1281" s="14" t="n">
        <f aca="false">IF($F$2=0," - ",Tabla1[[#This Row],[Base Precio de Lista neto]]*(1-$F$2))</f>
        <v>697.67817</v>
      </c>
      <c r="E1281" s="14" t="n">
        <f aca="false">IF($F$2=0," - ",Tabla1[[#This Row],[Base para Mejor precio]]*(1-$F$2))</f>
        <v>533.72380005</v>
      </c>
      <c r="F1281" s="12" t="s">
        <v>14</v>
      </c>
      <c r="G1281" s="15" t="s">
        <v>353</v>
      </c>
      <c r="H1281" s="14" t="n">
        <f aca="false">IFERROR(IF($F$3=0,"-",Tabla1[[#This Row],[Precio de Cliente neto]]*(1+$F$3)),"-")</f>
        <v>1046.517255</v>
      </c>
      <c r="I1281" s="14" t="n">
        <v>996.6831</v>
      </c>
      <c r="J1281" s="14" t="n">
        <v>762.4625715</v>
      </c>
    </row>
    <row r="1282" customFormat="false" ht="15" hidden="false" customHeight="false" outlineLevel="0" collapsed="false">
      <c r="A1282" s="12" t="n">
        <v>3654</v>
      </c>
      <c r="B1282" s="13" t="s">
        <v>1295</v>
      </c>
      <c r="C1282" s="14" t="n">
        <f aca="false">IF($F$2=0," - ",Tabla1[[#This Row],[Base Precio de Lista neto]])</f>
        <v>2206.5821</v>
      </c>
      <c r="D1282" s="14" t="n">
        <f aca="false">IF($F$2=0," - ",Tabla1[[#This Row],[Base Precio de Lista neto]]*(1-$F$2))</f>
        <v>1544.60747</v>
      </c>
      <c r="E1282" s="14" t="n">
        <f aca="false">IF($F$2=0," - ",Tabla1[[#This Row],[Base para Mejor precio]]*(1-$F$2))</f>
        <v>1181.62471455</v>
      </c>
      <c r="F1282" s="12" t="s">
        <v>14</v>
      </c>
      <c r="G1282" s="15" t="s">
        <v>353</v>
      </c>
      <c r="H1282" s="14" t="n">
        <f aca="false">IFERROR(IF($F$3=0,"-",Tabla1[[#This Row],[Precio de Cliente neto]]*(1+$F$3)),"-")</f>
        <v>2316.911205</v>
      </c>
      <c r="I1282" s="14" t="n">
        <v>2206.5821</v>
      </c>
      <c r="J1282" s="14" t="n">
        <v>1688.0353065</v>
      </c>
    </row>
    <row r="1283" customFormat="false" ht="15" hidden="false" customHeight="false" outlineLevel="0" collapsed="false">
      <c r="A1283" s="12" t="n">
        <v>3655</v>
      </c>
      <c r="B1283" s="13" t="s">
        <v>1296</v>
      </c>
      <c r="C1283" s="14" t="n">
        <f aca="false">IF($F$2=0," - ",Tabla1[[#This Row],[Base Precio de Lista neto]])</f>
        <v>2696.2702</v>
      </c>
      <c r="D1283" s="14" t="n">
        <f aca="false">IF($F$2=0," - ",Tabla1[[#This Row],[Base Precio de Lista neto]]*(1-$F$2))</f>
        <v>1887.38914</v>
      </c>
      <c r="E1283" s="14" t="n">
        <f aca="false">IF($F$2=0," - ",Tabla1[[#This Row],[Base para Mejor precio]]*(1-$F$2))</f>
        <v>1443.8526921</v>
      </c>
      <c r="F1283" s="12" t="s">
        <v>14</v>
      </c>
      <c r="G1283" s="15" t="s">
        <v>353</v>
      </c>
      <c r="H1283" s="14" t="n">
        <f aca="false">IFERROR(IF($F$3=0,"-",Tabla1[[#This Row],[Precio de Cliente neto]]*(1+$F$3)),"-")</f>
        <v>2831.08371</v>
      </c>
      <c r="I1283" s="14" t="n">
        <v>2696.2702</v>
      </c>
      <c r="J1283" s="14" t="n">
        <v>2062.646703</v>
      </c>
    </row>
    <row r="1284" customFormat="false" ht="15" hidden="false" customHeight="false" outlineLevel="0" collapsed="false">
      <c r="A1284" s="12" t="n">
        <v>3656</v>
      </c>
      <c r="B1284" s="13" t="s">
        <v>1297</v>
      </c>
      <c r="C1284" s="14" t="n">
        <f aca="false">IF($F$2=0," - ",Tabla1[[#This Row],[Base Precio de Lista neto]])</f>
        <v>2207.0995</v>
      </c>
      <c r="D1284" s="14" t="n">
        <f aca="false">IF($F$2=0," - ",Tabla1[[#This Row],[Base Precio de Lista neto]]*(1-$F$2))</f>
        <v>1544.96965</v>
      </c>
      <c r="E1284" s="14" t="n">
        <f aca="false">IF($F$2=0," - ",Tabla1[[#This Row],[Base para Mejor precio]]*(1-$F$2))</f>
        <v>1390.472685</v>
      </c>
      <c r="F1284" s="12" t="s">
        <v>31</v>
      </c>
      <c r="G1284" s="15"/>
      <c r="H1284" s="14" t="n">
        <f aca="false">IFERROR(IF($F$3=0,"-",Tabla1[[#This Row],[Precio de Cliente neto]]*(1+$F$3)),"-")</f>
        <v>2317.454475</v>
      </c>
      <c r="I1284" s="14" t="n">
        <v>2207.0995</v>
      </c>
      <c r="J1284" s="14" t="n">
        <v>1986.38955</v>
      </c>
    </row>
    <row r="1285" customFormat="false" ht="15" hidden="false" customHeight="false" outlineLevel="0" collapsed="false">
      <c r="A1285" s="12" t="n">
        <v>3657</v>
      </c>
      <c r="B1285" s="13" t="s">
        <v>1298</v>
      </c>
      <c r="C1285" s="14" t="n">
        <f aca="false">IF($F$2=0," - ",Tabla1[[#This Row],[Base Precio de Lista neto]])</f>
        <v>2697.7882</v>
      </c>
      <c r="D1285" s="14" t="n">
        <f aca="false">IF($F$2=0," - ",Tabla1[[#This Row],[Base Precio de Lista neto]]*(1-$F$2))</f>
        <v>1888.45174</v>
      </c>
      <c r="E1285" s="14" t="n">
        <f aca="false">IF($F$2=0," - ",Tabla1[[#This Row],[Base para Mejor precio]]*(1-$F$2))</f>
        <v>1699.606566</v>
      </c>
      <c r="F1285" s="12" t="s">
        <v>31</v>
      </c>
      <c r="G1285" s="15"/>
      <c r="H1285" s="14" t="n">
        <f aca="false">IFERROR(IF($F$3=0,"-",Tabla1[[#This Row],[Precio de Cliente neto]]*(1+$F$3)),"-")</f>
        <v>2832.67761</v>
      </c>
      <c r="I1285" s="14" t="n">
        <v>2697.7882</v>
      </c>
      <c r="J1285" s="14" t="n">
        <v>2428.00938</v>
      </c>
    </row>
    <row r="1286" customFormat="false" ht="15" hidden="false" customHeight="false" outlineLevel="0" collapsed="false">
      <c r="A1286" s="12" t="n">
        <v>3700</v>
      </c>
      <c r="B1286" s="13" t="s">
        <v>1299</v>
      </c>
      <c r="C1286" s="14" t="n">
        <f aca="false">IF($F$2=0," - ",Tabla1[[#This Row],[Base Precio de Lista neto]])</f>
        <v>634.2259</v>
      </c>
      <c r="D1286" s="14" t="n">
        <f aca="false">IF($F$2=0," - ",Tabla1[[#This Row],[Base Precio de Lista neto]]*(1-$F$2))</f>
        <v>443.95813</v>
      </c>
      <c r="E1286" s="14" t="n">
        <f aca="false">IF($F$2=0," - ",Tabla1[[#This Row],[Base para Mejor precio]]*(1-$F$2))</f>
        <v>399.562317</v>
      </c>
      <c r="F1286" s="12" t="s">
        <v>31</v>
      </c>
      <c r="G1286" s="15"/>
      <c r="H1286" s="14" t="n">
        <f aca="false">IFERROR(IF($F$3=0,"-",Tabla1[[#This Row],[Precio de Cliente neto]]*(1+$F$3)),"-")</f>
        <v>665.937195</v>
      </c>
      <c r="I1286" s="14" t="n">
        <v>634.2259</v>
      </c>
      <c r="J1286" s="14" t="n">
        <v>570.80331</v>
      </c>
    </row>
    <row r="1287" customFormat="false" ht="15" hidden="false" customHeight="false" outlineLevel="0" collapsed="false">
      <c r="A1287" s="12" t="n">
        <v>3701</v>
      </c>
      <c r="B1287" s="13" t="s">
        <v>1300</v>
      </c>
      <c r="C1287" s="14" t="n">
        <f aca="false">IF($F$2=0," - ",Tabla1[[#This Row],[Base Precio de Lista neto]])</f>
        <v>704.2069</v>
      </c>
      <c r="D1287" s="14" t="n">
        <f aca="false">IF($F$2=0," - ",Tabla1[[#This Row],[Base Precio de Lista neto]]*(1-$F$2))</f>
        <v>492.94483</v>
      </c>
      <c r="E1287" s="14" t="n">
        <f aca="false">IF($F$2=0," - ",Tabla1[[#This Row],[Base para Mejor precio]]*(1-$F$2))</f>
        <v>443.650347</v>
      </c>
      <c r="F1287" s="12" t="s">
        <v>31</v>
      </c>
      <c r="G1287" s="15"/>
      <c r="H1287" s="14" t="n">
        <f aca="false">IFERROR(IF($F$3=0,"-",Tabla1[[#This Row],[Precio de Cliente neto]]*(1+$F$3)),"-")</f>
        <v>739.417245</v>
      </c>
      <c r="I1287" s="14" t="n">
        <v>704.2069</v>
      </c>
      <c r="J1287" s="14" t="n">
        <v>633.78621</v>
      </c>
    </row>
    <row r="1288" customFormat="false" ht="15" hidden="false" customHeight="false" outlineLevel="0" collapsed="false">
      <c r="A1288" s="12" t="n">
        <v>3702</v>
      </c>
      <c r="B1288" s="13" t="s">
        <v>1301</v>
      </c>
      <c r="C1288" s="14" t="n">
        <f aca="false">IF($F$2=0," - ",Tabla1[[#This Row],[Base Precio de Lista neto]])</f>
        <v>740.4383</v>
      </c>
      <c r="D1288" s="14" t="n">
        <f aca="false">IF($F$2=0," - ",Tabla1[[#This Row],[Base Precio de Lista neto]]*(1-$F$2))</f>
        <v>518.30681</v>
      </c>
      <c r="E1288" s="14" t="n">
        <f aca="false">IF($F$2=0," - ",Tabla1[[#This Row],[Base para Mejor precio]]*(1-$F$2))</f>
        <v>466.476129</v>
      </c>
      <c r="F1288" s="12" t="s">
        <v>31</v>
      </c>
      <c r="G1288" s="15"/>
      <c r="H1288" s="14" t="n">
        <f aca="false">IFERROR(IF($F$3=0,"-",Tabla1[[#This Row],[Precio de Cliente neto]]*(1+$F$3)),"-")</f>
        <v>777.460215</v>
      </c>
      <c r="I1288" s="14" t="n">
        <v>740.4383</v>
      </c>
      <c r="J1288" s="14" t="n">
        <v>666.39447</v>
      </c>
    </row>
    <row r="1289" customFormat="false" ht="15" hidden="false" customHeight="false" outlineLevel="0" collapsed="false">
      <c r="A1289" s="12" t="n">
        <v>3703</v>
      </c>
      <c r="B1289" s="13" t="s">
        <v>1302</v>
      </c>
      <c r="C1289" s="14" t="n">
        <f aca="false">IF($F$2=0," - ",Tabla1[[#This Row],[Base Precio de Lista neto]])</f>
        <v>795.8834</v>
      </c>
      <c r="D1289" s="14" t="n">
        <f aca="false">IF($F$2=0," - ",Tabla1[[#This Row],[Base Precio de Lista neto]]*(1-$F$2))</f>
        <v>557.11838</v>
      </c>
      <c r="E1289" s="14" t="n">
        <f aca="false">IF($F$2=0," - ",Tabla1[[#This Row],[Base para Mejor precio]]*(1-$F$2))</f>
        <v>501.406542</v>
      </c>
      <c r="F1289" s="12" t="s">
        <v>31</v>
      </c>
      <c r="G1289" s="15"/>
      <c r="H1289" s="14" t="n">
        <f aca="false">IFERROR(IF($F$3=0,"-",Tabla1[[#This Row],[Precio de Cliente neto]]*(1+$F$3)),"-")</f>
        <v>835.67757</v>
      </c>
      <c r="I1289" s="14" t="n">
        <v>795.8834</v>
      </c>
      <c r="J1289" s="14" t="n">
        <v>716.29506</v>
      </c>
    </row>
    <row r="1290" customFormat="false" ht="15" hidden="false" customHeight="false" outlineLevel="0" collapsed="false">
      <c r="A1290" s="12" t="n">
        <v>3704</v>
      </c>
      <c r="B1290" s="13" t="s">
        <v>1303</v>
      </c>
      <c r="C1290" s="14" t="n">
        <f aca="false">IF($F$2=0," - ",Tabla1[[#This Row],[Base Precio de Lista neto]])</f>
        <v>870.8985</v>
      </c>
      <c r="D1290" s="14" t="n">
        <f aca="false">IF($F$2=0," - ",Tabla1[[#This Row],[Base Precio de Lista neto]]*(1-$F$2))</f>
        <v>609.62895</v>
      </c>
      <c r="E1290" s="14" t="n">
        <f aca="false">IF($F$2=0," - ",Tabla1[[#This Row],[Base para Mejor precio]]*(1-$F$2))</f>
        <v>548.666055</v>
      </c>
      <c r="F1290" s="12" t="s">
        <v>31</v>
      </c>
      <c r="G1290" s="15"/>
      <c r="H1290" s="14" t="n">
        <f aca="false">IFERROR(IF($F$3=0,"-",Tabla1[[#This Row],[Precio de Cliente neto]]*(1+$F$3)),"-")</f>
        <v>914.443425</v>
      </c>
      <c r="I1290" s="14" t="n">
        <v>870.8985</v>
      </c>
      <c r="J1290" s="14" t="n">
        <v>783.80865</v>
      </c>
    </row>
    <row r="1291" customFormat="false" ht="15" hidden="false" customHeight="false" outlineLevel="0" collapsed="false">
      <c r="A1291" s="12" t="n">
        <v>3705</v>
      </c>
      <c r="B1291" s="13" t="s">
        <v>1304</v>
      </c>
      <c r="C1291" s="14" t="n">
        <f aca="false">IF($F$2=0," - ",Tabla1[[#This Row],[Base Precio de Lista neto]])</f>
        <v>1010.5694</v>
      </c>
      <c r="D1291" s="14" t="n">
        <f aca="false">IF($F$2=0," - ",Tabla1[[#This Row],[Base Precio de Lista neto]]*(1-$F$2))</f>
        <v>707.39858</v>
      </c>
      <c r="E1291" s="14" t="n">
        <f aca="false">IF($F$2=0," - ",Tabla1[[#This Row],[Base para Mejor precio]]*(1-$F$2))</f>
        <v>636.658722</v>
      </c>
      <c r="F1291" s="12" t="s">
        <v>31</v>
      </c>
      <c r="G1291" s="15"/>
      <c r="H1291" s="14" t="n">
        <f aca="false">IFERROR(IF($F$3=0,"-",Tabla1[[#This Row],[Precio de Cliente neto]]*(1+$F$3)),"-")</f>
        <v>1061.09787</v>
      </c>
      <c r="I1291" s="14" t="n">
        <v>1010.5694</v>
      </c>
      <c r="J1291" s="14" t="n">
        <v>909.51246</v>
      </c>
    </row>
    <row r="1292" customFormat="false" ht="15" hidden="false" customHeight="false" outlineLevel="0" collapsed="false">
      <c r="A1292" s="12" t="n">
        <v>3707</v>
      </c>
      <c r="B1292" s="13" t="s">
        <v>1305</v>
      </c>
      <c r="C1292" s="14" t="n">
        <f aca="false">IF($F$2=0," - ",Tabla1[[#This Row],[Base Precio de Lista neto]])</f>
        <v>1051.1335</v>
      </c>
      <c r="D1292" s="14" t="n">
        <f aca="false">IF($F$2=0," - ",Tabla1[[#This Row],[Base Precio de Lista neto]]*(1-$F$2))</f>
        <v>735.79345</v>
      </c>
      <c r="E1292" s="14" t="n">
        <f aca="false">IF($F$2=0," - ",Tabla1[[#This Row],[Base para Mejor precio]]*(1-$F$2))</f>
        <v>662.214105</v>
      </c>
      <c r="F1292" s="12" t="s">
        <v>31</v>
      </c>
      <c r="G1292" s="15"/>
      <c r="H1292" s="14" t="n">
        <f aca="false">IFERROR(IF($F$3=0,"-",Tabla1[[#This Row],[Precio de Cliente neto]]*(1+$F$3)),"-")</f>
        <v>1103.690175</v>
      </c>
      <c r="I1292" s="14" t="n">
        <v>1051.1335</v>
      </c>
      <c r="J1292" s="14" t="n">
        <v>946.02015</v>
      </c>
    </row>
    <row r="1293" customFormat="false" ht="15" hidden="false" customHeight="false" outlineLevel="0" collapsed="false">
      <c r="A1293" s="12" t="n">
        <v>3708</v>
      </c>
      <c r="B1293" s="13" t="s">
        <v>1306</v>
      </c>
      <c r="C1293" s="14" t="n">
        <f aca="false">IF($F$2=0," - ",Tabla1[[#This Row],[Base Precio de Lista neto]])</f>
        <v>1154.9356</v>
      </c>
      <c r="D1293" s="14" t="n">
        <f aca="false">IF($F$2=0," - ",Tabla1[[#This Row],[Base Precio de Lista neto]]*(1-$F$2))</f>
        <v>808.45492</v>
      </c>
      <c r="E1293" s="14" t="n">
        <f aca="false">IF($F$2=0," - ",Tabla1[[#This Row],[Base para Mejor precio]]*(1-$F$2))</f>
        <v>727.609428</v>
      </c>
      <c r="F1293" s="12" t="s">
        <v>31</v>
      </c>
      <c r="G1293" s="15"/>
      <c r="H1293" s="14" t="n">
        <f aca="false">IFERROR(IF($F$3=0,"-",Tabla1[[#This Row],[Precio de Cliente neto]]*(1+$F$3)),"-")</f>
        <v>1212.68238</v>
      </c>
      <c r="I1293" s="14" t="n">
        <v>1154.9356</v>
      </c>
      <c r="J1293" s="14" t="n">
        <v>1039.44204</v>
      </c>
    </row>
    <row r="1294" customFormat="false" ht="15" hidden="false" customHeight="false" outlineLevel="0" collapsed="false">
      <c r="A1294" s="12" t="n">
        <v>3709</v>
      </c>
      <c r="B1294" s="13" t="s">
        <v>1307</v>
      </c>
      <c r="C1294" s="14" t="n">
        <f aca="false">IF($F$2=0," - ",Tabla1[[#This Row],[Base Precio de Lista neto]])</f>
        <v>1223.8527</v>
      </c>
      <c r="D1294" s="14" t="n">
        <f aca="false">IF($F$2=0," - ",Tabla1[[#This Row],[Base Precio de Lista neto]]*(1-$F$2))</f>
        <v>856.69689</v>
      </c>
      <c r="E1294" s="14" t="n">
        <f aca="false">IF($F$2=0," - ",Tabla1[[#This Row],[Base para Mejor precio]]*(1-$F$2))</f>
        <v>771.027201</v>
      </c>
      <c r="F1294" s="12" t="s">
        <v>31</v>
      </c>
      <c r="G1294" s="15"/>
      <c r="H1294" s="14" t="n">
        <f aca="false">IFERROR(IF($F$3=0,"-",Tabla1[[#This Row],[Precio de Cliente neto]]*(1+$F$3)),"-")</f>
        <v>1285.045335</v>
      </c>
      <c r="I1294" s="14" t="n">
        <v>1223.8527</v>
      </c>
      <c r="J1294" s="14" t="n">
        <v>1101.46743</v>
      </c>
    </row>
    <row r="1295" customFormat="false" ht="15" hidden="false" customHeight="false" outlineLevel="0" collapsed="false">
      <c r="A1295" s="12" t="n">
        <v>3710</v>
      </c>
      <c r="B1295" s="13" t="s">
        <v>1308</v>
      </c>
      <c r="C1295" s="14" t="n">
        <f aca="false">IF($F$2=0," - ",Tabla1[[#This Row],[Base Precio de Lista neto]])</f>
        <v>1427.7655</v>
      </c>
      <c r="D1295" s="14" t="n">
        <f aca="false">IF($F$2=0," - ",Tabla1[[#This Row],[Base Precio de Lista neto]]*(1-$F$2))</f>
        <v>999.43585</v>
      </c>
      <c r="E1295" s="14" t="n">
        <f aca="false">IF($F$2=0," - ",Tabla1[[#This Row],[Base para Mejor precio]]*(1-$F$2))</f>
        <v>899.492265</v>
      </c>
      <c r="F1295" s="12" t="s">
        <v>31</v>
      </c>
      <c r="G1295" s="15"/>
      <c r="H1295" s="14" t="n">
        <f aca="false">IFERROR(IF($F$3=0,"-",Tabla1[[#This Row],[Precio de Cliente neto]]*(1+$F$3)),"-")</f>
        <v>1499.153775</v>
      </c>
      <c r="I1295" s="14" t="n">
        <v>1427.7655</v>
      </c>
      <c r="J1295" s="14" t="n">
        <v>1284.98895</v>
      </c>
    </row>
    <row r="1296" customFormat="false" ht="15" hidden="false" customHeight="false" outlineLevel="0" collapsed="false">
      <c r="A1296" s="12" t="n">
        <v>3716</v>
      </c>
      <c r="B1296" s="13" t="s">
        <v>1309</v>
      </c>
      <c r="C1296" s="14" t="n">
        <f aca="false">IF($F$2=0," - ",Tabla1[[#This Row],[Base Precio de Lista neto]])</f>
        <v>507.4285</v>
      </c>
      <c r="D1296" s="14" t="n">
        <f aca="false">IF($F$2=0," - ",Tabla1[[#This Row],[Base Precio de Lista neto]]*(1-$F$2))</f>
        <v>355.19995</v>
      </c>
      <c r="E1296" s="14" t="n">
        <f aca="false">IF($F$2=0," - ",Tabla1[[#This Row],[Base para Mejor precio]]*(1-$F$2))</f>
        <v>319.679955</v>
      </c>
      <c r="F1296" s="12" t="s">
        <v>31</v>
      </c>
      <c r="G1296" s="15"/>
      <c r="H1296" s="14" t="n">
        <f aca="false">IFERROR(IF($F$3=0,"-",Tabla1[[#This Row],[Precio de Cliente neto]]*(1+$F$3)),"-")</f>
        <v>532.799925</v>
      </c>
      <c r="I1296" s="14" t="n">
        <v>507.4285</v>
      </c>
      <c r="J1296" s="14" t="n">
        <v>456.68565</v>
      </c>
    </row>
    <row r="1297" customFormat="false" ht="15" hidden="false" customHeight="false" outlineLevel="0" collapsed="false">
      <c r="A1297" s="12" t="n">
        <v>3717</v>
      </c>
      <c r="B1297" s="13" t="s">
        <v>1310</v>
      </c>
      <c r="C1297" s="14" t="n">
        <f aca="false">IF($F$2=0," - ",Tabla1[[#This Row],[Base Precio de Lista neto]])</f>
        <v>563.3063</v>
      </c>
      <c r="D1297" s="14" t="n">
        <f aca="false">IF($F$2=0," - ",Tabla1[[#This Row],[Base Precio de Lista neto]]*(1-$F$2))</f>
        <v>394.31441</v>
      </c>
      <c r="E1297" s="14" t="n">
        <f aca="false">IF($F$2=0," - ",Tabla1[[#This Row],[Base para Mejor precio]]*(1-$F$2))</f>
        <v>354.882969</v>
      </c>
      <c r="F1297" s="12" t="s">
        <v>31</v>
      </c>
      <c r="G1297" s="15"/>
      <c r="H1297" s="14" t="n">
        <f aca="false">IFERROR(IF($F$3=0,"-",Tabla1[[#This Row],[Precio de Cliente neto]]*(1+$F$3)),"-")</f>
        <v>591.471615</v>
      </c>
      <c r="I1297" s="14" t="n">
        <v>563.3063</v>
      </c>
      <c r="J1297" s="14" t="n">
        <v>506.97567</v>
      </c>
    </row>
    <row r="1298" customFormat="false" ht="15" hidden="false" customHeight="false" outlineLevel="0" collapsed="false">
      <c r="A1298" s="12" t="n">
        <v>3718</v>
      </c>
      <c r="B1298" s="13" t="s">
        <v>1311</v>
      </c>
      <c r="C1298" s="14" t="n">
        <f aca="false">IF($F$2=0," - ",Tabla1[[#This Row],[Base Precio de Lista neto]])</f>
        <v>592.3272</v>
      </c>
      <c r="D1298" s="14" t="n">
        <f aca="false">IF($F$2=0," - ",Tabla1[[#This Row],[Base Precio de Lista neto]]*(1-$F$2))</f>
        <v>414.62904</v>
      </c>
      <c r="E1298" s="14" t="n">
        <f aca="false">IF($F$2=0," - ",Tabla1[[#This Row],[Base para Mejor precio]]*(1-$F$2))</f>
        <v>373.166136</v>
      </c>
      <c r="F1298" s="12" t="s">
        <v>31</v>
      </c>
      <c r="G1298" s="15"/>
      <c r="H1298" s="14" t="n">
        <f aca="false">IFERROR(IF($F$3=0,"-",Tabla1[[#This Row],[Precio de Cliente neto]]*(1+$F$3)),"-")</f>
        <v>621.94356</v>
      </c>
      <c r="I1298" s="14" t="n">
        <v>592.3272</v>
      </c>
      <c r="J1298" s="14" t="n">
        <v>533.09448</v>
      </c>
    </row>
    <row r="1299" customFormat="false" ht="15" hidden="false" customHeight="false" outlineLevel="0" collapsed="false">
      <c r="A1299" s="12" t="n">
        <v>3719</v>
      </c>
      <c r="B1299" s="13" t="s">
        <v>1312</v>
      </c>
      <c r="C1299" s="14" t="n">
        <f aca="false">IF($F$2=0," - ",Tabla1[[#This Row],[Base Precio de Lista neto]])</f>
        <v>636.9015</v>
      </c>
      <c r="D1299" s="14" t="n">
        <f aca="false">IF($F$2=0," - ",Tabla1[[#This Row],[Base Precio de Lista neto]]*(1-$F$2))</f>
        <v>445.83105</v>
      </c>
      <c r="E1299" s="14" t="n">
        <f aca="false">IF($F$2=0," - ",Tabla1[[#This Row],[Base para Mejor precio]]*(1-$F$2))</f>
        <v>401.247945</v>
      </c>
      <c r="F1299" s="12" t="s">
        <v>31</v>
      </c>
      <c r="G1299" s="15"/>
      <c r="H1299" s="14" t="n">
        <f aca="false">IFERROR(IF($F$3=0,"-",Tabla1[[#This Row],[Precio de Cliente neto]]*(1+$F$3)),"-")</f>
        <v>668.746575</v>
      </c>
      <c r="I1299" s="14" t="n">
        <v>636.9015</v>
      </c>
      <c r="J1299" s="14" t="n">
        <v>573.21135</v>
      </c>
    </row>
    <row r="1300" customFormat="false" ht="15" hidden="false" customHeight="false" outlineLevel="0" collapsed="false">
      <c r="A1300" s="12" t="n">
        <v>3720</v>
      </c>
      <c r="B1300" s="13" t="s">
        <v>1313</v>
      </c>
      <c r="C1300" s="14" t="n">
        <f aca="false">IF($F$2=0," - ",Tabla1[[#This Row],[Base Precio de Lista neto]])</f>
        <v>696.667</v>
      </c>
      <c r="D1300" s="14" t="n">
        <f aca="false">IF($F$2=0," - ",Tabla1[[#This Row],[Base Precio de Lista neto]]*(1-$F$2))</f>
        <v>487.6669</v>
      </c>
      <c r="E1300" s="14" t="n">
        <f aca="false">IF($F$2=0," - ",Tabla1[[#This Row],[Base para Mejor precio]]*(1-$F$2))</f>
        <v>438.90021</v>
      </c>
      <c r="F1300" s="12" t="s">
        <v>31</v>
      </c>
      <c r="G1300" s="15"/>
      <c r="H1300" s="14" t="n">
        <f aca="false">IFERROR(IF($F$3=0,"-",Tabla1[[#This Row],[Precio de Cliente neto]]*(1+$F$3)),"-")</f>
        <v>731.50035</v>
      </c>
      <c r="I1300" s="14" t="n">
        <v>696.667</v>
      </c>
      <c r="J1300" s="14" t="n">
        <v>627.0003</v>
      </c>
    </row>
    <row r="1301" customFormat="false" ht="15" hidden="false" customHeight="false" outlineLevel="0" collapsed="false">
      <c r="A1301" s="12" t="n">
        <v>3721</v>
      </c>
      <c r="B1301" s="13" t="s">
        <v>1314</v>
      </c>
      <c r="C1301" s="14" t="n">
        <f aca="false">IF($F$2=0," - ",Tabla1[[#This Row],[Base Precio de Lista neto]])</f>
        <v>808.3018</v>
      </c>
      <c r="D1301" s="14" t="n">
        <f aca="false">IF($F$2=0," - ",Tabla1[[#This Row],[Base Precio de Lista neto]]*(1-$F$2))</f>
        <v>565.81126</v>
      </c>
      <c r="E1301" s="14" t="n">
        <f aca="false">IF($F$2=0," - ",Tabla1[[#This Row],[Base para Mejor precio]]*(1-$F$2))</f>
        <v>509.230134</v>
      </c>
      <c r="F1301" s="12" t="s">
        <v>31</v>
      </c>
      <c r="G1301" s="15"/>
      <c r="H1301" s="14" t="n">
        <f aca="false">IFERROR(IF($F$3=0,"-",Tabla1[[#This Row],[Precio de Cliente neto]]*(1+$F$3)),"-")</f>
        <v>848.71689</v>
      </c>
      <c r="I1301" s="14" t="n">
        <v>808.3018</v>
      </c>
      <c r="J1301" s="14" t="n">
        <v>727.47162</v>
      </c>
    </row>
    <row r="1302" customFormat="false" ht="15" hidden="false" customHeight="false" outlineLevel="0" collapsed="false">
      <c r="A1302" s="12" t="n">
        <v>3722</v>
      </c>
      <c r="B1302" s="13" t="s">
        <v>1315</v>
      </c>
      <c r="C1302" s="14" t="n">
        <f aca="false">IF($F$2=0," - ",Tabla1[[#This Row],[Base Precio de Lista neto]])</f>
        <v>761.3228</v>
      </c>
      <c r="D1302" s="14" t="n">
        <f aca="false">IF($F$2=0," - ",Tabla1[[#This Row],[Base Precio de Lista neto]]*(1-$F$2))</f>
        <v>532.92596</v>
      </c>
      <c r="E1302" s="14" t="n">
        <f aca="false">IF($F$2=0," - ",Tabla1[[#This Row],[Base para Mejor precio]]*(1-$F$2))</f>
        <v>479.633364</v>
      </c>
      <c r="F1302" s="12" t="s">
        <v>31</v>
      </c>
      <c r="G1302" s="15"/>
      <c r="H1302" s="14" t="n">
        <f aca="false">IFERROR(IF($F$3=0,"-",Tabla1[[#This Row],[Precio de Cliente neto]]*(1+$F$3)),"-")</f>
        <v>799.38894</v>
      </c>
      <c r="I1302" s="14" t="n">
        <v>761.3228</v>
      </c>
      <c r="J1302" s="14" t="n">
        <v>685.19052</v>
      </c>
    </row>
    <row r="1303" customFormat="false" ht="15" hidden="false" customHeight="false" outlineLevel="0" collapsed="false">
      <c r="A1303" s="12" t="n">
        <v>3723</v>
      </c>
      <c r="B1303" s="13" t="s">
        <v>1316</v>
      </c>
      <c r="C1303" s="14" t="n">
        <f aca="false">IF($F$2=0," - ",Tabla1[[#This Row],[Base Precio de Lista neto]])</f>
        <v>795.8359</v>
      </c>
      <c r="D1303" s="14" t="n">
        <f aca="false">IF($F$2=0," - ",Tabla1[[#This Row],[Base Precio de Lista neto]]*(1-$F$2))</f>
        <v>557.08513</v>
      </c>
      <c r="E1303" s="14" t="n">
        <f aca="false">IF($F$2=0," - ",Tabla1[[#This Row],[Base para Mejor precio]]*(1-$F$2))</f>
        <v>501.376617</v>
      </c>
      <c r="F1303" s="12" t="s">
        <v>31</v>
      </c>
      <c r="G1303" s="15"/>
      <c r="H1303" s="14" t="n">
        <f aca="false">IFERROR(IF($F$3=0,"-",Tabla1[[#This Row],[Precio de Cliente neto]]*(1+$F$3)),"-")</f>
        <v>835.627695</v>
      </c>
      <c r="I1303" s="14" t="n">
        <v>795.8359</v>
      </c>
      <c r="J1303" s="14" t="n">
        <v>716.25231</v>
      </c>
    </row>
    <row r="1304" customFormat="false" ht="15" hidden="false" customHeight="false" outlineLevel="0" collapsed="false">
      <c r="A1304" s="12" t="n">
        <v>3724</v>
      </c>
      <c r="B1304" s="13" t="s">
        <v>1317</v>
      </c>
      <c r="C1304" s="14" t="n">
        <f aca="false">IF($F$2=0," - ",Tabla1[[#This Row],[Base Precio de Lista neto]])</f>
        <v>840.8106</v>
      </c>
      <c r="D1304" s="14" t="n">
        <f aca="false">IF($F$2=0," - ",Tabla1[[#This Row],[Base Precio de Lista neto]]*(1-$F$2))</f>
        <v>588.56742</v>
      </c>
      <c r="E1304" s="14" t="n">
        <f aca="false">IF($F$2=0," - ",Tabla1[[#This Row],[Base para Mejor precio]]*(1-$F$2))</f>
        <v>529.710678</v>
      </c>
      <c r="F1304" s="12" t="s">
        <v>31</v>
      </c>
      <c r="G1304" s="15"/>
      <c r="H1304" s="14" t="n">
        <f aca="false">IFERROR(IF($F$3=0,"-",Tabla1[[#This Row],[Precio de Cliente neto]]*(1+$F$3)),"-")</f>
        <v>882.85113</v>
      </c>
      <c r="I1304" s="14" t="n">
        <v>840.8106</v>
      </c>
      <c r="J1304" s="14" t="n">
        <v>756.72954</v>
      </c>
    </row>
    <row r="1305" customFormat="false" ht="15" hidden="false" customHeight="false" outlineLevel="0" collapsed="false">
      <c r="A1305" s="12" t="n">
        <v>3725</v>
      </c>
      <c r="B1305" s="13" t="s">
        <v>1318</v>
      </c>
      <c r="C1305" s="14" t="n">
        <f aca="false">IF($F$2=0," - ",Tabla1[[#This Row],[Base Precio de Lista neto]])</f>
        <v>924.0659</v>
      </c>
      <c r="D1305" s="14" t="n">
        <f aca="false">IF($F$2=0," - ",Tabla1[[#This Row],[Base Precio de Lista neto]]*(1-$F$2))</f>
        <v>646.84613</v>
      </c>
      <c r="E1305" s="14" t="n">
        <f aca="false">IF($F$2=0," - ",Tabla1[[#This Row],[Base para Mejor precio]]*(1-$F$2))</f>
        <v>582.161517</v>
      </c>
      <c r="F1305" s="12" t="s">
        <v>31</v>
      </c>
      <c r="G1305" s="15"/>
      <c r="H1305" s="14" t="n">
        <f aca="false">IFERROR(IF($F$3=0,"-",Tabla1[[#This Row],[Precio de Cliente neto]]*(1+$F$3)),"-")</f>
        <v>970.269195</v>
      </c>
      <c r="I1305" s="14" t="n">
        <v>924.0659</v>
      </c>
      <c r="J1305" s="14" t="n">
        <v>831.65931</v>
      </c>
    </row>
    <row r="1306" customFormat="false" ht="15" hidden="false" customHeight="false" outlineLevel="0" collapsed="false">
      <c r="A1306" s="12" t="n">
        <v>3726</v>
      </c>
      <c r="B1306" s="13" t="s">
        <v>1319</v>
      </c>
      <c r="C1306" s="14" t="n">
        <f aca="false">IF($F$2=0," - ",Tabla1[[#This Row],[Base Precio de Lista neto]])</f>
        <v>978.9012</v>
      </c>
      <c r="D1306" s="14" t="n">
        <f aca="false">IF($F$2=0," - ",Tabla1[[#This Row],[Base Precio de Lista neto]]*(1-$F$2))</f>
        <v>685.23084</v>
      </c>
      <c r="E1306" s="14" t="n">
        <f aca="false">IF($F$2=0," - ",Tabla1[[#This Row],[Base para Mejor precio]]*(1-$F$2))</f>
        <v>616.707756</v>
      </c>
      <c r="F1306" s="12" t="s">
        <v>31</v>
      </c>
      <c r="G1306" s="15"/>
      <c r="H1306" s="14" t="n">
        <f aca="false">IFERROR(IF($F$3=0,"-",Tabla1[[#This Row],[Precio de Cliente neto]]*(1+$F$3)),"-")</f>
        <v>1027.84626</v>
      </c>
      <c r="I1306" s="14" t="n">
        <v>978.9012</v>
      </c>
      <c r="J1306" s="14" t="n">
        <v>881.01108</v>
      </c>
    </row>
    <row r="1307" customFormat="false" ht="15" hidden="false" customHeight="false" outlineLevel="0" collapsed="false">
      <c r="A1307" s="12" t="n">
        <v>3727</v>
      </c>
      <c r="B1307" s="13" t="s">
        <v>1320</v>
      </c>
      <c r="C1307" s="14" t="n">
        <f aca="false">IF($F$2=0," - ",Tabla1[[#This Row],[Base Precio de Lista neto]])</f>
        <v>1142.2051</v>
      </c>
      <c r="D1307" s="14" t="n">
        <f aca="false">IF($F$2=0," - ",Tabla1[[#This Row],[Base Precio de Lista neto]]*(1-$F$2))</f>
        <v>799.54357</v>
      </c>
      <c r="E1307" s="14" t="n">
        <f aca="false">IF($F$2=0," - ",Tabla1[[#This Row],[Base para Mejor precio]]*(1-$F$2))</f>
        <v>719.589213</v>
      </c>
      <c r="F1307" s="12" t="s">
        <v>31</v>
      </c>
      <c r="G1307" s="15"/>
      <c r="H1307" s="14" t="n">
        <f aca="false">IFERROR(IF($F$3=0,"-",Tabla1[[#This Row],[Precio de Cliente neto]]*(1+$F$3)),"-")</f>
        <v>1199.315355</v>
      </c>
      <c r="I1307" s="14" t="n">
        <v>1142.2051</v>
      </c>
      <c r="J1307" s="14" t="n">
        <v>1027.98459</v>
      </c>
    </row>
    <row r="1308" customFormat="false" ht="15" hidden="false" customHeight="false" outlineLevel="0" collapsed="false">
      <c r="A1308" s="12" t="n">
        <v>3758</v>
      </c>
      <c r="B1308" s="13" t="s">
        <v>1321</v>
      </c>
      <c r="C1308" s="14" t="n">
        <f aca="false">IF($F$2=0," - ",Tabla1[[#This Row],[Base Precio de Lista neto]])</f>
        <v>62.6145</v>
      </c>
      <c r="D1308" s="14" t="n">
        <f aca="false">IF($F$2=0," - ",Tabla1[[#This Row],[Base Precio de Lista neto]]*(1-$F$2))</f>
        <v>43.83015</v>
      </c>
      <c r="E1308" s="14" t="n">
        <f aca="false">IF($F$2=0," - ",Tabla1[[#This Row],[Base para Mejor precio]]*(1-$F$2))</f>
        <v>39.447135</v>
      </c>
      <c r="F1308" s="12" t="s">
        <v>17</v>
      </c>
      <c r="G1308" s="15"/>
      <c r="H1308" s="14" t="n">
        <f aca="false">IFERROR(IF($F$3=0,"-",Tabla1[[#This Row],[Precio de Cliente neto]]*(1+$F$3)),"-")</f>
        <v>65.745225</v>
      </c>
      <c r="I1308" s="14" t="n">
        <v>62.6145</v>
      </c>
      <c r="J1308" s="14" t="n">
        <v>56.35305</v>
      </c>
    </row>
    <row r="1309" customFormat="false" ht="15" hidden="false" customHeight="false" outlineLevel="0" collapsed="false">
      <c r="A1309" s="12" t="n">
        <v>3800</v>
      </c>
      <c r="B1309" s="13" t="s">
        <v>1322</v>
      </c>
      <c r="C1309" s="14" t="n">
        <f aca="false">IF($F$2=0," - ",Tabla1[[#This Row],[Base Precio de Lista neto]])</f>
        <v>56.3394</v>
      </c>
      <c r="D1309" s="14" t="n">
        <f aca="false">IF($F$2=0," - ",Tabla1[[#This Row],[Base Precio de Lista neto]]*(1-$F$2))</f>
        <v>39.43758</v>
      </c>
      <c r="E1309" s="14" t="n">
        <f aca="false">IF($F$2=0," - ",Tabla1[[#This Row],[Base para Mejor precio]]*(1-$F$2))</f>
        <v>35.493822</v>
      </c>
      <c r="F1309" s="12" t="s">
        <v>17</v>
      </c>
      <c r="G1309" s="15"/>
      <c r="H1309" s="14" t="n">
        <f aca="false">IFERROR(IF($F$3=0,"-",Tabla1[[#This Row],[Precio de Cliente neto]]*(1+$F$3)),"-")</f>
        <v>59.15637</v>
      </c>
      <c r="I1309" s="14" t="n">
        <v>56.3394</v>
      </c>
      <c r="J1309" s="14" t="n">
        <v>50.70546</v>
      </c>
    </row>
    <row r="1310" customFormat="false" ht="15" hidden="false" customHeight="false" outlineLevel="0" collapsed="false">
      <c r="A1310" s="12" t="n">
        <v>3804</v>
      </c>
      <c r="B1310" s="13" t="s">
        <v>1323</v>
      </c>
      <c r="C1310" s="14" t="n">
        <f aca="false">IF($F$2=0," - ",Tabla1[[#This Row],[Base Precio de Lista neto]])</f>
        <v>87.7257</v>
      </c>
      <c r="D1310" s="14" t="n">
        <f aca="false">IF($F$2=0," - ",Tabla1[[#This Row],[Base Precio de Lista neto]]*(1-$F$2))</f>
        <v>61.40799</v>
      </c>
      <c r="E1310" s="14" t="n">
        <f aca="false">IF($F$2=0," - ",Tabla1[[#This Row],[Base para Mejor precio]]*(1-$F$2))</f>
        <v>55.267191</v>
      </c>
      <c r="F1310" s="12" t="s">
        <v>14</v>
      </c>
      <c r="G1310" s="15"/>
      <c r="H1310" s="14" t="n">
        <f aca="false">IFERROR(IF($F$3=0,"-",Tabla1[[#This Row],[Precio de Cliente neto]]*(1+$F$3)),"-")</f>
        <v>92.111985</v>
      </c>
      <c r="I1310" s="14" t="n">
        <v>87.7257</v>
      </c>
      <c r="J1310" s="14" t="n">
        <v>78.95313</v>
      </c>
    </row>
    <row r="1311" customFormat="false" ht="15" hidden="false" customHeight="false" outlineLevel="0" collapsed="false">
      <c r="A1311" s="12" t="n">
        <v>3805</v>
      </c>
      <c r="B1311" s="13" t="s">
        <v>1324</v>
      </c>
      <c r="C1311" s="14" t="n">
        <f aca="false">IF($F$2=0," - ",Tabla1[[#This Row],[Base Precio de Lista neto]])</f>
        <v>382.1488</v>
      </c>
      <c r="D1311" s="14" t="n">
        <f aca="false">IF($F$2=0," - ",Tabla1[[#This Row],[Base Precio de Lista neto]]*(1-$F$2))</f>
        <v>267.50416</v>
      </c>
      <c r="E1311" s="14" t="n">
        <f aca="false">IF($F$2=0," - ",Tabla1[[#This Row],[Base para Mejor precio]]*(1-$F$2))</f>
        <v>240.753744</v>
      </c>
      <c r="F1311" s="12" t="s">
        <v>17</v>
      </c>
      <c r="G1311" s="15"/>
      <c r="H1311" s="14" t="n">
        <f aca="false">IFERROR(IF($F$3=0,"-",Tabla1[[#This Row],[Precio de Cliente neto]]*(1+$F$3)),"-")</f>
        <v>401.25624</v>
      </c>
      <c r="I1311" s="14" t="n">
        <v>382.1488</v>
      </c>
      <c r="J1311" s="14" t="n">
        <v>343.93392</v>
      </c>
    </row>
    <row r="1312" customFormat="false" ht="15" hidden="false" customHeight="false" outlineLevel="0" collapsed="false">
      <c r="A1312" s="12" t="n">
        <v>3806</v>
      </c>
      <c r="B1312" s="13" t="s">
        <v>1325</v>
      </c>
      <c r="C1312" s="14" t="n">
        <f aca="false">IF($F$2=0," - ",Tabla1[[#This Row],[Base Precio de Lista neto]])</f>
        <v>18.1748</v>
      </c>
      <c r="D1312" s="14" t="n">
        <f aca="false">IF($F$2=0," - ",Tabla1[[#This Row],[Base Precio de Lista neto]]*(1-$F$2))</f>
        <v>12.72236</v>
      </c>
      <c r="E1312" s="14" t="n">
        <f aca="false">IF($F$2=0," - ",Tabla1[[#This Row],[Base para Mejor precio]]*(1-$F$2))</f>
        <v>11.450124</v>
      </c>
      <c r="F1312" s="12" t="s">
        <v>17</v>
      </c>
      <c r="G1312" s="15"/>
      <c r="H1312" s="14" t="n">
        <f aca="false">IFERROR(IF($F$3=0,"-",Tabla1[[#This Row],[Precio de Cliente neto]]*(1+$F$3)),"-")</f>
        <v>19.08354</v>
      </c>
      <c r="I1312" s="14" t="n">
        <v>18.1748</v>
      </c>
      <c r="J1312" s="14" t="n">
        <v>16.35732</v>
      </c>
    </row>
    <row r="1313" customFormat="false" ht="15" hidden="false" customHeight="false" outlineLevel="0" collapsed="false">
      <c r="A1313" s="12" t="n">
        <v>3807</v>
      </c>
      <c r="B1313" s="13" t="s">
        <v>1326</v>
      </c>
      <c r="C1313" s="14" t="n">
        <f aca="false">IF($F$2=0," - ",Tabla1[[#This Row],[Base Precio de Lista neto]])</f>
        <v>23.5977</v>
      </c>
      <c r="D1313" s="14" t="n">
        <f aca="false">IF($F$2=0," - ",Tabla1[[#This Row],[Base Precio de Lista neto]]*(1-$F$2))</f>
        <v>16.51839</v>
      </c>
      <c r="E1313" s="14" t="n">
        <f aca="false">IF($F$2=0," - ",Tabla1[[#This Row],[Base para Mejor precio]]*(1-$F$2))</f>
        <v>14.866551</v>
      </c>
      <c r="F1313" s="12" t="s">
        <v>17</v>
      </c>
      <c r="G1313" s="15"/>
      <c r="H1313" s="14" t="n">
        <f aca="false">IFERROR(IF($F$3=0,"-",Tabla1[[#This Row],[Precio de Cliente neto]]*(1+$F$3)),"-")</f>
        <v>24.777585</v>
      </c>
      <c r="I1313" s="14" t="n">
        <v>23.5977</v>
      </c>
      <c r="J1313" s="14" t="n">
        <v>21.23793</v>
      </c>
    </row>
    <row r="1314" customFormat="false" ht="15" hidden="false" customHeight="false" outlineLevel="0" collapsed="false">
      <c r="A1314" s="12" t="n">
        <v>3808</v>
      </c>
      <c r="B1314" s="13" t="s">
        <v>1327</v>
      </c>
      <c r="C1314" s="14" t="n">
        <f aca="false">IF($F$2=0," - ",Tabla1[[#This Row],[Base Precio de Lista neto]])</f>
        <v>39.969</v>
      </c>
      <c r="D1314" s="14" t="n">
        <f aca="false">IF($F$2=0," - ",Tabla1[[#This Row],[Base Precio de Lista neto]]*(1-$F$2))</f>
        <v>27.9783</v>
      </c>
      <c r="E1314" s="14" t="n">
        <f aca="false">IF($F$2=0," - ",Tabla1[[#This Row],[Base para Mejor precio]]*(1-$F$2))</f>
        <v>25.18047</v>
      </c>
      <c r="F1314" s="12" t="s">
        <v>17</v>
      </c>
      <c r="G1314" s="15"/>
      <c r="H1314" s="14" t="n">
        <f aca="false">IFERROR(IF($F$3=0,"-",Tabla1[[#This Row],[Precio de Cliente neto]]*(1+$F$3)),"-")</f>
        <v>41.96745</v>
      </c>
      <c r="I1314" s="14" t="n">
        <v>39.969</v>
      </c>
      <c r="J1314" s="14" t="n">
        <v>35.9721</v>
      </c>
    </row>
    <row r="1315" customFormat="false" ht="15" hidden="false" customHeight="false" outlineLevel="0" collapsed="false">
      <c r="A1315" s="12" t="n">
        <v>3809</v>
      </c>
      <c r="B1315" s="13" t="s">
        <v>1328</v>
      </c>
      <c r="C1315" s="14" t="n">
        <f aca="false">IF($F$2=0," - ",Tabla1[[#This Row],[Base Precio de Lista neto]])</f>
        <v>179.8147</v>
      </c>
      <c r="D1315" s="14" t="n">
        <f aca="false">IF($F$2=0," - ",Tabla1[[#This Row],[Base Precio de Lista neto]]*(1-$F$2))</f>
        <v>125.87029</v>
      </c>
      <c r="E1315" s="14" t="n">
        <f aca="false">IF($F$2=0," - ",Tabla1[[#This Row],[Base para Mejor precio]]*(1-$F$2))</f>
        <v>113.283261</v>
      </c>
      <c r="F1315" s="12" t="s">
        <v>17</v>
      </c>
      <c r="G1315" s="15"/>
      <c r="H1315" s="14" t="n">
        <f aca="false">IFERROR(IF($F$3=0,"-",Tabla1[[#This Row],[Precio de Cliente neto]]*(1+$F$3)),"-")</f>
        <v>188.805435</v>
      </c>
      <c r="I1315" s="14" t="n">
        <v>179.8147</v>
      </c>
      <c r="J1315" s="14" t="n">
        <v>161.83323</v>
      </c>
    </row>
    <row r="1316" customFormat="false" ht="15" hidden="false" customHeight="false" outlineLevel="0" collapsed="false">
      <c r="A1316" s="12" t="n">
        <v>3810</v>
      </c>
      <c r="B1316" s="13" t="s">
        <v>1329</v>
      </c>
      <c r="C1316" s="14" t="n">
        <f aca="false">IF($F$2=0," - ",Tabla1[[#This Row],[Base Precio de Lista neto]])</f>
        <v>251.6479</v>
      </c>
      <c r="D1316" s="14" t="n">
        <f aca="false">IF($F$2=0," - ",Tabla1[[#This Row],[Base Precio de Lista neto]]*(1-$F$2))</f>
        <v>176.15353</v>
      </c>
      <c r="E1316" s="14" t="n">
        <f aca="false">IF($F$2=0," - ",Tabla1[[#This Row],[Base para Mejor precio]]*(1-$F$2))</f>
        <v>158.538177</v>
      </c>
      <c r="F1316" s="12" t="s">
        <v>14</v>
      </c>
      <c r="G1316" s="15"/>
      <c r="H1316" s="14" t="n">
        <f aca="false">IFERROR(IF($F$3=0,"-",Tabla1[[#This Row],[Precio de Cliente neto]]*(1+$F$3)),"-")</f>
        <v>264.230295</v>
      </c>
      <c r="I1316" s="14" t="n">
        <v>251.6479</v>
      </c>
      <c r="J1316" s="14" t="n">
        <v>226.48311</v>
      </c>
    </row>
    <row r="1317" customFormat="false" ht="15" hidden="false" customHeight="false" outlineLevel="0" collapsed="false">
      <c r="A1317" s="12" t="n">
        <v>3811</v>
      </c>
      <c r="B1317" s="13" t="s">
        <v>1330</v>
      </c>
      <c r="C1317" s="14" t="n">
        <f aca="false">IF($F$2=0," - ",Tabla1[[#This Row],[Base Precio de Lista neto]])</f>
        <v>165.0659</v>
      </c>
      <c r="D1317" s="14" t="n">
        <f aca="false">IF($F$2=0," - ",Tabla1[[#This Row],[Base Precio de Lista neto]]*(1-$F$2))</f>
        <v>115.54613</v>
      </c>
      <c r="E1317" s="14" t="n">
        <f aca="false">IF($F$2=0," - ",Tabla1[[#This Row],[Base para Mejor precio]]*(1-$F$2))</f>
        <v>103.991517</v>
      </c>
      <c r="F1317" s="12" t="s">
        <v>14</v>
      </c>
      <c r="G1317" s="15"/>
      <c r="H1317" s="14" t="n">
        <f aca="false">IFERROR(IF($F$3=0,"-",Tabla1[[#This Row],[Precio de Cliente neto]]*(1+$F$3)),"-")</f>
        <v>173.319195</v>
      </c>
      <c r="I1317" s="14" t="n">
        <v>165.0659</v>
      </c>
      <c r="J1317" s="14" t="n">
        <v>148.55931</v>
      </c>
    </row>
    <row r="1318" customFormat="false" ht="15" hidden="false" customHeight="false" outlineLevel="0" collapsed="false">
      <c r="A1318" s="12" t="n">
        <v>3812</v>
      </c>
      <c r="B1318" s="13" t="s">
        <v>1331</v>
      </c>
      <c r="C1318" s="14" t="n">
        <f aca="false">IF($F$2=0," - ",Tabla1[[#This Row],[Base Precio de Lista neto]])</f>
        <v>108.7714</v>
      </c>
      <c r="D1318" s="14" t="n">
        <f aca="false">IF($F$2=0," - ",Tabla1[[#This Row],[Base Precio de Lista neto]]*(1-$F$2))</f>
        <v>76.13998</v>
      </c>
      <c r="E1318" s="14" t="n">
        <f aca="false">IF($F$2=0," - ",Tabla1[[#This Row],[Base para Mejor precio]]*(1-$F$2))</f>
        <v>68.525982</v>
      </c>
      <c r="F1318" s="12" t="s">
        <v>14</v>
      </c>
      <c r="G1318" s="15"/>
      <c r="H1318" s="14" t="n">
        <f aca="false">IFERROR(IF($F$3=0,"-",Tabla1[[#This Row],[Precio de Cliente neto]]*(1+$F$3)),"-")</f>
        <v>114.20997</v>
      </c>
      <c r="I1318" s="14" t="n">
        <v>108.7714</v>
      </c>
      <c r="J1318" s="14" t="n">
        <v>97.89426</v>
      </c>
    </row>
    <row r="1319" customFormat="false" ht="15" hidden="false" customHeight="false" outlineLevel="0" collapsed="false">
      <c r="A1319" s="12" t="n">
        <v>3813</v>
      </c>
      <c r="B1319" s="13" t="s">
        <v>1332</v>
      </c>
      <c r="C1319" s="14" t="n">
        <f aca="false">IF($F$2=0," - ",Tabla1[[#This Row],[Base Precio de Lista neto]])</f>
        <v>128.6018</v>
      </c>
      <c r="D1319" s="14" t="n">
        <f aca="false">IF($F$2=0," - ",Tabla1[[#This Row],[Base Precio de Lista neto]]*(1-$F$2))</f>
        <v>90.02126</v>
      </c>
      <c r="E1319" s="14" t="n">
        <f aca="false">IF($F$2=0," - ",Tabla1[[#This Row],[Base para Mejor precio]]*(1-$F$2))</f>
        <v>81.019134</v>
      </c>
      <c r="F1319" s="12" t="s">
        <v>14</v>
      </c>
      <c r="G1319" s="15"/>
      <c r="H1319" s="14" t="n">
        <f aca="false">IFERROR(IF($F$3=0,"-",Tabla1[[#This Row],[Precio de Cliente neto]]*(1+$F$3)),"-")</f>
        <v>135.03189</v>
      </c>
      <c r="I1319" s="14" t="n">
        <v>128.6018</v>
      </c>
      <c r="J1319" s="14" t="n">
        <v>115.74162</v>
      </c>
    </row>
    <row r="1320" customFormat="false" ht="15" hidden="false" customHeight="false" outlineLevel="0" collapsed="false">
      <c r="A1320" s="12" t="n">
        <v>3814</v>
      </c>
      <c r="B1320" s="13" t="s">
        <v>1333</v>
      </c>
      <c r="C1320" s="14" t="n">
        <f aca="false">IF($F$2=0," - ",Tabla1[[#This Row],[Base Precio de Lista neto]])</f>
        <v>114.0585</v>
      </c>
      <c r="D1320" s="14" t="n">
        <f aca="false">IF($F$2=0," - ",Tabla1[[#This Row],[Base Precio de Lista neto]]*(1-$F$2))</f>
        <v>79.84095</v>
      </c>
      <c r="E1320" s="14" t="n">
        <f aca="false">IF($F$2=0," - ",Tabla1[[#This Row],[Base para Mejor precio]]*(1-$F$2))</f>
        <v>71.856855</v>
      </c>
      <c r="F1320" s="12" t="s">
        <v>14</v>
      </c>
      <c r="G1320" s="15"/>
      <c r="H1320" s="14" t="n">
        <f aca="false">IFERROR(IF($F$3=0,"-",Tabla1[[#This Row],[Precio de Cliente neto]]*(1+$F$3)),"-")</f>
        <v>119.761425</v>
      </c>
      <c r="I1320" s="14" t="n">
        <v>114.0585</v>
      </c>
      <c r="J1320" s="14" t="n">
        <v>102.65265</v>
      </c>
    </row>
    <row r="1321" customFormat="false" ht="15" hidden="false" customHeight="false" outlineLevel="0" collapsed="false">
      <c r="A1321" s="12" t="n">
        <v>3815</v>
      </c>
      <c r="B1321" s="13" t="s">
        <v>1334</v>
      </c>
      <c r="C1321" s="14" t="n">
        <f aca="false">IF($F$2=0," - ",Tabla1[[#This Row],[Base Precio de Lista neto]])</f>
        <v>64.9471</v>
      </c>
      <c r="D1321" s="14" t="n">
        <f aca="false">IF($F$2=0," - ",Tabla1[[#This Row],[Base Precio de Lista neto]]*(1-$F$2))</f>
        <v>45.46297</v>
      </c>
      <c r="E1321" s="14" t="n">
        <f aca="false">IF($F$2=0," - ",Tabla1[[#This Row],[Base para Mejor precio]]*(1-$F$2))</f>
        <v>40.916673</v>
      </c>
      <c r="F1321" s="12" t="s">
        <v>17</v>
      </c>
      <c r="G1321" s="15"/>
      <c r="H1321" s="14" t="n">
        <f aca="false">IFERROR(IF($F$3=0,"-",Tabla1[[#This Row],[Precio de Cliente neto]]*(1+$F$3)),"-")</f>
        <v>68.194455</v>
      </c>
      <c r="I1321" s="14" t="n">
        <v>64.9471</v>
      </c>
      <c r="J1321" s="14" t="n">
        <v>58.45239</v>
      </c>
    </row>
    <row r="1322" customFormat="false" ht="15" hidden="false" customHeight="false" outlineLevel="0" collapsed="false">
      <c r="A1322" s="12" t="n">
        <v>3816</v>
      </c>
      <c r="B1322" s="13" t="s">
        <v>1335</v>
      </c>
      <c r="C1322" s="14" t="n">
        <f aca="false">IF($F$2=0," - ",Tabla1[[#This Row],[Base Precio de Lista neto]])</f>
        <v>129.7575</v>
      </c>
      <c r="D1322" s="14" t="n">
        <f aca="false">IF($F$2=0," - ",Tabla1[[#This Row],[Base Precio de Lista neto]]*(1-$F$2))</f>
        <v>90.83025</v>
      </c>
      <c r="E1322" s="14" t="n">
        <f aca="false">IF($F$2=0," - ",Tabla1[[#This Row],[Base para Mejor precio]]*(1-$F$2))</f>
        <v>81.747225</v>
      </c>
      <c r="F1322" s="12" t="s">
        <v>14</v>
      </c>
      <c r="G1322" s="15"/>
      <c r="H1322" s="14" t="n">
        <f aca="false">IFERROR(IF($F$3=0,"-",Tabla1[[#This Row],[Precio de Cliente neto]]*(1+$F$3)),"-")</f>
        <v>136.245375</v>
      </c>
      <c r="I1322" s="14" t="n">
        <v>129.7575</v>
      </c>
      <c r="J1322" s="14" t="n">
        <v>116.78175</v>
      </c>
    </row>
    <row r="1323" customFormat="false" ht="15" hidden="false" customHeight="false" outlineLevel="0" collapsed="false">
      <c r="A1323" s="12" t="n">
        <v>3817</v>
      </c>
      <c r="B1323" s="13" t="s">
        <v>1336</v>
      </c>
      <c r="C1323" s="14" t="n">
        <f aca="false">IF($F$2=0," - ",Tabla1[[#This Row],[Base Precio de Lista neto]])</f>
        <v>114.0585</v>
      </c>
      <c r="D1323" s="14" t="n">
        <f aca="false">IF($F$2=0," - ",Tabla1[[#This Row],[Base Precio de Lista neto]]*(1-$F$2))</f>
        <v>79.84095</v>
      </c>
      <c r="E1323" s="14" t="n">
        <f aca="false">IF($F$2=0," - ",Tabla1[[#This Row],[Base para Mejor precio]]*(1-$F$2))</f>
        <v>71.856855</v>
      </c>
      <c r="F1323" s="12" t="s">
        <v>14</v>
      </c>
      <c r="G1323" s="15"/>
      <c r="H1323" s="14" t="n">
        <f aca="false">IFERROR(IF($F$3=0,"-",Tabla1[[#This Row],[Precio de Cliente neto]]*(1+$F$3)),"-")</f>
        <v>119.761425</v>
      </c>
      <c r="I1323" s="14" t="n">
        <v>114.0585</v>
      </c>
      <c r="J1323" s="14" t="n">
        <v>102.65265</v>
      </c>
    </row>
    <row r="1324" customFormat="false" ht="15" hidden="false" customHeight="false" outlineLevel="0" collapsed="false">
      <c r="A1324" s="12" t="n">
        <v>3818</v>
      </c>
      <c r="B1324" s="13" t="s">
        <v>1337</v>
      </c>
      <c r="C1324" s="14" t="n">
        <f aca="false">IF($F$2=0," - ",Tabla1[[#This Row],[Base Precio de Lista neto]])</f>
        <v>256.0331</v>
      </c>
      <c r="D1324" s="14" t="n">
        <f aca="false">IF($F$2=0," - ",Tabla1[[#This Row],[Base Precio de Lista neto]]*(1-$F$2))</f>
        <v>179.22317</v>
      </c>
      <c r="E1324" s="14" t="n">
        <f aca="false">IF($F$2=0," - ",Tabla1[[#This Row],[Base para Mejor precio]]*(1-$F$2))</f>
        <v>161.300853</v>
      </c>
      <c r="F1324" s="12" t="s">
        <v>17</v>
      </c>
      <c r="G1324" s="15"/>
      <c r="H1324" s="14" t="n">
        <f aca="false">IFERROR(IF($F$3=0,"-",Tabla1[[#This Row],[Precio de Cliente neto]]*(1+$F$3)),"-")</f>
        <v>268.834755</v>
      </c>
      <c r="I1324" s="14" t="n">
        <v>256.0331</v>
      </c>
      <c r="J1324" s="14" t="n">
        <v>230.42979</v>
      </c>
    </row>
    <row r="1325" customFormat="false" ht="15" hidden="false" customHeight="false" outlineLevel="0" collapsed="false">
      <c r="A1325" s="12" t="n">
        <v>3819</v>
      </c>
      <c r="B1325" s="13" t="s">
        <v>1338</v>
      </c>
      <c r="C1325" s="14" t="n">
        <f aca="false">IF($F$2=0," - ",Tabla1[[#This Row],[Base Precio de Lista neto]])</f>
        <v>256.0331</v>
      </c>
      <c r="D1325" s="14" t="n">
        <f aca="false">IF($F$2=0," - ",Tabla1[[#This Row],[Base Precio de Lista neto]]*(1-$F$2))</f>
        <v>179.22317</v>
      </c>
      <c r="E1325" s="14" t="n">
        <f aca="false">IF($F$2=0," - ",Tabla1[[#This Row],[Base para Mejor precio]]*(1-$F$2))</f>
        <v>161.300853</v>
      </c>
      <c r="F1325" s="12" t="s">
        <v>17</v>
      </c>
      <c r="G1325" s="15"/>
      <c r="H1325" s="14" t="n">
        <f aca="false">IFERROR(IF($F$3=0,"-",Tabla1[[#This Row],[Precio de Cliente neto]]*(1+$F$3)),"-")</f>
        <v>268.834755</v>
      </c>
      <c r="I1325" s="14" t="n">
        <v>256.0331</v>
      </c>
      <c r="J1325" s="14" t="n">
        <v>230.42979</v>
      </c>
    </row>
    <row r="1326" customFormat="false" ht="15" hidden="false" customHeight="false" outlineLevel="0" collapsed="false">
      <c r="A1326" s="12" t="n">
        <v>3820</v>
      </c>
      <c r="B1326" s="13" t="s">
        <v>1339</v>
      </c>
      <c r="C1326" s="14" t="n">
        <f aca="false">IF($F$2=0," - ",Tabla1[[#This Row],[Base Precio de Lista neto]])</f>
        <v>90.8303</v>
      </c>
      <c r="D1326" s="14" t="n">
        <f aca="false">IF($F$2=0," - ",Tabla1[[#This Row],[Base Precio de Lista neto]]*(1-$F$2))</f>
        <v>63.58121</v>
      </c>
      <c r="E1326" s="14" t="n">
        <f aca="false">IF($F$2=0," - ",Tabla1[[#This Row],[Base para Mejor precio]]*(1-$F$2))</f>
        <v>57.223089</v>
      </c>
      <c r="F1326" s="12" t="s">
        <v>17</v>
      </c>
      <c r="G1326" s="15"/>
      <c r="H1326" s="14" t="n">
        <f aca="false">IFERROR(IF($F$3=0,"-",Tabla1[[#This Row],[Precio de Cliente neto]]*(1+$F$3)),"-")</f>
        <v>95.371815</v>
      </c>
      <c r="I1326" s="14" t="n">
        <v>90.8303</v>
      </c>
      <c r="J1326" s="14" t="n">
        <v>81.74727</v>
      </c>
    </row>
    <row r="1327" customFormat="false" ht="15" hidden="false" customHeight="false" outlineLevel="0" collapsed="false">
      <c r="A1327" s="12" t="n">
        <v>3821</v>
      </c>
      <c r="B1327" s="13" t="s">
        <v>1340</v>
      </c>
      <c r="C1327" s="14" t="n">
        <f aca="false">IF($F$2=0," - ",Tabla1[[#This Row],[Base Precio de Lista neto]])</f>
        <v>256.0331</v>
      </c>
      <c r="D1327" s="14" t="n">
        <f aca="false">IF($F$2=0," - ",Tabla1[[#This Row],[Base Precio de Lista neto]]*(1-$F$2))</f>
        <v>179.22317</v>
      </c>
      <c r="E1327" s="14" t="n">
        <f aca="false">IF($F$2=0," - ",Tabla1[[#This Row],[Base para Mejor precio]]*(1-$F$2))</f>
        <v>161.300853</v>
      </c>
      <c r="F1327" s="12" t="s">
        <v>17</v>
      </c>
      <c r="G1327" s="15"/>
      <c r="H1327" s="14" t="n">
        <f aca="false">IFERROR(IF($F$3=0,"-",Tabla1[[#This Row],[Precio de Cliente neto]]*(1+$F$3)),"-")</f>
        <v>268.834755</v>
      </c>
      <c r="I1327" s="14" t="n">
        <v>256.0331</v>
      </c>
      <c r="J1327" s="14" t="n">
        <v>230.42979</v>
      </c>
    </row>
    <row r="1328" customFormat="false" ht="15" hidden="false" customHeight="false" outlineLevel="0" collapsed="false">
      <c r="A1328" s="12" t="n">
        <v>3822</v>
      </c>
      <c r="B1328" s="13" t="s">
        <v>1341</v>
      </c>
      <c r="C1328" s="14" t="n">
        <f aca="false">IF($F$2=0," - ",Tabla1[[#This Row],[Base Precio de Lista neto]])</f>
        <v>256.0331</v>
      </c>
      <c r="D1328" s="14" t="n">
        <f aca="false">IF($F$2=0," - ",Tabla1[[#This Row],[Base Precio de Lista neto]]*(1-$F$2))</f>
        <v>179.22317</v>
      </c>
      <c r="E1328" s="14" t="n">
        <f aca="false">IF($F$2=0," - ",Tabla1[[#This Row],[Base para Mejor precio]]*(1-$F$2))</f>
        <v>161.300853</v>
      </c>
      <c r="F1328" s="12" t="s">
        <v>17</v>
      </c>
      <c r="G1328" s="15"/>
      <c r="H1328" s="14" t="n">
        <f aca="false">IFERROR(IF($F$3=0,"-",Tabla1[[#This Row],[Precio de Cliente neto]]*(1+$F$3)),"-")</f>
        <v>268.834755</v>
      </c>
      <c r="I1328" s="14" t="n">
        <v>256.0331</v>
      </c>
      <c r="J1328" s="14" t="n">
        <v>230.42979</v>
      </c>
    </row>
    <row r="1329" customFormat="false" ht="15" hidden="false" customHeight="false" outlineLevel="0" collapsed="false">
      <c r="A1329" s="12" t="n">
        <v>3823</v>
      </c>
      <c r="B1329" s="13" t="s">
        <v>1342</v>
      </c>
      <c r="C1329" s="14" t="n">
        <f aca="false">IF($F$2=0," - ",Tabla1[[#This Row],[Base Precio de Lista neto]])</f>
        <v>256.0331</v>
      </c>
      <c r="D1329" s="14" t="n">
        <f aca="false">IF($F$2=0," - ",Tabla1[[#This Row],[Base Precio de Lista neto]]*(1-$F$2))</f>
        <v>179.22317</v>
      </c>
      <c r="E1329" s="14" t="n">
        <f aca="false">IF($F$2=0," - ",Tabla1[[#This Row],[Base para Mejor precio]]*(1-$F$2))</f>
        <v>161.300853</v>
      </c>
      <c r="F1329" s="12" t="s">
        <v>17</v>
      </c>
      <c r="G1329" s="15"/>
      <c r="H1329" s="14" t="n">
        <f aca="false">IFERROR(IF($F$3=0,"-",Tabla1[[#This Row],[Precio de Cliente neto]]*(1+$F$3)),"-")</f>
        <v>268.834755</v>
      </c>
      <c r="I1329" s="14" t="n">
        <v>256.0331</v>
      </c>
      <c r="J1329" s="14" t="n">
        <v>230.42979</v>
      </c>
    </row>
    <row r="1330" customFormat="false" ht="15" hidden="false" customHeight="false" outlineLevel="0" collapsed="false">
      <c r="A1330" s="12" t="n">
        <v>3824</v>
      </c>
      <c r="B1330" s="13" t="s">
        <v>1343</v>
      </c>
      <c r="C1330" s="14" t="n">
        <f aca="false">IF($F$2=0," - ",Tabla1[[#This Row],[Base Precio de Lista neto]])</f>
        <v>256.0331</v>
      </c>
      <c r="D1330" s="14" t="n">
        <f aca="false">IF($F$2=0," - ",Tabla1[[#This Row],[Base Precio de Lista neto]]*(1-$F$2))</f>
        <v>179.22317</v>
      </c>
      <c r="E1330" s="14" t="n">
        <f aca="false">IF($F$2=0," - ",Tabla1[[#This Row],[Base para Mejor precio]]*(1-$F$2))</f>
        <v>161.300853</v>
      </c>
      <c r="F1330" s="12" t="s">
        <v>17</v>
      </c>
      <c r="G1330" s="15"/>
      <c r="H1330" s="14" t="n">
        <f aca="false">IFERROR(IF($F$3=0,"-",Tabla1[[#This Row],[Precio de Cliente neto]]*(1+$F$3)),"-")</f>
        <v>268.834755</v>
      </c>
      <c r="I1330" s="14" t="n">
        <v>256.0331</v>
      </c>
      <c r="J1330" s="14" t="n">
        <v>230.42979</v>
      </c>
    </row>
    <row r="1331" customFormat="false" ht="15" hidden="false" customHeight="false" outlineLevel="0" collapsed="false">
      <c r="A1331" s="12" t="n">
        <v>3825</v>
      </c>
      <c r="B1331" s="13" t="s">
        <v>1344</v>
      </c>
      <c r="C1331" s="14" t="n">
        <f aca="false">IF($F$2=0," - ",Tabla1[[#This Row],[Base Precio de Lista neto]])</f>
        <v>608.4166</v>
      </c>
      <c r="D1331" s="14" t="n">
        <f aca="false">IF($F$2=0," - ",Tabla1[[#This Row],[Base Precio de Lista neto]]*(1-$F$2))</f>
        <v>425.89162</v>
      </c>
      <c r="E1331" s="14" t="n">
        <f aca="false">IF($F$2=0," - ",Tabla1[[#This Row],[Base para Mejor precio]]*(1-$F$2))</f>
        <v>383.302458</v>
      </c>
      <c r="F1331" s="12" t="s">
        <v>17</v>
      </c>
      <c r="G1331" s="15"/>
      <c r="H1331" s="14" t="n">
        <f aca="false">IFERROR(IF($F$3=0,"-",Tabla1[[#This Row],[Precio de Cliente neto]]*(1+$F$3)),"-")</f>
        <v>638.83743</v>
      </c>
      <c r="I1331" s="14" t="n">
        <v>608.4166</v>
      </c>
      <c r="J1331" s="14" t="n">
        <v>547.57494</v>
      </c>
    </row>
    <row r="1332" customFormat="false" ht="15" hidden="false" customHeight="false" outlineLevel="0" collapsed="false">
      <c r="A1332" s="12" t="n">
        <v>3826</v>
      </c>
      <c r="B1332" s="13" t="s">
        <v>1345</v>
      </c>
      <c r="C1332" s="14" t="n">
        <f aca="false">IF($F$2=0," - ",Tabla1[[#This Row],[Base Precio de Lista neto]])</f>
        <v>608.4166</v>
      </c>
      <c r="D1332" s="14" t="n">
        <f aca="false">IF($F$2=0," - ",Tabla1[[#This Row],[Base Precio de Lista neto]]*(1-$F$2))</f>
        <v>425.89162</v>
      </c>
      <c r="E1332" s="14" t="n">
        <f aca="false">IF($F$2=0," - ",Tabla1[[#This Row],[Base para Mejor precio]]*(1-$F$2))</f>
        <v>383.302458</v>
      </c>
      <c r="F1332" s="12" t="s">
        <v>17</v>
      </c>
      <c r="G1332" s="15"/>
      <c r="H1332" s="14" t="n">
        <f aca="false">IFERROR(IF($F$3=0,"-",Tabla1[[#This Row],[Precio de Cliente neto]]*(1+$F$3)),"-")</f>
        <v>638.83743</v>
      </c>
      <c r="I1332" s="14" t="n">
        <v>608.4166</v>
      </c>
      <c r="J1332" s="14" t="n">
        <v>547.57494</v>
      </c>
    </row>
    <row r="1333" customFormat="false" ht="15" hidden="false" customHeight="false" outlineLevel="0" collapsed="false">
      <c r="A1333" s="12" t="n">
        <v>3827</v>
      </c>
      <c r="B1333" s="13" t="s">
        <v>1346</v>
      </c>
      <c r="C1333" s="14" t="n">
        <f aca="false">IF($F$2=0," - ",Tabla1[[#This Row],[Base Precio de Lista neto]])</f>
        <v>339.0036</v>
      </c>
      <c r="D1333" s="14" t="n">
        <f aca="false">IF($F$2=0," - ",Tabla1[[#This Row],[Base Precio de Lista neto]]*(1-$F$2))</f>
        <v>237.30252</v>
      </c>
      <c r="E1333" s="14" t="n">
        <f aca="false">IF($F$2=0," - ",Tabla1[[#This Row],[Base para Mejor precio]]*(1-$F$2))</f>
        <v>213.572268</v>
      </c>
      <c r="F1333" s="12" t="s">
        <v>17</v>
      </c>
      <c r="G1333" s="15"/>
      <c r="H1333" s="14" t="n">
        <f aca="false">IFERROR(IF($F$3=0,"-",Tabla1[[#This Row],[Precio de Cliente neto]]*(1+$F$3)),"-")</f>
        <v>355.95378</v>
      </c>
      <c r="I1333" s="14" t="n">
        <v>339.0036</v>
      </c>
      <c r="J1333" s="14" t="n">
        <v>305.10324</v>
      </c>
    </row>
    <row r="1334" customFormat="false" ht="15" hidden="false" customHeight="false" outlineLevel="0" collapsed="false">
      <c r="A1334" s="12" t="n">
        <v>3828</v>
      </c>
      <c r="B1334" s="13" t="s">
        <v>1347</v>
      </c>
      <c r="C1334" s="14" t="n">
        <f aca="false">IF($F$2=0," - ",Tabla1[[#This Row],[Base Precio de Lista neto]])</f>
        <v>256.0331</v>
      </c>
      <c r="D1334" s="14" t="n">
        <f aca="false">IF($F$2=0," - ",Tabla1[[#This Row],[Base Precio de Lista neto]]*(1-$F$2))</f>
        <v>179.22317</v>
      </c>
      <c r="E1334" s="14" t="n">
        <f aca="false">IF($F$2=0," - ",Tabla1[[#This Row],[Base para Mejor precio]]*(1-$F$2))</f>
        <v>161.300853</v>
      </c>
      <c r="F1334" s="12" t="s">
        <v>17</v>
      </c>
      <c r="G1334" s="15"/>
      <c r="H1334" s="14" t="n">
        <f aca="false">IFERROR(IF($F$3=0,"-",Tabla1[[#This Row],[Precio de Cliente neto]]*(1+$F$3)),"-")</f>
        <v>268.834755</v>
      </c>
      <c r="I1334" s="14" t="n">
        <v>256.0331</v>
      </c>
      <c r="J1334" s="14" t="n">
        <v>230.42979</v>
      </c>
    </row>
    <row r="1335" customFormat="false" ht="15" hidden="false" customHeight="false" outlineLevel="0" collapsed="false">
      <c r="A1335" s="12" t="n">
        <v>3829</v>
      </c>
      <c r="B1335" s="13" t="s">
        <v>1348</v>
      </c>
      <c r="C1335" s="14" t="n">
        <f aca="false">IF($F$2=0," - ",Tabla1[[#This Row],[Base Precio de Lista neto]])</f>
        <v>256.0331</v>
      </c>
      <c r="D1335" s="14" t="n">
        <f aca="false">IF($F$2=0," - ",Tabla1[[#This Row],[Base Precio de Lista neto]]*(1-$F$2))</f>
        <v>179.22317</v>
      </c>
      <c r="E1335" s="14" t="n">
        <f aca="false">IF($F$2=0," - ",Tabla1[[#This Row],[Base para Mejor precio]]*(1-$F$2))</f>
        <v>161.300853</v>
      </c>
      <c r="F1335" s="12" t="s">
        <v>17</v>
      </c>
      <c r="G1335" s="15"/>
      <c r="H1335" s="14" t="n">
        <f aca="false">IFERROR(IF($F$3=0,"-",Tabla1[[#This Row],[Precio de Cliente neto]]*(1+$F$3)),"-")</f>
        <v>268.834755</v>
      </c>
      <c r="I1335" s="14" t="n">
        <v>256.0331</v>
      </c>
      <c r="J1335" s="14" t="n">
        <v>230.42979</v>
      </c>
    </row>
    <row r="1336" customFormat="false" ht="15" hidden="false" customHeight="false" outlineLevel="0" collapsed="false">
      <c r="A1336" s="12" t="n">
        <v>3830</v>
      </c>
      <c r="B1336" s="13" t="s">
        <v>1349</v>
      </c>
      <c r="C1336" s="14" t="n">
        <f aca="false">IF($F$2=0," - ",Tabla1[[#This Row],[Base Precio de Lista neto]])</f>
        <v>145.8028</v>
      </c>
      <c r="D1336" s="14" t="n">
        <f aca="false">IF($F$2=0," - ",Tabla1[[#This Row],[Base Precio de Lista neto]]*(1-$F$2))</f>
        <v>102.06196</v>
      </c>
      <c r="E1336" s="14" t="n">
        <f aca="false">IF($F$2=0," - ",Tabla1[[#This Row],[Base para Mejor precio]]*(1-$F$2))</f>
        <v>91.855764</v>
      </c>
      <c r="F1336" s="12" t="s">
        <v>17</v>
      </c>
      <c r="G1336" s="15"/>
      <c r="H1336" s="14" t="n">
        <f aca="false">IFERROR(IF($F$3=0,"-",Tabla1[[#This Row],[Precio de Cliente neto]]*(1+$F$3)),"-")</f>
        <v>153.09294</v>
      </c>
      <c r="I1336" s="14" t="n">
        <v>145.8028</v>
      </c>
      <c r="J1336" s="14" t="n">
        <v>131.22252</v>
      </c>
    </row>
    <row r="1337" customFormat="false" ht="15" hidden="false" customHeight="false" outlineLevel="0" collapsed="false">
      <c r="A1337" s="12" t="n">
        <v>3831</v>
      </c>
      <c r="B1337" s="13" t="s">
        <v>1350</v>
      </c>
      <c r="C1337" s="14" t="n">
        <f aca="false">IF($F$2=0," - ",Tabla1[[#This Row],[Base Precio de Lista neto]])</f>
        <v>720.1582</v>
      </c>
      <c r="D1337" s="14" t="n">
        <f aca="false">IF($F$2=0," - ",Tabla1[[#This Row],[Base Precio de Lista neto]]*(1-$F$2))</f>
        <v>504.11074</v>
      </c>
      <c r="E1337" s="14" t="n">
        <f aca="false">IF($F$2=0," - ",Tabla1[[#This Row],[Base para Mejor precio]]*(1-$F$2))</f>
        <v>453.699666</v>
      </c>
      <c r="F1337" s="12" t="s">
        <v>14</v>
      </c>
      <c r="G1337" s="15"/>
      <c r="H1337" s="14" t="n">
        <f aca="false">IFERROR(IF($F$3=0,"-",Tabla1[[#This Row],[Precio de Cliente neto]]*(1+$F$3)),"-")</f>
        <v>756.16611</v>
      </c>
      <c r="I1337" s="14" t="n">
        <v>720.1582</v>
      </c>
      <c r="J1337" s="14" t="n">
        <v>648.14238</v>
      </c>
    </row>
    <row r="1338" customFormat="false" ht="15" hidden="false" customHeight="false" outlineLevel="0" collapsed="false">
      <c r="A1338" s="12" t="n">
        <v>3832</v>
      </c>
      <c r="B1338" s="13" t="s">
        <v>1351</v>
      </c>
      <c r="C1338" s="14" t="n">
        <f aca="false">IF($F$2=0," - ",Tabla1[[#This Row],[Base Precio de Lista neto]])</f>
        <v>1187.0451</v>
      </c>
      <c r="D1338" s="14" t="n">
        <f aca="false">IF($F$2=0," - ",Tabla1[[#This Row],[Base Precio de Lista neto]]*(1-$F$2))</f>
        <v>830.93157</v>
      </c>
      <c r="E1338" s="14" t="n">
        <f aca="false">IF($F$2=0," - ",Tabla1[[#This Row],[Base para Mejor precio]]*(1-$F$2))</f>
        <v>747.838413</v>
      </c>
      <c r="F1338" s="12" t="s">
        <v>14</v>
      </c>
      <c r="G1338" s="15"/>
      <c r="H1338" s="14" t="n">
        <f aca="false">IFERROR(IF($F$3=0,"-",Tabla1[[#This Row],[Precio de Cliente neto]]*(1+$F$3)),"-")</f>
        <v>1246.397355</v>
      </c>
      <c r="I1338" s="14" t="n">
        <v>1187.0451</v>
      </c>
      <c r="J1338" s="14" t="n">
        <v>1068.34059</v>
      </c>
    </row>
    <row r="1339" customFormat="false" ht="15" hidden="false" customHeight="false" outlineLevel="0" collapsed="false">
      <c r="A1339" s="12" t="n">
        <v>3833</v>
      </c>
      <c r="B1339" s="13" t="s">
        <v>1352</v>
      </c>
      <c r="C1339" s="14" t="n">
        <f aca="false">IF($F$2=0," - ",Tabla1[[#This Row],[Base Precio de Lista neto]])</f>
        <v>1398.3953</v>
      </c>
      <c r="D1339" s="14" t="n">
        <f aca="false">IF($F$2=0," - ",Tabla1[[#This Row],[Base Precio de Lista neto]]*(1-$F$2))</f>
        <v>978.87671</v>
      </c>
      <c r="E1339" s="14" t="n">
        <f aca="false">IF($F$2=0," - ",Tabla1[[#This Row],[Base para Mejor precio]]*(1-$F$2))</f>
        <v>880.989039</v>
      </c>
      <c r="F1339" s="12" t="s">
        <v>14</v>
      </c>
      <c r="G1339" s="15"/>
      <c r="H1339" s="14" t="n">
        <f aca="false">IFERROR(IF($F$3=0,"-",Tabla1[[#This Row],[Precio de Cliente neto]]*(1+$F$3)),"-")</f>
        <v>1468.315065</v>
      </c>
      <c r="I1339" s="14" t="n">
        <v>1398.3953</v>
      </c>
      <c r="J1339" s="14" t="n">
        <v>1258.55577</v>
      </c>
    </row>
    <row r="1340" customFormat="false" ht="15" hidden="false" customHeight="false" outlineLevel="0" collapsed="false">
      <c r="A1340" s="12" t="n">
        <v>3834</v>
      </c>
      <c r="B1340" s="13" t="s">
        <v>1353</v>
      </c>
      <c r="C1340" s="14" t="n">
        <f aca="false">IF($F$2=0," - ",Tabla1[[#This Row],[Base Precio de Lista neto]])</f>
        <v>246.0139</v>
      </c>
      <c r="D1340" s="14" t="n">
        <f aca="false">IF($F$2=0," - ",Tabla1[[#This Row],[Base Precio de Lista neto]]*(1-$F$2))</f>
        <v>172.20973</v>
      </c>
      <c r="E1340" s="14" t="n">
        <f aca="false">IF($F$2=0," - ",Tabla1[[#This Row],[Base para Mejor precio]]*(1-$F$2))</f>
        <v>154.988757</v>
      </c>
      <c r="F1340" s="12" t="s">
        <v>14</v>
      </c>
      <c r="G1340" s="15"/>
      <c r="H1340" s="14" t="n">
        <f aca="false">IFERROR(IF($F$3=0,"-",Tabla1[[#This Row],[Precio de Cliente neto]]*(1+$F$3)),"-")</f>
        <v>258.314595</v>
      </c>
      <c r="I1340" s="14" t="n">
        <v>246.0139</v>
      </c>
      <c r="J1340" s="14" t="n">
        <v>221.41251</v>
      </c>
    </row>
    <row r="1341" customFormat="false" ht="15" hidden="false" customHeight="false" outlineLevel="0" collapsed="false">
      <c r="A1341" s="12" t="n">
        <v>3835</v>
      </c>
      <c r="B1341" s="13" t="s">
        <v>1354</v>
      </c>
      <c r="C1341" s="14" t="n">
        <f aca="false">IF($F$2=0," - ",Tabla1[[#This Row],[Base Precio de Lista neto]])</f>
        <v>304.9284</v>
      </c>
      <c r="D1341" s="14" t="n">
        <f aca="false">IF($F$2=0," - ",Tabla1[[#This Row],[Base Precio de Lista neto]]*(1-$F$2))</f>
        <v>213.44988</v>
      </c>
      <c r="E1341" s="14" t="n">
        <f aca="false">IF($F$2=0," - ",Tabla1[[#This Row],[Base para Mejor precio]]*(1-$F$2))</f>
        <v>192.104892</v>
      </c>
      <c r="F1341" s="12" t="s">
        <v>17</v>
      </c>
      <c r="G1341" s="15"/>
      <c r="H1341" s="14" t="n">
        <f aca="false">IFERROR(IF($F$3=0,"-",Tabla1[[#This Row],[Precio de Cliente neto]]*(1+$F$3)),"-")</f>
        <v>320.17482</v>
      </c>
      <c r="I1341" s="14" t="n">
        <v>304.9284</v>
      </c>
      <c r="J1341" s="14" t="n">
        <v>274.43556</v>
      </c>
    </row>
    <row r="1342" customFormat="false" ht="15" hidden="false" customHeight="false" outlineLevel="0" collapsed="false">
      <c r="A1342" s="12" t="n">
        <v>3836</v>
      </c>
      <c r="B1342" s="13" t="s">
        <v>1355</v>
      </c>
      <c r="C1342" s="14" t="n">
        <f aca="false">IF($F$2=0," - ",Tabla1[[#This Row],[Base Precio de Lista neto]])</f>
        <v>706.845</v>
      </c>
      <c r="D1342" s="14" t="n">
        <f aca="false">IF($F$2=0," - ",Tabla1[[#This Row],[Base Precio de Lista neto]]*(1-$F$2))</f>
        <v>494.7915</v>
      </c>
      <c r="E1342" s="14" t="n">
        <f aca="false">IF($F$2=0," - ",Tabla1[[#This Row],[Base para Mejor precio]]*(1-$F$2))</f>
        <v>445.31235</v>
      </c>
      <c r="F1342" s="12" t="s">
        <v>17</v>
      </c>
      <c r="G1342" s="15"/>
      <c r="H1342" s="14" t="n">
        <f aca="false">IFERROR(IF($F$3=0,"-",Tabla1[[#This Row],[Precio de Cliente neto]]*(1+$F$3)),"-")</f>
        <v>742.18725</v>
      </c>
      <c r="I1342" s="14" t="n">
        <v>706.845</v>
      </c>
      <c r="J1342" s="14" t="n">
        <v>636.1605</v>
      </c>
    </row>
    <row r="1343" customFormat="false" ht="15" hidden="false" customHeight="false" outlineLevel="0" collapsed="false">
      <c r="A1343" s="12" t="n">
        <v>3837</v>
      </c>
      <c r="B1343" s="13" t="s">
        <v>1356</v>
      </c>
      <c r="C1343" s="14" t="n">
        <f aca="false">IF($F$2=0," - ",Tabla1[[#This Row],[Base Precio de Lista neto]])</f>
        <v>807.684</v>
      </c>
      <c r="D1343" s="14" t="n">
        <f aca="false">IF($F$2=0," - ",Tabla1[[#This Row],[Base Precio de Lista neto]]*(1-$F$2))</f>
        <v>565.3788</v>
      </c>
      <c r="E1343" s="14" t="n">
        <f aca="false">IF($F$2=0," - ",Tabla1[[#This Row],[Base para Mejor precio]]*(1-$F$2))</f>
        <v>508.84092</v>
      </c>
      <c r="F1343" s="12" t="s">
        <v>17</v>
      </c>
      <c r="G1343" s="15"/>
      <c r="H1343" s="14" t="n">
        <f aca="false">IFERROR(IF($F$3=0,"-",Tabla1[[#This Row],[Precio de Cliente neto]]*(1+$F$3)),"-")</f>
        <v>848.0682</v>
      </c>
      <c r="I1343" s="14" t="n">
        <v>807.684</v>
      </c>
      <c r="J1343" s="14" t="n">
        <v>726.9156</v>
      </c>
    </row>
    <row r="1344" customFormat="false" ht="15" hidden="false" customHeight="false" outlineLevel="0" collapsed="false">
      <c r="A1344" s="12" t="n">
        <v>3838</v>
      </c>
      <c r="B1344" s="13" t="s">
        <v>1357</v>
      </c>
      <c r="C1344" s="14" t="n">
        <f aca="false">IF($F$2=0," - ",Tabla1[[#This Row],[Base Precio de Lista neto]])</f>
        <v>18215.0706</v>
      </c>
      <c r="D1344" s="14" t="n">
        <f aca="false">IF($F$2=0," - ",Tabla1[[#This Row],[Base Precio de Lista neto]]*(1-$F$2))</f>
        <v>12750.54942</v>
      </c>
      <c r="E1344" s="14" t="n">
        <f aca="false">IF($F$2=0," - ",Tabla1[[#This Row],[Base para Mejor precio]]*(1-$F$2))</f>
        <v>10327.9450302</v>
      </c>
      <c r="F1344" s="12" t="s">
        <v>31</v>
      </c>
      <c r="G1344" s="15" t="s">
        <v>353</v>
      </c>
      <c r="H1344" s="14" t="n">
        <f aca="false">IFERROR(IF($F$3=0,"-",Tabla1[[#This Row],[Precio de Cliente neto]]*(1+$F$3)),"-")</f>
        <v>19125.82413</v>
      </c>
      <c r="I1344" s="14" t="n">
        <v>18215.0706</v>
      </c>
      <c r="J1344" s="14" t="n">
        <v>14754.207186</v>
      </c>
    </row>
    <row r="1345" customFormat="false" ht="15" hidden="false" customHeight="false" outlineLevel="0" collapsed="false">
      <c r="A1345" s="12" t="n">
        <v>3839</v>
      </c>
      <c r="B1345" s="13" t="s">
        <v>1358</v>
      </c>
      <c r="C1345" s="14" t="n">
        <f aca="false">IF($F$2=0," - ",Tabla1[[#This Row],[Base Precio de Lista neto]])</f>
        <v>13306.0091</v>
      </c>
      <c r="D1345" s="14" t="n">
        <f aca="false">IF($F$2=0," - ",Tabla1[[#This Row],[Base Precio de Lista neto]]*(1-$F$2))</f>
        <v>9314.20637</v>
      </c>
      <c r="E1345" s="14" t="n">
        <f aca="false">IF($F$2=0," - ",Tabla1[[#This Row],[Base para Mejor precio]]*(1-$F$2))</f>
        <v>7544.5071597</v>
      </c>
      <c r="F1345" s="12" t="s">
        <v>31</v>
      </c>
      <c r="G1345" s="15" t="s">
        <v>353</v>
      </c>
      <c r="H1345" s="14" t="n">
        <f aca="false">IFERROR(IF($F$3=0,"-",Tabla1[[#This Row],[Precio de Cliente neto]]*(1+$F$3)),"-")</f>
        <v>13971.309555</v>
      </c>
      <c r="I1345" s="14" t="n">
        <v>13306.0091</v>
      </c>
      <c r="J1345" s="14" t="n">
        <v>10777.867371</v>
      </c>
    </row>
    <row r="1346" customFormat="false" ht="15" hidden="false" customHeight="false" outlineLevel="0" collapsed="false">
      <c r="A1346" s="12" t="n">
        <v>3840</v>
      </c>
      <c r="B1346" s="13" t="s">
        <v>1359</v>
      </c>
      <c r="C1346" s="14" t="n">
        <f aca="false">IF($F$2=0," - ",Tabla1[[#This Row],[Base Precio de Lista neto]])</f>
        <v>11305.9058</v>
      </c>
      <c r="D1346" s="14" t="n">
        <f aca="false">IF($F$2=0," - ",Tabla1[[#This Row],[Base Precio de Lista neto]]*(1-$F$2))</f>
        <v>7914.13406</v>
      </c>
      <c r="E1346" s="14" t="n">
        <f aca="false">IF($F$2=0," - ",Tabla1[[#This Row],[Base para Mejor precio]]*(1-$F$2))</f>
        <v>6410.4485886</v>
      </c>
      <c r="F1346" s="12" t="s">
        <v>31</v>
      </c>
      <c r="G1346" s="15" t="s">
        <v>353</v>
      </c>
      <c r="H1346" s="14" t="n">
        <f aca="false">IFERROR(IF($F$3=0,"-",Tabla1[[#This Row],[Precio de Cliente neto]]*(1+$F$3)),"-")</f>
        <v>11871.20109</v>
      </c>
      <c r="I1346" s="14" t="n">
        <v>11305.9058</v>
      </c>
      <c r="J1346" s="14" t="n">
        <v>9157.783698</v>
      </c>
    </row>
    <row r="1347" customFormat="false" ht="15" hidden="false" customHeight="false" outlineLevel="0" collapsed="false">
      <c r="A1347" s="12" t="n">
        <v>3841</v>
      </c>
      <c r="B1347" s="13" t="s">
        <v>1360</v>
      </c>
      <c r="C1347" s="14" t="n">
        <f aca="false">IF($F$2=0," - ",Tabla1[[#This Row],[Base Precio de Lista neto]])</f>
        <v>22952.7569</v>
      </c>
      <c r="D1347" s="14" t="n">
        <f aca="false">IF($F$2=0," - ",Tabla1[[#This Row],[Base Precio de Lista neto]]*(1-$F$2))</f>
        <v>16066.92983</v>
      </c>
      <c r="E1347" s="14" t="n">
        <f aca="false">IF($F$2=0," - ",Tabla1[[#This Row],[Base para Mejor precio]]*(1-$F$2))</f>
        <v>13014.2131623</v>
      </c>
      <c r="F1347" s="12" t="s">
        <v>31</v>
      </c>
      <c r="G1347" s="15" t="s">
        <v>353</v>
      </c>
      <c r="H1347" s="14" t="n">
        <f aca="false">IFERROR(IF($F$3=0,"-",Tabla1[[#This Row],[Precio de Cliente neto]]*(1+$F$3)),"-")</f>
        <v>24100.394745</v>
      </c>
      <c r="I1347" s="14" t="n">
        <v>22952.7569</v>
      </c>
      <c r="J1347" s="14" t="n">
        <v>18591.733089</v>
      </c>
    </row>
    <row r="1348" customFormat="false" ht="15" hidden="false" customHeight="false" outlineLevel="0" collapsed="false">
      <c r="A1348" s="12" t="n">
        <v>3842</v>
      </c>
      <c r="B1348" s="13" t="s">
        <v>1361</v>
      </c>
      <c r="C1348" s="14" t="n">
        <f aca="false">IF($F$2=0," - ",Tabla1[[#This Row],[Base Precio de Lista neto]])</f>
        <v>21582.9589</v>
      </c>
      <c r="D1348" s="14" t="n">
        <f aca="false">IF($F$2=0," - ",Tabla1[[#This Row],[Base Precio de Lista neto]]*(1-$F$2))</f>
        <v>15108.07123</v>
      </c>
      <c r="E1348" s="14" t="n">
        <f aca="false">IF($F$2=0," - ",Tabla1[[#This Row],[Base para Mejor precio]]*(1-$F$2))</f>
        <v>12237.5376963</v>
      </c>
      <c r="F1348" s="12" t="s">
        <v>31</v>
      </c>
      <c r="G1348" s="15" t="s">
        <v>353</v>
      </c>
      <c r="H1348" s="14" t="n">
        <f aca="false">IFERROR(IF($F$3=0,"-",Tabla1[[#This Row],[Precio de Cliente neto]]*(1+$F$3)),"-")</f>
        <v>22662.106845</v>
      </c>
      <c r="I1348" s="14" t="n">
        <v>21582.9589</v>
      </c>
      <c r="J1348" s="14" t="n">
        <v>17482.196709</v>
      </c>
    </row>
    <row r="1349" customFormat="false" ht="15" hidden="false" customHeight="false" outlineLevel="0" collapsed="false">
      <c r="A1349" s="12" t="n">
        <v>3845</v>
      </c>
      <c r="B1349" s="13" t="s">
        <v>1362</v>
      </c>
      <c r="C1349" s="14" t="n">
        <f aca="false">IF($F$2=0," - ",Tabla1[[#This Row],[Base Precio de Lista neto]])</f>
        <v>739.0152</v>
      </c>
      <c r="D1349" s="14" t="n">
        <f aca="false">IF($F$2=0," - ",Tabla1[[#This Row],[Base Precio de Lista neto]]*(1-$F$2))</f>
        <v>517.31064</v>
      </c>
      <c r="E1349" s="14" t="n">
        <f aca="false">IF($F$2=0," - ",Tabla1[[#This Row],[Base para Mejor precio]]*(1-$F$2))</f>
        <v>465.579576</v>
      </c>
      <c r="F1349" s="12" t="s">
        <v>17</v>
      </c>
      <c r="G1349" s="15"/>
      <c r="H1349" s="14" t="n">
        <f aca="false">IFERROR(IF($F$3=0,"-",Tabla1[[#This Row],[Precio de Cliente neto]]*(1+$F$3)),"-")</f>
        <v>775.96596</v>
      </c>
      <c r="I1349" s="14" t="n">
        <v>739.0152</v>
      </c>
      <c r="J1349" s="14" t="n">
        <v>665.11368</v>
      </c>
    </row>
    <row r="1350" customFormat="false" ht="15" hidden="false" customHeight="false" outlineLevel="0" collapsed="false">
      <c r="A1350" s="12" t="n">
        <v>3846</v>
      </c>
      <c r="B1350" s="13" t="s">
        <v>1363</v>
      </c>
      <c r="C1350" s="14" t="n">
        <f aca="false">IF($F$2=0," - ",Tabla1[[#This Row],[Base Precio de Lista neto]])</f>
        <v>1481.1808</v>
      </c>
      <c r="D1350" s="14" t="n">
        <f aca="false">IF($F$2=0," - ",Tabla1[[#This Row],[Base Precio de Lista neto]]*(1-$F$2))</f>
        <v>1036.82656</v>
      </c>
      <c r="E1350" s="14" t="n">
        <f aca="false">IF($F$2=0," - ",Tabla1[[#This Row],[Base para Mejor precio]]*(1-$F$2))</f>
        <v>933.143904</v>
      </c>
      <c r="F1350" s="12" t="s">
        <v>31</v>
      </c>
      <c r="G1350" s="15"/>
      <c r="H1350" s="14" t="n">
        <f aca="false">IFERROR(IF($F$3=0,"-",Tabla1[[#This Row],[Precio de Cliente neto]]*(1+$F$3)),"-")</f>
        <v>1555.23984</v>
      </c>
      <c r="I1350" s="14" t="n">
        <v>1481.1808</v>
      </c>
      <c r="J1350" s="14" t="n">
        <v>1333.06272</v>
      </c>
    </row>
    <row r="1351" customFormat="false" ht="15" hidden="false" customHeight="false" outlineLevel="0" collapsed="false">
      <c r="A1351" s="12" t="n">
        <v>3847</v>
      </c>
      <c r="B1351" s="13" t="s">
        <v>1364</v>
      </c>
      <c r="C1351" s="14" t="n">
        <f aca="false">IF($F$2=0," - ",Tabla1[[#This Row],[Base Precio de Lista neto]])</f>
        <v>1144.4338</v>
      </c>
      <c r="D1351" s="14" t="n">
        <f aca="false">IF($F$2=0," - ",Tabla1[[#This Row],[Base Precio de Lista neto]]*(1-$F$2))</f>
        <v>801.10366</v>
      </c>
      <c r="E1351" s="14" t="n">
        <f aca="false">IF($F$2=0," - ",Tabla1[[#This Row],[Base para Mejor precio]]*(1-$F$2))</f>
        <v>720.993294</v>
      </c>
      <c r="F1351" s="12" t="s">
        <v>31</v>
      </c>
      <c r="G1351" s="15"/>
      <c r="H1351" s="14" t="n">
        <f aca="false">IFERROR(IF($F$3=0,"-",Tabla1[[#This Row],[Precio de Cliente neto]]*(1+$F$3)),"-")</f>
        <v>1201.65549</v>
      </c>
      <c r="I1351" s="14" t="n">
        <v>1144.4338</v>
      </c>
      <c r="J1351" s="14" t="n">
        <v>1029.99042</v>
      </c>
    </row>
    <row r="1352" customFormat="false" ht="15" hidden="false" customHeight="false" outlineLevel="0" collapsed="false">
      <c r="A1352" s="12" t="n">
        <v>3848</v>
      </c>
      <c r="B1352" s="13" t="s">
        <v>1365</v>
      </c>
      <c r="C1352" s="14" t="n">
        <f aca="false">IF($F$2=0," - ",Tabla1[[#This Row],[Base Precio de Lista neto]])</f>
        <v>1194.1181</v>
      </c>
      <c r="D1352" s="14" t="n">
        <f aca="false">IF($F$2=0," - ",Tabla1[[#This Row],[Base Precio de Lista neto]]*(1-$F$2))</f>
        <v>835.88267</v>
      </c>
      <c r="E1352" s="14" t="n">
        <f aca="false">IF($F$2=0," - ",Tabla1[[#This Row],[Base para Mejor precio]]*(1-$F$2))</f>
        <v>752.294403</v>
      </c>
      <c r="F1352" s="12" t="s">
        <v>31</v>
      </c>
      <c r="G1352" s="15"/>
      <c r="H1352" s="14" t="n">
        <f aca="false">IFERROR(IF($F$3=0,"-",Tabla1[[#This Row],[Precio de Cliente neto]]*(1+$F$3)),"-")</f>
        <v>1253.824005</v>
      </c>
      <c r="I1352" s="14" t="n">
        <v>1194.1181</v>
      </c>
      <c r="J1352" s="14" t="n">
        <v>1074.70629</v>
      </c>
    </row>
    <row r="1353" customFormat="false" ht="15" hidden="false" customHeight="false" outlineLevel="0" collapsed="false">
      <c r="A1353" s="12" t="n">
        <v>3849</v>
      </c>
      <c r="B1353" s="13" t="s">
        <v>1366</v>
      </c>
      <c r="C1353" s="14" t="n">
        <f aca="false">IF($F$2=0," - ",Tabla1[[#This Row],[Base Precio de Lista neto]])</f>
        <v>3297.7789</v>
      </c>
      <c r="D1353" s="14" t="n">
        <f aca="false">IF($F$2=0," - ",Tabla1[[#This Row],[Base Precio de Lista neto]]*(1-$F$2))</f>
        <v>2308.44523</v>
      </c>
      <c r="E1353" s="14" t="n">
        <f aca="false">IF($F$2=0," - ",Tabla1[[#This Row],[Base para Mejor precio]]*(1-$F$2))</f>
        <v>2077.600707</v>
      </c>
      <c r="F1353" s="12" t="s">
        <v>31</v>
      </c>
      <c r="G1353" s="15"/>
      <c r="H1353" s="14" t="n">
        <f aca="false">IFERROR(IF($F$3=0,"-",Tabla1[[#This Row],[Precio de Cliente neto]]*(1+$F$3)),"-")</f>
        <v>3462.667845</v>
      </c>
      <c r="I1353" s="14" t="n">
        <v>3297.7789</v>
      </c>
      <c r="J1353" s="14" t="n">
        <v>2968.00101</v>
      </c>
    </row>
    <row r="1354" customFormat="false" ht="15" hidden="false" customHeight="false" outlineLevel="0" collapsed="false">
      <c r="A1354" s="12" t="n">
        <v>3850</v>
      </c>
      <c r="B1354" s="13" t="s">
        <v>1367</v>
      </c>
      <c r="C1354" s="14" t="n">
        <f aca="false">IF($F$2=0," - ",Tabla1[[#This Row],[Base Precio de Lista neto]])</f>
        <v>3297.7789</v>
      </c>
      <c r="D1354" s="14" t="n">
        <f aca="false">IF($F$2=0," - ",Tabla1[[#This Row],[Base Precio de Lista neto]]*(1-$F$2))</f>
        <v>2308.44523</v>
      </c>
      <c r="E1354" s="14" t="n">
        <f aca="false">IF($F$2=0," - ",Tabla1[[#This Row],[Base para Mejor precio]]*(1-$F$2))</f>
        <v>2077.600707</v>
      </c>
      <c r="F1354" s="12" t="s">
        <v>31</v>
      </c>
      <c r="G1354" s="15"/>
      <c r="H1354" s="14" t="n">
        <f aca="false">IFERROR(IF($F$3=0,"-",Tabla1[[#This Row],[Precio de Cliente neto]]*(1+$F$3)),"-")</f>
        <v>3462.667845</v>
      </c>
      <c r="I1354" s="14" t="n">
        <v>3297.7789</v>
      </c>
      <c r="J1354" s="14" t="n">
        <v>2968.00101</v>
      </c>
    </row>
    <row r="1355" customFormat="false" ht="15" hidden="false" customHeight="false" outlineLevel="0" collapsed="false">
      <c r="A1355" s="12" t="n">
        <v>3851</v>
      </c>
      <c r="B1355" s="13" t="s">
        <v>1368</v>
      </c>
      <c r="C1355" s="14" t="n">
        <f aca="false">IF($F$2=0," - ",Tabla1[[#This Row],[Base Precio de Lista neto]])</f>
        <v>2285.8654</v>
      </c>
      <c r="D1355" s="14" t="n">
        <f aca="false">IF($F$2=0," - ",Tabla1[[#This Row],[Base Precio de Lista neto]]*(1-$F$2))</f>
        <v>1600.10578</v>
      </c>
      <c r="E1355" s="14" t="n">
        <f aca="false">IF($F$2=0," - ",Tabla1[[#This Row],[Base para Mejor precio]]*(1-$F$2))</f>
        <v>1440.095202</v>
      </c>
      <c r="F1355" s="12" t="s">
        <v>31</v>
      </c>
      <c r="G1355" s="15"/>
      <c r="H1355" s="14" t="n">
        <f aca="false">IFERROR(IF($F$3=0,"-",Tabla1[[#This Row],[Precio de Cliente neto]]*(1+$F$3)),"-")</f>
        <v>2400.15867</v>
      </c>
      <c r="I1355" s="14" t="n">
        <v>2285.8654</v>
      </c>
      <c r="J1355" s="14" t="n">
        <v>2057.27886</v>
      </c>
    </row>
    <row r="1356" customFormat="false" ht="15" hidden="false" customHeight="false" outlineLevel="0" collapsed="false">
      <c r="A1356" s="12" t="n">
        <v>3852</v>
      </c>
      <c r="B1356" s="13" t="s">
        <v>1369</v>
      </c>
      <c r="C1356" s="14" t="n">
        <f aca="false">IF($F$2=0," - ",Tabla1[[#This Row],[Base Precio de Lista neto]])</f>
        <v>2286.2942</v>
      </c>
      <c r="D1356" s="14" t="n">
        <f aca="false">IF($F$2=0," - ",Tabla1[[#This Row],[Base Precio de Lista neto]]*(1-$F$2))</f>
        <v>1600.40594</v>
      </c>
      <c r="E1356" s="14" t="n">
        <f aca="false">IF($F$2=0," - ",Tabla1[[#This Row],[Base para Mejor precio]]*(1-$F$2))</f>
        <v>1440.365346</v>
      </c>
      <c r="F1356" s="12" t="s">
        <v>31</v>
      </c>
      <c r="G1356" s="15"/>
      <c r="H1356" s="14" t="n">
        <f aca="false">IFERROR(IF($F$3=0,"-",Tabla1[[#This Row],[Precio de Cliente neto]]*(1+$F$3)),"-")</f>
        <v>2400.60891</v>
      </c>
      <c r="I1356" s="14" t="n">
        <v>2286.2942</v>
      </c>
      <c r="J1356" s="14" t="n">
        <v>2057.66478</v>
      </c>
    </row>
    <row r="1357" customFormat="false" ht="15" hidden="false" customHeight="false" outlineLevel="0" collapsed="false">
      <c r="A1357" s="12" t="n">
        <v>3853</v>
      </c>
      <c r="B1357" s="13" t="s">
        <v>1370</v>
      </c>
      <c r="C1357" s="14" t="n">
        <f aca="false">IF($F$2=0," - ",Tabla1[[#This Row],[Base Precio de Lista neto]])</f>
        <v>2281.7912</v>
      </c>
      <c r="D1357" s="14" t="n">
        <f aca="false">IF($F$2=0," - ",Tabla1[[#This Row],[Base Precio de Lista neto]]*(1-$F$2))</f>
        <v>1597.25384</v>
      </c>
      <c r="E1357" s="14" t="n">
        <f aca="false">IF($F$2=0," - ",Tabla1[[#This Row],[Base para Mejor precio]]*(1-$F$2))</f>
        <v>1437.528456</v>
      </c>
      <c r="F1357" s="12" t="s">
        <v>31</v>
      </c>
      <c r="G1357" s="15"/>
      <c r="H1357" s="14" t="n">
        <f aca="false">IFERROR(IF($F$3=0,"-",Tabla1[[#This Row],[Precio de Cliente neto]]*(1+$F$3)),"-")</f>
        <v>2395.88076</v>
      </c>
      <c r="I1357" s="14" t="n">
        <v>2281.7912</v>
      </c>
      <c r="J1357" s="14" t="n">
        <v>2053.61208</v>
      </c>
    </row>
    <row r="1358" customFormat="false" ht="15" hidden="false" customHeight="false" outlineLevel="0" collapsed="false">
      <c r="A1358" s="12" t="n">
        <v>3854</v>
      </c>
      <c r="B1358" s="13" t="s">
        <v>1371</v>
      </c>
      <c r="C1358" s="14" t="n">
        <f aca="false">IF($F$2=0," - ",Tabla1[[#This Row],[Base Precio de Lista neto]])</f>
        <v>2246.8306</v>
      </c>
      <c r="D1358" s="14" t="n">
        <f aca="false">IF($F$2=0," - ",Tabla1[[#This Row],[Base Precio de Lista neto]]*(1-$F$2))</f>
        <v>1572.78142</v>
      </c>
      <c r="E1358" s="14" t="n">
        <f aca="false">IF($F$2=0," - ",Tabla1[[#This Row],[Base para Mejor precio]]*(1-$F$2))</f>
        <v>1415.503278</v>
      </c>
      <c r="F1358" s="12" t="s">
        <v>31</v>
      </c>
      <c r="G1358" s="15"/>
      <c r="H1358" s="14" t="n">
        <f aca="false">IFERROR(IF($F$3=0,"-",Tabla1[[#This Row],[Precio de Cliente neto]]*(1+$F$3)),"-")</f>
        <v>2359.17213</v>
      </c>
      <c r="I1358" s="14" t="n">
        <v>2246.8306</v>
      </c>
      <c r="J1358" s="14" t="n">
        <v>2022.14754</v>
      </c>
    </row>
    <row r="1359" customFormat="false" ht="15" hidden="false" customHeight="false" outlineLevel="0" collapsed="false">
      <c r="A1359" s="12" t="n">
        <v>3910</v>
      </c>
      <c r="B1359" s="13" t="s">
        <v>1372</v>
      </c>
      <c r="C1359" s="14" t="n">
        <f aca="false">IF($F$2=0," - ",Tabla1[[#This Row],[Base Precio de Lista neto]])</f>
        <v>1226.7198</v>
      </c>
      <c r="D1359" s="14" t="n">
        <f aca="false">IF($F$2=0," - ",Tabla1[[#This Row],[Base Precio de Lista neto]]*(1-$F$2))</f>
        <v>858.70386</v>
      </c>
      <c r="E1359" s="14" t="n">
        <f aca="false">IF($F$2=0," - ",Tabla1[[#This Row],[Base para Mejor precio]]*(1-$F$2))</f>
        <v>772.833474</v>
      </c>
      <c r="F1359" s="12" t="s">
        <v>17</v>
      </c>
      <c r="G1359" s="15"/>
      <c r="H1359" s="14" t="n">
        <f aca="false">IFERROR(IF($F$3=0,"-",Tabla1[[#This Row],[Precio de Cliente neto]]*(1+$F$3)),"-")</f>
        <v>1288.05579</v>
      </c>
      <c r="I1359" s="14" t="n">
        <v>1226.7198</v>
      </c>
      <c r="J1359" s="14" t="n">
        <v>1104.04782</v>
      </c>
    </row>
    <row r="1360" customFormat="false" ht="15" hidden="false" customHeight="false" outlineLevel="0" collapsed="false">
      <c r="A1360" s="12" t="n">
        <v>3993</v>
      </c>
      <c r="B1360" s="13" t="s">
        <v>1373</v>
      </c>
      <c r="C1360" s="14" t="n">
        <f aca="false">IF($F$2=0," - ",Tabla1[[#This Row],[Base Precio de Lista neto]])</f>
        <v>1226.7198</v>
      </c>
      <c r="D1360" s="14" t="n">
        <f aca="false">IF($F$2=0," - ",Tabla1[[#This Row],[Base Precio de Lista neto]]*(1-$F$2))</f>
        <v>858.70386</v>
      </c>
      <c r="E1360" s="14" t="n">
        <f aca="false">IF($F$2=0," - ",Tabla1[[#This Row],[Base para Mejor precio]]*(1-$F$2))</f>
        <v>772.833474</v>
      </c>
      <c r="F1360" s="12" t="s">
        <v>17</v>
      </c>
      <c r="G1360" s="15"/>
      <c r="H1360" s="14" t="n">
        <f aca="false">IFERROR(IF($F$3=0,"-",Tabla1[[#This Row],[Precio de Cliente neto]]*(1+$F$3)),"-")</f>
        <v>1288.05579</v>
      </c>
      <c r="I1360" s="14" t="n">
        <v>1226.7198</v>
      </c>
      <c r="J1360" s="14" t="n">
        <v>1104.04782</v>
      </c>
    </row>
    <row r="1361" customFormat="false" ht="15" hidden="false" customHeight="false" outlineLevel="0" collapsed="false">
      <c r="A1361" s="12" t="n">
        <v>3995</v>
      </c>
      <c r="B1361" s="13" t="s">
        <v>1374</v>
      </c>
      <c r="C1361" s="14" t="n">
        <f aca="false">IF($F$2=0," - ",Tabla1[[#This Row],[Base Precio de Lista neto]])</f>
        <v>891.4627</v>
      </c>
      <c r="D1361" s="14" t="n">
        <f aca="false">IF($F$2=0," - ",Tabla1[[#This Row],[Base Precio de Lista neto]]*(1-$F$2))</f>
        <v>624.02389</v>
      </c>
      <c r="E1361" s="14" t="n">
        <f aca="false">IF($F$2=0," - ",Tabla1[[#This Row],[Base para Mejor precio]]*(1-$F$2))</f>
        <v>561.621501</v>
      </c>
      <c r="F1361" s="12" t="s">
        <v>17</v>
      </c>
      <c r="G1361" s="15"/>
      <c r="H1361" s="14" t="n">
        <f aca="false">IFERROR(IF($F$3=0,"-",Tabla1[[#This Row],[Precio de Cliente neto]]*(1+$F$3)),"-")</f>
        <v>936.035835</v>
      </c>
      <c r="I1361" s="14" t="n">
        <v>891.4627</v>
      </c>
      <c r="J1361" s="14" t="n">
        <v>802.31643</v>
      </c>
    </row>
    <row r="1362" customFormat="false" ht="15" hidden="false" customHeight="false" outlineLevel="0" collapsed="false">
      <c r="A1362" s="12" t="n">
        <v>3996</v>
      </c>
      <c r="B1362" s="13" t="s">
        <v>1375</v>
      </c>
      <c r="C1362" s="14" t="n">
        <f aca="false">IF($F$2=0," - ",Tabla1[[#This Row],[Base Precio de Lista neto]])</f>
        <v>1112.3381</v>
      </c>
      <c r="D1362" s="14" t="n">
        <f aca="false">IF($F$2=0," - ",Tabla1[[#This Row],[Base Precio de Lista neto]]*(1-$F$2))</f>
        <v>778.63667</v>
      </c>
      <c r="E1362" s="14" t="n">
        <f aca="false">IF($F$2=0," - ",Tabla1[[#This Row],[Base para Mejor precio]]*(1-$F$2))</f>
        <v>700.773003</v>
      </c>
      <c r="F1362" s="12" t="s">
        <v>17</v>
      </c>
      <c r="G1362" s="15"/>
      <c r="H1362" s="14" t="n">
        <f aca="false">IFERROR(IF($F$3=0,"-",Tabla1[[#This Row],[Precio de Cliente neto]]*(1+$F$3)),"-")</f>
        <v>1167.955005</v>
      </c>
      <c r="I1362" s="14" t="n">
        <v>1112.3381</v>
      </c>
      <c r="J1362" s="14" t="n">
        <v>1001.10429</v>
      </c>
    </row>
    <row r="1363" customFormat="false" ht="15" hidden="false" customHeight="false" outlineLevel="0" collapsed="false">
      <c r="A1363" s="12" t="n">
        <v>3997</v>
      </c>
      <c r="B1363" s="13" t="s">
        <v>1376</v>
      </c>
      <c r="C1363" s="14" t="n">
        <f aca="false">IF($F$2=0," - ",Tabla1[[#This Row],[Base Precio de Lista neto]])</f>
        <v>359.6399</v>
      </c>
      <c r="D1363" s="14" t="n">
        <f aca="false">IF($F$2=0," - ",Tabla1[[#This Row],[Base Precio de Lista neto]]*(1-$F$2))</f>
        <v>251.74793</v>
      </c>
      <c r="E1363" s="14" t="n">
        <f aca="false">IF($F$2=0," - ",Tabla1[[#This Row],[Base para Mejor precio]]*(1-$F$2))</f>
        <v>226.573137</v>
      </c>
      <c r="F1363" s="12" t="s">
        <v>17</v>
      </c>
      <c r="G1363" s="15"/>
      <c r="H1363" s="14" t="n">
        <f aca="false">IFERROR(IF($F$3=0,"-",Tabla1[[#This Row],[Precio de Cliente neto]]*(1+$F$3)),"-")</f>
        <v>377.621895</v>
      </c>
      <c r="I1363" s="14" t="n">
        <v>359.6399</v>
      </c>
      <c r="J1363" s="14" t="n">
        <v>323.67591</v>
      </c>
    </row>
    <row r="1364" customFormat="false" ht="15" hidden="false" customHeight="false" outlineLevel="0" collapsed="false">
      <c r="A1364" s="12" t="n">
        <v>3998</v>
      </c>
      <c r="B1364" s="13" t="s">
        <v>1377</v>
      </c>
      <c r="C1364" s="14" t="n">
        <f aca="false">IF($F$2=0," - ",Tabla1[[#This Row],[Base Precio de Lista neto]])</f>
        <v>2115.6934</v>
      </c>
      <c r="D1364" s="14" t="n">
        <f aca="false">IF($F$2=0," - ",Tabla1[[#This Row],[Base Precio de Lista neto]]*(1-$F$2))</f>
        <v>1480.98538</v>
      </c>
      <c r="E1364" s="14" t="n">
        <f aca="false">IF($F$2=0," - ",Tabla1[[#This Row],[Base para Mejor precio]]*(1-$F$2))</f>
        <v>1332.886842</v>
      </c>
      <c r="F1364" s="12" t="s">
        <v>31</v>
      </c>
      <c r="G1364" s="15"/>
      <c r="H1364" s="14" t="n">
        <f aca="false">IFERROR(IF($F$3=0,"-",Tabla1[[#This Row],[Precio de Cliente neto]]*(1+$F$3)),"-")</f>
        <v>2221.47807</v>
      </c>
      <c r="I1364" s="14" t="n">
        <v>2115.6934</v>
      </c>
      <c r="J1364" s="14" t="n">
        <v>1904.12406</v>
      </c>
    </row>
    <row r="1365" customFormat="false" ht="15" hidden="false" customHeight="false" outlineLevel="0" collapsed="false">
      <c r="A1365" s="12" t="n">
        <v>3999</v>
      </c>
      <c r="B1365" s="13" t="s">
        <v>1378</v>
      </c>
      <c r="C1365" s="14" t="n">
        <f aca="false">IF($F$2=0," - ",Tabla1[[#This Row],[Base Precio de Lista neto]])</f>
        <v>1051.4284</v>
      </c>
      <c r="D1365" s="14" t="n">
        <f aca="false">IF($F$2=0," - ",Tabla1[[#This Row],[Base Precio de Lista neto]]*(1-$F$2))</f>
        <v>735.99988</v>
      </c>
      <c r="E1365" s="14" t="n">
        <f aca="false">IF($F$2=0," - ",Tabla1[[#This Row],[Base para Mejor precio]]*(1-$F$2))</f>
        <v>662.399892</v>
      </c>
      <c r="F1365" s="12" t="s">
        <v>14</v>
      </c>
      <c r="G1365" s="15"/>
      <c r="H1365" s="14" t="n">
        <f aca="false">IFERROR(IF($F$3=0,"-",Tabla1[[#This Row],[Precio de Cliente neto]]*(1+$F$3)),"-")</f>
        <v>1103.99982</v>
      </c>
      <c r="I1365" s="14" t="n">
        <v>1051.4284</v>
      </c>
      <c r="J1365" s="14" t="n">
        <v>946.28556</v>
      </c>
    </row>
    <row r="1366" customFormat="false" ht="15" hidden="false" customHeight="false" outlineLevel="0" collapsed="false">
      <c r="A1366" s="12" t="n">
        <v>4000</v>
      </c>
      <c r="B1366" s="13" t="s">
        <v>1379</v>
      </c>
      <c r="C1366" s="14" t="n">
        <f aca="false">IF($F$2=0," - ",Tabla1[[#This Row],[Base Precio de Lista neto]])</f>
        <v>2684.5711</v>
      </c>
      <c r="D1366" s="14" t="n">
        <f aca="false">IF($F$2=0," - ",Tabla1[[#This Row],[Base Precio de Lista neto]]*(1-$F$2))</f>
        <v>1879.19977</v>
      </c>
      <c r="E1366" s="14" t="n">
        <f aca="false">IF($F$2=0," - ",Tabla1[[#This Row],[Base para Mejor precio]]*(1-$F$2))</f>
        <v>1691.279793</v>
      </c>
      <c r="F1366" s="12" t="s">
        <v>17</v>
      </c>
      <c r="G1366" s="15"/>
      <c r="H1366" s="14" t="n">
        <f aca="false">IFERROR(IF($F$3=0,"-",Tabla1[[#This Row],[Precio de Cliente neto]]*(1+$F$3)),"-")</f>
        <v>2818.799655</v>
      </c>
      <c r="I1366" s="14" t="n">
        <v>2684.5711</v>
      </c>
      <c r="J1366" s="14" t="n">
        <v>2416.11399</v>
      </c>
    </row>
    <row r="1367" customFormat="false" ht="15" hidden="false" customHeight="false" outlineLevel="0" collapsed="false">
      <c r="A1367" s="12" t="n">
        <v>4002</v>
      </c>
      <c r="B1367" s="13" t="s">
        <v>1380</v>
      </c>
      <c r="C1367" s="14" t="n">
        <f aca="false">IF($F$2=0," - ",Tabla1[[#This Row],[Base Precio de Lista neto]])</f>
        <v>14938.9085</v>
      </c>
      <c r="D1367" s="14" t="n">
        <f aca="false">IF($F$2=0," - ",Tabla1[[#This Row],[Base Precio de Lista neto]]*(1-$F$2))</f>
        <v>10457.23595</v>
      </c>
      <c r="E1367" s="14" t="n">
        <f aca="false">IF($F$2=0," - ",Tabla1[[#This Row],[Base para Mejor precio]]*(1-$F$2))</f>
        <v>9411.512355</v>
      </c>
      <c r="F1367" s="12" t="s">
        <v>31</v>
      </c>
      <c r="G1367" s="15"/>
      <c r="H1367" s="14" t="n">
        <f aca="false">IFERROR(IF($F$3=0,"-",Tabla1[[#This Row],[Precio de Cliente neto]]*(1+$F$3)),"-")</f>
        <v>15685.853925</v>
      </c>
      <c r="I1367" s="14" t="n">
        <v>14938.9085</v>
      </c>
      <c r="J1367" s="14" t="n">
        <v>13445.01765</v>
      </c>
    </row>
    <row r="1368" customFormat="false" ht="15" hidden="false" customHeight="false" outlineLevel="0" collapsed="false">
      <c r="A1368" s="12" t="n">
        <v>4003</v>
      </c>
      <c r="B1368" s="13" t="s">
        <v>1381</v>
      </c>
      <c r="C1368" s="14" t="n">
        <f aca="false">IF($F$2=0," - ",Tabla1[[#This Row],[Base Precio de Lista neto]])</f>
        <v>876.2454</v>
      </c>
      <c r="D1368" s="14" t="n">
        <f aca="false">IF($F$2=0," - ",Tabla1[[#This Row],[Base Precio de Lista neto]]*(1-$F$2))</f>
        <v>613.37178</v>
      </c>
      <c r="E1368" s="14" t="n">
        <f aca="false">IF($F$2=0," - ",Tabla1[[#This Row],[Base para Mejor precio]]*(1-$F$2))</f>
        <v>552.034602</v>
      </c>
      <c r="F1368" s="12" t="s">
        <v>17</v>
      </c>
      <c r="G1368" s="15"/>
      <c r="H1368" s="14" t="n">
        <f aca="false">IFERROR(IF($F$3=0,"-",Tabla1[[#This Row],[Precio de Cliente neto]]*(1+$F$3)),"-")</f>
        <v>920.05767</v>
      </c>
      <c r="I1368" s="14" t="n">
        <v>876.2454</v>
      </c>
      <c r="J1368" s="14" t="n">
        <v>788.62086</v>
      </c>
    </row>
    <row r="1369" customFormat="false" ht="15" hidden="false" customHeight="false" outlineLevel="0" collapsed="false">
      <c r="A1369" s="12" t="n">
        <v>4005</v>
      </c>
      <c r="B1369" s="13" t="s">
        <v>1382</v>
      </c>
      <c r="C1369" s="14" t="n">
        <f aca="false">IF($F$2=0," - ",Tabla1[[#This Row],[Base Precio de Lista neto]])</f>
        <v>502.459</v>
      </c>
      <c r="D1369" s="14" t="n">
        <f aca="false">IF($F$2=0," - ",Tabla1[[#This Row],[Base Precio de Lista neto]]*(1-$F$2))</f>
        <v>351.7213</v>
      </c>
      <c r="E1369" s="14" t="n">
        <f aca="false">IF($F$2=0," - ",Tabla1[[#This Row],[Base para Mejor precio]]*(1-$F$2))</f>
        <v>316.54917</v>
      </c>
      <c r="F1369" s="12" t="s">
        <v>17</v>
      </c>
      <c r="G1369" s="15"/>
      <c r="H1369" s="14" t="n">
        <f aca="false">IFERROR(IF($F$3=0,"-",Tabla1[[#This Row],[Precio de Cliente neto]]*(1+$F$3)),"-")</f>
        <v>527.58195</v>
      </c>
      <c r="I1369" s="14" t="n">
        <v>502.459</v>
      </c>
      <c r="J1369" s="14" t="n">
        <v>452.2131</v>
      </c>
    </row>
    <row r="1370" customFormat="false" ht="15" hidden="false" customHeight="false" outlineLevel="0" collapsed="false">
      <c r="A1370" s="12" t="n">
        <v>4006</v>
      </c>
      <c r="B1370" s="13" t="s">
        <v>1383</v>
      </c>
      <c r="C1370" s="14" t="n">
        <f aca="false">IF($F$2=0," - ",Tabla1[[#This Row],[Base Precio de Lista neto]])</f>
        <v>1248.0473</v>
      </c>
      <c r="D1370" s="14" t="n">
        <f aca="false">IF($F$2=0," - ",Tabla1[[#This Row],[Base Precio de Lista neto]]*(1-$F$2))</f>
        <v>873.63311</v>
      </c>
      <c r="E1370" s="14" t="n">
        <f aca="false">IF($F$2=0," - ",Tabla1[[#This Row],[Base para Mejor precio]]*(1-$F$2))</f>
        <v>786.269799</v>
      </c>
      <c r="F1370" s="12" t="s">
        <v>17</v>
      </c>
      <c r="G1370" s="15"/>
      <c r="H1370" s="14" t="n">
        <f aca="false">IFERROR(IF($F$3=0,"-",Tabla1[[#This Row],[Precio de Cliente neto]]*(1+$F$3)),"-")</f>
        <v>1310.449665</v>
      </c>
      <c r="I1370" s="14" t="n">
        <v>1248.0473</v>
      </c>
      <c r="J1370" s="14" t="n">
        <v>1123.24257</v>
      </c>
    </row>
    <row r="1371" customFormat="false" ht="15" hidden="false" customHeight="false" outlineLevel="0" collapsed="false">
      <c r="A1371" s="12" t="n">
        <v>4007</v>
      </c>
      <c r="B1371" s="13" t="s">
        <v>1384</v>
      </c>
      <c r="C1371" s="14" t="n">
        <f aca="false">IF($F$2=0," - ",Tabla1[[#This Row],[Base Precio de Lista neto]])</f>
        <v>1051.4284</v>
      </c>
      <c r="D1371" s="14" t="n">
        <f aca="false">IF($F$2=0," - ",Tabla1[[#This Row],[Base Precio de Lista neto]]*(1-$F$2))</f>
        <v>735.99988</v>
      </c>
      <c r="E1371" s="14" t="n">
        <f aca="false">IF($F$2=0," - ",Tabla1[[#This Row],[Base para Mejor precio]]*(1-$F$2))</f>
        <v>662.399892</v>
      </c>
      <c r="F1371" s="12" t="s">
        <v>14</v>
      </c>
      <c r="G1371" s="15"/>
      <c r="H1371" s="14" t="n">
        <f aca="false">IFERROR(IF($F$3=0,"-",Tabla1[[#This Row],[Precio de Cliente neto]]*(1+$F$3)),"-")</f>
        <v>1103.99982</v>
      </c>
      <c r="I1371" s="14" t="n">
        <v>1051.4284</v>
      </c>
      <c r="J1371" s="14" t="n">
        <v>946.28556</v>
      </c>
    </row>
    <row r="1372" customFormat="false" ht="15" hidden="false" customHeight="false" outlineLevel="0" collapsed="false">
      <c r="A1372" s="12" t="n">
        <v>4008</v>
      </c>
      <c r="B1372" s="13" t="s">
        <v>1385</v>
      </c>
      <c r="C1372" s="14" t="n">
        <f aca="false">IF($F$2=0," - ",Tabla1[[#This Row],[Base Precio de Lista neto]])</f>
        <v>1557.8237</v>
      </c>
      <c r="D1372" s="14" t="n">
        <f aca="false">IF($F$2=0," - ",Tabla1[[#This Row],[Base Precio de Lista neto]]*(1-$F$2))</f>
        <v>1090.47659</v>
      </c>
      <c r="E1372" s="14" t="n">
        <f aca="false">IF($F$2=0," - ",Tabla1[[#This Row],[Base para Mejor precio]]*(1-$F$2))</f>
        <v>981.428931</v>
      </c>
      <c r="F1372" s="12" t="s">
        <v>17</v>
      </c>
      <c r="G1372" s="15"/>
      <c r="H1372" s="14" t="n">
        <f aca="false">IFERROR(IF($F$3=0,"-",Tabla1[[#This Row],[Precio de Cliente neto]]*(1+$F$3)),"-")</f>
        <v>1635.714885</v>
      </c>
      <c r="I1372" s="14" t="n">
        <v>1557.8237</v>
      </c>
      <c r="J1372" s="14" t="n">
        <v>1402.04133</v>
      </c>
    </row>
    <row r="1373" customFormat="false" ht="15" hidden="false" customHeight="false" outlineLevel="0" collapsed="false">
      <c r="A1373" s="12" t="n">
        <v>4009</v>
      </c>
      <c r="B1373" s="13" t="s">
        <v>1386</v>
      </c>
      <c r="C1373" s="14" t="n">
        <f aca="false">IF($F$2=0," - ",Tabla1[[#This Row],[Base Precio de Lista neto]])</f>
        <v>3795.4281</v>
      </c>
      <c r="D1373" s="14" t="n">
        <f aca="false">IF($F$2=0," - ",Tabla1[[#This Row],[Base Precio de Lista neto]]*(1-$F$2))</f>
        <v>2656.79967</v>
      </c>
      <c r="E1373" s="14" t="n">
        <f aca="false">IF($F$2=0," - ",Tabla1[[#This Row],[Base para Mejor precio]]*(1-$F$2))</f>
        <v>2391.119703</v>
      </c>
      <c r="F1373" s="12" t="s">
        <v>17</v>
      </c>
      <c r="G1373" s="15"/>
      <c r="H1373" s="14" t="n">
        <f aca="false">IFERROR(IF($F$3=0,"-",Tabla1[[#This Row],[Precio de Cliente neto]]*(1+$F$3)),"-")</f>
        <v>3985.199505</v>
      </c>
      <c r="I1373" s="14" t="n">
        <v>3795.4281</v>
      </c>
      <c r="J1373" s="14" t="n">
        <v>3415.88529</v>
      </c>
    </row>
    <row r="1374" customFormat="false" ht="15" hidden="false" customHeight="false" outlineLevel="0" collapsed="false">
      <c r="A1374" s="12" t="n">
        <v>4010</v>
      </c>
      <c r="B1374" s="13" t="s">
        <v>1387</v>
      </c>
      <c r="C1374" s="14" t="n">
        <f aca="false">IF($F$2=0," - ",Tabla1[[#This Row],[Base Precio de Lista neto]])</f>
        <v>9182.2385</v>
      </c>
      <c r="D1374" s="14" t="n">
        <f aca="false">IF($F$2=0," - ",Tabla1[[#This Row],[Base Precio de Lista neto]]*(1-$F$2))</f>
        <v>6427.56695</v>
      </c>
      <c r="E1374" s="14" t="n">
        <f aca="false">IF($F$2=0," - ",Tabla1[[#This Row],[Base para Mejor precio]]*(1-$F$2))</f>
        <v>5784.810255</v>
      </c>
      <c r="F1374" s="12" t="s">
        <v>17</v>
      </c>
      <c r="G1374" s="15"/>
      <c r="H1374" s="14" t="n">
        <f aca="false">IFERROR(IF($F$3=0,"-",Tabla1[[#This Row],[Precio de Cliente neto]]*(1+$F$3)),"-")</f>
        <v>9641.350425</v>
      </c>
      <c r="I1374" s="14" t="n">
        <v>9182.2385</v>
      </c>
      <c r="J1374" s="14" t="n">
        <v>8264.01465</v>
      </c>
    </row>
    <row r="1375" customFormat="false" ht="15" hidden="false" customHeight="false" outlineLevel="0" collapsed="false">
      <c r="A1375" s="12" t="n">
        <v>4011</v>
      </c>
      <c r="B1375" s="13" t="s">
        <v>1388</v>
      </c>
      <c r="C1375" s="14" t="n">
        <f aca="false">IF($F$2=0," - ",Tabla1[[#This Row],[Base Precio de Lista neto]])</f>
        <v>644.2917</v>
      </c>
      <c r="D1375" s="14" t="n">
        <f aca="false">IF($F$2=0," - ",Tabla1[[#This Row],[Base Precio de Lista neto]]*(1-$F$2))</f>
        <v>451.00419</v>
      </c>
      <c r="E1375" s="14" t="n">
        <f aca="false">IF($F$2=0," - ",Tabla1[[#This Row],[Base para Mejor precio]]*(1-$F$2))</f>
        <v>405.903771</v>
      </c>
      <c r="F1375" s="12" t="s">
        <v>17</v>
      </c>
      <c r="G1375" s="15"/>
      <c r="H1375" s="14" t="n">
        <f aca="false">IFERROR(IF($F$3=0,"-",Tabla1[[#This Row],[Precio de Cliente neto]]*(1+$F$3)),"-")</f>
        <v>676.506285</v>
      </c>
      <c r="I1375" s="14" t="n">
        <v>644.2917</v>
      </c>
      <c r="J1375" s="14" t="n">
        <v>579.86253</v>
      </c>
    </row>
    <row r="1376" customFormat="false" ht="15" hidden="false" customHeight="false" outlineLevel="0" collapsed="false">
      <c r="A1376" s="12" t="n">
        <v>4013</v>
      </c>
      <c r="B1376" s="13" t="s">
        <v>1389</v>
      </c>
      <c r="C1376" s="14" t="n">
        <f aca="false">IF($F$2=0," - ",Tabla1[[#This Row],[Base Precio de Lista neto]])</f>
        <v>638.795</v>
      </c>
      <c r="D1376" s="14" t="n">
        <f aca="false">IF($F$2=0," - ",Tabla1[[#This Row],[Base Precio de Lista neto]]*(1-$F$2))</f>
        <v>447.1565</v>
      </c>
      <c r="E1376" s="14" t="n">
        <f aca="false">IF($F$2=0," - ",Tabla1[[#This Row],[Base para Mejor precio]]*(1-$F$2))</f>
        <v>402.44085</v>
      </c>
      <c r="F1376" s="12" t="s">
        <v>17</v>
      </c>
      <c r="G1376" s="15"/>
      <c r="H1376" s="14" t="n">
        <f aca="false">IFERROR(IF($F$3=0,"-",Tabla1[[#This Row],[Precio de Cliente neto]]*(1+$F$3)),"-")</f>
        <v>670.73475</v>
      </c>
      <c r="I1376" s="14" t="n">
        <v>638.795</v>
      </c>
      <c r="J1376" s="14" t="n">
        <v>574.9155</v>
      </c>
    </row>
    <row r="1377" customFormat="false" ht="15" hidden="false" customHeight="false" outlineLevel="0" collapsed="false">
      <c r="A1377" s="12" t="n">
        <v>4014</v>
      </c>
      <c r="B1377" s="13" t="s">
        <v>1390</v>
      </c>
      <c r="C1377" s="14" t="n">
        <f aca="false">IF($F$2=0," - ",Tabla1[[#This Row],[Base Precio de Lista neto]])</f>
        <v>158.1582</v>
      </c>
      <c r="D1377" s="14" t="n">
        <f aca="false">IF($F$2=0," - ",Tabla1[[#This Row],[Base Precio de Lista neto]]*(1-$F$2))</f>
        <v>110.71074</v>
      </c>
      <c r="E1377" s="14" t="n">
        <f aca="false">IF($F$2=0," - ",Tabla1[[#This Row],[Base para Mejor precio]]*(1-$F$2))</f>
        <v>99.639666</v>
      </c>
      <c r="F1377" s="12" t="s">
        <v>17</v>
      </c>
      <c r="G1377" s="15"/>
      <c r="H1377" s="14" t="n">
        <f aca="false">IFERROR(IF($F$3=0,"-",Tabla1[[#This Row],[Precio de Cliente neto]]*(1+$F$3)),"-")</f>
        <v>166.06611</v>
      </c>
      <c r="I1377" s="14" t="n">
        <v>158.1582</v>
      </c>
      <c r="J1377" s="14" t="n">
        <v>142.34238</v>
      </c>
    </row>
    <row r="1378" customFormat="false" ht="15" hidden="false" customHeight="false" outlineLevel="0" collapsed="false">
      <c r="A1378" s="12" t="n">
        <v>4015</v>
      </c>
      <c r="B1378" s="13" t="s">
        <v>1391</v>
      </c>
      <c r="C1378" s="14" t="n">
        <f aca="false">IF($F$2=0," - ",Tabla1[[#This Row],[Base Precio de Lista neto]])</f>
        <v>166.4202</v>
      </c>
      <c r="D1378" s="14" t="n">
        <f aca="false">IF($F$2=0," - ",Tabla1[[#This Row],[Base Precio de Lista neto]]*(1-$F$2))</f>
        <v>116.49414</v>
      </c>
      <c r="E1378" s="14" t="n">
        <f aca="false">IF($F$2=0," - ",Tabla1[[#This Row],[Base para Mejor precio]]*(1-$F$2))</f>
        <v>104.844726</v>
      </c>
      <c r="F1378" s="12" t="s">
        <v>17</v>
      </c>
      <c r="G1378" s="15"/>
      <c r="H1378" s="14" t="n">
        <f aca="false">IFERROR(IF($F$3=0,"-",Tabla1[[#This Row],[Precio de Cliente neto]]*(1+$F$3)),"-")</f>
        <v>174.74121</v>
      </c>
      <c r="I1378" s="14" t="n">
        <v>166.4202</v>
      </c>
      <c r="J1378" s="14" t="n">
        <v>149.77818</v>
      </c>
    </row>
    <row r="1379" customFormat="false" ht="15" hidden="false" customHeight="false" outlineLevel="0" collapsed="false">
      <c r="A1379" s="12" t="n">
        <v>4016</v>
      </c>
      <c r="B1379" s="13" t="s">
        <v>1392</v>
      </c>
      <c r="C1379" s="14" t="n">
        <f aca="false">IF($F$2=0," - ",Tabla1[[#This Row],[Base Precio de Lista neto]])</f>
        <v>175.2724</v>
      </c>
      <c r="D1379" s="14" t="n">
        <f aca="false">IF($F$2=0," - ",Tabla1[[#This Row],[Base Precio de Lista neto]]*(1-$F$2))</f>
        <v>122.69068</v>
      </c>
      <c r="E1379" s="14" t="n">
        <f aca="false">IF($F$2=0," - ",Tabla1[[#This Row],[Base para Mejor precio]]*(1-$F$2))</f>
        <v>110.421612</v>
      </c>
      <c r="F1379" s="12" t="s">
        <v>17</v>
      </c>
      <c r="G1379" s="15"/>
      <c r="H1379" s="14" t="n">
        <f aca="false">IFERROR(IF($F$3=0,"-",Tabla1[[#This Row],[Precio de Cliente neto]]*(1+$F$3)),"-")</f>
        <v>184.03602</v>
      </c>
      <c r="I1379" s="14" t="n">
        <v>175.2724</v>
      </c>
      <c r="J1379" s="14" t="n">
        <v>157.74516</v>
      </c>
    </row>
    <row r="1380" customFormat="false" ht="15" hidden="false" customHeight="false" outlineLevel="0" collapsed="false">
      <c r="A1380" s="12" t="n">
        <v>4017</v>
      </c>
      <c r="B1380" s="13" t="s">
        <v>1393</v>
      </c>
      <c r="C1380" s="14" t="n">
        <f aca="false">IF($F$2=0," - ",Tabla1[[#This Row],[Base Precio de Lista neto]])</f>
        <v>189.6325</v>
      </c>
      <c r="D1380" s="14" t="n">
        <f aca="false">IF($F$2=0," - ",Tabla1[[#This Row],[Base Precio de Lista neto]]*(1-$F$2))</f>
        <v>132.74275</v>
      </c>
      <c r="E1380" s="14" t="n">
        <f aca="false">IF($F$2=0," - ",Tabla1[[#This Row],[Base para Mejor precio]]*(1-$F$2))</f>
        <v>119.468475</v>
      </c>
      <c r="F1380" s="12" t="s">
        <v>17</v>
      </c>
      <c r="G1380" s="15"/>
      <c r="H1380" s="14" t="n">
        <f aca="false">IFERROR(IF($F$3=0,"-",Tabla1[[#This Row],[Precio de Cliente neto]]*(1+$F$3)),"-")</f>
        <v>199.114125</v>
      </c>
      <c r="I1380" s="14" t="n">
        <v>189.6325</v>
      </c>
      <c r="J1380" s="14" t="n">
        <v>170.66925</v>
      </c>
    </row>
    <row r="1381" customFormat="false" ht="15" hidden="false" customHeight="false" outlineLevel="0" collapsed="false">
      <c r="A1381" s="12" t="n">
        <v>4018</v>
      </c>
      <c r="B1381" s="13" t="s">
        <v>1394</v>
      </c>
      <c r="C1381" s="14" t="n">
        <f aca="false">IF($F$2=0," - ",Tabla1[[#This Row],[Base Precio de Lista neto]])</f>
        <v>203.796</v>
      </c>
      <c r="D1381" s="14" t="n">
        <f aca="false">IF($F$2=0," - ",Tabla1[[#This Row],[Base Precio de Lista neto]]*(1-$F$2))</f>
        <v>142.6572</v>
      </c>
      <c r="E1381" s="14" t="n">
        <f aca="false">IF($F$2=0," - ",Tabla1[[#This Row],[Base para Mejor precio]]*(1-$F$2))</f>
        <v>128.39148</v>
      </c>
      <c r="F1381" s="12" t="s">
        <v>17</v>
      </c>
      <c r="G1381" s="15"/>
      <c r="H1381" s="14" t="n">
        <f aca="false">IFERROR(IF($F$3=0,"-",Tabla1[[#This Row],[Precio de Cliente neto]]*(1+$F$3)),"-")</f>
        <v>213.9858</v>
      </c>
      <c r="I1381" s="14" t="n">
        <v>203.796</v>
      </c>
      <c r="J1381" s="14" t="n">
        <v>183.4164</v>
      </c>
    </row>
    <row r="1382" customFormat="false" ht="15" hidden="false" customHeight="false" outlineLevel="0" collapsed="false">
      <c r="A1382" s="12" t="n">
        <v>4019</v>
      </c>
      <c r="B1382" s="13" t="s">
        <v>1395</v>
      </c>
      <c r="C1382" s="14" t="n">
        <f aca="false">IF($F$2=0," - ",Tabla1[[#This Row],[Base Precio de Lista neto]])</f>
        <v>191.9931</v>
      </c>
      <c r="D1382" s="14" t="n">
        <f aca="false">IF($F$2=0," - ",Tabla1[[#This Row],[Base Precio de Lista neto]]*(1-$F$2))</f>
        <v>134.39517</v>
      </c>
      <c r="E1382" s="14" t="n">
        <f aca="false">IF($F$2=0," - ",Tabla1[[#This Row],[Base para Mejor precio]]*(1-$F$2))</f>
        <v>120.955653</v>
      </c>
      <c r="F1382" s="12" t="s">
        <v>17</v>
      </c>
      <c r="G1382" s="15"/>
      <c r="H1382" s="14" t="n">
        <f aca="false">IFERROR(IF($F$3=0,"-",Tabla1[[#This Row],[Precio de Cliente neto]]*(1+$F$3)),"-")</f>
        <v>201.592755</v>
      </c>
      <c r="I1382" s="14" t="n">
        <v>191.9931</v>
      </c>
      <c r="J1382" s="14" t="n">
        <v>172.79379</v>
      </c>
    </row>
    <row r="1383" customFormat="false" ht="15" hidden="false" customHeight="false" outlineLevel="0" collapsed="false">
      <c r="A1383" s="12" t="n">
        <v>4020</v>
      </c>
      <c r="B1383" s="13" t="s">
        <v>1396</v>
      </c>
      <c r="C1383" s="14" t="n">
        <f aca="false">IF($F$2=0," - ",Tabla1[[#This Row],[Base Precio de Lista neto]])</f>
        <v>224.2542</v>
      </c>
      <c r="D1383" s="14" t="n">
        <f aca="false">IF($F$2=0," - ",Tabla1[[#This Row],[Base Precio de Lista neto]]*(1-$F$2))</f>
        <v>156.97794</v>
      </c>
      <c r="E1383" s="14" t="n">
        <f aca="false">IF($F$2=0," - ",Tabla1[[#This Row],[Base para Mejor precio]]*(1-$F$2))</f>
        <v>141.280146</v>
      </c>
      <c r="F1383" s="12" t="s">
        <v>17</v>
      </c>
      <c r="G1383" s="15"/>
      <c r="H1383" s="14" t="n">
        <f aca="false">IFERROR(IF($F$3=0,"-",Tabla1[[#This Row],[Precio de Cliente neto]]*(1+$F$3)),"-")</f>
        <v>235.46691</v>
      </c>
      <c r="I1383" s="14" t="n">
        <v>224.2542</v>
      </c>
      <c r="J1383" s="14" t="n">
        <v>201.82878</v>
      </c>
    </row>
    <row r="1384" customFormat="false" ht="15" hidden="false" customHeight="false" outlineLevel="0" collapsed="false">
      <c r="A1384" s="12" t="n">
        <v>4021</v>
      </c>
      <c r="B1384" s="13" t="s">
        <v>1397</v>
      </c>
      <c r="C1384" s="14" t="n">
        <f aca="false">IF($F$2=0," - ",Tabla1[[#This Row],[Base Precio de Lista neto]])</f>
        <v>256.5154</v>
      </c>
      <c r="D1384" s="14" t="n">
        <f aca="false">IF($F$2=0," - ",Tabla1[[#This Row],[Base Precio de Lista neto]]*(1-$F$2))</f>
        <v>179.56078</v>
      </c>
      <c r="E1384" s="14" t="n">
        <f aca="false">IF($F$2=0," - ",Tabla1[[#This Row],[Base para Mejor precio]]*(1-$F$2))</f>
        <v>161.604702</v>
      </c>
      <c r="F1384" s="12" t="s">
        <v>17</v>
      </c>
      <c r="G1384" s="15"/>
      <c r="H1384" s="14" t="n">
        <f aca="false">IFERROR(IF($F$3=0,"-",Tabla1[[#This Row],[Precio de Cliente neto]]*(1+$F$3)),"-")</f>
        <v>269.34117</v>
      </c>
      <c r="I1384" s="14" t="n">
        <v>256.5154</v>
      </c>
      <c r="J1384" s="14" t="n">
        <v>230.86386</v>
      </c>
    </row>
    <row r="1385" customFormat="false" ht="15" hidden="false" customHeight="false" outlineLevel="0" collapsed="false">
      <c r="A1385" s="12" t="n">
        <v>4022</v>
      </c>
      <c r="B1385" s="13" t="s">
        <v>1398</v>
      </c>
      <c r="C1385" s="14" t="n">
        <f aca="false">IF($F$2=0," - ",Tabla1[[#This Row],[Base Precio de Lista neto]])</f>
        <v>1226.7198</v>
      </c>
      <c r="D1385" s="14" t="n">
        <f aca="false">IF($F$2=0," - ",Tabla1[[#This Row],[Base Precio de Lista neto]]*(1-$F$2))</f>
        <v>858.70386</v>
      </c>
      <c r="E1385" s="14" t="n">
        <f aca="false">IF($F$2=0," - ",Tabla1[[#This Row],[Base para Mejor precio]]*(1-$F$2))</f>
        <v>772.833474</v>
      </c>
      <c r="F1385" s="12" t="s">
        <v>17</v>
      </c>
      <c r="G1385" s="15"/>
      <c r="H1385" s="14" t="n">
        <f aca="false">IFERROR(IF($F$3=0,"-",Tabla1[[#This Row],[Precio de Cliente neto]]*(1+$F$3)),"-")</f>
        <v>1288.05579</v>
      </c>
      <c r="I1385" s="14" t="n">
        <v>1226.7198</v>
      </c>
      <c r="J1385" s="14" t="n">
        <v>1104.04782</v>
      </c>
    </row>
    <row r="1386" customFormat="false" ht="15" hidden="false" customHeight="false" outlineLevel="0" collapsed="false">
      <c r="A1386" s="12" t="n">
        <v>4023</v>
      </c>
      <c r="B1386" s="13" t="s">
        <v>1399</v>
      </c>
      <c r="C1386" s="14" t="n">
        <f aca="false">IF($F$2=0," - ",Tabla1[[#This Row],[Base Precio de Lista neto]])</f>
        <v>16.1306</v>
      </c>
      <c r="D1386" s="14" t="n">
        <f aca="false">IF($F$2=0," - ",Tabla1[[#This Row],[Base Precio de Lista neto]]*(1-$F$2))</f>
        <v>11.29142</v>
      </c>
      <c r="E1386" s="14" t="n">
        <f aca="false">IF($F$2=0," - ",Tabla1[[#This Row],[Base para Mejor precio]]*(1-$F$2))</f>
        <v>10.162278</v>
      </c>
      <c r="F1386" s="12" t="s">
        <v>17</v>
      </c>
      <c r="G1386" s="15"/>
      <c r="H1386" s="14" t="n">
        <f aca="false">IFERROR(IF($F$3=0,"-",Tabla1[[#This Row],[Precio de Cliente neto]]*(1+$F$3)),"-")</f>
        <v>16.93713</v>
      </c>
      <c r="I1386" s="14" t="n">
        <v>16.1306</v>
      </c>
      <c r="J1386" s="14" t="n">
        <v>14.51754</v>
      </c>
    </row>
    <row r="1387" customFormat="false" ht="15" hidden="false" customHeight="false" outlineLevel="0" collapsed="false">
      <c r="A1387" s="12" t="n">
        <v>4024</v>
      </c>
      <c r="B1387" s="13" t="s">
        <v>1400</v>
      </c>
      <c r="C1387" s="14" t="n">
        <f aca="false">IF($F$2=0," - ",Tabla1[[#This Row],[Base Precio de Lista neto]])</f>
        <v>191.9931</v>
      </c>
      <c r="D1387" s="14" t="n">
        <f aca="false">IF($F$2=0," - ",Tabla1[[#This Row],[Base Precio de Lista neto]]*(1-$F$2))</f>
        <v>134.39517</v>
      </c>
      <c r="E1387" s="14" t="n">
        <f aca="false">IF($F$2=0," - ",Tabla1[[#This Row],[Base para Mejor precio]]*(1-$F$2))</f>
        <v>120.955653</v>
      </c>
      <c r="F1387" s="12" t="s">
        <v>17</v>
      </c>
      <c r="G1387" s="15"/>
      <c r="H1387" s="14" t="n">
        <f aca="false">IFERROR(IF($F$3=0,"-",Tabla1[[#This Row],[Precio de Cliente neto]]*(1+$F$3)),"-")</f>
        <v>201.592755</v>
      </c>
      <c r="I1387" s="14" t="n">
        <v>191.9931</v>
      </c>
      <c r="J1387" s="14" t="n">
        <v>172.79379</v>
      </c>
    </row>
    <row r="1388" customFormat="false" ht="15" hidden="false" customHeight="false" outlineLevel="0" collapsed="false">
      <c r="A1388" s="12" t="n">
        <v>4027</v>
      </c>
      <c r="B1388" s="13" t="s">
        <v>1401</v>
      </c>
      <c r="C1388" s="14" t="n">
        <f aca="false">IF($F$2=0," - ",Tabla1[[#This Row],[Base Precio de Lista neto]])</f>
        <v>150.8228</v>
      </c>
      <c r="D1388" s="14" t="n">
        <f aca="false">IF($F$2=0," - ",Tabla1[[#This Row],[Base Precio de Lista neto]]*(1-$F$2))</f>
        <v>105.57596</v>
      </c>
      <c r="E1388" s="14" t="n">
        <f aca="false">IF($F$2=0," - ",Tabla1[[#This Row],[Base para Mejor precio]]*(1-$F$2))</f>
        <v>95.018364</v>
      </c>
      <c r="F1388" s="12" t="s">
        <v>17</v>
      </c>
      <c r="G1388" s="15"/>
      <c r="H1388" s="14" t="n">
        <f aca="false">IFERROR(IF($F$3=0,"-",Tabla1[[#This Row],[Precio de Cliente neto]]*(1+$F$3)),"-")</f>
        <v>158.36394</v>
      </c>
      <c r="I1388" s="14" t="n">
        <v>150.8228</v>
      </c>
      <c r="J1388" s="14" t="n">
        <v>135.74052</v>
      </c>
    </row>
    <row r="1389" customFormat="false" ht="15" hidden="false" customHeight="false" outlineLevel="0" collapsed="false">
      <c r="A1389" s="12" t="n">
        <v>4028</v>
      </c>
      <c r="B1389" s="13" t="s">
        <v>1402</v>
      </c>
      <c r="C1389" s="14" t="n">
        <f aca="false">IF($F$2=0," - ",Tabla1[[#This Row],[Base Precio de Lista neto]])</f>
        <v>849.505</v>
      </c>
      <c r="D1389" s="14" t="n">
        <f aca="false">IF($F$2=0," - ",Tabla1[[#This Row],[Base Precio de Lista neto]]*(1-$F$2))</f>
        <v>594.6535</v>
      </c>
      <c r="E1389" s="14" t="n">
        <f aca="false">IF($F$2=0," - ",Tabla1[[#This Row],[Base para Mejor precio]]*(1-$F$2))</f>
        <v>535.18815</v>
      </c>
      <c r="F1389" s="12" t="s">
        <v>17</v>
      </c>
      <c r="G1389" s="15"/>
      <c r="H1389" s="14" t="n">
        <f aca="false">IFERROR(IF($F$3=0,"-",Tabla1[[#This Row],[Precio de Cliente neto]]*(1+$F$3)),"-")</f>
        <v>891.98025</v>
      </c>
      <c r="I1389" s="14" t="n">
        <v>849.505</v>
      </c>
      <c r="J1389" s="14" t="n">
        <v>764.5545</v>
      </c>
    </row>
    <row r="1390" customFormat="false" ht="15" hidden="false" customHeight="false" outlineLevel="0" collapsed="false">
      <c r="A1390" s="12" t="n">
        <v>4029</v>
      </c>
      <c r="B1390" s="13" t="s">
        <v>1403</v>
      </c>
      <c r="C1390" s="14" t="n">
        <f aca="false">IF($F$2=0," - ",Tabla1[[#This Row],[Base Precio de Lista neto]])</f>
        <v>849.3713</v>
      </c>
      <c r="D1390" s="14" t="n">
        <f aca="false">IF($F$2=0," - ",Tabla1[[#This Row],[Base Precio de Lista neto]]*(1-$F$2))</f>
        <v>594.55991</v>
      </c>
      <c r="E1390" s="14" t="n">
        <f aca="false">IF($F$2=0," - ",Tabla1[[#This Row],[Base para Mejor precio]]*(1-$F$2))</f>
        <v>535.103919</v>
      </c>
      <c r="F1390" s="12" t="s">
        <v>17</v>
      </c>
      <c r="G1390" s="15"/>
      <c r="H1390" s="14" t="n">
        <f aca="false">IFERROR(IF($F$3=0,"-",Tabla1[[#This Row],[Precio de Cliente neto]]*(1+$F$3)),"-")</f>
        <v>891.839865</v>
      </c>
      <c r="I1390" s="14" t="n">
        <v>849.3713</v>
      </c>
      <c r="J1390" s="14" t="n">
        <v>764.43417</v>
      </c>
    </row>
    <row r="1391" customFormat="false" ht="15" hidden="false" customHeight="false" outlineLevel="0" collapsed="false">
      <c r="A1391" s="12" t="n">
        <v>4030</v>
      </c>
      <c r="B1391" s="13" t="s">
        <v>1404</v>
      </c>
      <c r="C1391" s="14" t="n">
        <f aca="false">IF($F$2=0," - ",Tabla1[[#This Row],[Base Precio de Lista neto]])</f>
        <v>213.6317</v>
      </c>
      <c r="D1391" s="14" t="n">
        <f aca="false">IF($F$2=0," - ",Tabla1[[#This Row],[Base Precio de Lista neto]]*(1-$F$2))</f>
        <v>149.54219</v>
      </c>
      <c r="E1391" s="14" t="n">
        <f aca="false">IF($F$2=0," - ",Tabla1[[#This Row],[Base para Mejor precio]]*(1-$F$2))</f>
        <v>134.587971</v>
      </c>
      <c r="F1391" s="12" t="s">
        <v>17</v>
      </c>
      <c r="G1391" s="15"/>
      <c r="H1391" s="14" t="n">
        <f aca="false">IFERROR(IF($F$3=0,"-",Tabla1[[#This Row],[Precio de Cliente neto]]*(1+$F$3)),"-")</f>
        <v>224.313285</v>
      </c>
      <c r="I1391" s="14" t="n">
        <v>213.6317</v>
      </c>
      <c r="J1391" s="14" t="n">
        <v>192.26853</v>
      </c>
    </row>
    <row r="1392" customFormat="false" ht="15" hidden="false" customHeight="false" outlineLevel="0" collapsed="false">
      <c r="A1392" s="12" t="n">
        <v>4031</v>
      </c>
      <c r="B1392" s="13" t="s">
        <v>1405</v>
      </c>
      <c r="C1392" s="14" t="n">
        <f aca="false">IF($F$2=0," - ",Tabla1[[#This Row],[Base Precio de Lista neto]])</f>
        <v>2720.0436</v>
      </c>
      <c r="D1392" s="14" t="n">
        <f aca="false">IF($F$2=0," - ",Tabla1[[#This Row],[Base Precio de Lista neto]]*(1-$F$2))</f>
        <v>1904.03052</v>
      </c>
      <c r="E1392" s="14" t="n">
        <f aca="false">IF($F$2=0," - ",Tabla1[[#This Row],[Base para Mejor precio]]*(1-$F$2))</f>
        <v>1713.627468</v>
      </c>
      <c r="F1392" s="12" t="s">
        <v>17</v>
      </c>
      <c r="G1392" s="15"/>
      <c r="H1392" s="14" t="n">
        <f aca="false">IFERROR(IF($F$3=0,"-",Tabla1[[#This Row],[Precio de Cliente neto]]*(1+$F$3)),"-")</f>
        <v>2856.04578</v>
      </c>
      <c r="I1392" s="14" t="n">
        <v>2720.0436</v>
      </c>
      <c r="J1392" s="14" t="n">
        <v>2448.03924</v>
      </c>
    </row>
    <row r="1393" customFormat="false" ht="15" hidden="false" customHeight="false" outlineLevel="0" collapsed="false">
      <c r="A1393" s="12" t="n">
        <v>4032</v>
      </c>
      <c r="B1393" s="13" t="s">
        <v>1406</v>
      </c>
      <c r="C1393" s="14" t="n">
        <f aca="false">IF($F$2=0," - ",Tabla1[[#This Row],[Base Precio de Lista neto]])</f>
        <v>9.7928</v>
      </c>
      <c r="D1393" s="14" t="n">
        <f aca="false">IF($F$2=0," - ",Tabla1[[#This Row],[Base Precio de Lista neto]]*(1-$F$2))</f>
        <v>6.85496</v>
      </c>
      <c r="E1393" s="14" t="n">
        <f aca="false">IF($F$2=0," - ",Tabla1[[#This Row],[Base para Mejor precio]]*(1-$F$2))</f>
        <v>6.169464</v>
      </c>
      <c r="F1393" s="12" t="s">
        <v>17</v>
      </c>
      <c r="G1393" s="15"/>
      <c r="H1393" s="14" t="n">
        <f aca="false">IFERROR(IF($F$3=0,"-",Tabla1[[#This Row],[Precio de Cliente neto]]*(1+$F$3)),"-")</f>
        <v>10.28244</v>
      </c>
      <c r="I1393" s="14" t="n">
        <v>9.7928</v>
      </c>
      <c r="J1393" s="14" t="n">
        <v>8.81352</v>
      </c>
    </row>
    <row r="1394" customFormat="false" ht="15" hidden="false" customHeight="false" outlineLevel="0" collapsed="false">
      <c r="A1394" s="12" t="n">
        <v>4033</v>
      </c>
      <c r="B1394" s="13" t="s">
        <v>1407</v>
      </c>
      <c r="C1394" s="14" t="n">
        <f aca="false">IF($F$2=0," - ",Tabla1[[#This Row],[Base Precio de Lista neto]])</f>
        <v>13.3083</v>
      </c>
      <c r="D1394" s="14" t="n">
        <f aca="false">IF($F$2=0," - ",Tabla1[[#This Row],[Base Precio de Lista neto]]*(1-$F$2))</f>
        <v>9.31581</v>
      </c>
      <c r="E1394" s="14" t="n">
        <f aca="false">IF($F$2=0," - ",Tabla1[[#This Row],[Base para Mejor precio]]*(1-$F$2))</f>
        <v>8.384229</v>
      </c>
      <c r="F1394" s="12" t="s">
        <v>17</v>
      </c>
      <c r="G1394" s="15"/>
      <c r="H1394" s="14" t="n">
        <f aca="false">IFERROR(IF($F$3=0,"-",Tabla1[[#This Row],[Precio de Cliente neto]]*(1+$F$3)),"-")</f>
        <v>13.973715</v>
      </c>
      <c r="I1394" s="14" t="n">
        <v>13.3083</v>
      </c>
      <c r="J1394" s="14" t="n">
        <v>11.97747</v>
      </c>
    </row>
    <row r="1395" customFormat="false" ht="15" hidden="false" customHeight="false" outlineLevel="0" collapsed="false">
      <c r="A1395" s="12" t="n">
        <v>4039</v>
      </c>
      <c r="B1395" s="13" t="s">
        <v>1408</v>
      </c>
      <c r="C1395" s="14" t="n">
        <f aca="false">IF($F$2=0," - ",Tabla1[[#This Row],[Base Precio de Lista neto]])</f>
        <v>628.5714</v>
      </c>
      <c r="D1395" s="14" t="n">
        <f aca="false">IF($F$2=0," - ",Tabla1[[#This Row],[Base Precio de Lista neto]]*(1-$F$2))</f>
        <v>439.99998</v>
      </c>
      <c r="E1395" s="14" t="n">
        <f aca="false">IF($F$2=0," - ",Tabla1[[#This Row],[Base para Mejor precio]]*(1-$F$2))</f>
        <v>395.999982</v>
      </c>
      <c r="F1395" s="12" t="s">
        <v>17</v>
      </c>
      <c r="G1395" s="15"/>
      <c r="H1395" s="14" t="n">
        <f aca="false">IFERROR(IF($F$3=0,"-",Tabla1[[#This Row],[Precio de Cliente neto]]*(1+$F$3)),"-")</f>
        <v>659.99997</v>
      </c>
      <c r="I1395" s="14" t="n">
        <v>628.5714</v>
      </c>
      <c r="J1395" s="14" t="n">
        <v>565.71426</v>
      </c>
    </row>
    <row r="1396" customFormat="false" ht="15" hidden="false" customHeight="false" outlineLevel="0" collapsed="false">
      <c r="A1396" s="12" t="n">
        <v>4040</v>
      </c>
      <c r="B1396" s="13" t="s">
        <v>1409</v>
      </c>
      <c r="C1396" s="14" t="n">
        <f aca="false">IF($F$2=0," - ",Tabla1[[#This Row],[Base Precio de Lista neto]])</f>
        <v>628.5714</v>
      </c>
      <c r="D1396" s="14" t="n">
        <f aca="false">IF($F$2=0," - ",Tabla1[[#This Row],[Base Precio de Lista neto]]*(1-$F$2))</f>
        <v>439.99998</v>
      </c>
      <c r="E1396" s="14" t="n">
        <f aca="false">IF($F$2=0," - ",Tabla1[[#This Row],[Base para Mejor precio]]*(1-$F$2))</f>
        <v>395.999982</v>
      </c>
      <c r="F1396" s="12" t="s">
        <v>17</v>
      </c>
      <c r="G1396" s="15"/>
      <c r="H1396" s="14" t="n">
        <f aca="false">IFERROR(IF($F$3=0,"-",Tabla1[[#This Row],[Precio de Cliente neto]]*(1+$F$3)),"-")</f>
        <v>659.99997</v>
      </c>
      <c r="I1396" s="14" t="n">
        <v>628.5714</v>
      </c>
      <c r="J1396" s="14" t="n">
        <v>565.71426</v>
      </c>
    </row>
    <row r="1397" customFormat="false" ht="15" hidden="false" customHeight="false" outlineLevel="0" collapsed="false">
      <c r="A1397" s="12" t="n">
        <v>4041</v>
      </c>
      <c r="B1397" s="13" t="s">
        <v>1410</v>
      </c>
      <c r="C1397" s="14" t="n">
        <f aca="false">IF($F$2=0," - ",Tabla1[[#This Row],[Base Precio de Lista neto]])</f>
        <v>857.1428</v>
      </c>
      <c r="D1397" s="14" t="n">
        <f aca="false">IF($F$2=0," - ",Tabla1[[#This Row],[Base Precio de Lista neto]]*(1-$F$2))</f>
        <v>599.99996</v>
      </c>
      <c r="E1397" s="14" t="n">
        <f aca="false">IF($F$2=0," - ",Tabla1[[#This Row],[Base para Mejor precio]]*(1-$F$2))</f>
        <v>539.999964</v>
      </c>
      <c r="F1397" s="12" t="s">
        <v>14</v>
      </c>
      <c r="G1397" s="15"/>
      <c r="H1397" s="14" t="n">
        <f aca="false">IFERROR(IF($F$3=0,"-",Tabla1[[#This Row],[Precio de Cliente neto]]*(1+$F$3)),"-")</f>
        <v>899.99994</v>
      </c>
      <c r="I1397" s="14" t="n">
        <v>857.1428</v>
      </c>
      <c r="J1397" s="14" t="n">
        <v>771.42852</v>
      </c>
    </row>
    <row r="1398" customFormat="false" ht="15" hidden="false" customHeight="false" outlineLevel="0" collapsed="false">
      <c r="A1398" s="12" t="n">
        <v>4042</v>
      </c>
      <c r="B1398" s="13" t="s">
        <v>1411</v>
      </c>
      <c r="C1398" s="14" t="n">
        <f aca="false">IF($F$2=0," - ",Tabla1[[#This Row],[Base Precio de Lista neto]])</f>
        <v>653.8562</v>
      </c>
      <c r="D1398" s="14" t="n">
        <f aca="false">IF($F$2=0," - ",Tabla1[[#This Row],[Base Precio de Lista neto]]*(1-$F$2))</f>
        <v>457.69934</v>
      </c>
      <c r="E1398" s="14" t="n">
        <f aca="false">IF($F$2=0," - ",Tabla1[[#This Row],[Base para Mejor precio]]*(1-$F$2))</f>
        <v>411.929406</v>
      </c>
      <c r="F1398" s="12" t="s">
        <v>17</v>
      </c>
      <c r="G1398" s="15"/>
      <c r="H1398" s="14" t="n">
        <f aca="false">IFERROR(IF($F$3=0,"-",Tabla1[[#This Row],[Precio de Cliente neto]]*(1+$F$3)),"-")</f>
        <v>686.54901</v>
      </c>
      <c r="I1398" s="14" t="n">
        <v>653.8562</v>
      </c>
      <c r="J1398" s="14" t="n">
        <v>588.47058</v>
      </c>
    </row>
    <row r="1399" customFormat="false" ht="15" hidden="false" customHeight="false" outlineLevel="0" collapsed="false">
      <c r="A1399" s="12" t="n">
        <v>4066</v>
      </c>
      <c r="B1399" s="13" t="s">
        <v>1412</v>
      </c>
      <c r="C1399" s="14" t="n">
        <f aca="false">IF($F$2=0," - ",Tabla1[[#This Row],[Base Precio de Lista neto]])</f>
        <v>1248.0473</v>
      </c>
      <c r="D1399" s="14" t="n">
        <f aca="false">IF($F$2=0," - ",Tabla1[[#This Row],[Base Precio de Lista neto]]*(1-$F$2))</f>
        <v>873.63311</v>
      </c>
      <c r="E1399" s="14" t="n">
        <f aca="false">IF($F$2=0," - ",Tabla1[[#This Row],[Base para Mejor precio]]*(1-$F$2))</f>
        <v>786.269799</v>
      </c>
      <c r="F1399" s="12" t="s">
        <v>17</v>
      </c>
      <c r="G1399" s="15"/>
      <c r="H1399" s="14" t="n">
        <f aca="false">IFERROR(IF($F$3=0,"-",Tabla1[[#This Row],[Precio de Cliente neto]]*(1+$F$3)),"-")</f>
        <v>1310.449665</v>
      </c>
      <c r="I1399" s="14" t="n">
        <v>1248.0473</v>
      </c>
      <c r="J1399" s="14" t="n">
        <v>1123.24257</v>
      </c>
    </row>
    <row r="1400" customFormat="false" ht="15" hidden="false" customHeight="false" outlineLevel="0" collapsed="false">
      <c r="A1400" s="12" t="n">
        <v>4100</v>
      </c>
      <c r="B1400" s="13" t="s">
        <v>1413</v>
      </c>
      <c r="C1400" s="14" t="n">
        <f aca="false">IF($F$2=0," - ",Tabla1[[#This Row],[Base Precio de Lista neto]])</f>
        <v>330.2289</v>
      </c>
      <c r="D1400" s="14" t="n">
        <f aca="false">IF($F$2=0," - ",Tabla1[[#This Row],[Base Precio de Lista neto]]*(1-$F$2))</f>
        <v>231.16023</v>
      </c>
      <c r="E1400" s="14" t="n">
        <f aca="false">IF($F$2=0," - ",Tabla1[[#This Row],[Base para Mejor precio]]*(1-$F$2))</f>
        <v>208.044207</v>
      </c>
      <c r="F1400" s="12" t="s">
        <v>17</v>
      </c>
      <c r="G1400" s="15"/>
      <c r="H1400" s="14" t="n">
        <f aca="false">IFERROR(IF($F$3=0,"-",Tabla1[[#This Row],[Precio de Cliente neto]]*(1+$F$3)),"-")</f>
        <v>346.740345</v>
      </c>
      <c r="I1400" s="14" t="n">
        <v>330.2289</v>
      </c>
      <c r="J1400" s="14" t="n">
        <v>297.20601</v>
      </c>
    </row>
    <row r="1401" customFormat="false" ht="15" hidden="false" customHeight="false" outlineLevel="0" collapsed="false">
      <c r="A1401" s="12" t="n">
        <v>4101</v>
      </c>
      <c r="B1401" s="13" t="s">
        <v>1414</v>
      </c>
      <c r="C1401" s="14" t="n">
        <f aca="false">IF($F$2=0," - ",Tabla1[[#This Row],[Base Precio de Lista neto]])</f>
        <v>506.838</v>
      </c>
      <c r="D1401" s="14" t="n">
        <f aca="false">IF($F$2=0," - ",Tabla1[[#This Row],[Base Precio de Lista neto]]*(1-$F$2))</f>
        <v>354.7866</v>
      </c>
      <c r="E1401" s="14" t="n">
        <f aca="false">IF($F$2=0," - ",Tabla1[[#This Row],[Base para Mejor precio]]*(1-$F$2))</f>
        <v>319.30794</v>
      </c>
      <c r="F1401" s="12" t="s">
        <v>17</v>
      </c>
      <c r="G1401" s="15"/>
      <c r="H1401" s="14" t="n">
        <f aca="false">IFERROR(IF($F$3=0,"-",Tabla1[[#This Row],[Precio de Cliente neto]]*(1+$F$3)),"-")</f>
        <v>532.1799</v>
      </c>
      <c r="I1401" s="14" t="n">
        <v>506.838</v>
      </c>
      <c r="J1401" s="14" t="n">
        <v>456.1542</v>
      </c>
    </row>
    <row r="1402" customFormat="false" ht="15" hidden="false" customHeight="false" outlineLevel="0" collapsed="false">
      <c r="A1402" s="12" t="n">
        <v>4102</v>
      </c>
      <c r="B1402" s="13" t="s">
        <v>1415</v>
      </c>
      <c r="C1402" s="14" t="n">
        <f aca="false">IF($F$2=0," - ",Tabla1[[#This Row],[Base Precio de Lista neto]])</f>
        <v>359.7175</v>
      </c>
      <c r="D1402" s="14" t="n">
        <f aca="false">IF($F$2=0," - ",Tabla1[[#This Row],[Base Precio de Lista neto]]*(1-$F$2))</f>
        <v>251.80225</v>
      </c>
      <c r="E1402" s="14" t="n">
        <f aca="false">IF($F$2=0," - ",Tabla1[[#This Row],[Base para Mejor precio]]*(1-$F$2))</f>
        <v>226.622025</v>
      </c>
      <c r="F1402" s="12" t="s">
        <v>17</v>
      </c>
      <c r="G1402" s="15"/>
      <c r="H1402" s="14" t="n">
        <f aca="false">IFERROR(IF($F$3=0,"-",Tabla1[[#This Row],[Precio de Cliente neto]]*(1+$F$3)),"-")</f>
        <v>377.703375</v>
      </c>
      <c r="I1402" s="14" t="n">
        <v>359.7175</v>
      </c>
      <c r="J1402" s="14" t="n">
        <v>323.74575</v>
      </c>
    </row>
    <row r="1403" customFormat="false" ht="15" hidden="false" customHeight="false" outlineLevel="0" collapsed="false">
      <c r="A1403" s="12" t="n">
        <v>4103</v>
      </c>
      <c r="B1403" s="13" t="s">
        <v>1416</v>
      </c>
      <c r="C1403" s="14" t="n">
        <f aca="false">IF($F$2=0," - ",Tabla1[[#This Row],[Base Precio de Lista neto]])</f>
        <v>390.0969</v>
      </c>
      <c r="D1403" s="14" t="n">
        <f aca="false">IF($F$2=0," - ",Tabla1[[#This Row],[Base Precio de Lista neto]]*(1-$F$2))</f>
        <v>273.06783</v>
      </c>
      <c r="E1403" s="14" t="n">
        <f aca="false">IF($F$2=0," - ",Tabla1[[#This Row],[Base para Mejor precio]]*(1-$F$2))</f>
        <v>245.761047</v>
      </c>
      <c r="F1403" s="12" t="s">
        <v>17</v>
      </c>
      <c r="G1403" s="15"/>
      <c r="H1403" s="14" t="n">
        <f aca="false">IFERROR(IF($F$3=0,"-",Tabla1[[#This Row],[Precio de Cliente neto]]*(1+$F$3)),"-")</f>
        <v>409.601745</v>
      </c>
      <c r="I1403" s="14" t="n">
        <v>390.0969</v>
      </c>
      <c r="J1403" s="14" t="n">
        <v>351.08721</v>
      </c>
    </row>
    <row r="1404" customFormat="false" ht="15" hidden="false" customHeight="false" outlineLevel="0" collapsed="false">
      <c r="A1404" s="12" t="n">
        <v>4104</v>
      </c>
      <c r="B1404" s="13" t="s">
        <v>1417</v>
      </c>
      <c r="C1404" s="14" t="n">
        <f aca="false">IF($F$2=0," - ",Tabla1[[#This Row],[Base Precio de Lista neto]])</f>
        <v>636.4472</v>
      </c>
      <c r="D1404" s="14" t="n">
        <f aca="false">IF($F$2=0," - ",Tabla1[[#This Row],[Base Precio de Lista neto]]*(1-$F$2))</f>
        <v>445.51304</v>
      </c>
      <c r="E1404" s="14" t="n">
        <f aca="false">IF($F$2=0," - ",Tabla1[[#This Row],[Base para Mejor precio]]*(1-$F$2))</f>
        <v>400.961736</v>
      </c>
      <c r="F1404" s="12" t="s">
        <v>17</v>
      </c>
      <c r="G1404" s="15"/>
      <c r="H1404" s="14" t="n">
        <f aca="false">IFERROR(IF($F$3=0,"-",Tabla1[[#This Row],[Precio de Cliente neto]]*(1+$F$3)),"-")</f>
        <v>668.26956</v>
      </c>
      <c r="I1404" s="14" t="n">
        <v>636.4472</v>
      </c>
      <c r="J1404" s="14" t="n">
        <v>572.80248</v>
      </c>
    </row>
    <row r="1405" customFormat="false" ht="15" hidden="false" customHeight="false" outlineLevel="0" collapsed="false">
      <c r="A1405" s="12" t="n">
        <v>4105</v>
      </c>
      <c r="B1405" s="13" t="s">
        <v>1418</v>
      </c>
      <c r="C1405" s="14" t="n">
        <f aca="false">IF($F$2=0," - ",Tabla1[[#This Row],[Base Precio de Lista neto]])</f>
        <v>57.5383</v>
      </c>
      <c r="D1405" s="14" t="n">
        <f aca="false">IF($F$2=0," - ",Tabla1[[#This Row],[Base Precio de Lista neto]]*(1-$F$2))</f>
        <v>40.27681</v>
      </c>
      <c r="E1405" s="14" t="n">
        <f aca="false">IF($F$2=0," - ",Tabla1[[#This Row],[Base para Mejor precio]]*(1-$F$2))</f>
        <v>36.249129</v>
      </c>
      <c r="F1405" s="12" t="s">
        <v>17</v>
      </c>
      <c r="G1405" s="15"/>
      <c r="H1405" s="14" t="n">
        <f aca="false">IFERROR(IF($F$3=0,"-",Tabla1[[#This Row],[Precio de Cliente neto]]*(1+$F$3)),"-")</f>
        <v>60.415215</v>
      </c>
      <c r="I1405" s="14" t="n">
        <v>57.5383</v>
      </c>
      <c r="J1405" s="14" t="n">
        <v>51.78447</v>
      </c>
    </row>
    <row r="1406" customFormat="false" ht="15" hidden="false" customHeight="false" outlineLevel="0" collapsed="false">
      <c r="A1406" s="12" t="n">
        <v>4106</v>
      </c>
      <c r="B1406" s="13" t="s">
        <v>1419</v>
      </c>
      <c r="C1406" s="14" t="n">
        <f aca="false">IF($F$2=0," - ",Tabla1[[#This Row],[Base Precio de Lista neto]])</f>
        <v>92.7242</v>
      </c>
      <c r="D1406" s="14" t="n">
        <f aca="false">IF($F$2=0," - ",Tabla1[[#This Row],[Base Precio de Lista neto]]*(1-$F$2))</f>
        <v>64.90694</v>
      </c>
      <c r="E1406" s="14" t="n">
        <f aca="false">IF($F$2=0," - ",Tabla1[[#This Row],[Base para Mejor precio]]*(1-$F$2))</f>
        <v>58.416246</v>
      </c>
      <c r="F1406" s="12" t="s">
        <v>17</v>
      </c>
      <c r="G1406" s="15"/>
      <c r="H1406" s="14" t="n">
        <f aca="false">IFERROR(IF($F$3=0,"-",Tabla1[[#This Row],[Precio de Cliente neto]]*(1+$F$3)),"-")</f>
        <v>97.36041</v>
      </c>
      <c r="I1406" s="14" t="n">
        <v>92.7242</v>
      </c>
      <c r="J1406" s="14" t="n">
        <v>83.45178</v>
      </c>
    </row>
    <row r="1407" customFormat="false" ht="15" hidden="false" customHeight="false" outlineLevel="0" collapsed="false">
      <c r="A1407" s="12" t="n">
        <v>4107</v>
      </c>
      <c r="B1407" s="13" t="s">
        <v>1420</v>
      </c>
      <c r="C1407" s="14" t="n">
        <f aca="false">IF($F$2=0," - ",Tabla1[[#This Row],[Base Precio de Lista neto]])</f>
        <v>70.372</v>
      </c>
      <c r="D1407" s="14" t="n">
        <f aca="false">IF($F$2=0," - ",Tabla1[[#This Row],[Base Precio de Lista neto]]*(1-$F$2))</f>
        <v>49.2604</v>
      </c>
      <c r="E1407" s="14" t="n">
        <f aca="false">IF($F$2=0," - ",Tabla1[[#This Row],[Base para Mejor precio]]*(1-$F$2))</f>
        <v>44.33436</v>
      </c>
      <c r="F1407" s="12" t="s">
        <v>17</v>
      </c>
      <c r="G1407" s="15"/>
      <c r="H1407" s="14" t="n">
        <f aca="false">IFERROR(IF($F$3=0,"-",Tabla1[[#This Row],[Precio de Cliente neto]]*(1+$F$3)),"-")</f>
        <v>73.8906</v>
      </c>
      <c r="I1407" s="14" t="n">
        <v>70.372</v>
      </c>
      <c r="J1407" s="14" t="n">
        <v>63.3348</v>
      </c>
    </row>
    <row r="1408" customFormat="false" ht="15" hidden="false" customHeight="false" outlineLevel="0" collapsed="false">
      <c r="A1408" s="12" t="n">
        <v>4108</v>
      </c>
      <c r="B1408" s="13" t="s">
        <v>1421</v>
      </c>
      <c r="C1408" s="14" t="n">
        <f aca="false">IF($F$2=0," - ",Tabla1[[#This Row],[Base Precio de Lista neto]])</f>
        <v>63.1899</v>
      </c>
      <c r="D1408" s="14" t="n">
        <f aca="false">IF($F$2=0," - ",Tabla1[[#This Row],[Base Precio de Lista neto]]*(1-$F$2))</f>
        <v>44.23293</v>
      </c>
      <c r="E1408" s="14" t="n">
        <f aca="false">IF($F$2=0," - ",Tabla1[[#This Row],[Base para Mejor precio]]*(1-$F$2))</f>
        <v>39.809637</v>
      </c>
      <c r="F1408" s="12" t="s">
        <v>17</v>
      </c>
      <c r="G1408" s="15"/>
      <c r="H1408" s="14" t="n">
        <f aca="false">IFERROR(IF($F$3=0,"-",Tabla1[[#This Row],[Precio de Cliente neto]]*(1+$F$3)),"-")</f>
        <v>66.349395</v>
      </c>
      <c r="I1408" s="14" t="n">
        <v>63.1899</v>
      </c>
      <c r="J1408" s="14" t="n">
        <v>56.87091</v>
      </c>
    </row>
    <row r="1409" customFormat="false" ht="15" hidden="false" customHeight="false" outlineLevel="0" collapsed="false">
      <c r="A1409" s="12" t="n">
        <v>4109</v>
      </c>
      <c r="B1409" s="13" t="s">
        <v>1422</v>
      </c>
      <c r="C1409" s="14" t="n">
        <f aca="false">IF($F$2=0," - ",Tabla1[[#This Row],[Base Precio de Lista neto]])</f>
        <v>86.817</v>
      </c>
      <c r="D1409" s="14" t="n">
        <f aca="false">IF($F$2=0," - ",Tabla1[[#This Row],[Base Precio de Lista neto]]*(1-$F$2))</f>
        <v>60.7719</v>
      </c>
      <c r="E1409" s="14" t="n">
        <f aca="false">IF($F$2=0," - ",Tabla1[[#This Row],[Base para Mejor precio]]*(1-$F$2))</f>
        <v>54.69471</v>
      </c>
      <c r="F1409" s="12" t="s">
        <v>17</v>
      </c>
      <c r="G1409" s="15"/>
      <c r="H1409" s="14" t="n">
        <f aca="false">IFERROR(IF($F$3=0,"-",Tabla1[[#This Row],[Precio de Cliente neto]]*(1+$F$3)),"-")</f>
        <v>91.15785</v>
      </c>
      <c r="I1409" s="14" t="n">
        <v>86.817</v>
      </c>
      <c r="J1409" s="14" t="n">
        <v>78.1353</v>
      </c>
    </row>
    <row r="1410" customFormat="false" ht="15" hidden="false" customHeight="false" outlineLevel="0" collapsed="false">
      <c r="A1410" s="12" t="n">
        <v>4110</v>
      </c>
      <c r="B1410" s="13" t="s">
        <v>1423</v>
      </c>
      <c r="C1410" s="14" t="n">
        <f aca="false">IF($F$2=0," - ",Tabla1[[#This Row],[Base Precio de Lista neto]])</f>
        <v>113.6318</v>
      </c>
      <c r="D1410" s="14" t="n">
        <f aca="false">IF($F$2=0," - ",Tabla1[[#This Row],[Base Precio de Lista neto]]*(1-$F$2))</f>
        <v>79.54226</v>
      </c>
      <c r="E1410" s="14" t="n">
        <f aca="false">IF($F$2=0," - ",Tabla1[[#This Row],[Base para Mejor precio]]*(1-$F$2))</f>
        <v>71.588034</v>
      </c>
      <c r="F1410" s="12" t="s">
        <v>17</v>
      </c>
      <c r="G1410" s="15"/>
      <c r="H1410" s="14" t="n">
        <f aca="false">IFERROR(IF($F$3=0,"-",Tabla1[[#This Row],[Precio de Cliente neto]]*(1+$F$3)),"-")</f>
        <v>119.31339</v>
      </c>
      <c r="I1410" s="14" t="n">
        <v>113.6318</v>
      </c>
      <c r="J1410" s="14" t="n">
        <v>102.26862</v>
      </c>
    </row>
    <row r="1411" customFormat="false" ht="15" hidden="false" customHeight="false" outlineLevel="0" collapsed="false">
      <c r="A1411" s="12" t="n">
        <v>4111</v>
      </c>
      <c r="B1411" s="13" t="s">
        <v>1424</v>
      </c>
      <c r="C1411" s="14" t="n">
        <f aca="false">IF($F$2=0," - ",Tabla1[[#This Row],[Base Precio de Lista neto]])</f>
        <v>236.3996</v>
      </c>
      <c r="D1411" s="14" t="n">
        <f aca="false">IF($F$2=0," - ",Tabla1[[#This Row],[Base Precio de Lista neto]]*(1-$F$2))</f>
        <v>165.47972</v>
      </c>
      <c r="E1411" s="14" t="n">
        <f aca="false">IF($F$2=0," - ",Tabla1[[#This Row],[Base para Mejor precio]]*(1-$F$2))</f>
        <v>148.931748</v>
      </c>
      <c r="F1411" s="12" t="s">
        <v>17</v>
      </c>
      <c r="G1411" s="15"/>
      <c r="H1411" s="14" t="n">
        <f aca="false">IFERROR(IF($F$3=0,"-",Tabla1[[#This Row],[Precio de Cliente neto]]*(1+$F$3)),"-")</f>
        <v>248.21958</v>
      </c>
      <c r="I1411" s="14" t="n">
        <v>236.3996</v>
      </c>
      <c r="J1411" s="14" t="n">
        <v>212.75964</v>
      </c>
    </row>
    <row r="1412" customFormat="false" ht="15" hidden="false" customHeight="false" outlineLevel="0" collapsed="false">
      <c r="A1412" s="12" t="n">
        <v>4112</v>
      </c>
      <c r="B1412" s="13" t="s">
        <v>1425</v>
      </c>
      <c r="C1412" s="14" t="n">
        <f aca="false">IF($F$2=0," - ",Tabla1[[#This Row],[Base Precio de Lista neto]])</f>
        <v>105.6004</v>
      </c>
      <c r="D1412" s="14" t="n">
        <f aca="false">IF($F$2=0," - ",Tabla1[[#This Row],[Base Precio de Lista neto]]*(1-$F$2))</f>
        <v>73.92028</v>
      </c>
      <c r="E1412" s="14" t="n">
        <f aca="false">IF($F$2=0," - ",Tabla1[[#This Row],[Base para Mejor precio]]*(1-$F$2))</f>
        <v>66.528252</v>
      </c>
      <c r="F1412" s="12" t="s">
        <v>17</v>
      </c>
      <c r="G1412" s="15"/>
      <c r="H1412" s="14" t="n">
        <f aca="false">IFERROR(IF($F$3=0,"-",Tabla1[[#This Row],[Precio de Cliente neto]]*(1+$F$3)),"-")</f>
        <v>110.88042</v>
      </c>
      <c r="I1412" s="14" t="n">
        <v>105.6004</v>
      </c>
      <c r="J1412" s="14" t="n">
        <v>95.04036</v>
      </c>
    </row>
    <row r="1413" customFormat="false" ht="15" hidden="false" customHeight="false" outlineLevel="0" collapsed="false">
      <c r="A1413" s="12" t="n">
        <v>4113</v>
      </c>
      <c r="B1413" s="13" t="s">
        <v>1426</v>
      </c>
      <c r="C1413" s="14" t="n">
        <f aca="false">IF($F$2=0," - ",Tabla1[[#This Row],[Base Precio de Lista neto]])</f>
        <v>225.9888</v>
      </c>
      <c r="D1413" s="14" t="n">
        <f aca="false">IF($F$2=0," - ",Tabla1[[#This Row],[Base Precio de Lista neto]]*(1-$F$2))</f>
        <v>158.19216</v>
      </c>
      <c r="E1413" s="14" t="n">
        <f aca="false">IF($F$2=0," - ",Tabla1[[#This Row],[Base para Mejor precio]]*(1-$F$2))</f>
        <v>142.372944</v>
      </c>
      <c r="F1413" s="12" t="s">
        <v>17</v>
      </c>
      <c r="G1413" s="15"/>
      <c r="H1413" s="14" t="n">
        <f aca="false">IFERROR(IF($F$3=0,"-",Tabla1[[#This Row],[Precio de Cliente neto]]*(1+$F$3)),"-")</f>
        <v>237.28824</v>
      </c>
      <c r="I1413" s="14" t="n">
        <v>225.9888</v>
      </c>
      <c r="J1413" s="14" t="n">
        <v>203.38992</v>
      </c>
    </row>
    <row r="1414" customFormat="false" ht="15" hidden="false" customHeight="false" outlineLevel="0" collapsed="false">
      <c r="A1414" s="12" t="n">
        <v>4114</v>
      </c>
      <c r="B1414" s="13" t="s">
        <v>1427</v>
      </c>
      <c r="C1414" s="14" t="n">
        <f aca="false">IF($F$2=0," - ",Tabla1[[#This Row],[Base Precio de Lista neto]])</f>
        <v>581.9261</v>
      </c>
      <c r="D1414" s="14" t="n">
        <f aca="false">IF($F$2=0," - ",Tabla1[[#This Row],[Base Precio de Lista neto]]*(1-$F$2))</f>
        <v>407.34827</v>
      </c>
      <c r="E1414" s="14" t="n">
        <f aca="false">IF($F$2=0," - ",Tabla1[[#This Row],[Base para Mejor precio]]*(1-$F$2))</f>
        <v>366.613443</v>
      </c>
      <c r="F1414" s="12" t="s">
        <v>17</v>
      </c>
      <c r="G1414" s="15"/>
      <c r="H1414" s="14" t="n">
        <f aca="false">IFERROR(IF($F$3=0,"-",Tabla1[[#This Row],[Precio de Cliente neto]]*(1+$F$3)),"-")</f>
        <v>611.022405</v>
      </c>
      <c r="I1414" s="14" t="n">
        <v>581.9261</v>
      </c>
      <c r="J1414" s="14" t="n">
        <v>523.73349</v>
      </c>
    </row>
    <row r="1415" customFormat="false" ht="15" hidden="false" customHeight="false" outlineLevel="0" collapsed="false">
      <c r="A1415" s="12" t="n">
        <v>4115</v>
      </c>
      <c r="B1415" s="13" t="s">
        <v>1428</v>
      </c>
      <c r="C1415" s="14" t="n">
        <f aca="false">IF($F$2=0," - ",Tabla1[[#This Row],[Base Precio de Lista neto]])</f>
        <v>110.3172</v>
      </c>
      <c r="D1415" s="14" t="n">
        <f aca="false">IF($F$2=0," - ",Tabla1[[#This Row],[Base Precio de Lista neto]]*(1-$F$2))</f>
        <v>77.22204</v>
      </c>
      <c r="E1415" s="14" t="n">
        <f aca="false">IF($F$2=0," - ",Tabla1[[#This Row],[Base para Mejor precio]]*(1-$F$2))</f>
        <v>69.499836</v>
      </c>
      <c r="F1415" s="12" t="s">
        <v>17</v>
      </c>
      <c r="G1415" s="15"/>
      <c r="H1415" s="14" t="n">
        <f aca="false">IFERROR(IF($F$3=0,"-",Tabla1[[#This Row],[Precio de Cliente neto]]*(1+$F$3)),"-")</f>
        <v>115.83306</v>
      </c>
      <c r="I1415" s="14" t="n">
        <v>110.3172</v>
      </c>
      <c r="J1415" s="14" t="n">
        <v>99.28548</v>
      </c>
    </row>
    <row r="1416" customFormat="false" ht="15" hidden="false" customHeight="false" outlineLevel="0" collapsed="false">
      <c r="A1416" s="12" t="n">
        <v>4116</v>
      </c>
      <c r="B1416" s="13" t="s">
        <v>1429</v>
      </c>
      <c r="C1416" s="14" t="n">
        <f aca="false">IF($F$2=0," - ",Tabla1[[#This Row],[Base Precio de Lista neto]])</f>
        <v>189.1917</v>
      </c>
      <c r="D1416" s="14" t="n">
        <f aca="false">IF($F$2=0," - ",Tabla1[[#This Row],[Base Precio de Lista neto]]*(1-$F$2))</f>
        <v>132.43419</v>
      </c>
      <c r="E1416" s="14" t="n">
        <f aca="false">IF($F$2=0," - ",Tabla1[[#This Row],[Base para Mejor precio]]*(1-$F$2))</f>
        <v>119.190771</v>
      </c>
      <c r="F1416" s="12" t="s">
        <v>17</v>
      </c>
      <c r="G1416" s="15"/>
      <c r="H1416" s="14" t="n">
        <f aca="false">IFERROR(IF($F$3=0,"-",Tabla1[[#This Row],[Precio de Cliente neto]]*(1+$F$3)),"-")</f>
        <v>198.651285</v>
      </c>
      <c r="I1416" s="14" t="n">
        <v>189.1917</v>
      </c>
      <c r="J1416" s="14" t="n">
        <v>170.27253</v>
      </c>
    </row>
    <row r="1417" customFormat="false" ht="15" hidden="false" customHeight="false" outlineLevel="0" collapsed="false">
      <c r="A1417" s="12" t="n">
        <v>4117</v>
      </c>
      <c r="B1417" s="13" t="s">
        <v>1430</v>
      </c>
      <c r="C1417" s="14" t="n">
        <f aca="false">IF($F$2=0," - ",Tabla1[[#This Row],[Base Precio de Lista neto]])</f>
        <v>387.0445</v>
      </c>
      <c r="D1417" s="14" t="n">
        <f aca="false">IF($F$2=0," - ",Tabla1[[#This Row],[Base Precio de Lista neto]]*(1-$F$2))</f>
        <v>270.93115</v>
      </c>
      <c r="E1417" s="14" t="n">
        <f aca="false">IF($F$2=0," - ",Tabla1[[#This Row],[Base para Mejor precio]]*(1-$F$2))</f>
        <v>243.838035</v>
      </c>
      <c r="F1417" s="12" t="s">
        <v>17</v>
      </c>
      <c r="G1417" s="15"/>
      <c r="H1417" s="14" t="n">
        <f aca="false">IFERROR(IF($F$3=0,"-",Tabla1[[#This Row],[Precio de Cliente neto]]*(1+$F$3)),"-")</f>
        <v>406.396725</v>
      </c>
      <c r="I1417" s="14" t="n">
        <v>387.0445</v>
      </c>
      <c r="J1417" s="14" t="n">
        <v>348.34005</v>
      </c>
    </row>
    <row r="1418" customFormat="false" ht="15" hidden="false" customHeight="false" outlineLevel="0" collapsed="false">
      <c r="A1418" s="12" t="n">
        <v>4118</v>
      </c>
      <c r="B1418" s="13" t="s">
        <v>1431</v>
      </c>
      <c r="C1418" s="14" t="n">
        <f aca="false">IF($F$2=0," - ",Tabla1[[#This Row],[Base Precio de Lista neto]])</f>
        <v>165.281</v>
      </c>
      <c r="D1418" s="14" t="n">
        <f aca="false">IF($F$2=0," - ",Tabla1[[#This Row],[Base Precio de Lista neto]]*(1-$F$2))</f>
        <v>115.6967</v>
      </c>
      <c r="E1418" s="14" t="n">
        <f aca="false">IF($F$2=0," - ",Tabla1[[#This Row],[Base para Mejor precio]]*(1-$F$2))</f>
        <v>104.12703</v>
      </c>
      <c r="F1418" s="12" t="s">
        <v>17</v>
      </c>
      <c r="G1418" s="15"/>
      <c r="H1418" s="14" t="n">
        <f aca="false">IFERROR(IF($F$3=0,"-",Tabla1[[#This Row],[Precio de Cliente neto]]*(1+$F$3)),"-")</f>
        <v>173.54505</v>
      </c>
      <c r="I1418" s="14" t="n">
        <v>165.281</v>
      </c>
      <c r="J1418" s="14" t="n">
        <v>148.7529</v>
      </c>
    </row>
    <row r="1419" customFormat="false" ht="15" hidden="false" customHeight="false" outlineLevel="0" collapsed="false">
      <c r="A1419" s="12" t="n">
        <v>4119</v>
      </c>
      <c r="B1419" s="13" t="s">
        <v>1432</v>
      </c>
      <c r="C1419" s="14" t="n">
        <f aca="false">IF($F$2=0," - ",Tabla1[[#This Row],[Base Precio de Lista neto]])</f>
        <v>163.7759</v>
      </c>
      <c r="D1419" s="14" t="n">
        <f aca="false">IF($F$2=0," - ",Tabla1[[#This Row],[Base Precio de Lista neto]]*(1-$F$2))</f>
        <v>114.64313</v>
      </c>
      <c r="E1419" s="14" t="n">
        <f aca="false">IF($F$2=0," - ",Tabla1[[#This Row],[Base para Mejor precio]]*(1-$F$2))</f>
        <v>103.178817</v>
      </c>
      <c r="F1419" s="12" t="s">
        <v>17</v>
      </c>
      <c r="G1419" s="15"/>
      <c r="H1419" s="14" t="n">
        <f aca="false">IFERROR(IF($F$3=0,"-",Tabla1[[#This Row],[Precio de Cliente neto]]*(1+$F$3)),"-")</f>
        <v>171.964695</v>
      </c>
      <c r="I1419" s="14" t="n">
        <v>163.7759</v>
      </c>
      <c r="J1419" s="14" t="n">
        <v>147.39831</v>
      </c>
    </row>
    <row r="1420" customFormat="false" ht="15" hidden="false" customHeight="false" outlineLevel="0" collapsed="false">
      <c r="A1420" s="12" t="n">
        <v>4120</v>
      </c>
      <c r="B1420" s="13" t="s">
        <v>1433</v>
      </c>
      <c r="C1420" s="14" t="n">
        <f aca="false">IF($F$2=0," - ",Tabla1[[#This Row],[Base Precio de Lista neto]])</f>
        <v>214.003</v>
      </c>
      <c r="D1420" s="14" t="n">
        <f aca="false">IF($F$2=0," - ",Tabla1[[#This Row],[Base Precio de Lista neto]]*(1-$F$2))</f>
        <v>149.8021</v>
      </c>
      <c r="E1420" s="14" t="n">
        <f aca="false">IF($F$2=0," - ",Tabla1[[#This Row],[Base para Mejor precio]]*(1-$F$2))</f>
        <v>134.82189</v>
      </c>
      <c r="F1420" s="12" t="s">
        <v>17</v>
      </c>
      <c r="G1420" s="15"/>
      <c r="H1420" s="14" t="n">
        <f aca="false">IFERROR(IF($F$3=0,"-",Tabla1[[#This Row],[Precio de Cliente neto]]*(1+$F$3)),"-")</f>
        <v>224.70315</v>
      </c>
      <c r="I1420" s="14" t="n">
        <v>214.003</v>
      </c>
      <c r="J1420" s="14" t="n">
        <v>192.6027</v>
      </c>
    </row>
    <row r="1421" customFormat="false" ht="15" hidden="false" customHeight="false" outlineLevel="0" collapsed="false">
      <c r="A1421" s="12" t="n">
        <v>4121</v>
      </c>
      <c r="B1421" s="13" t="s">
        <v>1434</v>
      </c>
      <c r="C1421" s="14" t="n">
        <f aca="false">IF($F$2=0," - ",Tabla1[[#This Row],[Base Precio de Lista neto]])</f>
        <v>2317.4109</v>
      </c>
      <c r="D1421" s="14" t="n">
        <f aca="false">IF($F$2=0," - ",Tabla1[[#This Row],[Base Precio de Lista neto]]*(1-$F$2))</f>
        <v>1622.18763</v>
      </c>
      <c r="E1421" s="14" t="n">
        <f aca="false">IF($F$2=0," - ",Tabla1[[#This Row],[Base para Mejor precio]]*(1-$F$2))</f>
        <v>1459.968867</v>
      </c>
      <c r="F1421" s="12" t="s">
        <v>17</v>
      </c>
      <c r="G1421" s="15"/>
      <c r="H1421" s="14" t="n">
        <f aca="false">IFERROR(IF($F$3=0,"-",Tabla1[[#This Row],[Precio de Cliente neto]]*(1+$F$3)),"-")</f>
        <v>2433.281445</v>
      </c>
      <c r="I1421" s="14" t="n">
        <v>2317.4109</v>
      </c>
      <c r="J1421" s="14" t="n">
        <v>2085.66981</v>
      </c>
    </row>
    <row r="1422" customFormat="false" ht="15" hidden="false" customHeight="false" outlineLevel="0" collapsed="false">
      <c r="A1422" s="12" t="n">
        <v>4122</v>
      </c>
      <c r="B1422" s="13" t="s">
        <v>1435</v>
      </c>
      <c r="C1422" s="14" t="n">
        <f aca="false">IF($F$2=0," - ",Tabla1[[#This Row],[Base Precio de Lista neto]])</f>
        <v>74.527</v>
      </c>
      <c r="D1422" s="14" t="n">
        <f aca="false">IF($F$2=0," - ",Tabla1[[#This Row],[Base Precio de Lista neto]]*(1-$F$2))</f>
        <v>52.1689</v>
      </c>
      <c r="E1422" s="14" t="n">
        <f aca="false">IF($F$2=0," - ",Tabla1[[#This Row],[Base para Mejor precio]]*(1-$F$2))</f>
        <v>46.95201</v>
      </c>
      <c r="F1422" s="12" t="s">
        <v>17</v>
      </c>
      <c r="G1422" s="15"/>
      <c r="H1422" s="14" t="n">
        <f aca="false">IFERROR(IF($F$3=0,"-",Tabla1[[#This Row],[Precio de Cliente neto]]*(1+$F$3)),"-")</f>
        <v>78.25335</v>
      </c>
      <c r="I1422" s="14" t="n">
        <v>74.527</v>
      </c>
      <c r="J1422" s="14" t="n">
        <v>67.0743</v>
      </c>
    </row>
    <row r="1423" customFormat="false" ht="15" hidden="false" customHeight="false" outlineLevel="0" collapsed="false">
      <c r="A1423" s="12" t="n">
        <v>4123</v>
      </c>
      <c r="B1423" s="13" t="s">
        <v>1436</v>
      </c>
      <c r="C1423" s="14" t="n">
        <f aca="false">IF($F$2=0," - ",Tabla1[[#This Row],[Base Precio de Lista neto]])</f>
        <v>96.3369</v>
      </c>
      <c r="D1423" s="14" t="n">
        <f aca="false">IF($F$2=0," - ",Tabla1[[#This Row],[Base Precio de Lista neto]]*(1-$F$2))</f>
        <v>67.43583</v>
      </c>
      <c r="E1423" s="14" t="n">
        <f aca="false">IF($F$2=0," - ",Tabla1[[#This Row],[Base para Mejor precio]]*(1-$F$2))</f>
        <v>60.692247</v>
      </c>
      <c r="F1423" s="12" t="s">
        <v>17</v>
      </c>
      <c r="G1423" s="15"/>
      <c r="H1423" s="14" t="n">
        <f aca="false">IFERROR(IF($F$3=0,"-",Tabla1[[#This Row],[Precio de Cliente neto]]*(1+$F$3)),"-")</f>
        <v>101.153745</v>
      </c>
      <c r="I1423" s="14" t="n">
        <v>96.3369</v>
      </c>
      <c r="J1423" s="14" t="n">
        <v>86.70321</v>
      </c>
    </row>
    <row r="1424" customFormat="false" ht="15" hidden="false" customHeight="false" outlineLevel="0" collapsed="false">
      <c r="A1424" s="12" t="n">
        <v>4124</v>
      </c>
      <c r="B1424" s="13" t="s">
        <v>1437</v>
      </c>
      <c r="C1424" s="14" t="n">
        <f aca="false">IF($F$2=0," - ",Tabla1[[#This Row],[Base Precio de Lista neto]])</f>
        <v>101.2376</v>
      </c>
      <c r="D1424" s="14" t="n">
        <f aca="false">IF($F$2=0," - ",Tabla1[[#This Row],[Base Precio de Lista neto]]*(1-$F$2))</f>
        <v>70.86632</v>
      </c>
      <c r="E1424" s="14" t="n">
        <f aca="false">IF($F$2=0," - ",Tabla1[[#This Row],[Base para Mejor precio]]*(1-$F$2))</f>
        <v>63.779688</v>
      </c>
      <c r="F1424" s="12" t="s">
        <v>17</v>
      </c>
      <c r="G1424" s="15"/>
      <c r="H1424" s="14" t="n">
        <f aca="false">IFERROR(IF($F$3=0,"-",Tabla1[[#This Row],[Precio de Cliente neto]]*(1+$F$3)),"-")</f>
        <v>106.29948</v>
      </c>
      <c r="I1424" s="14" t="n">
        <v>101.2376</v>
      </c>
      <c r="J1424" s="14" t="n">
        <v>91.11384</v>
      </c>
    </row>
    <row r="1425" customFormat="false" ht="15" hidden="false" customHeight="false" outlineLevel="0" collapsed="false">
      <c r="A1425" s="12" t="n">
        <v>4125</v>
      </c>
      <c r="B1425" s="13" t="s">
        <v>1438</v>
      </c>
      <c r="C1425" s="14" t="n">
        <f aca="false">IF($F$2=0," - ",Tabla1[[#This Row],[Base Precio de Lista neto]])</f>
        <v>262.2547</v>
      </c>
      <c r="D1425" s="14" t="n">
        <f aca="false">IF($F$2=0," - ",Tabla1[[#This Row],[Base Precio de Lista neto]]*(1-$F$2))</f>
        <v>183.57829</v>
      </c>
      <c r="E1425" s="14" t="n">
        <f aca="false">IF($F$2=0," - ",Tabla1[[#This Row],[Base para Mejor precio]]*(1-$F$2))</f>
        <v>165.220461</v>
      </c>
      <c r="F1425" s="12" t="s">
        <v>17</v>
      </c>
      <c r="G1425" s="15"/>
      <c r="H1425" s="14" t="n">
        <f aca="false">IFERROR(IF($F$3=0,"-",Tabla1[[#This Row],[Precio de Cliente neto]]*(1+$F$3)),"-")</f>
        <v>275.367435</v>
      </c>
      <c r="I1425" s="14" t="n">
        <v>262.2547</v>
      </c>
      <c r="J1425" s="14" t="n">
        <v>236.02923</v>
      </c>
    </row>
    <row r="1426" customFormat="false" ht="15" hidden="false" customHeight="false" outlineLevel="0" collapsed="false">
      <c r="A1426" s="12" t="n">
        <v>4126</v>
      </c>
      <c r="B1426" s="13" t="s">
        <v>1439</v>
      </c>
      <c r="C1426" s="14" t="n">
        <f aca="false">IF($F$2=0," - ",Tabla1[[#This Row],[Base Precio de Lista neto]])</f>
        <v>183.3663</v>
      </c>
      <c r="D1426" s="14" t="n">
        <f aca="false">IF($F$2=0," - ",Tabla1[[#This Row],[Base Precio de Lista neto]]*(1-$F$2))</f>
        <v>128.35641</v>
      </c>
      <c r="E1426" s="14" t="n">
        <f aca="false">IF($F$2=0," - ",Tabla1[[#This Row],[Base para Mejor precio]]*(1-$F$2))</f>
        <v>115.520769</v>
      </c>
      <c r="F1426" s="12" t="s">
        <v>17</v>
      </c>
      <c r="G1426" s="15"/>
      <c r="H1426" s="14" t="n">
        <f aca="false">IFERROR(IF($F$3=0,"-",Tabla1[[#This Row],[Precio de Cliente neto]]*(1+$F$3)),"-")</f>
        <v>192.534615</v>
      </c>
      <c r="I1426" s="14" t="n">
        <v>183.3663</v>
      </c>
      <c r="J1426" s="14" t="n">
        <v>165.02967</v>
      </c>
    </row>
    <row r="1427" customFormat="false" ht="15" hidden="false" customHeight="false" outlineLevel="0" collapsed="false">
      <c r="A1427" s="12" t="n">
        <v>4127</v>
      </c>
      <c r="B1427" s="13" t="s">
        <v>1440</v>
      </c>
      <c r="C1427" s="14" t="n">
        <f aca="false">IF($F$2=0," - ",Tabla1[[#This Row],[Base Precio de Lista neto]])</f>
        <v>144.6208</v>
      </c>
      <c r="D1427" s="14" t="n">
        <f aca="false">IF($F$2=0," - ",Tabla1[[#This Row],[Base Precio de Lista neto]]*(1-$F$2))</f>
        <v>101.23456</v>
      </c>
      <c r="E1427" s="14" t="n">
        <f aca="false">IF($F$2=0," - ",Tabla1[[#This Row],[Base para Mejor precio]]*(1-$F$2))</f>
        <v>91.111104</v>
      </c>
      <c r="F1427" s="12" t="s">
        <v>17</v>
      </c>
      <c r="G1427" s="15"/>
      <c r="H1427" s="14" t="n">
        <f aca="false">IFERROR(IF($F$3=0,"-",Tabla1[[#This Row],[Precio de Cliente neto]]*(1+$F$3)),"-")</f>
        <v>151.85184</v>
      </c>
      <c r="I1427" s="14" t="n">
        <v>144.6208</v>
      </c>
      <c r="J1427" s="14" t="n">
        <v>130.15872</v>
      </c>
    </row>
    <row r="1428" customFormat="false" ht="15" hidden="false" customHeight="false" outlineLevel="0" collapsed="false">
      <c r="A1428" s="12" t="n">
        <v>4128</v>
      </c>
      <c r="B1428" s="13" t="s">
        <v>1441</v>
      </c>
      <c r="C1428" s="14" t="n">
        <f aca="false">IF($F$2=0," - ",Tabla1[[#This Row],[Base Precio de Lista neto]])</f>
        <v>271.3815</v>
      </c>
      <c r="D1428" s="14" t="n">
        <f aca="false">IF($F$2=0," - ",Tabla1[[#This Row],[Base Precio de Lista neto]]*(1-$F$2))</f>
        <v>189.96705</v>
      </c>
      <c r="E1428" s="14" t="n">
        <f aca="false">IF($F$2=0," - ",Tabla1[[#This Row],[Base para Mejor precio]]*(1-$F$2))</f>
        <v>170.970345</v>
      </c>
      <c r="F1428" s="12" t="s">
        <v>17</v>
      </c>
      <c r="G1428" s="15"/>
      <c r="H1428" s="14" t="n">
        <f aca="false">IFERROR(IF($F$3=0,"-",Tabla1[[#This Row],[Precio de Cliente neto]]*(1+$F$3)),"-")</f>
        <v>284.950575</v>
      </c>
      <c r="I1428" s="14" t="n">
        <v>271.3815</v>
      </c>
      <c r="J1428" s="14" t="n">
        <v>244.24335</v>
      </c>
    </row>
    <row r="1429" customFormat="false" ht="15" hidden="false" customHeight="false" outlineLevel="0" collapsed="false">
      <c r="A1429" s="12" t="n">
        <v>4129</v>
      </c>
      <c r="B1429" s="13" t="s">
        <v>1442</v>
      </c>
      <c r="C1429" s="14" t="n">
        <f aca="false">IF($F$2=0," - ",Tabla1[[#This Row],[Base Precio de Lista neto]])</f>
        <v>281.9365</v>
      </c>
      <c r="D1429" s="14" t="n">
        <f aca="false">IF($F$2=0," - ",Tabla1[[#This Row],[Base Precio de Lista neto]]*(1-$F$2))</f>
        <v>197.35555</v>
      </c>
      <c r="E1429" s="14" t="n">
        <f aca="false">IF($F$2=0," - ",Tabla1[[#This Row],[Base para Mejor precio]]*(1-$F$2))</f>
        <v>177.619995</v>
      </c>
      <c r="F1429" s="12" t="s">
        <v>17</v>
      </c>
      <c r="G1429" s="15"/>
      <c r="H1429" s="14" t="n">
        <f aca="false">IFERROR(IF($F$3=0,"-",Tabla1[[#This Row],[Precio de Cliente neto]]*(1+$F$3)),"-")</f>
        <v>296.033325</v>
      </c>
      <c r="I1429" s="14" t="n">
        <v>281.9365</v>
      </c>
      <c r="J1429" s="14" t="n">
        <v>253.74285</v>
      </c>
    </row>
    <row r="1430" customFormat="false" ht="15" hidden="false" customHeight="false" outlineLevel="0" collapsed="false">
      <c r="A1430" s="12" t="n">
        <v>4130</v>
      </c>
      <c r="B1430" s="13" t="s">
        <v>1443</v>
      </c>
      <c r="C1430" s="14" t="n">
        <f aca="false">IF($F$2=0," - ",Tabla1[[#This Row],[Base Precio de Lista neto]])</f>
        <v>3219.7963</v>
      </c>
      <c r="D1430" s="14" t="n">
        <f aca="false">IF($F$2=0," - ",Tabla1[[#This Row],[Base Precio de Lista neto]]*(1-$F$2))</f>
        <v>2253.85741</v>
      </c>
      <c r="E1430" s="14" t="n">
        <f aca="false">IF($F$2=0," - ",Tabla1[[#This Row],[Base para Mejor precio]]*(1-$F$2))</f>
        <v>2028.471669</v>
      </c>
      <c r="F1430" s="12" t="s">
        <v>17</v>
      </c>
      <c r="G1430" s="15"/>
      <c r="H1430" s="14" t="n">
        <f aca="false">IFERROR(IF($F$3=0,"-",Tabla1[[#This Row],[Precio de Cliente neto]]*(1+$F$3)),"-")</f>
        <v>3380.786115</v>
      </c>
      <c r="I1430" s="14" t="n">
        <v>3219.7963</v>
      </c>
      <c r="J1430" s="14" t="n">
        <v>2897.81667</v>
      </c>
    </row>
    <row r="1431" customFormat="false" ht="15" hidden="false" customHeight="false" outlineLevel="0" collapsed="false">
      <c r="A1431" s="12" t="n">
        <v>4131</v>
      </c>
      <c r="B1431" s="13" t="s">
        <v>1444</v>
      </c>
      <c r="C1431" s="14" t="n">
        <f aca="false">IF($F$2=0," - ",Tabla1[[#This Row],[Base Precio de Lista neto]])</f>
        <v>973.9224</v>
      </c>
      <c r="D1431" s="14" t="n">
        <f aca="false">IF($F$2=0," - ",Tabla1[[#This Row],[Base Precio de Lista neto]]*(1-$F$2))</f>
        <v>681.74568</v>
      </c>
      <c r="E1431" s="14" t="n">
        <f aca="false">IF($F$2=0," - ",Tabla1[[#This Row],[Base para Mejor precio]]*(1-$F$2))</f>
        <v>613.571112</v>
      </c>
      <c r="F1431" s="12" t="s">
        <v>17</v>
      </c>
      <c r="G1431" s="15"/>
      <c r="H1431" s="14" t="n">
        <f aca="false">IFERROR(IF($F$3=0,"-",Tabla1[[#This Row],[Precio de Cliente neto]]*(1+$F$3)),"-")</f>
        <v>1022.61852</v>
      </c>
      <c r="I1431" s="14" t="n">
        <v>973.9224</v>
      </c>
      <c r="J1431" s="14" t="n">
        <v>876.53016</v>
      </c>
    </row>
    <row r="1432" customFormat="false" ht="15" hidden="false" customHeight="false" outlineLevel="0" collapsed="false">
      <c r="A1432" s="12" t="n">
        <v>4133</v>
      </c>
      <c r="B1432" s="13" t="s">
        <v>1445</v>
      </c>
      <c r="C1432" s="14" t="n">
        <f aca="false">IF($F$2=0," - ",Tabla1[[#This Row],[Base Precio de Lista neto]])</f>
        <v>384.3675</v>
      </c>
      <c r="D1432" s="14" t="n">
        <f aca="false">IF($F$2=0," - ",Tabla1[[#This Row],[Base Precio de Lista neto]]*(1-$F$2))</f>
        <v>269.05725</v>
      </c>
      <c r="E1432" s="14" t="n">
        <f aca="false">IF($F$2=0," - ",Tabla1[[#This Row],[Base para Mejor precio]]*(1-$F$2))</f>
        <v>242.151525</v>
      </c>
      <c r="F1432" s="12" t="s">
        <v>17</v>
      </c>
      <c r="G1432" s="15"/>
      <c r="H1432" s="14" t="n">
        <f aca="false">IFERROR(IF($F$3=0,"-",Tabla1[[#This Row],[Precio de Cliente neto]]*(1+$F$3)),"-")</f>
        <v>403.585875</v>
      </c>
      <c r="I1432" s="14" t="n">
        <v>384.3675</v>
      </c>
      <c r="J1432" s="14" t="n">
        <v>345.93075</v>
      </c>
    </row>
    <row r="1433" customFormat="false" ht="15" hidden="false" customHeight="false" outlineLevel="0" collapsed="false">
      <c r="A1433" s="12" t="n">
        <v>4140</v>
      </c>
      <c r="B1433" s="13" t="s">
        <v>1446</v>
      </c>
      <c r="C1433" s="14" t="n">
        <f aca="false">IF($F$2=0," - ",Tabla1[[#This Row],[Base Precio de Lista neto]])</f>
        <v>1152.2874</v>
      </c>
      <c r="D1433" s="14" t="n">
        <f aca="false">IF($F$2=0," - ",Tabla1[[#This Row],[Base Precio de Lista neto]]*(1-$F$2))</f>
        <v>806.60118</v>
      </c>
      <c r="E1433" s="14" t="n">
        <f aca="false">IF($F$2=0," - ",Tabla1[[#This Row],[Base para Mejor precio]]*(1-$F$2))</f>
        <v>725.941062</v>
      </c>
      <c r="F1433" s="12" t="s">
        <v>17</v>
      </c>
      <c r="G1433" s="15"/>
      <c r="H1433" s="14" t="n">
        <f aca="false">IFERROR(IF($F$3=0,"-",Tabla1[[#This Row],[Precio de Cliente neto]]*(1+$F$3)),"-")</f>
        <v>1209.90177</v>
      </c>
      <c r="I1433" s="14" t="n">
        <v>1152.2874</v>
      </c>
      <c r="J1433" s="14" t="n">
        <v>1037.05866</v>
      </c>
    </row>
    <row r="1434" customFormat="false" ht="15" hidden="false" customHeight="false" outlineLevel="0" collapsed="false">
      <c r="A1434" s="12" t="n">
        <v>4153</v>
      </c>
      <c r="B1434" s="13" t="s">
        <v>1447</v>
      </c>
      <c r="C1434" s="14" t="n">
        <f aca="false">IF($F$2=0," - ",Tabla1[[#This Row],[Base Precio de Lista neto]])</f>
        <v>398.9783</v>
      </c>
      <c r="D1434" s="14" t="n">
        <f aca="false">IF($F$2=0," - ",Tabla1[[#This Row],[Base Precio de Lista neto]]*(1-$F$2))</f>
        <v>279.28481</v>
      </c>
      <c r="E1434" s="14" t="n">
        <f aca="false">IF($F$2=0," - ",Tabla1[[#This Row],[Base para Mejor precio]]*(1-$F$2))</f>
        <v>251.356329</v>
      </c>
      <c r="F1434" s="12" t="s">
        <v>17</v>
      </c>
      <c r="G1434" s="15"/>
      <c r="H1434" s="14" t="n">
        <f aca="false">IFERROR(IF($F$3=0,"-",Tabla1[[#This Row],[Precio de Cliente neto]]*(1+$F$3)),"-")</f>
        <v>418.927215</v>
      </c>
      <c r="I1434" s="14" t="n">
        <v>398.9783</v>
      </c>
      <c r="J1434" s="14" t="n">
        <v>359.08047</v>
      </c>
    </row>
    <row r="1435" customFormat="false" ht="15" hidden="false" customHeight="false" outlineLevel="0" collapsed="false">
      <c r="A1435" s="12" t="n">
        <v>4169</v>
      </c>
      <c r="B1435" s="13" t="s">
        <v>1448</v>
      </c>
      <c r="C1435" s="14" t="n">
        <f aca="false">IF($F$2=0," - ",Tabla1[[#This Row],[Base Precio de Lista neto]])</f>
        <v>294.3825</v>
      </c>
      <c r="D1435" s="14" t="n">
        <f aca="false">IF($F$2=0," - ",Tabla1[[#This Row],[Base Precio de Lista neto]]*(1-$F$2))</f>
        <v>206.06775</v>
      </c>
      <c r="E1435" s="14" t="n">
        <f aca="false">IF($F$2=0," - ",Tabla1[[#This Row],[Base para Mejor precio]]*(1-$F$2))</f>
        <v>185.460975</v>
      </c>
      <c r="F1435" s="12" t="s">
        <v>17</v>
      </c>
      <c r="G1435" s="15"/>
      <c r="H1435" s="14" t="n">
        <f aca="false">IFERROR(IF($F$3=0,"-",Tabla1[[#This Row],[Precio de Cliente neto]]*(1+$F$3)),"-")</f>
        <v>309.101625</v>
      </c>
      <c r="I1435" s="14" t="n">
        <v>294.3825</v>
      </c>
      <c r="J1435" s="14" t="n">
        <v>264.94425</v>
      </c>
    </row>
    <row r="1436" customFormat="false" ht="15" hidden="false" customHeight="false" outlineLevel="0" collapsed="false">
      <c r="A1436" s="12" t="n">
        <v>4170</v>
      </c>
      <c r="B1436" s="13" t="s">
        <v>1449</v>
      </c>
      <c r="C1436" s="14" t="n">
        <f aca="false">IF($F$2=0," - ",Tabla1[[#This Row],[Base Precio de Lista neto]])</f>
        <v>105.6004</v>
      </c>
      <c r="D1436" s="14" t="n">
        <f aca="false">IF($F$2=0," - ",Tabla1[[#This Row],[Base Precio de Lista neto]]*(1-$F$2))</f>
        <v>73.92028</v>
      </c>
      <c r="E1436" s="14" t="n">
        <f aca="false">IF($F$2=0," - ",Tabla1[[#This Row],[Base para Mejor precio]]*(1-$F$2))</f>
        <v>66.528252</v>
      </c>
      <c r="F1436" s="12" t="s">
        <v>17</v>
      </c>
      <c r="G1436" s="15"/>
      <c r="H1436" s="14" t="n">
        <f aca="false">IFERROR(IF($F$3=0,"-",Tabla1[[#This Row],[Precio de Cliente neto]]*(1+$F$3)),"-")</f>
        <v>110.88042</v>
      </c>
      <c r="I1436" s="14" t="n">
        <v>105.6004</v>
      </c>
      <c r="J1436" s="14" t="n">
        <v>95.04036</v>
      </c>
    </row>
    <row r="1437" customFormat="false" ht="15" hidden="false" customHeight="false" outlineLevel="0" collapsed="false">
      <c r="A1437" s="12" t="n">
        <v>4171</v>
      </c>
      <c r="B1437" s="13" t="s">
        <v>1450</v>
      </c>
      <c r="C1437" s="14" t="n">
        <f aca="false">IF($F$2=0," - ",Tabla1[[#This Row],[Base Precio de Lista neto]])</f>
        <v>209.0752</v>
      </c>
      <c r="D1437" s="14" t="n">
        <f aca="false">IF($F$2=0," - ",Tabla1[[#This Row],[Base Precio de Lista neto]]*(1-$F$2))</f>
        <v>146.35264</v>
      </c>
      <c r="E1437" s="14" t="n">
        <f aca="false">IF($F$2=0," - ",Tabla1[[#This Row],[Base para Mejor precio]]*(1-$F$2))</f>
        <v>131.717376</v>
      </c>
      <c r="F1437" s="12" t="s">
        <v>17</v>
      </c>
      <c r="G1437" s="15"/>
      <c r="H1437" s="14" t="n">
        <f aca="false">IFERROR(IF($F$3=0,"-",Tabla1[[#This Row],[Precio de Cliente neto]]*(1+$F$3)),"-")</f>
        <v>219.52896</v>
      </c>
      <c r="I1437" s="14" t="n">
        <v>209.0752</v>
      </c>
      <c r="J1437" s="14" t="n">
        <v>188.16768</v>
      </c>
    </row>
    <row r="1438" customFormat="false" ht="15" hidden="false" customHeight="false" outlineLevel="0" collapsed="false">
      <c r="A1438" s="12" t="n">
        <v>4172</v>
      </c>
      <c r="B1438" s="13" t="s">
        <v>1451</v>
      </c>
      <c r="C1438" s="14" t="n">
        <f aca="false">IF($F$2=0," - ",Tabla1[[#This Row],[Base Precio de Lista neto]])</f>
        <v>248.501</v>
      </c>
      <c r="D1438" s="14" t="n">
        <f aca="false">IF($F$2=0," - ",Tabla1[[#This Row],[Base Precio de Lista neto]]*(1-$F$2))</f>
        <v>173.9507</v>
      </c>
      <c r="E1438" s="14" t="n">
        <f aca="false">IF($F$2=0," - ",Tabla1[[#This Row],[Base para Mejor precio]]*(1-$F$2))</f>
        <v>156.55563</v>
      </c>
      <c r="F1438" s="12" t="s">
        <v>17</v>
      </c>
      <c r="G1438" s="15"/>
      <c r="H1438" s="14" t="n">
        <f aca="false">IFERROR(IF($F$3=0,"-",Tabla1[[#This Row],[Precio de Cliente neto]]*(1+$F$3)),"-")</f>
        <v>260.92605</v>
      </c>
      <c r="I1438" s="14" t="n">
        <v>248.501</v>
      </c>
      <c r="J1438" s="14" t="n">
        <v>223.6509</v>
      </c>
    </row>
    <row r="1439" customFormat="false" ht="15" hidden="false" customHeight="false" outlineLevel="0" collapsed="false">
      <c r="A1439" s="12" t="n">
        <v>4173</v>
      </c>
      <c r="B1439" s="13" t="s">
        <v>1452</v>
      </c>
      <c r="C1439" s="14" t="n">
        <f aca="false">IF($F$2=0," - ",Tabla1[[#This Row],[Base Precio de Lista neto]])</f>
        <v>364.5775</v>
      </c>
      <c r="D1439" s="14" t="n">
        <f aca="false">IF($F$2=0," - ",Tabla1[[#This Row],[Base Precio de Lista neto]]*(1-$F$2))</f>
        <v>255.20425</v>
      </c>
      <c r="E1439" s="14" t="n">
        <f aca="false">IF($F$2=0," - ",Tabla1[[#This Row],[Base para Mejor precio]]*(1-$F$2))</f>
        <v>229.683825</v>
      </c>
      <c r="F1439" s="12" t="s">
        <v>17</v>
      </c>
      <c r="G1439" s="15"/>
      <c r="H1439" s="14" t="n">
        <f aca="false">IFERROR(IF($F$3=0,"-",Tabla1[[#This Row],[Precio de Cliente neto]]*(1+$F$3)),"-")</f>
        <v>382.806375</v>
      </c>
      <c r="I1439" s="14" t="n">
        <v>364.5775</v>
      </c>
      <c r="J1439" s="14" t="n">
        <v>328.11975</v>
      </c>
    </row>
    <row r="1440" customFormat="false" ht="15" hidden="false" customHeight="false" outlineLevel="0" collapsed="false">
      <c r="A1440" s="12" t="n">
        <v>4176</v>
      </c>
      <c r="B1440" s="13" t="s">
        <v>1453</v>
      </c>
      <c r="C1440" s="14" t="n">
        <f aca="false">IF($F$2=0," - ",Tabla1[[#This Row],[Base Precio de Lista neto]])</f>
        <v>611.6946</v>
      </c>
      <c r="D1440" s="14" t="n">
        <f aca="false">IF($F$2=0," - ",Tabla1[[#This Row],[Base Precio de Lista neto]]*(1-$F$2))</f>
        <v>428.18622</v>
      </c>
      <c r="E1440" s="14" t="n">
        <f aca="false">IF($F$2=0," - ",Tabla1[[#This Row],[Base para Mejor precio]]*(1-$F$2))</f>
        <v>385.367598</v>
      </c>
      <c r="F1440" s="12" t="s">
        <v>17</v>
      </c>
      <c r="G1440" s="15"/>
      <c r="H1440" s="14" t="n">
        <f aca="false">IFERROR(IF($F$3=0,"-",Tabla1[[#This Row],[Precio de Cliente neto]]*(1+$F$3)),"-")</f>
        <v>642.27933</v>
      </c>
      <c r="I1440" s="14" t="n">
        <v>611.6946</v>
      </c>
      <c r="J1440" s="14" t="n">
        <v>550.52514</v>
      </c>
    </row>
    <row r="1441" customFormat="false" ht="15" hidden="false" customHeight="false" outlineLevel="0" collapsed="false">
      <c r="A1441" s="12" t="n">
        <v>4177</v>
      </c>
      <c r="B1441" s="13" t="s">
        <v>1454</v>
      </c>
      <c r="C1441" s="14" t="n">
        <f aca="false">IF($F$2=0," - ",Tabla1[[#This Row],[Base Precio de Lista neto]])</f>
        <v>611.6946</v>
      </c>
      <c r="D1441" s="14" t="n">
        <f aca="false">IF($F$2=0," - ",Tabla1[[#This Row],[Base Precio de Lista neto]]*(1-$F$2))</f>
        <v>428.18622</v>
      </c>
      <c r="E1441" s="14" t="n">
        <f aca="false">IF($F$2=0," - ",Tabla1[[#This Row],[Base para Mejor precio]]*(1-$F$2))</f>
        <v>385.367598</v>
      </c>
      <c r="F1441" s="12" t="s">
        <v>17</v>
      </c>
      <c r="G1441" s="15"/>
      <c r="H1441" s="14" t="n">
        <f aca="false">IFERROR(IF($F$3=0,"-",Tabla1[[#This Row],[Precio de Cliente neto]]*(1+$F$3)),"-")</f>
        <v>642.27933</v>
      </c>
      <c r="I1441" s="14" t="n">
        <v>611.6946</v>
      </c>
      <c r="J1441" s="14" t="n">
        <v>550.52514</v>
      </c>
    </row>
    <row r="1442" customFormat="false" ht="15" hidden="false" customHeight="false" outlineLevel="0" collapsed="false">
      <c r="A1442" s="12" t="n">
        <v>4178</v>
      </c>
      <c r="B1442" s="13" t="s">
        <v>1455</v>
      </c>
      <c r="C1442" s="14" t="n">
        <f aca="false">IF($F$2=0," - ",Tabla1[[#This Row],[Base Precio de Lista neto]])</f>
        <v>655.4279</v>
      </c>
      <c r="D1442" s="14" t="n">
        <f aca="false">IF($F$2=0," - ",Tabla1[[#This Row],[Base Precio de Lista neto]]*(1-$F$2))</f>
        <v>458.79953</v>
      </c>
      <c r="E1442" s="14" t="n">
        <f aca="false">IF($F$2=0," - ",Tabla1[[#This Row],[Base para Mejor precio]]*(1-$F$2))</f>
        <v>412.919577</v>
      </c>
      <c r="F1442" s="12" t="s">
        <v>17</v>
      </c>
      <c r="G1442" s="15"/>
      <c r="H1442" s="14" t="n">
        <f aca="false">IFERROR(IF($F$3=0,"-",Tabla1[[#This Row],[Precio de Cliente neto]]*(1+$F$3)),"-")</f>
        <v>688.199295</v>
      </c>
      <c r="I1442" s="14" t="n">
        <v>655.4279</v>
      </c>
      <c r="J1442" s="14" t="n">
        <v>589.88511</v>
      </c>
    </row>
    <row r="1443" customFormat="false" ht="15" hidden="false" customHeight="false" outlineLevel="0" collapsed="false">
      <c r="A1443" s="12" t="n">
        <v>4179</v>
      </c>
      <c r="B1443" s="13" t="s">
        <v>1456</v>
      </c>
      <c r="C1443" s="14" t="n">
        <f aca="false">IF($F$2=0," - ",Tabla1[[#This Row],[Base Precio de Lista neto]])</f>
        <v>655.4279</v>
      </c>
      <c r="D1443" s="14" t="n">
        <f aca="false">IF($F$2=0," - ",Tabla1[[#This Row],[Base Precio de Lista neto]]*(1-$F$2))</f>
        <v>458.79953</v>
      </c>
      <c r="E1443" s="14" t="n">
        <f aca="false">IF($F$2=0," - ",Tabla1[[#This Row],[Base para Mejor precio]]*(1-$F$2))</f>
        <v>412.919577</v>
      </c>
      <c r="F1443" s="12" t="s">
        <v>17</v>
      </c>
      <c r="G1443" s="15"/>
      <c r="H1443" s="14" t="n">
        <f aca="false">IFERROR(IF($F$3=0,"-",Tabla1[[#This Row],[Precio de Cliente neto]]*(1+$F$3)),"-")</f>
        <v>688.199295</v>
      </c>
      <c r="I1443" s="14" t="n">
        <v>655.4279</v>
      </c>
      <c r="J1443" s="14" t="n">
        <v>589.88511</v>
      </c>
    </row>
    <row r="1444" customFormat="false" ht="15" hidden="false" customHeight="false" outlineLevel="0" collapsed="false">
      <c r="A1444" s="12" t="n">
        <v>4180</v>
      </c>
      <c r="B1444" s="13" t="s">
        <v>1457</v>
      </c>
      <c r="C1444" s="14" t="n">
        <f aca="false">IF($F$2=0," - ",Tabla1[[#This Row],[Base Precio de Lista neto]])</f>
        <v>754.0303</v>
      </c>
      <c r="D1444" s="14" t="n">
        <f aca="false">IF($F$2=0," - ",Tabla1[[#This Row],[Base Precio de Lista neto]]*(1-$F$2))</f>
        <v>527.82121</v>
      </c>
      <c r="E1444" s="14" t="n">
        <f aca="false">IF($F$2=0," - ",Tabla1[[#This Row],[Base para Mejor precio]]*(1-$F$2))</f>
        <v>475.039089</v>
      </c>
      <c r="F1444" s="12" t="s">
        <v>17</v>
      </c>
      <c r="G1444" s="15"/>
      <c r="H1444" s="14" t="n">
        <f aca="false">IFERROR(IF($F$3=0,"-",Tabla1[[#This Row],[Precio de Cliente neto]]*(1+$F$3)),"-")</f>
        <v>791.731815</v>
      </c>
      <c r="I1444" s="14" t="n">
        <v>754.0303</v>
      </c>
      <c r="J1444" s="14" t="n">
        <v>678.62727</v>
      </c>
    </row>
    <row r="1445" customFormat="false" ht="15" hidden="false" customHeight="false" outlineLevel="0" collapsed="false">
      <c r="A1445" s="12" t="n">
        <v>4181</v>
      </c>
      <c r="B1445" s="13" t="s">
        <v>1458</v>
      </c>
      <c r="C1445" s="14" t="n">
        <f aca="false">IF($F$2=0," - ",Tabla1[[#This Row],[Base Precio de Lista neto]])</f>
        <v>754.0303</v>
      </c>
      <c r="D1445" s="14" t="n">
        <f aca="false">IF($F$2=0," - ",Tabla1[[#This Row],[Base Precio de Lista neto]]*(1-$F$2))</f>
        <v>527.82121</v>
      </c>
      <c r="E1445" s="14" t="n">
        <f aca="false">IF($F$2=0," - ",Tabla1[[#This Row],[Base para Mejor precio]]*(1-$F$2))</f>
        <v>475.039089</v>
      </c>
      <c r="F1445" s="12" t="s">
        <v>17</v>
      </c>
      <c r="G1445" s="15"/>
      <c r="H1445" s="14" t="n">
        <f aca="false">IFERROR(IF($F$3=0,"-",Tabla1[[#This Row],[Precio de Cliente neto]]*(1+$F$3)),"-")</f>
        <v>791.731815</v>
      </c>
      <c r="I1445" s="14" t="n">
        <v>754.0303</v>
      </c>
      <c r="J1445" s="14" t="n">
        <v>678.62727</v>
      </c>
    </row>
    <row r="1446" customFormat="false" ht="15" hidden="false" customHeight="false" outlineLevel="0" collapsed="false">
      <c r="A1446" s="12" t="n">
        <v>4182</v>
      </c>
      <c r="B1446" s="13" t="s">
        <v>1459</v>
      </c>
      <c r="C1446" s="14" t="n">
        <f aca="false">IF($F$2=0," - ",Tabla1[[#This Row],[Base Precio de Lista neto]])</f>
        <v>699.2908</v>
      </c>
      <c r="D1446" s="14" t="n">
        <f aca="false">IF($F$2=0," - ",Tabla1[[#This Row],[Base Precio de Lista neto]]*(1-$F$2))</f>
        <v>489.50356</v>
      </c>
      <c r="E1446" s="14" t="n">
        <f aca="false">IF($F$2=0," - ",Tabla1[[#This Row],[Base para Mejor precio]]*(1-$F$2))</f>
        <v>440.553204</v>
      </c>
      <c r="F1446" s="12" t="s">
        <v>17</v>
      </c>
      <c r="G1446" s="15"/>
      <c r="H1446" s="14" t="n">
        <f aca="false">IFERROR(IF($F$3=0,"-",Tabla1[[#This Row],[Precio de Cliente neto]]*(1+$F$3)),"-")</f>
        <v>734.25534</v>
      </c>
      <c r="I1446" s="14" t="n">
        <v>699.2908</v>
      </c>
      <c r="J1446" s="14" t="n">
        <v>629.36172</v>
      </c>
    </row>
    <row r="1447" customFormat="false" ht="15" hidden="false" customHeight="false" outlineLevel="0" collapsed="false">
      <c r="A1447" s="12" t="n">
        <v>4183</v>
      </c>
      <c r="B1447" s="13" t="s">
        <v>1460</v>
      </c>
      <c r="C1447" s="14" t="n">
        <f aca="false">IF($F$2=0," - ",Tabla1[[#This Row],[Base Precio de Lista neto]])</f>
        <v>699.2908</v>
      </c>
      <c r="D1447" s="14" t="n">
        <f aca="false">IF($F$2=0," - ",Tabla1[[#This Row],[Base Precio de Lista neto]]*(1-$F$2))</f>
        <v>489.50356</v>
      </c>
      <c r="E1447" s="14" t="n">
        <f aca="false">IF($F$2=0," - ",Tabla1[[#This Row],[Base para Mejor precio]]*(1-$F$2))</f>
        <v>440.553204</v>
      </c>
      <c r="F1447" s="12" t="s">
        <v>17</v>
      </c>
      <c r="G1447" s="15"/>
      <c r="H1447" s="14" t="n">
        <f aca="false">IFERROR(IF($F$3=0,"-",Tabla1[[#This Row],[Precio de Cliente neto]]*(1+$F$3)),"-")</f>
        <v>734.25534</v>
      </c>
      <c r="I1447" s="14" t="n">
        <v>699.2908</v>
      </c>
      <c r="J1447" s="14" t="n">
        <v>629.36172</v>
      </c>
    </row>
    <row r="1448" customFormat="false" ht="15" hidden="false" customHeight="false" outlineLevel="0" collapsed="false">
      <c r="A1448" s="12" t="n">
        <v>4184</v>
      </c>
      <c r="B1448" s="13" t="s">
        <v>1461</v>
      </c>
      <c r="C1448" s="14" t="n">
        <f aca="false">IF($F$2=0," - ",Tabla1[[#This Row],[Base Precio de Lista neto]])</f>
        <v>910.9764</v>
      </c>
      <c r="D1448" s="14" t="n">
        <f aca="false">IF($F$2=0," - ",Tabla1[[#This Row],[Base Precio de Lista neto]]*(1-$F$2))</f>
        <v>637.68348</v>
      </c>
      <c r="E1448" s="14" t="n">
        <f aca="false">IF($F$2=0," - ",Tabla1[[#This Row],[Base para Mejor precio]]*(1-$F$2))</f>
        <v>573.915132</v>
      </c>
      <c r="F1448" s="12" t="s">
        <v>17</v>
      </c>
      <c r="G1448" s="15"/>
      <c r="H1448" s="14" t="n">
        <f aca="false">IFERROR(IF($F$3=0,"-",Tabla1[[#This Row],[Precio de Cliente neto]]*(1+$F$3)),"-")</f>
        <v>956.52522</v>
      </c>
      <c r="I1448" s="14" t="n">
        <v>910.9764</v>
      </c>
      <c r="J1448" s="14" t="n">
        <v>819.87876</v>
      </c>
    </row>
    <row r="1449" customFormat="false" ht="15" hidden="false" customHeight="false" outlineLevel="0" collapsed="false">
      <c r="A1449" s="12" t="n">
        <v>4185</v>
      </c>
      <c r="B1449" s="13" t="s">
        <v>1462</v>
      </c>
      <c r="C1449" s="14" t="n">
        <f aca="false">IF($F$2=0," - ",Tabla1[[#This Row],[Base Precio de Lista neto]])</f>
        <v>1240.4531</v>
      </c>
      <c r="D1449" s="14" t="n">
        <f aca="false">IF($F$2=0," - ",Tabla1[[#This Row],[Base Precio de Lista neto]]*(1-$F$2))</f>
        <v>868.31717</v>
      </c>
      <c r="E1449" s="14" t="n">
        <f aca="false">IF($F$2=0," - ",Tabla1[[#This Row],[Base para Mejor precio]]*(1-$F$2))</f>
        <v>781.485453</v>
      </c>
      <c r="F1449" s="12" t="s">
        <v>17</v>
      </c>
      <c r="G1449" s="15"/>
      <c r="H1449" s="14" t="n">
        <f aca="false">IFERROR(IF($F$3=0,"-",Tabla1[[#This Row],[Precio de Cliente neto]]*(1+$F$3)),"-")</f>
        <v>1302.475755</v>
      </c>
      <c r="I1449" s="14" t="n">
        <v>1240.4531</v>
      </c>
      <c r="J1449" s="14" t="n">
        <v>1116.40779</v>
      </c>
    </row>
    <row r="1450" customFormat="false" ht="15" hidden="false" customHeight="false" outlineLevel="0" collapsed="false">
      <c r="A1450" s="12" t="n">
        <v>4187</v>
      </c>
      <c r="B1450" s="13" t="s">
        <v>1463</v>
      </c>
      <c r="C1450" s="14" t="n">
        <f aca="false">IF($F$2=0," - ",Tabla1[[#This Row],[Base Precio de Lista neto]])</f>
        <v>6172.012</v>
      </c>
      <c r="D1450" s="14" t="n">
        <f aca="false">IF($F$2=0," - ",Tabla1[[#This Row],[Base Precio de Lista neto]]*(1-$F$2))</f>
        <v>4320.4084</v>
      </c>
      <c r="E1450" s="14" t="n">
        <f aca="false">IF($F$2=0," - ",Tabla1[[#This Row],[Base para Mejor precio]]*(1-$F$2))</f>
        <v>3888.36756</v>
      </c>
      <c r="F1450" s="12" t="s">
        <v>17</v>
      </c>
      <c r="G1450" s="15"/>
      <c r="H1450" s="14" t="n">
        <f aca="false">IFERROR(IF($F$3=0,"-",Tabla1[[#This Row],[Precio de Cliente neto]]*(1+$F$3)),"-")</f>
        <v>6480.6126</v>
      </c>
      <c r="I1450" s="14" t="n">
        <v>6172.012</v>
      </c>
      <c r="J1450" s="14" t="n">
        <v>5554.8108</v>
      </c>
    </row>
    <row r="1451" customFormat="false" ht="15" hidden="false" customHeight="false" outlineLevel="0" collapsed="false">
      <c r="A1451" s="12" t="n">
        <v>4189</v>
      </c>
      <c r="B1451" s="13" t="s">
        <v>1464</v>
      </c>
      <c r="C1451" s="14" t="n">
        <f aca="false">IF($F$2=0," - ",Tabla1[[#This Row],[Base Precio de Lista neto]])</f>
        <v>3203.6753</v>
      </c>
      <c r="D1451" s="14" t="n">
        <f aca="false">IF($F$2=0," - ",Tabla1[[#This Row],[Base Precio de Lista neto]]*(1-$F$2))</f>
        <v>2242.57271</v>
      </c>
      <c r="E1451" s="14" t="n">
        <f aca="false">IF($F$2=0," - ",Tabla1[[#This Row],[Base para Mejor precio]]*(1-$F$2))</f>
        <v>2018.315439</v>
      </c>
      <c r="F1451" s="12" t="s">
        <v>31</v>
      </c>
      <c r="G1451" s="15"/>
      <c r="H1451" s="14" t="n">
        <f aca="false">IFERROR(IF($F$3=0,"-",Tabla1[[#This Row],[Precio de Cliente neto]]*(1+$F$3)),"-")</f>
        <v>3363.859065</v>
      </c>
      <c r="I1451" s="14" t="n">
        <v>3203.6753</v>
      </c>
      <c r="J1451" s="14" t="n">
        <v>2883.30777</v>
      </c>
    </row>
    <row r="1452" customFormat="false" ht="15" hidden="false" customHeight="false" outlineLevel="0" collapsed="false">
      <c r="A1452" s="12" t="n">
        <v>4190</v>
      </c>
      <c r="B1452" s="13" t="s">
        <v>1465</v>
      </c>
      <c r="C1452" s="14" t="n">
        <f aca="false">IF($F$2=0," - ",Tabla1[[#This Row],[Base Precio de Lista neto]])</f>
        <v>1025.889</v>
      </c>
      <c r="D1452" s="14" t="n">
        <f aca="false">IF($F$2=0," - ",Tabla1[[#This Row],[Base Precio de Lista neto]]*(1-$F$2))</f>
        <v>718.1223</v>
      </c>
      <c r="E1452" s="14" t="n">
        <f aca="false">IF($F$2=0," - ",Tabla1[[#This Row],[Base para Mejor precio]]*(1-$F$2))</f>
        <v>646.31007</v>
      </c>
      <c r="F1452" s="12" t="s">
        <v>14</v>
      </c>
      <c r="G1452" s="15"/>
      <c r="H1452" s="14" t="n">
        <f aca="false">IFERROR(IF($F$3=0,"-",Tabla1[[#This Row],[Precio de Cliente neto]]*(1+$F$3)),"-")</f>
        <v>1077.18345</v>
      </c>
      <c r="I1452" s="14" t="n">
        <v>1025.889</v>
      </c>
      <c r="J1452" s="14" t="n">
        <v>923.3001</v>
      </c>
    </row>
    <row r="1453" customFormat="false" ht="15" hidden="false" customHeight="false" outlineLevel="0" collapsed="false">
      <c r="A1453" s="12" t="n">
        <v>4191</v>
      </c>
      <c r="B1453" s="13" t="s">
        <v>1466</v>
      </c>
      <c r="C1453" s="14" t="n">
        <f aca="false">IF($F$2=0," - ",Tabla1[[#This Row],[Base Precio de Lista neto]])</f>
        <v>1341.924</v>
      </c>
      <c r="D1453" s="14" t="n">
        <f aca="false">IF($F$2=0," - ",Tabla1[[#This Row],[Base Precio de Lista neto]]*(1-$F$2))</f>
        <v>939.3468</v>
      </c>
      <c r="E1453" s="14" t="n">
        <f aca="false">IF($F$2=0," - ",Tabla1[[#This Row],[Base para Mejor precio]]*(1-$F$2))</f>
        <v>845.41212</v>
      </c>
      <c r="F1453" s="12" t="s">
        <v>31</v>
      </c>
      <c r="G1453" s="15"/>
      <c r="H1453" s="14" t="n">
        <f aca="false">IFERROR(IF($F$3=0,"-",Tabla1[[#This Row],[Precio de Cliente neto]]*(1+$F$3)),"-")</f>
        <v>1409.0202</v>
      </c>
      <c r="I1453" s="14" t="n">
        <v>1341.924</v>
      </c>
      <c r="J1453" s="14" t="n">
        <v>1207.7316</v>
      </c>
    </row>
    <row r="1454" customFormat="false" ht="15" hidden="false" customHeight="false" outlineLevel="0" collapsed="false">
      <c r="A1454" s="12" t="n">
        <v>4192</v>
      </c>
      <c r="B1454" s="13" t="s">
        <v>1467</v>
      </c>
      <c r="C1454" s="14" t="n">
        <f aca="false">IF($F$2=0," - ",Tabla1[[#This Row],[Base Precio de Lista neto]])</f>
        <v>1341.924</v>
      </c>
      <c r="D1454" s="14" t="n">
        <f aca="false">IF($F$2=0," - ",Tabla1[[#This Row],[Base Precio de Lista neto]]*(1-$F$2))</f>
        <v>939.3468</v>
      </c>
      <c r="E1454" s="14" t="n">
        <f aca="false">IF($F$2=0," - ",Tabla1[[#This Row],[Base para Mejor precio]]*(1-$F$2))</f>
        <v>845.41212</v>
      </c>
      <c r="F1454" s="12" t="s">
        <v>31</v>
      </c>
      <c r="G1454" s="15"/>
      <c r="H1454" s="14" t="n">
        <f aca="false">IFERROR(IF($F$3=0,"-",Tabla1[[#This Row],[Precio de Cliente neto]]*(1+$F$3)),"-")</f>
        <v>1409.0202</v>
      </c>
      <c r="I1454" s="14" t="n">
        <v>1341.924</v>
      </c>
      <c r="J1454" s="14" t="n">
        <v>1207.7316</v>
      </c>
    </row>
    <row r="1455" customFormat="false" ht="15" hidden="false" customHeight="false" outlineLevel="0" collapsed="false">
      <c r="A1455" s="12" t="n">
        <v>4193</v>
      </c>
      <c r="B1455" s="13" t="s">
        <v>1468</v>
      </c>
      <c r="C1455" s="14" t="n">
        <f aca="false">IF($F$2=0," - ",Tabla1[[#This Row],[Base Precio de Lista neto]])</f>
        <v>1341.924</v>
      </c>
      <c r="D1455" s="14" t="n">
        <f aca="false">IF($F$2=0," - ",Tabla1[[#This Row],[Base Precio de Lista neto]]*(1-$F$2))</f>
        <v>939.3468</v>
      </c>
      <c r="E1455" s="14" t="n">
        <f aca="false">IF($F$2=0," - ",Tabla1[[#This Row],[Base para Mejor precio]]*(1-$F$2))</f>
        <v>845.41212</v>
      </c>
      <c r="F1455" s="12" t="s">
        <v>31</v>
      </c>
      <c r="G1455" s="15"/>
      <c r="H1455" s="14" t="n">
        <f aca="false">IFERROR(IF($F$3=0,"-",Tabla1[[#This Row],[Precio de Cliente neto]]*(1+$F$3)),"-")</f>
        <v>1409.0202</v>
      </c>
      <c r="I1455" s="14" t="n">
        <v>1341.924</v>
      </c>
      <c r="J1455" s="14" t="n">
        <v>1207.7316</v>
      </c>
    </row>
    <row r="1456" customFormat="false" ht="15" hidden="false" customHeight="false" outlineLevel="0" collapsed="false">
      <c r="A1456" s="12" t="n">
        <v>4194</v>
      </c>
      <c r="B1456" s="13" t="s">
        <v>1469</v>
      </c>
      <c r="C1456" s="14" t="n">
        <f aca="false">IF($F$2=0," - ",Tabla1[[#This Row],[Base Precio de Lista neto]])</f>
        <v>1341.924</v>
      </c>
      <c r="D1456" s="14" t="n">
        <f aca="false">IF($F$2=0," - ",Tabla1[[#This Row],[Base Precio de Lista neto]]*(1-$F$2))</f>
        <v>939.3468</v>
      </c>
      <c r="E1456" s="14" t="n">
        <f aca="false">IF($F$2=0," - ",Tabla1[[#This Row],[Base para Mejor precio]]*(1-$F$2))</f>
        <v>845.41212</v>
      </c>
      <c r="F1456" s="12" t="s">
        <v>31</v>
      </c>
      <c r="G1456" s="15"/>
      <c r="H1456" s="14" t="n">
        <f aca="false">IFERROR(IF($F$3=0,"-",Tabla1[[#This Row],[Precio de Cliente neto]]*(1+$F$3)),"-")</f>
        <v>1409.0202</v>
      </c>
      <c r="I1456" s="14" t="n">
        <v>1341.924</v>
      </c>
      <c r="J1456" s="14" t="n">
        <v>1207.7316</v>
      </c>
    </row>
    <row r="1457" customFormat="false" ht="15" hidden="false" customHeight="false" outlineLevel="0" collapsed="false">
      <c r="A1457" s="12" t="n">
        <v>4195</v>
      </c>
      <c r="B1457" s="13" t="s">
        <v>1470</v>
      </c>
      <c r="C1457" s="14" t="n">
        <f aca="false">IF($F$2=0," - ",Tabla1[[#This Row],[Base Precio de Lista neto]])</f>
        <v>115.2776</v>
      </c>
      <c r="D1457" s="14" t="n">
        <f aca="false">IF($F$2=0," - ",Tabla1[[#This Row],[Base Precio de Lista neto]]*(1-$F$2))</f>
        <v>80.69432</v>
      </c>
      <c r="E1457" s="14" t="n">
        <f aca="false">IF($F$2=0," - ",Tabla1[[#This Row],[Base para Mejor precio]]*(1-$F$2))</f>
        <v>72.624888</v>
      </c>
      <c r="F1457" s="12" t="s">
        <v>17</v>
      </c>
      <c r="G1457" s="15"/>
      <c r="H1457" s="14" t="n">
        <f aca="false">IFERROR(IF($F$3=0,"-",Tabla1[[#This Row],[Precio de Cliente neto]]*(1+$F$3)),"-")</f>
        <v>121.04148</v>
      </c>
      <c r="I1457" s="14" t="n">
        <v>115.2776</v>
      </c>
      <c r="J1457" s="14" t="n">
        <v>103.74984</v>
      </c>
    </row>
    <row r="1458" customFormat="false" ht="15" hidden="false" customHeight="false" outlineLevel="0" collapsed="false">
      <c r="A1458" s="12" t="n">
        <v>4196</v>
      </c>
      <c r="B1458" s="13" t="s">
        <v>1471</v>
      </c>
      <c r="C1458" s="14" t="n">
        <f aca="false">IF($F$2=0," - ",Tabla1[[#This Row],[Base Precio de Lista neto]])</f>
        <v>220.5917</v>
      </c>
      <c r="D1458" s="14" t="n">
        <f aca="false">IF($F$2=0," - ",Tabla1[[#This Row],[Base Precio de Lista neto]]*(1-$F$2))</f>
        <v>154.41419</v>
      </c>
      <c r="E1458" s="14" t="n">
        <f aca="false">IF($F$2=0," - ",Tabla1[[#This Row],[Base para Mejor precio]]*(1-$F$2))</f>
        <v>138.972771</v>
      </c>
      <c r="F1458" s="12" t="s">
        <v>17</v>
      </c>
      <c r="G1458" s="15"/>
      <c r="H1458" s="14" t="n">
        <f aca="false">IFERROR(IF($F$3=0,"-",Tabla1[[#This Row],[Precio de Cliente neto]]*(1+$F$3)),"-")</f>
        <v>231.621285</v>
      </c>
      <c r="I1458" s="14" t="n">
        <v>220.5917</v>
      </c>
      <c r="J1458" s="14" t="n">
        <v>198.53253</v>
      </c>
    </row>
    <row r="1459" customFormat="false" ht="15" hidden="false" customHeight="false" outlineLevel="0" collapsed="false">
      <c r="A1459" s="12" t="n">
        <v>4210</v>
      </c>
      <c r="B1459" s="13" t="s">
        <v>1472</v>
      </c>
      <c r="C1459" s="14" t="n">
        <f aca="false">IF($F$2=0," - ",Tabla1[[#This Row],[Base Precio de Lista neto]])</f>
        <v>113.6318</v>
      </c>
      <c r="D1459" s="14" t="n">
        <f aca="false">IF($F$2=0," - ",Tabla1[[#This Row],[Base Precio de Lista neto]]*(1-$F$2))</f>
        <v>79.54226</v>
      </c>
      <c r="E1459" s="14" t="n">
        <f aca="false">IF($F$2=0," - ",Tabla1[[#This Row],[Base para Mejor precio]]*(1-$F$2))</f>
        <v>71.588034</v>
      </c>
      <c r="F1459" s="12" t="s">
        <v>17</v>
      </c>
      <c r="G1459" s="15"/>
      <c r="H1459" s="14" t="n">
        <f aca="false">IFERROR(IF($F$3=0,"-",Tabla1[[#This Row],[Precio de Cliente neto]]*(1+$F$3)),"-")</f>
        <v>119.31339</v>
      </c>
      <c r="I1459" s="14" t="n">
        <v>113.6318</v>
      </c>
      <c r="J1459" s="14" t="n">
        <v>102.26862</v>
      </c>
    </row>
    <row r="1460" customFormat="false" ht="15" hidden="false" customHeight="false" outlineLevel="0" collapsed="false">
      <c r="A1460" s="12" t="n">
        <v>4249</v>
      </c>
      <c r="B1460" s="13" t="s">
        <v>1473</v>
      </c>
      <c r="C1460" s="14" t="n">
        <f aca="false">IF($F$2=0," - ",Tabla1[[#This Row],[Base Precio de Lista neto]])</f>
        <v>316.4039</v>
      </c>
      <c r="D1460" s="14" t="n">
        <f aca="false">IF($F$2=0," - ",Tabla1[[#This Row],[Base Precio de Lista neto]]*(1-$F$2))</f>
        <v>221.48273</v>
      </c>
      <c r="E1460" s="14" t="n">
        <f aca="false">IF($F$2=0," - ",Tabla1[[#This Row],[Base para Mejor precio]]*(1-$F$2))</f>
        <v>199.334457</v>
      </c>
      <c r="F1460" s="12" t="s">
        <v>17</v>
      </c>
      <c r="G1460" s="15"/>
      <c r="H1460" s="14" t="n">
        <f aca="false">IFERROR(IF($F$3=0,"-",Tabla1[[#This Row],[Precio de Cliente neto]]*(1+$F$3)),"-")</f>
        <v>332.224095</v>
      </c>
      <c r="I1460" s="14" t="n">
        <v>316.4039</v>
      </c>
      <c r="J1460" s="14" t="n">
        <v>284.76351</v>
      </c>
    </row>
    <row r="1461" customFormat="false" ht="15" hidden="false" customHeight="false" outlineLevel="0" collapsed="false">
      <c r="A1461" s="12" t="n">
        <v>4250</v>
      </c>
      <c r="B1461" s="13" t="s">
        <v>1474</v>
      </c>
      <c r="C1461" s="14" t="n">
        <f aca="false">IF($F$2=0," - ",Tabla1[[#This Row],[Base Precio de Lista neto]])</f>
        <v>488.0478</v>
      </c>
      <c r="D1461" s="14" t="n">
        <f aca="false">IF($F$2=0," - ",Tabla1[[#This Row],[Base Precio de Lista neto]]*(1-$F$2))</f>
        <v>341.63346</v>
      </c>
      <c r="E1461" s="14" t="n">
        <f aca="false">IF($F$2=0," - ",Tabla1[[#This Row],[Base para Mejor precio]]*(1-$F$2))</f>
        <v>307.470114</v>
      </c>
      <c r="F1461" s="12" t="s">
        <v>17</v>
      </c>
      <c r="G1461" s="15"/>
      <c r="H1461" s="14" t="n">
        <f aca="false">IFERROR(IF($F$3=0,"-",Tabla1[[#This Row],[Precio de Cliente neto]]*(1+$F$3)),"-")</f>
        <v>512.45019</v>
      </c>
      <c r="I1461" s="14" t="n">
        <v>488.0478</v>
      </c>
      <c r="J1461" s="14" t="n">
        <v>439.24302</v>
      </c>
    </row>
    <row r="1462" customFormat="false" ht="15" hidden="false" customHeight="false" outlineLevel="0" collapsed="false">
      <c r="A1462" s="12" t="n">
        <v>4251</v>
      </c>
      <c r="B1462" s="13" t="s">
        <v>1475</v>
      </c>
      <c r="C1462" s="14" t="n">
        <f aca="false">IF($F$2=0," - ",Tabla1[[#This Row],[Base Precio de Lista neto]])</f>
        <v>388.784</v>
      </c>
      <c r="D1462" s="14" t="n">
        <f aca="false">IF($F$2=0," - ",Tabla1[[#This Row],[Base Precio de Lista neto]]*(1-$F$2))</f>
        <v>272.1488</v>
      </c>
      <c r="E1462" s="14" t="n">
        <f aca="false">IF($F$2=0," - ",Tabla1[[#This Row],[Base para Mejor precio]]*(1-$F$2))</f>
        <v>244.93392</v>
      </c>
      <c r="F1462" s="12" t="s">
        <v>17</v>
      </c>
      <c r="G1462" s="15"/>
      <c r="H1462" s="14" t="n">
        <f aca="false">IFERROR(IF($F$3=0,"-",Tabla1[[#This Row],[Precio de Cliente neto]]*(1+$F$3)),"-")</f>
        <v>408.2232</v>
      </c>
      <c r="I1462" s="14" t="n">
        <v>388.784</v>
      </c>
      <c r="J1462" s="14" t="n">
        <v>349.9056</v>
      </c>
    </row>
    <row r="1463" customFormat="false" ht="15" hidden="false" customHeight="false" outlineLevel="0" collapsed="false">
      <c r="A1463" s="12" t="n">
        <v>4252</v>
      </c>
      <c r="B1463" s="13" t="s">
        <v>1476</v>
      </c>
      <c r="C1463" s="14" t="n">
        <f aca="false">IF($F$2=0," - ",Tabla1[[#This Row],[Base Precio de Lista neto]])</f>
        <v>488.0478</v>
      </c>
      <c r="D1463" s="14" t="n">
        <f aca="false">IF($F$2=0," - ",Tabla1[[#This Row],[Base Precio de Lista neto]]*(1-$F$2))</f>
        <v>341.63346</v>
      </c>
      <c r="E1463" s="14" t="n">
        <f aca="false">IF($F$2=0," - ",Tabla1[[#This Row],[Base para Mejor precio]]*(1-$F$2))</f>
        <v>307.470114</v>
      </c>
      <c r="F1463" s="12" t="s">
        <v>17</v>
      </c>
      <c r="G1463" s="15"/>
      <c r="H1463" s="14" t="n">
        <f aca="false">IFERROR(IF($F$3=0,"-",Tabla1[[#This Row],[Precio de Cliente neto]]*(1+$F$3)),"-")</f>
        <v>512.45019</v>
      </c>
      <c r="I1463" s="14" t="n">
        <v>488.0478</v>
      </c>
      <c r="J1463" s="14" t="n">
        <v>439.24302</v>
      </c>
    </row>
    <row r="1464" customFormat="false" ht="15" hidden="false" customHeight="false" outlineLevel="0" collapsed="false">
      <c r="A1464" s="12" t="n">
        <v>4253</v>
      </c>
      <c r="B1464" s="13" t="s">
        <v>1477</v>
      </c>
      <c r="C1464" s="14" t="n">
        <f aca="false">IF($F$2=0," - ",Tabla1[[#This Row],[Base Precio de Lista neto]])</f>
        <v>508.7278</v>
      </c>
      <c r="D1464" s="14" t="n">
        <f aca="false">IF($F$2=0," - ",Tabla1[[#This Row],[Base Precio de Lista neto]]*(1-$F$2))</f>
        <v>356.10946</v>
      </c>
      <c r="E1464" s="14" t="n">
        <f aca="false">IF($F$2=0," - ",Tabla1[[#This Row],[Base para Mejor precio]]*(1-$F$2))</f>
        <v>320.498514</v>
      </c>
      <c r="F1464" s="12" t="s">
        <v>17</v>
      </c>
      <c r="G1464" s="15"/>
      <c r="H1464" s="14" t="n">
        <f aca="false">IFERROR(IF($F$3=0,"-",Tabla1[[#This Row],[Precio de Cliente neto]]*(1+$F$3)),"-")</f>
        <v>534.16419</v>
      </c>
      <c r="I1464" s="14" t="n">
        <v>508.7278</v>
      </c>
      <c r="J1464" s="14" t="n">
        <v>457.85502</v>
      </c>
    </row>
    <row r="1465" customFormat="false" ht="15" hidden="false" customHeight="false" outlineLevel="0" collapsed="false">
      <c r="A1465" s="12" t="n">
        <v>4254</v>
      </c>
      <c r="B1465" s="13" t="s">
        <v>1478</v>
      </c>
      <c r="C1465" s="14" t="n">
        <f aca="false">IF($F$2=0," - ",Tabla1[[#This Row],[Base Precio de Lista neto]])</f>
        <v>508.7278</v>
      </c>
      <c r="D1465" s="14" t="n">
        <f aca="false">IF($F$2=0," - ",Tabla1[[#This Row],[Base Precio de Lista neto]]*(1-$F$2))</f>
        <v>356.10946</v>
      </c>
      <c r="E1465" s="14" t="n">
        <f aca="false">IF($F$2=0," - ",Tabla1[[#This Row],[Base para Mejor precio]]*(1-$F$2))</f>
        <v>320.498514</v>
      </c>
      <c r="F1465" s="12" t="s">
        <v>17</v>
      </c>
      <c r="G1465" s="15"/>
      <c r="H1465" s="14" t="n">
        <f aca="false">IFERROR(IF($F$3=0,"-",Tabla1[[#This Row],[Precio de Cliente neto]]*(1+$F$3)),"-")</f>
        <v>534.16419</v>
      </c>
      <c r="I1465" s="14" t="n">
        <v>508.7278</v>
      </c>
      <c r="J1465" s="14" t="n">
        <v>457.85502</v>
      </c>
    </row>
    <row r="1466" customFormat="false" ht="15" hidden="false" customHeight="false" outlineLevel="0" collapsed="false">
      <c r="A1466" s="12" t="n">
        <v>4255</v>
      </c>
      <c r="B1466" s="13" t="s">
        <v>1479</v>
      </c>
      <c r="C1466" s="14" t="n">
        <f aca="false">IF($F$2=0," - ",Tabla1[[#This Row],[Base Precio de Lista neto]])</f>
        <v>414.6742</v>
      </c>
      <c r="D1466" s="14" t="n">
        <f aca="false">IF($F$2=0," - ",Tabla1[[#This Row],[Base Precio de Lista neto]]*(1-$F$2))</f>
        <v>290.27194</v>
      </c>
      <c r="E1466" s="14" t="n">
        <f aca="false">IF($F$2=0," - ",Tabla1[[#This Row],[Base para Mejor precio]]*(1-$F$2))</f>
        <v>261.244746</v>
      </c>
      <c r="F1466" s="12" t="s">
        <v>17</v>
      </c>
      <c r="G1466" s="15"/>
      <c r="H1466" s="14" t="n">
        <f aca="false">IFERROR(IF($F$3=0,"-",Tabla1[[#This Row],[Precio de Cliente neto]]*(1+$F$3)),"-")</f>
        <v>435.40791</v>
      </c>
      <c r="I1466" s="14" t="n">
        <v>414.6742</v>
      </c>
      <c r="J1466" s="14" t="n">
        <v>373.20678</v>
      </c>
    </row>
    <row r="1467" customFormat="false" ht="15" hidden="false" customHeight="false" outlineLevel="0" collapsed="false">
      <c r="A1467" s="12" t="n">
        <v>4256</v>
      </c>
      <c r="B1467" s="13" t="s">
        <v>1480</v>
      </c>
      <c r="C1467" s="14" t="n">
        <f aca="false">IF($F$2=0," - ",Tabla1[[#This Row],[Base Precio de Lista neto]])</f>
        <v>440.4571</v>
      </c>
      <c r="D1467" s="14" t="n">
        <f aca="false">IF($F$2=0," - ",Tabla1[[#This Row],[Base Precio de Lista neto]]*(1-$F$2))</f>
        <v>308.31997</v>
      </c>
      <c r="E1467" s="14" t="n">
        <f aca="false">IF($F$2=0," - ",Tabla1[[#This Row],[Base para Mejor precio]]*(1-$F$2))</f>
        <v>277.487973</v>
      </c>
      <c r="F1467" s="12" t="s">
        <v>17</v>
      </c>
      <c r="G1467" s="15"/>
      <c r="H1467" s="14" t="n">
        <f aca="false">IFERROR(IF($F$3=0,"-",Tabla1[[#This Row],[Precio de Cliente neto]]*(1+$F$3)),"-")</f>
        <v>462.479955</v>
      </c>
      <c r="I1467" s="14" t="n">
        <v>440.4571</v>
      </c>
      <c r="J1467" s="14" t="n">
        <v>396.41139</v>
      </c>
    </row>
    <row r="1468" customFormat="false" ht="15" hidden="false" customHeight="false" outlineLevel="0" collapsed="false">
      <c r="A1468" s="12" t="n">
        <v>4257</v>
      </c>
      <c r="B1468" s="13" t="s">
        <v>1481</v>
      </c>
      <c r="C1468" s="14" t="n">
        <f aca="false">IF($F$2=0," - ",Tabla1[[#This Row],[Base Precio de Lista neto]])</f>
        <v>388.784</v>
      </c>
      <c r="D1468" s="14" t="n">
        <f aca="false">IF($F$2=0," - ",Tabla1[[#This Row],[Base Precio de Lista neto]]*(1-$F$2))</f>
        <v>272.1488</v>
      </c>
      <c r="E1468" s="14" t="n">
        <f aca="false">IF($F$2=0," - ",Tabla1[[#This Row],[Base para Mejor precio]]*(1-$F$2))</f>
        <v>244.93392</v>
      </c>
      <c r="F1468" s="12" t="s">
        <v>17</v>
      </c>
      <c r="G1468" s="15"/>
      <c r="H1468" s="14" t="n">
        <f aca="false">IFERROR(IF($F$3=0,"-",Tabla1[[#This Row],[Precio de Cliente neto]]*(1+$F$3)),"-")</f>
        <v>408.2232</v>
      </c>
      <c r="I1468" s="14" t="n">
        <v>388.784</v>
      </c>
      <c r="J1468" s="14" t="n">
        <v>349.9056</v>
      </c>
    </row>
    <row r="1469" customFormat="false" ht="15" hidden="false" customHeight="false" outlineLevel="0" collapsed="false">
      <c r="A1469" s="12" t="n">
        <v>4320</v>
      </c>
      <c r="B1469" s="13" t="s">
        <v>1482</v>
      </c>
      <c r="C1469" s="14" t="n">
        <f aca="false">IF($F$2=0," - ",Tabla1[[#This Row],[Base Precio de Lista neto]])</f>
        <v>56.0003</v>
      </c>
      <c r="D1469" s="14" t="n">
        <f aca="false">IF($F$2=0," - ",Tabla1[[#This Row],[Base Precio de Lista neto]]*(1-$F$2))</f>
        <v>39.20021</v>
      </c>
      <c r="E1469" s="14" t="n">
        <f aca="false">IF($F$2=0," - ",Tabla1[[#This Row],[Base para Mejor precio]]*(1-$F$2))</f>
        <v>35.280189</v>
      </c>
      <c r="F1469" s="12" t="s">
        <v>17</v>
      </c>
      <c r="G1469" s="15"/>
      <c r="H1469" s="14" t="n">
        <f aca="false">IFERROR(IF($F$3=0,"-",Tabla1[[#This Row],[Precio de Cliente neto]]*(1+$F$3)),"-")</f>
        <v>58.800315</v>
      </c>
      <c r="I1469" s="14" t="n">
        <v>56.0003</v>
      </c>
      <c r="J1469" s="14" t="n">
        <v>50.40027</v>
      </c>
    </row>
    <row r="1470" customFormat="false" ht="15" hidden="false" customHeight="false" outlineLevel="0" collapsed="false">
      <c r="A1470" s="12" t="n">
        <v>4322</v>
      </c>
      <c r="B1470" s="13" t="s">
        <v>1483</v>
      </c>
      <c r="C1470" s="14" t="n">
        <f aca="false">IF($F$2=0," - ",Tabla1[[#This Row],[Base Precio de Lista neto]])</f>
        <v>120.0002</v>
      </c>
      <c r="D1470" s="14" t="n">
        <f aca="false">IF($F$2=0," - ",Tabla1[[#This Row],[Base Precio de Lista neto]]*(1-$F$2))</f>
        <v>84.00014</v>
      </c>
      <c r="E1470" s="14" t="n">
        <f aca="false">IF($F$2=0," - ",Tabla1[[#This Row],[Base para Mejor precio]]*(1-$F$2))</f>
        <v>75.600126</v>
      </c>
      <c r="F1470" s="12" t="s">
        <v>17</v>
      </c>
      <c r="G1470" s="15"/>
      <c r="H1470" s="14" t="n">
        <f aca="false">IFERROR(IF($F$3=0,"-",Tabla1[[#This Row],[Precio de Cliente neto]]*(1+$F$3)),"-")</f>
        <v>126.00021</v>
      </c>
      <c r="I1470" s="14" t="n">
        <v>120.0002</v>
      </c>
      <c r="J1470" s="14" t="n">
        <v>108.00018</v>
      </c>
    </row>
    <row r="1471" customFormat="false" ht="15" hidden="false" customHeight="false" outlineLevel="0" collapsed="false">
      <c r="A1471" s="12" t="n">
        <v>4323</v>
      </c>
      <c r="B1471" s="13" t="s">
        <v>1484</v>
      </c>
      <c r="C1471" s="14" t="n">
        <f aca="false">IF($F$2=0," - ",Tabla1[[#This Row],[Base Precio de Lista neto]])</f>
        <v>184.0002</v>
      </c>
      <c r="D1471" s="14" t="n">
        <f aca="false">IF($F$2=0," - ",Tabla1[[#This Row],[Base Precio de Lista neto]]*(1-$F$2))</f>
        <v>128.80014</v>
      </c>
      <c r="E1471" s="14" t="n">
        <f aca="false">IF($F$2=0," - ",Tabla1[[#This Row],[Base para Mejor precio]]*(1-$F$2))</f>
        <v>115.920126</v>
      </c>
      <c r="F1471" s="12" t="s">
        <v>17</v>
      </c>
      <c r="G1471" s="15"/>
      <c r="H1471" s="14" t="n">
        <f aca="false">IFERROR(IF($F$3=0,"-",Tabla1[[#This Row],[Precio de Cliente neto]]*(1+$F$3)),"-")</f>
        <v>193.20021</v>
      </c>
      <c r="I1471" s="14" t="n">
        <v>184.0002</v>
      </c>
      <c r="J1471" s="14" t="n">
        <v>165.60018</v>
      </c>
    </row>
    <row r="1472" customFormat="false" ht="15" hidden="false" customHeight="false" outlineLevel="0" collapsed="false">
      <c r="A1472" s="12" t="n">
        <v>4325</v>
      </c>
      <c r="B1472" s="13" t="s">
        <v>1485</v>
      </c>
      <c r="C1472" s="14" t="n">
        <f aca="false">IF($F$2=0," - ",Tabla1[[#This Row],[Base Precio de Lista neto]])</f>
        <v>98.9207</v>
      </c>
      <c r="D1472" s="14" t="n">
        <f aca="false">IF($F$2=0," - ",Tabla1[[#This Row],[Base Precio de Lista neto]]*(1-$F$2))</f>
        <v>69.24449</v>
      </c>
      <c r="E1472" s="14" t="n">
        <f aca="false">IF($F$2=0," - ",Tabla1[[#This Row],[Base para Mejor precio]]*(1-$F$2))</f>
        <v>62.320041</v>
      </c>
      <c r="F1472" s="12" t="s">
        <v>14</v>
      </c>
      <c r="G1472" s="15"/>
      <c r="H1472" s="14" t="n">
        <f aca="false">IFERROR(IF($F$3=0,"-",Tabla1[[#This Row],[Precio de Cliente neto]]*(1+$F$3)),"-")</f>
        <v>103.866735</v>
      </c>
      <c r="I1472" s="14" t="n">
        <v>98.9207</v>
      </c>
      <c r="J1472" s="14" t="n">
        <v>89.02863</v>
      </c>
    </row>
    <row r="1473" customFormat="false" ht="15" hidden="false" customHeight="false" outlineLevel="0" collapsed="false">
      <c r="A1473" s="12" t="n">
        <v>4326</v>
      </c>
      <c r="B1473" s="13" t="s">
        <v>1486</v>
      </c>
      <c r="C1473" s="14" t="n">
        <f aca="false">IF($F$2=0," - ",Tabla1[[#This Row],[Base Precio de Lista neto]])</f>
        <v>94.9573</v>
      </c>
      <c r="D1473" s="14" t="n">
        <f aca="false">IF($F$2=0," - ",Tabla1[[#This Row],[Base Precio de Lista neto]]*(1-$F$2))</f>
        <v>66.47011</v>
      </c>
      <c r="E1473" s="14" t="n">
        <f aca="false">IF($F$2=0," - ",Tabla1[[#This Row],[Base para Mejor precio]]*(1-$F$2))</f>
        <v>59.823099</v>
      </c>
      <c r="F1473" s="12" t="s">
        <v>14</v>
      </c>
      <c r="G1473" s="15"/>
      <c r="H1473" s="14" t="n">
        <f aca="false">IFERROR(IF($F$3=0,"-",Tabla1[[#This Row],[Precio de Cliente neto]]*(1+$F$3)),"-")</f>
        <v>99.705165</v>
      </c>
      <c r="I1473" s="14" t="n">
        <v>94.9573</v>
      </c>
      <c r="J1473" s="14" t="n">
        <v>85.46157</v>
      </c>
    </row>
    <row r="1474" customFormat="false" ht="15" hidden="false" customHeight="false" outlineLevel="0" collapsed="false">
      <c r="A1474" s="12" t="n">
        <v>4327</v>
      </c>
      <c r="B1474" s="13" t="s">
        <v>1487</v>
      </c>
      <c r="C1474" s="14" t="n">
        <f aca="false">IF($F$2=0," - ",Tabla1[[#This Row],[Base Precio de Lista neto]])</f>
        <v>42.4416</v>
      </c>
      <c r="D1474" s="14" t="n">
        <f aca="false">IF($F$2=0," - ",Tabla1[[#This Row],[Base Precio de Lista neto]]*(1-$F$2))</f>
        <v>29.70912</v>
      </c>
      <c r="E1474" s="14" t="n">
        <f aca="false">IF($F$2=0," - ",Tabla1[[#This Row],[Base para Mejor precio]]*(1-$F$2))</f>
        <v>26.738208</v>
      </c>
      <c r="F1474" s="12" t="s">
        <v>14</v>
      </c>
      <c r="G1474" s="15"/>
      <c r="H1474" s="14" t="n">
        <f aca="false">IFERROR(IF($F$3=0,"-",Tabla1[[#This Row],[Precio de Cliente neto]]*(1+$F$3)),"-")</f>
        <v>44.56368</v>
      </c>
      <c r="I1474" s="14" t="n">
        <v>42.4416</v>
      </c>
      <c r="J1474" s="14" t="n">
        <v>38.19744</v>
      </c>
    </row>
    <row r="1475" customFormat="false" ht="15" hidden="false" customHeight="false" outlineLevel="0" collapsed="false">
      <c r="A1475" s="12" t="n">
        <v>4328</v>
      </c>
      <c r="B1475" s="13" t="s">
        <v>1488</v>
      </c>
      <c r="C1475" s="14" t="n">
        <f aca="false">IF($F$2=0," - ",Tabla1[[#This Row],[Base Precio de Lista neto]])</f>
        <v>43.763</v>
      </c>
      <c r="D1475" s="14" t="n">
        <f aca="false">IF($F$2=0," - ",Tabla1[[#This Row],[Base Precio de Lista neto]]*(1-$F$2))</f>
        <v>30.6341</v>
      </c>
      <c r="E1475" s="14" t="n">
        <f aca="false">IF($F$2=0," - ",Tabla1[[#This Row],[Base para Mejor precio]]*(1-$F$2))</f>
        <v>27.57069</v>
      </c>
      <c r="F1475" s="12" t="s">
        <v>14</v>
      </c>
      <c r="G1475" s="15"/>
      <c r="H1475" s="14" t="n">
        <f aca="false">IFERROR(IF($F$3=0,"-",Tabla1[[#This Row],[Precio de Cliente neto]]*(1+$F$3)),"-")</f>
        <v>45.95115</v>
      </c>
      <c r="I1475" s="14" t="n">
        <v>43.763</v>
      </c>
      <c r="J1475" s="14" t="n">
        <v>39.3867</v>
      </c>
    </row>
    <row r="1476" customFormat="false" ht="15" hidden="false" customHeight="false" outlineLevel="0" collapsed="false">
      <c r="A1476" s="12" t="n">
        <v>4336</v>
      </c>
      <c r="B1476" s="13" t="s">
        <v>1489</v>
      </c>
      <c r="C1476" s="14" t="n">
        <f aca="false">IF($F$2=0," - ",Tabla1[[#This Row],[Base Precio de Lista neto]])</f>
        <v>3299.999</v>
      </c>
      <c r="D1476" s="14" t="n">
        <f aca="false">IF($F$2=0," - ",Tabla1[[#This Row],[Base Precio de Lista neto]]*(1-$F$2))</f>
        <v>2309.9993</v>
      </c>
      <c r="E1476" s="14" t="n">
        <f aca="false">IF($F$2=0," - ",Tabla1[[#This Row],[Base para Mejor precio]]*(1-$F$2))</f>
        <v>2078.99937</v>
      </c>
      <c r="F1476" s="12" t="s">
        <v>14</v>
      </c>
      <c r="G1476" s="15"/>
      <c r="H1476" s="14" t="n">
        <f aca="false">IFERROR(IF($F$3=0,"-",Tabla1[[#This Row],[Precio de Cliente neto]]*(1+$F$3)),"-")</f>
        <v>3464.99895</v>
      </c>
      <c r="I1476" s="14" t="n">
        <v>3299.999</v>
      </c>
      <c r="J1476" s="14" t="n">
        <v>2969.9991</v>
      </c>
    </row>
    <row r="1477" customFormat="false" ht="15" hidden="false" customHeight="false" outlineLevel="0" collapsed="false">
      <c r="A1477" s="12" t="n">
        <v>4410</v>
      </c>
      <c r="B1477" s="13" t="s">
        <v>1490</v>
      </c>
      <c r="C1477" s="14" t="n">
        <f aca="false">IF($F$2=0," - ",Tabla1[[#This Row],[Base Precio de Lista neto]])</f>
        <v>1248.0478</v>
      </c>
      <c r="D1477" s="14" t="n">
        <f aca="false">IF($F$2=0," - ",Tabla1[[#This Row],[Base Precio de Lista neto]]*(1-$F$2))</f>
        <v>873.63346</v>
      </c>
      <c r="E1477" s="14" t="n">
        <f aca="false">IF($F$2=0," - ",Tabla1[[#This Row],[Base para Mejor precio]]*(1-$F$2))</f>
        <v>786.270114</v>
      </c>
      <c r="F1477" s="12" t="s">
        <v>17</v>
      </c>
      <c r="G1477" s="15"/>
      <c r="H1477" s="14" t="n">
        <f aca="false">IFERROR(IF($F$3=0,"-",Tabla1[[#This Row],[Precio de Cliente neto]]*(1+$F$3)),"-")</f>
        <v>1310.45019</v>
      </c>
      <c r="I1477" s="14" t="n">
        <v>1248.0478</v>
      </c>
      <c r="J1477" s="14" t="n">
        <v>1123.24302</v>
      </c>
    </row>
    <row r="1478" customFormat="false" ht="15" hidden="false" customHeight="false" outlineLevel="0" collapsed="false">
      <c r="A1478" s="12" t="n">
        <v>4500</v>
      </c>
      <c r="B1478" s="13" t="s">
        <v>1491</v>
      </c>
      <c r="C1478" s="14" t="n">
        <f aca="false">IF($F$2=0," - ",Tabla1[[#This Row],[Base Precio de Lista neto]])</f>
        <v>219.9999</v>
      </c>
      <c r="D1478" s="14" t="n">
        <f aca="false">IF($F$2=0," - ",Tabla1[[#This Row],[Base Precio de Lista neto]]*(1-$F$2))</f>
        <v>153.99993</v>
      </c>
      <c r="E1478" s="14" t="n">
        <f aca="false">IF($F$2=0," - ",Tabla1[[#This Row],[Base para Mejor precio]]*(1-$F$2))</f>
        <v>138.599937</v>
      </c>
      <c r="F1478" s="12" t="s">
        <v>14</v>
      </c>
      <c r="G1478" s="15"/>
      <c r="H1478" s="14" t="n">
        <f aca="false">IFERROR(IF($F$3=0,"-",Tabla1[[#This Row],[Precio de Cliente neto]]*(1+$F$3)),"-")</f>
        <v>230.999895</v>
      </c>
      <c r="I1478" s="14" t="n">
        <v>219.9999</v>
      </c>
      <c r="J1478" s="14" t="n">
        <v>197.99991</v>
      </c>
    </row>
    <row r="1479" customFormat="false" ht="15" hidden="false" customHeight="false" outlineLevel="0" collapsed="false">
      <c r="A1479" s="12" t="n">
        <v>4501</v>
      </c>
      <c r="B1479" s="13" t="s">
        <v>1492</v>
      </c>
      <c r="C1479" s="14" t="n">
        <f aca="false">IF($F$2=0," - ",Tabla1[[#This Row],[Base Precio de Lista neto]])</f>
        <v>221.0893</v>
      </c>
      <c r="D1479" s="14" t="n">
        <f aca="false">IF($F$2=0," - ",Tabla1[[#This Row],[Base Precio de Lista neto]]*(1-$F$2))</f>
        <v>154.76251</v>
      </c>
      <c r="E1479" s="14" t="n">
        <f aca="false">IF($F$2=0," - ",Tabla1[[#This Row],[Base para Mejor precio]]*(1-$F$2))</f>
        <v>139.286259</v>
      </c>
      <c r="F1479" s="12" t="s">
        <v>14</v>
      </c>
      <c r="G1479" s="15"/>
      <c r="H1479" s="14" t="n">
        <f aca="false">IFERROR(IF($F$3=0,"-",Tabla1[[#This Row],[Precio de Cliente neto]]*(1+$F$3)),"-")</f>
        <v>232.143765</v>
      </c>
      <c r="I1479" s="14" t="n">
        <v>221.0893</v>
      </c>
      <c r="J1479" s="14" t="n">
        <v>198.98037</v>
      </c>
    </row>
    <row r="1480" customFormat="false" ht="15" hidden="false" customHeight="false" outlineLevel="0" collapsed="false">
      <c r="A1480" s="12" t="n">
        <v>4575</v>
      </c>
      <c r="B1480" s="13" t="s">
        <v>1493</v>
      </c>
      <c r="C1480" s="14" t="n">
        <f aca="false">IF($F$2=0," - ",Tabla1[[#This Row],[Base Precio de Lista neto]])</f>
        <v>220.0231</v>
      </c>
      <c r="D1480" s="14" t="n">
        <f aca="false">IF($F$2=0," - ",Tabla1[[#This Row],[Base Precio de Lista neto]]*(1-$F$2))</f>
        <v>154.01617</v>
      </c>
      <c r="E1480" s="14" t="n">
        <f aca="false">IF($F$2=0," - ",Tabla1[[#This Row],[Base para Mejor precio]]*(1-$F$2))</f>
        <v>138.614553</v>
      </c>
      <c r="F1480" s="12" t="s">
        <v>17</v>
      </c>
      <c r="G1480" s="15"/>
      <c r="H1480" s="14" t="n">
        <f aca="false">IFERROR(IF($F$3=0,"-",Tabla1[[#This Row],[Precio de Cliente neto]]*(1+$F$3)),"-")</f>
        <v>231.024255</v>
      </c>
      <c r="I1480" s="14" t="n">
        <v>220.0231</v>
      </c>
      <c r="J1480" s="14" t="n">
        <v>198.02079</v>
      </c>
    </row>
    <row r="1481" customFormat="false" ht="15" hidden="false" customHeight="false" outlineLevel="0" collapsed="false">
      <c r="A1481" s="12" t="n">
        <v>4576</v>
      </c>
      <c r="B1481" s="13" t="s">
        <v>1494</v>
      </c>
      <c r="C1481" s="14" t="n">
        <f aca="false">IF($F$2=0," - ",Tabla1[[#This Row],[Base Precio de Lista neto]])</f>
        <v>220.0231</v>
      </c>
      <c r="D1481" s="14" t="n">
        <f aca="false">IF($F$2=0," - ",Tabla1[[#This Row],[Base Precio de Lista neto]]*(1-$F$2))</f>
        <v>154.01617</v>
      </c>
      <c r="E1481" s="14" t="n">
        <f aca="false">IF($F$2=0," - ",Tabla1[[#This Row],[Base para Mejor precio]]*(1-$F$2))</f>
        <v>138.614553</v>
      </c>
      <c r="F1481" s="12" t="s">
        <v>17</v>
      </c>
      <c r="G1481" s="15"/>
      <c r="H1481" s="14" t="n">
        <f aca="false">IFERROR(IF($F$3=0,"-",Tabla1[[#This Row],[Precio de Cliente neto]]*(1+$F$3)),"-")</f>
        <v>231.024255</v>
      </c>
      <c r="I1481" s="14" t="n">
        <v>220.0231</v>
      </c>
      <c r="J1481" s="14" t="n">
        <v>198.02079</v>
      </c>
    </row>
    <row r="1482" customFormat="false" ht="15" hidden="false" customHeight="false" outlineLevel="0" collapsed="false">
      <c r="A1482" s="12" t="n">
        <v>4995</v>
      </c>
      <c r="B1482" s="13" t="s">
        <v>1495</v>
      </c>
      <c r="C1482" s="14" t="n">
        <f aca="false">IF($F$2=0," - ",Tabla1[[#This Row],[Base Precio de Lista neto]])</f>
        <v>7619.7769</v>
      </c>
      <c r="D1482" s="14" t="n">
        <f aca="false">IF($F$2=0," - ",Tabla1[[#This Row],[Base Precio de Lista neto]]*(1-$F$2))</f>
        <v>5333.84383</v>
      </c>
      <c r="E1482" s="14" t="n">
        <f aca="false">IF($F$2=0," - ",Tabla1[[#This Row],[Base para Mejor precio]]*(1-$F$2))</f>
        <v>4800.459447</v>
      </c>
      <c r="F1482" s="12" t="s">
        <v>14</v>
      </c>
      <c r="G1482" s="15"/>
      <c r="H1482" s="14" t="n">
        <f aca="false">IFERROR(IF($F$3=0,"-",Tabla1[[#This Row],[Precio de Cliente neto]]*(1+$F$3)),"-")</f>
        <v>8000.765745</v>
      </c>
      <c r="I1482" s="14" t="n">
        <v>7619.7769</v>
      </c>
      <c r="J1482" s="14" t="n">
        <v>6857.79921</v>
      </c>
    </row>
    <row r="1483" customFormat="false" ht="15" hidden="false" customHeight="false" outlineLevel="0" collapsed="false">
      <c r="A1483" s="12" t="n">
        <v>4996</v>
      </c>
      <c r="B1483" s="13" t="s">
        <v>1496</v>
      </c>
      <c r="C1483" s="14" t="n">
        <f aca="false">IF($F$2=0," - ",Tabla1[[#This Row],[Base Precio de Lista neto]])</f>
        <v>6800.4295</v>
      </c>
      <c r="D1483" s="14" t="n">
        <f aca="false">IF($F$2=0," - ",Tabla1[[#This Row],[Base Precio de Lista neto]]*(1-$F$2))</f>
        <v>4760.30065</v>
      </c>
      <c r="E1483" s="14" t="n">
        <f aca="false">IF($F$2=0," - ",Tabla1[[#This Row],[Base para Mejor precio]]*(1-$F$2))</f>
        <v>4284.270585</v>
      </c>
      <c r="F1483" s="12" t="s">
        <v>14</v>
      </c>
      <c r="G1483" s="15"/>
      <c r="H1483" s="14" t="n">
        <f aca="false">IFERROR(IF($F$3=0,"-",Tabla1[[#This Row],[Precio de Cliente neto]]*(1+$F$3)),"-")</f>
        <v>7140.450975</v>
      </c>
      <c r="I1483" s="14" t="n">
        <v>6800.4295</v>
      </c>
      <c r="J1483" s="14" t="n">
        <v>6120.38655</v>
      </c>
    </row>
    <row r="1484" customFormat="false" ht="15" hidden="false" customHeight="false" outlineLevel="0" collapsed="false">
      <c r="A1484" s="12" t="n">
        <v>4997</v>
      </c>
      <c r="B1484" s="13" t="s">
        <v>1497</v>
      </c>
      <c r="C1484" s="14" t="n">
        <f aca="false">IF($F$2=0," - ",Tabla1[[#This Row],[Base Precio de Lista neto]])</f>
        <v>7735.2595</v>
      </c>
      <c r="D1484" s="14" t="n">
        <f aca="false">IF($F$2=0," - ",Tabla1[[#This Row],[Base Precio de Lista neto]]*(1-$F$2))</f>
        <v>5414.68165</v>
      </c>
      <c r="E1484" s="14" t="n">
        <f aca="false">IF($F$2=0," - ",Tabla1[[#This Row],[Base para Mejor precio]]*(1-$F$2))</f>
        <v>4873.213485</v>
      </c>
      <c r="F1484" s="12" t="s">
        <v>14</v>
      </c>
      <c r="G1484" s="15"/>
      <c r="H1484" s="14" t="n">
        <f aca="false">IFERROR(IF($F$3=0,"-",Tabla1[[#This Row],[Precio de Cliente neto]]*(1+$F$3)),"-")</f>
        <v>8122.022475</v>
      </c>
      <c r="I1484" s="14" t="n">
        <v>7735.2595</v>
      </c>
      <c r="J1484" s="14" t="n">
        <v>6961.73355</v>
      </c>
    </row>
    <row r="1485" customFormat="false" ht="15" hidden="false" customHeight="false" outlineLevel="0" collapsed="false">
      <c r="A1485" s="12" t="n">
        <v>4998</v>
      </c>
      <c r="B1485" s="13" t="s">
        <v>1498</v>
      </c>
      <c r="C1485" s="14" t="n">
        <f aca="false">IF($F$2=0," - ",Tabla1[[#This Row],[Base Precio de Lista neto]])</f>
        <v>9494.0229</v>
      </c>
      <c r="D1485" s="14" t="n">
        <f aca="false">IF($F$2=0," - ",Tabla1[[#This Row],[Base Precio de Lista neto]]*(1-$F$2))</f>
        <v>6645.81603</v>
      </c>
      <c r="E1485" s="14" t="n">
        <f aca="false">IF($F$2=0," - ",Tabla1[[#This Row],[Base para Mejor precio]]*(1-$F$2))</f>
        <v>5981.234427</v>
      </c>
      <c r="F1485" s="12" t="s">
        <v>14</v>
      </c>
      <c r="G1485" s="15"/>
      <c r="H1485" s="14" t="n">
        <f aca="false">IFERROR(IF($F$3=0,"-",Tabla1[[#This Row],[Precio de Cliente neto]]*(1+$F$3)),"-")</f>
        <v>9968.724045</v>
      </c>
      <c r="I1485" s="14" t="n">
        <v>9494.0229</v>
      </c>
      <c r="J1485" s="14" t="n">
        <v>8544.62061</v>
      </c>
    </row>
    <row r="1486" customFormat="false" ht="15" hidden="false" customHeight="false" outlineLevel="0" collapsed="false">
      <c r="A1486" s="12" t="n">
        <v>4999</v>
      </c>
      <c r="B1486" s="13" t="s">
        <v>1499</v>
      </c>
      <c r="C1486" s="14" t="n">
        <f aca="false">IF($F$2=0," - ",Tabla1[[#This Row],[Base Precio de Lista neto]])</f>
        <v>6251.4432</v>
      </c>
      <c r="D1486" s="14" t="n">
        <f aca="false">IF($F$2=0," - ",Tabla1[[#This Row],[Base Precio de Lista neto]]*(1-$F$2))</f>
        <v>4376.01024</v>
      </c>
      <c r="E1486" s="14" t="n">
        <f aca="false">IF($F$2=0," - ",Tabla1[[#This Row],[Base para Mejor precio]]*(1-$F$2))</f>
        <v>3938.409216</v>
      </c>
      <c r="F1486" s="12" t="s">
        <v>14</v>
      </c>
      <c r="G1486" s="15"/>
      <c r="H1486" s="14" t="n">
        <f aca="false">IFERROR(IF($F$3=0,"-",Tabla1[[#This Row],[Precio de Cliente neto]]*(1+$F$3)),"-")</f>
        <v>6564.01536</v>
      </c>
      <c r="I1486" s="14" t="n">
        <v>6251.4432</v>
      </c>
      <c r="J1486" s="14" t="n">
        <v>5626.29888</v>
      </c>
    </row>
    <row r="1487" customFormat="false" ht="15" hidden="false" customHeight="false" outlineLevel="0" collapsed="false">
      <c r="A1487" s="12" t="n">
        <v>5001</v>
      </c>
      <c r="B1487" s="13" t="s">
        <v>1500</v>
      </c>
      <c r="C1487" s="14" t="n">
        <f aca="false">IF($F$2=0," - ",Tabla1[[#This Row],[Base Precio de Lista neto]])</f>
        <v>9611.3304</v>
      </c>
      <c r="D1487" s="14" t="n">
        <f aca="false">IF($F$2=0," - ",Tabla1[[#This Row],[Base Precio de Lista neto]]*(1-$F$2))</f>
        <v>6727.93128</v>
      </c>
      <c r="E1487" s="14" t="n">
        <f aca="false">IF($F$2=0," - ",Tabla1[[#This Row],[Base para Mejor precio]]*(1-$F$2))</f>
        <v>6055.138152</v>
      </c>
      <c r="F1487" s="12" t="s">
        <v>14</v>
      </c>
      <c r="G1487" s="15"/>
      <c r="H1487" s="14" t="n">
        <f aca="false">IFERROR(IF($F$3=0,"-",Tabla1[[#This Row],[Precio de Cliente neto]]*(1+$F$3)),"-")</f>
        <v>10091.89692</v>
      </c>
      <c r="I1487" s="14" t="n">
        <v>9611.3304</v>
      </c>
      <c r="J1487" s="14" t="n">
        <v>8650.19736</v>
      </c>
    </row>
    <row r="1488" customFormat="false" ht="15" hidden="false" customHeight="false" outlineLevel="0" collapsed="false">
      <c r="A1488" s="12" t="n">
        <v>5002</v>
      </c>
      <c r="B1488" s="13" t="s">
        <v>1501</v>
      </c>
      <c r="C1488" s="14" t="n">
        <f aca="false">IF($F$2=0," - ",Tabla1[[#This Row],[Base Precio de Lista neto]])</f>
        <v>8605.0139</v>
      </c>
      <c r="D1488" s="14" t="n">
        <f aca="false">IF($F$2=0," - ",Tabla1[[#This Row],[Base Precio de Lista neto]]*(1-$F$2))</f>
        <v>6023.50973</v>
      </c>
      <c r="E1488" s="14" t="n">
        <f aca="false">IF($F$2=0," - ",Tabla1[[#This Row],[Base para Mejor precio]]*(1-$F$2))</f>
        <v>5421.158757</v>
      </c>
      <c r="F1488" s="12" t="s">
        <v>14</v>
      </c>
      <c r="G1488" s="15"/>
      <c r="H1488" s="14" t="n">
        <f aca="false">IFERROR(IF($F$3=0,"-",Tabla1[[#This Row],[Precio de Cliente neto]]*(1+$F$3)),"-")</f>
        <v>9035.264595</v>
      </c>
      <c r="I1488" s="14" t="n">
        <v>8605.0139</v>
      </c>
      <c r="J1488" s="14" t="n">
        <v>7744.51251</v>
      </c>
    </row>
    <row r="1489" customFormat="false" ht="15" hidden="false" customHeight="false" outlineLevel="0" collapsed="false">
      <c r="A1489" s="12" t="n">
        <v>5003</v>
      </c>
      <c r="B1489" s="13" t="s">
        <v>1502</v>
      </c>
      <c r="C1489" s="14" t="n">
        <f aca="false">IF($F$2=0," - ",Tabla1[[#This Row],[Base Precio de Lista neto]])</f>
        <v>7759.0885</v>
      </c>
      <c r="D1489" s="14" t="n">
        <f aca="false">IF($F$2=0," - ",Tabla1[[#This Row],[Base Precio de Lista neto]]*(1-$F$2))</f>
        <v>5431.36195</v>
      </c>
      <c r="E1489" s="14" t="n">
        <f aca="false">IF($F$2=0," - ",Tabla1[[#This Row],[Base para Mejor precio]]*(1-$F$2))</f>
        <v>4888.225755</v>
      </c>
      <c r="F1489" s="12" t="s">
        <v>14</v>
      </c>
      <c r="G1489" s="15"/>
      <c r="H1489" s="14" t="n">
        <f aca="false">IFERROR(IF($F$3=0,"-",Tabla1[[#This Row],[Precio de Cliente neto]]*(1+$F$3)),"-")</f>
        <v>8147.042925</v>
      </c>
      <c r="I1489" s="14" t="n">
        <v>7759.0885</v>
      </c>
      <c r="J1489" s="14" t="n">
        <v>6983.17965</v>
      </c>
    </row>
    <row r="1490" customFormat="false" ht="15" hidden="false" customHeight="false" outlineLevel="0" collapsed="false">
      <c r="A1490" s="12" t="n">
        <v>5004</v>
      </c>
      <c r="B1490" s="13" t="s">
        <v>1503</v>
      </c>
      <c r="C1490" s="14" t="n">
        <f aca="false">IF($F$2=0," - ",Tabla1[[#This Row],[Base Precio de Lista neto]])</f>
        <v>1984.2891</v>
      </c>
      <c r="D1490" s="14" t="n">
        <f aca="false">IF($F$2=0," - ",Tabla1[[#This Row],[Base Precio de Lista neto]]*(1-$F$2))</f>
        <v>1389.00237</v>
      </c>
      <c r="E1490" s="14" t="n">
        <f aca="false">IF($F$2=0," - ",Tabla1[[#This Row],[Base para Mejor precio]]*(1-$F$2))</f>
        <v>1250.102133</v>
      </c>
      <c r="F1490" s="12" t="s">
        <v>14</v>
      </c>
      <c r="G1490" s="15"/>
      <c r="H1490" s="14" t="n">
        <f aca="false">IFERROR(IF($F$3=0,"-",Tabla1[[#This Row],[Precio de Cliente neto]]*(1+$F$3)),"-")</f>
        <v>2083.503555</v>
      </c>
      <c r="I1490" s="14" t="n">
        <v>1984.2891</v>
      </c>
      <c r="J1490" s="14" t="n">
        <v>1785.86019</v>
      </c>
    </row>
    <row r="1491" customFormat="false" ht="15" hidden="false" customHeight="false" outlineLevel="0" collapsed="false">
      <c r="A1491" s="12" t="n">
        <v>5005</v>
      </c>
      <c r="B1491" s="13" t="s">
        <v>1504</v>
      </c>
      <c r="C1491" s="14" t="n">
        <f aca="false">IF($F$2=0," - ",Tabla1[[#This Row],[Base Precio de Lista neto]])</f>
        <v>1984.2891</v>
      </c>
      <c r="D1491" s="14" t="n">
        <f aca="false">IF($F$2=0," - ",Tabla1[[#This Row],[Base Precio de Lista neto]]*(1-$F$2))</f>
        <v>1389.00237</v>
      </c>
      <c r="E1491" s="14" t="n">
        <f aca="false">IF($F$2=0," - ",Tabla1[[#This Row],[Base para Mejor precio]]*(1-$F$2))</f>
        <v>1250.102133</v>
      </c>
      <c r="F1491" s="12" t="s">
        <v>14</v>
      </c>
      <c r="G1491" s="15"/>
      <c r="H1491" s="14" t="n">
        <f aca="false">IFERROR(IF($F$3=0,"-",Tabla1[[#This Row],[Precio de Cliente neto]]*(1+$F$3)),"-")</f>
        <v>2083.503555</v>
      </c>
      <c r="I1491" s="14" t="n">
        <v>1984.2891</v>
      </c>
      <c r="J1491" s="14" t="n">
        <v>1785.86019</v>
      </c>
    </row>
    <row r="1492" customFormat="false" ht="15" hidden="false" customHeight="false" outlineLevel="0" collapsed="false">
      <c r="A1492" s="12" t="n">
        <v>5009</v>
      </c>
      <c r="B1492" s="13" t="s">
        <v>1505</v>
      </c>
      <c r="C1492" s="14" t="n">
        <f aca="false">IF($F$2=0," - ",Tabla1[[#This Row],[Base Precio de Lista neto]])</f>
        <v>8863.4668</v>
      </c>
      <c r="D1492" s="14" t="n">
        <f aca="false">IF($F$2=0," - ",Tabla1[[#This Row],[Base Precio de Lista neto]]*(1-$F$2))</f>
        <v>6204.42676</v>
      </c>
      <c r="E1492" s="14" t="n">
        <f aca="false">IF($F$2=0," - ",Tabla1[[#This Row],[Base para Mejor precio]]*(1-$F$2))</f>
        <v>5583.984084</v>
      </c>
      <c r="F1492" s="12" t="s">
        <v>14</v>
      </c>
      <c r="G1492" s="15"/>
      <c r="H1492" s="14" t="n">
        <f aca="false">IFERROR(IF($F$3=0,"-",Tabla1[[#This Row],[Precio de Cliente neto]]*(1+$F$3)),"-")</f>
        <v>9306.64014</v>
      </c>
      <c r="I1492" s="14" t="n">
        <v>8863.4668</v>
      </c>
      <c r="J1492" s="14" t="n">
        <v>7977.12012</v>
      </c>
    </row>
    <row r="1493" customFormat="false" ht="15" hidden="false" customHeight="false" outlineLevel="0" collapsed="false">
      <c r="A1493" s="12" t="n">
        <v>5024</v>
      </c>
      <c r="B1493" s="13" t="s">
        <v>1506</v>
      </c>
      <c r="C1493" s="14" t="n">
        <f aca="false">IF($F$2=0," - ",Tabla1[[#This Row],[Base Precio de Lista neto]])</f>
        <v>23812.4903</v>
      </c>
      <c r="D1493" s="14" t="n">
        <f aca="false">IF($F$2=0," - ",Tabla1[[#This Row],[Base Precio de Lista neto]]*(1-$F$2))</f>
        <v>16668.74321</v>
      </c>
      <c r="E1493" s="14" t="n">
        <f aca="false">IF($F$2=0," - ",Tabla1[[#This Row],[Base para Mejor precio]]*(1-$F$2))</f>
        <v>15001.868889</v>
      </c>
      <c r="F1493" s="12" t="s">
        <v>14</v>
      </c>
      <c r="G1493" s="15"/>
      <c r="H1493" s="14" t="n">
        <f aca="false">IFERROR(IF($F$3=0,"-",Tabla1[[#This Row],[Precio de Cliente neto]]*(1+$F$3)),"-")</f>
        <v>25003.114815</v>
      </c>
      <c r="I1493" s="14" t="n">
        <v>23812.4903</v>
      </c>
      <c r="J1493" s="14" t="n">
        <v>21431.24127</v>
      </c>
    </row>
    <row r="1494" customFormat="false" ht="15" hidden="false" customHeight="false" outlineLevel="0" collapsed="false">
      <c r="A1494" s="12" t="n">
        <v>5027</v>
      </c>
      <c r="B1494" s="13" t="s">
        <v>1507</v>
      </c>
      <c r="C1494" s="14" t="n">
        <f aca="false">IF($F$2=0," - ",Tabla1[[#This Row],[Base Precio de Lista neto]])</f>
        <v>6397.1666</v>
      </c>
      <c r="D1494" s="14" t="n">
        <f aca="false">IF($F$2=0," - ",Tabla1[[#This Row],[Base Precio de Lista neto]]*(1-$F$2))</f>
        <v>4478.01662</v>
      </c>
      <c r="E1494" s="14" t="n">
        <f aca="false">IF($F$2=0," - ",Tabla1[[#This Row],[Base para Mejor precio]]*(1-$F$2))</f>
        <v>4030.214958</v>
      </c>
      <c r="F1494" s="12" t="s">
        <v>14</v>
      </c>
      <c r="G1494" s="15"/>
      <c r="H1494" s="14" t="n">
        <f aca="false">IFERROR(IF($F$3=0,"-",Tabla1[[#This Row],[Precio de Cliente neto]]*(1+$F$3)),"-")</f>
        <v>6717.02493</v>
      </c>
      <c r="I1494" s="14" t="n">
        <v>6397.1666</v>
      </c>
      <c r="J1494" s="14" t="n">
        <v>5757.44994</v>
      </c>
    </row>
    <row r="1495" customFormat="false" ht="15" hidden="false" customHeight="false" outlineLevel="0" collapsed="false">
      <c r="A1495" s="12" t="n">
        <v>5029</v>
      </c>
      <c r="B1495" s="13" t="s">
        <v>1508</v>
      </c>
      <c r="C1495" s="14" t="n">
        <f aca="false">IF($F$2=0," - ",Tabla1[[#This Row],[Base Precio de Lista neto]])</f>
        <v>9066.9297</v>
      </c>
      <c r="D1495" s="14" t="n">
        <f aca="false">IF($F$2=0," - ",Tabla1[[#This Row],[Base Precio de Lista neto]]*(1-$F$2))</f>
        <v>6346.85079</v>
      </c>
      <c r="E1495" s="14" t="n">
        <f aca="false">IF($F$2=0," - ",Tabla1[[#This Row],[Base para Mejor precio]]*(1-$F$2))</f>
        <v>5712.165711</v>
      </c>
      <c r="F1495" s="12" t="s">
        <v>14</v>
      </c>
      <c r="G1495" s="15"/>
      <c r="H1495" s="14" t="n">
        <f aca="false">IFERROR(IF($F$3=0,"-",Tabla1[[#This Row],[Precio de Cliente neto]]*(1+$F$3)),"-")</f>
        <v>9520.276185</v>
      </c>
      <c r="I1495" s="14" t="n">
        <v>9066.9297</v>
      </c>
      <c r="J1495" s="14" t="n">
        <v>8160.23673</v>
      </c>
    </row>
    <row r="1496" customFormat="false" ht="15" hidden="false" customHeight="false" outlineLevel="0" collapsed="false">
      <c r="A1496" s="12" t="n">
        <v>5030</v>
      </c>
      <c r="B1496" s="13" t="s">
        <v>1509</v>
      </c>
      <c r="C1496" s="14" t="n">
        <f aca="false">IF($F$2=0," - ",Tabla1[[#This Row],[Base Precio de Lista neto]])</f>
        <v>9709.4004</v>
      </c>
      <c r="D1496" s="14" t="n">
        <f aca="false">IF($F$2=0," - ",Tabla1[[#This Row],[Base Precio de Lista neto]]*(1-$F$2))</f>
        <v>6796.58028</v>
      </c>
      <c r="E1496" s="14" t="n">
        <f aca="false">IF($F$2=0," - ",Tabla1[[#This Row],[Base para Mejor precio]]*(1-$F$2))</f>
        <v>6116.922252</v>
      </c>
      <c r="F1496" s="12" t="s">
        <v>14</v>
      </c>
      <c r="G1496" s="15"/>
      <c r="H1496" s="14" t="n">
        <f aca="false">IFERROR(IF($F$3=0,"-",Tabla1[[#This Row],[Precio de Cliente neto]]*(1+$F$3)),"-")</f>
        <v>10194.87042</v>
      </c>
      <c r="I1496" s="14" t="n">
        <v>9709.4004</v>
      </c>
      <c r="J1496" s="14" t="n">
        <v>8738.46036</v>
      </c>
    </row>
    <row r="1497" customFormat="false" ht="15" hidden="false" customHeight="false" outlineLevel="0" collapsed="false">
      <c r="A1497" s="12" t="n">
        <v>5032</v>
      </c>
      <c r="B1497" s="13" t="s">
        <v>1510</v>
      </c>
      <c r="C1497" s="14" t="n">
        <f aca="false">IF($F$2=0," - ",Tabla1[[#This Row],[Base Precio de Lista neto]])</f>
        <v>237.4456</v>
      </c>
      <c r="D1497" s="14" t="n">
        <f aca="false">IF($F$2=0," - ",Tabla1[[#This Row],[Base Precio de Lista neto]]*(1-$F$2))</f>
        <v>166.21192</v>
      </c>
      <c r="E1497" s="14" t="n">
        <f aca="false">IF($F$2=0," - ",Tabla1[[#This Row],[Base para Mejor precio]]*(1-$F$2))</f>
        <v>149.590728</v>
      </c>
      <c r="F1497" s="12" t="s">
        <v>17</v>
      </c>
      <c r="G1497" s="15"/>
      <c r="H1497" s="14" t="n">
        <f aca="false">IFERROR(IF($F$3=0,"-",Tabla1[[#This Row],[Precio de Cliente neto]]*(1+$F$3)),"-")</f>
        <v>249.31788</v>
      </c>
      <c r="I1497" s="14" t="n">
        <v>237.4456</v>
      </c>
      <c r="J1497" s="14" t="n">
        <v>213.70104</v>
      </c>
    </row>
    <row r="1498" customFormat="false" ht="15" hidden="false" customHeight="false" outlineLevel="0" collapsed="false">
      <c r="A1498" s="12" t="n">
        <v>5033</v>
      </c>
      <c r="B1498" s="13" t="s">
        <v>1511</v>
      </c>
      <c r="C1498" s="14" t="n">
        <f aca="false">IF($F$2=0," - ",Tabla1[[#This Row],[Base Precio de Lista neto]])</f>
        <v>25.4346</v>
      </c>
      <c r="D1498" s="14" t="n">
        <f aca="false">IF($F$2=0," - ",Tabla1[[#This Row],[Base Precio de Lista neto]]*(1-$F$2))</f>
        <v>17.80422</v>
      </c>
      <c r="E1498" s="14" t="n">
        <f aca="false">IF($F$2=0," - ",Tabla1[[#This Row],[Base para Mejor precio]]*(1-$F$2))</f>
        <v>16.023798</v>
      </c>
      <c r="F1498" s="12" t="s">
        <v>17</v>
      </c>
      <c r="G1498" s="15"/>
      <c r="H1498" s="14" t="n">
        <f aca="false">IFERROR(IF($F$3=0,"-",Tabla1[[#This Row],[Precio de Cliente neto]]*(1+$F$3)),"-")</f>
        <v>26.70633</v>
      </c>
      <c r="I1498" s="14" t="n">
        <v>25.4346</v>
      </c>
      <c r="J1498" s="14" t="n">
        <v>22.89114</v>
      </c>
    </row>
    <row r="1499" customFormat="false" ht="15" hidden="false" customHeight="false" outlineLevel="0" collapsed="false">
      <c r="A1499" s="12" t="n">
        <v>5035</v>
      </c>
      <c r="B1499" s="13" t="s">
        <v>1512</v>
      </c>
      <c r="C1499" s="14" t="n">
        <f aca="false">IF($F$2=0," - ",Tabla1[[#This Row],[Base Precio de Lista neto]])</f>
        <v>154.3306</v>
      </c>
      <c r="D1499" s="14" t="n">
        <f aca="false">IF($F$2=0," - ",Tabla1[[#This Row],[Base Precio de Lista neto]]*(1-$F$2))</f>
        <v>108.03142</v>
      </c>
      <c r="E1499" s="14" t="n">
        <f aca="false">IF($F$2=0," - ",Tabla1[[#This Row],[Base para Mejor precio]]*(1-$F$2))</f>
        <v>97.228278</v>
      </c>
      <c r="F1499" s="12" t="s">
        <v>31</v>
      </c>
      <c r="G1499" s="15"/>
      <c r="H1499" s="14" t="n">
        <f aca="false">IFERROR(IF($F$3=0,"-",Tabla1[[#This Row],[Precio de Cliente neto]]*(1+$F$3)),"-")</f>
        <v>162.04713</v>
      </c>
      <c r="I1499" s="14" t="n">
        <v>154.3306</v>
      </c>
      <c r="J1499" s="14" t="n">
        <v>138.89754</v>
      </c>
    </row>
    <row r="1500" customFormat="false" ht="15" hidden="false" customHeight="false" outlineLevel="0" collapsed="false">
      <c r="A1500" s="12" t="n">
        <v>5036</v>
      </c>
      <c r="B1500" s="13" t="s">
        <v>1513</v>
      </c>
      <c r="C1500" s="14" t="n">
        <f aca="false">IF($F$2=0," - ",Tabla1[[#This Row],[Base Precio de Lista neto]])</f>
        <v>194.7458</v>
      </c>
      <c r="D1500" s="14" t="n">
        <f aca="false">IF($F$2=0," - ",Tabla1[[#This Row],[Base Precio de Lista neto]]*(1-$F$2))</f>
        <v>136.32206</v>
      </c>
      <c r="E1500" s="14" t="n">
        <f aca="false">IF($F$2=0," - ",Tabla1[[#This Row],[Base para Mejor precio]]*(1-$F$2))</f>
        <v>122.689854</v>
      </c>
      <c r="F1500" s="12" t="s">
        <v>31</v>
      </c>
      <c r="G1500" s="15"/>
      <c r="H1500" s="14" t="n">
        <f aca="false">IFERROR(IF($F$3=0,"-",Tabla1[[#This Row],[Precio de Cliente neto]]*(1+$F$3)),"-")</f>
        <v>204.48309</v>
      </c>
      <c r="I1500" s="14" t="n">
        <v>194.7458</v>
      </c>
      <c r="J1500" s="14" t="n">
        <v>175.27122</v>
      </c>
    </row>
    <row r="1501" customFormat="false" ht="15" hidden="false" customHeight="false" outlineLevel="0" collapsed="false">
      <c r="A1501" s="12" t="n">
        <v>5038</v>
      </c>
      <c r="B1501" s="13" t="s">
        <v>1514</v>
      </c>
      <c r="C1501" s="14" t="n">
        <f aca="false">IF($F$2=0," - ",Tabla1[[#This Row],[Base Precio de Lista neto]])</f>
        <v>745.8855</v>
      </c>
      <c r="D1501" s="14" t="n">
        <f aca="false">IF($F$2=0," - ",Tabla1[[#This Row],[Base Precio de Lista neto]]*(1-$F$2))</f>
        <v>522.11985</v>
      </c>
      <c r="E1501" s="14" t="n">
        <f aca="false">IF($F$2=0," - ",Tabla1[[#This Row],[Base para Mejor precio]]*(1-$F$2))</f>
        <v>469.907865</v>
      </c>
      <c r="F1501" s="12" t="s">
        <v>17</v>
      </c>
      <c r="G1501" s="15"/>
      <c r="H1501" s="14" t="n">
        <f aca="false">IFERROR(IF($F$3=0,"-",Tabla1[[#This Row],[Precio de Cliente neto]]*(1+$F$3)),"-")</f>
        <v>783.179775</v>
      </c>
      <c r="I1501" s="14" t="n">
        <v>745.8855</v>
      </c>
      <c r="J1501" s="14" t="n">
        <v>671.29695</v>
      </c>
    </row>
    <row r="1502" customFormat="false" ht="15" hidden="false" customHeight="false" outlineLevel="0" collapsed="false">
      <c r="A1502" s="12" t="n">
        <v>5039</v>
      </c>
      <c r="B1502" s="13" t="s">
        <v>1515</v>
      </c>
      <c r="C1502" s="14" t="n">
        <f aca="false">IF($F$2=0," - ",Tabla1[[#This Row],[Base Precio de Lista neto]])</f>
        <v>475.4946</v>
      </c>
      <c r="D1502" s="14" t="n">
        <f aca="false">IF($F$2=0," - ",Tabla1[[#This Row],[Base Precio de Lista neto]]*(1-$F$2))</f>
        <v>332.84622</v>
      </c>
      <c r="E1502" s="14" t="n">
        <f aca="false">IF($F$2=0," - ",Tabla1[[#This Row],[Base para Mejor precio]]*(1-$F$2))</f>
        <v>299.561598</v>
      </c>
      <c r="F1502" s="12" t="s">
        <v>14</v>
      </c>
      <c r="G1502" s="15"/>
      <c r="H1502" s="14" t="n">
        <f aca="false">IFERROR(IF($F$3=0,"-",Tabla1[[#This Row],[Precio de Cliente neto]]*(1+$F$3)),"-")</f>
        <v>499.26933</v>
      </c>
      <c r="I1502" s="14" t="n">
        <v>475.4946</v>
      </c>
      <c r="J1502" s="14" t="n">
        <v>427.94514</v>
      </c>
    </row>
    <row r="1503" customFormat="false" ht="15" hidden="false" customHeight="false" outlineLevel="0" collapsed="false">
      <c r="A1503" s="12" t="n">
        <v>5043</v>
      </c>
      <c r="B1503" s="13" t="s">
        <v>1516</v>
      </c>
      <c r="C1503" s="14" t="n">
        <f aca="false">IF($F$2=0," - ",Tabla1[[#This Row],[Base Precio de Lista neto]])</f>
        <v>1286.4083</v>
      </c>
      <c r="D1503" s="14" t="n">
        <f aca="false">IF($F$2=0," - ",Tabla1[[#This Row],[Base Precio de Lista neto]]*(1-$F$2))</f>
        <v>900.48581</v>
      </c>
      <c r="E1503" s="14" t="n">
        <f aca="false">IF($F$2=0," - ",Tabla1[[#This Row],[Base para Mejor precio]]*(1-$F$2))</f>
        <v>810.437229</v>
      </c>
      <c r="F1503" s="12" t="s">
        <v>17</v>
      </c>
      <c r="G1503" s="15"/>
      <c r="H1503" s="14" t="n">
        <f aca="false">IFERROR(IF($F$3=0,"-",Tabla1[[#This Row],[Precio de Cliente neto]]*(1+$F$3)),"-")</f>
        <v>1350.728715</v>
      </c>
      <c r="I1503" s="14" t="n">
        <v>1286.4083</v>
      </c>
      <c r="J1503" s="14" t="n">
        <v>1157.76747</v>
      </c>
    </row>
    <row r="1504" customFormat="false" ht="15" hidden="false" customHeight="false" outlineLevel="0" collapsed="false">
      <c r="A1504" s="12" t="n">
        <v>5044</v>
      </c>
      <c r="B1504" s="13" t="s">
        <v>1517</v>
      </c>
      <c r="C1504" s="14" t="n">
        <f aca="false">IF($F$2=0," - ",Tabla1[[#This Row],[Base Precio de Lista neto]])</f>
        <v>897.3426</v>
      </c>
      <c r="D1504" s="14" t="n">
        <f aca="false">IF($F$2=0," - ",Tabla1[[#This Row],[Base Precio de Lista neto]]*(1-$F$2))</f>
        <v>628.13982</v>
      </c>
      <c r="E1504" s="14" t="n">
        <f aca="false">IF($F$2=0," - ",Tabla1[[#This Row],[Base para Mejor precio]]*(1-$F$2))</f>
        <v>565.325838</v>
      </c>
      <c r="F1504" s="12" t="s">
        <v>17</v>
      </c>
      <c r="G1504" s="15"/>
      <c r="H1504" s="14" t="n">
        <f aca="false">IFERROR(IF($F$3=0,"-",Tabla1[[#This Row],[Precio de Cliente neto]]*(1+$F$3)),"-")</f>
        <v>942.20973</v>
      </c>
      <c r="I1504" s="14" t="n">
        <v>897.3426</v>
      </c>
      <c r="J1504" s="14" t="n">
        <v>807.60834</v>
      </c>
    </row>
    <row r="1505" customFormat="false" ht="15" hidden="false" customHeight="false" outlineLevel="0" collapsed="false">
      <c r="A1505" s="12" t="n">
        <v>5050</v>
      </c>
      <c r="B1505" s="13" t="s">
        <v>1518</v>
      </c>
      <c r="C1505" s="14" t="n">
        <f aca="false">IF($F$2=0," - ",Tabla1[[#This Row],[Base Precio de Lista neto]])</f>
        <v>6787.5985</v>
      </c>
      <c r="D1505" s="14" t="n">
        <f aca="false">IF($F$2=0," - ",Tabla1[[#This Row],[Base Precio de Lista neto]]*(1-$F$2))</f>
        <v>4751.31895</v>
      </c>
      <c r="E1505" s="14" t="n">
        <f aca="false">IF($F$2=0," - ",Tabla1[[#This Row],[Base para Mejor precio]]*(1-$F$2))</f>
        <v>4276.187055</v>
      </c>
      <c r="F1505" s="12" t="s">
        <v>14</v>
      </c>
      <c r="G1505" s="15"/>
      <c r="H1505" s="14" t="n">
        <f aca="false">IFERROR(IF($F$3=0,"-",Tabla1[[#This Row],[Precio de Cliente neto]]*(1+$F$3)),"-")</f>
        <v>7126.978425</v>
      </c>
      <c r="I1505" s="14" t="n">
        <v>6787.5985</v>
      </c>
      <c r="J1505" s="14" t="n">
        <v>6108.83865</v>
      </c>
    </row>
    <row r="1506" customFormat="false" ht="15" hidden="false" customHeight="false" outlineLevel="0" collapsed="false">
      <c r="A1506" s="12" t="n">
        <v>5051</v>
      </c>
      <c r="B1506" s="13" t="s">
        <v>1519</v>
      </c>
      <c r="C1506" s="14" t="n">
        <f aca="false">IF($F$2=0," - ",Tabla1[[#This Row],[Base Precio de Lista neto]])</f>
        <v>6483.3175</v>
      </c>
      <c r="D1506" s="14" t="n">
        <f aca="false">IF($F$2=0," - ",Tabla1[[#This Row],[Base Precio de Lista neto]]*(1-$F$2))</f>
        <v>4538.32225</v>
      </c>
      <c r="E1506" s="14" t="n">
        <f aca="false">IF($F$2=0," - ",Tabla1[[#This Row],[Base para Mejor precio]]*(1-$F$2))</f>
        <v>4084.490025</v>
      </c>
      <c r="F1506" s="12" t="s">
        <v>14</v>
      </c>
      <c r="G1506" s="15"/>
      <c r="H1506" s="14" t="n">
        <f aca="false">IFERROR(IF($F$3=0,"-",Tabla1[[#This Row],[Precio de Cliente neto]]*(1+$F$3)),"-")</f>
        <v>6807.483375</v>
      </c>
      <c r="I1506" s="14" t="n">
        <v>6483.3175</v>
      </c>
      <c r="J1506" s="14" t="n">
        <v>5834.98575</v>
      </c>
    </row>
    <row r="1507" customFormat="false" ht="15" hidden="false" customHeight="false" outlineLevel="0" collapsed="false">
      <c r="A1507" s="12" t="n">
        <v>5072</v>
      </c>
      <c r="B1507" s="13" t="s">
        <v>1520</v>
      </c>
      <c r="C1507" s="14" t="n">
        <f aca="false">IF($F$2=0," - ",Tabla1[[#This Row],[Base Precio de Lista neto]])</f>
        <v>2486.0007</v>
      </c>
      <c r="D1507" s="14" t="n">
        <f aca="false">IF($F$2=0," - ",Tabla1[[#This Row],[Base Precio de Lista neto]]*(1-$F$2))</f>
        <v>1740.20049</v>
      </c>
      <c r="E1507" s="14" t="n">
        <f aca="false">IF($F$2=0," - ",Tabla1[[#This Row],[Base para Mejor precio]]*(1-$F$2))</f>
        <v>1566.180441</v>
      </c>
      <c r="F1507" s="12" t="s">
        <v>17</v>
      </c>
      <c r="G1507" s="15"/>
      <c r="H1507" s="14" t="n">
        <f aca="false">IFERROR(IF($F$3=0,"-",Tabla1[[#This Row],[Precio de Cliente neto]]*(1+$F$3)),"-")</f>
        <v>2610.300735</v>
      </c>
      <c r="I1507" s="14" t="n">
        <v>2486.0007</v>
      </c>
      <c r="J1507" s="14" t="n">
        <v>2237.40063</v>
      </c>
    </row>
    <row r="1508" customFormat="false" ht="15" hidden="false" customHeight="false" outlineLevel="0" collapsed="false">
      <c r="A1508" s="12" t="n">
        <v>5073</v>
      </c>
      <c r="B1508" s="13" t="s">
        <v>1521</v>
      </c>
      <c r="C1508" s="14" t="n">
        <f aca="false">IF($F$2=0," - ",Tabla1[[#This Row],[Base Precio de Lista neto]])</f>
        <v>2835.7786</v>
      </c>
      <c r="D1508" s="14" t="n">
        <f aca="false">IF($F$2=0," - ",Tabla1[[#This Row],[Base Precio de Lista neto]]*(1-$F$2))</f>
        <v>1985.04502</v>
      </c>
      <c r="E1508" s="14" t="n">
        <f aca="false">IF($F$2=0," - ",Tabla1[[#This Row],[Base para Mejor precio]]*(1-$F$2))</f>
        <v>1786.540518</v>
      </c>
      <c r="F1508" s="12" t="s">
        <v>17</v>
      </c>
      <c r="G1508" s="15"/>
      <c r="H1508" s="14" t="n">
        <f aca="false">IFERROR(IF($F$3=0,"-",Tabla1[[#This Row],[Precio de Cliente neto]]*(1+$F$3)),"-")</f>
        <v>2977.56753</v>
      </c>
      <c r="I1508" s="14" t="n">
        <v>2835.7786</v>
      </c>
      <c r="J1508" s="14" t="n">
        <v>2552.20074</v>
      </c>
    </row>
    <row r="1509" customFormat="false" ht="15" hidden="false" customHeight="false" outlineLevel="0" collapsed="false">
      <c r="A1509" s="12" t="n">
        <v>5075</v>
      </c>
      <c r="B1509" s="13" t="s">
        <v>1522</v>
      </c>
      <c r="C1509" s="14" t="n">
        <f aca="false">IF($F$2=0," - ",Tabla1[[#This Row],[Base Precio de Lista neto]])</f>
        <v>1978.1406</v>
      </c>
      <c r="D1509" s="14" t="n">
        <f aca="false">IF($F$2=0," - ",Tabla1[[#This Row],[Base Precio de Lista neto]]*(1-$F$2))</f>
        <v>1384.69842</v>
      </c>
      <c r="E1509" s="14" t="n">
        <f aca="false">IF($F$2=0," - ",Tabla1[[#This Row],[Base para Mejor precio]]*(1-$F$2))</f>
        <v>1246.228578</v>
      </c>
      <c r="F1509" s="12" t="s">
        <v>31</v>
      </c>
      <c r="G1509" s="15"/>
      <c r="H1509" s="14" t="n">
        <f aca="false">IFERROR(IF($F$3=0,"-",Tabla1[[#This Row],[Precio de Cliente neto]]*(1+$F$3)),"-")</f>
        <v>2077.04763</v>
      </c>
      <c r="I1509" s="14" t="n">
        <v>1978.1406</v>
      </c>
      <c r="J1509" s="14" t="n">
        <v>1780.32654</v>
      </c>
    </row>
    <row r="1510" customFormat="false" ht="15" hidden="false" customHeight="false" outlineLevel="0" collapsed="false">
      <c r="A1510" s="12" t="n">
        <v>5078</v>
      </c>
      <c r="B1510" s="13" t="s">
        <v>1523</v>
      </c>
      <c r="C1510" s="14" t="n">
        <f aca="false">IF($F$2=0," - ",Tabla1[[#This Row],[Base Precio de Lista neto]])</f>
        <v>6786.7873</v>
      </c>
      <c r="D1510" s="14" t="n">
        <f aca="false">IF($F$2=0," - ",Tabla1[[#This Row],[Base Precio de Lista neto]]*(1-$F$2))</f>
        <v>4750.75111</v>
      </c>
      <c r="E1510" s="14" t="n">
        <f aca="false">IF($F$2=0," - ",Tabla1[[#This Row],[Base para Mejor precio]]*(1-$F$2))</f>
        <v>4275.675999</v>
      </c>
      <c r="F1510" s="12" t="s">
        <v>31</v>
      </c>
      <c r="G1510" s="15"/>
      <c r="H1510" s="14" t="n">
        <f aca="false">IFERROR(IF($F$3=0,"-",Tabla1[[#This Row],[Precio de Cliente neto]]*(1+$F$3)),"-")</f>
        <v>7126.126665</v>
      </c>
      <c r="I1510" s="14" t="n">
        <v>6786.7873</v>
      </c>
      <c r="J1510" s="14" t="n">
        <v>6108.10857</v>
      </c>
    </row>
    <row r="1511" customFormat="false" ht="15" hidden="false" customHeight="false" outlineLevel="0" collapsed="false">
      <c r="A1511" s="12" t="n">
        <v>5079</v>
      </c>
      <c r="B1511" s="13" t="s">
        <v>1524</v>
      </c>
      <c r="C1511" s="14" t="n">
        <f aca="false">IF($F$2=0," - ",Tabla1[[#This Row],[Base Precio de Lista neto]])</f>
        <v>8399.7219</v>
      </c>
      <c r="D1511" s="14" t="n">
        <f aca="false">IF($F$2=0," - ",Tabla1[[#This Row],[Base Precio de Lista neto]]*(1-$F$2))</f>
        <v>5879.80533</v>
      </c>
      <c r="E1511" s="14" t="n">
        <f aca="false">IF($F$2=0," - ",Tabla1[[#This Row],[Base para Mejor precio]]*(1-$F$2))</f>
        <v>5291.824797</v>
      </c>
      <c r="F1511" s="12" t="s">
        <v>14</v>
      </c>
      <c r="G1511" s="15"/>
      <c r="H1511" s="14" t="n">
        <f aca="false">IFERROR(IF($F$3=0,"-",Tabla1[[#This Row],[Precio de Cliente neto]]*(1+$F$3)),"-")</f>
        <v>8819.707995</v>
      </c>
      <c r="I1511" s="14" t="n">
        <v>8399.7219</v>
      </c>
      <c r="J1511" s="14" t="n">
        <v>7559.74971</v>
      </c>
    </row>
    <row r="1512" customFormat="false" ht="15" hidden="false" customHeight="false" outlineLevel="0" collapsed="false">
      <c r="A1512" s="12" t="n">
        <v>5080</v>
      </c>
      <c r="B1512" s="13" t="s">
        <v>1525</v>
      </c>
      <c r="C1512" s="14" t="n">
        <f aca="false">IF($F$2=0," - ",Tabla1[[#This Row],[Base Precio de Lista neto]])</f>
        <v>13393.7301</v>
      </c>
      <c r="D1512" s="14" t="n">
        <f aca="false">IF($F$2=0," - ",Tabla1[[#This Row],[Base Precio de Lista neto]]*(1-$F$2))</f>
        <v>9375.61107</v>
      </c>
      <c r="E1512" s="14" t="n">
        <f aca="false">IF($F$2=0," - ",Tabla1[[#This Row],[Base para Mejor precio]]*(1-$F$2))</f>
        <v>8438.049963</v>
      </c>
      <c r="F1512" s="12" t="s">
        <v>14</v>
      </c>
      <c r="G1512" s="15"/>
      <c r="H1512" s="14" t="n">
        <f aca="false">IFERROR(IF($F$3=0,"-",Tabla1[[#This Row],[Precio de Cliente neto]]*(1+$F$3)),"-")</f>
        <v>14063.416605</v>
      </c>
      <c r="I1512" s="14" t="n">
        <v>13393.7301</v>
      </c>
      <c r="J1512" s="14" t="n">
        <v>12054.35709</v>
      </c>
    </row>
    <row r="1513" customFormat="false" ht="15" hidden="false" customHeight="false" outlineLevel="0" collapsed="false">
      <c r="A1513" s="12" t="n">
        <v>5081</v>
      </c>
      <c r="B1513" s="13" t="s">
        <v>1526</v>
      </c>
      <c r="C1513" s="14" t="n">
        <f aca="false">IF($F$2=0," - ",Tabla1[[#This Row],[Base Precio de Lista neto]])</f>
        <v>12379.5393</v>
      </c>
      <c r="D1513" s="14" t="n">
        <f aca="false">IF($F$2=0," - ",Tabla1[[#This Row],[Base Precio de Lista neto]]*(1-$F$2))</f>
        <v>8665.67751</v>
      </c>
      <c r="E1513" s="14" t="n">
        <f aca="false">IF($F$2=0," - ",Tabla1[[#This Row],[Base para Mejor precio]]*(1-$F$2))</f>
        <v>7799.109759</v>
      </c>
      <c r="F1513" s="12" t="s">
        <v>14</v>
      </c>
      <c r="G1513" s="15"/>
      <c r="H1513" s="14" t="n">
        <f aca="false">IFERROR(IF($F$3=0,"-",Tabla1[[#This Row],[Precio de Cliente neto]]*(1+$F$3)),"-")</f>
        <v>12998.516265</v>
      </c>
      <c r="I1513" s="14" t="n">
        <v>12379.5393</v>
      </c>
      <c r="J1513" s="14" t="n">
        <v>11141.58537</v>
      </c>
    </row>
    <row r="1514" customFormat="false" ht="15" hidden="false" customHeight="false" outlineLevel="0" collapsed="false">
      <c r="A1514" s="12" t="n">
        <v>5082</v>
      </c>
      <c r="B1514" s="13" t="s">
        <v>1527</v>
      </c>
      <c r="C1514" s="14" t="n">
        <f aca="false">IF($F$2=0," - ",Tabla1[[#This Row],[Base Precio de Lista neto]])</f>
        <v>14383.5433</v>
      </c>
      <c r="D1514" s="14" t="n">
        <f aca="false">IF($F$2=0," - ",Tabla1[[#This Row],[Base Precio de Lista neto]]*(1-$F$2))</f>
        <v>10068.48031</v>
      </c>
      <c r="E1514" s="14" t="n">
        <f aca="false">IF($F$2=0," - ",Tabla1[[#This Row],[Base para Mejor precio]]*(1-$F$2))</f>
        <v>9061.632279</v>
      </c>
      <c r="F1514" s="12" t="s">
        <v>14</v>
      </c>
      <c r="G1514" s="15"/>
      <c r="H1514" s="14" t="n">
        <f aca="false">IFERROR(IF($F$3=0,"-",Tabla1[[#This Row],[Precio de Cliente neto]]*(1+$F$3)),"-")</f>
        <v>15102.720465</v>
      </c>
      <c r="I1514" s="14" t="n">
        <v>14383.5433</v>
      </c>
      <c r="J1514" s="14" t="n">
        <v>12945.18897</v>
      </c>
    </row>
    <row r="1515" customFormat="false" ht="15" hidden="false" customHeight="false" outlineLevel="0" collapsed="false">
      <c r="A1515" s="12" t="n">
        <v>5083</v>
      </c>
      <c r="B1515" s="13" t="s">
        <v>1528</v>
      </c>
      <c r="C1515" s="14" t="n">
        <f aca="false">IF($F$2=0," - ",Tabla1[[#This Row],[Base Precio de Lista neto]])</f>
        <v>8603.1809</v>
      </c>
      <c r="D1515" s="14" t="n">
        <f aca="false">IF($F$2=0," - ",Tabla1[[#This Row],[Base Precio de Lista neto]]*(1-$F$2))</f>
        <v>6022.22663</v>
      </c>
      <c r="E1515" s="14" t="n">
        <f aca="false">IF($F$2=0," - ",Tabla1[[#This Row],[Base para Mejor precio]]*(1-$F$2))</f>
        <v>5420.003967</v>
      </c>
      <c r="F1515" s="12" t="s">
        <v>14</v>
      </c>
      <c r="G1515" s="15"/>
      <c r="H1515" s="14" t="n">
        <f aca="false">IFERROR(IF($F$3=0,"-",Tabla1[[#This Row],[Precio de Cliente neto]]*(1+$F$3)),"-")</f>
        <v>9033.339945</v>
      </c>
      <c r="I1515" s="14" t="n">
        <v>8603.1809</v>
      </c>
      <c r="J1515" s="14" t="n">
        <v>7742.86281</v>
      </c>
    </row>
    <row r="1516" customFormat="false" ht="15" hidden="false" customHeight="false" outlineLevel="0" collapsed="false">
      <c r="A1516" s="12" t="n">
        <v>5085</v>
      </c>
      <c r="B1516" s="13" t="s">
        <v>1529</v>
      </c>
      <c r="C1516" s="14" t="n">
        <f aca="false">IF($F$2=0," - ",Tabla1[[#This Row],[Base Precio de Lista neto]])</f>
        <v>8124.7682</v>
      </c>
      <c r="D1516" s="14" t="n">
        <f aca="false">IF($F$2=0," - ",Tabla1[[#This Row],[Base Precio de Lista neto]]*(1-$F$2))</f>
        <v>5687.33774</v>
      </c>
      <c r="E1516" s="14" t="n">
        <f aca="false">IF($F$2=0," - ",Tabla1[[#This Row],[Base para Mejor precio]]*(1-$F$2))</f>
        <v>5118.603966</v>
      </c>
      <c r="F1516" s="12" t="s">
        <v>14</v>
      </c>
      <c r="G1516" s="15"/>
      <c r="H1516" s="14" t="n">
        <f aca="false">IFERROR(IF($F$3=0,"-",Tabla1[[#This Row],[Precio de Cliente neto]]*(1+$F$3)),"-")</f>
        <v>8531.00661</v>
      </c>
      <c r="I1516" s="14" t="n">
        <v>8124.7682</v>
      </c>
      <c r="J1516" s="14" t="n">
        <v>7312.29138</v>
      </c>
    </row>
    <row r="1517" customFormat="false" ht="15" hidden="false" customHeight="false" outlineLevel="0" collapsed="false">
      <c r="A1517" s="12" t="n">
        <v>5086</v>
      </c>
      <c r="B1517" s="13" t="s">
        <v>1530</v>
      </c>
      <c r="C1517" s="14" t="n">
        <f aca="false">IF($F$2=0," - ",Tabla1[[#This Row],[Base Precio de Lista neto]])</f>
        <v>8780.0694</v>
      </c>
      <c r="D1517" s="14" t="n">
        <f aca="false">IF($F$2=0," - ",Tabla1[[#This Row],[Base Precio de Lista neto]]*(1-$F$2))</f>
        <v>6146.04858</v>
      </c>
      <c r="E1517" s="14" t="n">
        <f aca="false">IF($F$2=0," - ",Tabla1[[#This Row],[Base para Mejor precio]]*(1-$F$2))</f>
        <v>5531.443722</v>
      </c>
      <c r="F1517" s="12" t="s">
        <v>14</v>
      </c>
      <c r="G1517" s="15"/>
      <c r="H1517" s="14" t="n">
        <f aca="false">IFERROR(IF($F$3=0,"-",Tabla1[[#This Row],[Precio de Cliente neto]]*(1+$F$3)),"-")</f>
        <v>9219.07287</v>
      </c>
      <c r="I1517" s="14" t="n">
        <v>8780.0694</v>
      </c>
      <c r="J1517" s="14" t="n">
        <v>7902.06246</v>
      </c>
    </row>
    <row r="1518" customFormat="false" ht="15" hidden="false" customHeight="false" outlineLevel="0" collapsed="false">
      <c r="A1518" s="12" t="n">
        <v>5087</v>
      </c>
      <c r="B1518" s="13" t="s">
        <v>1531</v>
      </c>
      <c r="C1518" s="14" t="n">
        <f aca="false">IF($F$2=0," - ",Tabla1[[#This Row],[Base Precio de Lista neto]])</f>
        <v>10161.2301</v>
      </c>
      <c r="D1518" s="14" t="n">
        <f aca="false">IF($F$2=0," - ",Tabla1[[#This Row],[Base Precio de Lista neto]]*(1-$F$2))</f>
        <v>7112.86107</v>
      </c>
      <c r="E1518" s="14" t="n">
        <f aca="false">IF($F$2=0," - ",Tabla1[[#This Row],[Base para Mejor precio]]*(1-$F$2))</f>
        <v>6401.574963</v>
      </c>
      <c r="F1518" s="12" t="s">
        <v>14</v>
      </c>
      <c r="G1518" s="15"/>
      <c r="H1518" s="14" t="n">
        <f aca="false">IFERROR(IF($F$3=0,"-",Tabla1[[#This Row],[Precio de Cliente neto]]*(1+$F$3)),"-")</f>
        <v>10669.291605</v>
      </c>
      <c r="I1518" s="14" t="n">
        <v>10161.2301</v>
      </c>
      <c r="J1518" s="14" t="n">
        <v>9145.10709</v>
      </c>
    </row>
    <row r="1519" customFormat="false" ht="15" hidden="false" customHeight="false" outlineLevel="0" collapsed="false">
      <c r="A1519" s="12" t="n">
        <v>5093</v>
      </c>
      <c r="B1519" s="13" t="s">
        <v>1532</v>
      </c>
      <c r="C1519" s="14" t="n">
        <f aca="false">IF($F$2=0," - ",Tabla1[[#This Row],[Base Precio de Lista neto]])</f>
        <v>7104.7075</v>
      </c>
      <c r="D1519" s="14" t="n">
        <f aca="false">IF($F$2=0," - ",Tabla1[[#This Row],[Base Precio de Lista neto]]*(1-$F$2))</f>
        <v>4973.29525</v>
      </c>
      <c r="E1519" s="14" t="n">
        <f aca="false">IF($F$2=0," - ",Tabla1[[#This Row],[Base para Mejor precio]]*(1-$F$2))</f>
        <v>4475.965725</v>
      </c>
      <c r="F1519" s="12" t="s">
        <v>14</v>
      </c>
      <c r="G1519" s="15"/>
      <c r="H1519" s="14" t="n">
        <f aca="false">IFERROR(IF($F$3=0,"-",Tabla1[[#This Row],[Precio de Cliente neto]]*(1+$F$3)),"-")</f>
        <v>7459.942875</v>
      </c>
      <c r="I1519" s="14" t="n">
        <v>7104.7075</v>
      </c>
      <c r="J1519" s="14" t="n">
        <v>6394.23675</v>
      </c>
    </row>
    <row r="1520" customFormat="false" ht="15" hidden="false" customHeight="false" outlineLevel="0" collapsed="false">
      <c r="A1520" s="12" t="n">
        <v>5094</v>
      </c>
      <c r="B1520" s="13" t="s">
        <v>1533</v>
      </c>
      <c r="C1520" s="14" t="n">
        <f aca="false">IF($F$2=0," - ",Tabla1[[#This Row],[Base Precio de Lista neto]])</f>
        <v>6277.1052</v>
      </c>
      <c r="D1520" s="14" t="n">
        <f aca="false">IF($F$2=0," - ",Tabla1[[#This Row],[Base Precio de Lista neto]]*(1-$F$2))</f>
        <v>4393.97364</v>
      </c>
      <c r="E1520" s="14" t="n">
        <f aca="false">IF($F$2=0," - ",Tabla1[[#This Row],[Base para Mejor precio]]*(1-$F$2))</f>
        <v>3954.576276</v>
      </c>
      <c r="F1520" s="12" t="s">
        <v>14</v>
      </c>
      <c r="G1520" s="15"/>
      <c r="H1520" s="14" t="n">
        <f aca="false">IFERROR(IF($F$3=0,"-",Tabla1[[#This Row],[Precio de Cliente neto]]*(1+$F$3)),"-")</f>
        <v>6590.96046</v>
      </c>
      <c r="I1520" s="14" t="n">
        <v>6277.1052</v>
      </c>
      <c r="J1520" s="14" t="n">
        <v>5649.39468</v>
      </c>
    </row>
    <row r="1521" customFormat="false" ht="15" hidden="false" customHeight="false" outlineLevel="0" collapsed="false">
      <c r="A1521" s="12" t="n">
        <v>5095</v>
      </c>
      <c r="B1521" s="13" t="s">
        <v>1534</v>
      </c>
      <c r="C1521" s="14" t="n">
        <f aca="false">IF($F$2=0," - ",Tabla1[[#This Row],[Base Precio de Lista neto]])</f>
        <v>7248.5946</v>
      </c>
      <c r="D1521" s="14" t="n">
        <f aca="false">IF($F$2=0," - ",Tabla1[[#This Row],[Base Precio de Lista neto]]*(1-$F$2))</f>
        <v>5074.01622</v>
      </c>
      <c r="E1521" s="14" t="n">
        <f aca="false">IF($F$2=0," - ",Tabla1[[#This Row],[Base para Mejor precio]]*(1-$F$2))</f>
        <v>4566.614598</v>
      </c>
      <c r="F1521" s="12" t="s">
        <v>14</v>
      </c>
      <c r="G1521" s="15"/>
      <c r="H1521" s="14" t="n">
        <f aca="false">IFERROR(IF($F$3=0,"-",Tabla1[[#This Row],[Precio de Cliente neto]]*(1+$F$3)),"-")</f>
        <v>7611.02433</v>
      </c>
      <c r="I1521" s="14" t="n">
        <v>7248.5946</v>
      </c>
      <c r="J1521" s="14" t="n">
        <v>6523.73514</v>
      </c>
    </row>
    <row r="1522" customFormat="false" ht="15" hidden="false" customHeight="false" outlineLevel="0" collapsed="false">
      <c r="A1522" s="12" t="n">
        <v>5096</v>
      </c>
      <c r="B1522" s="13" t="s">
        <v>1535</v>
      </c>
      <c r="C1522" s="14" t="n">
        <f aca="false">IF($F$2=0," - ",Tabla1[[#This Row],[Base Precio de Lista neto]])</f>
        <v>9099.0114</v>
      </c>
      <c r="D1522" s="14" t="n">
        <f aca="false">IF($F$2=0," - ",Tabla1[[#This Row],[Base Precio de Lista neto]]*(1-$F$2))</f>
        <v>6369.30798</v>
      </c>
      <c r="E1522" s="14" t="n">
        <f aca="false">IF($F$2=0," - ",Tabla1[[#This Row],[Base para Mejor precio]]*(1-$F$2))</f>
        <v>5732.377182</v>
      </c>
      <c r="F1522" s="12" t="s">
        <v>14</v>
      </c>
      <c r="G1522" s="15"/>
      <c r="H1522" s="14" t="n">
        <f aca="false">IFERROR(IF($F$3=0,"-",Tabla1[[#This Row],[Precio de Cliente neto]]*(1+$F$3)),"-")</f>
        <v>9553.96197</v>
      </c>
      <c r="I1522" s="14" t="n">
        <v>9099.0114</v>
      </c>
      <c r="J1522" s="14" t="n">
        <v>8189.11026</v>
      </c>
    </row>
    <row r="1523" customFormat="false" ht="15" hidden="false" customHeight="false" outlineLevel="0" collapsed="false">
      <c r="A1523" s="12" t="n">
        <v>5097</v>
      </c>
      <c r="B1523" s="13" t="s">
        <v>1536</v>
      </c>
      <c r="C1523" s="14" t="n">
        <f aca="false">IF($F$2=0," - ",Tabla1[[#This Row],[Base Precio de Lista neto]])</f>
        <v>10174.9823</v>
      </c>
      <c r="D1523" s="14" t="n">
        <f aca="false">IF($F$2=0," - ",Tabla1[[#This Row],[Base Precio de Lista neto]]*(1-$F$2))</f>
        <v>7122.48761</v>
      </c>
      <c r="E1523" s="14" t="n">
        <f aca="false">IF($F$2=0," - ",Tabla1[[#This Row],[Base para Mejor precio]]*(1-$F$2))</f>
        <v>6410.238849</v>
      </c>
      <c r="F1523" s="12" t="s">
        <v>14</v>
      </c>
      <c r="G1523" s="15"/>
      <c r="H1523" s="14" t="n">
        <f aca="false">IFERROR(IF($F$3=0,"-",Tabla1[[#This Row],[Precio de Cliente neto]]*(1+$F$3)),"-")</f>
        <v>10683.731415</v>
      </c>
      <c r="I1523" s="14" t="n">
        <v>10174.9823</v>
      </c>
      <c r="J1523" s="14" t="n">
        <v>9157.48407</v>
      </c>
    </row>
    <row r="1524" customFormat="false" ht="15" hidden="false" customHeight="false" outlineLevel="0" collapsed="false">
      <c r="A1524" s="12" t="n">
        <v>5098</v>
      </c>
      <c r="B1524" s="13" t="s">
        <v>1537</v>
      </c>
      <c r="C1524" s="14" t="n">
        <f aca="false">IF($F$2=0," - ",Tabla1[[#This Row],[Base Precio de Lista neto]])</f>
        <v>33445.8323</v>
      </c>
      <c r="D1524" s="14" t="n">
        <f aca="false">IF($F$2=0," - ",Tabla1[[#This Row],[Base Precio de Lista neto]]*(1-$F$2))</f>
        <v>23412.08261</v>
      </c>
      <c r="E1524" s="14" t="n">
        <f aca="false">IF($F$2=0," - ",Tabla1[[#This Row],[Base para Mejor precio]]*(1-$F$2))</f>
        <v>21070.874349</v>
      </c>
      <c r="F1524" s="12" t="s">
        <v>14</v>
      </c>
      <c r="G1524" s="15"/>
      <c r="H1524" s="14" t="n">
        <f aca="false">IFERROR(IF($F$3=0,"-",Tabla1[[#This Row],[Precio de Cliente neto]]*(1+$F$3)),"-")</f>
        <v>35118.123915</v>
      </c>
      <c r="I1524" s="14" t="n">
        <v>33445.8323</v>
      </c>
      <c r="J1524" s="14" t="n">
        <v>30101.24907</v>
      </c>
    </row>
    <row r="1525" customFormat="false" ht="15" hidden="false" customHeight="false" outlineLevel="0" collapsed="false">
      <c r="A1525" s="12" t="n">
        <v>5099</v>
      </c>
      <c r="B1525" s="13" t="s">
        <v>1538</v>
      </c>
      <c r="C1525" s="14" t="n">
        <f aca="false">IF($F$2=0," - ",Tabla1[[#This Row],[Base Precio de Lista neto]])</f>
        <v>37296.965</v>
      </c>
      <c r="D1525" s="14" t="n">
        <f aca="false">IF($F$2=0," - ",Tabla1[[#This Row],[Base Precio de Lista neto]]*(1-$F$2))</f>
        <v>26107.8755</v>
      </c>
      <c r="E1525" s="14" t="n">
        <f aca="false">IF($F$2=0," - ",Tabla1[[#This Row],[Base para Mejor precio]]*(1-$F$2))</f>
        <v>23497.08795</v>
      </c>
      <c r="F1525" s="12" t="s">
        <v>14</v>
      </c>
      <c r="G1525" s="15"/>
      <c r="H1525" s="14" t="n">
        <f aca="false">IFERROR(IF($F$3=0,"-",Tabla1[[#This Row],[Precio de Cliente neto]]*(1+$F$3)),"-")</f>
        <v>39161.81325</v>
      </c>
      <c r="I1525" s="14" t="n">
        <v>37296.965</v>
      </c>
      <c r="J1525" s="14" t="n">
        <v>33567.2685</v>
      </c>
    </row>
    <row r="1526" customFormat="false" ht="15" hidden="false" customHeight="false" outlineLevel="0" collapsed="false">
      <c r="A1526" s="12" t="n">
        <v>5100</v>
      </c>
      <c r="B1526" s="13" t="s">
        <v>1539</v>
      </c>
      <c r="C1526" s="14" t="n">
        <f aca="false">IF($F$2=0," - ",Tabla1[[#This Row],[Base Precio de Lista neto]])</f>
        <v>7082.7082</v>
      </c>
      <c r="D1526" s="14" t="n">
        <f aca="false">IF($F$2=0," - ",Tabla1[[#This Row],[Base Precio de Lista neto]]*(1-$F$2))</f>
        <v>4957.89574</v>
      </c>
      <c r="E1526" s="14" t="n">
        <f aca="false">IF($F$2=0," - ",Tabla1[[#This Row],[Base para Mejor precio]]*(1-$F$2))</f>
        <v>4462.106166</v>
      </c>
      <c r="F1526" s="12" t="s">
        <v>14</v>
      </c>
      <c r="G1526" s="15"/>
      <c r="H1526" s="14" t="n">
        <f aca="false">IFERROR(IF($F$3=0,"-",Tabla1[[#This Row],[Precio de Cliente neto]]*(1+$F$3)),"-")</f>
        <v>7436.84361</v>
      </c>
      <c r="I1526" s="14" t="n">
        <v>7082.7082</v>
      </c>
      <c r="J1526" s="14" t="n">
        <v>6374.43738</v>
      </c>
    </row>
    <row r="1527" customFormat="false" ht="15" hidden="false" customHeight="false" outlineLevel="0" collapsed="false">
      <c r="A1527" s="12" t="n">
        <v>5102</v>
      </c>
      <c r="B1527" s="13" t="s">
        <v>1540</v>
      </c>
      <c r="C1527" s="14" t="n">
        <f aca="false">IF($F$2=0," - ",Tabla1[[#This Row],[Base Precio de Lista neto]])</f>
        <v>11423.2499</v>
      </c>
      <c r="D1527" s="14" t="n">
        <f aca="false">IF($F$2=0," - ",Tabla1[[#This Row],[Base Precio de Lista neto]]*(1-$F$2))</f>
        <v>7996.27493</v>
      </c>
      <c r="E1527" s="14" t="n">
        <f aca="false">IF($F$2=0," - ",Tabla1[[#This Row],[Base para Mejor precio]]*(1-$F$2))</f>
        <v>7196.647437</v>
      </c>
      <c r="F1527" s="12" t="s">
        <v>14</v>
      </c>
      <c r="G1527" s="15"/>
      <c r="H1527" s="14" t="n">
        <f aca="false">IFERROR(IF($F$3=0,"-",Tabla1[[#This Row],[Precio de Cliente neto]]*(1+$F$3)),"-")</f>
        <v>11994.412395</v>
      </c>
      <c r="I1527" s="14" t="n">
        <v>11423.2499</v>
      </c>
      <c r="J1527" s="14" t="n">
        <v>10280.92491</v>
      </c>
    </row>
    <row r="1528" customFormat="false" ht="15" hidden="false" customHeight="false" outlineLevel="0" collapsed="false">
      <c r="A1528" s="12" t="n">
        <v>5103</v>
      </c>
      <c r="B1528" s="13" t="s">
        <v>1541</v>
      </c>
      <c r="C1528" s="14" t="n">
        <f aca="false">IF($F$2=0," - ",Tabla1[[#This Row],[Base Precio de Lista neto]])</f>
        <v>7385.1565</v>
      </c>
      <c r="D1528" s="14" t="n">
        <f aca="false">IF($F$2=0," - ",Tabla1[[#This Row],[Base Precio de Lista neto]]*(1-$F$2))</f>
        <v>5169.60955</v>
      </c>
      <c r="E1528" s="14" t="n">
        <f aca="false">IF($F$2=0," - ",Tabla1[[#This Row],[Base para Mejor precio]]*(1-$F$2))</f>
        <v>4652.648595</v>
      </c>
      <c r="F1528" s="12" t="s">
        <v>14</v>
      </c>
      <c r="G1528" s="15"/>
      <c r="H1528" s="14" t="n">
        <f aca="false">IFERROR(IF($F$3=0,"-",Tabla1[[#This Row],[Precio de Cliente neto]]*(1+$F$3)),"-")</f>
        <v>7754.414325</v>
      </c>
      <c r="I1528" s="14" t="n">
        <v>7385.1565</v>
      </c>
      <c r="J1528" s="14" t="n">
        <v>6646.64085</v>
      </c>
    </row>
    <row r="1529" customFormat="false" ht="15" hidden="false" customHeight="false" outlineLevel="0" collapsed="false">
      <c r="A1529" s="12" t="n">
        <v>5104</v>
      </c>
      <c r="B1529" s="13" t="s">
        <v>1542</v>
      </c>
      <c r="C1529" s="14" t="n">
        <f aca="false">IF($F$2=0," - ",Tabla1[[#This Row],[Base Precio de Lista neto]])</f>
        <v>10797.3201</v>
      </c>
      <c r="D1529" s="14" t="n">
        <f aca="false">IF($F$2=0," - ",Tabla1[[#This Row],[Base Precio de Lista neto]]*(1-$F$2))</f>
        <v>7558.12407</v>
      </c>
      <c r="E1529" s="14" t="n">
        <f aca="false">IF($F$2=0," - ",Tabla1[[#This Row],[Base para Mejor precio]]*(1-$F$2))</f>
        <v>6802.311663</v>
      </c>
      <c r="F1529" s="12" t="s">
        <v>14</v>
      </c>
      <c r="G1529" s="15"/>
      <c r="H1529" s="14" t="n">
        <f aca="false">IFERROR(IF($F$3=0,"-",Tabla1[[#This Row],[Precio de Cliente neto]]*(1+$F$3)),"-")</f>
        <v>11337.186105</v>
      </c>
      <c r="I1529" s="14" t="n">
        <v>10797.3201</v>
      </c>
      <c r="J1529" s="14" t="n">
        <v>9717.58809</v>
      </c>
    </row>
    <row r="1530" customFormat="false" ht="15" hidden="false" customHeight="false" outlineLevel="0" collapsed="false">
      <c r="A1530" s="12" t="n">
        <v>5107</v>
      </c>
      <c r="B1530" s="13" t="s">
        <v>1543</v>
      </c>
      <c r="C1530" s="14" t="n">
        <f aca="false">IF($F$2=0," - ",Tabla1[[#This Row],[Base Precio de Lista neto]])</f>
        <v>4032.9698</v>
      </c>
      <c r="D1530" s="14" t="n">
        <f aca="false">IF($F$2=0," - ",Tabla1[[#This Row],[Base Precio de Lista neto]]*(1-$F$2))</f>
        <v>2823.07886</v>
      </c>
      <c r="E1530" s="14" t="n">
        <f aca="false">IF($F$2=0," - ",Tabla1[[#This Row],[Base para Mejor precio]]*(1-$F$2))</f>
        <v>2540.770974</v>
      </c>
      <c r="F1530" s="12" t="s">
        <v>14</v>
      </c>
      <c r="G1530" s="15"/>
      <c r="H1530" s="14" t="n">
        <f aca="false">IFERROR(IF($F$3=0,"-",Tabla1[[#This Row],[Precio de Cliente neto]]*(1+$F$3)),"-")</f>
        <v>4234.61829</v>
      </c>
      <c r="I1530" s="14" t="n">
        <v>4032.9698</v>
      </c>
      <c r="J1530" s="14" t="n">
        <v>3629.67282</v>
      </c>
    </row>
    <row r="1531" customFormat="false" ht="15" hidden="false" customHeight="false" outlineLevel="0" collapsed="false">
      <c r="A1531" s="12" t="n">
        <v>5109</v>
      </c>
      <c r="B1531" s="13" t="s">
        <v>1544</v>
      </c>
      <c r="C1531" s="14" t="n">
        <f aca="false">IF($F$2=0," - ",Tabla1[[#This Row],[Base Precio de Lista neto]])</f>
        <v>4250.7267</v>
      </c>
      <c r="D1531" s="14" t="n">
        <f aca="false">IF($F$2=0," - ",Tabla1[[#This Row],[Base Precio de Lista neto]]*(1-$F$2))</f>
        <v>2975.50869</v>
      </c>
      <c r="E1531" s="14" t="n">
        <f aca="false">IF($F$2=0," - ",Tabla1[[#This Row],[Base para Mejor precio]]*(1-$F$2))</f>
        <v>2677.957821</v>
      </c>
      <c r="F1531" s="12" t="s">
        <v>14</v>
      </c>
      <c r="G1531" s="15"/>
      <c r="H1531" s="14" t="n">
        <f aca="false">IFERROR(IF($F$3=0,"-",Tabla1[[#This Row],[Precio de Cliente neto]]*(1+$F$3)),"-")</f>
        <v>4463.263035</v>
      </c>
      <c r="I1531" s="14" t="n">
        <v>4250.7267</v>
      </c>
      <c r="J1531" s="14" t="n">
        <v>3825.65403</v>
      </c>
    </row>
    <row r="1532" customFormat="false" ht="15" hidden="false" customHeight="false" outlineLevel="0" collapsed="false">
      <c r="A1532" s="12" t="n">
        <v>5110</v>
      </c>
      <c r="B1532" s="13" t="s">
        <v>1545</v>
      </c>
      <c r="C1532" s="14" t="n">
        <f aca="false">IF($F$2=0," - ",Tabla1[[#This Row],[Base Precio de Lista neto]])</f>
        <v>4250.7267</v>
      </c>
      <c r="D1532" s="14" t="n">
        <f aca="false">IF($F$2=0," - ",Tabla1[[#This Row],[Base Precio de Lista neto]]*(1-$F$2))</f>
        <v>2975.50869</v>
      </c>
      <c r="E1532" s="14" t="n">
        <f aca="false">IF($F$2=0," - ",Tabla1[[#This Row],[Base para Mejor precio]]*(1-$F$2))</f>
        <v>2677.957821</v>
      </c>
      <c r="F1532" s="12" t="s">
        <v>14</v>
      </c>
      <c r="G1532" s="15"/>
      <c r="H1532" s="14" t="n">
        <f aca="false">IFERROR(IF($F$3=0,"-",Tabla1[[#This Row],[Precio de Cliente neto]]*(1+$F$3)),"-")</f>
        <v>4463.263035</v>
      </c>
      <c r="I1532" s="14" t="n">
        <v>4250.7267</v>
      </c>
      <c r="J1532" s="14" t="n">
        <v>3825.65403</v>
      </c>
    </row>
    <row r="1533" customFormat="false" ht="15" hidden="false" customHeight="false" outlineLevel="0" collapsed="false">
      <c r="A1533" s="12" t="n">
        <v>5111</v>
      </c>
      <c r="B1533" s="13" t="s">
        <v>1546</v>
      </c>
      <c r="C1533" s="14" t="n">
        <f aca="false">IF($F$2=0," - ",Tabla1[[#This Row],[Base Precio de Lista neto]])</f>
        <v>6653.7896</v>
      </c>
      <c r="D1533" s="14" t="n">
        <f aca="false">IF($F$2=0," - ",Tabla1[[#This Row],[Base Precio de Lista neto]]*(1-$F$2))</f>
        <v>4657.65272</v>
      </c>
      <c r="E1533" s="14" t="n">
        <f aca="false">IF($F$2=0," - ",Tabla1[[#This Row],[Base para Mejor precio]]*(1-$F$2))</f>
        <v>4191.887448</v>
      </c>
      <c r="F1533" s="12" t="s">
        <v>14</v>
      </c>
      <c r="G1533" s="15"/>
      <c r="H1533" s="14" t="n">
        <f aca="false">IFERROR(IF($F$3=0,"-",Tabla1[[#This Row],[Precio de Cliente neto]]*(1+$F$3)),"-")</f>
        <v>6986.47908</v>
      </c>
      <c r="I1533" s="14" t="n">
        <v>6653.7896</v>
      </c>
      <c r="J1533" s="14" t="n">
        <v>5988.41064</v>
      </c>
    </row>
    <row r="1534" customFormat="false" ht="15" hidden="false" customHeight="false" outlineLevel="0" collapsed="false">
      <c r="A1534" s="12" t="n">
        <v>5112</v>
      </c>
      <c r="B1534" s="13" t="s">
        <v>1547</v>
      </c>
      <c r="C1534" s="14" t="n">
        <f aca="false">IF($F$2=0," - ",Tabla1[[#This Row],[Base Precio de Lista neto]])</f>
        <v>5164.9064</v>
      </c>
      <c r="D1534" s="14" t="n">
        <f aca="false">IF($F$2=0," - ",Tabla1[[#This Row],[Base Precio de Lista neto]]*(1-$F$2))</f>
        <v>3615.43448</v>
      </c>
      <c r="E1534" s="14" t="n">
        <f aca="false">IF($F$2=0," - ",Tabla1[[#This Row],[Base para Mejor precio]]*(1-$F$2))</f>
        <v>3253.891032</v>
      </c>
      <c r="F1534" s="12" t="s">
        <v>31</v>
      </c>
      <c r="G1534" s="15"/>
      <c r="H1534" s="14" t="n">
        <f aca="false">IFERROR(IF($F$3=0,"-",Tabla1[[#This Row],[Precio de Cliente neto]]*(1+$F$3)),"-")</f>
        <v>5423.15172</v>
      </c>
      <c r="I1534" s="14" t="n">
        <v>5164.9064</v>
      </c>
      <c r="J1534" s="14" t="n">
        <v>4648.41576</v>
      </c>
    </row>
    <row r="1535" customFormat="false" ht="15" hidden="false" customHeight="false" outlineLevel="0" collapsed="false">
      <c r="A1535" s="12" t="n">
        <v>5113</v>
      </c>
      <c r="B1535" s="13" t="s">
        <v>1548</v>
      </c>
      <c r="C1535" s="14" t="n">
        <f aca="false">IF($F$2=0," - ",Tabla1[[#This Row],[Base Precio de Lista neto]])</f>
        <v>203.2865</v>
      </c>
      <c r="D1535" s="14" t="n">
        <f aca="false">IF($F$2=0," - ",Tabla1[[#This Row],[Base Precio de Lista neto]]*(1-$F$2))</f>
        <v>142.30055</v>
      </c>
      <c r="E1535" s="14" t="n">
        <f aca="false">IF($F$2=0," - ",Tabla1[[#This Row],[Base para Mejor precio]]*(1-$F$2))</f>
        <v>128.070495</v>
      </c>
      <c r="F1535" s="12" t="s">
        <v>17</v>
      </c>
      <c r="G1535" s="15"/>
      <c r="H1535" s="14" t="n">
        <f aca="false">IFERROR(IF($F$3=0,"-",Tabla1[[#This Row],[Precio de Cliente neto]]*(1+$F$3)),"-")</f>
        <v>213.450825</v>
      </c>
      <c r="I1535" s="14" t="n">
        <v>203.2865</v>
      </c>
      <c r="J1535" s="14" t="n">
        <v>182.95785</v>
      </c>
    </row>
    <row r="1536" customFormat="false" ht="15" hidden="false" customHeight="false" outlineLevel="0" collapsed="false">
      <c r="A1536" s="12" t="n">
        <v>5114</v>
      </c>
      <c r="B1536" s="13" t="s">
        <v>1549</v>
      </c>
      <c r="C1536" s="14" t="n">
        <f aca="false">IF($F$2=0," - ",Tabla1[[#This Row],[Base Precio de Lista neto]])</f>
        <v>267.7773</v>
      </c>
      <c r="D1536" s="14" t="n">
        <f aca="false">IF($F$2=0," - ",Tabla1[[#This Row],[Base Precio de Lista neto]]*(1-$F$2))</f>
        <v>187.44411</v>
      </c>
      <c r="E1536" s="14" t="n">
        <f aca="false">IF($F$2=0," - ",Tabla1[[#This Row],[Base para Mejor precio]]*(1-$F$2))</f>
        <v>168.699699</v>
      </c>
      <c r="F1536" s="12" t="s">
        <v>17</v>
      </c>
      <c r="G1536" s="15"/>
      <c r="H1536" s="14" t="n">
        <f aca="false">IFERROR(IF($F$3=0,"-",Tabla1[[#This Row],[Precio de Cliente neto]]*(1+$F$3)),"-")</f>
        <v>281.166165</v>
      </c>
      <c r="I1536" s="14" t="n">
        <v>267.7773</v>
      </c>
      <c r="J1536" s="14" t="n">
        <v>240.99957</v>
      </c>
    </row>
    <row r="1537" customFormat="false" ht="15" hidden="false" customHeight="false" outlineLevel="0" collapsed="false">
      <c r="A1537" s="12" t="n">
        <v>5150</v>
      </c>
      <c r="B1537" s="13" t="s">
        <v>1550</v>
      </c>
      <c r="C1537" s="14" t="n">
        <f aca="false">IF($F$2=0," - ",Tabla1[[#This Row],[Base Precio de Lista neto]])</f>
        <v>767.0569</v>
      </c>
      <c r="D1537" s="14" t="n">
        <f aca="false">IF($F$2=0," - ",Tabla1[[#This Row],[Base Precio de Lista neto]]*(1-$F$2))</f>
        <v>536.93983</v>
      </c>
      <c r="E1537" s="14" t="n">
        <f aca="false">IF($F$2=0," - ",Tabla1[[#This Row],[Base para Mejor precio]]*(1-$F$2))</f>
        <v>483.245847</v>
      </c>
      <c r="F1537" s="12" t="s">
        <v>17</v>
      </c>
      <c r="G1537" s="15"/>
      <c r="H1537" s="14" t="n">
        <f aca="false">IFERROR(IF($F$3=0,"-",Tabla1[[#This Row],[Precio de Cliente neto]]*(1+$F$3)),"-")</f>
        <v>805.409745</v>
      </c>
      <c r="I1537" s="14" t="n">
        <v>767.0569</v>
      </c>
      <c r="J1537" s="14" t="n">
        <v>690.35121</v>
      </c>
    </row>
    <row r="1538" customFormat="false" ht="15" hidden="false" customHeight="false" outlineLevel="0" collapsed="false">
      <c r="A1538" s="12" t="n">
        <v>5151</v>
      </c>
      <c r="B1538" s="13" t="s">
        <v>1551</v>
      </c>
      <c r="C1538" s="14" t="n">
        <f aca="false">IF($F$2=0," - ",Tabla1[[#This Row],[Base Precio de Lista neto]])</f>
        <v>745.8855</v>
      </c>
      <c r="D1538" s="14" t="n">
        <f aca="false">IF($F$2=0," - ",Tabla1[[#This Row],[Base Precio de Lista neto]]*(1-$F$2))</f>
        <v>522.11985</v>
      </c>
      <c r="E1538" s="14" t="n">
        <f aca="false">IF($F$2=0," - ",Tabla1[[#This Row],[Base para Mejor precio]]*(1-$F$2))</f>
        <v>469.907865</v>
      </c>
      <c r="F1538" s="12" t="s">
        <v>17</v>
      </c>
      <c r="G1538" s="15"/>
      <c r="H1538" s="14" t="n">
        <f aca="false">IFERROR(IF($F$3=0,"-",Tabla1[[#This Row],[Precio de Cliente neto]]*(1+$F$3)),"-")</f>
        <v>783.179775</v>
      </c>
      <c r="I1538" s="14" t="n">
        <v>745.8855</v>
      </c>
      <c r="J1538" s="14" t="n">
        <v>671.29695</v>
      </c>
    </row>
    <row r="1539" customFormat="false" ht="15" hidden="false" customHeight="false" outlineLevel="0" collapsed="false">
      <c r="A1539" s="12" t="n">
        <v>5152</v>
      </c>
      <c r="B1539" s="13" t="s">
        <v>1552</v>
      </c>
      <c r="C1539" s="14" t="n">
        <f aca="false">IF($F$2=0," - ",Tabla1[[#This Row],[Base Precio de Lista neto]])</f>
        <v>745.8855</v>
      </c>
      <c r="D1539" s="14" t="n">
        <f aca="false">IF($F$2=0," - ",Tabla1[[#This Row],[Base Precio de Lista neto]]*(1-$F$2))</f>
        <v>522.11985</v>
      </c>
      <c r="E1539" s="14" t="n">
        <f aca="false">IF($F$2=0," - ",Tabla1[[#This Row],[Base para Mejor precio]]*(1-$F$2))</f>
        <v>469.907865</v>
      </c>
      <c r="F1539" s="12" t="s">
        <v>17</v>
      </c>
      <c r="G1539" s="15"/>
      <c r="H1539" s="14" t="n">
        <f aca="false">IFERROR(IF($F$3=0,"-",Tabla1[[#This Row],[Precio de Cliente neto]]*(1+$F$3)),"-")</f>
        <v>783.179775</v>
      </c>
      <c r="I1539" s="14" t="n">
        <v>745.8855</v>
      </c>
      <c r="J1539" s="14" t="n">
        <v>671.29695</v>
      </c>
    </row>
    <row r="1540" customFormat="false" ht="15" hidden="false" customHeight="false" outlineLevel="0" collapsed="false">
      <c r="A1540" s="12" t="n">
        <v>5154</v>
      </c>
      <c r="B1540" s="13" t="s">
        <v>1553</v>
      </c>
      <c r="C1540" s="14" t="n">
        <f aca="false">IF($F$2=0," - ",Tabla1[[#This Row],[Base Precio de Lista neto]])</f>
        <v>257.3142</v>
      </c>
      <c r="D1540" s="14" t="n">
        <f aca="false">IF($F$2=0," - ",Tabla1[[#This Row],[Base Precio de Lista neto]]*(1-$F$2))</f>
        <v>180.11994</v>
      </c>
      <c r="E1540" s="14" t="n">
        <f aca="false">IF($F$2=0," - ",Tabla1[[#This Row],[Base para Mejor precio]]*(1-$F$2))</f>
        <v>162.107946</v>
      </c>
      <c r="F1540" s="12" t="s">
        <v>17</v>
      </c>
      <c r="G1540" s="15"/>
      <c r="H1540" s="14" t="n">
        <f aca="false">IFERROR(IF($F$3=0,"-",Tabla1[[#This Row],[Precio de Cliente neto]]*(1+$F$3)),"-")</f>
        <v>270.17991</v>
      </c>
      <c r="I1540" s="14" t="n">
        <v>257.3142</v>
      </c>
      <c r="J1540" s="14" t="n">
        <v>231.58278</v>
      </c>
    </row>
    <row r="1541" customFormat="false" ht="15" hidden="false" customHeight="false" outlineLevel="0" collapsed="false">
      <c r="A1541" s="12" t="n">
        <v>5156</v>
      </c>
      <c r="B1541" s="13" t="s">
        <v>1554</v>
      </c>
      <c r="C1541" s="14" t="n">
        <f aca="false">IF($F$2=0," - ",Tabla1[[#This Row],[Base Precio de Lista neto]])</f>
        <v>521.1427</v>
      </c>
      <c r="D1541" s="14" t="n">
        <f aca="false">IF($F$2=0," - ",Tabla1[[#This Row],[Base Precio de Lista neto]]*(1-$F$2))</f>
        <v>364.79989</v>
      </c>
      <c r="E1541" s="14" t="n">
        <f aca="false">IF($F$2=0," - ",Tabla1[[#This Row],[Base para Mejor precio]]*(1-$F$2))</f>
        <v>328.319901</v>
      </c>
      <c r="F1541" s="12" t="s">
        <v>17</v>
      </c>
      <c r="G1541" s="15"/>
      <c r="H1541" s="14" t="n">
        <f aca="false">IFERROR(IF($F$3=0,"-",Tabla1[[#This Row],[Precio de Cliente neto]]*(1+$F$3)),"-")</f>
        <v>547.199835</v>
      </c>
      <c r="I1541" s="14" t="n">
        <v>521.1427</v>
      </c>
      <c r="J1541" s="14" t="n">
        <v>469.02843</v>
      </c>
    </row>
    <row r="1542" customFormat="false" ht="15" hidden="false" customHeight="false" outlineLevel="0" collapsed="false">
      <c r="A1542" s="12" t="n">
        <v>5157</v>
      </c>
      <c r="B1542" s="13" t="s">
        <v>1555</v>
      </c>
      <c r="C1542" s="14" t="n">
        <f aca="false">IF($F$2=0," - ",Tabla1[[#This Row],[Base Precio de Lista neto]])</f>
        <v>530.9141</v>
      </c>
      <c r="D1542" s="14" t="n">
        <f aca="false">IF($F$2=0," - ",Tabla1[[#This Row],[Base Precio de Lista neto]]*(1-$F$2))</f>
        <v>371.63987</v>
      </c>
      <c r="E1542" s="14" t="n">
        <f aca="false">IF($F$2=0," - ",Tabla1[[#This Row],[Base para Mejor precio]]*(1-$F$2))</f>
        <v>334.475883</v>
      </c>
      <c r="F1542" s="12" t="s">
        <v>17</v>
      </c>
      <c r="G1542" s="15"/>
      <c r="H1542" s="14" t="n">
        <f aca="false">IFERROR(IF($F$3=0,"-",Tabla1[[#This Row],[Precio de Cliente neto]]*(1+$F$3)),"-")</f>
        <v>557.459805</v>
      </c>
      <c r="I1542" s="14" t="n">
        <v>530.9141</v>
      </c>
      <c r="J1542" s="14" t="n">
        <v>477.82269</v>
      </c>
    </row>
    <row r="1543" customFormat="false" ht="15" hidden="false" customHeight="false" outlineLevel="0" collapsed="false">
      <c r="A1543" s="12" t="n">
        <v>5162</v>
      </c>
      <c r="B1543" s="13" t="s">
        <v>1556</v>
      </c>
      <c r="C1543" s="14" t="n">
        <f aca="false">IF($F$2=0," - ",Tabla1[[#This Row],[Base Precio de Lista neto]])</f>
        <v>188.9142</v>
      </c>
      <c r="D1543" s="14" t="n">
        <f aca="false">IF($F$2=0," - ",Tabla1[[#This Row],[Base Precio de Lista neto]]*(1-$F$2))</f>
        <v>132.23994</v>
      </c>
      <c r="E1543" s="14" t="n">
        <f aca="false">IF($F$2=0," - ",Tabla1[[#This Row],[Base para Mejor precio]]*(1-$F$2))</f>
        <v>119.015946</v>
      </c>
      <c r="F1543" s="12" t="s">
        <v>17</v>
      </c>
      <c r="G1543" s="15"/>
      <c r="H1543" s="14" t="n">
        <f aca="false">IFERROR(IF($F$3=0,"-",Tabla1[[#This Row],[Precio de Cliente neto]]*(1+$F$3)),"-")</f>
        <v>198.35991</v>
      </c>
      <c r="I1543" s="14" t="n">
        <v>188.9142</v>
      </c>
      <c r="J1543" s="14" t="n">
        <v>170.02278</v>
      </c>
    </row>
    <row r="1544" customFormat="false" ht="15" hidden="false" customHeight="false" outlineLevel="0" collapsed="false">
      <c r="A1544" s="12" t="n">
        <v>5250</v>
      </c>
      <c r="B1544" s="13" t="s">
        <v>1557</v>
      </c>
      <c r="C1544" s="14" t="n">
        <f aca="false">IF($F$2=0," - ",Tabla1[[#This Row],[Base Precio de Lista neto]])</f>
        <v>1910.3368</v>
      </c>
      <c r="D1544" s="14" t="n">
        <f aca="false">IF($F$2=0," - ",Tabla1[[#This Row],[Base Precio de Lista neto]]*(1-$F$2))</f>
        <v>1337.23576</v>
      </c>
      <c r="E1544" s="14" t="n">
        <f aca="false">IF($F$2=0," - ",Tabla1[[#This Row],[Base para Mejor precio]]*(1-$F$2))</f>
        <v>1203.512184</v>
      </c>
      <c r="F1544" s="12" t="s">
        <v>17</v>
      </c>
      <c r="G1544" s="15"/>
      <c r="H1544" s="14" t="n">
        <f aca="false">IFERROR(IF($F$3=0,"-",Tabla1[[#This Row],[Precio de Cliente neto]]*(1+$F$3)),"-")</f>
        <v>2005.85364</v>
      </c>
      <c r="I1544" s="14" t="n">
        <v>1910.3368</v>
      </c>
      <c r="J1544" s="14" t="n">
        <v>1719.30312</v>
      </c>
    </row>
    <row r="1545" customFormat="false" ht="15" hidden="false" customHeight="false" outlineLevel="0" collapsed="false">
      <c r="A1545" s="12" t="n">
        <v>5251</v>
      </c>
      <c r="B1545" s="13" t="s">
        <v>1558</v>
      </c>
      <c r="C1545" s="14" t="n">
        <f aca="false">IF($F$2=0," - ",Tabla1[[#This Row],[Base Precio de Lista neto]])</f>
        <v>1910.3368</v>
      </c>
      <c r="D1545" s="14" t="n">
        <f aca="false">IF($F$2=0," - ",Tabla1[[#This Row],[Base Precio de Lista neto]]*(1-$F$2))</f>
        <v>1337.23576</v>
      </c>
      <c r="E1545" s="14" t="n">
        <f aca="false">IF($F$2=0," - ",Tabla1[[#This Row],[Base para Mejor precio]]*(1-$F$2))</f>
        <v>1203.512184</v>
      </c>
      <c r="F1545" s="12" t="s">
        <v>17</v>
      </c>
      <c r="G1545" s="15"/>
      <c r="H1545" s="14" t="n">
        <f aca="false">IFERROR(IF($F$3=0,"-",Tabla1[[#This Row],[Precio de Cliente neto]]*(1+$F$3)),"-")</f>
        <v>2005.85364</v>
      </c>
      <c r="I1545" s="14" t="n">
        <v>1910.3368</v>
      </c>
      <c r="J1545" s="14" t="n">
        <v>1719.30312</v>
      </c>
    </row>
    <row r="1546" customFormat="false" ht="15" hidden="false" customHeight="false" outlineLevel="0" collapsed="false">
      <c r="A1546" s="12" t="n">
        <v>5252</v>
      </c>
      <c r="B1546" s="13" t="s">
        <v>1559</v>
      </c>
      <c r="C1546" s="14" t="n">
        <f aca="false">IF($F$2=0," - ",Tabla1[[#This Row],[Base Precio de Lista neto]])</f>
        <v>1910.3368</v>
      </c>
      <c r="D1546" s="14" t="n">
        <f aca="false">IF($F$2=0," - ",Tabla1[[#This Row],[Base Precio de Lista neto]]*(1-$F$2))</f>
        <v>1337.23576</v>
      </c>
      <c r="E1546" s="14" t="n">
        <f aca="false">IF($F$2=0," - ",Tabla1[[#This Row],[Base para Mejor precio]]*(1-$F$2))</f>
        <v>1203.512184</v>
      </c>
      <c r="F1546" s="12" t="s">
        <v>17</v>
      </c>
      <c r="G1546" s="15"/>
      <c r="H1546" s="14" t="n">
        <f aca="false">IFERROR(IF($F$3=0,"-",Tabla1[[#This Row],[Precio de Cliente neto]]*(1+$F$3)),"-")</f>
        <v>2005.85364</v>
      </c>
      <c r="I1546" s="14" t="n">
        <v>1910.3368</v>
      </c>
      <c r="J1546" s="14" t="n">
        <v>1719.30312</v>
      </c>
    </row>
    <row r="1547" customFormat="false" ht="15" hidden="false" customHeight="false" outlineLevel="0" collapsed="false">
      <c r="A1547" s="12" t="n">
        <v>5255</v>
      </c>
      <c r="B1547" s="13" t="s">
        <v>1560</v>
      </c>
      <c r="C1547" s="14" t="n">
        <f aca="false">IF($F$2=0," - ",Tabla1[[#This Row],[Base Precio de Lista neto]])</f>
        <v>3419.5027</v>
      </c>
      <c r="D1547" s="14" t="n">
        <f aca="false">IF($F$2=0," - ",Tabla1[[#This Row],[Base Precio de Lista neto]]*(1-$F$2))</f>
        <v>2393.65189</v>
      </c>
      <c r="E1547" s="14" t="n">
        <f aca="false">IF($F$2=0," - ",Tabla1[[#This Row],[Base para Mejor precio]]*(1-$F$2))</f>
        <v>2154.286701</v>
      </c>
      <c r="F1547" s="12" t="s">
        <v>17</v>
      </c>
      <c r="G1547" s="15"/>
      <c r="H1547" s="14" t="n">
        <f aca="false">IFERROR(IF($F$3=0,"-",Tabla1[[#This Row],[Precio de Cliente neto]]*(1+$F$3)),"-")</f>
        <v>3590.477835</v>
      </c>
      <c r="I1547" s="14" t="n">
        <v>3419.5027</v>
      </c>
      <c r="J1547" s="14" t="n">
        <v>3077.55243</v>
      </c>
    </row>
    <row r="1548" customFormat="false" ht="15" hidden="false" customHeight="false" outlineLevel="0" collapsed="false">
      <c r="A1548" s="12" t="n">
        <v>5257</v>
      </c>
      <c r="B1548" s="13" t="s">
        <v>1561</v>
      </c>
      <c r="C1548" s="14" t="n">
        <f aca="false">IF($F$2=0," - ",Tabla1[[#This Row],[Base Precio de Lista neto]])</f>
        <v>4867.5378</v>
      </c>
      <c r="D1548" s="14" t="n">
        <f aca="false">IF($F$2=0," - ",Tabla1[[#This Row],[Base Precio de Lista neto]]*(1-$F$2))</f>
        <v>3407.27646</v>
      </c>
      <c r="E1548" s="14" t="n">
        <f aca="false">IF($F$2=0," - ",Tabla1[[#This Row],[Base para Mejor precio]]*(1-$F$2))</f>
        <v>3066.548814</v>
      </c>
      <c r="F1548" s="12" t="s">
        <v>17</v>
      </c>
      <c r="G1548" s="15"/>
      <c r="H1548" s="14" t="n">
        <f aca="false">IFERROR(IF($F$3=0,"-",Tabla1[[#This Row],[Precio de Cliente neto]]*(1+$F$3)),"-")</f>
        <v>5110.91469</v>
      </c>
      <c r="I1548" s="14" t="n">
        <v>4867.5378</v>
      </c>
      <c r="J1548" s="14" t="n">
        <v>4380.78402</v>
      </c>
    </row>
    <row r="1549" customFormat="false" ht="15" hidden="false" customHeight="false" outlineLevel="0" collapsed="false">
      <c r="A1549" s="12" t="n">
        <v>5258</v>
      </c>
      <c r="B1549" s="13" t="s">
        <v>1562</v>
      </c>
      <c r="C1549" s="14" t="n">
        <f aca="false">IF($F$2=0," - ",Tabla1[[#This Row],[Base Precio de Lista neto]])</f>
        <v>4252.4093</v>
      </c>
      <c r="D1549" s="14" t="n">
        <f aca="false">IF($F$2=0," - ",Tabla1[[#This Row],[Base Precio de Lista neto]]*(1-$F$2))</f>
        <v>2976.68651</v>
      </c>
      <c r="E1549" s="14" t="n">
        <f aca="false">IF($F$2=0," - ",Tabla1[[#This Row],[Base para Mejor precio]]*(1-$F$2))</f>
        <v>2679.017859</v>
      </c>
      <c r="F1549" s="12" t="s">
        <v>17</v>
      </c>
      <c r="G1549" s="15"/>
      <c r="H1549" s="14" t="n">
        <f aca="false">IFERROR(IF($F$3=0,"-",Tabla1[[#This Row],[Precio de Cliente neto]]*(1+$F$3)),"-")</f>
        <v>4465.029765</v>
      </c>
      <c r="I1549" s="14" t="n">
        <v>4252.4093</v>
      </c>
      <c r="J1549" s="14" t="n">
        <v>3827.16837</v>
      </c>
    </row>
    <row r="1550" customFormat="false" ht="15" hidden="false" customHeight="false" outlineLevel="0" collapsed="false">
      <c r="A1550" s="12" t="n">
        <v>5259</v>
      </c>
      <c r="B1550" s="13" t="s">
        <v>1563</v>
      </c>
      <c r="C1550" s="14" t="n">
        <f aca="false">IF($F$2=0," - ",Tabla1[[#This Row],[Base Precio de Lista neto]])</f>
        <v>5104.4195</v>
      </c>
      <c r="D1550" s="14" t="n">
        <f aca="false">IF($F$2=0," - ",Tabla1[[#This Row],[Base Precio de Lista neto]]*(1-$F$2))</f>
        <v>3573.09365</v>
      </c>
      <c r="E1550" s="14" t="n">
        <f aca="false">IF($F$2=0," - ",Tabla1[[#This Row],[Base para Mejor precio]]*(1-$F$2))</f>
        <v>3215.784285</v>
      </c>
      <c r="F1550" s="12" t="s">
        <v>17</v>
      </c>
      <c r="G1550" s="15"/>
      <c r="H1550" s="14" t="n">
        <f aca="false">IFERROR(IF($F$3=0,"-",Tabla1[[#This Row],[Precio de Cliente neto]]*(1+$F$3)),"-")</f>
        <v>5359.640475</v>
      </c>
      <c r="I1550" s="14" t="n">
        <v>5104.4195</v>
      </c>
      <c r="J1550" s="14" t="n">
        <v>4593.97755</v>
      </c>
    </row>
    <row r="1551" customFormat="false" ht="15" hidden="false" customHeight="false" outlineLevel="0" collapsed="false">
      <c r="A1551" s="12" t="n">
        <v>5260</v>
      </c>
      <c r="B1551" s="13" t="s">
        <v>1564</v>
      </c>
      <c r="C1551" s="14" t="n">
        <f aca="false">IF($F$2=0," - ",Tabla1[[#This Row],[Base Precio de Lista neto]])</f>
        <v>5005.0821</v>
      </c>
      <c r="D1551" s="14" t="n">
        <f aca="false">IF($F$2=0," - ",Tabla1[[#This Row],[Base Precio de Lista neto]]*(1-$F$2))</f>
        <v>3503.55747</v>
      </c>
      <c r="E1551" s="14" t="n">
        <f aca="false">IF($F$2=0," - ",Tabla1[[#This Row],[Base para Mejor precio]]*(1-$F$2))</f>
        <v>3153.201723</v>
      </c>
      <c r="F1551" s="12" t="s">
        <v>17</v>
      </c>
      <c r="G1551" s="15"/>
      <c r="H1551" s="14" t="n">
        <f aca="false">IFERROR(IF($F$3=0,"-",Tabla1[[#This Row],[Precio de Cliente neto]]*(1+$F$3)),"-")</f>
        <v>5255.336205</v>
      </c>
      <c r="I1551" s="14" t="n">
        <v>5005.0821</v>
      </c>
      <c r="J1551" s="14" t="n">
        <v>4504.57389</v>
      </c>
    </row>
    <row r="1552" customFormat="false" ht="15" hidden="false" customHeight="false" outlineLevel="0" collapsed="false">
      <c r="A1552" s="12" t="n">
        <v>5262</v>
      </c>
      <c r="B1552" s="13" t="s">
        <v>1565</v>
      </c>
      <c r="C1552" s="14" t="n">
        <f aca="false">IF($F$2=0," - ",Tabla1[[#This Row],[Base Precio de Lista neto]])</f>
        <v>4179.8165</v>
      </c>
      <c r="D1552" s="14" t="n">
        <f aca="false">IF($F$2=0," - ",Tabla1[[#This Row],[Base Precio de Lista neto]]*(1-$F$2))</f>
        <v>2925.87155</v>
      </c>
      <c r="E1552" s="14" t="n">
        <f aca="false">IF($F$2=0," - ",Tabla1[[#This Row],[Base para Mejor precio]]*(1-$F$2))</f>
        <v>2633.284395</v>
      </c>
      <c r="F1552" s="12" t="s">
        <v>17</v>
      </c>
      <c r="G1552" s="15"/>
      <c r="H1552" s="14" t="n">
        <f aca="false">IFERROR(IF($F$3=0,"-",Tabla1[[#This Row],[Precio de Cliente neto]]*(1+$F$3)),"-")</f>
        <v>4388.807325</v>
      </c>
      <c r="I1552" s="14" t="n">
        <v>4179.8165</v>
      </c>
      <c r="J1552" s="14" t="n">
        <v>3761.83485</v>
      </c>
    </row>
    <row r="1553" customFormat="false" ht="15" hidden="false" customHeight="false" outlineLevel="0" collapsed="false">
      <c r="A1553" s="12" t="n">
        <v>5263</v>
      </c>
      <c r="B1553" s="13" t="s">
        <v>1566</v>
      </c>
      <c r="C1553" s="14" t="n">
        <f aca="false">IF($F$2=0," - ",Tabla1[[#This Row],[Base Precio de Lista neto]])</f>
        <v>5731.0089</v>
      </c>
      <c r="D1553" s="14" t="n">
        <f aca="false">IF($F$2=0," - ",Tabla1[[#This Row],[Base Precio de Lista neto]]*(1-$F$2))</f>
        <v>4011.70623</v>
      </c>
      <c r="E1553" s="14" t="n">
        <f aca="false">IF($F$2=0," - ",Tabla1[[#This Row],[Base para Mejor precio]]*(1-$F$2))</f>
        <v>3610.535607</v>
      </c>
      <c r="F1553" s="12" t="s">
        <v>17</v>
      </c>
      <c r="G1553" s="15"/>
      <c r="H1553" s="14" t="n">
        <f aca="false">IFERROR(IF($F$3=0,"-",Tabla1[[#This Row],[Precio de Cliente neto]]*(1+$F$3)),"-")</f>
        <v>6017.559345</v>
      </c>
      <c r="I1553" s="14" t="n">
        <v>5731.0089</v>
      </c>
      <c r="J1553" s="14" t="n">
        <v>5157.90801</v>
      </c>
    </row>
    <row r="1554" customFormat="false" ht="15" hidden="false" customHeight="false" outlineLevel="0" collapsed="false">
      <c r="A1554" s="12" t="n">
        <v>5264</v>
      </c>
      <c r="B1554" s="13" t="s">
        <v>1567</v>
      </c>
      <c r="C1554" s="14" t="n">
        <f aca="false">IF($F$2=0," - ",Tabla1[[#This Row],[Base Precio de Lista neto]])</f>
        <v>6384.3425</v>
      </c>
      <c r="D1554" s="14" t="n">
        <f aca="false">IF($F$2=0," - ",Tabla1[[#This Row],[Base Precio de Lista neto]]*(1-$F$2))</f>
        <v>4469.03975</v>
      </c>
      <c r="E1554" s="14" t="n">
        <f aca="false">IF($F$2=0," - ",Tabla1[[#This Row],[Base para Mejor precio]]*(1-$F$2))</f>
        <v>4022.135775</v>
      </c>
      <c r="F1554" s="12" t="s">
        <v>17</v>
      </c>
      <c r="G1554" s="15"/>
      <c r="H1554" s="14" t="n">
        <f aca="false">IFERROR(IF($F$3=0,"-",Tabla1[[#This Row],[Precio de Cliente neto]]*(1+$F$3)),"-")</f>
        <v>6703.559625</v>
      </c>
      <c r="I1554" s="14" t="n">
        <v>6384.3425</v>
      </c>
      <c r="J1554" s="14" t="n">
        <v>5745.90825</v>
      </c>
    </row>
    <row r="1555" customFormat="false" ht="15" hidden="false" customHeight="false" outlineLevel="0" collapsed="false">
      <c r="A1555" s="12" t="n">
        <v>5500</v>
      </c>
      <c r="B1555" s="13" t="s">
        <v>1568</v>
      </c>
      <c r="C1555" s="14" t="n">
        <f aca="false">IF($F$2=0," - ",Tabla1[[#This Row],[Base Precio de Lista neto]])</f>
        <v>269.4999</v>
      </c>
      <c r="D1555" s="14" t="n">
        <f aca="false">IF($F$2=0," - ",Tabla1[[#This Row],[Base Precio de Lista neto]]*(1-$F$2))</f>
        <v>188.64993</v>
      </c>
      <c r="E1555" s="14" t="n">
        <f aca="false">IF($F$2=0," - ",Tabla1[[#This Row],[Base para Mejor precio]]*(1-$F$2))</f>
        <v>169.784937</v>
      </c>
      <c r="F1555" s="12" t="s">
        <v>14</v>
      </c>
      <c r="G1555" s="15"/>
      <c r="H1555" s="14" t="n">
        <f aca="false">IFERROR(IF($F$3=0,"-",Tabla1[[#This Row],[Precio de Cliente neto]]*(1+$F$3)),"-")</f>
        <v>282.974895</v>
      </c>
      <c r="I1555" s="14" t="n">
        <v>269.4999</v>
      </c>
      <c r="J1555" s="14" t="n">
        <v>242.54991</v>
      </c>
    </row>
    <row r="1556" customFormat="false" ht="15" hidden="false" customHeight="false" outlineLevel="0" collapsed="false">
      <c r="A1556" s="12" t="n">
        <v>5501</v>
      </c>
      <c r="B1556" s="13" t="s">
        <v>1569</v>
      </c>
      <c r="C1556" s="14" t="n">
        <f aca="false">IF($F$2=0," - ",Tabla1[[#This Row],[Base Precio de Lista neto]])</f>
        <v>275.6599</v>
      </c>
      <c r="D1556" s="14" t="n">
        <f aca="false">IF($F$2=0," - ",Tabla1[[#This Row],[Base Precio de Lista neto]]*(1-$F$2))</f>
        <v>192.96193</v>
      </c>
      <c r="E1556" s="14" t="n">
        <f aca="false">IF($F$2=0," - ",Tabla1[[#This Row],[Base para Mejor precio]]*(1-$F$2))</f>
        <v>173.665737</v>
      </c>
      <c r="F1556" s="12" t="s">
        <v>14</v>
      </c>
      <c r="G1556" s="15"/>
      <c r="H1556" s="14" t="n">
        <f aca="false">IFERROR(IF($F$3=0,"-",Tabla1[[#This Row],[Precio de Cliente neto]]*(1+$F$3)),"-")</f>
        <v>289.442895</v>
      </c>
      <c r="I1556" s="14" t="n">
        <v>275.6599</v>
      </c>
      <c r="J1556" s="14" t="n">
        <v>248.09391</v>
      </c>
    </row>
    <row r="1557" customFormat="false" ht="15" hidden="false" customHeight="false" outlineLevel="0" collapsed="false">
      <c r="A1557" s="12" t="n">
        <v>5502</v>
      </c>
      <c r="B1557" s="13" t="s">
        <v>1570</v>
      </c>
      <c r="C1557" s="14" t="n">
        <f aca="false">IF($F$2=0," - ",Tabla1[[#This Row],[Base Precio de Lista neto]])</f>
        <v>280.2799</v>
      </c>
      <c r="D1557" s="14" t="n">
        <f aca="false">IF($F$2=0," - ",Tabla1[[#This Row],[Base Precio de Lista neto]]*(1-$F$2))</f>
        <v>196.19593</v>
      </c>
      <c r="E1557" s="14" t="n">
        <f aca="false">IF($F$2=0," - ",Tabla1[[#This Row],[Base para Mejor precio]]*(1-$F$2))</f>
        <v>176.576337</v>
      </c>
      <c r="F1557" s="12" t="s">
        <v>14</v>
      </c>
      <c r="G1557" s="15"/>
      <c r="H1557" s="14" t="n">
        <f aca="false">IFERROR(IF($F$3=0,"-",Tabla1[[#This Row],[Precio de Cliente neto]]*(1+$F$3)),"-")</f>
        <v>294.293895</v>
      </c>
      <c r="I1557" s="14" t="n">
        <v>280.2799</v>
      </c>
      <c r="J1557" s="14" t="n">
        <v>252.25191</v>
      </c>
    </row>
    <row r="1558" customFormat="false" ht="15" hidden="false" customHeight="false" outlineLevel="0" collapsed="false">
      <c r="A1558" s="12" t="n">
        <v>5503</v>
      </c>
      <c r="B1558" s="13" t="s">
        <v>1571</v>
      </c>
      <c r="C1558" s="14" t="n">
        <f aca="false">IF($F$2=0," - ",Tabla1[[#This Row],[Base Precio de Lista neto]])</f>
        <v>284.8999</v>
      </c>
      <c r="D1558" s="14" t="n">
        <f aca="false">IF($F$2=0," - ",Tabla1[[#This Row],[Base Precio de Lista neto]]*(1-$F$2))</f>
        <v>199.42993</v>
      </c>
      <c r="E1558" s="14" t="n">
        <f aca="false">IF($F$2=0," - ",Tabla1[[#This Row],[Base para Mejor precio]]*(1-$F$2))</f>
        <v>179.486937</v>
      </c>
      <c r="F1558" s="12" t="s">
        <v>14</v>
      </c>
      <c r="G1558" s="15"/>
      <c r="H1558" s="14" t="n">
        <f aca="false">IFERROR(IF($F$3=0,"-",Tabla1[[#This Row],[Precio de Cliente neto]]*(1+$F$3)),"-")</f>
        <v>299.144895</v>
      </c>
      <c r="I1558" s="14" t="n">
        <v>284.8999</v>
      </c>
      <c r="J1558" s="14" t="n">
        <v>256.40991</v>
      </c>
    </row>
    <row r="1559" customFormat="false" ht="15" hidden="false" customHeight="false" outlineLevel="0" collapsed="false">
      <c r="A1559" s="12" t="n">
        <v>5504</v>
      </c>
      <c r="B1559" s="13" t="s">
        <v>1572</v>
      </c>
      <c r="C1559" s="14" t="n">
        <f aca="false">IF($F$2=0," - ",Tabla1[[#This Row],[Base Precio de Lista neto]])</f>
        <v>297.2199</v>
      </c>
      <c r="D1559" s="14" t="n">
        <f aca="false">IF($F$2=0," - ",Tabla1[[#This Row],[Base Precio de Lista neto]]*(1-$F$2))</f>
        <v>208.05393</v>
      </c>
      <c r="E1559" s="14" t="n">
        <f aca="false">IF($F$2=0," - ",Tabla1[[#This Row],[Base para Mejor precio]]*(1-$F$2))</f>
        <v>187.248537</v>
      </c>
      <c r="F1559" s="12" t="s">
        <v>14</v>
      </c>
      <c r="G1559" s="15"/>
      <c r="H1559" s="14" t="n">
        <f aca="false">IFERROR(IF($F$3=0,"-",Tabla1[[#This Row],[Precio de Cliente neto]]*(1+$F$3)),"-")</f>
        <v>312.080895</v>
      </c>
      <c r="I1559" s="14" t="n">
        <v>297.2199</v>
      </c>
      <c r="J1559" s="14" t="n">
        <v>267.49791</v>
      </c>
    </row>
    <row r="1560" customFormat="false" ht="15" hidden="false" customHeight="false" outlineLevel="0" collapsed="false">
      <c r="A1560" s="12" t="n">
        <v>5505</v>
      </c>
      <c r="B1560" s="13" t="s">
        <v>1573</v>
      </c>
      <c r="C1560" s="14" t="n">
        <f aca="false">IF($F$2=0," - ",Tabla1[[#This Row],[Base Precio de Lista neto]])</f>
        <v>306.4599</v>
      </c>
      <c r="D1560" s="14" t="n">
        <f aca="false">IF($F$2=0," - ",Tabla1[[#This Row],[Base Precio de Lista neto]]*(1-$F$2))</f>
        <v>214.52193</v>
      </c>
      <c r="E1560" s="14" t="n">
        <f aca="false">IF($F$2=0," - ",Tabla1[[#This Row],[Base para Mejor precio]]*(1-$F$2))</f>
        <v>193.069737</v>
      </c>
      <c r="F1560" s="12" t="s">
        <v>14</v>
      </c>
      <c r="G1560" s="15"/>
      <c r="H1560" s="14" t="n">
        <f aca="false">IFERROR(IF($F$3=0,"-",Tabla1[[#This Row],[Precio de Cliente neto]]*(1+$F$3)),"-")</f>
        <v>321.782895</v>
      </c>
      <c r="I1560" s="14" t="n">
        <v>306.4599</v>
      </c>
      <c r="J1560" s="14" t="n">
        <v>275.81391</v>
      </c>
    </row>
    <row r="1561" customFormat="false" ht="15" hidden="false" customHeight="false" outlineLevel="0" collapsed="false">
      <c r="A1561" s="12" t="n">
        <v>5511</v>
      </c>
      <c r="B1561" s="13" t="s">
        <v>1574</v>
      </c>
      <c r="C1561" s="14" t="n">
        <f aca="false">IF($F$2=0," - ",Tabla1[[#This Row],[Base Precio de Lista neto]])</f>
        <v>363.4398</v>
      </c>
      <c r="D1561" s="14" t="n">
        <f aca="false">IF($F$2=0," - ",Tabla1[[#This Row],[Base Precio de Lista neto]]*(1-$F$2))</f>
        <v>254.40786</v>
      </c>
      <c r="E1561" s="14" t="n">
        <f aca="false">IF($F$2=0," - ",Tabla1[[#This Row],[Base para Mejor precio]]*(1-$F$2))</f>
        <v>228.967074</v>
      </c>
      <c r="F1561" s="12" t="s">
        <v>14</v>
      </c>
      <c r="G1561" s="15"/>
      <c r="H1561" s="14" t="n">
        <f aca="false">IFERROR(IF($F$3=0,"-",Tabla1[[#This Row],[Precio de Cliente neto]]*(1+$F$3)),"-")</f>
        <v>381.61179</v>
      </c>
      <c r="I1561" s="14" t="n">
        <v>363.4398</v>
      </c>
      <c r="J1561" s="14" t="n">
        <v>327.09582</v>
      </c>
    </row>
    <row r="1562" customFormat="false" ht="15" hidden="false" customHeight="false" outlineLevel="0" collapsed="false">
      <c r="A1562" s="12" t="n">
        <v>5514</v>
      </c>
      <c r="B1562" s="13" t="s">
        <v>1575</v>
      </c>
      <c r="C1562" s="14" t="n">
        <f aca="false">IF($F$2=0," - ",Tabla1[[#This Row],[Base Precio de Lista neto]])</f>
        <v>311.0799</v>
      </c>
      <c r="D1562" s="14" t="n">
        <f aca="false">IF($F$2=0," - ",Tabla1[[#This Row],[Base Precio de Lista neto]]*(1-$F$2))</f>
        <v>217.75593</v>
      </c>
      <c r="E1562" s="14" t="n">
        <f aca="false">IF($F$2=0," - ",Tabla1[[#This Row],[Base para Mejor precio]]*(1-$F$2))</f>
        <v>195.980337</v>
      </c>
      <c r="F1562" s="12" t="s">
        <v>14</v>
      </c>
      <c r="G1562" s="15"/>
      <c r="H1562" s="14" t="n">
        <f aca="false">IFERROR(IF($F$3=0,"-",Tabla1[[#This Row],[Precio de Cliente neto]]*(1+$F$3)),"-")</f>
        <v>326.633895</v>
      </c>
      <c r="I1562" s="14" t="n">
        <v>311.0799</v>
      </c>
      <c r="J1562" s="14" t="n">
        <v>279.97191</v>
      </c>
    </row>
    <row r="1563" customFormat="false" ht="15" hidden="false" customHeight="false" outlineLevel="0" collapsed="false">
      <c r="A1563" s="12" t="n">
        <v>5515</v>
      </c>
      <c r="B1563" s="13" t="s">
        <v>1576</v>
      </c>
      <c r="C1563" s="14" t="n">
        <f aca="false">IF($F$2=0," - ",Tabla1[[#This Row],[Base Precio de Lista neto]])</f>
        <v>483.5598</v>
      </c>
      <c r="D1563" s="14" t="n">
        <f aca="false">IF($F$2=0," - ",Tabla1[[#This Row],[Base Precio de Lista neto]]*(1-$F$2))</f>
        <v>338.49186</v>
      </c>
      <c r="E1563" s="14" t="n">
        <f aca="false">IF($F$2=0," - ",Tabla1[[#This Row],[Base para Mejor precio]]*(1-$F$2))</f>
        <v>304.642674</v>
      </c>
      <c r="F1563" s="12" t="s">
        <v>14</v>
      </c>
      <c r="G1563" s="15"/>
      <c r="H1563" s="14" t="n">
        <f aca="false">IFERROR(IF($F$3=0,"-",Tabla1[[#This Row],[Precio de Cliente neto]]*(1+$F$3)),"-")</f>
        <v>507.73779</v>
      </c>
      <c r="I1563" s="14" t="n">
        <v>483.5598</v>
      </c>
      <c r="J1563" s="14" t="n">
        <v>435.20382</v>
      </c>
    </row>
    <row r="1564" customFormat="false" ht="15" hidden="false" customHeight="false" outlineLevel="0" collapsed="false">
      <c r="A1564" s="12" t="n">
        <v>5516</v>
      </c>
      <c r="B1564" s="13" t="s">
        <v>1577</v>
      </c>
      <c r="C1564" s="14" t="n">
        <f aca="false">IF($F$2=0," - ",Tabla1[[#This Row],[Base Precio de Lista neto]])</f>
        <v>502.0398</v>
      </c>
      <c r="D1564" s="14" t="n">
        <f aca="false">IF($F$2=0," - ",Tabla1[[#This Row],[Base Precio de Lista neto]]*(1-$F$2))</f>
        <v>351.42786</v>
      </c>
      <c r="E1564" s="14" t="n">
        <f aca="false">IF($F$2=0," - ",Tabla1[[#This Row],[Base para Mejor precio]]*(1-$F$2))</f>
        <v>316.285074</v>
      </c>
      <c r="F1564" s="12" t="s">
        <v>14</v>
      </c>
      <c r="G1564" s="15"/>
      <c r="H1564" s="14" t="n">
        <f aca="false">IFERROR(IF($F$3=0,"-",Tabla1[[#This Row],[Precio de Cliente neto]]*(1+$F$3)),"-")</f>
        <v>527.14179</v>
      </c>
      <c r="I1564" s="14" t="n">
        <v>502.0398</v>
      </c>
      <c r="J1564" s="14" t="n">
        <v>451.83582</v>
      </c>
    </row>
    <row r="1565" customFormat="false" ht="15" hidden="false" customHeight="false" outlineLevel="0" collapsed="false">
      <c r="A1565" s="12" t="n">
        <v>5517</v>
      </c>
      <c r="B1565" s="13" t="s">
        <v>1578</v>
      </c>
      <c r="C1565" s="14" t="n">
        <f aca="false">IF($F$2=0," - ",Tabla1[[#This Row],[Base Precio de Lista neto]])</f>
        <v>522.0598</v>
      </c>
      <c r="D1565" s="14" t="n">
        <f aca="false">IF($F$2=0," - ",Tabla1[[#This Row],[Base Precio de Lista neto]]*(1-$F$2))</f>
        <v>365.44186</v>
      </c>
      <c r="E1565" s="14" t="n">
        <f aca="false">IF($F$2=0," - ",Tabla1[[#This Row],[Base para Mejor precio]]*(1-$F$2))</f>
        <v>328.897674</v>
      </c>
      <c r="F1565" s="12" t="s">
        <v>14</v>
      </c>
      <c r="G1565" s="15"/>
      <c r="H1565" s="14" t="n">
        <f aca="false">IFERROR(IF($F$3=0,"-",Tabla1[[#This Row],[Precio de Cliente neto]]*(1+$F$3)),"-")</f>
        <v>548.16279</v>
      </c>
      <c r="I1565" s="14" t="n">
        <v>522.0598</v>
      </c>
      <c r="J1565" s="14" t="n">
        <v>469.85382</v>
      </c>
    </row>
    <row r="1566" customFormat="false" ht="15" hidden="false" customHeight="false" outlineLevel="0" collapsed="false">
      <c r="A1566" s="12" t="n">
        <v>5518</v>
      </c>
      <c r="B1566" s="13" t="s">
        <v>1579</v>
      </c>
      <c r="C1566" s="14" t="n">
        <f aca="false">IF($F$2=0," - ",Tabla1[[#This Row],[Base Precio de Lista neto]])</f>
        <v>562.1</v>
      </c>
      <c r="D1566" s="14" t="n">
        <f aca="false">IF($F$2=0," - ",Tabla1[[#This Row],[Base Precio de Lista neto]]*(1-$F$2))</f>
        <v>393.47</v>
      </c>
      <c r="E1566" s="14" t="n">
        <f aca="false">IF($F$2=0," - ",Tabla1[[#This Row],[Base para Mejor precio]]*(1-$F$2))</f>
        <v>354.123</v>
      </c>
      <c r="F1566" s="12" t="s">
        <v>14</v>
      </c>
      <c r="G1566" s="15"/>
      <c r="H1566" s="14" t="n">
        <f aca="false">IFERROR(IF($F$3=0,"-",Tabla1[[#This Row],[Precio de Cliente neto]]*(1+$F$3)),"-")</f>
        <v>590.205</v>
      </c>
      <c r="I1566" s="14" t="n">
        <v>562.1</v>
      </c>
      <c r="J1566" s="14" t="n">
        <v>505.89</v>
      </c>
    </row>
    <row r="1567" customFormat="false" ht="15" hidden="false" customHeight="false" outlineLevel="0" collapsed="false">
      <c r="A1567" s="12" t="n">
        <v>5519</v>
      </c>
      <c r="B1567" s="13" t="s">
        <v>1580</v>
      </c>
      <c r="C1567" s="14" t="n">
        <f aca="false">IF($F$2=0," - ",Tabla1[[#This Row],[Base Precio de Lista neto]])</f>
        <v>603.68</v>
      </c>
      <c r="D1567" s="14" t="n">
        <f aca="false">IF($F$2=0," - ",Tabla1[[#This Row],[Base Precio de Lista neto]]*(1-$F$2))</f>
        <v>422.576</v>
      </c>
      <c r="E1567" s="14" t="n">
        <f aca="false">IF($F$2=0," - ",Tabla1[[#This Row],[Base para Mejor precio]]*(1-$F$2))</f>
        <v>380.3184</v>
      </c>
      <c r="F1567" s="12" t="s">
        <v>14</v>
      </c>
      <c r="G1567" s="15"/>
      <c r="H1567" s="14" t="n">
        <f aca="false">IFERROR(IF($F$3=0,"-",Tabla1[[#This Row],[Precio de Cliente neto]]*(1+$F$3)),"-")</f>
        <v>633.864</v>
      </c>
      <c r="I1567" s="14" t="n">
        <v>603.68</v>
      </c>
      <c r="J1567" s="14" t="n">
        <v>543.312</v>
      </c>
    </row>
    <row r="1568" customFormat="false" ht="15" hidden="false" customHeight="false" outlineLevel="0" collapsed="false">
      <c r="A1568" s="12" t="n">
        <v>5522</v>
      </c>
      <c r="B1568" s="13" t="s">
        <v>1581</v>
      </c>
      <c r="C1568" s="14" t="n">
        <f aca="false">IF($F$2=0," - ",Tabla1[[#This Row],[Base Precio de Lista neto]])</f>
        <v>2373.1072</v>
      </c>
      <c r="D1568" s="14" t="n">
        <f aca="false">IF($F$2=0," - ",Tabla1[[#This Row],[Base Precio de Lista neto]]*(1-$F$2))</f>
        <v>1661.17504</v>
      </c>
      <c r="E1568" s="14" t="n">
        <f aca="false">IF($F$2=0," - ",Tabla1[[#This Row],[Base para Mejor precio]]*(1-$F$2))</f>
        <v>1495.057536</v>
      </c>
      <c r="F1568" s="12" t="s">
        <v>31</v>
      </c>
      <c r="G1568" s="15"/>
      <c r="H1568" s="14" t="n">
        <f aca="false">IFERROR(IF($F$3=0,"-",Tabla1[[#This Row],[Precio de Cliente neto]]*(1+$F$3)),"-")</f>
        <v>2491.76256</v>
      </c>
      <c r="I1568" s="14" t="n">
        <v>2373.1072</v>
      </c>
      <c r="J1568" s="14" t="n">
        <v>2135.79648</v>
      </c>
    </row>
    <row r="1569" customFormat="false" ht="15" hidden="false" customHeight="false" outlineLevel="0" collapsed="false">
      <c r="A1569" s="12" t="n">
        <v>5523</v>
      </c>
      <c r="B1569" s="13" t="s">
        <v>1582</v>
      </c>
      <c r="C1569" s="14" t="n">
        <f aca="false">IF($F$2=0," - ",Tabla1[[#This Row],[Base Precio de Lista neto]])</f>
        <v>1458.77</v>
      </c>
      <c r="D1569" s="14" t="n">
        <f aca="false">IF($F$2=0," - ",Tabla1[[#This Row],[Base Precio de Lista neto]]*(1-$F$2))</f>
        <v>1021.139</v>
      </c>
      <c r="E1569" s="14" t="n">
        <f aca="false">IF($F$2=0," - ",Tabla1[[#This Row],[Base para Mejor precio]]*(1-$F$2))</f>
        <v>919.0251</v>
      </c>
      <c r="F1569" s="12" t="s">
        <v>31</v>
      </c>
      <c r="G1569" s="15"/>
      <c r="H1569" s="14" t="n">
        <f aca="false">IFERROR(IF($F$3=0,"-",Tabla1[[#This Row],[Precio de Cliente neto]]*(1+$F$3)),"-")</f>
        <v>1531.7085</v>
      </c>
      <c r="I1569" s="14" t="n">
        <v>1458.77</v>
      </c>
      <c r="J1569" s="14" t="n">
        <v>1312.893</v>
      </c>
    </row>
    <row r="1570" customFormat="false" ht="15" hidden="false" customHeight="false" outlineLevel="0" collapsed="false">
      <c r="A1570" s="12" t="n">
        <v>5524</v>
      </c>
      <c r="B1570" s="13" t="s">
        <v>1583</v>
      </c>
      <c r="C1570" s="14" t="n">
        <f aca="false">IF($F$2=0," - ",Tabla1[[#This Row],[Base Precio de Lista neto]])</f>
        <v>2334.0026</v>
      </c>
      <c r="D1570" s="14" t="n">
        <f aca="false">IF($F$2=0," - ",Tabla1[[#This Row],[Base Precio de Lista neto]]*(1-$F$2))</f>
        <v>1633.80182</v>
      </c>
      <c r="E1570" s="14" t="n">
        <f aca="false">IF($F$2=0," - ",Tabla1[[#This Row],[Base para Mejor precio]]*(1-$F$2))</f>
        <v>1470.421638</v>
      </c>
      <c r="F1570" s="12" t="s">
        <v>31</v>
      </c>
      <c r="G1570" s="15"/>
      <c r="H1570" s="14" t="n">
        <f aca="false">IFERROR(IF($F$3=0,"-",Tabla1[[#This Row],[Precio de Cliente neto]]*(1+$F$3)),"-")</f>
        <v>2450.70273</v>
      </c>
      <c r="I1570" s="14" t="n">
        <v>2334.0026</v>
      </c>
      <c r="J1570" s="14" t="n">
        <v>2100.60234</v>
      </c>
    </row>
    <row r="1571" customFormat="false" ht="15" hidden="false" customHeight="false" outlineLevel="0" collapsed="false">
      <c r="A1571" s="12" t="n">
        <v>5525</v>
      </c>
      <c r="B1571" s="13" t="s">
        <v>1584</v>
      </c>
      <c r="C1571" s="14" t="n">
        <f aca="false">IF($F$2=0," - ",Tabla1[[#This Row],[Base Precio de Lista neto]])</f>
        <v>1918.1007</v>
      </c>
      <c r="D1571" s="14" t="n">
        <f aca="false">IF($F$2=0," - ",Tabla1[[#This Row],[Base Precio de Lista neto]]*(1-$F$2))</f>
        <v>1342.67049</v>
      </c>
      <c r="E1571" s="14" t="n">
        <f aca="false">IF($F$2=0," - ",Tabla1[[#This Row],[Base para Mejor precio]]*(1-$F$2))</f>
        <v>1208.403441</v>
      </c>
      <c r="F1571" s="12" t="s">
        <v>31</v>
      </c>
      <c r="G1571" s="15"/>
      <c r="H1571" s="14" t="n">
        <f aca="false">IFERROR(IF($F$3=0,"-",Tabla1[[#This Row],[Precio de Cliente neto]]*(1+$F$3)),"-")</f>
        <v>2014.005735</v>
      </c>
      <c r="I1571" s="14" t="n">
        <v>1918.1007</v>
      </c>
      <c r="J1571" s="14" t="n">
        <v>1726.29063</v>
      </c>
    </row>
    <row r="1572" customFormat="false" ht="15" hidden="false" customHeight="false" outlineLevel="0" collapsed="false">
      <c r="A1572" s="12" t="n">
        <v>5526</v>
      </c>
      <c r="B1572" s="13" t="s">
        <v>1585</v>
      </c>
      <c r="C1572" s="14" t="n">
        <f aca="false">IF($F$2=0," - ",Tabla1[[#This Row],[Base Precio de Lista neto]])</f>
        <v>2990.0169</v>
      </c>
      <c r="D1572" s="14" t="n">
        <f aca="false">IF($F$2=0," - ",Tabla1[[#This Row],[Base Precio de Lista neto]]*(1-$F$2))</f>
        <v>2093.01183</v>
      </c>
      <c r="E1572" s="14" t="n">
        <f aca="false">IF($F$2=0," - ",Tabla1[[#This Row],[Base para Mejor precio]]*(1-$F$2))</f>
        <v>1883.710647</v>
      </c>
      <c r="F1572" s="12" t="s">
        <v>31</v>
      </c>
      <c r="G1572" s="15"/>
      <c r="H1572" s="14" t="n">
        <f aca="false">IFERROR(IF($F$3=0,"-",Tabla1[[#This Row],[Precio de Cliente neto]]*(1+$F$3)),"-")</f>
        <v>3139.517745</v>
      </c>
      <c r="I1572" s="14" t="n">
        <v>2990.0169</v>
      </c>
      <c r="J1572" s="14" t="n">
        <v>2691.01521</v>
      </c>
    </row>
    <row r="1573" customFormat="false" ht="15" hidden="false" customHeight="false" outlineLevel="0" collapsed="false">
      <c r="A1573" s="12" t="n">
        <v>5527</v>
      </c>
      <c r="B1573" s="13" t="s">
        <v>1586</v>
      </c>
      <c r="C1573" s="14" t="n">
        <f aca="false">IF($F$2=0," - ",Tabla1[[#This Row],[Base Precio de Lista neto]])</f>
        <v>996.8809</v>
      </c>
      <c r="D1573" s="14" t="n">
        <f aca="false">IF($F$2=0," - ",Tabla1[[#This Row],[Base Precio de Lista neto]]*(1-$F$2))</f>
        <v>697.81663</v>
      </c>
      <c r="E1573" s="14" t="n">
        <f aca="false">IF($F$2=0," - ",Tabla1[[#This Row],[Base para Mejor precio]]*(1-$F$2))</f>
        <v>628.034967</v>
      </c>
      <c r="F1573" s="12" t="s">
        <v>31</v>
      </c>
      <c r="G1573" s="15"/>
      <c r="H1573" s="14" t="n">
        <f aca="false">IFERROR(IF($F$3=0,"-",Tabla1[[#This Row],[Precio de Cliente neto]]*(1+$F$3)),"-")</f>
        <v>1046.724945</v>
      </c>
      <c r="I1573" s="14" t="n">
        <v>996.8809</v>
      </c>
      <c r="J1573" s="14" t="n">
        <v>897.19281</v>
      </c>
    </row>
    <row r="1574" customFormat="false" ht="15" hidden="false" customHeight="false" outlineLevel="0" collapsed="false">
      <c r="A1574" s="12" t="n">
        <v>5528</v>
      </c>
      <c r="B1574" s="13" t="s">
        <v>1587</v>
      </c>
      <c r="C1574" s="14" t="n">
        <f aca="false">IF($F$2=0," - ",Tabla1[[#This Row],[Base Precio de Lista neto]])</f>
        <v>1312.9182</v>
      </c>
      <c r="D1574" s="14" t="n">
        <f aca="false">IF($F$2=0," - ",Tabla1[[#This Row],[Base Precio de Lista neto]]*(1-$F$2))</f>
        <v>919.04274</v>
      </c>
      <c r="E1574" s="14" t="n">
        <f aca="false">IF($F$2=0," - ",Tabla1[[#This Row],[Base para Mejor precio]]*(1-$F$2))</f>
        <v>827.138466</v>
      </c>
      <c r="F1574" s="12" t="s">
        <v>17</v>
      </c>
      <c r="G1574" s="15"/>
      <c r="H1574" s="14" t="n">
        <f aca="false">IFERROR(IF($F$3=0,"-",Tabla1[[#This Row],[Precio de Cliente neto]]*(1+$F$3)),"-")</f>
        <v>1378.56411</v>
      </c>
      <c r="I1574" s="14" t="n">
        <v>1312.9182</v>
      </c>
      <c r="J1574" s="14" t="n">
        <v>1181.62638</v>
      </c>
    </row>
    <row r="1575" customFormat="false" ht="15" hidden="false" customHeight="false" outlineLevel="0" collapsed="false">
      <c r="A1575" s="12" t="n">
        <v>5529</v>
      </c>
      <c r="B1575" s="13" t="s">
        <v>1588</v>
      </c>
      <c r="C1575" s="14" t="n">
        <f aca="false">IF($F$2=0," - ",Tabla1[[#This Row],[Base Precio de Lista neto]])</f>
        <v>1562.1421</v>
      </c>
      <c r="D1575" s="14" t="n">
        <f aca="false">IF($F$2=0," - ",Tabla1[[#This Row],[Base Precio de Lista neto]]*(1-$F$2))</f>
        <v>1093.49947</v>
      </c>
      <c r="E1575" s="14" t="n">
        <f aca="false">IF($F$2=0," - ",Tabla1[[#This Row],[Base para Mejor precio]]*(1-$F$2))</f>
        <v>984.149523</v>
      </c>
      <c r="F1575" s="12" t="s">
        <v>17</v>
      </c>
      <c r="G1575" s="15"/>
      <c r="H1575" s="14" t="n">
        <f aca="false">IFERROR(IF($F$3=0,"-",Tabla1[[#This Row],[Precio de Cliente neto]]*(1+$F$3)),"-")</f>
        <v>1640.249205</v>
      </c>
      <c r="I1575" s="14" t="n">
        <v>1562.1421</v>
      </c>
      <c r="J1575" s="14" t="n">
        <v>1405.92789</v>
      </c>
    </row>
    <row r="1576" customFormat="false" ht="15" hidden="false" customHeight="false" outlineLevel="0" collapsed="false">
      <c r="A1576" s="12" t="n">
        <v>5530</v>
      </c>
      <c r="B1576" s="13" t="s">
        <v>1589</v>
      </c>
      <c r="C1576" s="14" t="n">
        <f aca="false">IF($F$2=0," - ",Tabla1[[#This Row],[Base Precio de Lista neto]])</f>
        <v>1802.4732</v>
      </c>
      <c r="D1576" s="14" t="n">
        <f aca="false">IF($F$2=0," - ",Tabla1[[#This Row],[Base Precio de Lista neto]]*(1-$F$2))</f>
        <v>1261.73124</v>
      </c>
      <c r="E1576" s="14" t="n">
        <f aca="false">IF($F$2=0," - ",Tabla1[[#This Row],[Base para Mejor precio]]*(1-$F$2))</f>
        <v>1135.558116</v>
      </c>
      <c r="F1576" s="12" t="s">
        <v>17</v>
      </c>
      <c r="G1576" s="15"/>
      <c r="H1576" s="14" t="n">
        <f aca="false">IFERROR(IF($F$3=0,"-",Tabla1[[#This Row],[Precio de Cliente neto]]*(1+$F$3)),"-")</f>
        <v>1892.59686</v>
      </c>
      <c r="I1576" s="14" t="n">
        <v>1802.4732</v>
      </c>
      <c r="J1576" s="14" t="n">
        <v>1622.22588</v>
      </c>
    </row>
    <row r="1577" customFormat="false" ht="15" hidden="false" customHeight="false" outlineLevel="0" collapsed="false">
      <c r="A1577" s="12" t="n">
        <v>5531</v>
      </c>
      <c r="B1577" s="13" t="s">
        <v>1590</v>
      </c>
      <c r="C1577" s="14" t="n">
        <f aca="false">IF($F$2=0," - ",Tabla1[[#This Row],[Base Precio de Lista neto]])</f>
        <v>2293.8646</v>
      </c>
      <c r="D1577" s="14" t="n">
        <f aca="false">IF($F$2=0," - ",Tabla1[[#This Row],[Base Precio de Lista neto]]*(1-$F$2))</f>
        <v>1605.70522</v>
      </c>
      <c r="E1577" s="14" t="n">
        <f aca="false">IF($F$2=0," - ",Tabla1[[#This Row],[Base para Mejor precio]]*(1-$F$2))</f>
        <v>1445.134698</v>
      </c>
      <c r="F1577" s="12" t="s">
        <v>17</v>
      </c>
      <c r="G1577" s="15"/>
      <c r="H1577" s="14" t="n">
        <f aca="false">IFERROR(IF($F$3=0,"-",Tabla1[[#This Row],[Precio de Cliente neto]]*(1+$F$3)),"-")</f>
        <v>2408.55783</v>
      </c>
      <c r="I1577" s="14" t="n">
        <v>2293.8646</v>
      </c>
      <c r="J1577" s="14" t="n">
        <v>2064.47814</v>
      </c>
    </row>
    <row r="1578" customFormat="false" ht="15" hidden="false" customHeight="false" outlineLevel="0" collapsed="false">
      <c r="A1578" s="12" t="n">
        <v>5532</v>
      </c>
      <c r="B1578" s="13" t="s">
        <v>1591</v>
      </c>
      <c r="C1578" s="14" t="n">
        <f aca="false">IF($F$2=0," - ",Tabla1[[#This Row],[Base Precio de Lista neto]])</f>
        <v>2507.1559</v>
      </c>
      <c r="D1578" s="14" t="n">
        <f aca="false">IF($F$2=0," - ",Tabla1[[#This Row],[Base Precio de Lista neto]]*(1-$F$2))</f>
        <v>1755.00913</v>
      </c>
      <c r="E1578" s="14" t="n">
        <f aca="false">IF($F$2=0," - ",Tabla1[[#This Row],[Base para Mejor precio]]*(1-$F$2))</f>
        <v>1579.508217</v>
      </c>
      <c r="F1578" s="12" t="s">
        <v>17</v>
      </c>
      <c r="G1578" s="15"/>
      <c r="H1578" s="14" t="n">
        <f aca="false">IFERROR(IF($F$3=0,"-",Tabla1[[#This Row],[Precio de Cliente neto]]*(1+$F$3)),"-")</f>
        <v>2632.513695</v>
      </c>
      <c r="I1578" s="14" t="n">
        <v>2507.1559</v>
      </c>
      <c r="J1578" s="14" t="n">
        <v>2256.44031</v>
      </c>
    </row>
    <row r="1579" customFormat="false" ht="15" hidden="false" customHeight="false" outlineLevel="0" collapsed="false">
      <c r="A1579" s="12" t="n">
        <v>5533</v>
      </c>
      <c r="B1579" s="13" t="s">
        <v>1592</v>
      </c>
      <c r="C1579" s="14" t="n">
        <f aca="false">IF($F$2=0," - ",Tabla1[[#This Row],[Base Precio de Lista neto]])</f>
        <v>458.7666</v>
      </c>
      <c r="D1579" s="14" t="n">
        <f aca="false">IF($F$2=0," - ",Tabla1[[#This Row],[Base Precio de Lista neto]]*(1-$F$2))</f>
        <v>321.13662</v>
      </c>
      <c r="E1579" s="14" t="n">
        <f aca="false">IF($F$2=0," - ",Tabla1[[#This Row],[Base para Mejor precio]]*(1-$F$2))</f>
        <v>289.022958</v>
      </c>
      <c r="F1579" s="12" t="s">
        <v>31</v>
      </c>
      <c r="G1579" s="15"/>
      <c r="H1579" s="14" t="n">
        <f aca="false">IFERROR(IF($F$3=0,"-",Tabla1[[#This Row],[Precio de Cliente neto]]*(1+$F$3)),"-")</f>
        <v>481.70493</v>
      </c>
      <c r="I1579" s="14" t="n">
        <v>458.7666</v>
      </c>
      <c r="J1579" s="14" t="n">
        <v>412.88994</v>
      </c>
    </row>
    <row r="1580" customFormat="false" ht="15" hidden="false" customHeight="false" outlineLevel="0" collapsed="false">
      <c r="A1580" s="12" t="n">
        <v>5534</v>
      </c>
      <c r="B1580" s="13" t="s">
        <v>1593</v>
      </c>
      <c r="C1580" s="14" t="n">
        <f aca="false">IF($F$2=0," - ",Tabla1[[#This Row],[Base Precio de Lista neto]])</f>
        <v>482.5219</v>
      </c>
      <c r="D1580" s="14" t="n">
        <f aca="false">IF($F$2=0," - ",Tabla1[[#This Row],[Base Precio de Lista neto]]*(1-$F$2))</f>
        <v>337.76533</v>
      </c>
      <c r="E1580" s="14" t="n">
        <f aca="false">IF($F$2=0," - ",Tabla1[[#This Row],[Base para Mejor precio]]*(1-$F$2))</f>
        <v>303.988797</v>
      </c>
      <c r="F1580" s="12" t="s">
        <v>31</v>
      </c>
      <c r="G1580" s="15"/>
      <c r="H1580" s="14" t="n">
        <f aca="false">IFERROR(IF($F$3=0,"-",Tabla1[[#This Row],[Precio de Cliente neto]]*(1+$F$3)),"-")</f>
        <v>506.647995</v>
      </c>
      <c r="I1580" s="14" t="n">
        <v>482.5219</v>
      </c>
      <c r="J1580" s="14" t="n">
        <v>434.26971</v>
      </c>
    </row>
    <row r="1581" customFormat="false" ht="15" hidden="false" customHeight="false" outlineLevel="0" collapsed="false">
      <c r="A1581" s="12" t="n">
        <v>5535</v>
      </c>
      <c r="B1581" s="13" t="s">
        <v>1594</v>
      </c>
      <c r="C1581" s="14" t="n">
        <f aca="false">IF($F$2=0," - ",Tabla1[[#This Row],[Base Precio de Lista neto]])</f>
        <v>494.9678</v>
      </c>
      <c r="D1581" s="14" t="n">
        <f aca="false">IF($F$2=0," - ",Tabla1[[#This Row],[Base Precio de Lista neto]]*(1-$F$2))</f>
        <v>346.47746</v>
      </c>
      <c r="E1581" s="14" t="n">
        <f aca="false">IF($F$2=0," - ",Tabla1[[#This Row],[Base para Mejor precio]]*(1-$F$2))</f>
        <v>311.829714</v>
      </c>
      <c r="F1581" s="12" t="s">
        <v>31</v>
      </c>
      <c r="G1581" s="15"/>
      <c r="H1581" s="14" t="n">
        <f aca="false">IFERROR(IF($F$3=0,"-",Tabla1[[#This Row],[Precio de Cliente neto]]*(1+$F$3)),"-")</f>
        <v>519.71619</v>
      </c>
      <c r="I1581" s="14" t="n">
        <v>494.9678</v>
      </c>
      <c r="J1581" s="14" t="n">
        <v>445.47102</v>
      </c>
    </row>
    <row r="1582" customFormat="false" ht="15" hidden="false" customHeight="false" outlineLevel="0" collapsed="false">
      <c r="A1582" s="12" t="n">
        <v>5536</v>
      </c>
      <c r="B1582" s="13" t="s">
        <v>1595</v>
      </c>
      <c r="C1582" s="14" t="n">
        <f aca="false">IF($F$2=0," - ",Tabla1[[#This Row],[Base Precio de Lista neto]])</f>
        <v>530.3912</v>
      </c>
      <c r="D1582" s="14" t="n">
        <f aca="false">IF($F$2=0," - ",Tabla1[[#This Row],[Base Precio de Lista neto]]*(1-$F$2))</f>
        <v>371.27384</v>
      </c>
      <c r="E1582" s="14" t="n">
        <f aca="false">IF($F$2=0," - ",Tabla1[[#This Row],[Base para Mejor precio]]*(1-$F$2))</f>
        <v>334.146456</v>
      </c>
      <c r="F1582" s="12" t="s">
        <v>31</v>
      </c>
      <c r="G1582" s="15"/>
      <c r="H1582" s="14" t="n">
        <f aca="false">IFERROR(IF($F$3=0,"-",Tabla1[[#This Row],[Precio de Cliente neto]]*(1+$F$3)),"-")</f>
        <v>556.91076</v>
      </c>
      <c r="I1582" s="14" t="n">
        <v>530.3912</v>
      </c>
      <c r="J1582" s="14" t="n">
        <v>477.35208</v>
      </c>
    </row>
    <row r="1583" customFormat="false" ht="15" hidden="false" customHeight="false" outlineLevel="0" collapsed="false">
      <c r="A1583" s="12" t="n">
        <v>5537</v>
      </c>
      <c r="B1583" s="13" t="s">
        <v>1596</v>
      </c>
      <c r="C1583" s="14" t="n">
        <f aca="false">IF($F$2=0," - ",Tabla1[[#This Row],[Base Precio de Lista neto]])</f>
        <v>571.5587</v>
      </c>
      <c r="D1583" s="14" t="n">
        <f aca="false">IF($F$2=0," - ",Tabla1[[#This Row],[Base Precio de Lista neto]]*(1-$F$2))</f>
        <v>400.09109</v>
      </c>
      <c r="E1583" s="14" t="n">
        <f aca="false">IF($F$2=0," - ",Tabla1[[#This Row],[Base para Mejor precio]]*(1-$F$2))</f>
        <v>360.081981</v>
      </c>
      <c r="F1583" s="12" t="s">
        <v>31</v>
      </c>
      <c r="G1583" s="15"/>
      <c r="H1583" s="14" t="n">
        <f aca="false">IFERROR(IF($F$3=0,"-",Tabla1[[#This Row],[Precio de Cliente neto]]*(1+$F$3)),"-")</f>
        <v>600.136635</v>
      </c>
      <c r="I1583" s="14" t="n">
        <v>571.5587</v>
      </c>
      <c r="J1583" s="14" t="n">
        <v>514.40283</v>
      </c>
    </row>
    <row r="1584" customFormat="false" ht="15" hidden="false" customHeight="false" outlineLevel="0" collapsed="false">
      <c r="A1584" s="12" t="n">
        <v>5538</v>
      </c>
      <c r="B1584" s="13" t="s">
        <v>1597</v>
      </c>
      <c r="C1584" s="14" t="n">
        <f aca="false">IF($F$2=0," - ",Tabla1[[#This Row],[Base Precio de Lista neto]])</f>
        <v>622.2998</v>
      </c>
      <c r="D1584" s="14" t="n">
        <f aca="false">IF($F$2=0," - ",Tabla1[[#This Row],[Base Precio de Lista neto]]*(1-$F$2))</f>
        <v>435.60986</v>
      </c>
      <c r="E1584" s="14" t="n">
        <f aca="false">IF($F$2=0," - ",Tabla1[[#This Row],[Base para Mejor precio]]*(1-$F$2))</f>
        <v>392.048874</v>
      </c>
      <c r="F1584" s="12" t="s">
        <v>31</v>
      </c>
      <c r="G1584" s="15"/>
      <c r="H1584" s="14" t="n">
        <f aca="false">IFERROR(IF($F$3=0,"-",Tabla1[[#This Row],[Precio de Cliente neto]]*(1+$F$3)),"-")</f>
        <v>653.41479</v>
      </c>
      <c r="I1584" s="14" t="n">
        <v>622.2998</v>
      </c>
      <c r="J1584" s="14" t="n">
        <v>560.06982</v>
      </c>
    </row>
    <row r="1585" customFormat="false" ht="15" hidden="false" customHeight="false" outlineLevel="0" collapsed="false">
      <c r="A1585" s="12" t="n">
        <v>5539</v>
      </c>
      <c r="B1585" s="13" t="s">
        <v>1598</v>
      </c>
      <c r="C1585" s="14" t="n">
        <f aca="false">IF($F$2=0," - ",Tabla1[[#This Row],[Base Precio de Lista neto]])</f>
        <v>1594.697</v>
      </c>
      <c r="D1585" s="14" t="n">
        <f aca="false">IF($F$2=0," - ",Tabla1[[#This Row],[Base Precio de Lista neto]]*(1-$F$2))</f>
        <v>1116.2879</v>
      </c>
      <c r="E1585" s="14" t="n">
        <f aca="false">IF($F$2=0," - ",Tabla1[[#This Row],[Base para Mejor precio]]*(1-$F$2))</f>
        <v>1004.65911</v>
      </c>
      <c r="F1585" s="12" t="s">
        <v>31</v>
      </c>
      <c r="G1585" s="15"/>
      <c r="H1585" s="14" t="n">
        <f aca="false">IFERROR(IF($F$3=0,"-",Tabla1[[#This Row],[Precio de Cliente neto]]*(1+$F$3)),"-")</f>
        <v>1674.43185</v>
      </c>
      <c r="I1585" s="14" t="n">
        <v>1594.697</v>
      </c>
      <c r="J1585" s="14" t="n">
        <v>1435.2273</v>
      </c>
    </row>
    <row r="1586" customFormat="false" ht="15" hidden="false" customHeight="false" outlineLevel="0" collapsed="false">
      <c r="A1586" s="12" t="n">
        <v>5540</v>
      </c>
      <c r="B1586" s="13" t="s">
        <v>1599</v>
      </c>
      <c r="C1586" s="14" t="n">
        <f aca="false">IF($F$2=0," - ",Tabla1[[#This Row],[Base Precio de Lista neto]])</f>
        <v>1857.3522</v>
      </c>
      <c r="D1586" s="14" t="n">
        <f aca="false">IF($F$2=0," - ",Tabla1[[#This Row],[Base Precio de Lista neto]]*(1-$F$2))</f>
        <v>1300.14654</v>
      </c>
      <c r="E1586" s="14" t="n">
        <f aca="false">IF($F$2=0," - ",Tabla1[[#This Row],[Base para Mejor precio]]*(1-$F$2))</f>
        <v>1170.131886</v>
      </c>
      <c r="F1586" s="12" t="s">
        <v>31</v>
      </c>
      <c r="G1586" s="15"/>
      <c r="H1586" s="14" t="n">
        <f aca="false">IFERROR(IF($F$3=0,"-",Tabla1[[#This Row],[Precio de Cliente neto]]*(1+$F$3)),"-")</f>
        <v>1950.21981</v>
      </c>
      <c r="I1586" s="14" t="n">
        <v>1857.3522</v>
      </c>
      <c r="J1586" s="14" t="n">
        <v>1671.61698</v>
      </c>
    </row>
    <row r="1587" customFormat="false" ht="15" hidden="false" customHeight="false" outlineLevel="0" collapsed="false">
      <c r="A1587" s="12" t="n">
        <v>5541</v>
      </c>
      <c r="B1587" s="13" t="s">
        <v>1600</v>
      </c>
      <c r="C1587" s="14" t="n">
        <f aca="false">IF($F$2=0," - ",Tabla1[[#This Row],[Base Precio de Lista neto]])</f>
        <v>3504.714</v>
      </c>
      <c r="D1587" s="14" t="n">
        <f aca="false">IF($F$2=0," - ",Tabla1[[#This Row],[Base Precio de Lista neto]]*(1-$F$2))</f>
        <v>2453.2998</v>
      </c>
      <c r="E1587" s="14" t="n">
        <f aca="false">IF($F$2=0," - ",Tabla1[[#This Row],[Base para Mejor precio]]*(1-$F$2))</f>
        <v>2207.96982</v>
      </c>
      <c r="F1587" s="12" t="s">
        <v>31</v>
      </c>
      <c r="G1587" s="15"/>
      <c r="H1587" s="14" t="n">
        <f aca="false">IFERROR(IF($F$3=0,"-",Tabla1[[#This Row],[Precio de Cliente neto]]*(1+$F$3)),"-")</f>
        <v>3679.9497</v>
      </c>
      <c r="I1587" s="14" t="n">
        <v>3504.714</v>
      </c>
      <c r="J1587" s="14" t="n">
        <v>3154.2426</v>
      </c>
    </row>
    <row r="1588" customFormat="false" ht="15" hidden="false" customHeight="false" outlineLevel="0" collapsed="false">
      <c r="A1588" s="12" t="n">
        <v>5542</v>
      </c>
      <c r="B1588" s="13" t="s">
        <v>1601</v>
      </c>
      <c r="C1588" s="14" t="n">
        <f aca="false">IF($F$2=0," - ",Tabla1[[#This Row],[Base Precio de Lista neto]])</f>
        <v>415.569</v>
      </c>
      <c r="D1588" s="14" t="n">
        <f aca="false">IF($F$2=0," - ",Tabla1[[#This Row],[Base Precio de Lista neto]]*(1-$F$2))</f>
        <v>290.8983</v>
      </c>
      <c r="E1588" s="14" t="n">
        <f aca="false">IF($F$2=0," - ",Tabla1[[#This Row],[Base para Mejor precio]]*(1-$F$2))</f>
        <v>261.80847</v>
      </c>
      <c r="F1588" s="12" t="s">
        <v>14</v>
      </c>
      <c r="G1588" s="15"/>
      <c r="H1588" s="14" t="n">
        <f aca="false">IFERROR(IF($F$3=0,"-",Tabla1[[#This Row],[Precio de Cliente neto]]*(1+$F$3)),"-")</f>
        <v>436.34745</v>
      </c>
      <c r="I1588" s="14" t="n">
        <v>415.569</v>
      </c>
      <c r="J1588" s="14" t="n">
        <v>374.0121</v>
      </c>
    </row>
    <row r="1589" customFormat="false" ht="15" hidden="false" customHeight="false" outlineLevel="0" collapsed="false">
      <c r="A1589" s="12" t="n">
        <v>5543</v>
      </c>
      <c r="B1589" s="13" t="s">
        <v>1602</v>
      </c>
      <c r="C1589" s="14" t="n">
        <f aca="false">IF($F$2=0," - ",Tabla1[[#This Row],[Base Precio de Lista neto]])</f>
        <v>1132.4009</v>
      </c>
      <c r="D1589" s="14" t="n">
        <f aca="false">IF($F$2=0," - ",Tabla1[[#This Row],[Base Precio de Lista neto]]*(1-$F$2))</f>
        <v>792.68063</v>
      </c>
      <c r="E1589" s="14" t="n">
        <f aca="false">IF($F$2=0," - ",Tabla1[[#This Row],[Base para Mejor precio]]*(1-$F$2))</f>
        <v>713.412567</v>
      </c>
      <c r="F1589" s="12" t="s">
        <v>31</v>
      </c>
      <c r="G1589" s="15"/>
      <c r="H1589" s="14" t="n">
        <f aca="false">IFERROR(IF($F$3=0,"-",Tabla1[[#This Row],[Precio de Cliente neto]]*(1+$F$3)),"-")</f>
        <v>1189.020945</v>
      </c>
      <c r="I1589" s="14" t="n">
        <v>1132.4009</v>
      </c>
      <c r="J1589" s="14" t="n">
        <v>1019.16081</v>
      </c>
    </row>
    <row r="1590" customFormat="false" ht="15" hidden="false" customHeight="false" outlineLevel="0" collapsed="false">
      <c r="A1590" s="12" t="n">
        <v>5544</v>
      </c>
      <c r="B1590" s="13" t="s">
        <v>1603</v>
      </c>
      <c r="C1590" s="14" t="n">
        <f aca="false">IF($F$2=0," - ",Tabla1[[#This Row],[Base Precio de Lista neto]])</f>
        <v>733.654</v>
      </c>
      <c r="D1590" s="14" t="n">
        <f aca="false">IF($F$2=0," - ",Tabla1[[#This Row],[Base Precio de Lista neto]]*(1-$F$2))</f>
        <v>513.5578</v>
      </c>
      <c r="E1590" s="14" t="n">
        <f aca="false">IF($F$2=0," - ",Tabla1[[#This Row],[Base para Mejor precio]]*(1-$F$2))</f>
        <v>462.20202</v>
      </c>
      <c r="F1590" s="12" t="s">
        <v>31</v>
      </c>
      <c r="G1590" s="15"/>
      <c r="H1590" s="14" t="n">
        <f aca="false">IFERROR(IF($F$3=0,"-",Tabla1[[#This Row],[Precio de Cliente neto]]*(1+$F$3)),"-")</f>
        <v>770.3367</v>
      </c>
      <c r="I1590" s="14" t="n">
        <v>733.654</v>
      </c>
      <c r="J1590" s="14" t="n">
        <v>660.2886</v>
      </c>
    </row>
    <row r="1591" customFormat="false" ht="15" hidden="false" customHeight="false" outlineLevel="0" collapsed="false">
      <c r="A1591" s="12" t="n">
        <v>5545</v>
      </c>
      <c r="B1591" s="13" t="s">
        <v>1604</v>
      </c>
      <c r="C1591" s="14" t="n">
        <f aca="false">IF($F$2=0," - ",Tabla1[[#This Row],[Base Precio de Lista neto]])</f>
        <v>506.343</v>
      </c>
      <c r="D1591" s="14" t="n">
        <f aca="false">IF($F$2=0," - ",Tabla1[[#This Row],[Base Precio de Lista neto]]*(1-$F$2))</f>
        <v>354.4401</v>
      </c>
      <c r="E1591" s="14" t="n">
        <f aca="false">IF($F$2=0," - ",Tabla1[[#This Row],[Base para Mejor precio]]*(1-$F$2))</f>
        <v>318.99609</v>
      </c>
      <c r="F1591" s="12" t="s">
        <v>31</v>
      </c>
      <c r="G1591" s="15"/>
      <c r="H1591" s="14" t="n">
        <f aca="false">IFERROR(IF($F$3=0,"-",Tabla1[[#This Row],[Precio de Cliente neto]]*(1+$F$3)),"-")</f>
        <v>531.66015</v>
      </c>
      <c r="I1591" s="14" t="n">
        <v>506.343</v>
      </c>
      <c r="J1591" s="14" t="n">
        <v>455.7087</v>
      </c>
    </row>
    <row r="1592" customFormat="false" ht="15" hidden="false" customHeight="false" outlineLevel="0" collapsed="false">
      <c r="A1592" s="12" t="n">
        <v>5546</v>
      </c>
      <c r="B1592" s="13" t="s">
        <v>1605</v>
      </c>
      <c r="C1592" s="14" t="n">
        <f aca="false">IF($F$2=0," - ",Tabla1[[#This Row],[Base Precio de Lista neto]])</f>
        <v>396.0694</v>
      </c>
      <c r="D1592" s="14" t="n">
        <f aca="false">IF($F$2=0," - ",Tabla1[[#This Row],[Base Precio de Lista neto]]*(1-$F$2))</f>
        <v>277.24858</v>
      </c>
      <c r="E1592" s="14" t="n">
        <f aca="false">IF($F$2=0," - ",Tabla1[[#This Row],[Base para Mejor precio]]*(1-$F$2))</f>
        <v>249.523722</v>
      </c>
      <c r="F1592" s="12" t="s">
        <v>31</v>
      </c>
      <c r="G1592" s="15"/>
      <c r="H1592" s="14" t="n">
        <f aca="false">IFERROR(IF($F$3=0,"-",Tabla1[[#This Row],[Precio de Cliente neto]]*(1+$F$3)),"-")</f>
        <v>415.87287</v>
      </c>
      <c r="I1592" s="14" t="n">
        <v>396.0694</v>
      </c>
      <c r="J1592" s="14" t="n">
        <v>356.46246</v>
      </c>
    </row>
    <row r="1593" customFormat="false" ht="15" hidden="false" customHeight="false" outlineLevel="0" collapsed="false">
      <c r="A1593" s="12" t="n">
        <v>5547</v>
      </c>
      <c r="B1593" s="13" t="s">
        <v>1606</v>
      </c>
      <c r="C1593" s="14" t="n">
        <f aca="false">IF($F$2=0," - ",Tabla1[[#This Row],[Base Precio de Lista neto]])</f>
        <v>315.6019</v>
      </c>
      <c r="D1593" s="14" t="n">
        <f aca="false">IF($F$2=0," - ",Tabla1[[#This Row],[Base Precio de Lista neto]]*(1-$F$2))</f>
        <v>220.92133</v>
      </c>
      <c r="E1593" s="14" t="n">
        <f aca="false">IF($F$2=0," - ",Tabla1[[#This Row],[Base para Mejor precio]]*(1-$F$2))</f>
        <v>198.829197</v>
      </c>
      <c r="F1593" s="12" t="s">
        <v>31</v>
      </c>
      <c r="G1593" s="15"/>
      <c r="H1593" s="14" t="n">
        <f aca="false">IFERROR(IF($F$3=0,"-",Tabla1[[#This Row],[Precio de Cliente neto]]*(1+$F$3)),"-")</f>
        <v>331.381995</v>
      </c>
      <c r="I1593" s="14" t="n">
        <v>315.6019</v>
      </c>
      <c r="J1593" s="14" t="n">
        <v>284.04171</v>
      </c>
    </row>
    <row r="1594" customFormat="false" ht="15" hidden="false" customHeight="false" outlineLevel="0" collapsed="false">
      <c r="A1594" s="12" t="n">
        <v>5548</v>
      </c>
      <c r="B1594" s="13" t="s">
        <v>1607</v>
      </c>
      <c r="C1594" s="14" t="n">
        <f aca="false">IF($F$2=0," - ",Tabla1[[#This Row],[Base Precio de Lista neto]])</f>
        <v>293.5468</v>
      </c>
      <c r="D1594" s="14" t="n">
        <f aca="false">IF($F$2=0," - ",Tabla1[[#This Row],[Base Precio de Lista neto]]*(1-$F$2))</f>
        <v>205.48276</v>
      </c>
      <c r="E1594" s="14" t="n">
        <f aca="false">IF($F$2=0," - ",Tabla1[[#This Row],[Base para Mejor precio]]*(1-$F$2))</f>
        <v>184.934484</v>
      </c>
      <c r="F1594" s="12" t="s">
        <v>31</v>
      </c>
      <c r="G1594" s="15"/>
      <c r="H1594" s="14" t="n">
        <f aca="false">IFERROR(IF($F$3=0,"-",Tabla1[[#This Row],[Precio de Cliente neto]]*(1+$F$3)),"-")</f>
        <v>308.22414</v>
      </c>
      <c r="I1594" s="14" t="n">
        <v>293.5468</v>
      </c>
      <c r="J1594" s="14" t="n">
        <v>264.19212</v>
      </c>
    </row>
    <row r="1595" customFormat="false" ht="15" hidden="false" customHeight="false" outlineLevel="0" collapsed="false">
      <c r="A1595" s="12" t="n">
        <v>5549</v>
      </c>
      <c r="B1595" s="13" t="s">
        <v>1608</v>
      </c>
      <c r="C1595" s="14" t="n">
        <f aca="false">IF($F$2=0," - ",Tabla1[[#This Row],[Base Precio de Lista neto]])</f>
        <v>219.8426</v>
      </c>
      <c r="D1595" s="14" t="n">
        <f aca="false">IF($F$2=0," - ",Tabla1[[#This Row],[Base Precio de Lista neto]]*(1-$F$2))</f>
        <v>153.88982</v>
      </c>
      <c r="E1595" s="14" t="n">
        <f aca="false">IF($F$2=0," - ",Tabla1[[#This Row],[Base para Mejor precio]]*(1-$F$2))</f>
        <v>138.500838</v>
      </c>
      <c r="F1595" s="12" t="s">
        <v>31</v>
      </c>
      <c r="G1595" s="15"/>
      <c r="H1595" s="14" t="n">
        <f aca="false">IFERROR(IF($F$3=0,"-",Tabla1[[#This Row],[Precio de Cliente neto]]*(1+$F$3)),"-")</f>
        <v>230.83473</v>
      </c>
      <c r="I1595" s="14" t="n">
        <v>219.8426</v>
      </c>
      <c r="J1595" s="14" t="n">
        <v>197.85834</v>
      </c>
    </row>
    <row r="1596" customFormat="false" ht="15" hidden="false" customHeight="false" outlineLevel="0" collapsed="false">
      <c r="A1596" s="12" t="n">
        <v>5550</v>
      </c>
      <c r="B1596" s="13" t="s">
        <v>1609</v>
      </c>
      <c r="C1596" s="14" t="n">
        <f aca="false">IF($F$2=0," - ",Tabla1[[#This Row],[Base Precio de Lista neto]])</f>
        <v>179.4677</v>
      </c>
      <c r="D1596" s="14" t="n">
        <f aca="false">IF($F$2=0," - ",Tabla1[[#This Row],[Base Precio de Lista neto]]*(1-$F$2))</f>
        <v>125.62739</v>
      </c>
      <c r="E1596" s="14" t="n">
        <f aca="false">IF($F$2=0," - ",Tabla1[[#This Row],[Base para Mejor precio]]*(1-$F$2))</f>
        <v>113.064651</v>
      </c>
      <c r="F1596" s="12" t="s">
        <v>31</v>
      </c>
      <c r="G1596" s="15"/>
      <c r="H1596" s="14" t="n">
        <f aca="false">IFERROR(IF($F$3=0,"-",Tabla1[[#This Row],[Precio de Cliente neto]]*(1+$F$3)),"-")</f>
        <v>188.441085</v>
      </c>
      <c r="I1596" s="14" t="n">
        <v>179.4677</v>
      </c>
      <c r="J1596" s="14" t="n">
        <v>161.52093</v>
      </c>
    </row>
    <row r="1597" customFormat="false" ht="15" hidden="false" customHeight="false" outlineLevel="0" collapsed="false">
      <c r="A1597" s="12" t="n">
        <v>5551</v>
      </c>
      <c r="B1597" s="13" t="s">
        <v>1610</v>
      </c>
      <c r="C1597" s="14" t="n">
        <f aca="false">IF($F$2=0," - ",Tabla1[[#This Row],[Base Precio de Lista neto]])</f>
        <v>687.5877</v>
      </c>
      <c r="D1597" s="14" t="n">
        <f aca="false">IF($F$2=0," - ",Tabla1[[#This Row],[Base Precio de Lista neto]]*(1-$F$2))</f>
        <v>481.31139</v>
      </c>
      <c r="E1597" s="14" t="n">
        <f aca="false">IF($F$2=0," - ",Tabla1[[#This Row],[Base para Mejor precio]]*(1-$F$2))</f>
        <v>433.180251</v>
      </c>
      <c r="F1597" s="12" t="s">
        <v>17</v>
      </c>
      <c r="G1597" s="15"/>
      <c r="H1597" s="14" t="n">
        <f aca="false">IFERROR(IF($F$3=0,"-",Tabla1[[#This Row],[Precio de Cliente neto]]*(1+$F$3)),"-")</f>
        <v>721.967085</v>
      </c>
      <c r="I1597" s="14" t="n">
        <v>687.5877</v>
      </c>
      <c r="J1597" s="14" t="n">
        <v>618.82893</v>
      </c>
    </row>
    <row r="1598" customFormat="false" ht="15" hidden="false" customHeight="false" outlineLevel="0" collapsed="false">
      <c r="A1598" s="12" t="n">
        <v>5552</v>
      </c>
      <c r="B1598" s="13" t="s">
        <v>1611</v>
      </c>
      <c r="C1598" s="14" t="n">
        <f aca="false">IF($F$2=0," - ",Tabla1[[#This Row],[Base Precio de Lista neto]])</f>
        <v>445.7142</v>
      </c>
      <c r="D1598" s="14" t="n">
        <f aca="false">IF($F$2=0," - ",Tabla1[[#This Row],[Base Precio de Lista neto]]*(1-$F$2))</f>
        <v>311.99994</v>
      </c>
      <c r="E1598" s="14" t="n">
        <f aca="false">IF($F$2=0," - ",Tabla1[[#This Row],[Base para Mejor precio]]*(1-$F$2))</f>
        <v>280.799946</v>
      </c>
      <c r="F1598" s="12" t="s">
        <v>17</v>
      </c>
      <c r="G1598" s="15"/>
      <c r="H1598" s="14" t="n">
        <f aca="false">IFERROR(IF($F$3=0,"-",Tabla1[[#This Row],[Precio de Cliente neto]]*(1+$F$3)),"-")</f>
        <v>467.99991</v>
      </c>
      <c r="I1598" s="14" t="n">
        <v>445.7142</v>
      </c>
      <c r="J1598" s="14" t="n">
        <v>401.14278</v>
      </c>
    </row>
    <row r="1599" customFormat="false" ht="15" hidden="false" customHeight="false" outlineLevel="0" collapsed="false">
      <c r="A1599" s="12" t="n">
        <v>5553</v>
      </c>
      <c r="B1599" s="13" t="s">
        <v>1612</v>
      </c>
      <c r="C1599" s="14" t="n">
        <f aca="false">IF($F$2=0," - ",Tabla1[[#This Row],[Base Precio de Lista neto]])</f>
        <v>1450.7676</v>
      </c>
      <c r="D1599" s="14" t="n">
        <f aca="false">IF($F$2=0," - ",Tabla1[[#This Row],[Base Precio de Lista neto]]*(1-$F$2))</f>
        <v>1015.53732</v>
      </c>
      <c r="E1599" s="14" t="n">
        <f aca="false">IF($F$2=0," - ",Tabla1[[#This Row],[Base para Mejor precio]]*(1-$F$2))</f>
        <v>913.983588</v>
      </c>
      <c r="F1599" s="12" t="s">
        <v>14</v>
      </c>
      <c r="G1599" s="15"/>
      <c r="H1599" s="14" t="n">
        <f aca="false">IFERROR(IF($F$3=0,"-",Tabla1[[#This Row],[Precio de Cliente neto]]*(1+$F$3)),"-")</f>
        <v>1523.30598</v>
      </c>
      <c r="I1599" s="14" t="n">
        <v>1450.7676</v>
      </c>
      <c r="J1599" s="14" t="n">
        <v>1305.69084</v>
      </c>
    </row>
    <row r="1600" customFormat="false" ht="15" hidden="false" customHeight="false" outlineLevel="0" collapsed="false">
      <c r="A1600" s="12" t="n">
        <v>5557</v>
      </c>
      <c r="B1600" s="13" t="s">
        <v>1613</v>
      </c>
      <c r="C1600" s="14" t="n">
        <f aca="false">IF($F$2=0," - ",Tabla1[[#This Row],[Base Precio de Lista neto]])</f>
        <v>9466.9121</v>
      </c>
      <c r="D1600" s="14" t="n">
        <f aca="false">IF($F$2=0," - ",Tabla1[[#This Row],[Base Precio de Lista neto]]*(1-$F$2))</f>
        <v>6626.83847</v>
      </c>
      <c r="E1600" s="14" t="n">
        <f aca="false">IF($F$2=0," - ",Tabla1[[#This Row],[Base para Mejor precio]]*(1-$F$2))</f>
        <v>5964.154623</v>
      </c>
      <c r="F1600" s="12" t="s">
        <v>31</v>
      </c>
      <c r="G1600" s="15"/>
      <c r="H1600" s="14" t="n">
        <f aca="false">IFERROR(IF($F$3=0,"-",Tabla1[[#This Row],[Precio de Cliente neto]]*(1+$F$3)),"-")</f>
        <v>9940.257705</v>
      </c>
      <c r="I1600" s="14" t="n">
        <v>9466.9121</v>
      </c>
      <c r="J1600" s="14" t="n">
        <v>8520.22089</v>
      </c>
    </row>
    <row r="1601" customFormat="false" ht="15" hidden="false" customHeight="false" outlineLevel="0" collapsed="false">
      <c r="A1601" s="12" t="n">
        <v>5558</v>
      </c>
      <c r="B1601" s="13" t="s">
        <v>1614</v>
      </c>
      <c r="C1601" s="14" t="n">
        <f aca="false">IF($F$2=0," - ",Tabla1[[#This Row],[Base Precio de Lista neto]])</f>
        <v>407.1047</v>
      </c>
      <c r="D1601" s="14" t="n">
        <f aca="false">IF($F$2=0," - ",Tabla1[[#This Row],[Base Precio de Lista neto]]*(1-$F$2))</f>
        <v>284.97329</v>
      </c>
      <c r="E1601" s="14" t="n">
        <f aca="false">IF($F$2=0," - ",Tabla1[[#This Row],[Base para Mejor precio]]*(1-$F$2))</f>
        <v>256.475961</v>
      </c>
      <c r="F1601" s="12" t="s">
        <v>17</v>
      </c>
      <c r="G1601" s="15"/>
      <c r="H1601" s="14" t="n">
        <f aca="false">IFERROR(IF($F$3=0,"-",Tabla1[[#This Row],[Precio de Cliente neto]]*(1+$F$3)),"-")</f>
        <v>427.459935</v>
      </c>
      <c r="I1601" s="14" t="n">
        <v>407.1047</v>
      </c>
      <c r="J1601" s="14" t="n">
        <v>366.39423</v>
      </c>
    </row>
    <row r="1602" customFormat="false" ht="15" hidden="false" customHeight="false" outlineLevel="0" collapsed="false">
      <c r="A1602" s="12" t="n">
        <v>5559</v>
      </c>
      <c r="B1602" s="13" t="s">
        <v>1615</v>
      </c>
      <c r="C1602" s="14" t="n">
        <f aca="false">IF($F$2=0," - ",Tabla1[[#This Row],[Base Precio de Lista neto]])</f>
        <v>687.3205</v>
      </c>
      <c r="D1602" s="14" t="n">
        <f aca="false">IF($F$2=0," - ",Tabla1[[#This Row],[Base Precio de Lista neto]]*(1-$F$2))</f>
        <v>481.12435</v>
      </c>
      <c r="E1602" s="14" t="n">
        <f aca="false">IF($F$2=0," - ",Tabla1[[#This Row],[Base para Mejor precio]]*(1-$F$2))</f>
        <v>433.011915</v>
      </c>
      <c r="F1602" s="12" t="s">
        <v>17</v>
      </c>
      <c r="G1602" s="15"/>
      <c r="H1602" s="14" t="n">
        <f aca="false">IFERROR(IF($F$3=0,"-",Tabla1[[#This Row],[Precio de Cliente neto]]*(1+$F$3)),"-")</f>
        <v>721.686525</v>
      </c>
      <c r="I1602" s="14" t="n">
        <v>687.3205</v>
      </c>
      <c r="J1602" s="14" t="n">
        <v>618.58845</v>
      </c>
    </row>
    <row r="1603" customFormat="false" ht="15" hidden="false" customHeight="false" outlineLevel="0" collapsed="false">
      <c r="A1603" s="12" t="n">
        <v>5560</v>
      </c>
      <c r="B1603" s="13" t="s">
        <v>1616</v>
      </c>
      <c r="C1603" s="14" t="n">
        <f aca="false">IF($F$2=0," - ",Tabla1[[#This Row],[Base Precio de Lista neto]])</f>
        <v>311.0799</v>
      </c>
      <c r="D1603" s="14" t="n">
        <f aca="false">IF($F$2=0," - ",Tabla1[[#This Row],[Base Precio de Lista neto]]*(1-$F$2))</f>
        <v>217.75593</v>
      </c>
      <c r="E1603" s="14" t="n">
        <f aca="false">IF($F$2=0," - ",Tabla1[[#This Row],[Base para Mejor precio]]*(1-$F$2))</f>
        <v>195.980337</v>
      </c>
      <c r="F1603" s="12" t="s">
        <v>14</v>
      </c>
      <c r="G1603" s="15"/>
      <c r="H1603" s="14" t="n">
        <f aca="false">IFERROR(IF($F$3=0,"-",Tabla1[[#This Row],[Precio de Cliente neto]]*(1+$F$3)),"-")</f>
        <v>326.633895</v>
      </c>
      <c r="I1603" s="14" t="n">
        <v>311.0799</v>
      </c>
      <c r="J1603" s="14" t="n">
        <v>279.97191</v>
      </c>
    </row>
    <row r="1604" customFormat="false" ht="15" hidden="false" customHeight="false" outlineLevel="0" collapsed="false">
      <c r="A1604" s="12" t="n">
        <v>5561</v>
      </c>
      <c r="B1604" s="13" t="s">
        <v>1617</v>
      </c>
      <c r="C1604" s="14" t="n">
        <f aca="false">IF($F$2=0," - ",Tabla1[[#This Row],[Base Precio de Lista neto]])</f>
        <v>326.3998</v>
      </c>
      <c r="D1604" s="14" t="n">
        <f aca="false">IF($F$2=0," - ",Tabla1[[#This Row],[Base Precio de Lista neto]]*(1-$F$2))</f>
        <v>228.47986</v>
      </c>
      <c r="E1604" s="14" t="n">
        <f aca="false">IF($F$2=0," - ",Tabla1[[#This Row],[Base para Mejor precio]]*(1-$F$2))</f>
        <v>205.631874</v>
      </c>
      <c r="F1604" s="12" t="s">
        <v>14</v>
      </c>
      <c r="G1604" s="15"/>
      <c r="H1604" s="14" t="n">
        <f aca="false">IFERROR(IF($F$3=0,"-",Tabla1[[#This Row],[Precio de Cliente neto]]*(1+$F$3)),"-")</f>
        <v>342.71979</v>
      </c>
      <c r="I1604" s="14" t="n">
        <v>326.3998</v>
      </c>
      <c r="J1604" s="14" t="n">
        <v>293.75982</v>
      </c>
    </row>
    <row r="1605" customFormat="false" ht="15" hidden="false" customHeight="false" outlineLevel="0" collapsed="false">
      <c r="A1605" s="12" t="n">
        <v>5562</v>
      </c>
      <c r="B1605" s="13" t="s">
        <v>1618</v>
      </c>
      <c r="C1605" s="14" t="n">
        <f aca="false">IF($F$2=0," - ",Tabla1[[#This Row],[Base Precio de Lista neto]])</f>
        <v>329.5998</v>
      </c>
      <c r="D1605" s="14" t="n">
        <f aca="false">IF($F$2=0," - ",Tabla1[[#This Row],[Base Precio de Lista neto]]*(1-$F$2))</f>
        <v>230.71986</v>
      </c>
      <c r="E1605" s="14" t="n">
        <f aca="false">IF($F$2=0," - ",Tabla1[[#This Row],[Base para Mejor precio]]*(1-$F$2))</f>
        <v>207.647874</v>
      </c>
      <c r="F1605" s="12" t="s">
        <v>14</v>
      </c>
      <c r="G1605" s="15"/>
      <c r="H1605" s="14" t="n">
        <f aca="false">IFERROR(IF($F$3=0,"-",Tabla1[[#This Row],[Precio de Cliente neto]]*(1+$F$3)),"-")</f>
        <v>346.07979</v>
      </c>
      <c r="I1605" s="14" t="n">
        <v>329.5998</v>
      </c>
      <c r="J1605" s="14" t="n">
        <v>296.63982</v>
      </c>
    </row>
    <row r="1606" customFormat="false" ht="15" hidden="false" customHeight="false" outlineLevel="0" collapsed="false">
      <c r="A1606" s="12" t="n">
        <v>5563</v>
      </c>
      <c r="B1606" s="13" t="s">
        <v>1619</v>
      </c>
      <c r="C1606" s="14" t="n">
        <f aca="false">IF($F$2=0," - ",Tabla1[[#This Row],[Base Precio de Lista neto]])</f>
        <v>331.1998</v>
      </c>
      <c r="D1606" s="14" t="n">
        <f aca="false">IF($F$2=0," - ",Tabla1[[#This Row],[Base Precio de Lista neto]]*(1-$F$2))</f>
        <v>231.83986</v>
      </c>
      <c r="E1606" s="14" t="n">
        <f aca="false">IF($F$2=0," - ",Tabla1[[#This Row],[Base para Mejor precio]]*(1-$F$2))</f>
        <v>208.655874</v>
      </c>
      <c r="F1606" s="12" t="s">
        <v>14</v>
      </c>
      <c r="G1606" s="15"/>
      <c r="H1606" s="14" t="n">
        <f aca="false">IFERROR(IF($F$3=0,"-",Tabla1[[#This Row],[Precio de Cliente neto]]*(1+$F$3)),"-")</f>
        <v>347.75979</v>
      </c>
      <c r="I1606" s="14" t="n">
        <v>331.1998</v>
      </c>
      <c r="J1606" s="14" t="n">
        <v>298.07982</v>
      </c>
    </row>
    <row r="1607" customFormat="false" ht="15" hidden="false" customHeight="false" outlineLevel="0" collapsed="false">
      <c r="A1607" s="12" t="n">
        <v>5564</v>
      </c>
      <c r="B1607" s="13" t="s">
        <v>1620</v>
      </c>
      <c r="C1607" s="14" t="n">
        <f aca="false">IF($F$2=0," - ",Tabla1[[#This Row],[Base Precio de Lista neto]])</f>
        <v>307.9999</v>
      </c>
      <c r="D1607" s="14" t="n">
        <f aca="false">IF($F$2=0," - ",Tabla1[[#This Row],[Base Precio de Lista neto]]*(1-$F$2))</f>
        <v>215.59993</v>
      </c>
      <c r="E1607" s="14" t="n">
        <f aca="false">IF($F$2=0," - ",Tabla1[[#This Row],[Base para Mejor precio]]*(1-$F$2))</f>
        <v>194.039937</v>
      </c>
      <c r="F1607" s="12" t="s">
        <v>14</v>
      </c>
      <c r="G1607" s="15"/>
      <c r="H1607" s="14" t="n">
        <f aca="false">IFERROR(IF($F$3=0,"-",Tabla1[[#This Row],[Precio de Cliente neto]]*(1+$F$3)),"-")</f>
        <v>323.399895</v>
      </c>
      <c r="I1607" s="14" t="n">
        <v>307.9999</v>
      </c>
      <c r="J1607" s="14" t="n">
        <v>277.19991</v>
      </c>
    </row>
    <row r="1608" customFormat="false" ht="15" hidden="false" customHeight="false" outlineLevel="0" collapsed="false">
      <c r="A1608" s="12" t="n">
        <v>5565</v>
      </c>
      <c r="B1608" s="13" t="s">
        <v>1621</v>
      </c>
      <c r="C1608" s="14" t="n">
        <f aca="false">IF($F$2=0," - ",Tabla1[[#This Row],[Base Precio de Lista neto]])</f>
        <v>386.3524</v>
      </c>
      <c r="D1608" s="14" t="n">
        <f aca="false">IF($F$2=0," - ",Tabla1[[#This Row],[Base Precio de Lista neto]]*(1-$F$2))</f>
        <v>270.44668</v>
      </c>
      <c r="E1608" s="14" t="n">
        <f aca="false">IF($F$2=0," - ",Tabla1[[#This Row],[Base para Mejor precio]]*(1-$F$2))</f>
        <v>243.402012</v>
      </c>
      <c r="F1608" s="12" t="s">
        <v>17</v>
      </c>
      <c r="G1608" s="15"/>
      <c r="H1608" s="14" t="n">
        <f aca="false">IFERROR(IF($F$3=0,"-",Tabla1[[#This Row],[Precio de Cliente neto]]*(1+$F$3)),"-")</f>
        <v>405.67002</v>
      </c>
      <c r="I1608" s="14" t="n">
        <v>386.3524</v>
      </c>
      <c r="J1608" s="14" t="n">
        <v>347.71716</v>
      </c>
    </row>
    <row r="1609" customFormat="false" ht="15" hidden="false" customHeight="false" outlineLevel="0" collapsed="false">
      <c r="A1609" s="12" t="n">
        <v>5566</v>
      </c>
      <c r="B1609" s="13" t="s">
        <v>1622</v>
      </c>
      <c r="C1609" s="14" t="n">
        <f aca="false">IF($F$2=0," - ",Tabla1[[#This Row],[Base Precio de Lista neto]])</f>
        <v>324.9399</v>
      </c>
      <c r="D1609" s="14" t="n">
        <f aca="false">IF($F$2=0," - ",Tabla1[[#This Row],[Base Precio de Lista neto]]*(1-$F$2))</f>
        <v>227.45793</v>
      </c>
      <c r="E1609" s="14" t="n">
        <f aca="false">IF($F$2=0," - ",Tabla1[[#This Row],[Base para Mejor precio]]*(1-$F$2))</f>
        <v>204.712137</v>
      </c>
      <c r="F1609" s="12" t="s">
        <v>14</v>
      </c>
      <c r="G1609" s="15"/>
      <c r="H1609" s="14" t="n">
        <f aca="false">IFERROR(IF($F$3=0,"-",Tabla1[[#This Row],[Precio de Cliente neto]]*(1+$F$3)),"-")</f>
        <v>341.186895</v>
      </c>
      <c r="I1609" s="14" t="n">
        <v>324.9399</v>
      </c>
      <c r="J1609" s="14" t="n">
        <v>292.44591</v>
      </c>
    </row>
    <row r="1610" customFormat="false" ht="15" hidden="false" customHeight="false" outlineLevel="0" collapsed="false">
      <c r="A1610" s="12" t="n">
        <v>5567</v>
      </c>
      <c r="B1610" s="13" t="s">
        <v>1623</v>
      </c>
      <c r="C1610" s="14" t="n">
        <f aca="false">IF($F$2=0," - ",Tabla1[[#This Row],[Base Precio de Lista neto]])</f>
        <v>331.0998</v>
      </c>
      <c r="D1610" s="14" t="n">
        <f aca="false">IF($F$2=0," - ",Tabla1[[#This Row],[Base Precio de Lista neto]]*(1-$F$2))</f>
        <v>231.76986</v>
      </c>
      <c r="E1610" s="14" t="n">
        <f aca="false">IF($F$2=0," - ",Tabla1[[#This Row],[Base para Mejor precio]]*(1-$F$2))</f>
        <v>208.592874</v>
      </c>
      <c r="F1610" s="12" t="s">
        <v>14</v>
      </c>
      <c r="G1610" s="15"/>
      <c r="H1610" s="14" t="n">
        <f aca="false">IFERROR(IF($F$3=0,"-",Tabla1[[#This Row],[Precio de Cliente neto]]*(1+$F$3)),"-")</f>
        <v>347.65479</v>
      </c>
      <c r="I1610" s="14" t="n">
        <v>331.0998</v>
      </c>
      <c r="J1610" s="14" t="n">
        <v>297.98982</v>
      </c>
    </row>
    <row r="1611" customFormat="false" ht="15" hidden="false" customHeight="false" outlineLevel="0" collapsed="false">
      <c r="A1611" s="12" t="n">
        <v>5568</v>
      </c>
      <c r="B1611" s="13" t="s">
        <v>1624</v>
      </c>
      <c r="C1611" s="14" t="n">
        <f aca="false">IF($F$2=0," - ",Tabla1[[#This Row],[Base Precio de Lista neto]])</f>
        <v>881.7092</v>
      </c>
      <c r="D1611" s="14" t="n">
        <f aca="false">IF($F$2=0," - ",Tabla1[[#This Row],[Base Precio de Lista neto]]*(1-$F$2))</f>
        <v>617.19644</v>
      </c>
      <c r="E1611" s="14" t="n">
        <f aca="false">IF($F$2=0," - ",Tabla1[[#This Row],[Base para Mejor precio]]*(1-$F$2))</f>
        <v>555.476796</v>
      </c>
      <c r="F1611" s="12" t="s">
        <v>17</v>
      </c>
      <c r="G1611" s="15"/>
      <c r="H1611" s="14" t="n">
        <f aca="false">IFERROR(IF($F$3=0,"-",Tabla1[[#This Row],[Precio de Cliente neto]]*(1+$F$3)),"-")</f>
        <v>925.79466</v>
      </c>
      <c r="I1611" s="14" t="n">
        <v>881.7092</v>
      </c>
      <c r="J1611" s="14" t="n">
        <v>793.53828</v>
      </c>
    </row>
    <row r="1612" customFormat="false" ht="15" hidden="false" customHeight="false" outlineLevel="0" collapsed="false">
      <c r="A1612" s="12" t="n">
        <v>5569</v>
      </c>
      <c r="B1612" s="13" t="s">
        <v>1625</v>
      </c>
      <c r="C1612" s="14" t="n">
        <f aca="false">IF($F$2=0," - ",Tabla1[[#This Row],[Base Precio de Lista neto]])</f>
        <v>346.3928</v>
      </c>
      <c r="D1612" s="14" t="n">
        <f aca="false">IF($F$2=0," - ",Tabla1[[#This Row],[Base Precio de Lista neto]]*(1-$F$2))</f>
        <v>242.47496</v>
      </c>
      <c r="E1612" s="14" t="n">
        <f aca="false">IF($F$2=0," - ",Tabla1[[#This Row],[Base para Mejor precio]]*(1-$F$2))</f>
        <v>218.227464</v>
      </c>
      <c r="F1612" s="12" t="s">
        <v>31</v>
      </c>
      <c r="G1612" s="15"/>
      <c r="H1612" s="14" t="n">
        <f aca="false">IFERROR(IF($F$3=0,"-",Tabla1[[#This Row],[Precio de Cliente neto]]*(1+$F$3)),"-")</f>
        <v>363.71244</v>
      </c>
      <c r="I1612" s="14" t="n">
        <v>346.3928</v>
      </c>
      <c r="J1612" s="14" t="n">
        <v>311.75352</v>
      </c>
    </row>
    <row r="1613" customFormat="false" ht="15" hidden="false" customHeight="false" outlineLevel="0" collapsed="false">
      <c r="A1613" s="12" t="n">
        <v>5570</v>
      </c>
      <c r="B1613" s="13" t="s">
        <v>1626</v>
      </c>
      <c r="C1613" s="14" t="n">
        <f aca="false">IF($F$2=0," - ",Tabla1[[#This Row],[Base Precio de Lista neto]])</f>
        <v>437.5003</v>
      </c>
      <c r="D1613" s="14" t="n">
        <f aca="false">IF($F$2=0," - ",Tabla1[[#This Row],[Base Precio de Lista neto]]*(1-$F$2))</f>
        <v>306.25021</v>
      </c>
      <c r="E1613" s="14" t="n">
        <f aca="false">IF($F$2=0," - ",Tabla1[[#This Row],[Base para Mejor precio]]*(1-$F$2))</f>
        <v>275.625189</v>
      </c>
      <c r="F1613" s="12" t="s">
        <v>31</v>
      </c>
      <c r="G1613" s="15"/>
      <c r="H1613" s="14" t="n">
        <f aca="false">IFERROR(IF($F$3=0,"-",Tabla1[[#This Row],[Precio de Cliente neto]]*(1+$F$3)),"-")</f>
        <v>459.375315</v>
      </c>
      <c r="I1613" s="14" t="n">
        <v>437.5003</v>
      </c>
      <c r="J1613" s="14" t="n">
        <v>393.75027</v>
      </c>
    </row>
    <row r="1614" customFormat="false" ht="15" hidden="false" customHeight="false" outlineLevel="0" collapsed="false">
      <c r="A1614" s="12" t="n">
        <v>5571</v>
      </c>
      <c r="B1614" s="13" t="s">
        <v>1627</v>
      </c>
      <c r="C1614" s="14" t="n">
        <f aca="false">IF($F$2=0," - ",Tabla1[[#This Row],[Base Precio de Lista neto]])</f>
        <v>524.1687</v>
      </c>
      <c r="D1614" s="14" t="n">
        <f aca="false">IF($F$2=0," - ",Tabla1[[#This Row],[Base Precio de Lista neto]]*(1-$F$2))</f>
        <v>366.91809</v>
      </c>
      <c r="E1614" s="14" t="n">
        <f aca="false">IF($F$2=0," - ",Tabla1[[#This Row],[Base para Mejor precio]]*(1-$F$2))</f>
        <v>330.226281</v>
      </c>
      <c r="F1614" s="12" t="s">
        <v>31</v>
      </c>
      <c r="G1614" s="15"/>
      <c r="H1614" s="14" t="n">
        <f aca="false">IFERROR(IF($F$3=0,"-",Tabla1[[#This Row],[Precio de Cliente neto]]*(1+$F$3)),"-")</f>
        <v>550.377135</v>
      </c>
      <c r="I1614" s="14" t="n">
        <v>524.1687</v>
      </c>
      <c r="J1614" s="14" t="n">
        <v>471.75183</v>
      </c>
    </row>
    <row r="1615" customFormat="false" ht="15" hidden="false" customHeight="false" outlineLevel="0" collapsed="false">
      <c r="A1615" s="12" t="n">
        <v>5572</v>
      </c>
      <c r="B1615" s="13" t="s">
        <v>1628</v>
      </c>
      <c r="C1615" s="14" t="n">
        <f aca="false">IF($F$2=0," - ",Tabla1[[#This Row],[Base Precio de Lista neto]])</f>
        <v>611.0496</v>
      </c>
      <c r="D1615" s="14" t="n">
        <f aca="false">IF($F$2=0," - ",Tabla1[[#This Row],[Base Precio de Lista neto]]*(1-$F$2))</f>
        <v>427.73472</v>
      </c>
      <c r="E1615" s="14" t="n">
        <f aca="false">IF($F$2=0," - ",Tabla1[[#This Row],[Base para Mejor precio]]*(1-$F$2))</f>
        <v>384.961248</v>
      </c>
      <c r="F1615" s="12" t="s">
        <v>31</v>
      </c>
      <c r="G1615" s="15"/>
      <c r="H1615" s="14" t="n">
        <f aca="false">IFERROR(IF($F$3=0,"-",Tabla1[[#This Row],[Precio de Cliente neto]]*(1+$F$3)),"-")</f>
        <v>641.60208</v>
      </c>
      <c r="I1615" s="14" t="n">
        <v>611.0496</v>
      </c>
      <c r="J1615" s="14" t="n">
        <v>549.94464</v>
      </c>
    </row>
    <row r="1616" customFormat="false" ht="15" hidden="false" customHeight="false" outlineLevel="0" collapsed="false">
      <c r="A1616" s="12" t="n">
        <v>5573</v>
      </c>
      <c r="B1616" s="13" t="s">
        <v>1629</v>
      </c>
      <c r="C1616" s="14" t="n">
        <f aca="false">IF($F$2=0," - ",Tabla1[[#This Row],[Base Precio de Lista neto]])</f>
        <v>813.6297</v>
      </c>
      <c r="D1616" s="14" t="n">
        <f aca="false">IF($F$2=0," - ",Tabla1[[#This Row],[Base Precio de Lista neto]]*(1-$F$2))</f>
        <v>569.54079</v>
      </c>
      <c r="E1616" s="14" t="n">
        <f aca="false">IF($F$2=0," - ",Tabla1[[#This Row],[Base para Mejor precio]]*(1-$F$2))</f>
        <v>512.586711</v>
      </c>
      <c r="F1616" s="12" t="s">
        <v>31</v>
      </c>
      <c r="G1616" s="15"/>
      <c r="H1616" s="14" t="n">
        <f aca="false">IFERROR(IF($F$3=0,"-",Tabla1[[#This Row],[Precio de Cliente neto]]*(1+$F$3)),"-")</f>
        <v>854.311185</v>
      </c>
      <c r="I1616" s="14" t="n">
        <v>813.6297</v>
      </c>
      <c r="J1616" s="14" t="n">
        <v>732.26673</v>
      </c>
    </row>
    <row r="1617" customFormat="false" ht="15" hidden="false" customHeight="false" outlineLevel="0" collapsed="false">
      <c r="A1617" s="12" t="n">
        <v>5584</v>
      </c>
      <c r="B1617" s="13" t="s">
        <v>1630</v>
      </c>
      <c r="C1617" s="14" t="n">
        <f aca="false">IF($F$2=0," - ",Tabla1[[#This Row],[Base Precio de Lista neto]])</f>
        <v>635.4989</v>
      </c>
      <c r="D1617" s="14" t="n">
        <f aca="false">IF($F$2=0," - ",Tabla1[[#This Row],[Base Precio de Lista neto]]*(1-$F$2))</f>
        <v>444.84923</v>
      </c>
      <c r="E1617" s="14" t="n">
        <f aca="false">IF($F$2=0," - ",Tabla1[[#This Row],[Base para Mejor precio]]*(1-$F$2))</f>
        <v>400.364307</v>
      </c>
      <c r="F1617" s="12" t="s">
        <v>14</v>
      </c>
      <c r="G1617" s="15"/>
      <c r="H1617" s="14" t="n">
        <f aca="false">IFERROR(IF($F$3=0,"-",Tabla1[[#This Row],[Precio de Cliente neto]]*(1+$F$3)),"-")</f>
        <v>667.273845</v>
      </c>
      <c r="I1617" s="14" t="n">
        <v>635.4989</v>
      </c>
      <c r="J1617" s="14" t="n">
        <v>571.94901</v>
      </c>
    </row>
    <row r="1618" customFormat="false" ht="15" hidden="false" customHeight="false" outlineLevel="0" collapsed="false">
      <c r="A1618" s="12" t="n">
        <v>5585</v>
      </c>
      <c r="B1618" s="13" t="s">
        <v>1631</v>
      </c>
      <c r="C1618" s="14" t="n">
        <f aca="false">IF($F$2=0," - ",Tabla1[[#This Row],[Base Precio de Lista neto]])</f>
        <v>701.1588</v>
      </c>
      <c r="D1618" s="14" t="n">
        <f aca="false">IF($F$2=0," - ",Tabla1[[#This Row],[Base Precio de Lista neto]]*(1-$F$2))</f>
        <v>490.81116</v>
      </c>
      <c r="E1618" s="14" t="n">
        <f aca="false">IF($F$2=0," - ",Tabla1[[#This Row],[Base para Mejor precio]]*(1-$F$2))</f>
        <v>441.730044</v>
      </c>
      <c r="F1618" s="12" t="s">
        <v>14</v>
      </c>
      <c r="G1618" s="15"/>
      <c r="H1618" s="14" t="n">
        <f aca="false">IFERROR(IF($F$3=0,"-",Tabla1[[#This Row],[Precio de Cliente neto]]*(1+$F$3)),"-")</f>
        <v>736.21674</v>
      </c>
      <c r="I1618" s="14" t="n">
        <v>701.1588</v>
      </c>
      <c r="J1618" s="14" t="n">
        <v>631.04292</v>
      </c>
    </row>
    <row r="1619" customFormat="false" ht="15" hidden="false" customHeight="false" outlineLevel="0" collapsed="false">
      <c r="A1619" s="12" t="n">
        <v>5586</v>
      </c>
      <c r="B1619" s="13" t="s">
        <v>1632</v>
      </c>
      <c r="C1619" s="14" t="n">
        <f aca="false">IF($F$2=0," - ",Tabla1[[#This Row],[Base Precio de Lista neto]])</f>
        <v>610.3501</v>
      </c>
      <c r="D1619" s="14" t="n">
        <f aca="false">IF($F$2=0," - ",Tabla1[[#This Row],[Base Precio de Lista neto]]*(1-$F$2))</f>
        <v>427.24507</v>
      </c>
      <c r="E1619" s="14" t="n">
        <f aca="false">IF($F$2=0," - ",Tabla1[[#This Row],[Base para Mejor precio]]*(1-$F$2))</f>
        <v>384.520563</v>
      </c>
      <c r="F1619" s="12" t="s">
        <v>14</v>
      </c>
      <c r="G1619" s="15"/>
      <c r="H1619" s="14" t="n">
        <f aca="false">IFERROR(IF($F$3=0,"-",Tabla1[[#This Row],[Precio de Cliente neto]]*(1+$F$3)),"-")</f>
        <v>640.867605</v>
      </c>
      <c r="I1619" s="14" t="n">
        <v>610.3501</v>
      </c>
      <c r="J1619" s="14" t="n">
        <v>549.31509</v>
      </c>
    </row>
    <row r="1620" customFormat="false" ht="15" hidden="false" customHeight="false" outlineLevel="0" collapsed="false">
      <c r="A1620" s="12" t="n">
        <v>5600</v>
      </c>
      <c r="B1620" s="13" t="s">
        <v>1633</v>
      </c>
      <c r="C1620" s="14" t="n">
        <f aca="false">IF($F$2=0," - ",Tabla1[[#This Row],[Base Precio de Lista neto]])</f>
        <v>2109.1648</v>
      </c>
      <c r="D1620" s="14" t="n">
        <f aca="false">IF($F$2=0," - ",Tabla1[[#This Row],[Base Precio de Lista neto]]*(1-$F$2))</f>
        <v>1476.41536</v>
      </c>
      <c r="E1620" s="14" t="n">
        <f aca="false">IF($F$2=0," - ",Tabla1[[#This Row],[Base para Mejor precio]]*(1-$F$2))</f>
        <v>1328.773824</v>
      </c>
      <c r="F1620" s="12" t="s">
        <v>17</v>
      </c>
      <c r="G1620" s="15"/>
      <c r="H1620" s="14" t="n">
        <f aca="false">IFERROR(IF($F$3=0,"-",Tabla1[[#This Row],[Precio de Cliente neto]]*(1+$F$3)),"-")</f>
        <v>2214.62304</v>
      </c>
      <c r="I1620" s="14" t="n">
        <v>2109.1648</v>
      </c>
      <c r="J1620" s="14" t="n">
        <v>1898.24832</v>
      </c>
    </row>
    <row r="1621" customFormat="false" ht="15" hidden="false" customHeight="false" outlineLevel="0" collapsed="false">
      <c r="A1621" s="12" t="n">
        <v>5601</v>
      </c>
      <c r="B1621" s="13" t="s">
        <v>1634</v>
      </c>
      <c r="C1621" s="14" t="n">
        <f aca="false">IF($F$2=0," - ",Tabla1[[#This Row],[Base Precio de Lista neto]])</f>
        <v>2297.8286</v>
      </c>
      <c r="D1621" s="14" t="n">
        <f aca="false">IF($F$2=0," - ",Tabla1[[#This Row],[Base Precio de Lista neto]]*(1-$F$2))</f>
        <v>1608.48002</v>
      </c>
      <c r="E1621" s="14" t="n">
        <f aca="false">IF($F$2=0," - ",Tabla1[[#This Row],[Base para Mejor precio]]*(1-$F$2))</f>
        <v>1447.632018</v>
      </c>
      <c r="F1621" s="12" t="s">
        <v>17</v>
      </c>
      <c r="G1621" s="15"/>
      <c r="H1621" s="14" t="n">
        <f aca="false">IFERROR(IF($F$3=0,"-",Tabla1[[#This Row],[Precio de Cliente neto]]*(1+$F$3)),"-")</f>
        <v>2412.72003</v>
      </c>
      <c r="I1621" s="14" t="n">
        <v>2297.8286</v>
      </c>
      <c r="J1621" s="14" t="n">
        <v>2068.04574</v>
      </c>
    </row>
    <row r="1622" customFormat="false" ht="15" hidden="false" customHeight="false" outlineLevel="0" collapsed="false">
      <c r="A1622" s="12" t="n">
        <v>5602</v>
      </c>
      <c r="B1622" s="13" t="s">
        <v>1635</v>
      </c>
      <c r="C1622" s="14" t="n">
        <f aca="false">IF($F$2=0," - ",Tabla1[[#This Row],[Base Precio de Lista neto]])</f>
        <v>2128.5149</v>
      </c>
      <c r="D1622" s="14" t="n">
        <f aca="false">IF($F$2=0," - ",Tabla1[[#This Row],[Base Precio de Lista neto]]*(1-$F$2))</f>
        <v>1489.96043</v>
      </c>
      <c r="E1622" s="14" t="n">
        <f aca="false">IF($F$2=0," - ",Tabla1[[#This Row],[Base para Mejor precio]]*(1-$F$2))</f>
        <v>1340.964387</v>
      </c>
      <c r="F1622" s="12" t="s">
        <v>17</v>
      </c>
      <c r="G1622" s="15"/>
      <c r="H1622" s="14" t="n">
        <f aca="false">IFERROR(IF($F$3=0,"-",Tabla1[[#This Row],[Precio de Cliente neto]]*(1+$F$3)),"-")</f>
        <v>2234.940645</v>
      </c>
      <c r="I1622" s="14" t="n">
        <v>2128.5149</v>
      </c>
      <c r="J1622" s="14" t="n">
        <v>1915.66341</v>
      </c>
    </row>
    <row r="1623" customFormat="false" ht="15" hidden="false" customHeight="false" outlineLevel="0" collapsed="false">
      <c r="A1623" s="12" t="n">
        <v>5603</v>
      </c>
      <c r="B1623" s="13" t="s">
        <v>1636</v>
      </c>
      <c r="C1623" s="14" t="n">
        <f aca="false">IF($F$2=0," - ",Tabla1[[#This Row],[Base Precio de Lista neto]])</f>
        <v>2292.991</v>
      </c>
      <c r="D1623" s="14" t="n">
        <f aca="false">IF($F$2=0," - ",Tabla1[[#This Row],[Base Precio de Lista neto]]*(1-$F$2))</f>
        <v>1605.0937</v>
      </c>
      <c r="E1623" s="14" t="n">
        <f aca="false">IF($F$2=0," - ",Tabla1[[#This Row],[Base para Mejor precio]]*(1-$F$2))</f>
        <v>1444.58433</v>
      </c>
      <c r="F1623" s="12" t="s">
        <v>17</v>
      </c>
      <c r="G1623" s="15"/>
      <c r="H1623" s="14" t="n">
        <f aca="false">IFERROR(IF($F$3=0,"-",Tabla1[[#This Row],[Precio de Cliente neto]]*(1+$F$3)),"-")</f>
        <v>2407.64055</v>
      </c>
      <c r="I1623" s="14" t="n">
        <v>2292.991</v>
      </c>
      <c r="J1623" s="14" t="n">
        <v>2063.6919</v>
      </c>
    </row>
    <row r="1624" customFormat="false" ht="15" hidden="false" customHeight="false" outlineLevel="0" collapsed="false">
      <c r="A1624" s="12" t="n">
        <v>5604</v>
      </c>
      <c r="B1624" s="13" t="s">
        <v>1637</v>
      </c>
      <c r="C1624" s="14" t="n">
        <f aca="false">IF($F$2=0," - ",Tabla1[[#This Row],[Base Precio de Lista neto]])</f>
        <v>1044.9073</v>
      </c>
      <c r="D1624" s="14" t="n">
        <f aca="false">IF($F$2=0," - ",Tabla1[[#This Row],[Base Precio de Lista neto]]*(1-$F$2))</f>
        <v>731.43511</v>
      </c>
      <c r="E1624" s="14" t="n">
        <f aca="false">IF($F$2=0," - ",Tabla1[[#This Row],[Base para Mejor precio]]*(1-$F$2))</f>
        <v>658.291599</v>
      </c>
      <c r="F1624" s="12" t="s">
        <v>17</v>
      </c>
      <c r="G1624" s="15"/>
      <c r="H1624" s="14" t="n">
        <f aca="false">IFERROR(IF($F$3=0,"-",Tabla1[[#This Row],[Precio de Cliente neto]]*(1+$F$3)),"-")</f>
        <v>1097.152665</v>
      </c>
      <c r="I1624" s="14" t="n">
        <v>1044.9073</v>
      </c>
      <c r="J1624" s="14" t="n">
        <v>940.41657</v>
      </c>
    </row>
    <row r="1625" customFormat="false" ht="15" hidden="false" customHeight="false" outlineLevel="0" collapsed="false">
      <c r="A1625" s="12" t="n">
        <v>5605</v>
      </c>
      <c r="B1625" s="13" t="s">
        <v>1638</v>
      </c>
      <c r="C1625" s="14" t="n">
        <f aca="false">IF($F$2=0," - ",Tabla1[[#This Row],[Base Precio de Lista neto]])</f>
        <v>1335.16</v>
      </c>
      <c r="D1625" s="14" t="n">
        <f aca="false">IF($F$2=0," - ",Tabla1[[#This Row],[Base Precio de Lista neto]]*(1-$F$2))</f>
        <v>934.612</v>
      </c>
      <c r="E1625" s="14" t="n">
        <f aca="false">IF($F$2=0," - ",Tabla1[[#This Row],[Base para Mejor precio]]*(1-$F$2))</f>
        <v>841.1508</v>
      </c>
      <c r="F1625" s="12" t="s">
        <v>17</v>
      </c>
      <c r="G1625" s="15"/>
      <c r="H1625" s="14" t="n">
        <f aca="false">IFERROR(IF($F$3=0,"-",Tabla1[[#This Row],[Precio de Cliente neto]]*(1+$F$3)),"-")</f>
        <v>1401.918</v>
      </c>
      <c r="I1625" s="14" t="n">
        <v>1335.16</v>
      </c>
      <c r="J1625" s="14" t="n">
        <v>1201.644</v>
      </c>
    </row>
    <row r="1626" customFormat="false" ht="15" hidden="false" customHeight="false" outlineLevel="0" collapsed="false">
      <c r="A1626" s="12" t="n">
        <v>5606</v>
      </c>
      <c r="B1626" s="13" t="s">
        <v>1639</v>
      </c>
      <c r="C1626" s="14" t="n">
        <f aca="false">IF($F$2=0," - ",Tabla1[[#This Row],[Base Precio de Lista neto]])</f>
        <v>1064.2574</v>
      </c>
      <c r="D1626" s="14" t="n">
        <f aca="false">IF($F$2=0," - ",Tabla1[[#This Row],[Base Precio de Lista neto]]*(1-$F$2))</f>
        <v>744.98018</v>
      </c>
      <c r="E1626" s="14" t="n">
        <f aca="false">IF($F$2=0," - ",Tabla1[[#This Row],[Base para Mejor precio]]*(1-$F$2))</f>
        <v>670.482162</v>
      </c>
      <c r="F1626" s="12" t="s">
        <v>17</v>
      </c>
      <c r="G1626" s="15"/>
      <c r="H1626" s="14" t="n">
        <f aca="false">IFERROR(IF($F$3=0,"-",Tabla1[[#This Row],[Precio de Cliente neto]]*(1+$F$3)),"-")</f>
        <v>1117.47027</v>
      </c>
      <c r="I1626" s="14" t="n">
        <v>1064.2574</v>
      </c>
      <c r="J1626" s="14" t="n">
        <v>957.83166</v>
      </c>
    </row>
    <row r="1627" customFormat="false" ht="15" hidden="false" customHeight="false" outlineLevel="0" collapsed="false">
      <c r="A1627" s="12" t="n">
        <v>5607</v>
      </c>
      <c r="B1627" s="13" t="s">
        <v>1640</v>
      </c>
      <c r="C1627" s="14" t="n">
        <f aca="false">IF($F$2=0," - ",Tabla1[[#This Row],[Base Precio de Lista neto]])</f>
        <v>1344.8349</v>
      </c>
      <c r="D1627" s="14" t="n">
        <f aca="false">IF($F$2=0," - ",Tabla1[[#This Row],[Base Precio de Lista neto]]*(1-$F$2))</f>
        <v>941.38443</v>
      </c>
      <c r="E1627" s="14" t="n">
        <f aca="false">IF($F$2=0," - ",Tabla1[[#This Row],[Base para Mejor precio]]*(1-$F$2))</f>
        <v>847.245987</v>
      </c>
      <c r="F1627" s="12" t="s">
        <v>17</v>
      </c>
      <c r="G1627" s="15"/>
      <c r="H1627" s="14" t="n">
        <f aca="false">IFERROR(IF($F$3=0,"-",Tabla1[[#This Row],[Precio de Cliente neto]]*(1+$F$3)),"-")</f>
        <v>1412.076645</v>
      </c>
      <c r="I1627" s="14" t="n">
        <v>1344.8349</v>
      </c>
      <c r="J1627" s="14" t="n">
        <v>1210.35141</v>
      </c>
    </row>
    <row r="1628" customFormat="false" ht="15" hidden="false" customHeight="false" outlineLevel="0" collapsed="false">
      <c r="A1628" s="12" t="n">
        <v>5608</v>
      </c>
      <c r="B1628" s="13" t="s">
        <v>1641</v>
      </c>
      <c r="C1628" s="14" t="n">
        <f aca="false">IF($F$2=0," - ",Tabla1[[#This Row],[Base Precio de Lista neto]])</f>
        <v>967.0649</v>
      </c>
      <c r="D1628" s="14" t="n">
        <f aca="false">IF($F$2=0," - ",Tabla1[[#This Row],[Base Precio de Lista neto]]*(1-$F$2))</f>
        <v>676.94543</v>
      </c>
      <c r="E1628" s="14" t="n">
        <f aca="false">IF($F$2=0," - ",Tabla1[[#This Row],[Base para Mejor precio]]*(1-$F$2))</f>
        <v>609.250887</v>
      </c>
      <c r="F1628" s="12" t="s">
        <v>31</v>
      </c>
      <c r="G1628" s="15"/>
      <c r="H1628" s="14" t="n">
        <f aca="false">IFERROR(IF($F$3=0,"-",Tabla1[[#This Row],[Precio de Cliente neto]]*(1+$F$3)),"-")</f>
        <v>1015.418145</v>
      </c>
      <c r="I1628" s="14" t="n">
        <v>967.0649</v>
      </c>
      <c r="J1628" s="14" t="n">
        <v>870.35841</v>
      </c>
    </row>
    <row r="1629" customFormat="false" ht="15" hidden="false" customHeight="false" outlineLevel="0" collapsed="false">
      <c r="A1629" s="12" t="n">
        <v>5609</v>
      </c>
      <c r="B1629" s="13" t="s">
        <v>1642</v>
      </c>
      <c r="C1629" s="14" t="n">
        <f aca="false">IF($F$2=0," - ",Tabla1[[#This Row],[Base Precio de Lista neto]])</f>
        <v>1155.7275</v>
      </c>
      <c r="D1629" s="14" t="n">
        <f aca="false">IF($F$2=0," - ",Tabla1[[#This Row],[Base Precio de Lista neto]]*(1-$F$2))</f>
        <v>809.00925</v>
      </c>
      <c r="E1629" s="14" t="n">
        <f aca="false">IF($F$2=0," - ",Tabla1[[#This Row],[Base para Mejor precio]]*(1-$F$2))</f>
        <v>728.108325</v>
      </c>
      <c r="F1629" s="12" t="s">
        <v>31</v>
      </c>
      <c r="G1629" s="15"/>
      <c r="H1629" s="14" t="n">
        <f aca="false">IFERROR(IF($F$3=0,"-",Tabla1[[#This Row],[Precio de Cliente neto]]*(1+$F$3)),"-")</f>
        <v>1213.513875</v>
      </c>
      <c r="I1629" s="14" t="n">
        <v>1155.7275</v>
      </c>
      <c r="J1629" s="14" t="n">
        <v>1040.15475</v>
      </c>
    </row>
    <row r="1630" customFormat="false" ht="15" hidden="false" customHeight="false" outlineLevel="0" collapsed="false">
      <c r="A1630" s="12" t="n">
        <v>5610</v>
      </c>
      <c r="B1630" s="13" t="s">
        <v>1643</v>
      </c>
      <c r="C1630" s="14" t="n">
        <f aca="false">IF($F$2=0," - ",Tabla1[[#This Row],[Base Precio de Lista neto]])</f>
        <v>1648.4707</v>
      </c>
      <c r="D1630" s="14" t="n">
        <f aca="false">IF($F$2=0," - ",Tabla1[[#This Row],[Base Precio de Lista neto]]*(1-$F$2))</f>
        <v>1153.92949</v>
      </c>
      <c r="E1630" s="14" t="n">
        <f aca="false">IF($F$2=0," - ",Tabla1[[#This Row],[Base para Mejor precio]]*(1-$F$2))</f>
        <v>1038.536541</v>
      </c>
      <c r="F1630" s="12" t="s">
        <v>31</v>
      </c>
      <c r="G1630" s="15"/>
      <c r="H1630" s="14" t="n">
        <f aca="false">IFERROR(IF($F$3=0,"-",Tabla1[[#This Row],[Precio de Cliente neto]]*(1+$F$3)),"-")</f>
        <v>1730.894235</v>
      </c>
      <c r="I1630" s="14" t="n">
        <v>1648.4707</v>
      </c>
      <c r="J1630" s="14" t="n">
        <v>1483.62363</v>
      </c>
    </row>
    <row r="1631" customFormat="false" ht="15" hidden="false" customHeight="false" outlineLevel="0" collapsed="false">
      <c r="A1631" s="12" t="n">
        <v>5611</v>
      </c>
      <c r="B1631" s="13" t="s">
        <v>1644</v>
      </c>
      <c r="C1631" s="14" t="n">
        <f aca="false">IF($F$2=0," - ",Tabla1[[#This Row],[Base Precio de Lista neto]])</f>
        <v>3122.187</v>
      </c>
      <c r="D1631" s="14" t="n">
        <f aca="false">IF($F$2=0," - ",Tabla1[[#This Row],[Base Precio de Lista neto]]*(1-$F$2))</f>
        <v>2185.5309</v>
      </c>
      <c r="E1631" s="14" t="n">
        <f aca="false">IF($F$2=0," - ",Tabla1[[#This Row],[Base para Mejor precio]]*(1-$F$2))</f>
        <v>1966.97781</v>
      </c>
      <c r="F1631" s="12" t="s">
        <v>31</v>
      </c>
      <c r="G1631" s="15"/>
      <c r="H1631" s="14" t="n">
        <f aca="false">IFERROR(IF($F$3=0,"-",Tabla1[[#This Row],[Precio de Cliente neto]]*(1+$F$3)),"-")</f>
        <v>3278.29635</v>
      </c>
      <c r="I1631" s="14" t="n">
        <v>3122.187</v>
      </c>
      <c r="J1631" s="14" t="n">
        <v>2809.9683</v>
      </c>
    </row>
    <row r="1632" customFormat="false" ht="15" hidden="false" customHeight="false" outlineLevel="0" collapsed="false">
      <c r="A1632" s="12" t="n">
        <v>5612</v>
      </c>
      <c r="B1632" s="13" t="s">
        <v>1645</v>
      </c>
      <c r="C1632" s="14" t="n">
        <f aca="false">IF($F$2=0," - ",Tabla1[[#This Row],[Base Precio de Lista neto]])</f>
        <v>4073.8641</v>
      </c>
      <c r="D1632" s="14" t="n">
        <f aca="false">IF($F$2=0," - ",Tabla1[[#This Row],[Base Precio de Lista neto]]*(1-$F$2))</f>
        <v>2851.70487</v>
      </c>
      <c r="E1632" s="14" t="n">
        <f aca="false">IF($F$2=0," - ",Tabla1[[#This Row],[Base para Mejor precio]]*(1-$F$2))</f>
        <v>2566.534383</v>
      </c>
      <c r="F1632" s="12" t="s">
        <v>31</v>
      </c>
      <c r="G1632" s="15"/>
      <c r="H1632" s="14" t="n">
        <f aca="false">IFERROR(IF($F$3=0,"-",Tabla1[[#This Row],[Precio de Cliente neto]]*(1+$F$3)),"-")</f>
        <v>4277.557305</v>
      </c>
      <c r="I1632" s="14" t="n">
        <v>4073.8641</v>
      </c>
      <c r="J1632" s="14" t="n">
        <v>3666.47769</v>
      </c>
    </row>
    <row r="1633" customFormat="false" ht="15" hidden="false" customHeight="false" outlineLevel="0" collapsed="false">
      <c r="A1633" s="12" t="n">
        <v>5613</v>
      </c>
      <c r="B1633" s="13" t="s">
        <v>1646</v>
      </c>
      <c r="C1633" s="14" t="n">
        <f aca="false">IF($F$2=0," - ",Tabla1[[#This Row],[Base Precio de Lista neto]])</f>
        <v>7516.0388</v>
      </c>
      <c r="D1633" s="14" t="n">
        <f aca="false">IF($F$2=0," - ",Tabla1[[#This Row],[Base Precio de Lista neto]]*(1-$F$2))</f>
        <v>5261.22716</v>
      </c>
      <c r="E1633" s="14" t="n">
        <f aca="false">IF($F$2=0," - ",Tabla1[[#This Row],[Base para Mejor precio]]*(1-$F$2))</f>
        <v>4735.104444</v>
      </c>
      <c r="F1633" s="12" t="s">
        <v>31</v>
      </c>
      <c r="G1633" s="15"/>
      <c r="H1633" s="14" t="n">
        <f aca="false">IFERROR(IF($F$3=0,"-",Tabla1[[#This Row],[Precio de Cliente neto]]*(1+$F$3)),"-")</f>
        <v>7891.84074</v>
      </c>
      <c r="I1633" s="14" t="n">
        <v>7516.0388</v>
      </c>
      <c r="J1633" s="14" t="n">
        <v>6764.43492</v>
      </c>
    </row>
    <row r="1634" customFormat="false" ht="15" hidden="false" customHeight="false" outlineLevel="0" collapsed="false">
      <c r="A1634" s="12" t="n">
        <v>5620</v>
      </c>
      <c r="B1634" s="13" t="s">
        <v>1647</v>
      </c>
      <c r="C1634" s="14" t="n">
        <f aca="false">IF($F$2=0," - ",Tabla1[[#This Row],[Base Precio de Lista neto]])</f>
        <v>195.7998</v>
      </c>
      <c r="D1634" s="14" t="n">
        <f aca="false">IF($F$2=0," - ",Tabla1[[#This Row],[Base Precio de Lista neto]]*(1-$F$2))</f>
        <v>137.05986</v>
      </c>
      <c r="E1634" s="14" t="n">
        <f aca="false">IF($F$2=0," - ",Tabla1[[#This Row],[Base para Mejor precio]]*(1-$F$2))</f>
        <v>123.353874</v>
      </c>
      <c r="F1634" s="12" t="s">
        <v>17</v>
      </c>
      <c r="G1634" s="15"/>
      <c r="H1634" s="14" t="n">
        <f aca="false">IFERROR(IF($F$3=0,"-",Tabla1[[#This Row],[Precio de Cliente neto]]*(1+$F$3)),"-")</f>
        <v>205.58979</v>
      </c>
      <c r="I1634" s="14" t="n">
        <v>195.7998</v>
      </c>
      <c r="J1634" s="14" t="n">
        <v>176.21982</v>
      </c>
    </row>
    <row r="1635" customFormat="false" ht="15" hidden="false" customHeight="false" outlineLevel="0" collapsed="false">
      <c r="A1635" s="12" t="n">
        <v>5702</v>
      </c>
      <c r="B1635" s="13" t="s">
        <v>1648</v>
      </c>
      <c r="C1635" s="14" t="n">
        <f aca="false">IF($F$2=0," - ",Tabla1[[#This Row],[Base Precio de Lista neto]])</f>
        <v>66.528</v>
      </c>
      <c r="D1635" s="14" t="n">
        <f aca="false">IF($F$2=0," - ",Tabla1[[#This Row],[Base Precio de Lista neto]]*(1-$F$2))</f>
        <v>46.5696</v>
      </c>
      <c r="E1635" s="14" t="n">
        <f aca="false">IF($F$2=0," - ",Tabla1[[#This Row],[Base para Mejor precio]]*(1-$F$2))</f>
        <v>41.91264</v>
      </c>
      <c r="F1635" s="12" t="s">
        <v>14</v>
      </c>
      <c r="G1635" s="15"/>
      <c r="H1635" s="14" t="n">
        <f aca="false">IFERROR(IF($F$3=0,"-",Tabla1[[#This Row],[Precio de Cliente neto]]*(1+$F$3)),"-")</f>
        <v>69.8544</v>
      </c>
      <c r="I1635" s="14" t="n">
        <v>66.528</v>
      </c>
      <c r="J1635" s="14" t="n">
        <v>59.8752</v>
      </c>
    </row>
    <row r="1636" customFormat="false" ht="15" hidden="false" customHeight="false" outlineLevel="0" collapsed="false">
      <c r="A1636" s="12" t="n">
        <v>5703</v>
      </c>
      <c r="B1636" s="13" t="s">
        <v>1649</v>
      </c>
      <c r="C1636" s="14" t="n">
        <f aca="false">IF($F$2=0," - ",Tabla1[[#This Row],[Base Precio de Lista neto]])</f>
        <v>66.528</v>
      </c>
      <c r="D1636" s="14" t="n">
        <f aca="false">IF($F$2=0," - ",Tabla1[[#This Row],[Base Precio de Lista neto]]*(1-$F$2))</f>
        <v>46.5696</v>
      </c>
      <c r="E1636" s="14" t="n">
        <f aca="false">IF($F$2=0," - ",Tabla1[[#This Row],[Base para Mejor precio]]*(1-$F$2))</f>
        <v>41.91264</v>
      </c>
      <c r="F1636" s="12" t="s">
        <v>14</v>
      </c>
      <c r="G1636" s="15"/>
      <c r="H1636" s="14" t="n">
        <f aca="false">IFERROR(IF($F$3=0,"-",Tabla1[[#This Row],[Precio de Cliente neto]]*(1+$F$3)),"-")</f>
        <v>69.8544</v>
      </c>
      <c r="I1636" s="14" t="n">
        <v>66.528</v>
      </c>
      <c r="J1636" s="14" t="n">
        <v>59.8752</v>
      </c>
    </row>
    <row r="1637" customFormat="false" ht="15" hidden="false" customHeight="false" outlineLevel="0" collapsed="false">
      <c r="A1637" s="12" t="n">
        <v>5713</v>
      </c>
      <c r="B1637" s="13" t="s">
        <v>1650</v>
      </c>
      <c r="C1637" s="14" t="n">
        <f aca="false">IF($F$2=0," - ",Tabla1[[#This Row],[Base Precio de Lista neto]])</f>
        <v>50.688</v>
      </c>
      <c r="D1637" s="14" t="n">
        <f aca="false">IF($F$2=0," - ",Tabla1[[#This Row],[Base Precio de Lista neto]]*(1-$F$2))</f>
        <v>35.4816</v>
      </c>
      <c r="E1637" s="14" t="n">
        <f aca="false">IF($F$2=0," - ",Tabla1[[#This Row],[Base para Mejor precio]]*(1-$F$2))</f>
        <v>31.93344</v>
      </c>
      <c r="F1637" s="12" t="s">
        <v>14</v>
      </c>
      <c r="G1637" s="15"/>
      <c r="H1637" s="14" t="n">
        <f aca="false">IFERROR(IF($F$3=0,"-",Tabla1[[#This Row],[Precio de Cliente neto]]*(1+$F$3)),"-")</f>
        <v>53.2224</v>
      </c>
      <c r="I1637" s="14" t="n">
        <v>50.688</v>
      </c>
      <c r="J1637" s="14" t="n">
        <v>45.6192</v>
      </c>
    </row>
    <row r="1638" customFormat="false" ht="15" hidden="false" customHeight="false" outlineLevel="0" collapsed="false">
      <c r="A1638" s="12" t="n">
        <v>5741</v>
      </c>
      <c r="B1638" s="13" t="s">
        <v>1651</v>
      </c>
      <c r="C1638" s="14" t="n">
        <f aca="false">IF($F$2=0," - ",Tabla1[[#This Row],[Base Precio de Lista neto]])</f>
        <v>66.528</v>
      </c>
      <c r="D1638" s="14" t="n">
        <f aca="false">IF($F$2=0," - ",Tabla1[[#This Row],[Base Precio de Lista neto]]*(1-$F$2))</f>
        <v>46.5696</v>
      </c>
      <c r="E1638" s="14" t="n">
        <f aca="false">IF($F$2=0," - ",Tabla1[[#This Row],[Base para Mejor precio]]*(1-$F$2))</f>
        <v>41.91264</v>
      </c>
      <c r="F1638" s="12" t="s">
        <v>14</v>
      </c>
      <c r="G1638" s="15"/>
      <c r="H1638" s="14" t="n">
        <f aca="false">IFERROR(IF($F$3=0,"-",Tabla1[[#This Row],[Precio de Cliente neto]]*(1+$F$3)),"-")</f>
        <v>69.8544</v>
      </c>
      <c r="I1638" s="14" t="n">
        <v>66.528</v>
      </c>
      <c r="J1638" s="14" t="n">
        <v>59.8752</v>
      </c>
    </row>
    <row r="1639" customFormat="false" ht="15" hidden="false" customHeight="false" outlineLevel="0" collapsed="false">
      <c r="A1639" s="12" t="n">
        <v>5846</v>
      </c>
      <c r="B1639" s="13" t="s">
        <v>1652</v>
      </c>
      <c r="C1639" s="14" t="n">
        <f aca="false">IF($F$2=0," - ",Tabla1[[#This Row],[Base Precio de Lista neto]])</f>
        <v>77.088</v>
      </c>
      <c r="D1639" s="14" t="n">
        <f aca="false">IF($F$2=0," - ",Tabla1[[#This Row],[Base Precio de Lista neto]]*(1-$F$2))</f>
        <v>53.9616</v>
      </c>
      <c r="E1639" s="14" t="n">
        <f aca="false">IF($F$2=0," - ",Tabla1[[#This Row],[Base para Mejor precio]]*(1-$F$2))</f>
        <v>48.56544</v>
      </c>
      <c r="F1639" s="12" t="s">
        <v>14</v>
      </c>
      <c r="G1639" s="15"/>
      <c r="H1639" s="14" t="n">
        <f aca="false">IFERROR(IF($F$3=0,"-",Tabla1[[#This Row],[Precio de Cliente neto]]*(1+$F$3)),"-")</f>
        <v>80.9424</v>
      </c>
      <c r="I1639" s="14" t="n">
        <v>77.088</v>
      </c>
      <c r="J1639" s="14" t="n">
        <v>69.3792</v>
      </c>
    </row>
    <row r="1640" customFormat="false" ht="15" hidden="false" customHeight="false" outlineLevel="0" collapsed="false">
      <c r="A1640" s="12" t="n">
        <v>6000</v>
      </c>
      <c r="B1640" s="13" t="s">
        <v>1653</v>
      </c>
      <c r="C1640" s="14" t="n">
        <f aca="false">IF($F$2=0," - ",Tabla1[[#This Row],[Base Precio de Lista neto]])</f>
        <v>144.2572</v>
      </c>
      <c r="D1640" s="14" t="n">
        <f aca="false">IF($F$2=0," - ",Tabla1[[#This Row],[Base Precio de Lista neto]]*(1-$F$2))</f>
        <v>100.98004</v>
      </c>
      <c r="E1640" s="14" t="n">
        <f aca="false">IF($F$2=0," - ",Tabla1[[#This Row],[Base para Mejor precio]]*(1-$F$2))</f>
        <v>90.882036</v>
      </c>
      <c r="F1640" s="12" t="s">
        <v>17</v>
      </c>
      <c r="G1640" s="15"/>
      <c r="H1640" s="14" t="n">
        <f aca="false">IFERROR(IF($F$3=0,"-",Tabla1[[#This Row],[Precio de Cliente neto]]*(1+$F$3)),"-")</f>
        <v>151.47006</v>
      </c>
      <c r="I1640" s="14" t="n">
        <v>144.2572</v>
      </c>
      <c r="J1640" s="14" t="n">
        <v>129.83148</v>
      </c>
    </row>
    <row r="1641" customFormat="false" ht="15" hidden="false" customHeight="false" outlineLevel="0" collapsed="false">
      <c r="A1641" s="12" t="n">
        <v>6001</v>
      </c>
      <c r="B1641" s="13" t="s">
        <v>1654</v>
      </c>
      <c r="C1641" s="14" t="n">
        <f aca="false">IF($F$2=0," - ",Tabla1[[#This Row],[Base Precio de Lista neto]])</f>
        <v>144.2572</v>
      </c>
      <c r="D1641" s="14" t="n">
        <f aca="false">IF($F$2=0," - ",Tabla1[[#This Row],[Base Precio de Lista neto]]*(1-$F$2))</f>
        <v>100.98004</v>
      </c>
      <c r="E1641" s="14" t="n">
        <f aca="false">IF($F$2=0," - ",Tabla1[[#This Row],[Base para Mejor precio]]*(1-$F$2))</f>
        <v>90.882036</v>
      </c>
      <c r="F1641" s="12" t="s">
        <v>17</v>
      </c>
      <c r="G1641" s="15"/>
      <c r="H1641" s="14" t="n">
        <f aca="false">IFERROR(IF($F$3=0,"-",Tabla1[[#This Row],[Precio de Cliente neto]]*(1+$F$3)),"-")</f>
        <v>151.47006</v>
      </c>
      <c r="I1641" s="14" t="n">
        <v>144.2572</v>
      </c>
      <c r="J1641" s="14" t="n">
        <v>129.83148</v>
      </c>
    </row>
    <row r="1642" customFormat="false" ht="15" hidden="false" customHeight="false" outlineLevel="0" collapsed="false">
      <c r="A1642" s="12" t="n">
        <v>6002</v>
      </c>
      <c r="B1642" s="13" t="s">
        <v>1655</v>
      </c>
      <c r="C1642" s="14" t="n">
        <f aca="false">IF($F$2=0," - ",Tabla1[[#This Row],[Base Precio de Lista neto]])</f>
        <v>160.2857</v>
      </c>
      <c r="D1642" s="14" t="n">
        <f aca="false">IF($F$2=0," - ",Tabla1[[#This Row],[Base Precio de Lista neto]]*(1-$F$2))</f>
        <v>112.19999</v>
      </c>
      <c r="E1642" s="14" t="n">
        <f aca="false">IF($F$2=0," - ",Tabla1[[#This Row],[Base para Mejor precio]]*(1-$F$2))</f>
        <v>100.979991</v>
      </c>
      <c r="F1642" s="12" t="s">
        <v>17</v>
      </c>
      <c r="G1642" s="15"/>
      <c r="H1642" s="14" t="n">
        <f aca="false">IFERROR(IF($F$3=0,"-",Tabla1[[#This Row],[Precio de Cliente neto]]*(1+$F$3)),"-")</f>
        <v>168.299985</v>
      </c>
      <c r="I1642" s="14" t="n">
        <v>160.2857</v>
      </c>
      <c r="J1642" s="14" t="n">
        <v>144.25713</v>
      </c>
    </row>
    <row r="1643" customFormat="false" ht="15" hidden="false" customHeight="false" outlineLevel="0" collapsed="false">
      <c r="A1643" s="12" t="n">
        <v>6003</v>
      </c>
      <c r="B1643" s="13" t="s">
        <v>1656</v>
      </c>
      <c r="C1643" s="14" t="n">
        <f aca="false">IF($F$2=0," - ",Tabla1[[#This Row],[Base Precio de Lista neto]])</f>
        <v>256.457</v>
      </c>
      <c r="D1643" s="14" t="n">
        <f aca="false">IF($F$2=0," - ",Tabla1[[#This Row],[Base Precio de Lista neto]]*(1-$F$2))</f>
        <v>179.5199</v>
      </c>
      <c r="E1643" s="14" t="n">
        <f aca="false">IF($F$2=0," - ",Tabla1[[#This Row],[Base para Mejor precio]]*(1-$F$2))</f>
        <v>161.56791</v>
      </c>
      <c r="F1643" s="12" t="s">
        <v>17</v>
      </c>
      <c r="G1643" s="15"/>
      <c r="H1643" s="14" t="n">
        <f aca="false">IFERROR(IF($F$3=0,"-",Tabla1[[#This Row],[Precio de Cliente neto]]*(1+$F$3)),"-")</f>
        <v>269.27985</v>
      </c>
      <c r="I1643" s="14" t="n">
        <v>256.457</v>
      </c>
      <c r="J1643" s="14" t="n">
        <v>230.8113</v>
      </c>
    </row>
    <row r="1644" customFormat="false" ht="15" hidden="false" customHeight="false" outlineLevel="0" collapsed="false">
      <c r="A1644" s="12" t="n">
        <v>6004</v>
      </c>
      <c r="B1644" s="13" t="s">
        <v>1657</v>
      </c>
      <c r="C1644" s="14" t="n">
        <f aca="false">IF($F$2=0," - ",Tabla1[[#This Row],[Base Precio de Lista neto]])</f>
        <v>304.5429</v>
      </c>
      <c r="D1644" s="14" t="n">
        <f aca="false">IF($F$2=0," - ",Tabla1[[#This Row],[Base Precio de Lista neto]]*(1-$F$2))</f>
        <v>213.18003</v>
      </c>
      <c r="E1644" s="14" t="n">
        <f aca="false">IF($F$2=0," - ",Tabla1[[#This Row],[Base para Mejor precio]]*(1-$F$2))</f>
        <v>191.862027</v>
      </c>
      <c r="F1644" s="12" t="s">
        <v>17</v>
      </c>
      <c r="G1644" s="15"/>
      <c r="H1644" s="14" t="n">
        <f aca="false">IFERROR(IF($F$3=0,"-",Tabla1[[#This Row],[Precio de Cliente neto]]*(1+$F$3)),"-")</f>
        <v>319.770045</v>
      </c>
      <c r="I1644" s="14" t="n">
        <v>304.5429</v>
      </c>
      <c r="J1644" s="14" t="n">
        <v>274.08861</v>
      </c>
    </row>
    <row r="1645" customFormat="false" ht="15" hidden="false" customHeight="false" outlineLevel="0" collapsed="false">
      <c r="A1645" s="12" t="n">
        <v>6005</v>
      </c>
      <c r="B1645" s="13" t="s">
        <v>1658</v>
      </c>
      <c r="C1645" s="14" t="n">
        <f aca="false">IF($F$2=0," - ",Tabla1[[#This Row],[Base Precio de Lista neto]])</f>
        <v>256.457</v>
      </c>
      <c r="D1645" s="14" t="n">
        <f aca="false">IF($F$2=0," - ",Tabla1[[#This Row],[Base Precio de Lista neto]]*(1-$F$2))</f>
        <v>179.5199</v>
      </c>
      <c r="E1645" s="14" t="n">
        <f aca="false">IF($F$2=0," - ",Tabla1[[#This Row],[Base para Mejor precio]]*(1-$F$2))</f>
        <v>161.56791</v>
      </c>
      <c r="F1645" s="12" t="s">
        <v>17</v>
      </c>
      <c r="G1645" s="15"/>
      <c r="H1645" s="14" t="n">
        <f aca="false">IFERROR(IF($F$3=0,"-",Tabla1[[#This Row],[Precio de Cliente neto]]*(1+$F$3)),"-")</f>
        <v>269.27985</v>
      </c>
      <c r="I1645" s="14" t="n">
        <v>256.457</v>
      </c>
      <c r="J1645" s="14" t="n">
        <v>230.8113</v>
      </c>
    </row>
    <row r="1646" customFormat="false" ht="15" hidden="false" customHeight="false" outlineLevel="0" collapsed="false">
      <c r="A1646" s="12" t="n">
        <v>6006</v>
      </c>
      <c r="B1646" s="13" t="s">
        <v>1659</v>
      </c>
      <c r="C1646" s="14" t="n">
        <f aca="false">IF($F$2=0," - ",Tabla1[[#This Row],[Base Precio de Lista neto]])</f>
        <v>144.2572</v>
      </c>
      <c r="D1646" s="14" t="n">
        <f aca="false">IF($F$2=0," - ",Tabla1[[#This Row],[Base Precio de Lista neto]]*(1-$F$2))</f>
        <v>100.98004</v>
      </c>
      <c r="E1646" s="14" t="n">
        <f aca="false">IF($F$2=0," - ",Tabla1[[#This Row],[Base para Mejor precio]]*(1-$F$2))</f>
        <v>90.882036</v>
      </c>
      <c r="F1646" s="12" t="s">
        <v>17</v>
      </c>
      <c r="G1646" s="15"/>
      <c r="H1646" s="14" t="n">
        <f aca="false">IFERROR(IF($F$3=0,"-",Tabla1[[#This Row],[Precio de Cliente neto]]*(1+$F$3)),"-")</f>
        <v>151.47006</v>
      </c>
      <c r="I1646" s="14" t="n">
        <v>144.2572</v>
      </c>
      <c r="J1646" s="14" t="n">
        <v>129.83148</v>
      </c>
    </row>
    <row r="1647" customFormat="false" ht="15" hidden="false" customHeight="false" outlineLevel="0" collapsed="false">
      <c r="A1647" s="12" t="n">
        <v>6007</v>
      </c>
      <c r="B1647" s="13" t="s">
        <v>1660</v>
      </c>
      <c r="C1647" s="14" t="n">
        <f aca="false">IF($F$2=0," - ",Tabla1[[#This Row],[Base Precio de Lista neto]])</f>
        <v>256.457</v>
      </c>
      <c r="D1647" s="14" t="n">
        <f aca="false">IF($F$2=0," - ",Tabla1[[#This Row],[Base Precio de Lista neto]]*(1-$F$2))</f>
        <v>179.5199</v>
      </c>
      <c r="E1647" s="14" t="n">
        <f aca="false">IF($F$2=0," - ",Tabla1[[#This Row],[Base para Mejor precio]]*(1-$F$2))</f>
        <v>161.56791</v>
      </c>
      <c r="F1647" s="12" t="s">
        <v>17</v>
      </c>
      <c r="G1647" s="15"/>
      <c r="H1647" s="14" t="n">
        <f aca="false">IFERROR(IF($F$3=0,"-",Tabla1[[#This Row],[Precio de Cliente neto]]*(1+$F$3)),"-")</f>
        <v>269.27985</v>
      </c>
      <c r="I1647" s="14" t="n">
        <v>256.457</v>
      </c>
      <c r="J1647" s="14" t="n">
        <v>230.8113</v>
      </c>
    </row>
    <row r="1648" customFormat="false" ht="15" hidden="false" customHeight="false" outlineLevel="0" collapsed="false">
      <c r="A1648" s="12" t="n">
        <v>6008</v>
      </c>
      <c r="B1648" s="13" t="s">
        <v>1661</v>
      </c>
      <c r="C1648" s="14" t="n">
        <f aca="false">IF($F$2=0," - ",Tabla1[[#This Row],[Base Precio de Lista neto]])</f>
        <v>136.2427</v>
      </c>
      <c r="D1648" s="14" t="n">
        <f aca="false">IF($F$2=0," - ",Tabla1[[#This Row],[Base Precio de Lista neto]]*(1-$F$2))</f>
        <v>95.36989</v>
      </c>
      <c r="E1648" s="14" t="n">
        <f aca="false">IF($F$2=0," - ",Tabla1[[#This Row],[Base para Mejor precio]]*(1-$F$2))</f>
        <v>85.832901</v>
      </c>
      <c r="F1648" s="12" t="s">
        <v>17</v>
      </c>
      <c r="G1648" s="15"/>
      <c r="H1648" s="14" t="n">
        <f aca="false">IFERROR(IF($F$3=0,"-",Tabla1[[#This Row],[Precio de Cliente neto]]*(1+$F$3)),"-")</f>
        <v>143.054835</v>
      </c>
      <c r="I1648" s="14" t="n">
        <v>136.2427</v>
      </c>
      <c r="J1648" s="14" t="n">
        <v>122.61843</v>
      </c>
    </row>
    <row r="1649" customFormat="false" ht="15" hidden="false" customHeight="false" outlineLevel="0" collapsed="false">
      <c r="A1649" s="12" t="n">
        <v>6009</v>
      </c>
      <c r="B1649" s="13" t="s">
        <v>1662</v>
      </c>
      <c r="C1649" s="14" t="n">
        <f aca="false">IF($F$2=0," - ",Tabla1[[#This Row],[Base Precio de Lista neto]])</f>
        <v>240.4285</v>
      </c>
      <c r="D1649" s="14" t="n">
        <f aca="false">IF($F$2=0," - ",Tabla1[[#This Row],[Base Precio de Lista neto]]*(1-$F$2))</f>
        <v>168.29995</v>
      </c>
      <c r="E1649" s="14" t="n">
        <f aca="false">IF($F$2=0," - ",Tabla1[[#This Row],[Base para Mejor precio]]*(1-$F$2))</f>
        <v>151.469955</v>
      </c>
      <c r="F1649" s="12" t="s">
        <v>17</v>
      </c>
      <c r="G1649" s="15"/>
      <c r="H1649" s="14" t="n">
        <f aca="false">IFERROR(IF($F$3=0,"-",Tabla1[[#This Row],[Precio de Cliente neto]]*(1+$F$3)),"-")</f>
        <v>252.449925</v>
      </c>
      <c r="I1649" s="14" t="n">
        <v>240.4285</v>
      </c>
      <c r="J1649" s="14" t="n">
        <v>216.38565</v>
      </c>
    </row>
    <row r="1650" customFormat="false" ht="15" hidden="false" customHeight="false" outlineLevel="0" collapsed="false">
      <c r="A1650" s="12" t="n">
        <v>6010</v>
      </c>
      <c r="B1650" s="13" t="s">
        <v>1663</v>
      </c>
      <c r="C1650" s="14" t="n">
        <f aca="false">IF($F$2=0," - ",Tabla1[[#This Row],[Base Precio de Lista neto]])</f>
        <v>232.4142</v>
      </c>
      <c r="D1650" s="14" t="n">
        <f aca="false">IF($F$2=0," - ",Tabla1[[#This Row],[Base Precio de Lista neto]]*(1-$F$2))</f>
        <v>162.68994</v>
      </c>
      <c r="E1650" s="14" t="n">
        <f aca="false">IF($F$2=0," - ",Tabla1[[#This Row],[Base para Mejor precio]]*(1-$F$2))</f>
        <v>146.420946</v>
      </c>
      <c r="F1650" s="12" t="s">
        <v>17</v>
      </c>
      <c r="G1650" s="15"/>
      <c r="H1650" s="14" t="n">
        <f aca="false">IFERROR(IF($F$3=0,"-",Tabla1[[#This Row],[Precio de Cliente neto]]*(1+$F$3)),"-")</f>
        <v>244.03491</v>
      </c>
      <c r="I1650" s="14" t="n">
        <v>232.4142</v>
      </c>
      <c r="J1650" s="14" t="n">
        <v>209.17278</v>
      </c>
    </row>
    <row r="1651" customFormat="false" ht="15" hidden="false" customHeight="false" outlineLevel="0" collapsed="false">
      <c r="A1651" s="12" t="n">
        <v>6012</v>
      </c>
      <c r="B1651" s="13" t="s">
        <v>1664</v>
      </c>
      <c r="C1651" s="14" t="n">
        <f aca="false">IF($F$2=0," - ",Tabla1[[#This Row],[Base Precio de Lista neto]])</f>
        <v>208.3714</v>
      </c>
      <c r="D1651" s="14" t="n">
        <f aca="false">IF($F$2=0," - ",Tabla1[[#This Row],[Base Precio de Lista neto]]*(1-$F$2))</f>
        <v>145.85998</v>
      </c>
      <c r="E1651" s="14" t="n">
        <f aca="false">IF($F$2=0," - ",Tabla1[[#This Row],[Base para Mejor precio]]*(1-$F$2))</f>
        <v>131.273982</v>
      </c>
      <c r="F1651" s="12" t="s">
        <v>17</v>
      </c>
      <c r="G1651" s="15"/>
      <c r="H1651" s="14" t="n">
        <f aca="false">IFERROR(IF($F$3=0,"-",Tabla1[[#This Row],[Precio de Cliente neto]]*(1+$F$3)),"-")</f>
        <v>218.78997</v>
      </c>
      <c r="I1651" s="14" t="n">
        <v>208.3714</v>
      </c>
      <c r="J1651" s="14" t="n">
        <v>187.53426</v>
      </c>
    </row>
    <row r="1652" customFormat="false" ht="15" hidden="false" customHeight="false" outlineLevel="0" collapsed="false">
      <c r="A1652" s="12" t="n">
        <v>6013</v>
      </c>
      <c r="B1652" s="13" t="s">
        <v>1665</v>
      </c>
      <c r="C1652" s="14" t="n">
        <f aca="false">IF($F$2=0," - ",Tabla1[[#This Row],[Base Precio de Lista neto]])</f>
        <v>208.3714</v>
      </c>
      <c r="D1652" s="14" t="n">
        <f aca="false">IF($F$2=0," - ",Tabla1[[#This Row],[Base Precio de Lista neto]]*(1-$F$2))</f>
        <v>145.85998</v>
      </c>
      <c r="E1652" s="14" t="n">
        <f aca="false">IF($F$2=0," - ",Tabla1[[#This Row],[Base para Mejor precio]]*(1-$F$2))</f>
        <v>131.273982</v>
      </c>
      <c r="F1652" s="12" t="s">
        <v>17</v>
      </c>
      <c r="G1652" s="15"/>
      <c r="H1652" s="14" t="n">
        <f aca="false">IFERROR(IF($F$3=0,"-",Tabla1[[#This Row],[Precio de Cliente neto]]*(1+$F$3)),"-")</f>
        <v>218.78997</v>
      </c>
      <c r="I1652" s="14" t="n">
        <v>208.3714</v>
      </c>
      <c r="J1652" s="14" t="n">
        <v>187.53426</v>
      </c>
    </row>
    <row r="1653" customFormat="false" ht="15" hidden="false" customHeight="false" outlineLevel="0" collapsed="false">
      <c r="A1653" s="12" t="n">
        <v>6014</v>
      </c>
      <c r="B1653" s="13" t="s">
        <v>1666</v>
      </c>
      <c r="C1653" s="14" t="n">
        <f aca="false">IF($F$2=0," - ",Tabla1[[#This Row],[Base Precio de Lista neto]])</f>
        <v>184.3285</v>
      </c>
      <c r="D1653" s="14" t="n">
        <f aca="false">IF($F$2=0," - ",Tabla1[[#This Row],[Base Precio de Lista neto]]*(1-$F$2))</f>
        <v>129.02995</v>
      </c>
      <c r="E1653" s="14" t="n">
        <f aca="false">IF($F$2=0," - ",Tabla1[[#This Row],[Base para Mejor precio]]*(1-$F$2))</f>
        <v>116.126955</v>
      </c>
      <c r="F1653" s="12" t="s">
        <v>17</v>
      </c>
      <c r="G1653" s="15"/>
      <c r="H1653" s="14" t="n">
        <f aca="false">IFERROR(IF($F$3=0,"-",Tabla1[[#This Row],[Precio de Cliente neto]]*(1+$F$3)),"-")</f>
        <v>193.544925</v>
      </c>
      <c r="I1653" s="14" t="n">
        <v>184.3285</v>
      </c>
      <c r="J1653" s="14" t="n">
        <v>165.89565</v>
      </c>
    </row>
    <row r="1654" customFormat="false" ht="15" hidden="false" customHeight="false" outlineLevel="0" collapsed="false">
      <c r="A1654" s="12" t="n">
        <v>6015</v>
      </c>
      <c r="B1654" s="13" t="s">
        <v>1667</v>
      </c>
      <c r="C1654" s="14" t="n">
        <f aca="false">IF($F$2=0," - ",Tabla1[[#This Row],[Base Precio de Lista neto]])</f>
        <v>200.3571</v>
      </c>
      <c r="D1654" s="14" t="n">
        <f aca="false">IF($F$2=0," - ",Tabla1[[#This Row],[Base Precio de Lista neto]]*(1-$F$2))</f>
        <v>140.24997</v>
      </c>
      <c r="E1654" s="14" t="n">
        <f aca="false">IF($F$2=0," - ",Tabla1[[#This Row],[Base para Mejor precio]]*(1-$F$2))</f>
        <v>126.224973</v>
      </c>
      <c r="F1654" s="12" t="s">
        <v>17</v>
      </c>
      <c r="G1654" s="15"/>
      <c r="H1654" s="14" t="n">
        <f aca="false">IFERROR(IF($F$3=0,"-",Tabla1[[#This Row],[Precio de Cliente neto]]*(1+$F$3)),"-")</f>
        <v>210.374955</v>
      </c>
      <c r="I1654" s="14" t="n">
        <v>200.3571</v>
      </c>
      <c r="J1654" s="14" t="n">
        <v>180.32139</v>
      </c>
    </row>
    <row r="1655" customFormat="false" ht="15" hidden="false" customHeight="false" outlineLevel="0" collapsed="false">
      <c r="A1655" s="12" t="n">
        <v>6016</v>
      </c>
      <c r="B1655" s="13" t="s">
        <v>1668</v>
      </c>
      <c r="C1655" s="14" t="n">
        <f aca="false">IF($F$2=0," - ",Tabla1[[#This Row],[Base Precio de Lista neto]])</f>
        <v>264.4713</v>
      </c>
      <c r="D1655" s="14" t="n">
        <f aca="false">IF($F$2=0," - ",Tabla1[[#This Row],[Base Precio de Lista neto]]*(1-$F$2))</f>
        <v>185.12991</v>
      </c>
      <c r="E1655" s="14" t="n">
        <f aca="false">IF($F$2=0," - ",Tabla1[[#This Row],[Base para Mejor precio]]*(1-$F$2))</f>
        <v>166.616919</v>
      </c>
      <c r="F1655" s="12" t="s">
        <v>17</v>
      </c>
      <c r="G1655" s="15"/>
      <c r="H1655" s="14" t="n">
        <f aca="false">IFERROR(IF($F$3=0,"-",Tabla1[[#This Row],[Precio de Cliente neto]]*(1+$F$3)),"-")</f>
        <v>277.694865</v>
      </c>
      <c r="I1655" s="14" t="n">
        <v>264.4713</v>
      </c>
      <c r="J1655" s="14" t="n">
        <v>238.02417</v>
      </c>
    </row>
    <row r="1656" customFormat="false" ht="15" hidden="false" customHeight="false" outlineLevel="0" collapsed="false">
      <c r="A1656" s="12" t="n">
        <v>6017</v>
      </c>
      <c r="B1656" s="13" t="s">
        <v>1669</v>
      </c>
      <c r="C1656" s="14" t="n">
        <f aca="false">IF($F$2=0," - ",Tabla1[[#This Row],[Base Precio de Lista neto]])</f>
        <v>400.7141</v>
      </c>
      <c r="D1656" s="14" t="n">
        <f aca="false">IF($F$2=0," - ",Tabla1[[#This Row],[Base Precio de Lista neto]]*(1-$F$2))</f>
        <v>280.49987</v>
      </c>
      <c r="E1656" s="14" t="n">
        <f aca="false">IF($F$2=0," - ",Tabla1[[#This Row],[Base para Mejor precio]]*(1-$F$2))</f>
        <v>252.449883</v>
      </c>
      <c r="F1656" s="12" t="s">
        <v>17</v>
      </c>
      <c r="G1656" s="15"/>
      <c r="H1656" s="14" t="n">
        <f aca="false">IFERROR(IF($F$3=0,"-",Tabla1[[#This Row],[Precio de Cliente neto]]*(1+$F$3)),"-")</f>
        <v>420.749805</v>
      </c>
      <c r="I1656" s="14" t="n">
        <v>400.7141</v>
      </c>
      <c r="J1656" s="14" t="n">
        <v>360.64269</v>
      </c>
    </row>
    <row r="1657" customFormat="false" ht="15" hidden="false" customHeight="false" outlineLevel="0" collapsed="false">
      <c r="A1657" s="12" t="n">
        <v>6018</v>
      </c>
      <c r="B1657" s="13" t="s">
        <v>1670</v>
      </c>
      <c r="C1657" s="14" t="n">
        <f aca="false">IF($F$2=0," - ",Tabla1[[#This Row],[Base Precio de Lista neto]])</f>
        <v>256.4572</v>
      </c>
      <c r="D1657" s="14" t="n">
        <f aca="false">IF($F$2=0," - ",Tabla1[[#This Row],[Base Precio de Lista neto]]*(1-$F$2))</f>
        <v>179.52004</v>
      </c>
      <c r="E1657" s="14" t="n">
        <f aca="false">IF($F$2=0," - ",Tabla1[[#This Row],[Base para Mejor precio]]*(1-$F$2))</f>
        <v>161.568036</v>
      </c>
      <c r="F1657" s="12" t="s">
        <v>17</v>
      </c>
      <c r="G1657" s="15"/>
      <c r="H1657" s="14" t="n">
        <f aca="false">IFERROR(IF($F$3=0,"-",Tabla1[[#This Row],[Precio de Cliente neto]]*(1+$F$3)),"-")</f>
        <v>269.28006</v>
      </c>
      <c r="I1657" s="14" t="n">
        <v>256.4572</v>
      </c>
      <c r="J1657" s="14" t="n">
        <v>230.81148</v>
      </c>
    </row>
    <row r="1658" customFormat="false" ht="15" hidden="false" customHeight="false" outlineLevel="0" collapsed="false">
      <c r="A1658" s="12" t="n">
        <v>6019</v>
      </c>
      <c r="B1658" s="13" t="s">
        <v>1671</v>
      </c>
      <c r="C1658" s="14" t="n">
        <f aca="false">IF($F$2=0," - ",Tabla1[[#This Row],[Base Precio de Lista neto]])</f>
        <v>184.3284</v>
      </c>
      <c r="D1658" s="14" t="n">
        <f aca="false">IF($F$2=0," - ",Tabla1[[#This Row],[Base Precio de Lista neto]]*(1-$F$2))</f>
        <v>129.02988</v>
      </c>
      <c r="E1658" s="14" t="n">
        <f aca="false">IF($F$2=0," - ",Tabla1[[#This Row],[Base para Mejor precio]]*(1-$F$2))</f>
        <v>116.126892</v>
      </c>
      <c r="F1658" s="12" t="s">
        <v>17</v>
      </c>
      <c r="G1658" s="15"/>
      <c r="H1658" s="14" t="n">
        <f aca="false">IFERROR(IF($F$3=0,"-",Tabla1[[#This Row],[Precio de Cliente neto]]*(1+$F$3)),"-")</f>
        <v>193.54482</v>
      </c>
      <c r="I1658" s="14" t="n">
        <v>184.3284</v>
      </c>
      <c r="J1658" s="14" t="n">
        <v>165.89556</v>
      </c>
    </row>
    <row r="1659" customFormat="false" ht="15" hidden="false" customHeight="false" outlineLevel="0" collapsed="false">
      <c r="A1659" s="12" t="n">
        <v>6020</v>
      </c>
      <c r="B1659" s="13" t="s">
        <v>1672</v>
      </c>
      <c r="C1659" s="14" t="n">
        <f aca="false">IF($F$2=0," - ",Tabla1[[#This Row],[Base Precio de Lista neto]])</f>
        <v>184.3284</v>
      </c>
      <c r="D1659" s="14" t="n">
        <f aca="false">IF($F$2=0," - ",Tabla1[[#This Row],[Base Precio de Lista neto]]*(1-$F$2))</f>
        <v>129.02988</v>
      </c>
      <c r="E1659" s="14" t="n">
        <f aca="false">IF($F$2=0," - ",Tabla1[[#This Row],[Base para Mejor precio]]*(1-$F$2))</f>
        <v>116.126892</v>
      </c>
      <c r="F1659" s="12" t="s">
        <v>17</v>
      </c>
      <c r="G1659" s="15"/>
      <c r="H1659" s="14" t="n">
        <f aca="false">IFERROR(IF($F$3=0,"-",Tabla1[[#This Row],[Precio de Cliente neto]]*(1+$F$3)),"-")</f>
        <v>193.54482</v>
      </c>
      <c r="I1659" s="14" t="n">
        <v>184.3284</v>
      </c>
      <c r="J1659" s="14" t="n">
        <v>165.89556</v>
      </c>
    </row>
    <row r="1660" customFormat="false" ht="15" hidden="false" customHeight="false" outlineLevel="0" collapsed="false">
      <c r="A1660" s="12" t="n">
        <v>6021</v>
      </c>
      <c r="B1660" s="13" t="s">
        <v>1673</v>
      </c>
      <c r="C1660" s="14" t="n">
        <f aca="false">IF($F$2=0," - ",Tabla1[[#This Row],[Base Precio de Lista neto]])</f>
        <v>264.4713</v>
      </c>
      <c r="D1660" s="14" t="n">
        <f aca="false">IF($F$2=0," - ",Tabla1[[#This Row],[Base Precio de Lista neto]]*(1-$F$2))</f>
        <v>185.12991</v>
      </c>
      <c r="E1660" s="14" t="n">
        <f aca="false">IF($F$2=0," - ",Tabla1[[#This Row],[Base para Mejor precio]]*(1-$F$2))</f>
        <v>166.616919</v>
      </c>
      <c r="F1660" s="12" t="s">
        <v>17</v>
      </c>
      <c r="G1660" s="15"/>
      <c r="H1660" s="14" t="n">
        <f aca="false">IFERROR(IF($F$3=0,"-",Tabla1[[#This Row],[Precio de Cliente neto]]*(1+$F$3)),"-")</f>
        <v>277.694865</v>
      </c>
      <c r="I1660" s="14" t="n">
        <v>264.4713</v>
      </c>
      <c r="J1660" s="14" t="n">
        <v>238.02417</v>
      </c>
    </row>
    <row r="1661" customFormat="false" ht="15" hidden="false" customHeight="false" outlineLevel="0" collapsed="false">
      <c r="A1661" s="12" t="n">
        <v>6041</v>
      </c>
      <c r="B1661" s="13" t="s">
        <v>1674</v>
      </c>
      <c r="C1661" s="14" t="n">
        <f aca="false">IF($F$2=0," - ",Tabla1[[#This Row],[Base Precio de Lista neto]])</f>
        <v>144.257</v>
      </c>
      <c r="D1661" s="14" t="n">
        <f aca="false">IF($F$2=0," - ",Tabla1[[#This Row],[Base Precio de Lista neto]]*(1-$F$2))</f>
        <v>100.9799</v>
      </c>
      <c r="E1661" s="14" t="n">
        <f aca="false">IF($F$2=0," - ",Tabla1[[#This Row],[Base para Mejor precio]]*(1-$F$2))</f>
        <v>90.88191</v>
      </c>
      <c r="F1661" s="12" t="s">
        <v>17</v>
      </c>
      <c r="G1661" s="15"/>
      <c r="H1661" s="14" t="n">
        <f aca="false">IFERROR(IF($F$3=0,"-",Tabla1[[#This Row],[Precio de Cliente neto]]*(1+$F$3)),"-")</f>
        <v>151.46985</v>
      </c>
      <c r="I1661" s="14" t="n">
        <v>144.257</v>
      </c>
      <c r="J1661" s="14" t="n">
        <v>129.8313</v>
      </c>
    </row>
    <row r="1662" customFormat="false" ht="15" hidden="false" customHeight="false" outlineLevel="0" collapsed="false">
      <c r="A1662" s="12" t="n">
        <v>6043</v>
      </c>
      <c r="B1662" s="13" t="s">
        <v>1675</v>
      </c>
      <c r="C1662" s="14" t="n">
        <f aca="false">IF($F$2=0," - ",Tabla1[[#This Row],[Base Precio de Lista neto]])</f>
        <v>192.3428</v>
      </c>
      <c r="D1662" s="14" t="n">
        <f aca="false">IF($F$2=0," - ",Tabla1[[#This Row],[Base Precio de Lista neto]]*(1-$F$2))</f>
        <v>134.63996</v>
      </c>
      <c r="E1662" s="14" t="n">
        <f aca="false">IF($F$2=0," - ",Tabla1[[#This Row],[Base para Mejor precio]]*(1-$F$2))</f>
        <v>121.175964</v>
      </c>
      <c r="F1662" s="12" t="s">
        <v>17</v>
      </c>
      <c r="G1662" s="15"/>
      <c r="H1662" s="14" t="n">
        <f aca="false">IFERROR(IF($F$3=0,"-",Tabla1[[#This Row],[Precio de Cliente neto]]*(1+$F$3)),"-")</f>
        <v>201.95994</v>
      </c>
      <c r="I1662" s="14" t="n">
        <v>192.3428</v>
      </c>
      <c r="J1662" s="14" t="n">
        <v>173.10852</v>
      </c>
    </row>
    <row r="1663" customFormat="false" ht="15" hidden="false" customHeight="false" outlineLevel="0" collapsed="false">
      <c r="A1663" s="12" t="n">
        <v>6044</v>
      </c>
      <c r="B1663" s="13" t="s">
        <v>1676</v>
      </c>
      <c r="C1663" s="14" t="n">
        <f aca="false">IF($F$2=0," - ",Tabla1[[#This Row],[Base Precio de Lista neto]])</f>
        <v>192.3428</v>
      </c>
      <c r="D1663" s="14" t="n">
        <f aca="false">IF($F$2=0," - ",Tabla1[[#This Row],[Base Precio de Lista neto]]*(1-$F$2))</f>
        <v>134.63996</v>
      </c>
      <c r="E1663" s="14" t="n">
        <f aca="false">IF($F$2=0," - ",Tabla1[[#This Row],[Base para Mejor precio]]*(1-$F$2))</f>
        <v>121.175964</v>
      </c>
      <c r="F1663" s="12" t="s">
        <v>17</v>
      </c>
      <c r="G1663" s="15"/>
      <c r="H1663" s="14" t="n">
        <f aca="false">IFERROR(IF($F$3=0,"-",Tabla1[[#This Row],[Precio de Cliente neto]]*(1+$F$3)),"-")</f>
        <v>201.95994</v>
      </c>
      <c r="I1663" s="14" t="n">
        <v>192.3428</v>
      </c>
      <c r="J1663" s="14" t="n">
        <v>173.10852</v>
      </c>
    </row>
    <row r="1664" customFormat="false" ht="15" hidden="false" customHeight="false" outlineLevel="0" collapsed="false">
      <c r="A1664" s="12" t="n">
        <v>6054</v>
      </c>
      <c r="B1664" s="13" t="s">
        <v>1677</v>
      </c>
      <c r="C1664" s="14" t="n">
        <f aca="false">IF($F$2=0," - ",Tabla1[[#This Row],[Base Precio de Lista neto]])</f>
        <v>304.5427</v>
      </c>
      <c r="D1664" s="14" t="n">
        <f aca="false">IF($F$2=0," - ",Tabla1[[#This Row],[Base Precio de Lista neto]]*(1-$F$2))</f>
        <v>213.17989</v>
      </c>
      <c r="E1664" s="14" t="n">
        <f aca="false">IF($F$2=0," - ",Tabla1[[#This Row],[Base para Mejor precio]]*(1-$F$2))</f>
        <v>191.861901</v>
      </c>
      <c r="F1664" s="12" t="s">
        <v>17</v>
      </c>
      <c r="G1664" s="15"/>
      <c r="H1664" s="14" t="n">
        <f aca="false">IFERROR(IF($F$3=0,"-",Tabla1[[#This Row],[Precio de Cliente neto]]*(1+$F$3)),"-")</f>
        <v>319.769835</v>
      </c>
      <c r="I1664" s="14" t="n">
        <v>304.5427</v>
      </c>
      <c r="J1664" s="14" t="n">
        <v>274.08843</v>
      </c>
    </row>
    <row r="1665" customFormat="false" ht="15" hidden="false" customHeight="false" outlineLevel="0" collapsed="false">
      <c r="A1665" s="12" t="n">
        <v>6055</v>
      </c>
      <c r="B1665" s="13" t="s">
        <v>1678</v>
      </c>
      <c r="C1665" s="14" t="n">
        <f aca="false">IF($F$2=0," - ",Tabla1[[#This Row],[Base Precio de Lista neto]])</f>
        <v>240.4285</v>
      </c>
      <c r="D1665" s="14" t="n">
        <f aca="false">IF($F$2=0," - ",Tabla1[[#This Row],[Base Precio de Lista neto]]*(1-$F$2))</f>
        <v>168.29995</v>
      </c>
      <c r="E1665" s="14" t="n">
        <f aca="false">IF($F$2=0," - ",Tabla1[[#This Row],[Base para Mejor precio]]*(1-$F$2))</f>
        <v>151.469955</v>
      </c>
      <c r="F1665" s="12" t="s">
        <v>17</v>
      </c>
      <c r="G1665" s="15"/>
      <c r="H1665" s="14" t="n">
        <f aca="false">IFERROR(IF($F$3=0,"-",Tabla1[[#This Row],[Precio de Cliente neto]]*(1+$F$3)),"-")</f>
        <v>252.449925</v>
      </c>
      <c r="I1665" s="14" t="n">
        <v>240.4285</v>
      </c>
      <c r="J1665" s="14" t="n">
        <v>216.38565</v>
      </c>
    </row>
    <row r="1666" customFormat="false" ht="15" hidden="false" customHeight="false" outlineLevel="0" collapsed="false">
      <c r="A1666" s="12" t="n">
        <v>6056</v>
      </c>
      <c r="B1666" s="13" t="s">
        <v>1679</v>
      </c>
      <c r="C1666" s="14" t="n">
        <f aca="false">IF($F$2=0," - ",Tabla1[[#This Row],[Base Precio de Lista neto]])</f>
        <v>152.2714</v>
      </c>
      <c r="D1666" s="14" t="n">
        <f aca="false">IF($F$2=0," - ",Tabla1[[#This Row],[Base Precio de Lista neto]]*(1-$F$2))</f>
        <v>106.58998</v>
      </c>
      <c r="E1666" s="14" t="n">
        <f aca="false">IF($F$2=0," - ",Tabla1[[#This Row],[Base para Mejor precio]]*(1-$F$2))</f>
        <v>95.930982</v>
      </c>
      <c r="F1666" s="12" t="s">
        <v>17</v>
      </c>
      <c r="G1666" s="15"/>
      <c r="H1666" s="14" t="n">
        <f aca="false">IFERROR(IF($F$3=0,"-",Tabla1[[#This Row],[Precio de Cliente neto]]*(1+$F$3)),"-")</f>
        <v>159.88497</v>
      </c>
      <c r="I1666" s="14" t="n">
        <v>152.2714</v>
      </c>
      <c r="J1666" s="14" t="n">
        <v>137.04426</v>
      </c>
    </row>
    <row r="1667" customFormat="false" ht="15" hidden="false" customHeight="false" outlineLevel="0" collapsed="false">
      <c r="A1667" s="12" t="n">
        <v>6057</v>
      </c>
      <c r="B1667" s="13" t="s">
        <v>1680</v>
      </c>
      <c r="C1667" s="14" t="n">
        <f aca="false">IF($F$2=0," - ",Tabla1[[#This Row],[Base Precio de Lista neto]])</f>
        <v>112.2</v>
      </c>
      <c r="D1667" s="14" t="n">
        <f aca="false">IF($F$2=0," - ",Tabla1[[#This Row],[Base Precio de Lista neto]]*(1-$F$2))</f>
        <v>78.54</v>
      </c>
      <c r="E1667" s="14" t="n">
        <f aca="false">IF($F$2=0," - ",Tabla1[[#This Row],[Base para Mejor precio]]*(1-$F$2))</f>
        <v>70.686</v>
      </c>
      <c r="F1667" s="12" t="s">
        <v>17</v>
      </c>
      <c r="G1667" s="15"/>
      <c r="H1667" s="14" t="n">
        <f aca="false">IFERROR(IF($F$3=0,"-",Tabla1[[#This Row],[Precio de Cliente neto]]*(1+$F$3)),"-")</f>
        <v>117.81</v>
      </c>
      <c r="I1667" s="14" t="n">
        <v>112.2</v>
      </c>
      <c r="J1667" s="14" t="n">
        <v>100.98</v>
      </c>
    </row>
    <row r="1668" customFormat="false" ht="15" hidden="false" customHeight="false" outlineLevel="0" collapsed="false">
      <c r="A1668" s="12" t="n">
        <v>6058</v>
      </c>
      <c r="B1668" s="13" t="s">
        <v>1681</v>
      </c>
      <c r="C1668" s="14" t="n">
        <f aca="false">IF($F$2=0," - ",Tabla1[[#This Row],[Base Precio de Lista neto]])</f>
        <v>160.2857</v>
      </c>
      <c r="D1668" s="14" t="n">
        <f aca="false">IF($F$2=0," - ",Tabla1[[#This Row],[Base Precio de Lista neto]]*(1-$F$2))</f>
        <v>112.19999</v>
      </c>
      <c r="E1668" s="14" t="n">
        <f aca="false">IF($F$2=0," - ",Tabla1[[#This Row],[Base para Mejor precio]]*(1-$F$2))</f>
        <v>100.979991</v>
      </c>
      <c r="F1668" s="12" t="s">
        <v>17</v>
      </c>
      <c r="G1668" s="15"/>
      <c r="H1668" s="14" t="n">
        <f aca="false">IFERROR(IF($F$3=0,"-",Tabla1[[#This Row],[Precio de Cliente neto]]*(1+$F$3)),"-")</f>
        <v>168.299985</v>
      </c>
      <c r="I1668" s="14" t="n">
        <v>160.2857</v>
      </c>
      <c r="J1668" s="14" t="n">
        <v>144.25713</v>
      </c>
    </row>
    <row r="1669" customFormat="false" ht="15" hidden="false" customHeight="false" outlineLevel="0" collapsed="false">
      <c r="A1669" s="12" t="n">
        <v>6059</v>
      </c>
      <c r="B1669" s="13" t="s">
        <v>1682</v>
      </c>
      <c r="C1669" s="14" t="n">
        <f aca="false">IF($F$2=0," - ",Tabla1[[#This Row],[Base Precio de Lista neto]])</f>
        <v>328.5857</v>
      </c>
      <c r="D1669" s="14" t="n">
        <f aca="false">IF($F$2=0," - ",Tabla1[[#This Row],[Base Precio de Lista neto]]*(1-$F$2))</f>
        <v>230.00999</v>
      </c>
      <c r="E1669" s="14" t="n">
        <f aca="false">IF($F$2=0," - ",Tabla1[[#This Row],[Base para Mejor precio]]*(1-$F$2))</f>
        <v>207.008991</v>
      </c>
      <c r="F1669" s="12" t="s">
        <v>17</v>
      </c>
      <c r="G1669" s="15"/>
      <c r="H1669" s="14" t="n">
        <f aca="false">IFERROR(IF($F$3=0,"-",Tabla1[[#This Row],[Precio de Cliente neto]]*(1+$F$3)),"-")</f>
        <v>345.014985</v>
      </c>
      <c r="I1669" s="14" t="n">
        <v>328.5857</v>
      </c>
      <c r="J1669" s="14" t="n">
        <v>295.72713</v>
      </c>
    </row>
    <row r="1670" customFormat="false" ht="15" hidden="false" customHeight="false" outlineLevel="0" collapsed="false">
      <c r="A1670" s="12" t="n">
        <v>6061</v>
      </c>
      <c r="B1670" s="13" t="s">
        <v>1683</v>
      </c>
      <c r="C1670" s="14" t="n">
        <f aca="false">IF($F$2=0," - ",Tabla1[[#This Row],[Base Precio de Lista neto]])</f>
        <v>224.4</v>
      </c>
      <c r="D1670" s="14" t="n">
        <f aca="false">IF($F$2=0," - ",Tabla1[[#This Row],[Base Precio de Lista neto]]*(1-$F$2))</f>
        <v>157.08</v>
      </c>
      <c r="E1670" s="14" t="n">
        <f aca="false">IF($F$2=0," - ",Tabla1[[#This Row],[Base para Mejor precio]]*(1-$F$2))</f>
        <v>141.372</v>
      </c>
      <c r="F1670" s="12" t="s">
        <v>17</v>
      </c>
      <c r="G1670" s="15"/>
      <c r="H1670" s="14" t="n">
        <f aca="false">IFERROR(IF($F$3=0,"-",Tabla1[[#This Row],[Precio de Cliente neto]]*(1+$F$3)),"-")</f>
        <v>235.62</v>
      </c>
      <c r="I1670" s="14" t="n">
        <v>224.4</v>
      </c>
      <c r="J1670" s="14" t="n">
        <v>201.96</v>
      </c>
    </row>
    <row r="1671" customFormat="false" ht="15" hidden="false" customHeight="false" outlineLevel="0" collapsed="false">
      <c r="A1671" s="12" t="n">
        <v>6062</v>
      </c>
      <c r="B1671" s="13" t="s">
        <v>1684</v>
      </c>
      <c r="C1671" s="14" t="n">
        <f aca="false">IF($F$2=0," - ",Tabla1[[#This Row],[Base Precio de Lista neto]])</f>
        <v>160.2857</v>
      </c>
      <c r="D1671" s="14" t="n">
        <f aca="false">IF($F$2=0," - ",Tabla1[[#This Row],[Base Precio de Lista neto]]*(1-$F$2))</f>
        <v>112.19999</v>
      </c>
      <c r="E1671" s="14" t="n">
        <f aca="false">IF($F$2=0," - ",Tabla1[[#This Row],[Base para Mejor precio]]*(1-$F$2))</f>
        <v>100.979991</v>
      </c>
      <c r="F1671" s="12" t="s">
        <v>17</v>
      </c>
      <c r="G1671" s="15"/>
      <c r="H1671" s="14" t="n">
        <f aca="false">IFERROR(IF($F$3=0,"-",Tabla1[[#This Row],[Precio de Cliente neto]]*(1+$F$3)),"-")</f>
        <v>168.299985</v>
      </c>
      <c r="I1671" s="14" t="n">
        <v>160.2857</v>
      </c>
      <c r="J1671" s="14" t="n">
        <v>144.25713</v>
      </c>
    </row>
    <row r="1672" customFormat="false" ht="15" hidden="false" customHeight="false" outlineLevel="0" collapsed="false">
      <c r="A1672" s="12" t="n">
        <v>6063</v>
      </c>
      <c r="B1672" s="13" t="s">
        <v>1685</v>
      </c>
      <c r="C1672" s="14" t="n">
        <f aca="false">IF($F$2=0," - ",Tabla1[[#This Row],[Base Precio de Lista neto]])</f>
        <v>384.6857</v>
      </c>
      <c r="D1672" s="14" t="n">
        <f aca="false">IF($F$2=0," - ",Tabla1[[#This Row],[Base Precio de Lista neto]]*(1-$F$2))</f>
        <v>269.27999</v>
      </c>
      <c r="E1672" s="14" t="n">
        <f aca="false">IF($F$2=0," - ",Tabla1[[#This Row],[Base para Mejor precio]]*(1-$F$2))</f>
        <v>242.351991</v>
      </c>
      <c r="F1672" s="12" t="s">
        <v>17</v>
      </c>
      <c r="G1672" s="15"/>
      <c r="H1672" s="14" t="n">
        <f aca="false">IFERROR(IF($F$3=0,"-",Tabla1[[#This Row],[Precio de Cliente neto]]*(1+$F$3)),"-")</f>
        <v>403.919985</v>
      </c>
      <c r="I1672" s="14" t="n">
        <v>384.6857</v>
      </c>
      <c r="J1672" s="14" t="n">
        <v>346.21713</v>
      </c>
    </row>
    <row r="1673" customFormat="false" ht="15" hidden="false" customHeight="false" outlineLevel="0" collapsed="false">
      <c r="A1673" s="12" t="n">
        <v>6064</v>
      </c>
      <c r="B1673" s="13" t="s">
        <v>1686</v>
      </c>
      <c r="C1673" s="14" t="n">
        <f aca="false">IF($F$2=0," - ",Tabla1[[#This Row],[Base Precio de Lista neto]])</f>
        <v>360.6427</v>
      </c>
      <c r="D1673" s="14" t="n">
        <f aca="false">IF($F$2=0," - ",Tabla1[[#This Row],[Base Precio de Lista neto]]*(1-$F$2))</f>
        <v>252.44989</v>
      </c>
      <c r="E1673" s="14" t="n">
        <f aca="false">IF($F$2=0," - ",Tabla1[[#This Row],[Base para Mejor precio]]*(1-$F$2))</f>
        <v>227.204901</v>
      </c>
      <c r="F1673" s="12" t="s">
        <v>17</v>
      </c>
      <c r="G1673" s="15"/>
      <c r="H1673" s="14" t="n">
        <f aca="false">IFERROR(IF($F$3=0,"-",Tabla1[[#This Row],[Precio de Cliente neto]]*(1+$F$3)),"-")</f>
        <v>378.674835</v>
      </c>
      <c r="I1673" s="14" t="n">
        <v>360.6427</v>
      </c>
      <c r="J1673" s="14" t="n">
        <v>324.57843</v>
      </c>
    </row>
    <row r="1674" customFormat="false" ht="15" hidden="false" customHeight="false" outlineLevel="0" collapsed="false">
      <c r="A1674" s="12" t="n">
        <v>6065</v>
      </c>
      <c r="B1674" s="13" t="s">
        <v>1687</v>
      </c>
      <c r="C1674" s="14" t="n">
        <f aca="false">IF($F$2=0," - ",Tabla1[[#This Row],[Base Precio de Lista neto]])</f>
        <v>160.2857</v>
      </c>
      <c r="D1674" s="14" t="n">
        <f aca="false">IF($F$2=0," - ",Tabla1[[#This Row],[Base Precio de Lista neto]]*(1-$F$2))</f>
        <v>112.19999</v>
      </c>
      <c r="E1674" s="14" t="n">
        <f aca="false">IF($F$2=0," - ",Tabla1[[#This Row],[Base para Mejor precio]]*(1-$F$2))</f>
        <v>100.979991</v>
      </c>
      <c r="F1674" s="12" t="s">
        <v>17</v>
      </c>
      <c r="G1674" s="15"/>
      <c r="H1674" s="14" t="n">
        <f aca="false">IFERROR(IF($F$3=0,"-",Tabla1[[#This Row],[Precio de Cliente neto]]*(1+$F$3)),"-")</f>
        <v>168.299985</v>
      </c>
      <c r="I1674" s="14" t="n">
        <v>160.2857</v>
      </c>
      <c r="J1674" s="14" t="n">
        <v>144.25713</v>
      </c>
    </row>
    <row r="1675" customFormat="false" ht="15" hidden="false" customHeight="false" outlineLevel="0" collapsed="false">
      <c r="A1675" s="12" t="n">
        <v>6066</v>
      </c>
      <c r="B1675" s="13" t="s">
        <v>1688</v>
      </c>
      <c r="C1675" s="14" t="n">
        <f aca="false">IF($F$2=0," - ",Tabla1[[#This Row],[Base Precio de Lista neto]])</f>
        <v>160.2857</v>
      </c>
      <c r="D1675" s="14" t="n">
        <f aca="false">IF($F$2=0," - ",Tabla1[[#This Row],[Base Precio de Lista neto]]*(1-$F$2))</f>
        <v>112.19999</v>
      </c>
      <c r="E1675" s="14" t="n">
        <f aca="false">IF($F$2=0," - ",Tabla1[[#This Row],[Base para Mejor precio]]*(1-$F$2))</f>
        <v>100.979991</v>
      </c>
      <c r="F1675" s="12" t="s">
        <v>17</v>
      </c>
      <c r="G1675" s="15"/>
      <c r="H1675" s="14" t="n">
        <f aca="false">IFERROR(IF($F$3=0,"-",Tabla1[[#This Row],[Precio de Cliente neto]]*(1+$F$3)),"-")</f>
        <v>168.299985</v>
      </c>
      <c r="I1675" s="14" t="n">
        <v>160.2857</v>
      </c>
      <c r="J1675" s="14" t="n">
        <v>144.25713</v>
      </c>
    </row>
    <row r="1676" customFormat="false" ht="15" hidden="false" customHeight="false" outlineLevel="0" collapsed="false">
      <c r="A1676" s="12" t="n">
        <v>6071</v>
      </c>
      <c r="B1676" s="13" t="s">
        <v>1689</v>
      </c>
      <c r="C1676" s="14" t="n">
        <f aca="false">IF($F$2=0," - ",Tabla1[[#This Row],[Base Precio de Lista neto]])</f>
        <v>224.4</v>
      </c>
      <c r="D1676" s="14" t="n">
        <f aca="false">IF($F$2=0," - ",Tabla1[[#This Row],[Base Precio de Lista neto]]*(1-$F$2))</f>
        <v>157.08</v>
      </c>
      <c r="E1676" s="14" t="n">
        <f aca="false">IF($F$2=0," - ",Tabla1[[#This Row],[Base para Mejor precio]]*(1-$F$2))</f>
        <v>141.372</v>
      </c>
      <c r="F1676" s="12" t="s">
        <v>17</v>
      </c>
      <c r="G1676" s="15"/>
      <c r="H1676" s="14" t="n">
        <f aca="false">IFERROR(IF($F$3=0,"-",Tabla1[[#This Row],[Precio de Cliente neto]]*(1+$F$3)),"-")</f>
        <v>235.62</v>
      </c>
      <c r="I1676" s="14" t="n">
        <v>224.4</v>
      </c>
      <c r="J1676" s="14" t="n">
        <v>201.96</v>
      </c>
    </row>
    <row r="1677" customFormat="false" ht="15" hidden="false" customHeight="false" outlineLevel="0" collapsed="false">
      <c r="A1677" s="12" t="n">
        <v>6082</v>
      </c>
      <c r="B1677" s="13" t="s">
        <v>1690</v>
      </c>
      <c r="C1677" s="14" t="n">
        <f aca="false">IF($F$2=0," - ",Tabla1[[#This Row],[Base Precio de Lista neto]])</f>
        <v>184.3284</v>
      </c>
      <c r="D1677" s="14" t="n">
        <f aca="false">IF($F$2=0," - ",Tabla1[[#This Row],[Base Precio de Lista neto]]*(1-$F$2))</f>
        <v>129.02988</v>
      </c>
      <c r="E1677" s="14" t="n">
        <f aca="false">IF($F$2=0," - ",Tabla1[[#This Row],[Base para Mejor precio]]*(1-$F$2))</f>
        <v>116.126892</v>
      </c>
      <c r="F1677" s="12" t="s">
        <v>17</v>
      </c>
      <c r="G1677" s="15"/>
      <c r="H1677" s="14" t="n">
        <f aca="false">IFERROR(IF($F$3=0,"-",Tabla1[[#This Row],[Precio de Cliente neto]]*(1+$F$3)),"-")</f>
        <v>193.54482</v>
      </c>
      <c r="I1677" s="14" t="n">
        <v>184.3284</v>
      </c>
      <c r="J1677" s="14" t="n">
        <v>165.89556</v>
      </c>
    </row>
    <row r="1678" customFormat="false" ht="15" hidden="false" customHeight="false" outlineLevel="0" collapsed="false">
      <c r="A1678" s="12" t="n">
        <v>6083</v>
      </c>
      <c r="B1678" s="13" t="s">
        <v>1691</v>
      </c>
      <c r="C1678" s="14" t="n">
        <f aca="false">IF($F$2=0," - ",Tabla1[[#This Row],[Base Precio de Lista neto]])</f>
        <v>184.3284</v>
      </c>
      <c r="D1678" s="14" t="n">
        <f aca="false">IF($F$2=0," - ",Tabla1[[#This Row],[Base Precio de Lista neto]]*(1-$F$2))</f>
        <v>129.02988</v>
      </c>
      <c r="E1678" s="14" t="n">
        <f aca="false">IF($F$2=0," - ",Tabla1[[#This Row],[Base para Mejor precio]]*(1-$F$2))</f>
        <v>116.126892</v>
      </c>
      <c r="F1678" s="12" t="s">
        <v>17</v>
      </c>
      <c r="G1678" s="15"/>
      <c r="H1678" s="14" t="n">
        <f aca="false">IFERROR(IF($F$3=0,"-",Tabla1[[#This Row],[Precio de Cliente neto]]*(1+$F$3)),"-")</f>
        <v>193.54482</v>
      </c>
      <c r="I1678" s="14" t="n">
        <v>184.3284</v>
      </c>
      <c r="J1678" s="14" t="n">
        <v>165.89556</v>
      </c>
    </row>
    <row r="1679" customFormat="false" ht="15" hidden="false" customHeight="false" outlineLevel="0" collapsed="false">
      <c r="A1679" s="12" t="n">
        <v>6086</v>
      </c>
      <c r="B1679" s="13" t="s">
        <v>1692</v>
      </c>
      <c r="C1679" s="14" t="n">
        <f aca="false">IF($F$2=0," - ",Tabla1[[#This Row],[Base Precio de Lista neto]])</f>
        <v>184.3284</v>
      </c>
      <c r="D1679" s="14" t="n">
        <f aca="false">IF($F$2=0," - ",Tabla1[[#This Row],[Base Precio de Lista neto]]*(1-$F$2))</f>
        <v>129.02988</v>
      </c>
      <c r="E1679" s="14" t="n">
        <f aca="false">IF($F$2=0," - ",Tabla1[[#This Row],[Base para Mejor precio]]*(1-$F$2))</f>
        <v>116.126892</v>
      </c>
      <c r="F1679" s="12" t="s">
        <v>17</v>
      </c>
      <c r="G1679" s="15"/>
      <c r="H1679" s="14" t="n">
        <f aca="false">IFERROR(IF($F$3=0,"-",Tabla1[[#This Row],[Precio de Cliente neto]]*(1+$F$3)),"-")</f>
        <v>193.54482</v>
      </c>
      <c r="I1679" s="14" t="n">
        <v>184.3284</v>
      </c>
      <c r="J1679" s="14" t="n">
        <v>165.89556</v>
      </c>
    </row>
    <row r="1680" customFormat="false" ht="15" hidden="false" customHeight="false" outlineLevel="0" collapsed="false">
      <c r="A1680" s="12" t="n">
        <v>6087</v>
      </c>
      <c r="B1680" s="13" t="s">
        <v>1693</v>
      </c>
      <c r="C1680" s="14" t="n">
        <f aca="false">IF($F$2=0," - ",Tabla1[[#This Row],[Base Precio de Lista neto]])</f>
        <v>144.257</v>
      </c>
      <c r="D1680" s="14" t="n">
        <f aca="false">IF($F$2=0," - ",Tabla1[[#This Row],[Base Precio de Lista neto]]*(1-$F$2))</f>
        <v>100.9799</v>
      </c>
      <c r="E1680" s="14" t="n">
        <f aca="false">IF($F$2=0," - ",Tabla1[[#This Row],[Base para Mejor precio]]*(1-$F$2))</f>
        <v>90.88191</v>
      </c>
      <c r="F1680" s="12" t="s">
        <v>17</v>
      </c>
      <c r="G1680" s="15"/>
      <c r="H1680" s="14" t="n">
        <f aca="false">IFERROR(IF($F$3=0,"-",Tabla1[[#This Row],[Precio de Cliente neto]]*(1+$F$3)),"-")</f>
        <v>151.46985</v>
      </c>
      <c r="I1680" s="14" t="n">
        <v>144.257</v>
      </c>
      <c r="J1680" s="14" t="n">
        <v>129.8313</v>
      </c>
    </row>
    <row r="1681" customFormat="false" ht="15" hidden="false" customHeight="false" outlineLevel="0" collapsed="false">
      <c r="A1681" s="12" t="n">
        <v>6088</v>
      </c>
      <c r="B1681" s="13" t="s">
        <v>1694</v>
      </c>
      <c r="C1681" s="14" t="n">
        <f aca="false">IF($F$2=0," - ",Tabla1[[#This Row],[Base Precio de Lista neto]])</f>
        <v>200.3572</v>
      </c>
      <c r="D1681" s="14" t="n">
        <f aca="false">IF($F$2=0," - ",Tabla1[[#This Row],[Base Precio de Lista neto]]*(1-$F$2))</f>
        <v>140.25004</v>
      </c>
      <c r="E1681" s="14" t="n">
        <f aca="false">IF($F$2=0," - ",Tabla1[[#This Row],[Base para Mejor precio]]*(1-$F$2))</f>
        <v>126.225036</v>
      </c>
      <c r="F1681" s="12" t="s">
        <v>17</v>
      </c>
      <c r="G1681" s="15"/>
      <c r="H1681" s="14" t="n">
        <f aca="false">IFERROR(IF($F$3=0,"-",Tabla1[[#This Row],[Precio de Cliente neto]]*(1+$F$3)),"-")</f>
        <v>210.37506</v>
      </c>
      <c r="I1681" s="14" t="n">
        <v>200.3572</v>
      </c>
      <c r="J1681" s="14" t="n">
        <v>180.32148</v>
      </c>
    </row>
    <row r="1682" customFormat="false" ht="15" hidden="false" customHeight="false" outlineLevel="0" collapsed="false">
      <c r="A1682" s="12" t="n">
        <v>6089</v>
      </c>
      <c r="B1682" s="13" t="s">
        <v>1695</v>
      </c>
      <c r="C1682" s="14" t="n">
        <f aca="false">IF($F$2=0," - ",Tabla1[[#This Row],[Base Precio de Lista neto]])</f>
        <v>440.7856</v>
      </c>
      <c r="D1682" s="14" t="n">
        <f aca="false">IF($F$2=0," - ",Tabla1[[#This Row],[Base Precio de Lista neto]]*(1-$F$2))</f>
        <v>308.54992</v>
      </c>
      <c r="E1682" s="14" t="n">
        <f aca="false">IF($F$2=0," - ",Tabla1[[#This Row],[Base para Mejor precio]]*(1-$F$2))</f>
        <v>277.694928</v>
      </c>
      <c r="F1682" s="12" t="s">
        <v>17</v>
      </c>
      <c r="G1682" s="15"/>
      <c r="H1682" s="14" t="n">
        <f aca="false">IFERROR(IF($F$3=0,"-",Tabla1[[#This Row],[Precio de Cliente neto]]*(1+$F$3)),"-")</f>
        <v>462.82488</v>
      </c>
      <c r="I1682" s="14" t="n">
        <v>440.7856</v>
      </c>
      <c r="J1682" s="14" t="n">
        <v>396.70704</v>
      </c>
    </row>
    <row r="1683" customFormat="false" ht="15" hidden="false" customHeight="false" outlineLevel="0" collapsed="false">
      <c r="A1683" s="12" t="n">
        <v>6090</v>
      </c>
      <c r="B1683" s="13" t="s">
        <v>1696</v>
      </c>
      <c r="C1683" s="14" t="n">
        <f aca="false">IF($F$2=0," - ",Tabla1[[#This Row],[Base Precio de Lista neto]])</f>
        <v>200.3571</v>
      </c>
      <c r="D1683" s="14" t="n">
        <f aca="false">IF($F$2=0," - ",Tabla1[[#This Row],[Base Precio de Lista neto]]*(1-$F$2))</f>
        <v>140.24997</v>
      </c>
      <c r="E1683" s="14" t="n">
        <f aca="false">IF($F$2=0," - ",Tabla1[[#This Row],[Base para Mejor precio]]*(1-$F$2))</f>
        <v>126.224973</v>
      </c>
      <c r="F1683" s="12" t="s">
        <v>17</v>
      </c>
      <c r="G1683" s="15"/>
      <c r="H1683" s="14" t="n">
        <f aca="false">IFERROR(IF($F$3=0,"-",Tabla1[[#This Row],[Precio de Cliente neto]]*(1+$F$3)),"-")</f>
        <v>210.374955</v>
      </c>
      <c r="I1683" s="14" t="n">
        <v>200.3571</v>
      </c>
      <c r="J1683" s="14" t="n">
        <v>180.32139</v>
      </c>
    </row>
    <row r="1684" customFormat="false" ht="15" hidden="false" customHeight="false" outlineLevel="0" collapsed="false">
      <c r="A1684" s="12" t="n">
        <v>6092</v>
      </c>
      <c r="B1684" s="13" t="s">
        <v>1697</v>
      </c>
      <c r="C1684" s="14" t="n">
        <f aca="false">IF($F$2=0," - ",Tabla1[[#This Row],[Base Precio de Lista neto]])</f>
        <v>184.3284</v>
      </c>
      <c r="D1684" s="14" t="n">
        <f aca="false">IF($F$2=0," - ",Tabla1[[#This Row],[Base Precio de Lista neto]]*(1-$F$2))</f>
        <v>129.02988</v>
      </c>
      <c r="E1684" s="14" t="n">
        <f aca="false">IF($F$2=0," - ",Tabla1[[#This Row],[Base para Mejor precio]]*(1-$F$2))</f>
        <v>116.126892</v>
      </c>
      <c r="F1684" s="12" t="s">
        <v>17</v>
      </c>
      <c r="G1684" s="15"/>
      <c r="H1684" s="14" t="n">
        <f aca="false">IFERROR(IF($F$3=0,"-",Tabla1[[#This Row],[Precio de Cliente neto]]*(1+$F$3)),"-")</f>
        <v>193.54482</v>
      </c>
      <c r="I1684" s="14" t="n">
        <v>184.3284</v>
      </c>
      <c r="J1684" s="14" t="n">
        <v>165.89556</v>
      </c>
    </row>
    <row r="1685" customFormat="false" ht="15" hidden="false" customHeight="false" outlineLevel="0" collapsed="false">
      <c r="A1685" s="12" t="n">
        <v>6094</v>
      </c>
      <c r="B1685" s="13" t="s">
        <v>1698</v>
      </c>
      <c r="C1685" s="14" t="n">
        <f aca="false">IF($F$2=0," - ",Tabla1[[#This Row],[Base Precio de Lista neto]])</f>
        <v>160.2857</v>
      </c>
      <c r="D1685" s="14" t="n">
        <f aca="false">IF($F$2=0," - ",Tabla1[[#This Row],[Base Precio de Lista neto]]*(1-$F$2))</f>
        <v>112.19999</v>
      </c>
      <c r="E1685" s="14" t="n">
        <f aca="false">IF($F$2=0," - ",Tabla1[[#This Row],[Base para Mejor precio]]*(1-$F$2))</f>
        <v>100.979991</v>
      </c>
      <c r="F1685" s="12" t="s">
        <v>17</v>
      </c>
      <c r="G1685" s="15"/>
      <c r="H1685" s="14" t="n">
        <f aca="false">IFERROR(IF($F$3=0,"-",Tabla1[[#This Row],[Precio de Cliente neto]]*(1+$F$3)),"-")</f>
        <v>168.299985</v>
      </c>
      <c r="I1685" s="14" t="n">
        <v>160.2857</v>
      </c>
      <c r="J1685" s="14" t="n">
        <v>144.25713</v>
      </c>
    </row>
    <row r="1686" customFormat="false" ht="15" hidden="false" customHeight="false" outlineLevel="0" collapsed="false">
      <c r="A1686" s="12" t="n">
        <v>6096</v>
      </c>
      <c r="B1686" s="13" t="s">
        <v>1699</v>
      </c>
      <c r="C1686" s="14" t="n">
        <f aca="false">IF($F$2=0," - ",Tabla1[[#This Row],[Base Precio de Lista neto]])</f>
        <v>256.457</v>
      </c>
      <c r="D1686" s="14" t="n">
        <f aca="false">IF($F$2=0," - ",Tabla1[[#This Row],[Base Precio de Lista neto]]*(1-$F$2))</f>
        <v>179.5199</v>
      </c>
      <c r="E1686" s="14" t="n">
        <f aca="false">IF($F$2=0," - ",Tabla1[[#This Row],[Base para Mejor precio]]*(1-$F$2))</f>
        <v>161.56791</v>
      </c>
      <c r="F1686" s="12" t="s">
        <v>17</v>
      </c>
      <c r="G1686" s="15"/>
      <c r="H1686" s="14" t="n">
        <f aca="false">IFERROR(IF($F$3=0,"-",Tabla1[[#This Row],[Precio de Cliente neto]]*(1+$F$3)),"-")</f>
        <v>269.27985</v>
      </c>
      <c r="I1686" s="14" t="n">
        <v>256.457</v>
      </c>
      <c r="J1686" s="14" t="n">
        <v>230.8113</v>
      </c>
    </row>
    <row r="1687" customFormat="false" ht="15" hidden="false" customHeight="false" outlineLevel="0" collapsed="false">
      <c r="A1687" s="12" t="n">
        <v>6097</v>
      </c>
      <c r="B1687" s="13" t="s">
        <v>1700</v>
      </c>
      <c r="C1687" s="14" t="n">
        <f aca="false">IF($F$2=0," - ",Tabla1[[#This Row],[Base Precio de Lista neto]])</f>
        <v>160.2857</v>
      </c>
      <c r="D1687" s="14" t="n">
        <f aca="false">IF($F$2=0," - ",Tabla1[[#This Row],[Base Precio de Lista neto]]*(1-$F$2))</f>
        <v>112.19999</v>
      </c>
      <c r="E1687" s="14" t="n">
        <f aca="false">IF($F$2=0," - ",Tabla1[[#This Row],[Base para Mejor precio]]*(1-$F$2))</f>
        <v>100.979991</v>
      </c>
      <c r="F1687" s="12" t="s">
        <v>17</v>
      </c>
      <c r="G1687" s="15"/>
      <c r="H1687" s="14" t="n">
        <f aca="false">IFERROR(IF($F$3=0,"-",Tabla1[[#This Row],[Precio de Cliente neto]]*(1+$F$3)),"-")</f>
        <v>168.299985</v>
      </c>
      <c r="I1687" s="14" t="n">
        <v>160.2857</v>
      </c>
      <c r="J1687" s="14" t="n">
        <v>144.25713</v>
      </c>
    </row>
    <row r="1688" customFormat="false" ht="15" hidden="false" customHeight="false" outlineLevel="0" collapsed="false">
      <c r="A1688" s="12" t="n">
        <v>6098</v>
      </c>
      <c r="B1688" s="13" t="s">
        <v>1701</v>
      </c>
      <c r="C1688" s="14" t="n">
        <f aca="false">IF($F$2=0," - ",Tabla1[[#This Row],[Base Precio de Lista neto]])</f>
        <v>208.3714</v>
      </c>
      <c r="D1688" s="14" t="n">
        <f aca="false">IF($F$2=0," - ",Tabla1[[#This Row],[Base Precio de Lista neto]]*(1-$F$2))</f>
        <v>145.85998</v>
      </c>
      <c r="E1688" s="14" t="n">
        <f aca="false">IF($F$2=0," - ",Tabla1[[#This Row],[Base para Mejor precio]]*(1-$F$2))</f>
        <v>131.273982</v>
      </c>
      <c r="F1688" s="12" t="s">
        <v>17</v>
      </c>
      <c r="G1688" s="15"/>
      <c r="H1688" s="14" t="n">
        <f aca="false">IFERROR(IF($F$3=0,"-",Tabla1[[#This Row],[Precio de Cliente neto]]*(1+$F$3)),"-")</f>
        <v>218.78997</v>
      </c>
      <c r="I1688" s="14" t="n">
        <v>208.3714</v>
      </c>
      <c r="J1688" s="14" t="n">
        <v>187.53426</v>
      </c>
    </row>
    <row r="1689" customFormat="false" ht="15" hidden="false" customHeight="false" outlineLevel="0" collapsed="false">
      <c r="A1689" s="12" t="n">
        <v>6099</v>
      </c>
      <c r="B1689" s="13" t="s">
        <v>1702</v>
      </c>
      <c r="C1689" s="14" t="n">
        <f aca="false">IF($F$2=0," - ",Tabla1[[#This Row],[Base Precio de Lista neto]])</f>
        <v>160.2857</v>
      </c>
      <c r="D1689" s="14" t="n">
        <f aca="false">IF($F$2=0," - ",Tabla1[[#This Row],[Base Precio de Lista neto]]*(1-$F$2))</f>
        <v>112.19999</v>
      </c>
      <c r="E1689" s="14" t="n">
        <f aca="false">IF($F$2=0," - ",Tabla1[[#This Row],[Base para Mejor precio]]*(1-$F$2))</f>
        <v>100.979991</v>
      </c>
      <c r="F1689" s="12" t="s">
        <v>17</v>
      </c>
      <c r="G1689" s="15"/>
      <c r="H1689" s="14" t="n">
        <f aca="false">IFERROR(IF($F$3=0,"-",Tabla1[[#This Row],[Precio de Cliente neto]]*(1+$F$3)),"-")</f>
        <v>168.299985</v>
      </c>
      <c r="I1689" s="14" t="n">
        <v>160.2857</v>
      </c>
      <c r="J1689" s="14" t="n">
        <v>144.25713</v>
      </c>
    </row>
    <row r="1690" customFormat="false" ht="15" hidden="false" customHeight="false" outlineLevel="0" collapsed="false">
      <c r="A1690" s="12" t="n">
        <v>6101</v>
      </c>
      <c r="B1690" s="13" t="s">
        <v>1703</v>
      </c>
      <c r="C1690" s="14" t="n">
        <f aca="false">IF($F$2=0," - ",Tabla1[[#This Row],[Base Precio de Lista neto]])</f>
        <v>160.2857</v>
      </c>
      <c r="D1690" s="14" t="n">
        <f aca="false">IF($F$2=0," - ",Tabla1[[#This Row],[Base Precio de Lista neto]]*(1-$F$2))</f>
        <v>112.19999</v>
      </c>
      <c r="E1690" s="14" t="n">
        <f aca="false">IF($F$2=0," - ",Tabla1[[#This Row],[Base para Mejor precio]]*(1-$F$2))</f>
        <v>100.979991</v>
      </c>
      <c r="F1690" s="12" t="s">
        <v>17</v>
      </c>
      <c r="G1690" s="15"/>
      <c r="H1690" s="14" t="n">
        <f aca="false">IFERROR(IF($F$3=0,"-",Tabla1[[#This Row],[Precio de Cliente neto]]*(1+$F$3)),"-")</f>
        <v>168.299985</v>
      </c>
      <c r="I1690" s="14" t="n">
        <v>160.2857</v>
      </c>
      <c r="J1690" s="14" t="n">
        <v>144.25713</v>
      </c>
    </row>
    <row r="1691" customFormat="false" ht="15" hidden="false" customHeight="false" outlineLevel="0" collapsed="false">
      <c r="A1691" s="12" t="n">
        <v>6102</v>
      </c>
      <c r="B1691" s="13" t="s">
        <v>1704</v>
      </c>
      <c r="C1691" s="14" t="n">
        <f aca="false">IF($F$2=0," - ",Tabla1[[#This Row],[Base Precio de Lista neto]])</f>
        <v>352.6284</v>
      </c>
      <c r="D1691" s="14" t="n">
        <f aca="false">IF($F$2=0," - ",Tabla1[[#This Row],[Base Precio de Lista neto]]*(1-$F$2))</f>
        <v>246.83988</v>
      </c>
      <c r="E1691" s="14" t="n">
        <f aca="false">IF($F$2=0," - ",Tabla1[[#This Row],[Base para Mejor precio]]*(1-$F$2))</f>
        <v>222.155892</v>
      </c>
      <c r="F1691" s="12" t="s">
        <v>17</v>
      </c>
      <c r="G1691" s="15"/>
      <c r="H1691" s="14" t="n">
        <f aca="false">IFERROR(IF($F$3=0,"-",Tabla1[[#This Row],[Precio de Cliente neto]]*(1+$F$3)),"-")</f>
        <v>370.25982</v>
      </c>
      <c r="I1691" s="14" t="n">
        <v>352.6284</v>
      </c>
      <c r="J1691" s="14" t="n">
        <v>317.36556</v>
      </c>
    </row>
    <row r="1692" customFormat="false" ht="15" hidden="false" customHeight="false" outlineLevel="0" collapsed="false">
      <c r="A1692" s="12" t="n">
        <v>6103</v>
      </c>
      <c r="B1692" s="13" t="s">
        <v>1705</v>
      </c>
      <c r="C1692" s="14" t="n">
        <f aca="false">IF($F$2=0," - ",Tabla1[[#This Row],[Base Precio de Lista neto]])</f>
        <v>16417.2725</v>
      </c>
      <c r="D1692" s="14" t="n">
        <f aca="false">IF($F$2=0," - ",Tabla1[[#This Row],[Base Precio de Lista neto]]*(1-$F$2))</f>
        <v>11492.09075</v>
      </c>
      <c r="E1692" s="14" t="n">
        <f aca="false">IF($F$2=0," - ",Tabla1[[#This Row],[Base para Mejor precio]]*(1-$F$2))</f>
        <v>10342.881675</v>
      </c>
      <c r="F1692" s="12" t="s">
        <v>14</v>
      </c>
      <c r="G1692" s="15"/>
      <c r="H1692" s="14" t="n">
        <f aca="false">IFERROR(IF($F$3=0,"-",Tabla1[[#This Row],[Precio de Cliente neto]]*(1+$F$3)),"-")</f>
        <v>17238.136125</v>
      </c>
      <c r="I1692" s="14" t="n">
        <v>16417.2725</v>
      </c>
      <c r="J1692" s="14" t="n">
        <v>14775.54525</v>
      </c>
    </row>
    <row r="1693" customFormat="false" ht="15" hidden="false" customHeight="false" outlineLevel="0" collapsed="false">
      <c r="A1693" s="12" t="n">
        <v>6104</v>
      </c>
      <c r="B1693" s="13" t="s">
        <v>1706</v>
      </c>
      <c r="C1693" s="14" t="n">
        <f aca="false">IF($F$2=0," - ",Tabla1[[#This Row],[Base Precio de Lista neto]])</f>
        <v>184.3285</v>
      </c>
      <c r="D1693" s="14" t="n">
        <f aca="false">IF($F$2=0," - ",Tabla1[[#This Row],[Base Precio de Lista neto]]*(1-$F$2))</f>
        <v>129.02995</v>
      </c>
      <c r="E1693" s="14" t="n">
        <f aca="false">IF($F$2=0," - ",Tabla1[[#This Row],[Base para Mejor precio]]*(1-$F$2))</f>
        <v>116.126955</v>
      </c>
      <c r="F1693" s="12" t="s">
        <v>17</v>
      </c>
      <c r="G1693" s="15"/>
      <c r="H1693" s="14" t="n">
        <f aca="false">IFERROR(IF($F$3=0,"-",Tabla1[[#This Row],[Precio de Cliente neto]]*(1+$F$3)),"-")</f>
        <v>193.544925</v>
      </c>
      <c r="I1693" s="14" t="n">
        <v>184.3285</v>
      </c>
      <c r="J1693" s="14" t="n">
        <v>165.89565</v>
      </c>
    </row>
    <row r="1694" customFormat="false" ht="15" hidden="false" customHeight="false" outlineLevel="0" collapsed="false">
      <c r="A1694" s="12" t="n">
        <v>6105</v>
      </c>
      <c r="B1694" s="13" t="s">
        <v>1707</v>
      </c>
      <c r="C1694" s="14" t="n">
        <f aca="false">IF($F$2=0," - ",Tabla1[[#This Row],[Base Precio de Lista neto]])</f>
        <v>352.6284</v>
      </c>
      <c r="D1694" s="14" t="n">
        <f aca="false">IF($F$2=0," - ",Tabla1[[#This Row],[Base Precio de Lista neto]]*(1-$F$2))</f>
        <v>246.83988</v>
      </c>
      <c r="E1694" s="14" t="n">
        <f aca="false">IF($F$2=0," - ",Tabla1[[#This Row],[Base para Mejor precio]]*(1-$F$2))</f>
        <v>222.155892</v>
      </c>
      <c r="F1694" s="12" t="s">
        <v>17</v>
      </c>
      <c r="G1694" s="15"/>
      <c r="H1694" s="14" t="n">
        <f aca="false">IFERROR(IF($F$3=0,"-",Tabla1[[#This Row],[Precio de Cliente neto]]*(1+$F$3)),"-")</f>
        <v>370.25982</v>
      </c>
      <c r="I1694" s="14" t="n">
        <v>352.6284</v>
      </c>
      <c r="J1694" s="14" t="n">
        <v>317.36556</v>
      </c>
    </row>
    <row r="1695" customFormat="false" ht="15" hidden="false" customHeight="false" outlineLevel="0" collapsed="false">
      <c r="A1695" s="12" t="n">
        <v>6111</v>
      </c>
      <c r="B1695" s="13" t="s">
        <v>1708</v>
      </c>
      <c r="C1695" s="14" t="n">
        <f aca="false">IF($F$2=0," - ",Tabla1[[#This Row],[Base Precio de Lista neto]])</f>
        <v>300.5356</v>
      </c>
      <c r="D1695" s="14" t="n">
        <f aca="false">IF($F$2=0," - ",Tabla1[[#This Row],[Base Precio de Lista neto]]*(1-$F$2))</f>
        <v>210.37492</v>
      </c>
      <c r="E1695" s="14" t="n">
        <f aca="false">IF($F$2=0," - ",Tabla1[[#This Row],[Base para Mejor precio]]*(1-$F$2))</f>
        <v>189.337428</v>
      </c>
      <c r="F1695" s="12" t="s">
        <v>17</v>
      </c>
      <c r="G1695" s="15"/>
      <c r="H1695" s="14" t="n">
        <f aca="false">IFERROR(IF($F$3=0,"-",Tabla1[[#This Row],[Precio de Cliente neto]]*(1+$F$3)),"-")</f>
        <v>315.56238</v>
      </c>
      <c r="I1695" s="14" t="n">
        <v>300.5356</v>
      </c>
      <c r="J1695" s="14" t="n">
        <v>270.48204</v>
      </c>
    </row>
    <row r="1696" customFormat="false" ht="15" hidden="false" customHeight="false" outlineLevel="0" collapsed="false">
      <c r="A1696" s="12" t="n">
        <v>6114</v>
      </c>
      <c r="B1696" s="13" t="s">
        <v>1709</v>
      </c>
      <c r="C1696" s="14" t="n">
        <f aca="false">IF($F$2=0," - ",Tabla1[[#This Row],[Base Precio de Lista neto]])</f>
        <v>184.3285</v>
      </c>
      <c r="D1696" s="14" t="n">
        <f aca="false">IF($F$2=0," - ",Tabla1[[#This Row],[Base Precio de Lista neto]]*(1-$F$2))</f>
        <v>129.02995</v>
      </c>
      <c r="E1696" s="14" t="n">
        <f aca="false">IF($F$2=0," - ",Tabla1[[#This Row],[Base para Mejor precio]]*(1-$F$2))</f>
        <v>116.126955</v>
      </c>
      <c r="F1696" s="12" t="s">
        <v>17</v>
      </c>
      <c r="G1696" s="15"/>
      <c r="H1696" s="14" t="n">
        <f aca="false">IFERROR(IF($F$3=0,"-",Tabla1[[#This Row],[Precio de Cliente neto]]*(1+$F$3)),"-")</f>
        <v>193.544925</v>
      </c>
      <c r="I1696" s="14" t="n">
        <v>184.3285</v>
      </c>
      <c r="J1696" s="14" t="n">
        <v>165.89565</v>
      </c>
    </row>
    <row r="1697" customFormat="false" ht="15" hidden="false" customHeight="false" outlineLevel="0" collapsed="false">
      <c r="A1697" s="12" t="n">
        <v>6121</v>
      </c>
      <c r="B1697" s="13" t="s">
        <v>1710</v>
      </c>
      <c r="C1697" s="14" t="n">
        <f aca="false">IF($F$2=0," - ",Tabla1[[#This Row],[Base Precio de Lista neto]])</f>
        <v>160.2857</v>
      </c>
      <c r="D1697" s="14" t="n">
        <f aca="false">IF($F$2=0," - ",Tabla1[[#This Row],[Base Precio de Lista neto]]*(1-$F$2))</f>
        <v>112.19999</v>
      </c>
      <c r="E1697" s="14" t="n">
        <f aca="false">IF($F$2=0," - ",Tabla1[[#This Row],[Base para Mejor precio]]*(1-$F$2))</f>
        <v>100.979991</v>
      </c>
      <c r="F1697" s="12" t="s">
        <v>17</v>
      </c>
      <c r="G1697" s="15"/>
      <c r="H1697" s="14" t="n">
        <f aca="false">IFERROR(IF($F$3=0,"-",Tabla1[[#This Row],[Precio de Cliente neto]]*(1+$F$3)),"-")</f>
        <v>168.299985</v>
      </c>
      <c r="I1697" s="14" t="n">
        <v>160.2857</v>
      </c>
      <c r="J1697" s="14" t="n">
        <v>144.25713</v>
      </c>
    </row>
    <row r="1698" customFormat="false" ht="15" hidden="false" customHeight="false" outlineLevel="0" collapsed="false">
      <c r="A1698" s="12" t="n">
        <v>6122</v>
      </c>
      <c r="B1698" s="13" t="s">
        <v>1711</v>
      </c>
      <c r="C1698" s="14" t="n">
        <f aca="false">IF($F$2=0," - ",Tabla1[[#This Row],[Base Precio de Lista neto]])</f>
        <v>160.2857</v>
      </c>
      <c r="D1698" s="14" t="n">
        <f aca="false">IF($F$2=0," - ",Tabla1[[#This Row],[Base Precio de Lista neto]]*(1-$F$2))</f>
        <v>112.19999</v>
      </c>
      <c r="E1698" s="14" t="n">
        <f aca="false">IF($F$2=0," - ",Tabla1[[#This Row],[Base para Mejor precio]]*(1-$F$2))</f>
        <v>100.979991</v>
      </c>
      <c r="F1698" s="12" t="s">
        <v>17</v>
      </c>
      <c r="G1698" s="15"/>
      <c r="H1698" s="14" t="n">
        <f aca="false">IFERROR(IF($F$3=0,"-",Tabla1[[#This Row],[Precio de Cliente neto]]*(1+$F$3)),"-")</f>
        <v>168.299985</v>
      </c>
      <c r="I1698" s="14" t="n">
        <v>160.2857</v>
      </c>
      <c r="J1698" s="14" t="n">
        <v>144.25713</v>
      </c>
    </row>
    <row r="1699" customFormat="false" ht="15" hidden="false" customHeight="false" outlineLevel="0" collapsed="false">
      <c r="A1699" s="12" t="n">
        <v>6123</v>
      </c>
      <c r="B1699" s="13" t="s">
        <v>1712</v>
      </c>
      <c r="C1699" s="14" t="n">
        <f aca="false">IF($F$2=0," - ",Tabla1[[#This Row],[Base Precio de Lista neto]])</f>
        <v>256.457</v>
      </c>
      <c r="D1699" s="14" t="n">
        <f aca="false">IF($F$2=0," - ",Tabla1[[#This Row],[Base Precio de Lista neto]]*(1-$F$2))</f>
        <v>179.5199</v>
      </c>
      <c r="E1699" s="14" t="n">
        <f aca="false">IF($F$2=0," - ",Tabla1[[#This Row],[Base para Mejor precio]]*(1-$F$2))</f>
        <v>161.56791</v>
      </c>
      <c r="F1699" s="12" t="s">
        <v>17</v>
      </c>
      <c r="G1699" s="15"/>
      <c r="H1699" s="14" t="n">
        <f aca="false">IFERROR(IF($F$3=0,"-",Tabla1[[#This Row],[Precio de Cliente neto]]*(1+$F$3)),"-")</f>
        <v>269.27985</v>
      </c>
      <c r="I1699" s="14" t="n">
        <v>256.457</v>
      </c>
      <c r="J1699" s="14" t="n">
        <v>230.8113</v>
      </c>
    </row>
    <row r="1700" customFormat="false" ht="15" hidden="false" customHeight="false" outlineLevel="0" collapsed="false">
      <c r="A1700" s="12" t="n">
        <v>6128</v>
      </c>
      <c r="B1700" s="13" t="s">
        <v>1713</v>
      </c>
      <c r="C1700" s="14" t="n">
        <f aca="false">IF($F$2=0," - ",Tabla1[[#This Row],[Base Precio de Lista neto]])</f>
        <v>280.4999</v>
      </c>
      <c r="D1700" s="14" t="n">
        <f aca="false">IF($F$2=0," - ",Tabla1[[#This Row],[Base Precio de Lista neto]]*(1-$F$2))</f>
        <v>196.34993</v>
      </c>
      <c r="E1700" s="14" t="n">
        <f aca="false">IF($F$2=0," - ",Tabla1[[#This Row],[Base para Mejor precio]]*(1-$F$2))</f>
        <v>176.714937</v>
      </c>
      <c r="F1700" s="12" t="s">
        <v>17</v>
      </c>
      <c r="G1700" s="15"/>
      <c r="H1700" s="14" t="n">
        <f aca="false">IFERROR(IF($F$3=0,"-",Tabla1[[#This Row],[Precio de Cliente neto]]*(1+$F$3)),"-")</f>
        <v>294.524895</v>
      </c>
      <c r="I1700" s="14" t="n">
        <v>280.4999</v>
      </c>
      <c r="J1700" s="14" t="n">
        <v>252.44991</v>
      </c>
    </row>
    <row r="1701" customFormat="false" ht="15" hidden="false" customHeight="false" outlineLevel="0" collapsed="false">
      <c r="A1701" s="12" t="n">
        <v>6129</v>
      </c>
      <c r="B1701" s="13" t="s">
        <v>1714</v>
      </c>
      <c r="C1701" s="14" t="n">
        <f aca="false">IF($F$2=0," - ",Tabla1[[#This Row],[Base Precio de Lista neto]])</f>
        <v>272.4856</v>
      </c>
      <c r="D1701" s="14" t="n">
        <f aca="false">IF($F$2=0," - ",Tabla1[[#This Row],[Base Precio de Lista neto]]*(1-$F$2))</f>
        <v>190.73992</v>
      </c>
      <c r="E1701" s="14" t="n">
        <f aca="false">IF($F$2=0," - ",Tabla1[[#This Row],[Base para Mejor precio]]*(1-$F$2))</f>
        <v>171.665928</v>
      </c>
      <c r="F1701" s="12" t="s">
        <v>17</v>
      </c>
      <c r="G1701" s="15"/>
      <c r="H1701" s="14" t="n">
        <f aca="false">IFERROR(IF($F$3=0,"-",Tabla1[[#This Row],[Precio de Cliente neto]]*(1+$F$3)),"-")</f>
        <v>286.10988</v>
      </c>
      <c r="I1701" s="14" t="n">
        <v>272.4856</v>
      </c>
      <c r="J1701" s="14" t="n">
        <v>245.23704</v>
      </c>
    </row>
    <row r="1702" customFormat="false" ht="15" hidden="false" customHeight="false" outlineLevel="0" collapsed="false">
      <c r="A1702" s="12" t="n">
        <v>6130</v>
      </c>
      <c r="B1702" s="13" t="s">
        <v>1715</v>
      </c>
      <c r="C1702" s="14" t="n">
        <f aca="false">IF($F$2=0," - ",Tabla1[[#This Row],[Base Precio de Lista neto]])</f>
        <v>248.4428</v>
      </c>
      <c r="D1702" s="14" t="n">
        <f aca="false">IF($F$2=0," - ",Tabla1[[#This Row],[Base Precio de Lista neto]]*(1-$F$2))</f>
        <v>173.90996</v>
      </c>
      <c r="E1702" s="14" t="n">
        <f aca="false">IF($F$2=0," - ",Tabla1[[#This Row],[Base para Mejor precio]]*(1-$F$2))</f>
        <v>156.518964</v>
      </c>
      <c r="F1702" s="12" t="s">
        <v>17</v>
      </c>
      <c r="G1702" s="15"/>
      <c r="H1702" s="14" t="n">
        <f aca="false">IFERROR(IF($F$3=0,"-",Tabla1[[#This Row],[Precio de Cliente neto]]*(1+$F$3)),"-")</f>
        <v>260.86494</v>
      </c>
      <c r="I1702" s="14" t="n">
        <v>248.4428</v>
      </c>
      <c r="J1702" s="14" t="n">
        <v>223.59852</v>
      </c>
    </row>
    <row r="1703" customFormat="false" ht="15" hidden="false" customHeight="false" outlineLevel="0" collapsed="false">
      <c r="A1703" s="12" t="n">
        <v>6131</v>
      </c>
      <c r="B1703" s="13" t="s">
        <v>1716</v>
      </c>
      <c r="C1703" s="14" t="n">
        <f aca="false">IF($F$2=0," - ",Tabla1[[#This Row],[Base Precio de Lista neto]])</f>
        <v>160.2857</v>
      </c>
      <c r="D1703" s="14" t="n">
        <f aca="false">IF($F$2=0," - ",Tabla1[[#This Row],[Base Precio de Lista neto]]*(1-$F$2))</f>
        <v>112.19999</v>
      </c>
      <c r="E1703" s="14" t="n">
        <f aca="false">IF($F$2=0," - ",Tabla1[[#This Row],[Base para Mejor precio]]*(1-$F$2))</f>
        <v>100.979991</v>
      </c>
      <c r="F1703" s="12" t="s">
        <v>17</v>
      </c>
      <c r="G1703" s="15"/>
      <c r="H1703" s="14" t="n">
        <f aca="false">IFERROR(IF($F$3=0,"-",Tabla1[[#This Row],[Precio de Cliente neto]]*(1+$F$3)),"-")</f>
        <v>168.299985</v>
      </c>
      <c r="I1703" s="14" t="n">
        <v>160.2857</v>
      </c>
      <c r="J1703" s="14" t="n">
        <v>144.25713</v>
      </c>
    </row>
    <row r="1704" customFormat="false" ht="15" hidden="false" customHeight="false" outlineLevel="0" collapsed="false">
      <c r="A1704" s="12" t="n">
        <v>6132</v>
      </c>
      <c r="B1704" s="13" t="s">
        <v>1717</v>
      </c>
      <c r="C1704" s="14" t="n">
        <f aca="false">IF($F$2=0," - ",Tabla1[[#This Row],[Base Precio de Lista neto]])</f>
        <v>184.3286</v>
      </c>
      <c r="D1704" s="14" t="n">
        <f aca="false">IF($F$2=0," - ",Tabla1[[#This Row],[Base Precio de Lista neto]]*(1-$F$2))</f>
        <v>129.03002</v>
      </c>
      <c r="E1704" s="14" t="n">
        <f aca="false">IF($F$2=0," - ",Tabla1[[#This Row],[Base para Mejor precio]]*(1-$F$2))</f>
        <v>116.127018</v>
      </c>
      <c r="F1704" s="12" t="s">
        <v>17</v>
      </c>
      <c r="G1704" s="15"/>
      <c r="H1704" s="14" t="n">
        <f aca="false">IFERROR(IF($F$3=0,"-",Tabla1[[#This Row],[Precio de Cliente neto]]*(1+$F$3)),"-")</f>
        <v>193.54503</v>
      </c>
      <c r="I1704" s="14" t="n">
        <v>184.3286</v>
      </c>
      <c r="J1704" s="14" t="n">
        <v>165.89574</v>
      </c>
    </row>
    <row r="1705" customFormat="false" ht="15" hidden="false" customHeight="false" outlineLevel="0" collapsed="false">
      <c r="A1705" s="12" t="n">
        <v>6133</v>
      </c>
      <c r="B1705" s="13" t="s">
        <v>1718</v>
      </c>
      <c r="C1705" s="14" t="n">
        <f aca="false">IF($F$2=0," - ",Tabla1[[#This Row],[Base Precio de Lista neto]])</f>
        <v>240.4285</v>
      </c>
      <c r="D1705" s="14" t="n">
        <f aca="false">IF($F$2=0," - ",Tabla1[[#This Row],[Base Precio de Lista neto]]*(1-$F$2))</f>
        <v>168.29995</v>
      </c>
      <c r="E1705" s="14" t="n">
        <f aca="false">IF($F$2=0," - ",Tabla1[[#This Row],[Base para Mejor precio]]*(1-$F$2))</f>
        <v>151.469955</v>
      </c>
      <c r="F1705" s="12" t="s">
        <v>17</v>
      </c>
      <c r="G1705" s="15"/>
      <c r="H1705" s="14" t="n">
        <f aca="false">IFERROR(IF($F$3=0,"-",Tabla1[[#This Row],[Precio de Cliente neto]]*(1+$F$3)),"-")</f>
        <v>252.449925</v>
      </c>
      <c r="I1705" s="14" t="n">
        <v>240.4285</v>
      </c>
      <c r="J1705" s="14" t="n">
        <v>216.38565</v>
      </c>
    </row>
    <row r="1706" customFormat="false" ht="15" hidden="false" customHeight="false" outlineLevel="0" collapsed="false">
      <c r="A1706" s="12" t="n">
        <v>6134</v>
      </c>
      <c r="B1706" s="13" t="s">
        <v>1719</v>
      </c>
      <c r="C1706" s="14" t="n">
        <f aca="false">IF($F$2=0," - ",Tabla1[[#This Row],[Base Precio de Lista neto]])</f>
        <v>240.4285</v>
      </c>
      <c r="D1706" s="14" t="n">
        <f aca="false">IF($F$2=0," - ",Tabla1[[#This Row],[Base Precio de Lista neto]]*(1-$F$2))</f>
        <v>168.29995</v>
      </c>
      <c r="E1706" s="14" t="n">
        <f aca="false">IF($F$2=0," - ",Tabla1[[#This Row],[Base para Mejor precio]]*(1-$F$2))</f>
        <v>151.469955</v>
      </c>
      <c r="F1706" s="12" t="s">
        <v>17</v>
      </c>
      <c r="G1706" s="15"/>
      <c r="H1706" s="14" t="n">
        <f aca="false">IFERROR(IF($F$3=0,"-",Tabla1[[#This Row],[Precio de Cliente neto]]*(1+$F$3)),"-")</f>
        <v>252.449925</v>
      </c>
      <c r="I1706" s="14" t="n">
        <v>240.4285</v>
      </c>
      <c r="J1706" s="14" t="n">
        <v>216.38565</v>
      </c>
    </row>
    <row r="1707" customFormat="false" ht="15" hidden="false" customHeight="false" outlineLevel="0" collapsed="false">
      <c r="A1707" s="12" t="n">
        <v>6135</v>
      </c>
      <c r="B1707" s="13" t="s">
        <v>1720</v>
      </c>
      <c r="C1707" s="14" t="n">
        <f aca="false">IF($F$2=0," - ",Tabla1[[#This Row],[Base Precio de Lista neto]])</f>
        <v>200.3571</v>
      </c>
      <c r="D1707" s="14" t="n">
        <f aca="false">IF($F$2=0," - ",Tabla1[[#This Row],[Base Precio de Lista neto]]*(1-$F$2))</f>
        <v>140.24997</v>
      </c>
      <c r="E1707" s="14" t="n">
        <f aca="false">IF($F$2=0," - ",Tabla1[[#This Row],[Base para Mejor precio]]*(1-$F$2))</f>
        <v>126.224973</v>
      </c>
      <c r="F1707" s="12" t="s">
        <v>17</v>
      </c>
      <c r="G1707" s="15"/>
      <c r="H1707" s="14" t="n">
        <f aca="false">IFERROR(IF($F$3=0,"-",Tabla1[[#This Row],[Precio de Cliente neto]]*(1+$F$3)),"-")</f>
        <v>210.374955</v>
      </c>
      <c r="I1707" s="14" t="n">
        <v>200.3571</v>
      </c>
      <c r="J1707" s="14" t="n">
        <v>180.32139</v>
      </c>
    </row>
    <row r="1708" customFormat="false" ht="15" hidden="false" customHeight="false" outlineLevel="0" collapsed="false">
      <c r="A1708" s="12" t="n">
        <v>6136</v>
      </c>
      <c r="B1708" s="13" t="s">
        <v>1721</v>
      </c>
      <c r="C1708" s="14" t="n">
        <f aca="false">IF($F$2=0," - ",Tabla1[[#This Row],[Base Precio de Lista neto]])</f>
        <v>200.3571</v>
      </c>
      <c r="D1708" s="14" t="n">
        <f aca="false">IF($F$2=0," - ",Tabla1[[#This Row],[Base Precio de Lista neto]]*(1-$F$2))</f>
        <v>140.24997</v>
      </c>
      <c r="E1708" s="14" t="n">
        <f aca="false">IF($F$2=0," - ",Tabla1[[#This Row],[Base para Mejor precio]]*(1-$F$2))</f>
        <v>126.224973</v>
      </c>
      <c r="F1708" s="12" t="s">
        <v>17</v>
      </c>
      <c r="G1708" s="15"/>
      <c r="H1708" s="14" t="n">
        <f aca="false">IFERROR(IF($F$3=0,"-",Tabla1[[#This Row],[Precio de Cliente neto]]*(1+$F$3)),"-")</f>
        <v>210.374955</v>
      </c>
      <c r="I1708" s="14" t="n">
        <v>200.3571</v>
      </c>
      <c r="J1708" s="14" t="n">
        <v>180.32139</v>
      </c>
    </row>
    <row r="1709" customFormat="false" ht="15" hidden="false" customHeight="false" outlineLevel="0" collapsed="false">
      <c r="A1709" s="12" t="n">
        <v>6137</v>
      </c>
      <c r="B1709" s="13" t="s">
        <v>1722</v>
      </c>
      <c r="C1709" s="14" t="n">
        <f aca="false">IF($F$2=0," - ",Tabla1[[#This Row],[Base Precio de Lista neto]])</f>
        <v>200.3571</v>
      </c>
      <c r="D1709" s="14" t="n">
        <f aca="false">IF($F$2=0," - ",Tabla1[[#This Row],[Base Precio de Lista neto]]*(1-$F$2))</f>
        <v>140.24997</v>
      </c>
      <c r="E1709" s="14" t="n">
        <f aca="false">IF($F$2=0," - ",Tabla1[[#This Row],[Base para Mejor precio]]*(1-$F$2))</f>
        <v>126.224973</v>
      </c>
      <c r="F1709" s="12" t="s">
        <v>17</v>
      </c>
      <c r="G1709" s="15"/>
      <c r="H1709" s="14" t="n">
        <f aca="false">IFERROR(IF($F$3=0,"-",Tabla1[[#This Row],[Precio de Cliente neto]]*(1+$F$3)),"-")</f>
        <v>210.374955</v>
      </c>
      <c r="I1709" s="14" t="n">
        <v>200.3571</v>
      </c>
      <c r="J1709" s="14" t="n">
        <v>180.32139</v>
      </c>
    </row>
    <row r="1710" customFormat="false" ht="15" hidden="false" customHeight="false" outlineLevel="0" collapsed="false">
      <c r="A1710" s="12" t="n">
        <v>6138</v>
      </c>
      <c r="B1710" s="13" t="s">
        <v>1723</v>
      </c>
      <c r="C1710" s="14" t="n">
        <f aca="false">IF($F$2=0," - ",Tabla1[[#This Row],[Base Precio de Lista neto]])</f>
        <v>200.3571</v>
      </c>
      <c r="D1710" s="14" t="n">
        <f aca="false">IF($F$2=0," - ",Tabla1[[#This Row],[Base Precio de Lista neto]]*(1-$F$2))</f>
        <v>140.24997</v>
      </c>
      <c r="E1710" s="14" t="n">
        <f aca="false">IF($F$2=0," - ",Tabla1[[#This Row],[Base para Mejor precio]]*(1-$F$2))</f>
        <v>126.224973</v>
      </c>
      <c r="F1710" s="12" t="s">
        <v>17</v>
      </c>
      <c r="G1710" s="15"/>
      <c r="H1710" s="14" t="n">
        <f aca="false">IFERROR(IF($F$3=0,"-",Tabla1[[#This Row],[Precio de Cliente neto]]*(1+$F$3)),"-")</f>
        <v>210.374955</v>
      </c>
      <c r="I1710" s="14" t="n">
        <v>200.3571</v>
      </c>
      <c r="J1710" s="14" t="n">
        <v>180.32139</v>
      </c>
    </row>
    <row r="1711" customFormat="false" ht="15" hidden="false" customHeight="false" outlineLevel="0" collapsed="false">
      <c r="A1711" s="12" t="n">
        <v>6139</v>
      </c>
      <c r="B1711" s="13" t="s">
        <v>1724</v>
      </c>
      <c r="C1711" s="14" t="n">
        <f aca="false">IF($F$2=0," - ",Tabla1[[#This Row],[Base Precio de Lista neto]])</f>
        <v>200.3571</v>
      </c>
      <c r="D1711" s="14" t="n">
        <f aca="false">IF($F$2=0," - ",Tabla1[[#This Row],[Base Precio de Lista neto]]*(1-$F$2))</f>
        <v>140.24997</v>
      </c>
      <c r="E1711" s="14" t="n">
        <f aca="false">IF($F$2=0," - ",Tabla1[[#This Row],[Base para Mejor precio]]*(1-$F$2))</f>
        <v>126.224973</v>
      </c>
      <c r="F1711" s="12" t="s">
        <v>17</v>
      </c>
      <c r="G1711" s="15"/>
      <c r="H1711" s="14" t="n">
        <f aca="false">IFERROR(IF($F$3=0,"-",Tabla1[[#This Row],[Precio de Cliente neto]]*(1+$F$3)),"-")</f>
        <v>210.374955</v>
      </c>
      <c r="I1711" s="14" t="n">
        <v>200.3571</v>
      </c>
      <c r="J1711" s="14" t="n">
        <v>180.32139</v>
      </c>
    </row>
    <row r="1712" customFormat="false" ht="15" hidden="false" customHeight="false" outlineLevel="0" collapsed="false">
      <c r="A1712" s="12" t="n">
        <v>6140</v>
      </c>
      <c r="B1712" s="13" t="s">
        <v>1725</v>
      </c>
      <c r="C1712" s="14" t="n">
        <f aca="false">IF($F$2=0," - ",Tabla1[[#This Row],[Base Precio de Lista neto]])</f>
        <v>400.7141</v>
      </c>
      <c r="D1712" s="14" t="n">
        <f aca="false">IF($F$2=0," - ",Tabla1[[#This Row],[Base Precio de Lista neto]]*(1-$F$2))</f>
        <v>280.49987</v>
      </c>
      <c r="E1712" s="14" t="n">
        <f aca="false">IF($F$2=0," - ",Tabla1[[#This Row],[Base para Mejor precio]]*(1-$F$2))</f>
        <v>252.449883</v>
      </c>
      <c r="F1712" s="12" t="s">
        <v>17</v>
      </c>
      <c r="G1712" s="15"/>
      <c r="H1712" s="14" t="n">
        <f aca="false">IFERROR(IF($F$3=0,"-",Tabla1[[#This Row],[Precio de Cliente neto]]*(1+$F$3)),"-")</f>
        <v>420.749805</v>
      </c>
      <c r="I1712" s="14" t="n">
        <v>400.7141</v>
      </c>
      <c r="J1712" s="14" t="n">
        <v>360.64269</v>
      </c>
    </row>
    <row r="1713" customFormat="false" ht="15" hidden="false" customHeight="false" outlineLevel="0" collapsed="false">
      <c r="A1713" s="12" t="n">
        <v>6141</v>
      </c>
      <c r="B1713" s="13" t="s">
        <v>1726</v>
      </c>
      <c r="C1713" s="14" t="n">
        <f aca="false">IF($F$2=0," - ",Tabla1[[#This Row],[Base Precio de Lista neto]])</f>
        <v>184.3284</v>
      </c>
      <c r="D1713" s="14" t="n">
        <f aca="false">IF($F$2=0," - ",Tabla1[[#This Row],[Base Precio de Lista neto]]*(1-$F$2))</f>
        <v>129.02988</v>
      </c>
      <c r="E1713" s="14" t="n">
        <f aca="false">IF($F$2=0," - ",Tabla1[[#This Row],[Base para Mejor precio]]*(1-$F$2))</f>
        <v>116.126892</v>
      </c>
      <c r="F1713" s="12" t="s">
        <v>17</v>
      </c>
      <c r="G1713" s="15"/>
      <c r="H1713" s="14" t="n">
        <f aca="false">IFERROR(IF($F$3=0,"-",Tabla1[[#This Row],[Precio de Cliente neto]]*(1+$F$3)),"-")</f>
        <v>193.54482</v>
      </c>
      <c r="I1713" s="14" t="n">
        <v>184.3284</v>
      </c>
      <c r="J1713" s="14" t="n">
        <v>165.89556</v>
      </c>
    </row>
    <row r="1714" customFormat="false" ht="15" hidden="false" customHeight="false" outlineLevel="0" collapsed="false">
      <c r="A1714" s="12" t="n">
        <v>6142</v>
      </c>
      <c r="B1714" s="13" t="s">
        <v>1727</v>
      </c>
      <c r="C1714" s="14" t="n">
        <f aca="false">IF($F$2=0," - ",Tabla1[[#This Row],[Base Precio de Lista neto]])</f>
        <v>184.3284</v>
      </c>
      <c r="D1714" s="14" t="n">
        <f aca="false">IF($F$2=0," - ",Tabla1[[#This Row],[Base Precio de Lista neto]]*(1-$F$2))</f>
        <v>129.02988</v>
      </c>
      <c r="E1714" s="14" t="n">
        <f aca="false">IF($F$2=0," - ",Tabla1[[#This Row],[Base para Mejor precio]]*(1-$F$2))</f>
        <v>116.126892</v>
      </c>
      <c r="F1714" s="12" t="s">
        <v>17</v>
      </c>
      <c r="G1714" s="15"/>
      <c r="H1714" s="14" t="n">
        <f aca="false">IFERROR(IF($F$3=0,"-",Tabla1[[#This Row],[Precio de Cliente neto]]*(1+$F$3)),"-")</f>
        <v>193.54482</v>
      </c>
      <c r="I1714" s="14" t="n">
        <v>184.3284</v>
      </c>
      <c r="J1714" s="14" t="n">
        <v>165.89556</v>
      </c>
    </row>
    <row r="1715" customFormat="false" ht="15" hidden="false" customHeight="false" outlineLevel="0" collapsed="false">
      <c r="A1715" s="12" t="n">
        <v>6143</v>
      </c>
      <c r="B1715" s="13" t="s">
        <v>1728</v>
      </c>
      <c r="C1715" s="14" t="n">
        <f aca="false">IF($F$2=0," - ",Tabla1[[#This Row],[Base Precio de Lista neto]])</f>
        <v>144.2572</v>
      </c>
      <c r="D1715" s="14" t="n">
        <f aca="false">IF($F$2=0," - ",Tabla1[[#This Row],[Base Precio de Lista neto]]*(1-$F$2))</f>
        <v>100.98004</v>
      </c>
      <c r="E1715" s="14" t="n">
        <f aca="false">IF($F$2=0," - ",Tabla1[[#This Row],[Base para Mejor precio]]*(1-$F$2))</f>
        <v>90.882036</v>
      </c>
      <c r="F1715" s="12" t="s">
        <v>17</v>
      </c>
      <c r="G1715" s="15"/>
      <c r="H1715" s="14" t="n">
        <f aca="false">IFERROR(IF($F$3=0,"-",Tabla1[[#This Row],[Precio de Cliente neto]]*(1+$F$3)),"-")</f>
        <v>151.47006</v>
      </c>
      <c r="I1715" s="14" t="n">
        <v>144.2572</v>
      </c>
      <c r="J1715" s="14" t="n">
        <v>129.83148</v>
      </c>
    </row>
    <row r="1716" customFormat="false" ht="15" hidden="false" customHeight="false" outlineLevel="0" collapsed="false">
      <c r="A1716" s="12" t="n">
        <v>6144</v>
      </c>
      <c r="B1716" s="13" t="s">
        <v>1729</v>
      </c>
      <c r="C1716" s="14" t="n">
        <f aca="false">IF($F$2=0," - ",Tabla1[[#This Row],[Base Precio de Lista neto]])</f>
        <v>216.3856</v>
      </c>
      <c r="D1716" s="14" t="n">
        <f aca="false">IF($F$2=0," - ",Tabla1[[#This Row],[Base Precio de Lista neto]]*(1-$F$2))</f>
        <v>151.46992</v>
      </c>
      <c r="E1716" s="14" t="n">
        <f aca="false">IF($F$2=0," - ",Tabla1[[#This Row],[Base para Mejor precio]]*(1-$F$2))</f>
        <v>136.322928</v>
      </c>
      <c r="F1716" s="12" t="s">
        <v>17</v>
      </c>
      <c r="G1716" s="15"/>
      <c r="H1716" s="14" t="n">
        <f aca="false">IFERROR(IF($F$3=0,"-",Tabla1[[#This Row],[Precio de Cliente neto]]*(1+$F$3)),"-")</f>
        <v>227.20488</v>
      </c>
      <c r="I1716" s="14" t="n">
        <v>216.3856</v>
      </c>
      <c r="J1716" s="14" t="n">
        <v>194.74704</v>
      </c>
    </row>
    <row r="1717" customFormat="false" ht="15" hidden="false" customHeight="false" outlineLevel="0" collapsed="false">
      <c r="A1717" s="12" t="n">
        <v>6145</v>
      </c>
      <c r="B1717" s="13" t="s">
        <v>1730</v>
      </c>
      <c r="C1717" s="14" t="n">
        <f aca="false">IF($F$2=0," - ",Tabla1[[#This Row],[Base Precio de Lista neto]])</f>
        <v>200.3571</v>
      </c>
      <c r="D1717" s="14" t="n">
        <f aca="false">IF($F$2=0," - ",Tabla1[[#This Row],[Base Precio de Lista neto]]*(1-$F$2))</f>
        <v>140.24997</v>
      </c>
      <c r="E1717" s="14" t="n">
        <f aca="false">IF($F$2=0," - ",Tabla1[[#This Row],[Base para Mejor precio]]*(1-$F$2))</f>
        <v>126.224973</v>
      </c>
      <c r="F1717" s="12" t="s">
        <v>17</v>
      </c>
      <c r="G1717" s="15"/>
      <c r="H1717" s="14" t="n">
        <f aca="false">IFERROR(IF($F$3=0,"-",Tabla1[[#This Row],[Precio de Cliente neto]]*(1+$F$3)),"-")</f>
        <v>210.374955</v>
      </c>
      <c r="I1717" s="14" t="n">
        <v>200.3571</v>
      </c>
      <c r="J1717" s="14" t="n">
        <v>180.32139</v>
      </c>
    </row>
    <row r="1718" customFormat="false" ht="15" hidden="false" customHeight="false" outlineLevel="0" collapsed="false">
      <c r="A1718" s="12" t="n">
        <v>6146</v>
      </c>
      <c r="B1718" s="13" t="s">
        <v>1731</v>
      </c>
      <c r="C1718" s="14" t="n">
        <f aca="false">IF($F$2=0," - ",Tabla1[[#This Row],[Base Precio de Lista neto]])</f>
        <v>256.457</v>
      </c>
      <c r="D1718" s="14" t="n">
        <f aca="false">IF($F$2=0," - ",Tabla1[[#This Row],[Base Precio de Lista neto]]*(1-$F$2))</f>
        <v>179.5199</v>
      </c>
      <c r="E1718" s="14" t="n">
        <f aca="false">IF($F$2=0," - ",Tabla1[[#This Row],[Base para Mejor precio]]*(1-$F$2))</f>
        <v>161.56791</v>
      </c>
      <c r="F1718" s="12" t="s">
        <v>17</v>
      </c>
      <c r="G1718" s="15"/>
      <c r="H1718" s="14" t="n">
        <f aca="false">IFERROR(IF($F$3=0,"-",Tabla1[[#This Row],[Precio de Cliente neto]]*(1+$F$3)),"-")</f>
        <v>269.27985</v>
      </c>
      <c r="I1718" s="14" t="n">
        <v>256.457</v>
      </c>
      <c r="J1718" s="14" t="n">
        <v>230.8113</v>
      </c>
    </row>
    <row r="1719" customFormat="false" ht="15" hidden="false" customHeight="false" outlineLevel="0" collapsed="false">
      <c r="A1719" s="12" t="n">
        <v>6147</v>
      </c>
      <c r="B1719" s="13" t="s">
        <v>1732</v>
      </c>
      <c r="C1719" s="14" t="n">
        <f aca="false">IF($F$2=0," - ",Tabla1[[#This Row],[Base Precio de Lista neto]])</f>
        <v>200.3572</v>
      </c>
      <c r="D1719" s="14" t="n">
        <f aca="false">IF($F$2=0," - ",Tabla1[[#This Row],[Base Precio de Lista neto]]*(1-$F$2))</f>
        <v>140.25004</v>
      </c>
      <c r="E1719" s="14" t="n">
        <f aca="false">IF($F$2=0," - ",Tabla1[[#This Row],[Base para Mejor precio]]*(1-$F$2))</f>
        <v>126.225036</v>
      </c>
      <c r="F1719" s="12" t="s">
        <v>17</v>
      </c>
      <c r="G1719" s="15"/>
      <c r="H1719" s="14" t="n">
        <f aca="false">IFERROR(IF($F$3=0,"-",Tabla1[[#This Row],[Precio de Cliente neto]]*(1+$F$3)),"-")</f>
        <v>210.37506</v>
      </c>
      <c r="I1719" s="14" t="n">
        <v>200.3572</v>
      </c>
      <c r="J1719" s="14" t="n">
        <v>180.32148</v>
      </c>
    </row>
    <row r="1720" customFormat="false" ht="15" hidden="false" customHeight="false" outlineLevel="0" collapsed="false">
      <c r="A1720" s="12" t="n">
        <v>6148</v>
      </c>
      <c r="B1720" s="13" t="s">
        <v>1733</v>
      </c>
      <c r="C1720" s="14" t="n">
        <f aca="false">IF($F$2=0," - ",Tabla1[[#This Row],[Base Precio de Lista neto]])</f>
        <v>200.357</v>
      </c>
      <c r="D1720" s="14" t="n">
        <f aca="false">IF($F$2=0," - ",Tabla1[[#This Row],[Base Precio de Lista neto]]*(1-$F$2))</f>
        <v>140.2499</v>
      </c>
      <c r="E1720" s="14" t="n">
        <f aca="false">IF($F$2=0," - ",Tabla1[[#This Row],[Base para Mejor precio]]*(1-$F$2))</f>
        <v>126.22491</v>
      </c>
      <c r="F1720" s="12" t="s">
        <v>17</v>
      </c>
      <c r="G1720" s="15"/>
      <c r="H1720" s="14" t="n">
        <f aca="false">IFERROR(IF($F$3=0,"-",Tabla1[[#This Row],[Precio de Cliente neto]]*(1+$F$3)),"-")</f>
        <v>210.37485</v>
      </c>
      <c r="I1720" s="14" t="n">
        <v>200.357</v>
      </c>
      <c r="J1720" s="14" t="n">
        <v>180.3213</v>
      </c>
    </row>
    <row r="1721" customFormat="false" ht="15" hidden="false" customHeight="false" outlineLevel="0" collapsed="false">
      <c r="A1721" s="12" t="n">
        <v>6149</v>
      </c>
      <c r="B1721" s="13" t="s">
        <v>1734</v>
      </c>
      <c r="C1721" s="14" t="n">
        <f aca="false">IF($F$2=0," - ",Tabla1[[#This Row],[Base Precio de Lista neto]])</f>
        <v>200.357</v>
      </c>
      <c r="D1721" s="14" t="n">
        <f aca="false">IF($F$2=0," - ",Tabla1[[#This Row],[Base Precio de Lista neto]]*(1-$F$2))</f>
        <v>140.2499</v>
      </c>
      <c r="E1721" s="14" t="n">
        <f aca="false">IF($F$2=0," - ",Tabla1[[#This Row],[Base para Mejor precio]]*(1-$F$2))</f>
        <v>126.22491</v>
      </c>
      <c r="F1721" s="12" t="s">
        <v>17</v>
      </c>
      <c r="G1721" s="15"/>
      <c r="H1721" s="14" t="n">
        <f aca="false">IFERROR(IF($F$3=0,"-",Tabla1[[#This Row],[Precio de Cliente neto]]*(1+$F$3)),"-")</f>
        <v>210.37485</v>
      </c>
      <c r="I1721" s="14" t="n">
        <v>200.357</v>
      </c>
      <c r="J1721" s="14" t="n">
        <v>180.3213</v>
      </c>
    </row>
    <row r="1722" customFormat="false" ht="15" hidden="false" customHeight="false" outlineLevel="0" collapsed="false">
      <c r="A1722" s="12" t="n">
        <v>6150</v>
      </c>
      <c r="B1722" s="13" t="s">
        <v>1735</v>
      </c>
      <c r="C1722" s="14" t="n">
        <f aca="false">IF($F$2=0," - ",Tabla1[[#This Row],[Base Precio de Lista neto]])</f>
        <v>256.457</v>
      </c>
      <c r="D1722" s="14" t="n">
        <f aca="false">IF($F$2=0," - ",Tabla1[[#This Row],[Base Precio de Lista neto]]*(1-$F$2))</f>
        <v>179.5199</v>
      </c>
      <c r="E1722" s="14" t="n">
        <f aca="false">IF($F$2=0," - ",Tabla1[[#This Row],[Base para Mejor precio]]*(1-$F$2))</f>
        <v>161.56791</v>
      </c>
      <c r="F1722" s="12" t="s">
        <v>17</v>
      </c>
      <c r="G1722" s="15"/>
      <c r="H1722" s="14" t="n">
        <f aca="false">IFERROR(IF($F$3=0,"-",Tabla1[[#This Row],[Precio de Cliente neto]]*(1+$F$3)),"-")</f>
        <v>269.27985</v>
      </c>
      <c r="I1722" s="14" t="n">
        <v>256.457</v>
      </c>
      <c r="J1722" s="14" t="n">
        <v>230.8113</v>
      </c>
    </row>
    <row r="1723" customFormat="false" ht="15" hidden="false" customHeight="false" outlineLevel="0" collapsed="false">
      <c r="A1723" s="12" t="n">
        <v>6151</v>
      </c>
      <c r="B1723" s="13" t="s">
        <v>1736</v>
      </c>
      <c r="C1723" s="14" t="n">
        <f aca="false">IF($F$2=0," - ",Tabla1[[#This Row],[Base Precio de Lista neto]])</f>
        <v>200.3572</v>
      </c>
      <c r="D1723" s="14" t="n">
        <f aca="false">IF($F$2=0," - ",Tabla1[[#This Row],[Base Precio de Lista neto]]*(1-$F$2))</f>
        <v>140.25004</v>
      </c>
      <c r="E1723" s="14" t="n">
        <f aca="false">IF($F$2=0," - ",Tabla1[[#This Row],[Base para Mejor precio]]*(1-$F$2))</f>
        <v>126.225036</v>
      </c>
      <c r="F1723" s="12" t="s">
        <v>17</v>
      </c>
      <c r="G1723" s="15"/>
      <c r="H1723" s="14" t="n">
        <f aca="false">IFERROR(IF($F$3=0,"-",Tabla1[[#This Row],[Precio de Cliente neto]]*(1+$F$3)),"-")</f>
        <v>210.37506</v>
      </c>
      <c r="I1723" s="14" t="n">
        <v>200.3572</v>
      </c>
      <c r="J1723" s="14" t="n">
        <v>180.32148</v>
      </c>
    </row>
    <row r="1724" customFormat="false" ht="15" hidden="false" customHeight="false" outlineLevel="0" collapsed="false">
      <c r="A1724" s="12" t="n">
        <v>6152</v>
      </c>
      <c r="B1724" s="13" t="s">
        <v>1737</v>
      </c>
      <c r="C1724" s="14" t="n">
        <f aca="false">IF($F$2=0," - ",Tabla1[[#This Row],[Base Precio de Lista neto]])</f>
        <v>200.3572</v>
      </c>
      <c r="D1724" s="14" t="n">
        <f aca="false">IF($F$2=0," - ",Tabla1[[#This Row],[Base Precio de Lista neto]]*(1-$F$2))</f>
        <v>140.25004</v>
      </c>
      <c r="E1724" s="14" t="n">
        <f aca="false">IF($F$2=0," - ",Tabla1[[#This Row],[Base para Mejor precio]]*(1-$F$2))</f>
        <v>126.225036</v>
      </c>
      <c r="F1724" s="12" t="s">
        <v>17</v>
      </c>
      <c r="G1724" s="15"/>
      <c r="H1724" s="14" t="n">
        <f aca="false">IFERROR(IF($F$3=0,"-",Tabla1[[#This Row],[Precio de Cliente neto]]*(1+$F$3)),"-")</f>
        <v>210.37506</v>
      </c>
      <c r="I1724" s="14" t="n">
        <v>200.3572</v>
      </c>
      <c r="J1724" s="14" t="n">
        <v>180.32148</v>
      </c>
    </row>
    <row r="1725" customFormat="false" ht="15" hidden="false" customHeight="false" outlineLevel="0" collapsed="false">
      <c r="A1725" s="12" t="n">
        <v>6153</v>
      </c>
      <c r="B1725" s="13" t="s">
        <v>1738</v>
      </c>
      <c r="C1725" s="14" t="n">
        <f aca="false">IF($F$2=0," - ",Tabla1[[#This Row],[Base Precio de Lista neto]])</f>
        <v>216.3856</v>
      </c>
      <c r="D1725" s="14" t="n">
        <f aca="false">IF($F$2=0," - ",Tabla1[[#This Row],[Base Precio de Lista neto]]*(1-$F$2))</f>
        <v>151.46992</v>
      </c>
      <c r="E1725" s="14" t="n">
        <f aca="false">IF($F$2=0," - ",Tabla1[[#This Row],[Base para Mejor precio]]*(1-$F$2))</f>
        <v>136.322928</v>
      </c>
      <c r="F1725" s="12" t="s">
        <v>17</v>
      </c>
      <c r="G1725" s="15"/>
      <c r="H1725" s="14" t="n">
        <f aca="false">IFERROR(IF($F$3=0,"-",Tabla1[[#This Row],[Precio de Cliente neto]]*(1+$F$3)),"-")</f>
        <v>227.20488</v>
      </c>
      <c r="I1725" s="14" t="n">
        <v>216.3856</v>
      </c>
      <c r="J1725" s="14" t="n">
        <v>194.74704</v>
      </c>
    </row>
    <row r="1726" customFormat="false" ht="15" hidden="false" customHeight="false" outlineLevel="0" collapsed="false">
      <c r="A1726" s="12" t="n">
        <v>6155</v>
      </c>
      <c r="B1726" s="13" t="s">
        <v>1739</v>
      </c>
      <c r="C1726" s="14" t="n">
        <f aca="false">IF($F$2=0," - ",Tabla1[[#This Row],[Base Precio de Lista neto]])</f>
        <v>248.4428</v>
      </c>
      <c r="D1726" s="14" t="n">
        <f aca="false">IF($F$2=0," - ",Tabla1[[#This Row],[Base Precio de Lista neto]]*(1-$F$2))</f>
        <v>173.90996</v>
      </c>
      <c r="E1726" s="14" t="n">
        <f aca="false">IF($F$2=0," - ",Tabla1[[#This Row],[Base para Mejor precio]]*(1-$F$2))</f>
        <v>156.518964</v>
      </c>
      <c r="F1726" s="12" t="s">
        <v>17</v>
      </c>
      <c r="G1726" s="15"/>
      <c r="H1726" s="14" t="n">
        <f aca="false">IFERROR(IF($F$3=0,"-",Tabla1[[#This Row],[Precio de Cliente neto]]*(1+$F$3)),"-")</f>
        <v>260.86494</v>
      </c>
      <c r="I1726" s="14" t="n">
        <v>248.4428</v>
      </c>
      <c r="J1726" s="14" t="n">
        <v>223.59852</v>
      </c>
    </row>
    <row r="1727" customFormat="false" ht="15" hidden="false" customHeight="false" outlineLevel="0" collapsed="false">
      <c r="A1727" s="12" t="n">
        <v>6156</v>
      </c>
      <c r="B1727" s="13" t="s">
        <v>1740</v>
      </c>
      <c r="C1727" s="14" t="n">
        <f aca="false">IF($F$2=0," - ",Tabla1[[#This Row],[Base Precio de Lista neto]])</f>
        <v>224.3999</v>
      </c>
      <c r="D1727" s="14" t="n">
        <f aca="false">IF($F$2=0," - ",Tabla1[[#This Row],[Base Precio de Lista neto]]*(1-$F$2))</f>
        <v>157.07993</v>
      </c>
      <c r="E1727" s="14" t="n">
        <f aca="false">IF($F$2=0," - ",Tabla1[[#This Row],[Base para Mejor precio]]*(1-$F$2))</f>
        <v>141.371937</v>
      </c>
      <c r="F1727" s="12" t="s">
        <v>17</v>
      </c>
      <c r="G1727" s="15"/>
      <c r="H1727" s="14" t="n">
        <f aca="false">IFERROR(IF($F$3=0,"-",Tabla1[[#This Row],[Precio de Cliente neto]]*(1+$F$3)),"-")</f>
        <v>235.619895</v>
      </c>
      <c r="I1727" s="14" t="n">
        <v>224.3999</v>
      </c>
      <c r="J1727" s="14" t="n">
        <v>201.95991</v>
      </c>
    </row>
    <row r="1728" customFormat="false" ht="15" hidden="false" customHeight="false" outlineLevel="0" collapsed="false">
      <c r="A1728" s="12" t="n">
        <v>6157</v>
      </c>
      <c r="B1728" s="13" t="s">
        <v>1741</v>
      </c>
      <c r="C1728" s="14" t="n">
        <f aca="false">IF($F$2=0," - ",Tabla1[[#This Row],[Base Precio de Lista neto]])</f>
        <v>248.4428</v>
      </c>
      <c r="D1728" s="14" t="n">
        <f aca="false">IF($F$2=0," - ",Tabla1[[#This Row],[Base Precio de Lista neto]]*(1-$F$2))</f>
        <v>173.90996</v>
      </c>
      <c r="E1728" s="14" t="n">
        <f aca="false">IF($F$2=0," - ",Tabla1[[#This Row],[Base para Mejor precio]]*(1-$F$2))</f>
        <v>156.518964</v>
      </c>
      <c r="F1728" s="12" t="s">
        <v>17</v>
      </c>
      <c r="G1728" s="15"/>
      <c r="H1728" s="14" t="n">
        <f aca="false">IFERROR(IF($F$3=0,"-",Tabla1[[#This Row],[Precio de Cliente neto]]*(1+$F$3)),"-")</f>
        <v>260.86494</v>
      </c>
      <c r="I1728" s="14" t="n">
        <v>248.4428</v>
      </c>
      <c r="J1728" s="14" t="n">
        <v>223.59852</v>
      </c>
    </row>
    <row r="1729" customFormat="false" ht="15" hidden="false" customHeight="false" outlineLevel="0" collapsed="false">
      <c r="A1729" s="12" t="n">
        <v>6158</v>
      </c>
      <c r="B1729" s="13" t="s">
        <v>1742</v>
      </c>
      <c r="C1729" s="14" t="n">
        <f aca="false">IF($F$2=0," - ",Tabla1[[#This Row],[Base Precio de Lista neto]])</f>
        <v>200.3571</v>
      </c>
      <c r="D1729" s="14" t="n">
        <f aca="false">IF($F$2=0," - ",Tabla1[[#This Row],[Base Precio de Lista neto]]*(1-$F$2))</f>
        <v>140.24997</v>
      </c>
      <c r="E1729" s="14" t="n">
        <f aca="false">IF($F$2=0," - ",Tabla1[[#This Row],[Base para Mejor precio]]*(1-$F$2))</f>
        <v>126.224973</v>
      </c>
      <c r="F1729" s="12" t="s">
        <v>17</v>
      </c>
      <c r="G1729" s="15"/>
      <c r="H1729" s="14" t="n">
        <f aca="false">IFERROR(IF($F$3=0,"-",Tabla1[[#This Row],[Precio de Cliente neto]]*(1+$F$3)),"-")</f>
        <v>210.374955</v>
      </c>
      <c r="I1729" s="14" t="n">
        <v>200.3571</v>
      </c>
      <c r="J1729" s="14" t="n">
        <v>180.32139</v>
      </c>
    </row>
    <row r="1730" customFormat="false" ht="15" hidden="false" customHeight="false" outlineLevel="0" collapsed="false">
      <c r="A1730" s="12" t="n">
        <v>6159</v>
      </c>
      <c r="B1730" s="13" t="s">
        <v>1743</v>
      </c>
      <c r="C1730" s="14" t="n">
        <f aca="false">IF($F$2=0," - ",Tabla1[[#This Row],[Base Precio de Lista neto]])</f>
        <v>246.4394</v>
      </c>
      <c r="D1730" s="14" t="n">
        <f aca="false">IF($F$2=0," - ",Tabla1[[#This Row],[Base Precio de Lista neto]]*(1-$F$2))</f>
        <v>172.50758</v>
      </c>
      <c r="E1730" s="14" t="n">
        <f aca="false">IF($F$2=0," - ",Tabla1[[#This Row],[Base para Mejor precio]]*(1-$F$2))</f>
        <v>155.256822</v>
      </c>
      <c r="F1730" s="12" t="s">
        <v>17</v>
      </c>
      <c r="G1730" s="15"/>
      <c r="H1730" s="14" t="n">
        <f aca="false">IFERROR(IF($F$3=0,"-",Tabla1[[#This Row],[Precio de Cliente neto]]*(1+$F$3)),"-")</f>
        <v>258.76137</v>
      </c>
      <c r="I1730" s="14" t="n">
        <v>246.4394</v>
      </c>
      <c r="J1730" s="14" t="n">
        <v>221.79546</v>
      </c>
    </row>
    <row r="1731" customFormat="false" ht="15" hidden="false" customHeight="false" outlineLevel="0" collapsed="false">
      <c r="A1731" s="12" t="n">
        <v>6160</v>
      </c>
      <c r="B1731" s="13" t="s">
        <v>1744</v>
      </c>
      <c r="C1731" s="14" t="n">
        <f aca="false">IF($F$2=0," - ",Tabla1[[#This Row],[Base Precio de Lista neto]])</f>
        <v>184.3285</v>
      </c>
      <c r="D1731" s="14" t="n">
        <f aca="false">IF($F$2=0," - ",Tabla1[[#This Row],[Base Precio de Lista neto]]*(1-$F$2))</f>
        <v>129.02995</v>
      </c>
      <c r="E1731" s="14" t="n">
        <f aca="false">IF($F$2=0," - ",Tabla1[[#This Row],[Base para Mejor precio]]*(1-$F$2))</f>
        <v>116.126955</v>
      </c>
      <c r="F1731" s="12" t="s">
        <v>17</v>
      </c>
      <c r="G1731" s="15"/>
      <c r="H1731" s="14" t="n">
        <f aca="false">IFERROR(IF($F$3=0,"-",Tabla1[[#This Row],[Precio de Cliente neto]]*(1+$F$3)),"-")</f>
        <v>193.544925</v>
      </c>
      <c r="I1731" s="14" t="n">
        <v>184.3285</v>
      </c>
      <c r="J1731" s="14" t="n">
        <v>165.89565</v>
      </c>
    </row>
    <row r="1732" customFormat="false" ht="15" hidden="false" customHeight="false" outlineLevel="0" collapsed="false">
      <c r="A1732" s="12" t="n">
        <v>6161</v>
      </c>
      <c r="B1732" s="13" t="s">
        <v>1745</v>
      </c>
      <c r="C1732" s="14" t="n">
        <f aca="false">IF($F$2=0," - ",Tabla1[[#This Row],[Base Precio de Lista neto]])</f>
        <v>176.3143</v>
      </c>
      <c r="D1732" s="14" t="n">
        <f aca="false">IF($F$2=0," - ",Tabla1[[#This Row],[Base Precio de Lista neto]]*(1-$F$2))</f>
        <v>123.42001</v>
      </c>
      <c r="E1732" s="14" t="n">
        <f aca="false">IF($F$2=0," - ",Tabla1[[#This Row],[Base para Mejor precio]]*(1-$F$2))</f>
        <v>111.078009</v>
      </c>
      <c r="F1732" s="12" t="s">
        <v>17</v>
      </c>
      <c r="G1732" s="15"/>
      <c r="H1732" s="14" t="n">
        <f aca="false">IFERROR(IF($F$3=0,"-",Tabla1[[#This Row],[Precio de Cliente neto]]*(1+$F$3)),"-")</f>
        <v>185.130015</v>
      </c>
      <c r="I1732" s="14" t="n">
        <v>176.3143</v>
      </c>
      <c r="J1732" s="14" t="n">
        <v>158.68287</v>
      </c>
    </row>
    <row r="1733" customFormat="false" ht="15" hidden="false" customHeight="false" outlineLevel="0" collapsed="false">
      <c r="A1733" s="12" t="n">
        <v>6162</v>
      </c>
      <c r="B1733" s="13" t="s">
        <v>1746</v>
      </c>
      <c r="C1733" s="14" t="n">
        <f aca="false">IF($F$2=0," - ",Tabla1[[#This Row],[Base Precio de Lista neto]])</f>
        <v>176.3143</v>
      </c>
      <c r="D1733" s="14" t="n">
        <f aca="false">IF($F$2=0," - ",Tabla1[[#This Row],[Base Precio de Lista neto]]*(1-$F$2))</f>
        <v>123.42001</v>
      </c>
      <c r="E1733" s="14" t="n">
        <f aca="false">IF($F$2=0," - ",Tabla1[[#This Row],[Base para Mejor precio]]*(1-$F$2))</f>
        <v>111.078009</v>
      </c>
      <c r="F1733" s="12" t="s">
        <v>17</v>
      </c>
      <c r="G1733" s="15"/>
      <c r="H1733" s="14" t="n">
        <f aca="false">IFERROR(IF($F$3=0,"-",Tabla1[[#This Row],[Precio de Cliente neto]]*(1+$F$3)),"-")</f>
        <v>185.130015</v>
      </c>
      <c r="I1733" s="14" t="n">
        <v>176.3143</v>
      </c>
      <c r="J1733" s="14" t="n">
        <v>158.68287</v>
      </c>
    </row>
    <row r="1734" customFormat="false" ht="15" hidden="false" customHeight="false" outlineLevel="0" collapsed="false">
      <c r="A1734" s="12" t="n">
        <v>6163</v>
      </c>
      <c r="B1734" s="13" t="s">
        <v>1747</v>
      </c>
      <c r="C1734" s="14" t="n">
        <f aca="false">IF($F$2=0," - ",Tabla1[[#This Row],[Base Precio de Lista neto]])</f>
        <v>200.3572</v>
      </c>
      <c r="D1734" s="14" t="n">
        <f aca="false">IF($F$2=0," - ",Tabla1[[#This Row],[Base Precio de Lista neto]]*(1-$F$2))</f>
        <v>140.25004</v>
      </c>
      <c r="E1734" s="14" t="n">
        <f aca="false">IF($F$2=0," - ",Tabla1[[#This Row],[Base para Mejor precio]]*(1-$F$2))</f>
        <v>126.225036</v>
      </c>
      <c r="F1734" s="12" t="s">
        <v>17</v>
      </c>
      <c r="G1734" s="15"/>
      <c r="H1734" s="14" t="n">
        <f aca="false">IFERROR(IF($F$3=0,"-",Tabla1[[#This Row],[Precio de Cliente neto]]*(1+$F$3)),"-")</f>
        <v>210.37506</v>
      </c>
      <c r="I1734" s="14" t="n">
        <v>200.3572</v>
      </c>
      <c r="J1734" s="14" t="n">
        <v>180.32148</v>
      </c>
    </row>
    <row r="1735" customFormat="false" ht="15" hidden="false" customHeight="false" outlineLevel="0" collapsed="false">
      <c r="A1735" s="12" t="n">
        <v>6164</v>
      </c>
      <c r="B1735" s="13" t="s">
        <v>1748</v>
      </c>
      <c r="C1735" s="14" t="n">
        <f aca="false">IF($F$2=0," - ",Tabla1[[#This Row],[Base Precio de Lista neto]])</f>
        <v>256.457</v>
      </c>
      <c r="D1735" s="14" t="n">
        <f aca="false">IF($F$2=0," - ",Tabla1[[#This Row],[Base Precio de Lista neto]]*(1-$F$2))</f>
        <v>179.5199</v>
      </c>
      <c r="E1735" s="14" t="n">
        <f aca="false">IF($F$2=0," - ",Tabla1[[#This Row],[Base para Mejor precio]]*(1-$F$2))</f>
        <v>161.56791</v>
      </c>
      <c r="F1735" s="12" t="s">
        <v>17</v>
      </c>
      <c r="G1735" s="15"/>
      <c r="H1735" s="14" t="n">
        <f aca="false">IFERROR(IF($F$3=0,"-",Tabla1[[#This Row],[Precio de Cliente neto]]*(1+$F$3)),"-")</f>
        <v>269.27985</v>
      </c>
      <c r="I1735" s="14" t="n">
        <v>256.457</v>
      </c>
      <c r="J1735" s="14" t="n">
        <v>230.8113</v>
      </c>
    </row>
    <row r="1736" customFormat="false" ht="15" hidden="false" customHeight="false" outlineLevel="0" collapsed="false">
      <c r="A1736" s="12" t="n">
        <v>6165</v>
      </c>
      <c r="B1736" s="13" t="s">
        <v>1749</v>
      </c>
      <c r="C1736" s="14" t="n">
        <f aca="false">IF($F$2=0," - ",Tabla1[[#This Row],[Base Precio de Lista neto]])</f>
        <v>280.4999</v>
      </c>
      <c r="D1736" s="14" t="n">
        <f aca="false">IF($F$2=0," - ",Tabla1[[#This Row],[Base Precio de Lista neto]]*(1-$F$2))</f>
        <v>196.34993</v>
      </c>
      <c r="E1736" s="14" t="n">
        <f aca="false">IF($F$2=0," - ",Tabla1[[#This Row],[Base para Mejor precio]]*(1-$F$2))</f>
        <v>176.714937</v>
      </c>
      <c r="F1736" s="12" t="s">
        <v>17</v>
      </c>
      <c r="G1736" s="15"/>
      <c r="H1736" s="14" t="n">
        <f aca="false">IFERROR(IF($F$3=0,"-",Tabla1[[#This Row],[Precio de Cliente neto]]*(1+$F$3)),"-")</f>
        <v>294.524895</v>
      </c>
      <c r="I1736" s="14" t="n">
        <v>280.4999</v>
      </c>
      <c r="J1736" s="14" t="n">
        <v>252.44991</v>
      </c>
    </row>
    <row r="1737" customFormat="false" ht="15" hidden="false" customHeight="false" outlineLevel="0" collapsed="false">
      <c r="A1737" s="12" t="n">
        <v>6166</v>
      </c>
      <c r="B1737" s="13" t="s">
        <v>1750</v>
      </c>
      <c r="C1737" s="14" t="n">
        <f aca="false">IF($F$2=0," - ",Tabla1[[#This Row],[Base Precio de Lista neto]])</f>
        <v>256.457</v>
      </c>
      <c r="D1737" s="14" t="n">
        <f aca="false">IF($F$2=0," - ",Tabla1[[#This Row],[Base Precio de Lista neto]]*(1-$F$2))</f>
        <v>179.5199</v>
      </c>
      <c r="E1737" s="14" t="n">
        <f aca="false">IF($F$2=0," - ",Tabla1[[#This Row],[Base para Mejor precio]]*(1-$F$2))</f>
        <v>161.56791</v>
      </c>
      <c r="F1737" s="12" t="s">
        <v>17</v>
      </c>
      <c r="G1737" s="15"/>
      <c r="H1737" s="14" t="n">
        <f aca="false">IFERROR(IF($F$3=0,"-",Tabla1[[#This Row],[Precio de Cliente neto]]*(1+$F$3)),"-")</f>
        <v>269.27985</v>
      </c>
      <c r="I1737" s="14" t="n">
        <v>256.457</v>
      </c>
      <c r="J1737" s="14" t="n">
        <v>230.8113</v>
      </c>
    </row>
    <row r="1738" customFormat="false" ht="15" hidden="false" customHeight="false" outlineLevel="0" collapsed="false">
      <c r="A1738" s="12" t="n">
        <v>6167</v>
      </c>
      <c r="B1738" s="13" t="s">
        <v>1751</v>
      </c>
      <c r="C1738" s="14" t="n">
        <f aca="false">IF($F$2=0," - ",Tabla1[[#This Row],[Base Precio de Lista neto]])</f>
        <v>176.3143</v>
      </c>
      <c r="D1738" s="14" t="n">
        <f aca="false">IF($F$2=0," - ",Tabla1[[#This Row],[Base Precio de Lista neto]]*(1-$F$2))</f>
        <v>123.42001</v>
      </c>
      <c r="E1738" s="14" t="n">
        <f aca="false">IF($F$2=0," - ",Tabla1[[#This Row],[Base para Mejor precio]]*(1-$F$2))</f>
        <v>111.078009</v>
      </c>
      <c r="F1738" s="12" t="s">
        <v>17</v>
      </c>
      <c r="G1738" s="15"/>
      <c r="H1738" s="14" t="n">
        <f aca="false">IFERROR(IF($F$3=0,"-",Tabla1[[#This Row],[Precio de Cliente neto]]*(1+$F$3)),"-")</f>
        <v>185.130015</v>
      </c>
      <c r="I1738" s="14" t="n">
        <v>176.3143</v>
      </c>
      <c r="J1738" s="14" t="n">
        <v>158.68287</v>
      </c>
    </row>
    <row r="1739" customFormat="false" ht="15" hidden="false" customHeight="false" outlineLevel="0" collapsed="false">
      <c r="A1739" s="12" t="n">
        <v>6168</v>
      </c>
      <c r="B1739" s="13" t="s">
        <v>1752</v>
      </c>
      <c r="C1739" s="14" t="n">
        <f aca="false">IF($F$2=0," - ",Tabla1[[#This Row],[Base Precio de Lista neto]])</f>
        <v>176.3143</v>
      </c>
      <c r="D1739" s="14" t="n">
        <f aca="false">IF($F$2=0," - ",Tabla1[[#This Row],[Base Precio de Lista neto]]*(1-$F$2))</f>
        <v>123.42001</v>
      </c>
      <c r="E1739" s="14" t="n">
        <f aca="false">IF($F$2=0," - ",Tabla1[[#This Row],[Base para Mejor precio]]*(1-$F$2))</f>
        <v>111.078009</v>
      </c>
      <c r="F1739" s="12" t="s">
        <v>17</v>
      </c>
      <c r="G1739" s="15"/>
      <c r="H1739" s="14" t="n">
        <f aca="false">IFERROR(IF($F$3=0,"-",Tabla1[[#This Row],[Precio de Cliente neto]]*(1+$F$3)),"-")</f>
        <v>185.130015</v>
      </c>
      <c r="I1739" s="14" t="n">
        <v>176.3143</v>
      </c>
      <c r="J1739" s="14" t="n">
        <v>158.68287</v>
      </c>
    </row>
    <row r="1740" customFormat="false" ht="15" hidden="false" customHeight="false" outlineLevel="0" collapsed="false">
      <c r="A1740" s="12" t="n">
        <v>6169</v>
      </c>
      <c r="B1740" s="13" t="s">
        <v>1753</v>
      </c>
      <c r="C1740" s="14" t="n">
        <f aca="false">IF($F$2=0," - ",Tabla1[[#This Row],[Base Precio de Lista neto]])</f>
        <v>176.3141</v>
      </c>
      <c r="D1740" s="14" t="n">
        <f aca="false">IF($F$2=0," - ",Tabla1[[#This Row],[Base Precio de Lista neto]]*(1-$F$2))</f>
        <v>123.41987</v>
      </c>
      <c r="E1740" s="14" t="n">
        <f aca="false">IF($F$2=0," - ",Tabla1[[#This Row],[Base para Mejor precio]]*(1-$F$2))</f>
        <v>111.077883</v>
      </c>
      <c r="F1740" s="12" t="s">
        <v>17</v>
      </c>
      <c r="G1740" s="15"/>
      <c r="H1740" s="14" t="n">
        <f aca="false">IFERROR(IF($F$3=0,"-",Tabla1[[#This Row],[Precio de Cliente neto]]*(1+$F$3)),"-")</f>
        <v>185.129805</v>
      </c>
      <c r="I1740" s="14" t="n">
        <v>176.3141</v>
      </c>
      <c r="J1740" s="14" t="n">
        <v>158.68269</v>
      </c>
    </row>
    <row r="1741" customFormat="false" ht="15" hidden="false" customHeight="false" outlineLevel="0" collapsed="false">
      <c r="A1741" s="12" t="n">
        <v>6170</v>
      </c>
      <c r="B1741" s="13" t="s">
        <v>1754</v>
      </c>
      <c r="C1741" s="14" t="n">
        <f aca="false">IF($F$2=0," - ",Tabla1[[#This Row],[Base Precio de Lista neto]])</f>
        <v>160.2857</v>
      </c>
      <c r="D1741" s="14" t="n">
        <f aca="false">IF($F$2=0," - ",Tabla1[[#This Row],[Base Precio de Lista neto]]*(1-$F$2))</f>
        <v>112.19999</v>
      </c>
      <c r="E1741" s="14" t="n">
        <f aca="false">IF($F$2=0," - ",Tabla1[[#This Row],[Base para Mejor precio]]*(1-$F$2))</f>
        <v>100.979991</v>
      </c>
      <c r="F1741" s="12" t="s">
        <v>17</v>
      </c>
      <c r="G1741" s="15"/>
      <c r="H1741" s="14" t="n">
        <f aca="false">IFERROR(IF($F$3=0,"-",Tabla1[[#This Row],[Precio de Cliente neto]]*(1+$F$3)),"-")</f>
        <v>168.299985</v>
      </c>
      <c r="I1741" s="14" t="n">
        <v>160.2857</v>
      </c>
      <c r="J1741" s="14" t="n">
        <v>144.25713</v>
      </c>
    </row>
    <row r="1742" customFormat="false" ht="15" hidden="false" customHeight="false" outlineLevel="0" collapsed="false">
      <c r="A1742" s="12" t="n">
        <v>6171</v>
      </c>
      <c r="B1742" s="13" t="s">
        <v>1755</v>
      </c>
      <c r="C1742" s="14" t="n">
        <f aca="false">IF($F$2=0," - ",Tabla1[[#This Row],[Base Precio de Lista neto]])</f>
        <v>248.4428</v>
      </c>
      <c r="D1742" s="14" t="n">
        <f aca="false">IF($F$2=0," - ",Tabla1[[#This Row],[Base Precio de Lista neto]]*(1-$F$2))</f>
        <v>173.90996</v>
      </c>
      <c r="E1742" s="14" t="n">
        <f aca="false">IF($F$2=0," - ",Tabla1[[#This Row],[Base para Mejor precio]]*(1-$F$2))</f>
        <v>156.518964</v>
      </c>
      <c r="F1742" s="12" t="s">
        <v>17</v>
      </c>
      <c r="G1742" s="15"/>
      <c r="H1742" s="14" t="n">
        <f aca="false">IFERROR(IF($F$3=0,"-",Tabla1[[#This Row],[Precio de Cliente neto]]*(1+$F$3)),"-")</f>
        <v>260.86494</v>
      </c>
      <c r="I1742" s="14" t="n">
        <v>248.4428</v>
      </c>
      <c r="J1742" s="14" t="n">
        <v>223.59852</v>
      </c>
    </row>
    <row r="1743" customFormat="false" ht="15" hidden="false" customHeight="false" outlineLevel="0" collapsed="false">
      <c r="A1743" s="12" t="n">
        <v>6172</v>
      </c>
      <c r="B1743" s="13" t="s">
        <v>1756</v>
      </c>
      <c r="C1743" s="14" t="n">
        <f aca="false">IF($F$2=0," - ",Tabla1[[#This Row],[Base Precio de Lista neto]])</f>
        <v>208.3714</v>
      </c>
      <c r="D1743" s="14" t="n">
        <f aca="false">IF($F$2=0," - ",Tabla1[[#This Row],[Base Precio de Lista neto]]*(1-$F$2))</f>
        <v>145.85998</v>
      </c>
      <c r="E1743" s="14" t="n">
        <f aca="false">IF($F$2=0," - ",Tabla1[[#This Row],[Base para Mejor precio]]*(1-$F$2))</f>
        <v>131.273982</v>
      </c>
      <c r="F1743" s="12" t="s">
        <v>17</v>
      </c>
      <c r="G1743" s="15"/>
      <c r="H1743" s="14" t="n">
        <f aca="false">IFERROR(IF($F$3=0,"-",Tabla1[[#This Row],[Precio de Cliente neto]]*(1+$F$3)),"-")</f>
        <v>218.78997</v>
      </c>
      <c r="I1743" s="14" t="n">
        <v>208.3714</v>
      </c>
      <c r="J1743" s="14" t="n">
        <v>187.53426</v>
      </c>
    </row>
    <row r="1744" customFormat="false" ht="15" hidden="false" customHeight="false" outlineLevel="0" collapsed="false">
      <c r="A1744" s="12" t="n">
        <v>6173</v>
      </c>
      <c r="B1744" s="13" t="s">
        <v>1757</v>
      </c>
      <c r="C1744" s="14" t="n">
        <f aca="false">IF($F$2=0," - ",Tabla1[[#This Row],[Base Precio de Lista neto]])</f>
        <v>344.6142</v>
      </c>
      <c r="D1744" s="14" t="n">
        <f aca="false">IF($F$2=0," - ",Tabla1[[#This Row],[Base Precio de Lista neto]]*(1-$F$2))</f>
        <v>241.22994</v>
      </c>
      <c r="E1744" s="14" t="n">
        <f aca="false">IF($F$2=0," - ",Tabla1[[#This Row],[Base para Mejor precio]]*(1-$F$2))</f>
        <v>217.106946</v>
      </c>
      <c r="F1744" s="12" t="s">
        <v>17</v>
      </c>
      <c r="G1744" s="15"/>
      <c r="H1744" s="14" t="n">
        <f aca="false">IFERROR(IF($F$3=0,"-",Tabla1[[#This Row],[Precio de Cliente neto]]*(1+$F$3)),"-")</f>
        <v>361.84491</v>
      </c>
      <c r="I1744" s="14" t="n">
        <v>344.6142</v>
      </c>
      <c r="J1744" s="14" t="n">
        <v>310.15278</v>
      </c>
    </row>
    <row r="1745" customFormat="false" ht="15" hidden="false" customHeight="false" outlineLevel="0" collapsed="false">
      <c r="A1745" s="12" t="n">
        <v>6174</v>
      </c>
      <c r="B1745" s="13" t="s">
        <v>1758</v>
      </c>
      <c r="C1745" s="14" t="n">
        <f aca="false">IF($F$2=0," - ",Tabla1[[#This Row],[Base Precio de Lista neto]])</f>
        <v>160.2857</v>
      </c>
      <c r="D1745" s="14" t="n">
        <f aca="false">IF($F$2=0," - ",Tabla1[[#This Row],[Base Precio de Lista neto]]*(1-$F$2))</f>
        <v>112.19999</v>
      </c>
      <c r="E1745" s="14" t="n">
        <f aca="false">IF($F$2=0," - ",Tabla1[[#This Row],[Base para Mejor precio]]*(1-$F$2))</f>
        <v>100.979991</v>
      </c>
      <c r="F1745" s="12" t="s">
        <v>17</v>
      </c>
      <c r="G1745" s="15"/>
      <c r="H1745" s="14" t="n">
        <f aca="false">IFERROR(IF($F$3=0,"-",Tabla1[[#This Row],[Precio de Cliente neto]]*(1+$F$3)),"-")</f>
        <v>168.299985</v>
      </c>
      <c r="I1745" s="14" t="n">
        <v>160.2857</v>
      </c>
      <c r="J1745" s="14" t="n">
        <v>144.25713</v>
      </c>
    </row>
    <row r="1746" customFormat="false" ht="15" hidden="false" customHeight="false" outlineLevel="0" collapsed="false">
      <c r="A1746" s="12" t="n">
        <v>6175</v>
      </c>
      <c r="B1746" s="13" t="s">
        <v>1759</v>
      </c>
      <c r="C1746" s="14" t="n">
        <f aca="false">IF($F$2=0," - ",Tabla1[[#This Row],[Base Precio de Lista neto]])</f>
        <v>160.2857</v>
      </c>
      <c r="D1746" s="14" t="n">
        <f aca="false">IF($F$2=0," - ",Tabla1[[#This Row],[Base Precio de Lista neto]]*(1-$F$2))</f>
        <v>112.19999</v>
      </c>
      <c r="E1746" s="14" t="n">
        <f aca="false">IF($F$2=0," - ",Tabla1[[#This Row],[Base para Mejor precio]]*(1-$F$2))</f>
        <v>100.979991</v>
      </c>
      <c r="F1746" s="12" t="s">
        <v>17</v>
      </c>
      <c r="G1746" s="15"/>
      <c r="H1746" s="14" t="n">
        <f aca="false">IFERROR(IF($F$3=0,"-",Tabla1[[#This Row],[Precio de Cliente neto]]*(1+$F$3)),"-")</f>
        <v>168.299985</v>
      </c>
      <c r="I1746" s="14" t="n">
        <v>160.2857</v>
      </c>
      <c r="J1746" s="14" t="n">
        <v>144.25713</v>
      </c>
    </row>
    <row r="1747" customFormat="false" ht="15" hidden="false" customHeight="false" outlineLevel="0" collapsed="false">
      <c r="A1747" s="12" t="n">
        <v>6180</v>
      </c>
      <c r="B1747" s="13" t="s">
        <v>1760</v>
      </c>
      <c r="C1747" s="14" t="n">
        <f aca="false">IF($F$2=0," - ",Tabla1[[#This Row],[Base Precio de Lista neto]])</f>
        <v>264.4713</v>
      </c>
      <c r="D1747" s="14" t="n">
        <f aca="false">IF($F$2=0," - ",Tabla1[[#This Row],[Base Precio de Lista neto]]*(1-$F$2))</f>
        <v>185.12991</v>
      </c>
      <c r="E1747" s="14" t="n">
        <f aca="false">IF($F$2=0," - ",Tabla1[[#This Row],[Base para Mejor precio]]*(1-$F$2))</f>
        <v>166.616919</v>
      </c>
      <c r="F1747" s="12" t="s">
        <v>17</v>
      </c>
      <c r="G1747" s="15"/>
      <c r="H1747" s="14" t="n">
        <f aca="false">IFERROR(IF($F$3=0,"-",Tabla1[[#This Row],[Precio de Cliente neto]]*(1+$F$3)),"-")</f>
        <v>277.694865</v>
      </c>
      <c r="I1747" s="14" t="n">
        <v>264.4713</v>
      </c>
      <c r="J1747" s="14" t="n">
        <v>238.02417</v>
      </c>
    </row>
    <row r="1748" customFormat="false" ht="15" hidden="false" customHeight="false" outlineLevel="0" collapsed="false">
      <c r="A1748" s="12" t="n">
        <v>6190</v>
      </c>
      <c r="B1748" s="13" t="s">
        <v>1761</v>
      </c>
      <c r="C1748" s="14" t="n">
        <f aca="false">IF($F$2=0," - ",Tabla1[[#This Row],[Base Precio de Lista neto]])</f>
        <v>216.3856</v>
      </c>
      <c r="D1748" s="14" t="n">
        <f aca="false">IF($F$2=0," - ",Tabla1[[#This Row],[Base Precio de Lista neto]]*(1-$F$2))</f>
        <v>151.46992</v>
      </c>
      <c r="E1748" s="14" t="n">
        <f aca="false">IF($F$2=0," - ",Tabla1[[#This Row],[Base para Mejor precio]]*(1-$F$2))</f>
        <v>136.322928</v>
      </c>
      <c r="F1748" s="12" t="s">
        <v>17</v>
      </c>
      <c r="G1748" s="15"/>
      <c r="H1748" s="14" t="n">
        <f aca="false">IFERROR(IF($F$3=0,"-",Tabla1[[#This Row],[Precio de Cliente neto]]*(1+$F$3)),"-")</f>
        <v>227.20488</v>
      </c>
      <c r="I1748" s="14" t="n">
        <v>216.3856</v>
      </c>
      <c r="J1748" s="14" t="n">
        <v>194.74704</v>
      </c>
    </row>
    <row r="1749" customFormat="false" ht="15" hidden="false" customHeight="false" outlineLevel="0" collapsed="false">
      <c r="A1749" s="12" t="n">
        <v>6191</v>
      </c>
      <c r="B1749" s="13" t="s">
        <v>1762</v>
      </c>
      <c r="C1749" s="14" t="n">
        <f aca="false">IF($F$2=0," - ",Tabla1[[#This Row],[Base Precio de Lista neto]])</f>
        <v>216.3856</v>
      </c>
      <c r="D1749" s="14" t="n">
        <f aca="false">IF($F$2=0," - ",Tabla1[[#This Row],[Base Precio de Lista neto]]*(1-$F$2))</f>
        <v>151.46992</v>
      </c>
      <c r="E1749" s="14" t="n">
        <f aca="false">IF($F$2=0," - ",Tabla1[[#This Row],[Base para Mejor precio]]*(1-$F$2))</f>
        <v>136.322928</v>
      </c>
      <c r="F1749" s="12" t="s">
        <v>17</v>
      </c>
      <c r="G1749" s="15"/>
      <c r="H1749" s="14" t="n">
        <f aca="false">IFERROR(IF($F$3=0,"-",Tabla1[[#This Row],[Precio de Cliente neto]]*(1+$F$3)),"-")</f>
        <v>227.20488</v>
      </c>
      <c r="I1749" s="14" t="n">
        <v>216.3856</v>
      </c>
      <c r="J1749" s="14" t="n">
        <v>194.74704</v>
      </c>
    </row>
    <row r="1750" customFormat="false" ht="15" hidden="false" customHeight="false" outlineLevel="0" collapsed="false">
      <c r="A1750" s="12" t="n">
        <v>6196</v>
      </c>
      <c r="B1750" s="13" t="s">
        <v>1763</v>
      </c>
      <c r="C1750" s="14" t="n">
        <f aca="false">IF($F$2=0," - ",Tabla1[[#This Row],[Base Precio de Lista neto]])</f>
        <v>240.4285</v>
      </c>
      <c r="D1750" s="14" t="n">
        <f aca="false">IF($F$2=0," - ",Tabla1[[#This Row],[Base Precio de Lista neto]]*(1-$F$2))</f>
        <v>168.29995</v>
      </c>
      <c r="E1750" s="14" t="n">
        <f aca="false">IF($F$2=0," - ",Tabla1[[#This Row],[Base para Mejor precio]]*(1-$F$2))</f>
        <v>151.469955</v>
      </c>
      <c r="F1750" s="12" t="s">
        <v>17</v>
      </c>
      <c r="G1750" s="15"/>
      <c r="H1750" s="14" t="n">
        <f aca="false">IFERROR(IF($F$3=0,"-",Tabla1[[#This Row],[Precio de Cliente neto]]*(1+$F$3)),"-")</f>
        <v>252.449925</v>
      </c>
      <c r="I1750" s="14" t="n">
        <v>240.4285</v>
      </c>
      <c r="J1750" s="14" t="n">
        <v>216.38565</v>
      </c>
    </row>
    <row r="1751" customFormat="false" ht="15" hidden="false" customHeight="false" outlineLevel="0" collapsed="false">
      <c r="A1751" s="12" t="n">
        <v>6198</v>
      </c>
      <c r="B1751" s="13" t="s">
        <v>1764</v>
      </c>
      <c r="C1751" s="14" t="n">
        <f aca="false">IF($F$2=0," - ",Tabla1[[#This Row],[Base Precio de Lista neto]])</f>
        <v>440.7856</v>
      </c>
      <c r="D1751" s="14" t="n">
        <f aca="false">IF($F$2=0," - ",Tabla1[[#This Row],[Base Precio de Lista neto]]*(1-$F$2))</f>
        <v>308.54992</v>
      </c>
      <c r="E1751" s="14" t="n">
        <f aca="false">IF($F$2=0," - ",Tabla1[[#This Row],[Base para Mejor precio]]*(1-$F$2))</f>
        <v>277.694928</v>
      </c>
      <c r="F1751" s="12" t="s">
        <v>17</v>
      </c>
      <c r="G1751" s="15"/>
      <c r="H1751" s="14" t="n">
        <f aca="false">IFERROR(IF($F$3=0,"-",Tabla1[[#This Row],[Precio de Cliente neto]]*(1+$F$3)),"-")</f>
        <v>462.82488</v>
      </c>
      <c r="I1751" s="14" t="n">
        <v>440.7856</v>
      </c>
      <c r="J1751" s="14" t="n">
        <v>396.70704</v>
      </c>
    </row>
    <row r="1752" customFormat="false" ht="15" hidden="false" customHeight="false" outlineLevel="0" collapsed="false">
      <c r="A1752" s="12" t="n">
        <v>6202</v>
      </c>
      <c r="B1752" s="13" t="s">
        <v>1765</v>
      </c>
      <c r="C1752" s="14" t="n">
        <f aca="false">IF($F$2=0," - ",Tabla1[[#This Row],[Base Precio de Lista neto]])</f>
        <v>240.4285</v>
      </c>
      <c r="D1752" s="14" t="n">
        <f aca="false">IF($F$2=0," - ",Tabla1[[#This Row],[Base Precio de Lista neto]]*(1-$F$2))</f>
        <v>168.29995</v>
      </c>
      <c r="E1752" s="14" t="n">
        <f aca="false">IF($F$2=0," - ",Tabla1[[#This Row],[Base para Mejor precio]]*(1-$F$2))</f>
        <v>151.469955</v>
      </c>
      <c r="F1752" s="12" t="s">
        <v>17</v>
      </c>
      <c r="G1752" s="15"/>
      <c r="H1752" s="14" t="n">
        <f aca="false">IFERROR(IF($F$3=0,"-",Tabla1[[#This Row],[Precio de Cliente neto]]*(1+$F$3)),"-")</f>
        <v>252.449925</v>
      </c>
      <c r="I1752" s="14" t="n">
        <v>240.4285</v>
      </c>
      <c r="J1752" s="14" t="n">
        <v>216.38565</v>
      </c>
    </row>
    <row r="1753" customFormat="false" ht="15" hidden="false" customHeight="false" outlineLevel="0" collapsed="false">
      <c r="A1753" s="12" t="n">
        <v>6203</v>
      </c>
      <c r="B1753" s="13" t="s">
        <v>1766</v>
      </c>
      <c r="C1753" s="14" t="n">
        <f aca="false">IF($F$2=0," - ",Tabla1[[#This Row],[Base Precio de Lista neto]])</f>
        <v>200.3571</v>
      </c>
      <c r="D1753" s="14" t="n">
        <f aca="false">IF($F$2=0," - ",Tabla1[[#This Row],[Base Precio de Lista neto]]*(1-$F$2))</f>
        <v>140.24997</v>
      </c>
      <c r="E1753" s="14" t="n">
        <f aca="false">IF($F$2=0," - ",Tabla1[[#This Row],[Base para Mejor precio]]*(1-$F$2))</f>
        <v>126.224973</v>
      </c>
      <c r="F1753" s="12" t="s">
        <v>17</v>
      </c>
      <c r="G1753" s="15"/>
      <c r="H1753" s="14" t="n">
        <f aca="false">IFERROR(IF($F$3=0,"-",Tabla1[[#This Row],[Precio de Cliente neto]]*(1+$F$3)),"-")</f>
        <v>210.374955</v>
      </c>
      <c r="I1753" s="14" t="n">
        <v>200.3571</v>
      </c>
      <c r="J1753" s="14" t="n">
        <v>180.32139</v>
      </c>
    </row>
    <row r="1754" customFormat="false" ht="15" hidden="false" customHeight="false" outlineLevel="0" collapsed="false">
      <c r="A1754" s="12" t="n">
        <v>6204</v>
      </c>
      <c r="B1754" s="13" t="s">
        <v>1767</v>
      </c>
      <c r="C1754" s="14" t="n">
        <f aca="false">IF($F$2=0," - ",Tabla1[[#This Row],[Base Precio de Lista neto]])</f>
        <v>200.3571</v>
      </c>
      <c r="D1754" s="14" t="n">
        <f aca="false">IF($F$2=0," - ",Tabla1[[#This Row],[Base Precio de Lista neto]]*(1-$F$2))</f>
        <v>140.24997</v>
      </c>
      <c r="E1754" s="14" t="n">
        <f aca="false">IF($F$2=0," - ",Tabla1[[#This Row],[Base para Mejor precio]]*(1-$F$2))</f>
        <v>126.224973</v>
      </c>
      <c r="F1754" s="12" t="s">
        <v>17</v>
      </c>
      <c r="G1754" s="15"/>
      <c r="H1754" s="14" t="n">
        <f aca="false">IFERROR(IF($F$3=0,"-",Tabla1[[#This Row],[Precio de Cliente neto]]*(1+$F$3)),"-")</f>
        <v>210.374955</v>
      </c>
      <c r="I1754" s="14" t="n">
        <v>200.3571</v>
      </c>
      <c r="J1754" s="14" t="n">
        <v>180.32139</v>
      </c>
    </row>
    <row r="1755" customFormat="false" ht="15" hidden="false" customHeight="false" outlineLevel="0" collapsed="false">
      <c r="A1755" s="12" t="n">
        <v>6205</v>
      </c>
      <c r="B1755" s="13" t="s">
        <v>1768</v>
      </c>
      <c r="C1755" s="14" t="n">
        <f aca="false">IF($F$2=0," - ",Tabla1[[#This Row],[Base Precio de Lista neto]])</f>
        <v>160.2857</v>
      </c>
      <c r="D1755" s="14" t="n">
        <f aca="false">IF($F$2=0," - ",Tabla1[[#This Row],[Base Precio de Lista neto]]*(1-$F$2))</f>
        <v>112.19999</v>
      </c>
      <c r="E1755" s="14" t="n">
        <f aca="false">IF($F$2=0," - ",Tabla1[[#This Row],[Base para Mejor precio]]*(1-$F$2))</f>
        <v>100.979991</v>
      </c>
      <c r="F1755" s="12" t="s">
        <v>17</v>
      </c>
      <c r="G1755" s="15"/>
      <c r="H1755" s="14" t="n">
        <f aca="false">IFERROR(IF($F$3=0,"-",Tabla1[[#This Row],[Precio de Cliente neto]]*(1+$F$3)),"-")</f>
        <v>168.299985</v>
      </c>
      <c r="I1755" s="14" t="n">
        <v>160.2857</v>
      </c>
      <c r="J1755" s="14" t="n">
        <v>144.25713</v>
      </c>
    </row>
    <row r="1756" customFormat="false" ht="15" hidden="false" customHeight="false" outlineLevel="0" collapsed="false">
      <c r="A1756" s="12" t="n">
        <v>6206</v>
      </c>
      <c r="B1756" s="13" t="s">
        <v>1769</v>
      </c>
      <c r="C1756" s="14" t="n">
        <f aca="false">IF($F$2=0," - ",Tabla1[[#This Row],[Base Precio de Lista neto]])</f>
        <v>160.2857</v>
      </c>
      <c r="D1756" s="14" t="n">
        <f aca="false">IF($F$2=0," - ",Tabla1[[#This Row],[Base Precio de Lista neto]]*(1-$F$2))</f>
        <v>112.19999</v>
      </c>
      <c r="E1756" s="14" t="n">
        <f aca="false">IF($F$2=0," - ",Tabla1[[#This Row],[Base para Mejor precio]]*(1-$F$2))</f>
        <v>100.979991</v>
      </c>
      <c r="F1756" s="12" t="s">
        <v>17</v>
      </c>
      <c r="G1756" s="15"/>
      <c r="H1756" s="14" t="n">
        <f aca="false">IFERROR(IF($F$3=0,"-",Tabla1[[#This Row],[Precio de Cliente neto]]*(1+$F$3)),"-")</f>
        <v>168.299985</v>
      </c>
      <c r="I1756" s="14" t="n">
        <v>160.2857</v>
      </c>
      <c r="J1756" s="14" t="n">
        <v>144.25713</v>
      </c>
    </row>
    <row r="1757" customFormat="false" ht="15" hidden="false" customHeight="false" outlineLevel="0" collapsed="false">
      <c r="A1757" s="12" t="n">
        <v>6207</v>
      </c>
      <c r="B1757" s="13" t="s">
        <v>1770</v>
      </c>
      <c r="C1757" s="14" t="n">
        <f aca="false">IF($F$2=0," - ",Tabla1[[#This Row],[Base Precio de Lista neto]])</f>
        <v>256.457</v>
      </c>
      <c r="D1757" s="14" t="n">
        <f aca="false">IF($F$2=0," - ",Tabla1[[#This Row],[Base Precio de Lista neto]]*(1-$F$2))</f>
        <v>179.5199</v>
      </c>
      <c r="E1757" s="14" t="n">
        <f aca="false">IF($F$2=0," - ",Tabla1[[#This Row],[Base para Mejor precio]]*(1-$F$2))</f>
        <v>161.56791</v>
      </c>
      <c r="F1757" s="12" t="s">
        <v>17</v>
      </c>
      <c r="G1757" s="15"/>
      <c r="H1757" s="14" t="n">
        <f aca="false">IFERROR(IF($F$3=0,"-",Tabla1[[#This Row],[Precio de Cliente neto]]*(1+$F$3)),"-")</f>
        <v>269.27985</v>
      </c>
      <c r="I1757" s="14" t="n">
        <v>256.457</v>
      </c>
      <c r="J1757" s="14" t="n">
        <v>230.8113</v>
      </c>
    </row>
    <row r="1758" customFormat="false" ht="15" hidden="false" customHeight="false" outlineLevel="0" collapsed="false">
      <c r="A1758" s="12" t="n">
        <v>6208</v>
      </c>
      <c r="B1758" s="13" t="s">
        <v>1771</v>
      </c>
      <c r="C1758" s="14" t="n">
        <f aca="false">IF($F$2=0," - ",Tabla1[[#This Row],[Base Precio de Lista neto]])</f>
        <v>256.457</v>
      </c>
      <c r="D1758" s="14" t="n">
        <f aca="false">IF($F$2=0," - ",Tabla1[[#This Row],[Base Precio de Lista neto]]*(1-$F$2))</f>
        <v>179.5199</v>
      </c>
      <c r="E1758" s="14" t="n">
        <f aca="false">IF($F$2=0," - ",Tabla1[[#This Row],[Base para Mejor precio]]*(1-$F$2))</f>
        <v>161.56791</v>
      </c>
      <c r="F1758" s="12" t="s">
        <v>17</v>
      </c>
      <c r="G1758" s="15"/>
      <c r="H1758" s="14" t="n">
        <f aca="false">IFERROR(IF($F$3=0,"-",Tabla1[[#This Row],[Precio de Cliente neto]]*(1+$F$3)),"-")</f>
        <v>269.27985</v>
      </c>
      <c r="I1758" s="14" t="n">
        <v>256.457</v>
      </c>
      <c r="J1758" s="14" t="n">
        <v>230.8113</v>
      </c>
    </row>
    <row r="1759" customFormat="false" ht="15" hidden="false" customHeight="false" outlineLevel="0" collapsed="false">
      <c r="A1759" s="12" t="n">
        <v>6209</v>
      </c>
      <c r="B1759" s="13" t="s">
        <v>1772</v>
      </c>
      <c r="C1759" s="14" t="n">
        <f aca="false">IF($F$2=0," - ",Tabla1[[#This Row],[Base Precio de Lista neto]])</f>
        <v>176.3141</v>
      </c>
      <c r="D1759" s="14" t="n">
        <f aca="false">IF($F$2=0," - ",Tabla1[[#This Row],[Base Precio de Lista neto]]*(1-$F$2))</f>
        <v>123.41987</v>
      </c>
      <c r="E1759" s="14" t="n">
        <f aca="false">IF($F$2=0," - ",Tabla1[[#This Row],[Base para Mejor precio]]*(1-$F$2))</f>
        <v>111.077883</v>
      </c>
      <c r="F1759" s="12" t="s">
        <v>17</v>
      </c>
      <c r="G1759" s="15"/>
      <c r="H1759" s="14" t="n">
        <f aca="false">IFERROR(IF($F$3=0,"-",Tabla1[[#This Row],[Precio de Cliente neto]]*(1+$F$3)),"-")</f>
        <v>185.129805</v>
      </c>
      <c r="I1759" s="14" t="n">
        <v>176.3141</v>
      </c>
      <c r="J1759" s="14" t="n">
        <v>158.68269</v>
      </c>
    </row>
    <row r="1760" customFormat="false" ht="15" hidden="false" customHeight="false" outlineLevel="0" collapsed="false">
      <c r="A1760" s="12" t="n">
        <v>6210</v>
      </c>
      <c r="B1760" s="13" t="s">
        <v>1773</v>
      </c>
      <c r="C1760" s="14" t="n">
        <f aca="false">IF($F$2=0," - ",Tabla1[[#This Row],[Base Precio de Lista neto]])</f>
        <v>160.2856</v>
      </c>
      <c r="D1760" s="14" t="n">
        <f aca="false">IF($F$2=0," - ",Tabla1[[#This Row],[Base Precio de Lista neto]]*(1-$F$2))</f>
        <v>112.19992</v>
      </c>
      <c r="E1760" s="14" t="n">
        <f aca="false">IF($F$2=0," - ",Tabla1[[#This Row],[Base para Mejor precio]]*(1-$F$2))</f>
        <v>100.979928</v>
      </c>
      <c r="F1760" s="12" t="s">
        <v>17</v>
      </c>
      <c r="G1760" s="15"/>
      <c r="H1760" s="14" t="n">
        <f aca="false">IFERROR(IF($F$3=0,"-",Tabla1[[#This Row],[Precio de Cliente neto]]*(1+$F$3)),"-")</f>
        <v>168.29988</v>
      </c>
      <c r="I1760" s="14" t="n">
        <v>160.2856</v>
      </c>
      <c r="J1760" s="14" t="n">
        <v>144.25704</v>
      </c>
    </row>
    <row r="1761" customFormat="false" ht="15" hidden="false" customHeight="false" outlineLevel="0" collapsed="false">
      <c r="A1761" s="12" t="n">
        <v>6211</v>
      </c>
      <c r="B1761" s="13" t="s">
        <v>1774</v>
      </c>
      <c r="C1761" s="14" t="n">
        <f aca="false">IF($F$2=0," - ",Tabla1[[#This Row],[Base Precio de Lista neto]])</f>
        <v>176.3142</v>
      </c>
      <c r="D1761" s="14" t="n">
        <f aca="false">IF($F$2=0," - ",Tabla1[[#This Row],[Base Precio de Lista neto]]*(1-$F$2))</f>
        <v>123.41994</v>
      </c>
      <c r="E1761" s="14" t="n">
        <f aca="false">IF($F$2=0," - ",Tabla1[[#This Row],[Base para Mejor precio]]*(1-$F$2))</f>
        <v>111.077946</v>
      </c>
      <c r="F1761" s="12" t="s">
        <v>17</v>
      </c>
      <c r="G1761" s="15"/>
      <c r="H1761" s="14" t="n">
        <f aca="false">IFERROR(IF($F$3=0,"-",Tabla1[[#This Row],[Precio de Cliente neto]]*(1+$F$3)),"-")</f>
        <v>185.12991</v>
      </c>
      <c r="I1761" s="14" t="n">
        <v>176.3142</v>
      </c>
      <c r="J1761" s="14" t="n">
        <v>158.68278</v>
      </c>
    </row>
    <row r="1762" customFormat="false" ht="15" hidden="false" customHeight="false" outlineLevel="0" collapsed="false">
      <c r="A1762" s="12" t="n">
        <v>6212</v>
      </c>
      <c r="B1762" s="13" t="s">
        <v>1775</v>
      </c>
      <c r="C1762" s="14" t="n">
        <f aca="false">IF($F$2=0," - ",Tabla1[[#This Row],[Base Precio de Lista neto]])</f>
        <v>176.3142</v>
      </c>
      <c r="D1762" s="14" t="n">
        <f aca="false">IF($F$2=0," - ",Tabla1[[#This Row],[Base Precio de Lista neto]]*(1-$F$2))</f>
        <v>123.41994</v>
      </c>
      <c r="E1762" s="14" t="n">
        <f aca="false">IF($F$2=0," - ",Tabla1[[#This Row],[Base para Mejor precio]]*(1-$F$2))</f>
        <v>111.077946</v>
      </c>
      <c r="F1762" s="12" t="s">
        <v>17</v>
      </c>
      <c r="G1762" s="15"/>
      <c r="H1762" s="14" t="n">
        <f aca="false">IFERROR(IF($F$3=0,"-",Tabla1[[#This Row],[Precio de Cliente neto]]*(1+$F$3)),"-")</f>
        <v>185.12991</v>
      </c>
      <c r="I1762" s="14" t="n">
        <v>176.3142</v>
      </c>
      <c r="J1762" s="14" t="n">
        <v>158.68278</v>
      </c>
    </row>
    <row r="1763" customFormat="false" ht="15" hidden="false" customHeight="false" outlineLevel="0" collapsed="false">
      <c r="A1763" s="12" t="n">
        <v>6213</v>
      </c>
      <c r="B1763" s="13" t="s">
        <v>1776</v>
      </c>
      <c r="C1763" s="14" t="n">
        <f aca="false">IF($F$2=0," - ",Tabla1[[#This Row],[Base Precio de Lista neto]])</f>
        <v>144.2571</v>
      </c>
      <c r="D1763" s="14" t="n">
        <f aca="false">IF($F$2=0," - ",Tabla1[[#This Row],[Base Precio de Lista neto]]*(1-$F$2))</f>
        <v>100.97997</v>
      </c>
      <c r="E1763" s="14" t="n">
        <f aca="false">IF($F$2=0," - ",Tabla1[[#This Row],[Base para Mejor precio]]*(1-$F$2))</f>
        <v>90.881973</v>
      </c>
      <c r="F1763" s="12" t="s">
        <v>17</v>
      </c>
      <c r="G1763" s="15"/>
      <c r="H1763" s="14" t="n">
        <f aca="false">IFERROR(IF($F$3=0,"-",Tabla1[[#This Row],[Precio de Cliente neto]]*(1+$F$3)),"-")</f>
        <v>151.469955</v>
      </c>
      <c r="I1763" s="14" t="n">
        <v>144.2571</v>
      </c>
      <c r="J1763" s="14" t="n">
        <v>129.83139</v>
      </c>
    </row>
    <row r="1764" customFormat="false" ht="15" hidden="false" customHeight="false" outlineLevel="0" collapsed="false">
      <c r="A1764" s="12" t="n">
        <v>6218</v>
      </c>
      <c r="B1764" s="13" t="s">
        <v>1777</v>
      </c>
      <c r="C1764" s="14" t="n">
        <f aca="false">IF($F$2=0," - ",Tabla1[[#This Row],[Base Precio de Lista neto]])</f>
        <v>200.3571</v>
      </c>
      <c r="D1764" s="14" t="n">
        <f aca="false">IF($F$2=0," - ",Tabla1[[#This Row],[Base Precio de Lista neto]]*(1-$F$2))</f>
        <v>140.24997</v>
      </c>
      <c r="E1764" s="14" t="n">
        <f aca="false">IF($F$2=0," - ",Tabla1[[#This Row],[Base para Mejor precio]]*(1-$F$2))</f>
        <v>126.224973</v>
      </c>
      <c r="F1764" s="12" t="s">
        <v>17</v>
      </c>
      <c r="G1764" s="15"/>
      <c r="H1764" s="14" t="n">
        <f aca="false">IFERROR(IF($F$3=0,"-",Tabla1[[#This Row],[Precio de Cliente neto]]*(1+$F$3)),"-")</f>
        <v>210.374955</v>
      </c>
      <c r="I1764" s="14" t="n">
        <v>200.3571</v>
      </c>
      <c r="J1764" s="14" t="n">
        <v>180.32139</v>
      </c>
    </row>
    <row r="1765" customFormat="false" ht="15" hidden="false" customHeight="false" outlineLevel="0" collapsed="false">
      <c r="A1765" s="12" t="n">
        <v>6219</v>
      </c>
      <c r="B1765" s="13" t="s">
        <v>1778</v>
      </c>
      <c r="C1765" s="14" t="n">
        <f aca="false">IF($F$2=0," - ",Tabla1[[#This Row],[Base Precio de Lista neto]])</f>
        <v>200.3571</v>
      </c>
      <c r="D1765" s="14" t="n">
        <f aca="false">IF($F$2=0," - ",Tabla1[[#This Row],[Base Precio de Lista neto]]*(1-$F$2))</f>
        <v>140.24997</v>
      </c>
      <c r="E1765" s="14" t="n">
        <f aca="false">IF($F$2=0," - ",Tabla1[[#This Row],[Base para Mejor precio]]*(1-$F$2))</f>
        <v>126.224973</v>
      </c>
      <c r="F1765" s="12" t="s">
        <v>17</v>
      </c>
      <c r="G1765" s="15"/>
      <c r="H1765" s="14" t="n">
        <f aca="false">IFERROR(IF($F$3=0,"-",Tabla1[[#This Row],[Precio de Cliente neto]]*(1+$F$3)),"-")</f>
        <v>210.374955</v>
      </c>
      <c r="I1765" s="14" t="n">
        <v>200.3571</v>
      </c>
      <c r="J1765" s="14" t="n">
        <v>180.32139</v>
      </c>
    </row>
    <row r="1766" customFormat="false" ht="15" hidden="false" customHeight="false" outlineLevel="0" collapsed="false">
      <c r="A1766" s="12" t="n">
        <v>6221</v>
      </c>
      <c r="B1766" s="13" t="s">
        <v>1779</v>
      </c>
      <c r="C1766" s="14" t="n">
        <f aca="false">IF($F$2=0," - ",Tabla1[[#This Row],[Base Precio de Lista neto]])</f>
        <v>208.3714</v>
      </c>
      <c r="D1766" s="14" t="n">
        <f aca="false">IF($F$2=0," - ",Tabla1[[#This Row],[Base Precio de Lista neto]]*(1-$F$2))</f>
        <v>145.85998</v>
      </c>
      <c r="E1766" s="14" t="n">
        <f aca="false">IF($F$2=0," - ",Tabla1[[#This Row],[Base para Mejor precio]]*(1-$F$2))</f>
        <v>131.273982</v>
      </c>
      <c r="F1766" s="12" t="s">
        <v>17</v>
      </c>
      <c r="G1766" s="15"/>
      <c r="H1766" s="14" t="n">
        <f aca="false">IFERROR(IF($F$3=0,"-",Tabla1[[#This Row],[Precio de Cliente neto]]*(1+$F$3)),"-")</f>
        <v>218.78997</v>
      </c>
      <c r="I1766" s="14" t="n">
        <v>208.3714</v>
      </c>
      <c r="J1766" s="14" t="n">
        <v>187.53426</v>
      </c>
    </row>
    <row r="1767" customFormat="false" ht="15" hidden="false" customHeight="false" outlineLevel="0" collapsed="false">
      <c r="A1767" s="12" t="n">
        <v>6222</v>
      </c>
      <c r="B1767" s="13" t="s">
        <v>1780</v>
      </c>
      <c r="C1767" s="14" t="n">
        <f aca="false">IF($F$2=0," - ",Tabla1[[#This Row],[Base Precio de Lista neto]])</f>
        <v>208.3714</v>
      </c>
      <c r="D1767" s="14" t="n">
        <f aca="false">IF($F$2=0," - ",Tabla1[[#This Row],[Base Precio de Lista neto]]*(1-$F$2))</f>
        <v>145.85998</v>
      </c>
      <c r="E1767" s="14" t="n">
        <f aca="false">IF($F$2=0," - ",Tabla1[[#This Row],[Base para Mejor precio]]*(1-$F$2))</f>
        <v>131.273982</v>
      </c>
      <c r="F1767" s="12" t="s">
        <v>17</v>
      </c>
      <c r="G1767" s="15"/>
      <c r="H1767" s="14" t="n">
        <f aca="false">IFERROR(IF($F$3=0,"-",Tabla1[[#This Row],[Precio de Cliente neto]]*(1+$F$3)),"-")</f>
        <v>218.78997</v>
      </c>
      <c r="I1767" s="14" t="n">
        <v>208.3714</v>
      </c>
      <c r="J1767" s="14" t="n">
        <v>187.53426</v>
      </c>
    </row>
    <row r="1768" customFormat="false" ht="15" hidden="false" customHeight="false" outlineLevel="0" collapsed="false">
      <c r="A1768" s="12" t="n">
        <v>6223</v>
      </c>
      <c r="B1768" s="13" t="s">
        <v>1781</v>
      </c>
      <c r="C1768" s="14" t="n">
        <f aca="false">IF($F$2=0," - ",Tabla1[[#This Row],[Base Precio de Lista neto]])</f>
        <v>296.5285</v>
      </c>
      <c r="D1768" s="14" t="n">
        <f aca="false">IF($F$2=0," - ",Tabla1[[#This Row],[Base Precio de Lista neto]]*(1-$F$2))</f>
        <v>207.56995</v>
      </c>
      <c r="E1768" s="14" t="n">
        <f aca="false">IF($F$2=0," - ",Tabla1[[#This Row],[Base para Mejor precio]]*(1-$F$2))</f>
        <v>186.812955</v>
      </c>
      <c r="F1768" s="12" t="s">
        <v>17</v>
      </c>
      <c r="G1768" s="15"/>
      <c r="H1768" s="14" t="n">
        <f aca="false">IFERROR(IF($F$3=0,"-",Tabla1[[#This Row],[Precio de Cliente neto]]*(1+$F$3)),"-")</f>
        <v>311.354925</v>
      </c>
      <c r="I1768" s="14" t="n">
        <v>296.5285</v>
      </c>
      <c r="J1768" s="14" t="n">
        <v>266.87565</v>
      </c>
    </row>
    <row r="1769" customFormat="false" ht="15" hidden="false" customHeight="false" outlineLevel="0" collapsed="false">
      <c r="A1769" s="12" t="n">
        <v>6224</v>
      </c>
      <c r="B1769" s="13" t="s">
        <v>1782</v>
      </c>
      <c r="C1769" s="14" t="n">
        <f aca="false">IF($F$2=0," - ",Tabla1[[#This Row],[Base Precio de Lista neto]])</f>
        <v>352.6284</v>
      </c>
      <c r="D1769" s="14" t="n">
        <f aca="false">IF($F$2=0," - ",Tabla1[[#This Row],[Base Precio de Lista neto]]*(1-$F$2))</f>
        <v>246.83988</v>
      </c>
      <c r="E1769" s="14" t="n">
        <f aca="false">IF($F$2=0," - ",Tabla1[[#This Row],[Base para Mejor precio]]*(1-$F$2))</f>
        <v>222.155892</v>
      </c>
      <c r="F1769" s="12" t="s">
        <v>17</v>
      </c>
      <c r="G1769" s="15"/>
      <c r="H1769" s="14" t="n">
        <f aca="false">IFERROR(IF($F$3=0,"-",Tabla1[[#This Row],[Precio de Cliente neto]]*(1+$F$3)),"-")</f>
        <v>370.25982</v>
      </c>
      <c r="I1769" s="14" t="n">
        <v>352.6284</v>
      </c>
      <c r="J1769" s="14" t="n">
        <v>317.36556</v>
      </c>
    </row>
    <row r="1770" customFormat="false" ht="15" hidden="false" customHeight="false" outlineLevel="0" collapsed="false">
      <c r="A1770" s="12" t="n">
        <v>6229</v>
      </c>
      <c r="B1770" s="13" t="s">
        <v>1783</v>
      </c>
      <c r="C1770" s="14" t="n">
        <f aca="false">IF($F$2=0," - ",Tabla1[[#This Row],[Base Precio de Lista neto]])</f>
        <v>280.4999</v>
      </c>
      <c r="D1770" s="14" t="n">
        <f aca="false">IF($F$2=0," - ",Tabla1[[#This Row],[Base Precio de Lista neto]]*(1-$F$2))</f>
        <v>196.34993</v>
      </c>
      <c r="E1770" s="14" t="n">
        <f aca="false">IF($F$2=0," - ",Tabla1[[#This Row],[Base para Mejor precio]]*(1-$F$2))</f>
        <v>176.714937</v>
      </c>
      <c r="F1770" s="12" t="s">
        <v>17</v>
      </c>
      <c r="G1770" s="15"/>
      <c r="H1770" s="14" t="n">
        <f aca="false">IFERROR(IF($F$3=0,"-",Tabla1[[#This Row],[Precio de Cliente neto]]*(1+$F$3)),"-")</f>
        <v>294.524895</v>
      </c>
      <c r="I1770" s="14" t="n">
        <v>280.4999</v>
      </c>
      <c r="J1770" s="14" t="n">
        <v>252.44991</v>
      </c>
    </row>
    <row r="1771" customFormat="false" ht="15" hidden="false" customHeight="false" outlineLevel="0" collapsed="false">
      <c r="A1771" s="12" t="n">
        <v>6230</v>
      </c>
      <c r="B1771" s="13" t="s">
        <v>1784</v>
      </c>
      <c r="C1771" s="14" t="n">
        <f aca="false">IF($F$2=0," - ",Tabla1[[#This Row],[Base Precio de Lista neto]])</f>
        <v>280.4999</v>
      </c>
      <c r="D1771" s="14" t="n">
        <f aca="false">IF($F$2=0," - ",Tabla1[[#This Row],[Base Precio de Lista neto]]*(1-$F$2))</f>
        <v>196.34993</v>
      </c>
      <c r="E1771" s="14" t="n">
        <f aca="false">IF($F$2=0," - ",Tabla1[[#This Row],[Base para Mejor precio]]*(1-$F$2))</f>
        <v>176.714937</v>
      </c>
      <c r="F1771" s="12" t="s">
        <v>17</v>
      </c>
      <c r="G1771" s="15"/>
      <c r="H1771" s="14" t="n">
        <f aca="false">IFERROR(IF($F$3=0,"-",Tabla1[[#This Row],[Precio de Cliente neto]]*(1+$F$3)),"-")</f>
        <v>294.524895</v>
      </c>
      <c r="I1771" s="14" t="n">
        <v>280.4999</v>
      </c>
      <c r="J1771" s="14" t="n">
        <v>252.44991</v>
      </c>
    </row>
    <row r="1772" customFormat="false" ht="15" hidden="false" customHeight="false" outlineLevel="0" collapsed="false">
      <c r="A1772" s="12" t="n">
        <v>6231</v>
      </c>
      <c r="B1772" s="13" t="s">
        <v>1785</v>
      </c>
      <c r="C1772" s="14" t="n">
        <f aca="false">IF($F$2=0," - ",Tabla1[[#This Row],[Base Precio de Lista neto]])</f>
        <v>256.457</v>
      </c>
      <c r="D1772" s="14" t="n">
        <f aca="false">IF($F$2=0," - ",Tabla1[[#This Row],[Base Precio de Lista neto]]*(1-$F$2))</f>
        <v>179.5199</v>
      </c>
      <c r="E1772" s="14" t="n">
        <f aca="false">IF($F$2=0," - ",Tabla1[[#This Row],[Base para Mejor precio]]*(1-$F$2))</f>
        <v>161.56791</v>
      </c>
      <c r="F1772" s="12" t="s">
        <v>17</v>
      </c>
      <c r="G1772" s="15"/>
      <c r="H1772" s="14" t="n">
        <f aca="false">IFERROR(IF($F$3=0,"-",Tabla1[[#This Row],[Precio de Cliente neto]]*(1+$F$3)),"-")</f>
        <v>269.27985</v>
      </c>
      <c r="I1772" s="14" t="n">
        <v>256.457</v>
      </c>
      <c r="J1772" s="14" t="n">
        <v>230.8113</v>
      </c>
    </row>
    <row r="1773" customFormat="false" ht="15" hidden="false" customHeight="false" outlineLevel="0" collapsed="false">
      <c r="A1773" s="12" t="n">
        <v>6233</v>
      </c>
      <c r="B1773" s="13" t="s">
        <v>1786</v>
      </c>
      <c r="C1773" s="14" t="n">
        <f aca="false">IF($F$2=0," - ",Tabla1[[#This Row],[Base Precio de Lista neto]])</f>
        <v>232.4142</v>
      </c>
      <c r="D1773" s="14" t="n">
        <f aca="false">IF($F$2=0," - ",Tabla1[[#This Row],[Base Precio de Lista neto]]*(1-$F$2))</f>
        <v>162.68994</v>
      </c>
      <c r="E1773" s="14" t="n">
        <f aca="false">IF($F$2=0," - ",Tabla1[[#This Row],[Base para Mejor precio]]*(1-$F$2))</f>
        <v>146.420946</v>
      </c>
      <c r="F1773" s="12" t="s">
        <v>17</v>
      </c>
      <c r="G1773" s="15"/>
      <c r="H1773" s="14" t="n">
        <f aca="false">IFERROR(IF($F$3=0,"-",Tabla1[[#This Row],[Precio de Cliente neto]]*(1+$F$3)),"-")</f>
        <v>244.03491</v>
      </c>
      <c r="I1773" s="14" t="n">
        <v>232.4142</v>
      </c>
      <c r="J1773" s="14" t="n">
        <v>209.17278</v>
      </c>
    </row>
    <row r="1774" customFormat="false" ht="15" hidden="false" customHeight="false" outlineLevel="0" collapsed="false">
      <c r="A1774" s="12" t="n">
        <v>6234</v>
      </c>
      <c r="B1774" s="13" t="s">
        <v>1787</v>
      </c>
      <c r="C1774" s="14" t="n">
        <f aca="false">IF($F$2=0," - ",Tabla1[[#This Row],[Base Precio de Lista neto]])</f>
        <v>192.3427</v>
      </c>
      <c r="D1774" s="14" t="n">
        <f aca="false">IF($F$2=0," - ",Tabla1[[#This Row],[Base Precio de Lista neto]]*(1-$F$2))</f>
        <v>134.63989</v>
      </c>
      <c r="E1774" s="14" t="n">
        <f aca="false">IF($F$2=0," - ",Tabla1[[#This Row],[Base para Mejor precio]]*(1-$F$2))</f>
        <v>121.175901</v>
      </c>
      <c r="F1774" s="12" t="s">
        <v>17</v>
      </c>
      <c r="G1774" s="15"/>
      <c r="H1774" s="14" t="n">
        <f aca="false">IFERROR(IF($F$3=0,"-",Tabla1[[#This Row],[Precio de Cliente neto]]*(1+$F$3)),"-")</f>
        <v>201.959835</v>
      </c>
      <c r="I1774" s="14" t="n">
        <v>192.3427</v>
      </c>
      <c r="J1774" s="14" t="n">
        <v>173.10843</v>
      </c>
    </row>
    <row r="1775" customFormat="false" ht="15" hidden="false" customHeight="false" outlineLevel="0" collapsed="false">
      <c r="A1775" s="12" t="n">
        <v>6235</v>
      </c>
      <c r="B1775" s="13" t="s">
        <v>1788</v>
      </c>
      <c r="C1775" s="14" t="n">
        <f aca="false">IF($F$2=0," - ",Tabla1[[#This Row],[Base Precio de Lista neto]])</f>
        <v>144.2572</v>
      </c>
      <c r="D1775" s="14" t="n">
        <f aca="false">IF($F$2=0," - ",Tabla1[[#This Row],[Base Precio de Lista neto]]*(1-$F$2))</f>
        <v>100.98004</v>
      </c>
      <c r="E1775" s="14" t="n">
        <f aca="false">IF($F$2=0," - ",Tabla1[[#This Row],[Base para Mejor precio]]*(1-$F$2))</f>
        <v>90.882036</v>
      </c>
      <c r="F1775" s="12" t="s">
        <v>17</v>
      </c>
      <c r="G1775" s="15"/>
      <c r="H1775" s="14" t="n">
        <f aca="false">IFERROR(IF($F$3=0,"-",Tabla1[[#This Row],[Precio de Cliente neto]]*(1+$F$3)),"-")</f>
        <v>151.47006</v>
      </c>
      <c r="I1775" s="14" t="n">
        <v>144.2572</v>
      </c>
      <c r="J1775" s="14" t="n">
        <v>129.83148</v>
      </c>
    </row>
    <row r="1776" customFormat="false" ht="15" hidden="false" customHeight="false" outlineLevel="0" collapsed="false">
      <c r="A1776" s="12" t="n">
        <v>6236</v>
      </c>
      <c r="B1776" s="13" t="s">
        <v>1789</v>
      </c>
      <c r="C1776" s="14" t="n">
        <f aca="false">IF($F$2=0," - ",Tabla1[[#This Row],[Base Precio de Lista neto]])</f>
        <v>432.7713</v>
      </c>
      <c r="D1776" s="14" t="n">
        <f aca="false">IF($F$2=0," - ",Tabla1[[#This Row],[Base Precio de Lista neto]]*(1-$F$2))</f>
        <v>302.93991</v>
      </c>
      <c r="E1776" s="14" t="n">
        <f aca="false">IF($F$2=0," - ",Tabla1[[#This Row],[Base para Mejor precio]]*(1-$F$2))</f>
        <v>272.645919</v>
      </c>
      <c r="F1776" s="12" t="s">
        <v>17</v>
      </c>
      <c r="G1776" s="15"/>
      <c r="H1776" s="14" t="n">
        <f aca="false">IFERROR(IF($F$3=0,"-",Tabla1[[#This Row],[Precio de Cliente neto]]*(1+$F$3)),"-")</f>
        <v>454.409865</v>
      </c>
      <c r="I1776" s="14" t="n">
        <v>432.7713</v>
      </c>
      <c r="J1776" s="14" t="n">
        <v>389.49417</v>
      </c>
    </row>
    <row r="1777" customFormat="false" ht="15" hidden="false" customHeight="false" outlineLevel="0" collapsed="false">
      <c r="A1777" s="12" t="n">
        <v>6237</v>
      </c>
      <c r="B1777" s="13" t="s">
        <v>1790</v>
      </c>
      <c r="C1777" s="14" t="n">
        <f aca="false">IF($F$2=0," - ",Tabla1[[#This Row],[Base Precio de Lista neto]])</f>
        <v>160.2857</v>
      </c>
      <c r="D1777" s="14" t="n">
        <f aca="false">IF($F$2=0," - ",Tabla1[[#This Row],[Base Precio de Lista neto]]*(1-$F$2))</f>
        <v>112.19999</v>
      </c>
      <c r="E1777" s="14" t="n">
        <f aca="false">IF($F$2=0," - ",Tabla1[[#This Row],[Base para Mejor precio]]*(1-$F$2))</f>
        <v>100.979991</v>
      </c>
      <c r="F1777" s="12" t="s">
        <v>17</v>
      </c>
      <c r="G1777" s="15"/>
      <c r="H1777" s="14" t="n">
        <f aca="false">IFERROR(IF($F$3=0,"-",Tabla1[[#This Row],[Precio de Cliente neto]]*(1+$F$3)),"-")</f>
        <v>168.299985</v>
      </c>
      <c r="I1777" s="14" t="n">
        <v>160.2857</v>
      </c>
      <c r="J1777" s="14" t="n">
        <v>144.25713</v>
      </c>
    </row>
    <row r="1778" customFormat="false" ht="15" hidden="false" customHeight="false" outlineLevel="0" collapsed="false">
      <c r="A1778" s="12" t="n">
        <v>6238</v>
      </c>
      <c r="B1778" s="13" t="s">
        <v>1791</v>
      </c>
      <c r="C1778" s="14" t="n">
        <f aca="false">IF($F$2=0," - ",Tabla1[[#This Row],[Base Precio de Lista neto]])</f>
        <v>152.2713</v>
      </c>
      <c r="D1778" s="14" t="n">
        <f aca="false">IF($F$2=0," - ",Tabla1[[#This Row],[Base Precio de Lista neto]]*(1-$F$2))</f>
        <v>106.58991</v>
      </c>
      <c r="E1778" s="14" t="n">
        <f aca="false">IF($F$2=0," - ",Tabla1[[#This Row],[Base para Mejor precio]]*(1-$F$2))</f>
        <v>95.930919</v>
      </c>
      <c r="F1778" s="12" t="s">
        <v>17</v>
      </c>
      <c r="G1778" s="15"/>
      <c r="H1778" s="14" t="n">
        <f aca="false">IFERROR(IF($F$3=0,"-",Tabla1[[#This Row],[Precio de Cliente neto]]*(1+$F$3)),"-")</f>
        <v>159.884865</v>
      </c>
      <c r="I1778" s="14" t="n">
        <v>152.2713</v>
      </c>
      <c r="J1778" s="14" t="n">
        <v>137.04417</v>
      </c>
    </row>
    <row r="1779" customFormat="false" ht="15" hidden="false" customHeight="false" outlineLevel="0" collapsed="false">
      <c r="A1779" s="12" t="n">
        <v>6239</v>
      </c>
      <c r="B1779" s="13" t="s">
        <v>1792</v>
      </c>
      <c r="C1779" s="14" t="n">
        <f aca="false">IF($F$2=0," - ",Tabla1[[#This Row],[Base Precio de Lista neto]])</f>
        <v>160.2857</v>
      </c>
      <c r="D1779" s="14" t="n">
        <f aca="false">IF($F$2=0," - ",Tabla1[[#This Row],[Base Precio de Lista neto]]*(1-$F$2))</f>
        <v>112.19999</v>
      </c>
      <c r="E1779" s="14" t="n">
        <f aca="false">IF($F$2=0," - ",Tabla1[[#This Row],[Base para Mejor precio]]*(1-$F$2))</f>
        <v>100.979991</v>
      </c>
      <c r="F1779" s="12" t="s">
        <v>17</v>
      </c>
      <c r="G1779" s="15"/>
      <c r="H1779" s="14" t="n">
        <f aca="false">IFERROR(IF($F$3=0,"-",Tabla1[[#This Row],[Precio de Cliente neto]]*(1+$F$3)),"-")</f>
        <v>168.299985</v>
      </c>
      <c r="I1779" s="14" t="n">
        <v>160.2857</v>
      </c>
      <c r="J1779" s="14" t="n">
        <v>144.25713</v>
      </c>
    </row>
    <row r="1780" customFormat="false" ht="15" hidden="false" customHeight="false" outlineLevel="0" collapsed="false">
      <c r="A1780" s="12" t="n">
        <v>6240</v>
      </c>
      <c r="B1780" s="13" t="s">
        <v>1793</v>
      </c>
      <c r="C1780" s="14" t="n">
        <f aca="false">IF($F$2=0," - ",Tabla1[[#This Row],[Base Precio de Lista neto]])</f>
        <v>256.457</v>
      </c>
      <c r="D1780" s="14" t="n">
        <f aca="false">IF($F$2=0," - ",Tabla1[[#This Row],[Base Precio de Lista neto]]*(1-$F$2))</f>
        <v>179.5199</v>
      </c>
      <c r="E1780" s="14" t="n">
        <f aca="false">IF($F$2=0," - ",Tabla1[[#This Row],[Base para Mejor precio]]*(1-$F$2))</f>
        <v>161.56791</v>
      </c>
      <c r="F1780" s="12" t="s">
        <v>17</v>
      </c>
      <c r="G1780" s="15"/>
      <c r="H1780" s="14" t="n">
        <f aca="false">IFERROR(IF($F$3=0,"-",Tabla1[[#This Row],[Precio de Cliente neto]]*(1+$F$3)),"-")</f>
        <v>269.27985</v>
      </c>
      <c r="I1780" s="14" t="n">
        <v>256.457</v>
      </c>
      <c r="J1780" s="14" t="n">
        <v>230.8113</v>
      </c>
    </row>
    <row r="1781" customFormat="false" ht="15" hidden="false" customHeight="false" outlineLevel="0" collapsed="false">
      <c r="A1781" s="12" t="n">
        <v>6241</v>
      </c>
      <c r="B1781" s="13" t="s">
        <v>1794</v>
      </c>
      <c r="C1781" s="14" t="n">
        <f aca="false">IF($F$2=0," - ",Tabla1[[#This Row],[Base Precio de Lista neto]])</f>
        <v>240.4285</v>
      </c>
      <c r="D1781" s="14" t="n">
        <f aca="false">IF($F$2=0," - ",Tabla1[[#This Row],[Base Precio de Lista neto]]*(1-$F$2))</f>
        <v>168.29995</v>
      </c>
      <c r="E1781" s="14" t="n">
        <f aca="false">IF($F$2=0," - ",Tabla1[[#This Row],[Base para Mejor precio]]*(1-$F$2))</f>
        <v>151.469955</v>
      </c>
      <c r="F1781" s="12" t="s">
        <v>17</v>
      </c>
      <c r="G1781" s="15"/>
      <c r="H1781" s="14" t="n">
        <f aca="false">IFERROR(IF($F$3=0,"-",Tabla1[[#This Row],[Precio de Cliente neto]]*(1+$F$3)),"-")</f>
        <v>252.449925</v>
      </c>
      <c r="I1781" s="14" t="n">
        <v>240.4285</v>
      </c>
      <c r="J1781" s="14" t="n">
        <v>216.38565</v>
      </c>
    </row>
    <row r="1782" customFormat="false" ht="15" hidden="false" customHeight="false" outlineLevel="0" collapsed="false">
      <c r="A1782" s="12" t="n">
        <v>6242</v>
      </c>
      <c r="B1782" s="13" t="s">
        <v>1795</v>
      </c>
      <c r="C1782" s="14" t="n">
        <f aca="false">IF($F$2=0," - ",Tabla1[[#This Row],[Base Precio de Lista neto]])</f>
        <v>320.5713</v>
      </c>
      <c r="D1782" s="14" t="n">
        <f aca="false">IF($F$2=0," - ",Tabla1[[#This Row],[Base Precio de Lista neto]]*(1-$F$2))</f>
        <v>224.39991</v>
      </c>
      <c r="E1782" s="14" t="n">
        <f aca="false">IF($F$2=0," - ",Tabla1[[#This Row],[Base para Mejor precio]]*(1-$F$2))</f>
        <v>201.959919</v>
      </c>
      <c r="F1782" s="12" t="s">
        <v>17</v>
      </c>
      <c r="G1782" s="15"/>
      <c r="H1782" s="14" t="n">
        <f aca="false">IFERROR(IF($F$3=0,"-",Tabla1[[#This Row],[Precio de Cliente neto]]*(1+$F$3)),"-")</f>
        <v>336.599865</v>
      </c>
      <c r="I1782" s="14" t="n">
        <v>320.5713</v>
      </c>
      <c r="J1782" s="14" t="n">
        <v>288.51417</v>
      </c>
    </row>
    <row r="1783" customFormat="false" ht="15" hidden="false" customHeight="false" outlineLevel="0" collapsed="false">
      <c r="A1783" s="12" t="n">
        <v>6243</v>
      </c>
      <c r="B1783" s="13" t="s">
        <v>1796</v>
      </c>
      <c r="C1783" s="14" t="n">
        <f aca="false">IF($F$2=0," - ",Tabla1[[#This Row],[Base Precio de Lista neto]])</f>
        <v>781.3926</v>
      </c>
      <c r="D1783" s="14" t="n">
        <f aca="false">IF($F$2=0," - ",Tabla1[[#This Row],[Base Precio de Lista neto]]*(1-$F$2))</f>
        <v>546.97482</v>
      </c>
      <c r="E1783" s="14" t="n">
        <f aca="false">IF($F$2=0," - ",Tabla1[[#This Row],[Base para Mejor precio]]*(1-$F$2))</f>
        <v>492.277338</v>
      </c>
      <c r="F1783" s="12" t="s">
        <v>17</v>
      </c>
      <c r="G1783" s="15"/>
      <c r="H1783" s="14" t="n">
        <f aca="false">IFERROR(IF($F$3=0,"-",Tabla1[[#This Row],[Precio de Cliente neto]]*(1+$F$3)),"-")</f>
        <v>820.46223</v>
      </c>
      <c r="I1783" s="14" t="n">
        <v>781.3926</v>
      </c>
      <c r="J1783" s="14" t="n">
        <v>703.25334</v>
      </c>
    </row>
    <row r="1784" customFormat="false" ht="15" hidden="false" customHeight="false" outlineLevel="0" collapsed="false">
      <c r="A1784" s="12" t="n">
        <v>6244</v>
      </c>
      <c r="B1784" s="13" t="s">
        <v>1797</v>
      </c>
      <c r="C1784" s="14" t="n">
        <f aca="false">IF($F$2=0," - ",Tabla1[[#This Row],[Base Precio de Lista neto]])</f>
        <v>941.6782</v>
      </c>
      <c r="D1784" s="14" t="n">
        <f aca="false">IF($F$2=0," - ",Tabla1[[#This Row],[Base Precio de Lista neto]]*(1-$F$2))</f>
        <v>659.17474</v>
      </c>
      <c r="E1784" s="14" t="n">
        <f aca="false">IF($F$2=0," - ",Tabla1[[#This Row],[Base para Mejor precio]]*(1-$F$2))</f>
        <v>593.257266</v>
      </c>
      <c r="F1784" s="12" t="s">
        <v>17</v>
      </c>
      <c r="G1784" s="15"/>
      <c r="H1784" s="14" t="n">
        <f aca="false">IFERROR(IF($F$3=0,"-",Tabla1[[#This Row],[Precio de Cliente neto]]*(1+$F$3)),"-")</f>
        <v>988.76211</v>
      </c>
      <c r="I1784" s="14" t="n">
        <v>941.6782</v>
      </c>
      <c r="J1784" s="14" t="n">
        <v>847.51038</v>
      </c>
    </row>
    <row r="1785" customFormat="false" ht="15" hidden="false" customHeight="false" outlineLevel="0" collapsed="false">
      <c r="A1785" s="12" t="n">
        <v>6245</v>
      </c>
      <c r="B1785" s="13" t="s">
        <v>1798</v>
      </c>
      <c r="C1785" s="14" t="n">
        <f aca="false">IF($F$2=0," - ",Tabla1[[#This Row],[Base Precio de Lista neto]])</f>
        <v>1121.9996</v>
      </c>
      <c r="D1785" s="14" t="n">
        <f aca="false">IF($F$2=0," - ",Tabla1[[#This Row],[Base Precio de Lista neto]]*(1-$F$2))</f>
        <v>785.39972</v>
      </c>
      <c r="E1785" s="14" t="n">
        <f aca="false">IF($F$2=0," - ",Tabla1[[#This Row],[Base para Mejor precio]]*(1-$F$2))</f>
        <v>706.859748</v>
      </c>
      <c r="F1785" s="12" t="s">
        <v>17</v>
      </c>
      <c r="G1785" s="15"/>
      <c r="H1785" s="14" t="n">
        <f aca="false">IFERROR(IF($F$3=0,"-",Tabla1[[#This Row],[Precio de Cliente neto]]*(1+$F$3)),"-")</f>
        <v>1178.09958</v>
      </c>
      <c r="I1785" s="14" t="n">
        <v>1121.9996</v>
      </c>
      <c r="J1785" s="14" t="n">
        <v>1009.79964</v>
      </c>
    </row>
    <row r="1786" customFormat="false" ht="15" hidden="false" customHeight="false" outlineLevel="0" collapsed="false">
      <c r="A1786" s="12" t="n">
        <v>6247</v>
      </c>
      <c r="B1786" s="13" t="s">
        <v>1799</v>
      </c>
      <c r="C1786" s="14" t="n">
        <f aca="false">IF($F$2=0," - ",Tabla1[[#This Row],[Base Precio de Lista neto]])</f>
        <v>144.257</v>
      </c>
      <c r="D1786" s="14" t="n">
        <f aca="false">IF($F$2=0," - ",Tabla1[[#This Row],[Base Precio de Lista neto]]*(1-$F$2))</f>
        <v>100.9799</v>
      </c>
      <c r="E1786" s="14" t="n">
        <f aca="false">IF($F$2=0," - ",Tabla1[[#This Row],[Base para Mejor precio]]*(1-$F$2))</f>
        <v>90.88191</v>
      </c>
      <c r="F1786" s="12" t="s">
        <v>17</v>
      </c>
      <c r="G1786" s="15"/>
      <c r="H1786" s="14" t="n">
        <f aca="false">IFERROR(IF($F$3=0,"-",Tabla1[[#This Row],[Precio de Cliente neto]]*(1+$F$3)),"-")</f>
        <v>151.46985</v>
      </c>
      <c r="I1786" s="14" t="n">
        <v>144.257</v>
      </c>
      <c r="J1786" s="14" t="n">
        <v>129.8313</v>
      </c>
    </row>
    <row r="1787" customFormat="false" ht="15" hidden="false" customHeight="false" outlineLevel="0" collapsed="false">
      <c r="A1787" s="12" t="n">
        <v>6249</v>
      </c>
      <c r="B1787" s="13" t="s">
        <v>1800</v>
      </c>
      <c r="C1787" s="14" t="n">
        <f aca="false">IF($F$2=0," - ",Tabla1[[#This Row],[Base Precio de Lista neto]])</f>
        <v>136.2428</v>
      </c>
      <c r="D1787" s="14" t="n">
        <f aca="false">IF($F$2=0," - ",Tabla1[[#This Row],[Base Precio de Lista neto]]*(1-$F$2))</f>
        <v>95.36996</v>
      </c>
      <c r="E1787" s="14" t="n">
        <f aca="false">IF($F$2=0," - ",Tabla1[[#This Row],[Base para Mejor precio]]*(1-$F$2))</f>
        <v>85.832964</v>
      </c>
      <c r="F1787" s="12" t="s">
        <v>17</v>
      </c>
      <c r="G1787" s="15"/>
      <c r="H1787" s="14" t="n">
        <f aca="false">IFERROR(IF($F$3=0,"-",Tabla1[[#This Row],[Precio de Cliente neto]]*(1+$F$3)),"-")</f>
        <v>143.05494</v>
      </c>
      <c r="I1787" s="14" t="n">
        <v>136.2428</v>
      </c>
      <c r="J1787" s="14" t="n">
        <v>122.61852</v>
      </c>
    </row>
    <row r="1788" customFormat="false" ht="15" hidden="false" customHeight="false" outlineLevel="0" collapsed="false">
      <c r="A1788" s="12" t="n">
        <v>6250</v>
      </c>
      <c r="B1788" s="13" t="s">
        <v>1801</v>
      </c>
      <c r="C1788" s="14" t="n">
        <f aca="false">IF($F$2=0," - ",Tabla1[[#This Row],[Base Precio de Lista neto]])</f>
        <v>136.2428</v>
      </c>
      <c r="D1788" s="14" t="n">
        <f aca="false">IF($F$2=0," - ",Tabla1[[#This Row],[Base Precio de Lista neto]]*(1-$F$2))</f>
        <v>95.36996</v>
      </c>
      <c r="E1788" s="14" t="n">
        <f aca="false">IF($F$2=0," - ",Tabla1[[#This Row],[Base para Mejor precio]]*(1-$F$2))</f>
        <v>85.832964</v>
      </c>
      <c r="F1788" s="12" t="s">
        <v>17</v>
      </c>
      <c r="G1788" s="15"/>
      <c r="H1788" s="14" t="n">
        <f aca="false">IFERROR(IF($F$3=0,"-",Tabla1[[#This Row],[Precio de Cliente neto]]*(1+$F$3)),"-")</f>
        <v>143.05494</v>
      </c>
      <c r="I1788" s="14" t="n">
        <v>136.2428</v>
      </c>
      <c r="J1788" s="14" t="n">
        <v>122.61852</v>
      </c>
    </row>
    <row r="1789" customFormat="false" ht="15" hidden="false" customHeight="false" outlineLevel="0" collapsed="false">
      <c r="A1789" s="12" t="n">
        <v>6251</v>
      </c>
      <c r="B1789" s="13" t="s">
        <v>1802</v>
      </c>
      <c r="C1789" s="14" t="n">
        <f aca="false">IF($F$2=0," - ",Tabla1[[#This Row],[Base Precio de Lista neto]])</f>
        <v>192.3428</v>
      </c>
      <c r="D1789" s="14" t="n">
        <f aca="false">IF($F$2=0," - ",Tabla1[[#This Row],[Base Precio de Lista neto]]*(1-$F$2))</f>
        <v>134.63996</v>
      </c>
      <c r="E1789" s="14" t="n">
        <f aca="false">IF($F$2=0," - ",Tabla1[[#This Row],[Base para Mejor precio]]*(1-$F$2))</f>
        <v>121.175964</v>
      </c>
      <c r="F1789" s="12" t="s">
        <v>17</v>
      </c>
      <c r="G1789" s="15"/>
      <c r="H1789" s="14" t="n">
        <f aca="false">IFERROR(IF($F$3=0,"-",Tabla1[[#This Row],[Precio de Cliente neto]]*(1+$F$3)),"-")</f>
        <v>201.95994</v>
      </c>
      <c r="I1789" s="14" t="n">
        <v>192.3428</v>
      </c>
      <c r="J1789" s="14" t="n">
        <v>173.10852</v>
      </c>
    </row>
    <row r="1790" customFormat="false" ht="15" hidden="false" customHeight="false" outlineLevel="0" collapsed="false">
      <c r="A1790" s="12" t="n">
        <v>6252</v>
      </c>
      <c r="B1790" s="13" t="s">
        <v>1803</v>
      </c>
      <c r="C1790" s="14" t="n">
        <f aca="false">IF($F$2=0," - ",Tabla1[[#This Row],[Base Precio de Lista neto]])</f>
        <v>256.4572</v>
      </c>
      <c r="D1790" s="14" t="n">
        <f aca="false">IF($F$2=0," - ",Tabla1[[#This Row],[Base Precio de Lista neto]]*(1-$F$2))</f>
        <v>179.52004</v>
      </c>
      <c r="E1790" s="14" t="n">
        <f aca="false">IF($F$2=0," - ",Tabla1[[#This Row],[Base para Mejor precio]]*(1-$F$2))</f>
        <v>161.568036</v>
      </c>
      <c r="F1790" s="12" t="s">
        <v>17</v>
      </c>
      <c r="G1790" s="15"/>
      <c r="H1790" s="14" t="n">
        <f aca="false">IFERROR(IF($F$3=0,"-",Tabla1[[#This Row],[Precio de Cliente neto]]*(1+$F$3)),"-")</f>
        <v>269.28006</v>
      </c>
      <c r="I1790" s="14" t="n">
        <v>256.4572</v>
      </c>
      <c r="J1790" s="14" t="n">
        <v>230.81148</v>
      </c>
    </row>
    <row r="1791" customFormat="false" ht="15" hidden="false" customHeight="false" outlineLevel="0" collapsed="false">
      <c r="A1791" s="12" t="n">
        <v>6253</v>
      </c>
      <c r="B1791" s="13" t="s">
        <v>1804</v>
      </c>
      <c r="C1791" s="14" t="n">
        <f aca="false">IF($F$2=0," - ",Tabla1[[#This Row],[Base Precio de Lista neto]])</f>
        <v>256.4572</v>
      </c>
      <c r="D1791" s="14" t="n">
        <f aca="false">IF($F$2=0," - ",Tabla1[[#This Row],[Base Precio de Lista neto]]*(1-$F$2))</f>
        <v>179.52004</v>
      </c>
      <c r="E1791" s="14" t="n">
        <f aca="false">IF($F$2=0," - ",Tabla1[[#This Row],[Base para Mejor precio]]*(1-$F$2))</f>
        <v>161.568036</v>
      </c>
      <c r="F1791" s="12" t="s">
        <v>17</v>
      </c>
      <c r="G1791" s="15"/>
      <c r="H1791" s="14" t="n">
        <f aca="false">IFERROR(IF($F$3=0,"-",Tabla1[[#This Row],[Precio de Cliente neto]]*(1+$F$3)),"-")</f>
        <v>269.28006</v>
      </c>
      <c r="I1791" s="14" t="n">
        <v>256.4572</v>
      </c>
      <c r="J1791" s="14" t="n">
        <v>230.81148</v>
      </c>
    </row>
    <row r="1792" customFormat="false" ht="15" hidden="false" customHeight="false" outlineLevel="0" collapsed="false">
      <c r="A1792" s="12" t="n">
        <v>6254</v>
      </c>
      <c r="B1792" s="13" t="s">
        <v>1805</v>
      </c>
      <c r="C1792" s="14" t="n">
        <f aca="false">IF($F$2=0," - ",Tabla1[[#This Row],[Base Precio de Lista neto]])</f>
        <v>200.3571</v>
      </c>
      <c r="D1792" s="14" t="n">
        <f aca="false">IF($F$2=0," - ",Tabla1[[#This Row],[Base Precio de Lista neto]]*(1-$F$2))</f>
        <v>140.24997</v>
      </c>
      <c r="E1792" s="14" t="n">
        <f aca="false">IF($F$2=0," - ",Tabla1[[#This Row],[Base para Mejor precio]]*(1-$F$2))</f>
        <v>126.224973</v>
      </c>
      <c r="F1792" s="12" t="s">
        <v>17</v>
      </c>
      <c r="G1792" s="15"/>
      <c r="H1792" s="14" t="n">
        <f aca="false">IFERROR(IF($F$3=0,"-",Tabla1[[#This Row],[Precio de Cliente neto]]*(1+$F$3)),"-")</f>
        <v>210.374955</v>
      </c>
      <c r="I1792" s="14" t="n">
        <v>200.3571</v>
      </c>
      <c r="J1792" s="14" t="n">
        <v>180.32139</v>
      </c>
    </row>
    <row r="1793" customFormat="false" ht="15" hidden="false" customHeight="false" outlineLevel="0" collapsed="false">
      <c r="A1793" s="12" t="n">
        <v>6255</v>
      </c>
      <c r="B1793" s="13" t="s">
        <v>1806</v>
      </c>
      <c r="C1793" s="14" t="n">
        <f aca="false">IF($F$2=0," - ",Tabla1[[#This Row],[Base Precio de Lista neto]])</f>
        <v>200.3572</v>
      </c>
      <c r="D1793" s="14" t="n">
        <f aca="false">IF($F$2=0," - ",Tabla1[[#This Row],[Base Precio de Lista neto]]*(1-$F$2))</f>
        <v>140.25004</v>
      </c>
      <c r="E1793" s="14" t="n">
        <f aca="false">IF($F$2=0," - ",Tabla1[[#This Row],[Base para Mejor precio]]*(1-$F$2))</f>
        <v>126.225036</v>
      </c>
      <c r="F1793" s="12" t="s">
        <v>17</v>
      </c>
      <c r="G1793" s="15"/>
      <c r="H1793" s="14" t="n">
        <f aca="false">IFERROR(IF($F$3=0,"-",Tabla1[[#This Row],[Precio de Cliente neto]]*(1+$F$3)),"-")</f>
        <v>210.37506</v>
      </c>
      <c r="I1793" s="14" t="n">
        <v>200.3572</v>
      </c>
      <c r="J1793" s="14" t="n">
        <v>180.32148</v>
      </c>
    </row>
    <row r="1794" customFormat="false" ht="15" hidden="false" customHeight="false" outlineLevel="0" collapsed="false">
      <c r="A1794" s="12" t="n">
        <v>6256</v>
      </c>
      <c r="B1794" s="13" t="s">
        <v>1807</v>
      </c>
      <c r="C1794" s="14" t="n">
        <f aca="false">IF($F$2=0," - ",Tabla1[[#This Row],[Base Precio de Lista neto]])</f>
        <v>256.4572</v>
      </c>
      <c r="D1794" s="14" t="n">
        <f aca="false">IF($F$2=0," - ",Tabla1[[#This Row],[Base Precio de Lista neto]]*(1-$F$2))</f>
        <v>179.52004</v>
      </c>
      <c r="E1794" s="14" t="n">
        <f aca="false">IF($F$2=0," - ",Tabla1[[#This Row],[Base para Mejor precio]]*(1-$F$2))</f>
        <v>161.568036</v>
      </c>
      <c r="F1794" s="12" t="s">
        <v>17</v>
      </c>
      <c r="G1794" s="15"/>
      <c r="H1794" s="14" t="n">
        <f aca="false">IFERROR(IF($F$3=0,"-",Tabla1[[#This Row],[Precio de Cliente neto]]*(1+$F$3)),"-")</f>
        <v>269.28006</v>
      </c>
      <c r="I1794" s="14" t="n">
        <v>256.4572</v>
      </c>
      <c r="J1794" s="14" t="n">
        <v>230.81148</v>
      </c>
    </row>
    <row r="1795" customFormat="false" ht="15" hidden="false" customHeight="false" outlineLevel="0" collapsed="false">
      <c r="A1795" s="12" t="n">
        <v>6259</v>
      </c>
      <c r="B1795" s="13" t="s">
        <v>1808</v>
      </c>
      <c r="C1795" s="14" t="n">
        <f aca="false">IF($F$2=0," - ",Tabla1[[#This Row],[Base Precio de Lista neto]])</f>
        <v>781.3926</v>
      </c>
      <c r="D1795" s="14" t="n">
        <f aca="false">IF($F$2=0," - ",Tabla1[[#This Row],[Base Precio de Lista neto]]*(1-$F$2))</f>
        <v>546.97482</v>
      </c>
      <c r="E1795" s="14" t="n">
        <f aca="false">IF($F$2=0," - ",Tabla1[[#This Row],[Base para Mejor precio]]*(1-$F$2))</f>
        <v>492.277338</v>
      </c>
      <c r="F1795" s="12" t="s">
        <v>17</v>
      </c>
      <c r="G1795" s="15"/>
      <c r="H1795" s="14" t="n">
        <f aca="false">IFERROR(IF($F$3=0,"-",Tabla1[[#This Row],[Precio de Cliente neto]]*(1+$F$3)),"-")</f>
        <v>820.46223</v>
      </c>
      <c r="I1795" s="14" t="n">
        <v>781.3926</v>
      </c>
      <c r="J1795" s="14" t="n">
        <v>703.25334</v>
      </c>
    </row>
    <row r="1796" customFormat="false" ht="15" hidden="false" customHeight="false" outlineLevel="0" collapsed="false">
      <c r="A1796" s="12" t="n">
        <v>6260</v>
      </c>
      <c r="B1796" s="13" t="s">
        <v>1809</v>
      </c>
      <c r="C1796" s="14" t="n">
        <f aca="false">IF($F$2=0," - ",Tabla1[[#This Row],[Base Precio de Lista neto]])</f>
        <v>941.6782</v>
      </c>
      <c r="D1796" s="14" t="n">
        <f aca="false">IF($F$2=0," - ",Tabla1[[#This Row],[Base Precio de Lista neto]]*(1-$F$2))</f>
        <v>659.17474</v>
      </c>
      <c r="E1796" s="14" t="n">
        <f aca="false">IF($F$2=0," - ",Tabla1[[#This Row],[Base para Mejor precio]]*(1-$F$2))</f>
        <v>593.257266</v>
      </c>
      <c r="F1796" s="12" t="s">
        <v>17</v>
      </c>
      <c r="G1796" s="15"/>
      <c r="H1796" s="14" t="n">
        <f aca="false">IFERROR(IF($F$3=0,"-",Tabla1[[#This Row],[Precio de Cliente neto]]*(1+$F$3)),"-")</f>
        <v>988.76211</v>
      </c>
      <c r="I1796" s="14" t="n">
        <v>941.6782</v>
      </c>
      <c r="J1796" s="14" t="n">
        <v>847.51038</v>
      </c>
    </row>
    <row r="1797" customFormat="false" ht="15" hidden="false" customHeight="false" outlineLevel="0" collapsed="false">
      <c r="A1797" s="12" t="n">
        <v>6261</v>
      </c>
      <c r="B1797" s="13" t="s">
        <v>1810</v>
      </c>
      <c r="C1797" s="14" t="n">
        <f aca="false">IF($F$2=0," - ",Tabla1[[#This Row],[Base Precio de Lista neto]])</f>
        <v>1121.9996</v>
      </c>
      <c r="D1797" s="14" t="n">
        <f aca="false">IF($F$2=0," - ",Tabla1[[#This Row],[Base Precio de Lista neto]]*(1-$F$2))</f>
        <v>785.39972</v>
      </c>
      <c r="E1797" s="14" t="n">
        <f aca="false">IF($F$2=0," - ",Tabla1[[#This Row],[Base para Mejor precio]]*(1-$F$2))</f>
        <v>706.859748</v>
      </c>
      <c r="F1797" s="12" t="s">
        <v>17</v>
      </c>
      <c r="G1797" s="15"/>
      <c r="H1797" s="14" t="n">
        <f aca="false">IFERROR(IF($F$3=0,"-",Tabla1[[#This Row],[Precio de Cliente neto]]*(1+$F$3)),"-")</f>
        <v>1178.09958</v>
      </c>
      <c r="I1797" s="14" t="n">
        <v>1121.9996</v>
      </c>
      <c r="J1797" s="14" t="n">
        <v>1009.79964</v>
      </c>
    </row>
    <row r="1798" customFormat="false" ht="15" hidden="false" customHeight="false" outlineLevel="0" collapsed="false">
      <c r="A1798" s="12" t="n">
        <v>6262</v>
      </c>
      <c r="B1798" s="13" t="s">
        <v>1811</v>
      </c>
      <c r="C1798" s="14" t="n">
        <f aca="false">IF($F$2=0," - ",Tabla1[[#This Row],[Base Precio de Lista neto]])</f>
        <v>168.2999</v>
      </c>
      <c r="D1798" s="14" t="n">
        <f aca="false">IF($F$2=0," - ",Tabla1[[#This Row],[Base Precio de Lista neto]]*(1-$F$2))</f>
        <v>117.80993</v>
      </c>
      <c r="E1798" s="14" t="n">
        <f aca="false">IF($F$2=0," - ",Tabla1[[#This Row],[Base para Mejor precio]]*(1-$F$2))</f>
        <v>106.028937</v>
      </c>
      <c r="F1798" s="12" t="s">
        <v>17</v>
      </c>
      <c r="G1798" s="15"/>
      <c r="H1798" s="14" t="n">
        <f aca="false">IFERROR(IF($F$3=0,"-",Tabla1[[#This Row],[Precio de Cliente neto]]*(1+$F$3)),"-")</f>
        <v>176.714895</v>
      </c>
      <c r="I1798" s="14" t="n">
        <v>168.2999</v>
      </c>
      <c r="J1798" s="14" t="n">
        <v>151.46991</v>
      </c>
    </row>
    <row r="1799" customFormat="false" ht="15" hidden="false" customHeight="false" outlineLevel="0" collapsed="false">
      <c r="A1799" s="12" t="n">
        <v>6263</v>
      </c>
      <c r="B1799" s="13" t="s">
        <v>1812</v>
      </c>
      <c r="C1799" s="14" t="n">
        <f aca="false">IF($F$2=0," - ",Tabla1[[#This Row],[Base Precio de Lista neto]])</f>
        <v>168.2999</v>
      </c>
      <c r="D1799" s="14" t="n">
        <f aca="false">IF($F$2=0," - ",Tabla1[[#This Row],[Base Precio de Lista neto]]*(1-$F$2))</f>
        <v>117.80993</v>
      </c>
      <c r="E1799" s="14" t="n">
        <f aca="false">IF($F$2=0," - ",Tabla1[[#This Row],[Base para Mejor precio]]*(1-$F$2))</f>
        <v>106.028937</v>
      </c>
      <c r="F1799" s="12" t="s">
        <v>17</v>
      </c>
      <c r="G1799" s="15"/>
      <c r="H1799" s="14" t="n">
        <f aca="false">IFERROR(IF($F$3=0,"-",Tabla1[[#This Row],[Precio de Cliente neto]]*(1+$F$3)),"-")</f>
        <v>176.714895</v>
      </c>
      <c r="I1799" s="14" t="n">
        <v>168.2999</v>
      </c>
      <c r="J1799" s="14" t="n">
        <v>151.46991</v>
      </c>
    </row>
    <row r="1800" customFormat="false" ht="15" hidden="false" customHeight="false" outlineLevel="0" collapsed="false">
      <c r="A1800" s="12" t="n">
        <v>6295</v>
      </c>
      <c r="B1800" s="13" t="s">
        <v>1813</v>
      </c>
      <c r="C1800" s="14" t="n">
        <f aca="false">IF($F$2=0," - ",Tabla1[[#This Row],[Base Precio de Lista neto]])</f>
        <v>240.4285</v>
      </c>
      <c r="D1800" s="14" t="n">
        <f aca="false">IF($F$2=0," - ",Tabla1[[#This Row],[Base Precio de Lista neto]]*(1-$F$2))</f>
        <v>168.29995</v>
      </c>
      <c r="E1800" s="14" t="n">
        <f aca="false">IF($F$2=0," - ",Tabla1[[#This Row],[Base para Mejor precio]]*(1-$F$2))</f>
        <v>151.469955</v>
      </c>
      <c r="F1800" s="12" t="s">
        <v>17</v>
      </c>
      <c r="G1800" s="15"/>
      <c r="H1800" s="14" t="n">
        <f aca="false">IFERROR(IF($F$3=0,"-",Tabla1[[#This Row],[Precio de Cliente neto]]*(1+$F$3)),"-")</f>
        <v>252.449925</v>
      </c>
      <c r="I1800" s="14" t="n">
        <v>240.4285</v>
      </c>
      <c r="J1800" s="14" t="n">
        <v>216.38565</v>
      </c>
    </row>
    <row r="1801" customFormat="false" ht="15" hidden="false" customHeight="false" outlineLevel="0" collapsed="false">
      <c r="A1801" s="12" t="n">
        <v>6300</v>
      </c>
      <c r="B1801" s="13" t="s">
        <v>1814</v>
      </c>
      <c r="C1801" s="14" t="n">
        <f aca="false">IF($F$2=0," - ",Tabla1[[#This Row],[Base Precio de Lista neto]])</f>
        <v>208.3714</v>
      </c>
      <c r="D1801" s="14" t="n">
        <f aca="false">IF($F$2=0," - ",Tabla1[[#This Row],[Base Precio de Lista neto]]*(1-$F$2))</f>
        <v>145.85998</v>
      </c>
      <c r="E1801" s="14" t="n">
        <f aca="false">IF($F$2=0," - ",Tabla1[[#This Row],[Base para Mejor precio]]*(1-$F$2))</f>
        <v>131.273982</v>
      </c>
      <c r="F1801" s="12" t="s">
        <v>17</v>
      </c>
      <c r="G1801" s="15"/>
      <c r="H1801" s="14" t="n">
        <f aca="false">IFERROR(IF($F$3=0,"-",Tabla1[[#This Row],[Precio de Cliente neto]]*(1+$F$3)),"-")</f>
        <v>218.78997</v>
      </c>
      <c r="I1801" s="14" t="n">
        <v>208.3714</v>
      </c>
      <c r="J1801" s="14" t="n">
        <v>187.53426</v>
      </c>
    </row>
    <row r="1802" customFormat="false" ht="15" hidden="false" customHeight="false" outlineLevel="0" collapsed="false">
      <c r="A1802" s="12" t="n">
        <v>6301</v>
      </c>
      <c r="B1802" s="13" t="s">
        <v>1815</v>
      </c>
      <c r="C1802" s="14" t="n">
        <f aca="false">IF($F$2=0," - ",Tabla1[[#This Row],[Base Precio de Lista neto]])</f>
        <v>208.3714</v>
      </c>
      <c r="D1802" s="14" t="n">
        <f aca="false">IF($F$2=0," - ",Tabla1[[#This Row],[Base Precio de Lista neto]]*(1-$F$2))</f>
        <v>145.85998</v>
      </c>
      <c r="E1802" s="14" t="n">
        <f aca="false">IF($F$2=0," - ",Tabla1[[#This Row],[Base para Mejor precio]]*(1-$F$2))</f>
        <v>131.273982</v>
      </c>
      <c r="F1802" s="12" t="s">
        <v>17</v>
      </c>
      <c r="G1802" s="15"/>
      <c r="H1802" s="14" t="n">
        <f aca="false">IFERROR(IF($F$3=0,"-",Tabla1[[#This Row],[Precio de Cliente neto]]*(1+$F$3)),"-")</f>
        <v>218.78997</v>
      </c>
      <c r="I1802" s="14" t="n">
        <v>208.3714</v>
      </c>
      <c r="J1802" s="14" t="n">
        <v>187.53426</v>
      </c>
    </row>
    <row r="1803" customFormat="false" ht="15" hidden="false" customHeight="false" outlineLevel="0" collapsed="false">
      <c r="A1803" s="12" t="n">
        <v>6302</v>
      </c>
      <c r="B1803" s="13" t="s">
        <v>1816</v>
      </c>
      <c r="C1803" s="14" t="n">
        <f aca="false">IF($F$2=0," - ",Tabla1[[#This Row],[Base Precio de Lista neto]])</f>
        <v>237.8639</v>
      </c>
      <c r="D1803" s="14" t="n">
        <f aca="false">IF($F$2=0," - ",Tabla1[[#This Row],[Base Precio de Lista neto]]*(1-$F$2))</f>
        <v>166.50473</v>
      </c>
      <c r="E1803" s="14" t="n">
        <f aca="false">IF($F$2=0," - ",Tabla1[[#This Row],[Base para Mejor precio]]*(1-$F$2))</f>
        <v>149.854257</v>
      </c>
      <c r="F1803" s="12" t="s">
        <v>17</v>
      </c>
      <c r="G1803" s="15"/>
      <c r="H1803" s="14" t="n">
        <f aca="false">IFERROR(IF($F$3=0,"-",Tabla1[[#This Row],[Precio de Cliente neto]]*(1+$F$3)),"-")</f>
        <v>249.757095</v>
      </c>
      <c r="I1803" s="14" t="n">
        <v>237.8639</v>
      </c>
      <c r="J1803" s="14" t="n">
        <v>214.07751</v>
      </c>
    </row>
    <row r="1804" customFormat="false" ht="15" hidden="false" customHeight="false" outlineLevel="0" collapsed="false">
      <c r="A1804" s="12" t="n">
        <v>6303</v>
      </c>
      <c r="B1804" s="13" t="s">
        <v>1817</v>
      </c>
      <c r="C1804" s="14" t="n">
        <f aca="false">IF($F$2=0," - ",Tabla1[[#This Row],[Base Precio de Lista neto]])</f>
        <v>174.3107</v>
      </c>
      <c r="D1804" s="14" t="n">
        <f aca="false">IF($F$2=0," - ",Tabla1[[#This Row],[Base Precio de Lista neto]]*(1-$F$2))</f>
        <v>122.01749</v>
      </c>
      <c r="E1804" s="14" t="n">
        <f aca="false">IF($F$2=0," - ",Tabla1[[#This Row],[Base para Mejor precio]]*(1-$F$2))</f>
        <v>109.815741</v>
      </c>
      <c r="F1804" s="12" t="s">
        <v>17</v>
      </c>
      <c r="G1804" s="15"/>
      <c r="H1804" s="14" t="n">
        <f aca="false">IFERROR(IF($F$3=0,"-",Tabla1[[#This Row],[Precio de Cliente neto]]*(1+$F$3)),"-")</f>
        <v>183.026235</v>
      </c>
      <c r="I1804" s="14" t="n">
        <v>174.3107</v>
      </c>
      <c r="J1804" s="14" t="n">
        <v>156.87963</v>
      </c>
    </row>
    <row r="1805" customFormat="false" ht="15" hidden="false" customHeight="false" outlineLevel="0" collapsed="false">
      <c r="A1805" s="12" t="n">
        <v>6304</v>
      </c>
      <c r="B1805" s="13" t="s">
        <v>1818</v>
      </c>
      <c r="C1805" s="14" t="n">
        <f aca="false">IF($F$2=0," - ",Tabla1[[#This Row],[Base Precio de Lista neto]])</f>
        <v>312.557</v>
      </c>
      <c r="D1805" s="14" t="n">
        <f aca="false">IF($F$2=0," - ",Tabla1[[#This Row],[Base Precio de Lista neto]]*(1-$F$2))</f>
        <v>218.7899</v>
      </c>
      <c r="E1805" s="14" t="n">
        <f aca="false">IF($F$2=0," - ",Tabla1[[#This Row],[Base para Mejor precio]]*(1-$F$2))</f>
        <v>196.91091</v>
      </c>
      <c r="F1805" s="12" t="s">
        <v>17</v>
      </c>
      <c r="G1805" s="15"/>
      <c r="H1805" s="14" t="n">
        <f aca="false">IFERROR(IF($F$3=0,"-",Tabla1[[#This Row],[Precio de Cliente neto]]*(1+$F$3)),"-")</f>
        <v>328.18485</v>
      </c>
      <c r="I1805" s="14" t="n">
        <v>312.557</v>
      </c>
      <c r="J1805" s="14" t="n">
        <v>281.3013</v>
      </c>
    </row>
    <row r="1806" customFormat="false" ht="15" hidden="false" customHeight="false" outlineLevel="0" collapsed="false">
      <c r="A1806" s="12" t="n">
        <v>6305</v>
      </c>
      <c r="B1806" s="13" t="s">
        <v>1819</v>
      </c>
      <c r="C1806" s="14" t="n">
        <f aca="false">IF($F$2=0," - ",Tabla1[[#This Row],[Base Precio de Lista neto]])</f>
        <v>200.3572</v>
      </c>
      <c r="D1806" s="14" t="n">
        <f aca="false">IF($F$2=0," - ",Tabla1[[#This Row],[Base Precio de Lista neto]]*(1-$F$2))</f>
        <v>140.25004</v>
      </c>
      <c r="E1806" s="14" t="n">
        <f aca="false">IF($F$2=0," - ",Tabla1[[#This Row],[Base para Mejor precio]]*(1-$F$2))</f>
        <v>126.225036</v>
      </c>
      <c r="F1806" s="12" t="s">
        <v>17</v>
      </c>
      <c r="G1806" s="15"/>
      <c r="H1806" s="14" t="n">
        <f aca="false">IFERROR(IF($F$3=0,"-",Tabla1[[#This Row],[Precio de Cliente neto]]*(1+$F$3)),"-")</f>
        <v>210.37506</v>
      </c>
      <c r="I1806" s="14" t="n">
        <v>200.3572</v>
      </c>
      <c r="J1806" s="14" t="n">
        <v>180.32148</v>
      </c>
    </row>
    <row r="1807" customFormat="false" ht="15" hidden="false" customHeight="false" outlineLevel="0" collapsed="false">
      <c r="A1807" s="12" t="n">
        <v>6306</v>
      </c>
      <c r="B1807" s="13" t="s">
        <v>1820</v>
      </c>
      <c r="C1807" s="14" t="n">
        <f aca="false">IF($F$2=0," - ",Tabla1[[#This Row],[Base Precio de Lista neto]])</f>
        <v>601.0712</v>
      </c>
      <c r="D1807" s="14" t="n">
        <f aca="false">IF($F$2=0," - ",Tabla1[[#This Row],[Base Precio de Lista neto]]*(1-$F$2))</f>
        <v>420.74984</v>
      </c>
      <c r="E1807" s="14" t="n">
        <f aca="false">IF($F$2=0," - ",Tabla1[[#This Row],[Base para Mejor precio]]*(1-$F$2))</f>
        <v>378.674856</v>
      </c>
      <c r="F1807" s="12" t="s">
        <v>17</v>
      </c>
      <c r="G1807" s="15"/>
      <c r="H1807" s="14" t="n">
        <f aca="false">IFERROR(IF($F$3=0,"-",Tabla1[[#This Row],[Precio de Cliente neto]]*(1+$F$3)),"-")</f>
        <v>631.12476</v>
      </c>
      <c r="I1807" s="14" t="n">
        <v>601.0712</v>
      </c>
      <c r="J1807" s="14" t="n">
        <v>540.96408</v>
      </c>
    </row>
    <row r="1808" customFormat="false" ht="15" hidden="false" customHeight="false" outlineLevel="0" collapsed="false">
      <c r="A1808" s="12" t="n">
        <v>6307</v>
      </c>
      <c r="B1808" s="13" t="s">
        <v>1821</v>
      </c>
      <c r="C1808" s="14" t="n">
        <f aca="false">IF($F$2=0," - ",Tabla1[[#This Row],[Base Precio de Lista neto]])</f>
        <v>601.0712</v>
      </c>
      <c r="D1808" s="14" t="n">
        <f aca="false">IF($F$2=0," - ",Tabla1[[#This Row],[Base Precio de Lista neto]]*(1-$F$2))</f>
        <v>420.74984</v>
      </c>
      <c r="E1808" s="14" t="n">
        <f aca="false">IF($F$2=0," - ",Tabla1[[#This Row],[Base para Mejor precio]]*(1-$F$2))</f>
        <v>378.674856</v>
      </c>
      <c r="F1808" s="12" t="s">
        <v>17</v>
      </c>
      <c r="G1808" s="15"/>
      <c r="H1808" s="14" t="n">
        <f aca="false">IFERROR(IF($F$3=0,"-",Tabla1[[#This Row],[Precio de Cliente neto]]*(1+$F$3)),"-")</f>
        <v>631.12476</v>
      </c>
      <c r="I1808" s="14" t="n">
        <v>601.0712</v>
      </c>
      <c r="J1808" s="14" t="n">
        <v>540.96408</v>
      </c>
    </row>
    <row r="1809" customFormat="false" ht="15" hidden="false" customHeight="false" outlineLevel="0" collapsed="false">
      <c r="A1809" s="12" t="n">
        <v>6308</v>
      </c>
      <c r="B1809" s="13" t="s">
        <v>1822</v>
      </c>
      <c r="C1809" s="14" t="n">
        <f aca="false">IF($F$2=0," - ",Tabla1[[#This Row],[Base Precio de Lista neto]])</f>
        <v>480.857</v>
      </c>
      <c r="D1809" s="14" t="n">
        <f aca="false">IF($F$2=0," - ",Tabla1[[#This Row],[Base Precio de Lista neto]]*(1-$F$2))</f>
        <v>336.5999</v>
      </c>
      <c r="E1809" s="14" t="n">
        <f aca="false">IF($F$2=0," - ",Tabla1[[#This Row],[Base para Mejor precio]]*(1-$F$2))</f>
        <v>302.93991</v>
      </c>
      <c r="F1809" s="12" t="s">
        <v>17</v>
      </c>
      <c r="G1809" s="15"/>
      <c r="H1809" s="14" t="n">
        <f aca="false">IFERROR(IF($F$3=0,"-",Tabla1[[#This Row],[Precio de Cliente neto]]*(1+$F$3)),"-")</f>
        <v>504.89985</v>
      </c>
      <c r="I1809" s="14" t="n">
        <v>480.857</v>
      </c>
      <c r="J1809" s="14" t="n">
        <v>432.7713</v>
      </c>
    </row>
    <row r="1810" customFormat="false" ht="15" hidden="false" customHeight="false" outlineLevel="0" collapsed="false">
      <c r="A1810" s="12" t="n">
        <v>6309</v>
      </c>
      <c r="B1810" s="13" t="s">
        <v>1823</v>
      </c>
      <c r="C1810" s="14" t="n">
        <f aca="false">IF($F$2=0," - ",Tabla1[[#This Row],[Base Precio de Lista neto]])</f>
        <v>160.2857</v>
      </c>
      <c r="D1810" s="14" t="n">
        <f aca="false">IF($F$2=0," - ",Tabla1[[#This Row],[Base Precio de Lista neto]]*(1-$F$2))</f>
        <v>112.19999</v>
      </c>
      <c r="E1810" s="14" t="n">
        <f aca="false">IF($F$2=0," - ",Tabla1[[#This Row],[Base para Mejor precio]]*(1-$F$2))</f>
        <v>100.979991</v>
      </c>
      <c r="F1810" s="12" t="s">
        <v>17</v>
      </c>
      <c r="G1810" s="15"/>
      <c r="H1810" s="14" t="n">
        <f aca="false">IFERROR(IF($F$3=0,"-",Tabla1[[#This Row],[Precio de Cliente neto]]*(1+$F$3)),"-")</f>
        <v>168.299985</v>
      </c>
      <c r="I1810" s="14" t="n">
        <v>160.2857</v>
      </c>
      <c r="J1810" s="14" t="n">
        <v>144.25713</v>
      </c>
    </row>
    <row r="1811" customFormat="false" ht="15" hidden="false" customHeight="false" outlineLevel="0" collapsed="false">
      <c r="A1811" s="12" t="n">
        <v>6310</v>
      </c>
      <c r="B1811" s="13" t="s">
        <v>1824</v>
      </c>
      <c r="C1811" s="14" t="n">
        <f aca="false">IF($F$2=0," - ",Tabla1[[#This Row],[Base Precio de Lista neto]])</f>
        <v>625.1141</v>
      </c>
      <c r="D1811" s="14" t="n">
        <f aca="false">IF($F$2=0," - ",Tabla1[[#This Row],[Base Precio de Lista neto]]*(1-$F$2))</f>
        <v>437.57987</v>
      </c>
      <c r="E1811" s="14" t="n">
        <f aca="false">IF($F$2=0," - ",Tabla1[[#This Row],[Base para Mejor precio]]*(1-$F$2))</f>
        <v>393.821883</v>
      </c>
      <c r="F1811" s="12" t="s">
        <v>17</v>
      </c>
      <c r="G1811" s="15"/>
      <c r="H1811" s="14" t="n">
        <f aca="false">IFERROR(IF($F$3=0,"-",Tabla1[[#This Row],[Precio de Cliente neto]]*(1+$F$3)),"-")</f>
        <v>656.369805</v>
      </c>
      <c r="I1811" s="14" t="n">
        <v>625.1141</v>
      </c>
      <c r="J1811" s="14" t="n">
        <v>562.60269</v>
      </c>
    </row>
    <row r="1812" customFormat="false" ht="15" hidden="false" customHeight="false" outlineLevel="0" collapsed="false">
      <c r="A1812" s="12" t="n">
        <v>6311</v>
      </c>
      <c r="B1812" s="13" t="s">
        <v>1825</v>
      </c>
      <c r="C1812" s="14" t="n">
        <f aca="false">IF($F$2=0," - ",Tabla1[[#This Row],[Base Precio de Lista neto]])</f>
        <v>264.4713</v>
      </c>
      <c r="D1812" s="14" t="n">
        <f aca="false">IF($F$2=0," - ",Tabla1[[#This Row],[Base Precio de Lista neto]]*(1-$F$2))</f>
        <v>185.12991</v>
      </c>
      <c r="E1812" s="14" t="n">
        <f aca="false">IF($F$2=0," - ",Tabla1[[#This Row],[Base para Mejor precio]]*(1-$F$2))</f>
        <v>166.616919</v>
      </c>
      <c r="F1812" s="12" t="s">
        <v>17</v>
      </c>
      <c r="G1812" s="15"/>
      <c r="H1812" s="14" t="n">
        <f aca="false">IFERROR(IF($F$3=0,"-",Tabla1[[#This Row],[Precio de Cliente neto]]*(1+$F$3)),"-")</f>
        <v>277.694865</v>
      </c>
      <c r="I1812" s="14" t="n">
        <v>264.4713</v>
      </c>
      <c r="J1812" s="14" t="n">
        <v>238.02417</v>
      </c>
    </row>
    <row r="1813" customFormat="false" ht="15" hidden="false" customHeight="false" outlineLevel="0" collapsed="false">
      <c r="A1813" s="12" t="n">
        <v>6312</v>
      </c>
      <c r="B1813" s="13" t="s">
        <v>1826</v>
      </c>
      <c r="C1813" s="14" t="n">
        <f aca="false">IF($F$2=0," - ",Tabla1[[#This Row],[Base Precio de Lista neto]])</f>
        <v>160.2857</v>
      </c>
      <c r="D1813" s="14" t="n">
        <f aca="false">IF($F$2=0," - ",Tabla1[[#This Row],[Base Precio de Lista neto]]*(1-$F$2))</f>
        <v>112.19999</v>
      </c>
      <c r="E1813" s="14" t="n">
        <f aca="false">IF($F$2=0," - ",Tabla1[[#This Row],[Base para Mejor precio]]*(1-$F$2))</f>
        <v>100.979991</v>
      </c>
      <c r="F1813" s="12" t="s">
        <v>17</v>
      </c>
      <c r="G1813" s="15"/>
      <c r="H1813" s="14" t="n">
        <f aca="false">IFERROR(IF($F$3=0,"-",Tabla1[[#This Row],[Precio de Cliente neto]]*(1+$F$3)),"-")</f>
        <v>168.299985</v>
      </c>
      <c r="I1813" s="14" t="n">
        <v>160.2857</v>
      </c>
      <c r="J1813" s="14" t="n">
        <v>144.25713</v>
      </c>
    </row>
    <row r="1814" customFormat="false" ht="15" hidden="false" customHeight="false" outlineLevel="0" collapsed="false">
      <c r="A1814" s="12" t="n">
        <v>6313</v>
      </c>
      <c r="B1814" s="13" t="s">
        <v>1827</v>
      </c>
      <c r="C1814" s="14" t="n">
        <f aca="false">IF($F$2=0," - ",Tabla1[[#This Row],[Base Precio de Lista neto]])</f>
        <v>264.4713</v>
      </c>
      <c r="D1814" s="14" t="n">
        <f aca="false">IF($F$2=0," - ",Tabla1[[#This Row],[Base Precio de Lista neto]]*(1-$F$2))</f>
        <v>185.12991</v>
      </c>
      <c r="E1814" s="14" t="n">
        <f aca="false">IF($F$2=0," - ",Tabla1[[#This Row],[Base para Mejor precio]]*(1-$F$2))</f>
        <v>166.616919</v>
      </c>
      <c r="F1814" s="12" t="s">
        <v>17</v>
      </c>
      <c r="G1814" s="15"/>
      <c r="H1814" s="14" t="n">
        <f aca="false">IFERROR(IF($F$3=0,"-",Tabla1[[#This Row],[Precio de Cliente neto]]*(1+$F$3)),"-")</f>
        <v>277.694865</v>
      </c>
      <c r="I1814" s="14" t="n">
        <v>264.4713</v>
      </c>
      <c r="J1814" s="14" t="n">
        <v>238.02417</v>
      </c>
    </row>
    <row r="1815" customFormat="false" ht="15" hidden="false" customHeight="false" outlineLevel="0" collapsed="false">
      <c r="A1815" s="12" t="n">
        <v>6314</v>
      </c>
      <c r="B1815" s="13" t="s">
        <v>1828</v>
      </c>
      <c r="C1815" s="14" t="n">
        <f aca="false">IF($F$2=0," - ",Tabla1[[#This Row],[Base Precio de Lista neto]])</f>
        <v>458.4315</v>
      </c>
      <c r="D1815" s="14" t="n">
        <f aca="false">IF($F$2=0," - ",Tabla1[[#This Row],[Base Precio de Lista neto]]*(1-$F$2))</f>
        <v>320.90205</v>
      </c>
      <c r="E1815" s="14" t="n">
        <f aca="false">IF($F$2=0," - ",Tabla1[[#This Row],[Base para Mejor precio]]*(1-$F$2))</f>
        <v>288.811845</v>
      </c>
      <c r="F1815" s="12" t="s">
        <v>31</v>
      </c>
      <c r="G1815" s="15"/>
      <c r="H1815" s="14" t="n">
        <f aca="false">IFERROR(IF($F$3=0,"-",Tabla1[[#This Row],[Precio de Cliente neto]]*(1+$F$3)),"-")</f>
        <v>481.353075</v>
      </c>
      <c r="I1815" s="14" t="n">
        <v>458.4315</v>
      </c>
      <c r="J1815" s="14" t="n">
        <v>412.58835</v>
      </c>
    </row>
    <row r="1816" customFormat="false" ht="15" hidden="false" customHeight="false" outlineLevel="0" collapsed="false">
      <c r="A1816" s="12" t="n">
        <v>6315</v>
      </c>
      <c r="B1816" s="13" t="s">
        <v>1829</v>
      </c>
      <c r="C1816" s="14" t="n">
        <f aca="false">IF($F$2=0," - ",Tabla1[[#This Row],[Base Precio de Lista neto]])</f>
        <v>458.4315</v>
      </c>
      <c r="D1816" s="14" t="n">
        <f aca="false">IF($F$2=0," - ",Tabla1[[#This Row],[Base Precio de Lista neto]]*(1-$F$2))</f>
        <v>320.90205</v>
      </c>
      <c r="E1816" s="14" t="n">
        <f aca="false">IF($F$2=0," - ",Tabla1[[#This Row],[Base para Mejor precio]]*(1-$F$2))</f>
        <v>288.811845</v>
      </c>
      <c r="F1816" s="12" t="s">
        <v>31</v>
      </c>
      <c r="G1816" s="15"/>
      <c r="H1816" s="14" t="n">
        <f aca="false">IFERROR(IF($F$3=0,"-",Tabla1[[#This Row],[Precio de Cliente neto]]*(1+$F$3)),"-")</f>
        <v>481.353075</v>
      </c>
      <c r="I1816" s="14" t="n">
        <v>458.4315</v>
      </c>
      <c r="J1816" s="14" t="n">
        <v>412.58835</v>
      </c>
    </row>
    <row r="1817" customFormat="false" ht="15" hidden="false" customHeight="false" outlineLevel="0" collapsed="false">
      <c r="A1817" s="12" t="n">
        <v>6318</v>
      </c>
      <c r="B1817" s="13" t="s">
        <v>1830</v>
      </c>
      <c r="C1817" s="14" t="n">
        <f aca="false">IF($F$2=0," - ",Tabla1[[#This Row],[Base Precio de Lista neto]])</f>
        <v>184.3285</v>
      </c>
      <c r="D1817" s="14" t="n">
        <f aca="false">IF($F$2=0," - ",Tabla1[[#This Row],[Base Precio de Lista neto]]*(1-$F$2))</f>
        <v>129.02995</v>
      </c>
      <c r="E1817" s="14" t="n">
        <f aca="false">IF($F$2=0," - ",Tabla1[[#This Row],[Base para Mejor precio]]*(1-$F$2))</f>
        <v>116.126955</v>
      </c>
      <c r="F1817" s="12" t="s">
        <v>17</v>
      </c>
      <c r="G1817" s="15"/>
      <c r="H1817" s="14" t="n">
        <f aca="false">IFERROR(IF($F$3=0,"-",Tabla1[[#This Row],[Precio de Cliente neto]]*(1+$F$3)),"-")</f>
        <v>193.544925</v>
      </c>
      <c r="I1817" s="14" t="n">
        <v>184.3285</v>
      </c>
      <c r="J1817" s="14" t="n">
        <v>165.89565</v>
      </c>
    </row>
    <row r="1818" customFormat="false" ht="15" hidden="false" customHeight="false" outlineLevel="0" collapsed="false">
      <c r="A1818" s="12" t="n">
        <v>6320</v>
      </c>
      <c r="B1818" s="13" t="s">
        <v>1831</v>
      </c>
      <c r="C1818" s="14" t="n">
        <f aca="false">IF($F$2=0," - ",Tabla1[[#This Row],[Base Precio de Lista neto]])</f>
        <v>480.857</v>
      </c>
      <c r="D1818" s="14" t="n">
        <f aca="false">IF($F$2=0," - ",Tabla1[[#This Row],[Base Precio de Lista neto]]*(1-$F$2))</f>
        <v>336.5999</v>
      </c>
      <c r="E1818" s="14" t="n">
        <f aca="false">IF($F$2=0," - ",Tabla1[[#This Row],[Base para Mejor precio]]*(1-$F$2))</f>
        <v>302.93991</v>
      </c>
      <c r="F1818" s="12" t="s">
        <v>17</v>
      </c>
      <c r="G1818" s="15"/>
      <c r="H1818" s="14" t="n">
        <f aca="false">IFERROR(IF($F$3=0,"-",Tabla1[[#This Row],[Precio de Cliente neto]]*(1+$F$3)),"-")</f>
        <v>504.89985</v>
      </c>
      <c r="I1818" s="14" t="n">
        <v>480.857</v>
      </c>
      <c r="J1818" s="14" t="n">
        <v>432.7713</v>
      </c>
    </row>
    <row r="1819" customFormat="false" ht="15" hidden="false" customHeight="false" outlineLevel="0" collapsed="false">
      <c r="A1819" s="12" t="n">
        <v>6323</v>
      </c>
      <c r="B1819" s="13" t="s">
        <v>1832</v>
      </c>
      <c r="C1819" s="14" t="n">
        <f aca="false">IF($F$2=0," - ",Tabla1[[#This Row],[Base Precio de Lista neto]])</f>
        <v>152.2713</v>
      </c>
      <c r="D1819" s="14" t="n">
        <f aca="false">IF($F$2=0," - ",Tabla1[[#This Row],[Base Precio de Lista neto]]*(1-$F$2))</f>
        <v>106.58991</v>
      </c>
      <c r="E1819" s="14" t="n">
        <f aca="false">IF($F$2=0," - ",Tabla1[[#This Row],[Base para Mejor precio]]*(1-$F$2))</f>
        <v>95.930919</v>
      </c>
      <c r="F1819" s="12" t="s">
        <v>17</v>
      </c>
      <c r="G1819" s="15"/>
      <c r="H1819" s="14" t="n">
        <f aca="false">IFERROR(IF($F$3=0,"-",Tabla1[[#This Row],[Precio de Cliente neto]]*(1+$F$3)),"-")</f>
        <v>159.884865</v>
      </c>
      <c r="I1819" s="14" t="n">
        <v>152.2713</v>
      </c>
      <c r="J1819" s="14" t="n">
        <v>137.04417</v>
      </c>
    </row>
    <row r="1820" customFormat="false" ht="15" hidden="false" customHeight="false" outlineLevel="0" collapsed="false">
      <c r="A1820" s="12" t="n">
        <v>6325</v>
      </c>
      <c r="B1820" s="13" t="s">
        <v>1833</v>
      </c>
      <c r="C1820" s="14" t="n">
        <f aca="false">IF($F$2=0," - ",Tabla1[[#This Row],[Base Precio de Lista neto]])</f>
        <v>160.2857</v>
      </c>
      <c r="D1820" s="14" t="n">
        <f aca="false">IF($F$2=0," - ",Tabla1[[#This Row],[Base Precio de Lista neto]]*(1-$F$2))</f>
        <v>112.19999</v>
      </c>
      <c r="E1820" s="14" t="n">
        <f aca="false">IF($F$2=0," - ",Tabla1[[#This Row],[Base para Mejor precio]]*(1-$F$2))</f>
        <v>100.979991</v>
      </c>
      <c r="F1820" s="12" t="s">
        <v>17</v>
      </c>
      <c r="G1820" s="15"/>
      <c r="H1820" s="14" t="n">
        <f aca="false">IFERROR(IF($F$3=0,"-",Tabla1[[#This Row],[Precio de Cliente neto]]*(1+$F$3)),"-")</f>
        <v>168.299985</v>
      </c>
      <c r="I1820" s="14" t="n">
        <v>160.2857</v>
      </c>
      <c r="J1820" s="14" t="n">
        <v>144.25713</v>
      </c>
    </row>
    <row r="1821" customFormat="false" ht="15" hidden="false" customHeight="false" outlineLevel="0" collapsed="false">
      <c r="A1821" s="12" t="n">
        <v>6326</v>
      </c>
      <c r="B1821" s="13" t="s">
        <v>1834</v>
      </c>
      <c r="C1821" s="14" t="n">
        <f aca="false">IF($F$2=0," - ",Tabla1[[#This Row],[Base Precio de Lista neto]])</f>
        <v>256.4572</v>
      </c>
      <c r="D1821" s="14" t="n">
        <f aca="false">IF($F$2=0," - ",Tabla1[[#This Row],[Base Precio de Lista neto]]*(1-$F$2))</f>
        <v>179.52004</v>
      </c>
      <c r="E1821" s="14" t="n">
        <f aca="false">IF($F$2=0," - ",Tabla1[[#This Row],[Base para Mejor precio]]*(1-$F$2))</f>
        <v>161.568036</v>
      </c>
      <c r="F1821" s="12" t="s">
        <v>17</v>
      </c>
      <c r="G1821" s="15"/>
      <c r="H1821" s="14" t="n">
        <f aca="false">IFERROR(IF($F$3=0,"-",Tabla1[[#This Row],[Precio de Cliente neto]]*(1+$F$3)),"-")</f>
        <v>269.28006</v>
      </c>
      <c r="I1821" s="14" t="n">
        <v>256.4572</v>
      </c>
      <c r="J1821" s="14" t="n">
        <v>230.81148</v>
      </c>
    </row>
    <row r="1822" customFormat="false" ht="15" hidden="false" customHeight="false" outlineLevel="0" collapsed="false">
      <c r="A1822" s="12" t="n">
        <v>6327</v>
      </c>
      <c r="B1822" s="13" t="s">
        <v>1835</v>
      </c>
      <c r="C1822" s="14" t="n">
        <f aca="false">IF($F$2=0," - ",Tabla1[[#This Row],[Base Precio de Lista neto]])</f>
        <v>80.1428</v>
      </c>
      <c r="D1822" s="14" t="n">
        <f aca="false">IF($F$2=0," - ",Tabla1[[#This Row],[Base Precio de Lista neto]]*(1-$F$2))</f>
        <v>56.09996</v>
      </c>
      <c r="E1822" s="14" t="n">
        <f aca="false">IF($F$2=0," - ",Tabla1[[#This Row],[Base para Mejor precio]]*(1-$F$2))</f>
        <v>50.489964</v>
      </c>
      <c r="F1822" s="12" t="s">
        <v>17</v>
      </c>
      <c r="G1822" s="15"/>
      <c r="H1822" s="14" t="n">
        <f aca="false">IFERROR(IF($F$3=0,"-",Tabla1[[#This Row],[Precio de Cliente neto]]*(1+$F$3)),"-")</f>
        <v>84.14994</v>
      </c>
      <c r="I1822" s="14" t="n">
        <v>80.1428</v>
      </c>
      <c r="J1822" s="14" t="n">
        <v>72.12852</v>
      </c>
    </row>
    <row r="1823" customFormat="false" ht="15" hidden="false" customHeight="false" outlineLevel="0" collapsed="false">
      <c r="A1823" s="12" t="n">
        <v>6328</v>
      </c>
      <c r="B1823" s="13" t="s">
        <v>1836</v>
      </c>
      <c r="C1823" s="14" t="n">
        <f aca="false">IF($F$2=0," - ",Tabla1[[#This Row],[Base Precio de Lista neto]])</f>
        <v>216.3856</v>
      </c>
      <c r="D1823" s="14" t="n">
        <f aca="false">IF($F$2=0," - ",Tabla1[[#This Row],[Base Precio de Lista neto]]*(1-$F$2))</f>
        <v>151.46992</v>
      </c>
      <c r="E1823" s="14" t="n">
        <f aca="false">IF($F$2=0," - ",Tabla1[[#This Row],[Base para Mejor precio]]*(1-$F$2))</f>
        <v>136.322928</v>
      </c>
      <c r="F1823" s="12" t="s">
        <v>17</v>
      </c>
      <c r="G1823" s="15"/>
      <c r="H1823" s="14" t="n">
        <f aca="false">IFERROR(IF($F$3=0,"-",Tabla1[[#This Row],[Precio de Cliente neto]]*(1+$F$3)),"-")</f>
        <v>227.20488</v>
      </c>
      <c r="I1823" s="14" t="n">
        <v>216.3856</v>
      </c>
      <c r="J1823" s="14" t="n">
        <v>194.74704</v>
      </c>
    </row>
    <row r="1824" customFormat="false" ht="15" hidden="false" customHeight="false" outlineLevel="0" collapsed="false">
      <c r="A1824" s="12" t="n">
        <v>6329</v>
      </c>
      <c r="B1824" s="13" t="s">
        <v>1837</v>
      </c>
      <c r="C1824" s="14" t="n">
        <f aca="false">IF($F$2=0," - ",Tabla1[[#This Row],[Base Precio de Lista neto]])</f>
        <v>192.3428</v>
      </c>
      <c r="D1824" s="14" t="n">
        <f aca="false">IF($F$2=0," - ",Tabla1[[#This Row],[Base Precio de Lista neto]]*(1-$F$2))</f>
        <v>134.63996</v>
      </c>
      <c r="E1824" s="14" t="n">
        <f aca="false">IF($F$2=0," - ",Tabla1[[#This Row],[Base para Mejor precio]]*(1-$F$2))</f>
        <v>121.175964</v>
      </c>
      <c r="F1824" s="12" t="s">
        <v>17</v>
      </c>
      <c r="G1824" s="15"/>
      <c r="H1824" s="14" t="n">
        <f aca="false">IFERROR(IF($F$3=0,"-",Tabla1[[#This Row],[Precio de Cliente neto]]*(1+$F$3)),"-")</f>
        <v>201.95994</v>
      </c>
      <c r="I1824" s="14" t="n">
        <v>192.3428</v>
      </c>
      <c r="J1824" s="14" t="n">
        <v>173.10852</v>
      </c>
    </row>
    <row r="1825" customFormat="false" ht="15" hidden="false" customHeight="false" outlineLevel="0" collapsed="false">
      <c r="A1825" s="12" t="n">
        <v>6332</v>
      </c>
      <c r="B1825" s="13" t="s">
        <v>1838</v>
      </c>
      <c r="C1825" s="14" t="n">
        <f aca="false">IF($F$2=0," - ",Tabla1[[#This Row],[Base Precio de Lista neto]])</f>
        <v>184.3285</v>
      </c>
      <c r="D1825" s="14" t="n">
        <f aca="false">IF($F$2=0," - ",Tabla1[[#This Row],[Base Precio de Lista neto]]*(1-$F$2))</f>
        <v>129.02995</v>
      </c>
      <c r="E1825" s="14" t="n">
        <f aca="false">IF($F$2=0," - ",Tabla1[[#This Row],[Base para Mejor precio]]*(1-$F$2))</f>
        <v>116.126955</v>
      </c>
      <c r="F1825" s="12" t="s">
        <v>17</v>
      </c>
      <c r="G1825" s="15"/>
      <c r="H1825" s="14" t="n">
        <f aca="false">IFERROR(IF($F$3=0,"-",Tabla1[[#This Row],[Precio de Cliente neto]]*(1+$F$3)),"-")</f>
        <v>193.544925</v>
      </c>
      <c r="I1825" s="14" t="n">
        <v>184.3285</v>
      </c>
      <c r="J1825" s="14" t="n">
        <v>165.89565</v>
      </c>
    </row>
    <row r="1826" customFormat="false" ht="15" hidden="false" customHeight="false" outlineLevel="0" collapsed="false">
      <c r="A1826" s="12" t="n">
        <v>6333</v>
      </c>
      <c r="B1826" s="13" t="s">
        <v>1839</v>
      </c>
      <c r="C1826" s="14" t="n">
        <f aca="false">IF($F$2=0," - ",Tabla1[[#This Row],[Base Precio de Lista neto]])</f>
        <v>152.2714</v>
      </c>
      <c r="D1826" s="14" t="n">
        <f aca="false">IF($F$2=0," - ",Tabla1[[#This Row],[Base Precio de Lista neto]]*(1-$F$2))</f>
        <v>106.58998</v>
      </c>
      <c r="E1826" s="14" t="n">
        <f aca="false">IF($F$2=0," - ",Tabla1[[#This Row],[Base para Mejor precio]]*(1-$F$2))</f>
        <v>95.930982</v>
      </c>
      <c r="F1826" s="12" t="s">
        <v>17</v>
      </c>
      <c r="G1826" s="15"/>
      <c r="H1826" s="14" t="n">
        <f aca="false">IFERROR(IF($F$3=0,"-",Tabla1[[#This Row],[Precio de Cliente neto]]*(1+$F$3)),"-")</f>
        <v>159.88497</v>
      </c>
      <c r="I1826" s="14" t="n">
        <v>152.2714</v>
      </c>
      <c r="J1826" s="14" t="n">
        <v>137.04426</v>
      </c>
    </row>
    <row r="1827" customFormat="false" ht="15" hidden="false" customHeight="false" outlineLevel="0" collapsed="false">
      <c r="A1827" s="12" t="n">
        <v>6334</v>
      </c>
      <c r="B1827" s="13" t="s">
        <v>1840</v>
      </c>
      <c r="C1827" s="14" t="n">
        <f aca="false">IF($F$2=0," - ",Tabla1[[#This Row],[Base Precio de Lista neto]])</f>
        <v>160.2856</v>
      </c>
      <c r="D1827" s="14" t="n">
        <f aca="false">IF($F$2=0," - ",Tabla1[[#This Row],[Base Precio de Lista neto]]*(1-$F$2))</f>
        <v>112.19992</v>
      </c>
      <c r="E1827" s="14" t="n">
        <f aca="false">IF($F$2=0," - ",Tabla1[[#This Row],[Base para Mejor precio]]*(1-$F$2))</f>
        <v>100.979928</v>
      </c>
      <c r="F1827" s="12" t="s">
        <v>17</v>
      </c>
      <c r="G1827" s="15"/>
      <c r="H1827" s="14" t="n">
        <f aca="false">IFERROR(IF($F$3=0,"-",Tabla1[[#This Row],[Precio de Cliente neto]]*(1+$F$3)),"-")</f>
        <v>168.29988</v>
      </c>
      <c r="I1827" s="14" t="n">
        <v>160.2856</v>
      </c>
      <c r="J1827" s="14" t="n">
        <v>144.25704</v>
      </c>
    </row>
    <row r="1828" customFormat="false" ht="15" hidden="false" customHeight="false" outlineLevel="0" collapsed="false">
      <c r="A1828" s="12" t="n">
        <v>6341</v>
      </c>
      <c r="B1828" s="13" t="s">
        <v>1841</v>
      </c>
      <c r="C1828" s="14" t="n">
        <f aca="false">IF($F$2=0," - ",Tabla1[[#This Row],[Base Precio de Lista neto]])</f>
        <v>138.2464</v>
      </c>
      <c r="D1828" s="14" t="n">
        <f aca="false">IF($F$2=0," - ",Tabla1[[#This Row],[Base Precio de Lista neto]]*(1-$F$2))</f>
        <v>96.77248</v>
      </c>
      <c r="E1828" s="14" t="n">
        <f aca="false">IF($F$2=0," - ",Tabla1[[#This Row],[Base para Mejor precio]]*(1-$F$2))</f>
        <v>87.095232</v>
      </c>
      <c r="F1828" s="12" t="s">
        <v>17</v>
      </c>
      <c r="G1828" s="15"/>
      <c r="H1828" s="14" t="n">
        <f aca="false">IFERROR(IF($F$3=0,"-",Tabla1[[#This Row],[Precio de Cliente neto]]*(1+$F$3)),"-")</f>
        <v>145.15872</v>
      </c>
      <c r="I1828" s="14" t="n">
        <v>138.2464</v>
      </c>
      <c r="J1828" s="14" t="n">
        <v>124.42176</v>
      </c>
    </row>
    <row r="1829" customFormat="false" ht="15" hidden="false" customHeight="false" outlineLevel="0" collapsed="false">
      <c r="A1829" s="12" t="n">
        <v>6342</v>
      </c>
      <c r="B1829" s="13" t="s">
        <v>1842</v>
      </c>
      <c r="C1829" s="14" t="n">
        <f aca="false">IF($F$2=0," - ",Tabla1[[#This Row],[Base Precio de Lista neto]])</f>
        <v>184.3284</v>
      </c>
      <c r="D1829" s="14" t="n">
        <f aca="false">IF($F$2=0," - ",Tabla1[[#This Row],[Base Precio de Lista neto]]*(1-$F$2))</f>
        <v>129.02988</v>
      </c>
      <c r="E1829" s="14" t="n">
        <f aca="false">IF($F$2=0," - ",Tabla1[[#This Row],[Base para Mejor precio]]*(1-$F$2))</f>
        <v>116.126892</v>
      </c>
      <c r="F1829" s="12" t="s">
        <v>17</v>
      </c>
      <c r="G1829" s="15"/>
      <c r="H1829" s="14" t="n">
        <f aca="false">IFERROR(IF($F$3=0,"-",Tabla1[[#This Row],[Precio de Cliente neto]]*(1+$F$3)),"-")</f>
        <v>193.54482</v>
      </c>
      <c r="I1829" s="14" t="n">
        <v>184.3284</v>
      </c>
      <c r="J1829" s="14" t="n">
        <v>165.89556</v>
      </c>
    </row>
    <row r="1830" customFormat="false" ht="15" hidden="false" customHeight="false" outlineLevel="0" collapsed="false">
      <c r="A1830" s="12" t="n">
        <v>6343</v>
      </c>
      <c r="B1830" s="13" t="s">
        <v>1843</v>
      </c>
      <c r="C1830" s="14" t="n">
        <f aca="false">IF($F$2=0," - ",Tabla1[[#This Row],[Base Precio de Lista neto]])</f>
        <v>112.1999</v>
      </c>
      <c r="D1830" s="14" t="n">
        <f aca="false">IF($F$2=0," - ",Tabla1[[#This Row],[Base Precio de Lista neto]]*(1-$F$2))</f>
        <v>78.53993</v>
      </c>
      <c r="E1830" s="14" t="n">
        <f aca="false">IF($F$2=0," - ",Tabla1[[#This Row],[Base para Mejor precio]]*(1-$F$2))</f>
        <v>70.685937</v>
      </c>
      <c r="F1830" s="12" t="s">
        <v>17</v>
      </c>
      <c r="G1830" s="15"/>
      <c r="H1830" s="14" t="n">
        <f aca="false">IFERROR(IF($F$3=0,"-",Tabla1[[#This Row],[Precio de Cliente neto]]*(1+$F$3)),"-")</f>
        <v>117.809895</v>
      </c>
      <c r="I1830" s="14" t="n">
        <v>112.1999</v>
      </c>
      <c r="J1830" s="14" t="n">
        <v>100.97991</v>
      </c>
    </row>
    <row r="1831" customFormat="false" ht="15" hidden="false" customHeight="false" outlineLevel="0" collapsed="false">
      <c r="A1831" s="12" t="n">
        <v>6392</v>
      </c>
      <c r="B1831" s="13" t="s">
        <v>1844</v>
      </c>
      <c r="C1831" s="14" t="n">
        <f aca="false">IF($F$2=0," - ",Tabla1[[#This Row],[Base Precio de Lista neto]])</f>
        <v>861.5354</v>
      </c>
      <c r="D1831" s="14" t="n">
        <f aca="false">IF($F$2=0," - ",Tabla1[[#This Row],[Base Precio de Lista neto]]*(1-$F$2))</f>
        <v>603.07478</v>
      </c>
      <c r="E1831" s="14" t="n">
        <f aca="false">IF($F$2=0," - ",Tabla1[[#This Row],[Base para Mejor precio]]*(1-$F$2))</f>
        <v>542.767302</v>
      </c>
      <c r="F1831" s="12" t="s">
        <v>17</v>
      </c>
      <c r="G1831" s="15"/>
      <c r="H1831" s="14" t="n">
        <f aca="false">IFERROR(IF($F$3=0,"-",Tabla1[[#This Row],[Precio de Cliente neto]]*(1+$F$3)),"-")</f>
        <v>904.61217</v>
      </c>
      <c r="I1831" s="14" t="n">
        <v>861.5354</v>
      </c>
      <c r="J1831" s="14" t="n">
        <v>775.38186</v>
      </c>
    </row>
    <row r="1832" customFormat="false" ht="15" hidden="false" customHeight="false" outlineLevel="0" collapsed="false">
      <c r="A1832" s="12" t="n">
        <v>6393</v>
      </c>
      <c r="B1832" s="13" t="s">
        <v>1845</v>
      </c>
      <c r="C1832" s="14" t="n">
        <f aca="false">IF($F$2=0," - ",Tabla1[[#This Row],[Base Precio de Lista neto]])</f>
        <v>861.5354</v>
      </c>
      <c r="D1832" s="14" t="n">
        <f aca="false">IF($F$2=0," - ",Tabla1[[#This Row],[Base Precio de Lista neto]]*(1-$F$2))</f>
        <v>603.07478</v>
      </c>
      <c r="E1832" s="14" t="n">
        <f aca="false">IF($F$2=0," - ",Tabla1[[#This Row],[Base para Mejor precio]]*(1-$F$2))</f>
        <v>542.767302</v>
      </c>
      <c r="F1832" s="12" t="s">
        <v>17</v>
      </c>
      <c r="G1832" s="15"/>
      <c r="H1832" s="14" t="n">
        <f aca="false">IFERROR(IF($F$3=0,"-",Tabla1[[#This Row],[Precio de Cliente neto]]*(1+$F$3)),"-")</f>
        <v>904.61217</v>
      </c>
      <c r="I1832" s="14" t="n">
        <v>861.5354</v>
      </c>
      <c r="J1832" s="14" t="n">
        <v>775.38186</v>
      </c>
    </row>
    <row r="1833" customFormat="false" ht="15" hidden="false" customHeight="false" outlineLevel="0" collapsed="false">
      <c r="A1833" s="12" t="n">
        <v>6394</v>
      </c>
      <c r="B1833" s="13" t="s">
        <v>1846</v>
      </c>
      <c r="C1833" s="14" t="n">
        <f aca="false">IF($F$2=0," - ",Tabla1[[#This Row],[Base Precio de Lista neto]])</f>
        <v>248.4428</v>
      </c>
      <c r="D1833" s="14" t="n">
        <f aca="false">IF($F$2=0," - ",Tabla1[[#This Row],[Base Precio de Lista neto]]*(1-$F$2))</f>
        <v>173.90996</v>
      </c>
      <c r="E1833" s="14" t="n">
        <f aca="false">IF($F$2=0," - ",Tabla1[[#This Row],[Base para Mejor precio]]*(1-$F$2))</f>
        <v>156.518964</v>
      </c>
      <c r="F1833" s="12" t="s">
        <v>17</v>
      </c>
      <c r="G1833" s="15"/>
      <c r="H1833" s="14" t="n">
        <f aca="false">IFERROR(IF($F$3=0,"-",Tabla1[[#This Row],[Precio de Cliente neto]]*(1+$F$3)),"-")</f>
        <v>260.86494</v>
      </c>
      <c r="I1833" s="14" t="n">
        <v>248.4428</v>
      </c>
      <c r="J1833" s="14" t="n">
        <v>223.59852</v>
      </c>
    </row>
    <row r="1834" customFormat="false" ht="15" hidden="false" customHeight="false" outlineLevel="0" collapsed="false">
      <c r="A1834" s="12" t="n">
        <v>6395</v>
      </c>
      <c r="B1834" s="13" t="s">
        <v>1847</v>
      </c>
      <c r="C1834" s="14" t="n">
        <f aca="false">IF($F$2=0," - ",Tabla1[[#This Row],[Base Precio de Lista neto]])</f>
        <v>240.4285</v>
      </c>
      <c r="D1834" s="14" t="n">
        <f aca="false">IF($F$2=0," - ",Tabla1[[#This Row],[Base Precio de Lista neto]]*(1-$F$2))</f>
        <v>168.29995</v>
      </c>
      <c r="E1834" s="14" t="n">
        <f aca="false">IF($F$2=0," - ",Tabla1[[#This Row],[Base para Mejor precio]]*(1-$F$2))</f>
        <v>151.469955</v>
      </c>
      <c r="F1834" s="12" t="s">
        <v>17</v>
      </c>
      <c r="G1834" s="15"/>
      <c r="H1834" s="14" t="n">
        <f aca="false">IFERROR(IF($F$3=0,"-",Tabla1[[#This Row],[Precio de Cliente neto]]*(1+$F$3)),"-")</f>
        <v>252.449925</v>
      </c>
      <c r="I1834" s="14" t="n">
        <v>240.4285</v>
      </c>
      <c r="J1834" s="14" t="n">
        <v>216.38565</v>
      </c>
    </row>
    <row r="1835" customFormat="false" ht="15" hidden="false" customHeight="false" outlineLevel="0" collapsed="false">
      <c r="A1835" s="12" t="n">
        <v>6401</v>
      </c>
      <c r="B1835" s="13" t="s">
        <v>1848</v>
      </c>
      <c r="C1835" s="14" t="n">
        <f aca="false">IF($F$2=0," - ",Tabla1[[#This Row],[Base Precio de Lista neto]])</f>
        <v>157.16</v>
      </c>
      <c r="D1835" s="14" t="n">
        <f aca="false">IF($F$2=0," - ",Tabla1[[#This Row],[Base Precio de Lista neto]]*(1-$F$2))</f>
        <v>110.012</v>
      </c>
      <c r="E1835" s="14" t="n">
        <f aca="false">IF($F$2=0," - ",Tabla1[[#This Row],[Base para Mejor precio]]*(1-$F$2))</f>
        <v>99.0108</v>
      </c>
      <c r="F1835" s="12" t="s">
        <v>17</v>
      </c>
      <c r="G1835" s="15"/>
      <c r="H1835" s="14" t="n">
        <f aca="false">IFERROR(IF($F$3=0,"-",Tabla1[[#This Row],[Precio de Cliente neto]]*(1+$F$3)),"-")</f>
        <v>165.018</v>
      </c>
      <c r="I1835" s="14" t="n">
        <v>157.16</v>
      </c>
      <c r="J1835" s="14" t="n">
        <v>141.444</v>
      </c>
    </row>
    <row r="1836" customFormat="false" ht="15" hidden="false" customHeight="false" outlineLevel="0" collapsed="false">
      <c r="A1836" s="12" t="n">
        <v>6408</v>
      </c>
      <c r="B1836" s="13" t="s">
        <v>1849</v>
      </c>
      <c r="C1836" s="14" t="n">
        <f aca="false">IF($F$2=0," - ",Tabla1[[#This Row],[Base Precio de Lista neto]])</f>
        <v>18.0322</v>
      </c>
      <c r="D1836" s="14" t="n">
        <f aca="false">IF($F$2=0," - ",Tabla1[[#This Row],[Base Precio de Lista neto]]*(1-$F$2))</f>
        <v>12.62254</v>
      </c>
      <c r="E1836" s="14" t="n">
        <f aca="false">IF($F$2=0," - ",Tabla1[[#This Row],[Base para Mejor precio]]*(1-$F$2))</f>
        <v>11.360286</v>
      </c>
      <c r="F1836" s="12" t="s">
        <v>17</v>
      </c>
      <c r="G1836" s="15"/>
      <c r="H1836" s="14" t="n">
        <f aca="false">IFERROR(IF($F$3=0,"-",Tabla1[[#This Row],[Precio de Cliente neto]]*(1+$F$3)),"-")</f>
        <v>18.93381</v>
      </c>
      <c r="I1836" s="14" t="n">
        <v>18.0322</v>
      </c>
      <c r="J1836" s="14" t="n">
        <v>16.22898</v>
      </c>
    </row>
    <row r="1837" customFormat="false" ht="15" hidden="false" customHeight="false" outlineLevel="0" collapsed="false">
      <c r="A1837" s="12" t="n">
        <v>6418</v>
      </c>
      <c r="B1837" s="13" t="s">
        <v>1850</v>
      </c>
      <c r="C1837" s="14" t="n">
        <f aca="false">IF($F$2=0," - ",Tabla1[[#This Row],[Base Precio de Lista neto]])</f>
        <v>128.2286</v>
      </c>
      <c r="D1837" s="14" t="n">
        <f aca="false">IF($F$2=0," - ",Tabla1[[#This Row],[Base Precio de Lista neto]]*(1-$F$2))</f>
        <v>89.76002</v>
      </c>
      <c r="E1837" s="14" t="n">
        <f aca="false">IF($F$2=0," - ",Tabla1[[#This Row],[Base para Mejor precio]]*(1-$F$2))</f>
        <v>80.784018</v>
      </c>
      <c r="F1837" s="12" t="s">
        <v>17</v>
      </c>
      <c r="G1837" s="15"/>
      <c r="H1837" s="14" t="n">
        <f aca="false">IFERROR(IF($F$3=0,"-",Tabla1[[#This Row],[Precio de Cliente neto]]*(1+$F$3)),"-")</f>
        <v>134.64003</v>
      </c>
      <c r="I1837" s="14" t="n">
        <v>128.2286</v>
      </c>
      <c r="J1837" s="14" t="n">
        <v>115.40574</v>
      </c>
    </row>
    <row r="1838" customFormat="false" ht="15" hidden="false" customHeight="false" outlineLevel="0" collapsed="false">
      <c r="A1838" s="12" t="n">
        <v>6422</v>
      </c>
      <c r="B1838" s="13" t="s">
        <v>1851</v>
      </c>
      <c r="C1838" s="14" t="n">
        <f aca="false">IF($F$2=0," - ",Tabla1[[#This Row],[Base Precio de Lista neto]])</f>
        <v>280.5</v>
      </c>
      <c r="D1838" s="14" t="n">
        <f aca="false">IF($F$2=0," - ",Tabla1[[#This Row],[Base Precio de Lista neto]]*(1-$F$2))</f>
        <v>196.35</v>
      </c>
      <c r="E1838" s="14" t="n">
        <f aca="false">IF($F$2=0," - ",Tabla1[[#This Row],[Base para Mejor precio]]*(1-$F$2))</f>
        <v>176.715</v>
      </c>
      <c r="F1838" s="12" t="s">
        <v>17</v>
      </c>
      <c r="G1838" s="15"/>
      <c r="H1838" s="14" t="n">
        <f aca="false">IFERROR(IF($F$3=0,"-",Tabla1[[#This Row],[Precio de Cliente neto]]*(1+$F$3)),"-")</f>
        <v>294.525</v>
      </c>
      <c r="I1838" s="14" t="n">
        <v>280.5</v>
      </c>
      <c r="J1838" s="14" t="n">
        <v>252.45</v>
      </c>
    </row>
    <row r="1839" customFormat="false" ht="15" hidden="false" customHeight="false" outlineLevel="0" collapsed="false">
      <c r="A1839" s="12" t="n">
        <v>6423</v>
      </c>
      <c r="B1839" s="13" t="s">
        <v>1852</v>
      </c>
      <c r="C1839" s="14" t="n">
        <f aca="false">IF($F$2=0," - ",Tabla1[[#This Row],[Base Precio de Lista neto]])</f>
        <v>280.5</v>
      </c>
      <c r="D1839" s="14" t="n">
        <f aca="false">IF($F$2=0," - ",Tabla1[[#This Row],[Base Precio de Lista neto]]*(1-$F$2))</f>
        <v>196.35</v>
      </c>
      <c r="E1839" s="14" t="n">
        <f aca="false">IF($F$2=0," - ",Tabla1[[#This Row],[Base para Mejor precio]]*(1-$F$2))</f>
        <v>176.715</v>
      </c>
      <c r="F1839" s="12" t="s">
        <v>17</v>
      </c>
      <c r="G1839" s="15"/>
      <c r="H1839" s="14" t="n">
        <f aca="false">IFERROR(IF($F$3=0,"-",Tabla1[[#This Row],[Precio de Cliente neto]]*(1+$F$3)),"-")</f>
        <v>294.525</v>
      </c>
      <c r="I1839" s="14" t="n">
        <v>280.5</v>
      </c>
      <c r="J1839" s="14" t="n">
        <v>252.45</v>
      </c>
    </row>
    <row r="1840" customFormat="false" ht="15" hidden="false" customHeight="false" outlineLevel="0" collapsed="false">
      <c r="A1840" s="12" t="n">
        <v>6497</v>
      </c>
      <c r="B1840" s="13" t="s">
        <v>1853</v>
      </c>
      <c r="C1840" s="14" t="n">
        <f aca="false">IF($F$2=0," - ",Tabla1[[#This Row],[Base Precio de Lista neto]])</f>
        <v>1348.4592</v>
      </c>
      <c r="D1840" s="14" t="n">
        <f aca="false">IF($F$2=0," - ",Tabla1[[#This Row],[Base Precio de Lista neto]]*(1-$F$2))</f>
        <v>943.92144</v>
      </c>
      <c r="E1840" s="14" t="n">
        <f aca="false">IF($F$2=0," - ",Tabla1[[#This Row],[Base para Mejor precio]]*(1-$F$2))</f>
        <v>849.529296</v>
      </c>
      <c r="F1840" s="12" t="s">
        <v>31</v>
      </c>
      <c r="G1840" s="15"/>
      <c r="H1840" s="14" t="n">
        <f aca="false">IFERROR(IF($F$3=0,"-",Tabla1[[#This Row],[Precio de Cliente neto]]*(1+$F$3)),"-")</f>
        <v>1415.88216</v>
      </c>
      <c r="I1840" s="14" t="n">
        <v>1348.4592</v>
      </c>
      <c r="J1840" s="14" t="n">
        <v>1213.61328</v>
      </c>
    </row>
    <row r="1841" customFormat="false" ht="15" hidden="false" customHeight="false" outlineLevel="0" collapsed="false">
      <c r="A1841" s="12" t="n">
        <v>6498</v>
      </c>
      <c r="B1841" s="13" t="s">
        <v>1854</v>
      </c>
      <c r="C1841" s="14" t="n">
        <f aca="false">IF($F$2=0," - ",Tabla1[[#This Row],[Base Precio de Lista neto]])</f>
        <v>1093.3581</v>
      </c>
      <c r="D1841" s="14" t="n">
        <f aca="false">IF($F$2=0," - ",Tabla1[[#This Row],[Base Precio de Lista neto]]*(1-$F$2))</f>
        <v>765.35067</v>
      </c>
      <c r="E1841" s="14" t="n">
        <f aca="false">IF($F$2=0," - ",Tabla1[[#This Row],[Base para Mejor precio]]*(1-$F$2))</f>
        <v>688.815603</v>
      </c>
      <c r="F1841" s="12" t="s">
        <v>31</v>
      </c>
      <c r="G1841" s="15"/>
      <c r="H1841" s="14" t="n">
        <f aca="false">IFERROR(IF($F$3=0,"-",Tabla1[[#This Row],[Precio de Cliente neto]]*(1+$F$3)),"-")</f>
        <v>1148.026005</v>
      </c>
      <c r="I1841" s="14" t="n">
        <v>1093.3581</v>
      </c>
      <c r="J1841" s="14" t="n">
        <v>984.02229</v>
      </c>
    </row>
    <row r="1842" customFormat="false" ht="15" hidden="false" customHeight="false" outlineLevel="0" collapsed="false">
      <c r="A1842" s="12" t="n">
        <v>6499</v>
      </c>
      <c r="B1842" s="13" t="s">
        <v>1855</v>
      </c>
      <c r="C1842" s="14" t="n">
        <f aca="false">IF($F$2=0," - ",Tabla1[[#This Row],[Base Precio de Lista neto]])</f>
        <v>673.7116</v>
      </c>
      <c r="D1842" s="14" t="n">
        <f aca="false">IF($F$2=0," - ",Tabla1[[#This Row],[Base Precio de Lista neto]]*(1-$F$2))</f>
        <v>471.59812</v>
      </c>
      <c r="E1842" s="14" t="n">
        <f aca="false">IF($F$2=0," - ",Tabla1[[#This Row],[Base para Mejor precio]]*(1-$F$2))</f>
        <v>424.438308</v>
      </c>
      <c r="F1842" s="12" t="s">
        <v>31</v>
      </c>
      <c r="G1842" s="15"/>
      <c r="H1842" s="14" t="n">
        <f aca="false">IFERROR(IF($F$3=0,"-",Tabla1[[#This Row],[Precio de Cliente neto]]*(1+$F$3)),"-")</f>
        <v>707.39718</v>
      </c>
      <c r="I1842" s="14" t="n">
        <v>673.7116</v>
      </c>
      <c r="J1842" s="14" t="n">
        <v>606.34044</v>
      </c>
    </row>
    <row r="1843" customFormat="false" ht="15" hidden="false" customHeight="false" outlineLevel="0" collapsed="false">
      <c r="A1843" s="12" t="n">
        <v>6500</v>
      </c>
      <c r="B1843" s="13" t="s">
        <v>1856</v>
      </c>
      <c r="C1843" s="14" t="n">
        <f aca="false">IF($F$2=0," - ",Tabla1[[#This Row],[Base Precio de Lista neto]])</f>
        <v>613.9325</v>
      </c>
      <c r="D1843" s="14" t="n">
        <f aca="false">IF($F$2=0," - ",Tabla1[[#This Row],[Base Precio de Lista neto]]*(1-$F$2))</f>
        <v>429.75275</v>
      </c>
      <c r="E1843" s="14" t="n">
        <f aca="false">IF($F$2=0," - ",Tabla1[[#This Row],[Base para Mejor precio]]*(1-$F$2))</f>
        <v>386.777475</v>
      </c>
      <c r="F1843" s="12" t="s">
        <v>31</v>
      </c>
      <c r="G1843" s="15"/>
      <c r="H1843" s="14" t="n">
        <f aca="false">IFERROR(IF($F$3=0,"-",Tabla1[[#This Row],[Precio de Cliente neto]]*(1+$F$3)),"-")</f>
        <v>644.629125</v>
      </c>
      <c r="I1843" s="14" t="n">
        <v>613.9325</v>
      </c>
      <c r="J1843" s="14" t="n">
        <v>552.53925</v>
      </c>
    </row>
    <row r="1844" customFormat="false" ht="15" hidden="false" customHeight="false" outlineLevel="0" collapsed="false">
      <c r="A1844" s="12" t="n">
        <v>6501</v>
      </c>
      <c r="B1844" s="13" t="s">
        <v>1857</v>
      </c>
      <c r="C1844" s="14" t="n">
        <f aca="false">IF($F$2=0," - ",Tabla1[[#This Row],[Base Precio de Lista neto]])</f>
        <v>832.1897</v>
      </c>
      <c r="D1844" s="14" t="n">
        <f aca="false">IF($F$2=0," - ",Tabla1[[#This Row],[Base Precio de Lista neto]]*(1-$F$2))</f>
        <v>582.53279</v>
      </c>
      <c r="E1844" s="14" t="n">
        <f aca="false">IF($F$2=0," - ",Tabla1[[#This Row],[Base para Mejor precio]]*(1-$F$2))</f>
        <v>524.279511</v>
      </c>
      <c r="F1844" s="12" t="s">
        <v>31</v>
      </c>
      <c r="G1844" s="15"/>
      <c r="H1844" s="14" t="n">
        <f aca="false">IFERROR(IF($F$3=0,"-",Tabla1[[#This Row],[Precio de Cliente neto]]*(1+$F$3)),"-")</f>
        <v>873.799185</v>
      </c>
      <c r="I1844" s="14" t="n">
        <v>832.1897</v>
      </c>
      <c r="J1844" s="14" t="n">
        <v>748.97073</v>
      </c>
    </row>
    <row r="1845" customFormat="false" ht="15" hidden="false" customHeight="false" outlineLevel="0" collapsed="false">
      <c r="A1845" s="12" t="n">
        <v>6502</v>
      </c>
      <c r="B1845" s="13" t="s">
        <v>1858</v>
      </c>
      <c r="C1845" s="14" t="n">
        <f aca="false">IF($F$2=0," - ",Tabla1[[#This Row],[Base Precio de Lista neto]])</f>
        <v>1226.902</v>
      </c>
      <c r="D1845" s="14" t="n">
        <f aca="false">IF($F$2=0," - ",Tabla1[[#This Row],[Base Precio de Lista neto]]*(1-$F$2))</f>
        <v>858.8314</v>
      </c>
      <c r="E1845" s="14" t="n">
        <f aca="false">IF($F$2=0," - ",Tabla1[[#This Row],[Base para Mejor precio]]*(1-$F$2))</f>
        <v>772.94826</v>
      </c>
      <c r="F1845" s="12" t="s">
        <v>31</v>
      </c>
      <c r="G1845" s="15"/>
      <c r="H1845" s="14" t="n">
        <f aca="false">IFERROR(IF($F$3=0,"-",Tabla1[[#This Row],[Precio de Cliente neto]]*(1+$F$3)),"-")</f>
        <v>1288.2471</v>
      </c>
      <c r="I1845" s="14" t="n">
        <v>1226.902</v>
      </c>
      <c r="J1845" s="14" t="n">
        <v>1104.2118</v>
      </c>
    </row>
    <row r="1846" customFormat="false" ht="15" hidden="false" customHeight="false" outlineLevel="0" collapsed="false">
      <c r="A1846" s="12" t="n">
        <v>6504</v>
      </c>
      <c r="B1846" s="13" t="s">
        <v>1859</v>
      </c>
      <c r="C1846" s="14" t="n">
        <f aca="false">IF($F$2=0," - ",Tabla1[[#This Row],[Base Precio de Lista neto]])</f>
        <v>142.2189</v>
      </c>
      <c r="D1846" s="14" t="n">
        <f aca="false">IF($F$2=0," - ",Tabla1[[#This Row],[Base Precio de Lista neto]]*(1-$F$2))</f>
        <v>99.55323</v>
      </c>
      <c r="E1846" s="14" t="n">
        <f aca="false">IF($F$2=0," - ",Tabla1[[#This Row],[Base para Mejor precio]]*(1-$F$2))</f>
        <v>89.597907</v>
      </c>
      <c r="F1846" s="12" t="s">
        <v>31</v>
      </c>
      <c r="G1846" s="15"/>
      <c r="H1846" s="14" t="n">
        <f aca="false">IFERROR(IF($F$3=0,"-",Tabla1[[#This Row],[Precio de Cliente neto]]*(1+$F$3)),"-")</f>
        <v>149.329845</v>
      </c>
      <c r="I1846" s="14" t="n">
        <v>142.2189</v>
      </c>
      <c r="J1846" s="14" t="n">
        <v>127.99701</v>
      </c>
    </row>
    <row r="1847" customFormat="false" ht="15" hidden="false" customHeight="false" outlineLevel="0" collapsed="false">
      <c r="A1847" s="12" t="n">
        <v>6505</v>
      </c>
      <c r="B1847" s="13" t="s">
        <v>1860</v>
      </c>
      <c r="C1847" s="14" t="n">
        <f aca="false">IF($F$2=0," - ",Tabla1[[#This Row],[Base Precio de Lista neto]])</f>
        <v>205.3986</v>
      </c>
      <c r="D1847" s="14" t="n">
        <f aca="false">IF($F$2=0," - ",Tabla1[[#This Row],[Base Precio de Lista neto]]*(1-$F$2))</f>
        <v>143.77902</v>
      </c>
      <c r="E1847" s="14" t="n">
        <f aca="false">IF($F$2=0," - ",Tabla1[[#This Row],[Base para Mejor precio]]*(1-$F$2))</f>
        <v>129.401118</v>
      </c>
      <c r="F1847" s="12" t="s">
        <v>31</v>
      </c>
      <c r="G1847" s="15"/>
      <c r="H1847" s="14" t="n">
        <f aca="false">IFERROR(IF($F$3=0,"-",Tabla1[[#This Row],[Precio de Cliente neto]]*(1+$F$3)),"-")</f>
        <v>215.66853</v>
      </c>
      <c r="I1847" s="14" t="n">
        <v>205.3986</v>
      </c>
      <c r="J1847" s="14" t="n">
        <v>184.85874</v>
      </c>
    </row>
    <row r="1848" customFormat="false" ht="15" hidden="false" customHeight="false" outlineLevel="0" collapsed="false">
      <c r="A1848" s="12" t="n">
        <v>6506</v>
      </c>
      <c r="B1848" s="13" t="s">
        <v>1861</v>
      </c>
      <c r="C1848" s="14" t="n">
        <f aca="false">IF($F$2=0," - ",Tabla1[[#This Row],[Base Precio de Lista neto]])</f>
        <v>1713.7996</v>
      </c>
      <c r="D1848" s="14" t="n">
        <f aca="false">IF($F$2=0," - ",Tabla1[[#This Row],[Base Precio de Lista neto]]*(1-$F$2))</f>
        <v>1199.65972</v>
      </c>
      <c r="E1848" s="14" t="n">
        <f aca="false">IF($F$2=0," - ",Tabla1[[#This Row],[Base para Mejor precio]]*(1-$F$2))</f>
        <v>1079.693748</v>
      </c>
      <c r="F1848" s="12" t="s">
        <v>31</v>
      </c>
      <c r="G1848" s="15"/>
      <c r="H1848" s="14" t="n">
        <f aca="false">IFERROR(IF($F$3=0,"-",Tabla1[[#This Row],[Precio de Cliente neto]]*(1+$F$3)),"-")</f>
        <v>1799.48958</v>
      </c>
      <c r="I1848" s="14" t="n">
        <v>1713.7996</v>
      </c>
      <c r="J1848" s="14" t="n">
        <v>1542.41964</v>
      </c>
    </row>
    <row r="1849" customFormat="false" ht="15" hidden="false" customHeight="false" outlineLevel="0" collapsed="false">
      <c r="A1849" s="12" t="n">
        <v>6507</v>
      </c>
      <c r="B1849" s="13" t="s">
        <v>1862</v>
      </c>
      <c r="C1849" s="14" t="n">
        <f aca="false">IF($F$2=0," - ",Tabla1[[#This Row],[Base Precio de Lista neto]])</f>
        <v>2694.0322</v>
      </c>
      <c r="D1849" s="14" t="n">
        <f aca="false">IF($F$2=0," - ",Tabla1[[#This Row],[Base Precio de Lista neto]]*(1-$F$2))</f>
        <v>1885.82254</v>
      </c>
      <c r="E1849" s="14" t="n">
        <f aca="false">IF($F$2=0," - ",Tabla1[[#This Row],[Base para Mejor precio]]*(1-$F$2))</f>
        <v>1697.240286</v>
      </c>
      <c r="F1849" s="12" t="s">
        <v>31</v>
      </c>
      <c r="G1849" s="15"/>
      <c r="H1849" s="14" t="n">
        <f aca="false">IFERROR(IF($F$3=0,"-",Tabla1[[#This Row],[Precio de Cliente neto]]*(1+$F$3)),"-")</f>
        <v>2828.73381</v>
      </c>
      <c r="I1849" s="14" t="n">
        <v>2694.0322</v>
      </c>
      <c r="J1849" s="14" t="n">
        <v>2424.62898</v>
      </c>
    </row>
    <row r="1850" customFormat="false" ht="15" hidden="false" customHeight="false" outlineLevel="0" collapsed="false">
      <c r="A1850" s="12" t="n">
        <v>6508</v>
      </c>
      <c r="B1850" s="13" t="s">
        <v>1863</v>
      </c>
      <c r="C1850" s="14" t="n">
        <f aca="false">IF($F$2=0," - ",Tabla1[[#This Row],[Base Precio de Lista neto]])</f>
        <v>276.4917</v>
      </c>
      <c r="D1850" s="14" t="n">
        <f aca="false">IF($F$2=0," - ",Tabla1[[#This Row],[Base Precio de Lista neto]]*(1-$F$2))</f>
        <v>193.54419</v>
      </c>
      <c r="E1850" s="14" t="n">
        <f aca="false">IF($F$2=0," - ",Tabla1[[#This Row],[Base para Mejor precio]]*(1-$F$2))</f>
        <v>174.189771</v>
      </c>
      <c r="F1850" s="12" t="s">
        <v>31</v>
      </c>
      <c r="G1850" s="15"/>
      <c r="H1850" s="14" t="n">
        <f aca="false">IFERROR(IF($F$3=0,"-",Tabla1[[#This Row],[Precio de Cliente neto]]*(1+$F$3)),"-")</f>
        <v>290.316285</v>
      </c>
      <c r="I1850" s="14" t="n">
        <v>276.4917</v>
      </c>
      <c r="J1850" s="14" t="n">
        <v>248.84253</v>
      </c>
    </row>
    <row r="1851" customFormat="false" ht="15" hidden="false" customHeight="false" outlineLevel="0" collapsed="false">
      <c r="A1851" s="12" t="n">
        <v>6509</v>
      </c>
      <c r="B1851" s="13" t="s">
        <v>1864</v>
      </c>
      <c r="C1851" s="14" t="n">
        <f aca="false">IF($F$2=0," - ",Tabla1[[#This Row],[Base Precio de Lista neto]])</f>
        <v>348.5842</v>
      </c>
      <c r="D1851" s="14" t="n">
        <f aca="false">IF($F$2=0," - ",Tabla1[[#This Row],[Base Precio de Lista neto]]*(1-$F$2))</f>
        <v>244.00894</v>
      </c>
      <c r="E1851" s="14" t="n">
        <f aca="false">IF($F$2=0," - ",Tabla1[[#This Row],[Base para Mejor precio]]*(1-$F$2))</f>
        <v>219.608046</v>
      </c>
      <c r="F1851" s="12" t="s">
        <v>31</v>
      </c>
      <c r="G1851" s="15"/>
      <c r="H1851" s="14" t="n">
        <f aca="false">IFERROR(IF($F$3=0,"-",Tabla1[[#This Row],[Precio de Cliente neto]]*(1+$F$3)),"-")</f>
        <v>366.01341</v>
      </c>
      <c r="I1851" s="14" t="n">
        <v>348.5842</v>
      </c>
      <c r="J1851" s="14" t="n">
        <v>313.72578</v>
      </c>
    </row>
    <row r="1852" customFormat="false" ht="15" hidden="false" customHeight="false" outlineLevel="0" collapsed="false">
      <c r="A1852" s="12" t="n">
        <v>6510</v>
      </c>
      <c r="B1852" s="13" t="s">
        <v>1865</v>
      </c>
      <c r="C1852" s="14" t="n">
        <f aca="false">IF($F$2=0," - ",Tabla1[[#This Row],[Base Precio de Lista neto]])</f>
        <v>576.186</v>
      </c>
      <c r="D1852" s="14" t="n">
        <f aca="false">IF($F$2=0," - ",Tabla1[[#This Row],[Base Precio de Lista neto]]*(1-$F$2))</f>
        <v>403.3302</v>
      </c>
      <c r="E1852" s="14" t="n">
        <f aca="false">IF($F$2=0," - ",Tabla1[[#This Row],[Base para Mejor precio]]*(1-$F$2))</f>
        <v>362.99718</v>
      </c>
      <c r="F1852" s="12" t="s">
        <v>14</v>
      </c>
      <c r="G1852" s="15"/>
      <c r="H1852" s="14" t="n">
        <f aca="false">IFERROR(IF($F$3=0,"-",Tabla1[[#This Row],[Precio de Cliente neto]]*(1+$F$3)),"-")</f>
        <v>604.9953</v>
      </c>
      <c r="I1852" s="14" t="n">
        <v>576.186</v>
      </c>
      <c r="J1852" s="14" t="n">
        <v>518.5674</v>
      </c>
    </row>
    <row r="1853" customFormat="false" ht="15" hidden="false" customHeight="false" outlineLevel="0" collapsed="false">
      <c r="A1853" s="12" t="n">
        <v>6511</v>
      </c>
      <c r="B1853" s="13" t="s">
        <v>1866</v>
      </c>
      <c r="C1853" s="14" t="n">
        <f aca="false">IF($F$2=0," - ",Tabla1[[#This Row],[Base Precio de Lista neto]])</f>
        <v>659.2319</v>
      </c>
      <c r="D1853" s="14" t="n">
        <f aca="false">IF($F$2=0," - ",Tabla1[[#This Row],[Base Precio de Lista neto]]*(1-$F$2))</f>
        <v>461.46233</v>
      </c>
      <c r="E1853" s="14" t="n">
        <f aca="false">IF($F$2=0," - ",Tabla1[[#This Row],[Base para Mejor precio]]*(1-$F$2))</f>
        <v>415.316097</v>
      </c>
      <c r="F1853" s="12" t="s">
        <v>14</v>
      </c>
      <c r="G1853" s="15"/>
      <c r="H1853" s="14" t="n">
        <f aca="false">IFERROR(IF($F$3=0,"-",Tabla1[[#This Row],[Precio de Cliente neto]]*(1+$F$3)),"-")</f>
        <v>692.193495</v>
      </c>
      <c r="I1853" s="14" t="n">
        <v>659.2319</v>
      </c>
      <c r="J1853" s="14" t="n">
        <v>593.30871</v>
      </c>
    </row>
    <row r="1854" customFormat="false" ht="15" hidden="false" customHeight="false" outlineLevel="0" collapsed="false">
      <c r="A1854" s="12" t="n">
        <v>6512</v>
      </c>
      <c r="B1854" s="13" t="s">
        <v>1867</v>
      </c>
      <c r="C1854" s="14" t="n">
        <f aca="false">IF($F$2=0," - ",Tabla1[[#This Row],[Base Precio de Lista neto]])</f>
        <v>1246.4154</v>
      </c>
      <c r="D1854" s="14" t="n">
        <f aca="false">IF($F$2=0," - ",Tabla1[[#This Row],[Base Precio de Lista neto]]*(1-$F$2))</f>
        <v>872.49078</v>
      </c>
      <c r="E1854" s="14" t="n">
        <f aca="false">IF($F$2=0," - ",Tabla1[[#This Row],[Base para Mejor precio]]*(1-$F$2))</f>
        <v>785.241702</v>
      </c>
      <c r="F1854" s="12" t="s">
        <v>14</v>
      </c>
      <c r="G1854" s="15"/>
      <c r="H1854" s="14" t="n">
        <f aca="false">IFERROR(IF($F$3=0,"-",Tabla1[[#This Row],[Precio de Cliente neto]]*(1+$F$3)),"-")</f>
        <v>1308.73617</v>
      </c>
      <c r="I1854" s="14" t="n">
        <v>1246.4154</v>
      </c>
      <c r="J1854" s="14" t="n">
        <v>1121.77386</v>
      </c>
    </row>
    <row r="1855" customFormat="false" ht="15" hidden="false" customHeight="false" outlineLevel="0" collapsed="false">
      <c r="A1855" s="12" t="n">
        <v>6513</v>
      </c>
      <c r="B1855" s="13" t="s">
        <v>1868</v>
      </c>
      <c r="C1855" s="14" t="n">
        <f aca="false">IF($F$2=0," - ",Tabla1[[#This Row],[Base Precio de Lista neto]])</f>
        <v>1533.3555</v>
      </c>
      <c r="D1855" s="14" t="n">
        <f aca="false">IF($F$2=0," - ",Tabla1[[#This Row],[Base Precio de Lista neto]]*(1-$F$2))</f>
        <v>1073.34885</v>
      </c>
      <c r="E1855" s="14" t="n">
        <f aca="false">IF($F$2=0," - ",Tabla1[[#This Row],[Base para Mejor precio]]*(1-$F$2))</f>
        <v>966.013965</v>
      </c>
      <c r="F1855" s="12" t="s">
        <v>14</v>
      </c>
      <c r="G1855" s="15"/>
      <c r="H1855" s="14" t="n">
        <f aca="false">IFERROR(IF($F$3=0,"-",Tabla1[[#This Row],[Precio de Cliente neto]]*(1+$F$3)),"-")</f>
        <v>1610.023275</v>
      </c>
      <c r="I1855" s="14" t="n">
        <v>1533.3555</v>
      </c>
      <c r="J1855" s="14" t="n">
        <v>1380.01995</v>
      </c>
    </row>
    <row r="1856" customFormat="false" ht="15" hidden="false" customHeight="false" outlineLevel="0" collapsed="false">
      <c r="A1856" s="12" t="n">
        <v>6514</v>
      </c>
      <c r="B1856" s="13" t="s">
        <v>1869</v>
      </c>
      <c r="C1856" s="14" t="n">
        <f aca="false">IF($F$2=0," - ",Tabla1[[#This Row],[Base Precio de Lista neto]])</f>
        <v>1908.4779</v>
      </c>
      <c r="D1856" s="14" t="n">
        <f aca="false">IF($F$2=0," - ",Tabla1[[#This Row],[Base Precio de Lista neto]]*(1-$F$2))</f>
        <v>1335.93453</v>
      </c>
      <c r="E1856" s="14" t="n">
        <f aca="false">IF($F$2=0," - ",Tabla1[[#This Row],[Base para Mejor precio]]*(1-$F$2))</f>
        <v>1202.341077</v>
      </c>
      <c r="F1856" s="12" t="s">
        <v>14</v>
      </c>
      <c r="G1856" s="15"/>
      <c r="H1856" s="14" t="n">
        <f aca="false">IFERROR(IF($F$3=0,"-",Tabla1[[#This Row],[Precio de Cliente neto]]*(1+$F$3)),"-")</f>
        <v>2003.901795</v>
      </c>
      <c r="I1856" s="14" t="n">
        <v>1908.4779</v>
      </c>
      <c r="J1856" s="14" t="n">
        <v>1717.63011</v>
      </c>
    </row>
    <row r="1857" customFormat="false" ht="15" hidden="false" customHeight="false" outlineLevel="0" collapsed="false">
      <c r="A1857" s="12" t="n">
        <v>6515</v>
      </c>
      <c r="B1857" s="13" t="s">
        <v>1870</v>
      </c>
      <c r="C1857" s="14" t="n">
        <f aca="false">IF($F$2=0," - ",Tabla1[[#This Row],[Base Precio de Lista neto]])</f>
        <v>95.5391</v>
      </c>
      <c r="D1857" s="14" t="n">
        <f aca="false">IF($F$2=0," - ",Tabla1[[#This Row],[Base Precio de Lista neto]]*(1-$F$2))</f>
        <v>66.87737</v>
      </c>
      <c r="E1857" s="14" t="n">
        <f aca="false">IF($F$2=0," - ",Tabla1[[#This Row],[Base para Mejor precio]]*(1-$F$2))</f>
        <v>60.189633</v>
      </c>
      <c r="F1857" s="12" t="s">
        <v>14</v>
      </c>
      <c r="G1857" s="15"/>
      <c r="H1857" s="14" t="n">
        <f aca="false">IFERROR(IF($F$3=0,"-",Tabla1[[#This Row],[Precio de Cliente neto]]*(1+$F$3)),"-")</f>
        <v>100.316055</v>
      </c>
      <c r="I1857" s="14" t="n">
        <v>95.5391</v>
      </c>
      <c r="J1857" s="14" t="n">
        <v>85.98519</v>
      </c>
    </row>
    <row r="1858" customFormat="false" ht="15" hidden="false" customHeight="false" outlineLevel="0" collapsed="false">
      <c r="A1858" s="12" t="n">
        <v>6516</v>
      </c>
      <c r="B1858" s="13" t="s">
        <v>1871</v>
      </c>
      <c r="C1858" s="14" t="n">
        <f aca="false">IF($F$2=0," - ",Tabla1[[#This Row],[Base Precio de Lista neto]])</f>
        <v>169.8318</v>
      </c>
      <c r="D1858" s="14" t="n">
        <f aca="false">IF($F$2=0," - ",Tabla1[[#This Row],[Base Precio de Lista neto]]*(1-$F$2))</f>
        <v>118.88226</v>
      </c>
      <c r="E1858" s="14" t="n">
        <f aca="false">IF($F$2=0," - ",Tabla1[[#This Row],[Base para Mejor precio]]*(1-$F$2))</f>
        <v>106.994034</v>
      </c>
      <c r="F1858" s="12" t="s">
        <v>14</v>
      </c>
      <c r="G1858" s="15"/>
      <c r="H1858" s="14" t="n">
        <f aca="false">IFERROR(IF($F$3=0,"-",Tabla1[[#This Row],[Precio de Cliente neto]]*(1+$F$3)),"-")</f>
        <v>178.32339</v>
      </c>
      <c r="I1858" s="14" t="n">
        <v>169.8318</v>
      </c>
      <c r="J1858" s="14" t="n">
        <v>152.84862</v>
      </c>
    </row>
    <row r="1859" customFormat="false" ht="15" hidden="false" customHeight="false" outlineLevel="0" collapsed="false">
      <c r="A1859" s="12" t="n">
        <v>6517</v>
      </c>
      <c r="B1859" s="13" t="s">
        <v>1872</v>
      </c>
      <c r="C1859" s="14" t="n">
        <f aca="false">IF($F$2=0," - ",Tabla1[[#This Row],[Base Precio de Lista neto]])</f>
        <v>375.3641</v>
      </c>
      <c r="D1859" s="14" t="n">
        <f aca="false">IF($F$2=0," - ",Tabla1[[#This Row],[Base Precio de Lista neto]]*(1-$F$2))</f>
        <v>262.75487</v>
      </c>
      <c r="E1859" s="14" t="n">
        <f aca="false">IF($F$2=0," - ",Tabla1[[#This Row],[Base para Mejor precio]]*(1-$F$2))</f>
        <v>236.479383</v>
      </c>
      <c r="F1859" s="12" t="s">
        <v>14</v>
      </c>
      <c r="G1859" s="15"/>
      <c r="H1859" s="14" t="n">
        <f aca="false">IFERROR(IF($F$3=0,"-",Tabla1[[#This Row],[Precio de Cliente neto]]*(1+$F$3)),"-")</f>
        <v>394.132305</v>
      </c>
      <c r="I1859" s="14" t="n">
        <v>375.3641</v>
      </c>
      <c r="J1859" s="14" t="n">
        <v>337.82769</v>
      </c>
    </row>
    <row r="1860" customFormat="false" ht="15" hidden="false" customHeight="false" outlineLevel="0" collapsed="false">
      <c r="A1860" s="12" t="n">
        <v>6518</v>
      </c>
      <c r="B1860" s="13" t="s">
        <v>1873</v>
      </c>
      <c r="C1860" s="14" t="n">
        <f aca="false">IF($F$2=0," - ",Tabla1[[#This Row],[Base Precio de Lista neto]])</f>
        <v>385.6941</v>
      </c>
      <c r="D1860" s="14" t="n">
        <f aca="false">IF($F$2=0," - ",Tabla1[[#This Row],[Base Precio de Lista neto]]*(1-$F$2))</f>
        <v>269.98587</v>
      </c>
      <c r="E1860" s="14" t="n">
        <f aca="false">IF($F$2=0," - ",Tabla1[[#This Row],[Base para Mejor precio]]*(1-$F$2))</f>
        <v>242.987283</v>
      </c>
      <c r="F1860" s="12" t="s">
        <v>14</v>
      </c>
      <c r="G1860" s="15"/>
      <c r="H1860" s="14" t="n">
        <f aca="false">IFERROR(IF($F$3=0,"-",Tabla1[[#This Row],[Precio de Cliente neto]]*(1+$F$3)),"-")</f>
        <v>404.978805</v>
      </c>
      <c r="I1860" s="14" t="n">
        <v>385.6941</v>
      </c>
      <c r="J1860" s="14" t="n">
        <v>347.12469</v>
      </c>
    </row>
    <row r="1861" customFormat="false" ht="15" hidden="false" customHeight="false" outlineLevel="0" collapsed="false">
      <c r="A1861" s="12" t="n">
        <v>6519</v>
      </c>
      <c r="B1861" s="13" t="s">
        <v>1874</v>
      </c>
      <c r="C1861" s="14" t="n">
        <f aca="false">IF($F$2=0," - ",Tabla1[[#This Row],[Base Precio de Lista neto]])</f>
        <v>567.4525</v>
      </c>
      <c r="D1861" s="14" t="n">
        <f aca="false">IF($F$2=0," - ",Tabla1[[#This Row],[Base Precio de Lista neto]]*(1-$F$2))</f>
        <v>397.21675</v>
      </c>
      <c r="E1861" s="14" t="n">
        <f aca="false">IF($F$2=0," - ",Tabla1[[#This Row],[Base para Mejor precio]]*(1-$F$2))</f>
        <v>357.495075</v>
      </c>
      <c r="F1861" s="12" t="s">
        <v>14</v>
      </c>
      <c r="G1861" s="15"/>
      <c r="H1861" s="14" t="n">
        <f aca="false">IFERROR(IF($F$3=0,"-",Tabla1[[#This Row],[Precio de Cliente neto]]*(1+$F$3)),"-")</f>
        <v>595.825125</v>
      </c>
      <c r="I1861" s="14" t="n">
        <v>567.4525</v>
      </c>
      <c r="J1861" s="14" t="n">
        <v>510.70725</v>
      </c>
    </row>
    <row r="1862" customFormat="false" ht="15" hidden="false" customHeight="false" outlineLevel="0" collapsed="false">
      <c r="A1862" s="12" t="n">
        <v>6520</v>
      </c>
      <c r="B1862" s="13" t="s">
        <v>1875</v>
      </c>
      <c r="C1862" s="14" t="n">
        <f aca="false">IF($F$2=0," - ",Tabla1[[#This Row],[Base Precio de Lista neto]])</f>
        <v>3843.3246</v>
      </c>
      <c r="D1862" s="14" t="n">
        <f aca="false">IF($F$2=0," - ",Tabla1[[#This Row],[Base Precio de Lista neto]]*(1-$F$2))</f>
        <v>2690.32722</v>
      </c>
      <c r="E1862" s="14" t="n">
        <f aca="false">IF($F$2=0," - ",Tabla1[[#This Row],[Base para Mejor precio]]*(1-$F$2))</f>
        <v>2421.294498</v>
      </c>
      <c r="F1862" s="12" t="s">
        <v>31</v>
      </c>
      <c r="G1862" s="15"/>
      <c r="H1862" s="14" t="n">
        <f aca="false">IFERROR(IF($F$3=0,"-",Tabla1[[#This Row],[Precio de Cliente neto]]*(1+$F$3)),"-")</f>
        <v>4035.49083</v>
      </c>
      <c r="I1862" s="14" t="n">
        <v>3843.3246</v>
      </c>
      <c r="J1862" s="14" t="n">
        <v>3458.99214</v>
      </c>
    </row>
    <row r="1863" customFormat="false" ht="15" hidden="false" customHeight="false" outlineLevel="0" collapsed="false">
      <c r="A1863" s="12" t="n">
        <v>6521</v>
      </c>
      <c r="B1863" s="13" t="s">
        <v>1876</v>
      </c>
      <c r="C1863" s="14" t="n">
        <f aca="false">IF($F$2=0," - ",Tabla1[[#This Row],[Base Precio de Lista neto]])</f>
        <v>509.5796</v>
      </c>
      <c r="D1863" s="14" t="n">
        <f aca="false">IF($F$2=0," - ",Tabla1[[#This Row],[Base Precio de Lista neto]]*(1-$F$2))</f>
        <v>356.70572</v>
      </c>
      <c r="E1863" s="14" t="n">
        <f aca="false">IF($F$2=0," - ",Tabla1[[#This Row],[Base para Mejor precio]]*(1-$F$2))</f>
        <v>321.035148</v>
      </c>
      <c r="F1863" s="12" t="s">
        <v>31</v>
      </c>
      <c r="G1863" s="15"/>
      <c r="H1863" s="14" t="n">
        <f aca="false">IFERROR(IF($F$3=0,"-",Tabla1[[#This Row],[Precio de Cliente neto]]*(1+$F$3)),"-")</f>
        <v>535.05858</v>
      </c>
      <c r="I1863" s="14" t="n">
        <v>509.5796</v>
      </c>
      <c r="J1863" s="14" t="n">
        <v>458.62164</v>
      </c>
    </row>
    <row r="1864" customFormat="false" ht="15" hidden="false" customHeight="false" outlineLevel="0" collapsed="false">
      <c r="A1864" s="12" t="n">
        <v>6522</v>
      </c>
      <c r="B1864" s="13" t="s">
        <v>1877</v>
      </c>
      <c r="C1864" s="14" t="n">
        <f aca="false">IF($F$2=0," - ",Tabla1[[#This Row],[Base Precio de Lista neto]])</f>
        <v>117.3739</v>
      </c>
      <c r="D1864" s="14" t="n">
        <f aca="false">IF($F$2=0," - ",Tabla1[[#This Row],[Base Precio de Lista neto]]*(1-$F$2))</f>
        <v>82.16173</v>
      </c>
      <c r="E1864" s="14" t="n">
        <f aca="false">IF($F$2=0," - ",Tabla1[[#This Row],[Base para Mejor precio]]*(1-$F$2))</f>
        <v>73.945557</v>
      </c>
      <c r="F1864" s="12" t="s">
        <v>31</v>
      </c>
      <c r="G1864" s="15"/>
      <c r="H1864" s="14" t="n">
        <f aca="false">IFERROR(IF($F$3=0,"-",Tabla1[[#This Row],[Precio de Cliente neto]]*(1+$F$3)),"-")</f>
        <v>123.242595</v>
      </c>
      <c r="I1864" s="14" t="n">
        <v>117.3739</v>
      </c>
      <c r="J1864" s="14" t="n">
        <v>105.63651</v>
      </c>
    </row>
    <row r="1865" customFormat="false" ht="15" hidden="false" customHeight="false" outlineLevel="0" collapsed="false">
      <c r="A1865" s="12" t="n">
        <v>6527</v>
      </c>
      <c r="B1865" s="13" t="s">
        <v>1878</v>
      </c>
      <c r="C1865" s="14" t="n">
        <f aca="false">IF($F$2=0," - ",Tabla1[[#This Row],[Base Precio de Lista neto]])</f>
        <v>293.7534</v>
      </c>
      <c r="D1865" s="14" t="n">
        <f aca="false">IF($F$2=0," - ",Tabla1[[#This Row],[Base Precio de Lista neto]]*(1-$F$2))</f>
        <v>205.62738</v>
      </c>
      <c r="E1865" s="14" t="n">
        <f aca="false">IF($F$2=0," - ",Tabla1[[#This Row],[Base para Mejor precio]]*(1-$F$2))</f>
        <v>185.064642</v>
      </c>
      <c r="F1865" s="12" t="s">
        <v>14</v>
      </c>
      <c r="G1865" s="15"/>
      <c r="H1865" s="14" t="n">
        <f aca="false">IFERROR(IF($F$3=0,"-",Tabla1[[#This Row],[Precio de Cliente neto]]*(1+$F$3)),"-")</f>
        <v>308.44107</v>
      </c>
      <c r="I1865" s="14" t="n">
        <v>293.7534</v>
      </c>
      <c r="J1865" s="14" t="n">
        <v>264.37806</v>
      </c>
    </row>
    <row r="1866" customFormat="false" ht="15" hidden="false" customHeight="false" outlineLevel="0" collapsed="false">
      <c r="A1866" s="12" t="n">
        <v>6528</v>
      </c>
      <c r="B1866" s="13" t="s">
        <v>1879</v>
      </c>
      <c r="C1866" s="14" t="n">
        <f aca="false">IF($F$2=0," - ",Tabla1[[#This Row],[Base Precio de Lista neto]])</f>
        <v>363.1939</v>
      </c>
      <c r="D1866" s="14" t="n">
        <f aca="false">IF($F$2=0," - ",Tabla1[[#This Row],[Base Precio de Lista neto]]*(1-$F$2))</f>
        <v>254.23573</v>
      </c>
      <c r="E1866" s="14" t="n">
        <f aca="false">IF($F$2=0," - ",Tabla1[[#This Row],[Base para Mejor precio]]*(1-$F$2))</f>
        <v>228.812157</v>
      </c>
      <c r="F1866" s="12" t="s">
        <v>14</v>
      </c>
      <c r="G1866" s="15"/>
      <c r="H1866" s="14" t="n">
        <f aca="false">IFERROR(IF($F$3=0,"-",Tabla1[[#This Row],[Precio de Cliente neto]]*(1+$F$3)),"-")</f>
        <v>381.353595</v>
      </c>
      <c r="I1866" s="14" t="n">
        <v>363.1939</v>
      </c>
      <c r="J1866" s="14" t="n">
        <v>326.87451</v>
      </c>
    </row>
    <row r="1867" customFormat="false" ht="15" hidden="false" customHeight="false" outlineLevel="0" collapsed="false">
      <c r="A1867" s="12" t="n">
        <v>6529</v>
      </c>
      <c r="B1867" s="13" t="s">
        <v>1880</v>
      </c>
      <c r="C1867" s="14" t="n">
        <f aca="false">IF($F$2=0," - ",Tabla1[[#This Row],[Base Precio de Lista neto]])</f>
        <v>323.112</v>
      </c>
      <c r="D1867" s="14" t="n">
        <f aca="false">IF($F$2=0," - ",Tabla1[[#This Row],[Base Precio de Lista neto]]*(1-$F$2))</f>
        <v>226.1784</v>
      </c>
      <c r="E1867" s="14" t="n">
        <f aca="false">IF($F$2=0," - ",Tabla1[[#This Row],[Base para Mejor precio]]*(1-$F$2))</f>
        <v>203.56056</v>
      </c>
      <c r="F1867" s="12" t="s">
        <v>14</v>
      </c>
      <c r="G1867" s="15"/>
      <c r="H1867" s="14" t="n">
        <f aca="false">IFERROR(IF($F$3=0,"-",Tabla1[[#This Row],[Precio de Cliente neto]]*(1+$F$3)),"-")</f>
        <v>339.2676</v>
      </c>
      <c r="I1867" s="14" t="n">
        <v>323.112</v>
      </c>
      <c r="J1867" s="14" t="n">
        <v>290.8008</v>
      </c>
    </row>
    <row r="1868" customFormat="false" ht="15" hidden="false" customHeight="false" outlineLevel="0" collapsed="false">
      <c r="A1868" s="12" t="n">
        <v>6530</v>
      </c>
      <c r="B1868" s="13" t="s">
        <v>1881</v>
      </c>
      <c r="C1868" s="14" t="n">
        <f aca="false">IF($F$2=0," - ",Tabla1[[#This Row],[Base Precio de Lista neto]])</f>
        <v>399.4205</v>
      </c>
      <c r="D1868" s="14" t="n">
        <f aca="false">IF($F$2=0," - ",Tabla1[[#This Row],[Base Precio de Lista neto]]*(1-$F$2))</f>
        <v>279.59435</v>
      </c>
      <c r="E1868" s="14" t="n">
        <f aca="false">IF($F$2=0," - ",Tabla1[[#This Row],[Base para Mejor precio]]*(1-$F$2))</f>
        <v>251.634915</v>
      </c>
      <c r="F1868" s="12" t="s">
        <v>14</v>
      </c>
      <c r="G1868" s="15"/>
      <c r="H1868" s="14" t="n">
        <f aca="false">IFERROR(IF($F$3=0,"-",Tabla1[[#This Row],[Precio de Cliente neto]]*(1+$F$3)),"-")</f>
        <v>419.391525</v>
      </c>
      <c r="I1868" s="14" t="n">
        <v>399.4205</v>
      </c>
      <c r="J1868" s="14" t="n">
        <v>359.47845</v>
      </c>
    </row>
    <row r="1869" customFormat="false" ht="15" hidden="false" customHeight="false" outlineLevel="0" collapsed="false">
      <c r="A1869" s="12" t="n">
        <v>6531</v>
      </c>
      <c r="B1869" s="13" t="s">
        <v>1882</v>
      </c>
      <c r="C1869" s="14" t="n">
        <f aca="false">IF($F$2=0," - ",Tabla1[[#This Row],[Base Precio de Lista neto]])</f>
        <v>335.7211</v>
      </c>
      <c r="D1869" s="14" t="n">
        <f aca="false">IF($F$2=0," - ",Tabla1[[#This Row],[Base Precio de Lista neto]]*(1-$F$2))</f>
        <v>235.00477</v>
      </c>
      <c r="E1869" s="14" t="n">
        <f aca="false">IF($F$2=0," - ",Tabla1[[#This Row],[Base para Mejor precio]]*(1-$F$2))</f>
        <v>211.504293</v>
      </c>
      <c r="F1869" s="12" t="s">
        <v>14</v>
      </c>
      <c r="G1869" s="15"/>
      <c r="H1869" s="14" t="n">
        <f aca="false">IFERROR(IF($F$3=0,"-",Tabla1[[#This Row],[Precio de Cliente neto]]*(1+$F$3)),"-")</f>
        <v>352.507155</v>
      </c>
      <c r="I1869" s="14" t="n">
        <v>335.7211</v>
      </c>
      <c r="J1869" s="14" t="n">
        <v>302.14899</v>
      </c>
    </row>
    <row r="1870" customFormat="false" ht="15" hidden="false" customHeight="false" outlineLevel="0" collapsed="false">
      <c r="A1870" s="12" t="n">
        <v>6533</v>
      </c>
      <c r="B1870" s="13" t="s">
        <v>1883</v>
      </c>
      <c r="C1870" s="14" t="n">
        <f aca="false">IF($F$2=0," - ",Tabla1[[#This Row],[Base Precio de Lista neto]])</f>
        <v>415.0672</v>
      </c>
      <c r="D1870" s="14" t="n">
        <f aca="false">IF($F$2=0," - ",Tabla1[[#This Row],[Base Precio de Lista neto]]*(1-$F$2))</f>
        <v>290.54704</v>
      </c>
      <c r="E1870" s="14" t="n">
        <f aca="false">IF($F$2=0," - ",Tabla1[[#This Row],[Base para Mejor precio]]*(1-$F$2))</f>
        <v>261.492336</v>
      </c>
      <c r="F1870" s="12" t="s">
        <v>14</v>
      </c>
      <c r="G1870" s="15"/>
      <c r="H1870" s="14" t="n">
        <f aca="false">IFERROR(IF($F$3=0,"-",Tabla1[[#This Row],[Precio de Cliente neto]]*(1+$F$3)),"-")</f>
        <v>435.82056</v>
      </c>
      <c r="I1870" s="14" t="n">
        <v>415.0672</v>
      </c>
      <c r="J1870" s="14" t="n">
        <v>373.56048</v>
      </c>
    </row>
    <row r="1871" customFormat="false" ht="15" hidden="false" customHeight="false" outlineLevel="0" collapsed="false">
      <c r="A1871" s="12" t="n">
        <v>6534</v>
      </c>
      <c r="B1871" s="13" t="s">
        <v>1884</v>
      </c>
      <c r="C1871" s="14" t="n">
        <f aca="false">IF($F$2=0," - ",Tabla1[[#This Row],[Base Precio de Lista neto]])</f>
        <v>399.4205</v>
      </c>
      <c r="D1871" s="14" t="n">
        <f aca="false">IF($F$2=0," - ",Tabla1[[#This Row],[Base Precio de Lista neto]]*(1-$F$2))</f>
        <v>279.59435</v>
      </c>
      <c r="E1871" s="14" t="n">
        <f aca="false">IF($F$2=0," - ",Tabla1[[#This Row],[Base para Mejor precio]]*(1-$F$2))</f>
        <v>251.634915</v>
      </c>
      <c r="F1871" s="12" t="s">
        <v>14</v>
      </c>
      <c r="G1871" s="15"/>
      <c r="H1871" s="14" t="n">
        <f aca="false">IFERROR(IF($F$3=0,"-",Tabla1[[#This Row],[Precio de Cliente neto]]*(1+$F$3)),"-")</f>
        <v>419.391525</v>
      </c>
      <c r="I1871" s="14" t="n">
        <v>399.4205</v>
      </c>
      <c r="J1871" s="14" t="n">
        <v>359.47845</v>
      </c>
    </row>
    <row r="1872" customFormat="false" ht="15" hidden="false" customHeight="false" outlineLevel="0" collapsed="false">
      <c r="A1872" s="12" t="n">
        <v>6588</v>
      </c>
      <c r="B1872" s="13" t="s">
        <v>1885</v>
      </c>
      <c r="C1872" s="14" t="n">
        <f aca="false">IF($F$2=0," - ",Tabla1[[#This Row],[Base Precio de Lista neto]])</f>
        <v>240.4285</v>
      </c>
      <c r="D1872" s="14" t="n">
        <f aca="false">IF($F$2=0," - ",Tabla1[[#This Row],[Base Precio de Lista neto]]*(1-$F$2))</f>
        <v>168.29995</v>
      </c>
      <c r="E1872" s="14" t="n">
        <f aca="false">IF($F$2=0," - ",Tabla1[[#This Row],[Base para Mejor precio]]*(1-$F$2))</f>
        <v>151.469955</v>
      </c>
      <c r="F1872" s="12" t="s">
        <v>17</v>
      </c>
      <c r="G1872" s="15"/>
      <c r="H1872" s="14" t="n">
        <f aca="false">IFERROR(IF($F$3=0,"-",Tabla1[[#This Row],[Precio de Cliente neto]]*(1+$F$3)),"-")</f>
        <v>252.449925</v>
      </c>
      <c r="I1872" s="14" t="n">
        <v>240.4285</v>
      </c>
      <c r="J1872" s="14" t="n">
        <v>216.38565</v>
      </c>
    </row>
    <row r="1873" customFormat="false" ht="15" hidden="false" customHeight="false" outlineLevel="0" collapsed="false">
      <c r="A1873" s="12" t="n">
        <v>6589</v>
      </c>
      <c r="B1873" s="13" t="s">
        <v>1886</v>
      </c>
      <c r="C1873" s="14" t="n">
        <f aca="false">IF($F$2=0," - ",Tabla1[[#This Row],[Base Precio de Lista neto]])</f>
        <v>240.4285</v>
      </c>
      <c r="D1873" s="14" t="n">
        <f aca="false">IF($F$2=0," - ",Tabla1[[#This Row],[Base Precio de Lista neto]]*(1-$F$2))</f>
        <v>168.29995</v>
      </c>
      <c r="E1873" s="14" t="n">
        <f aca="false">IF($F$2=0," - ",Tabla1[[#This Row],[Base para Mejor precio]]*(1-$F$2))</f>
        <v>151.469955</v>
      </c>
      <c r="F1873" s="12" t="s">
        <v>17</v>
      </c>
      <c r="G1873" s="15"/>
      <c r="H1873" s="14" t="n">
        <f aca="false">IFERROR(IF($F$3=0,"-",Tabla1[[#This Row],[Precio de Cliente neto]]*(1+$F$3)),"-")</f>
        <v>252.449925</v>
      </c>
      <c r="I1873" s="14" t="n">
        <v>240.4285</v>
      </c>
      <c r="J1873" s="14" t="n">
        <v>216.38565</v>
      </c>
    </row>
    <row r="1874" customFormat="false" ht="15" hidden="false" customHeight="false" outlineLevel="0" collapsed="false">
      <c r="A1874" s="12" t="n">
        <v>6607</v>
      </c>
      <c r="B1874" s="13" t="s">
        <v>1887</v>
      </c>
      <c r="C1874" s="14" t="n">
        <f aca="false">IF($F$2=0," - ",Tabla1[[#This Row],[Base Precio de Lista neto]])</f>
        <v>557.1372</v>
      </c>
      <c r="D1874" s="14" t="n">
        <f aca="false">IF($F$2=0," - ",Tabla1[[#This Row],[Base Precio de Lista neto]]*(1-$F$2))</f>
        <v>389.99604</v>
      </c>
      <c r="E1874" s="14" t="n">
        <f aca="false">IF($F$2=0," - ",Tabla1[[#This Row],[Base para Mejor precio]]*(1-$F$2))</f>
        <v>350.996436</v>
      </c>
      <c r="F1874" s="12" t="s">
        <v>31</v>
      </c>
      <c r="G1874" s="15"/>
      <c r="H1874" s="14" t="n">
        <f aca="false">IFERROR(IF($F$3=0,"-",Tabla1[[#This Row],[Precio de Cliente neto]]*(1+$F$3)),"-")</f>
        <v>584.99406</v>
      </c>
      <c r="I1874" s="14" t="n">
        <v>557.1372</v>
      </c>
      <c r="J1874" s="14" t="n">
        <v>501.42348</v>
      </c>
    </row>
    <row r="1875" customFormat="false" ht="15" hidden="false" customHeight="false" outlineLevel="0" collapsed="false">
      <c r="A1875" s="12" t="n">
        <v>6609</v>
      </c>
      <c r="B1875" s="13" t="s">
        <v>1888</v>
      </c>
      <c r="C1875" s="14" t="n">
        <f aca="false">IF($F$2=0," - ",Tabla1[[#This Row],[Base Precio de Lista neto]])</f>
        <v>472.2126</v>
      </c>
      <c r="D1875" s="14" t="n">
        <f aca="false">IF($F$2=0," - ",Tabla1[[#This Row],[Base Precio de Lista neto]]*(1-$F$2))</f>
        <v>330.54882</v>
      </c>
      <c r="E1875" s="14" t="n">
        <f aca="false">IF($F$2=0," - ",Tabla1[[#This Row],[Base para Mejor precio]]*(1-$F$2))</f>
        <v>297.493938</v>
      </c>
      <c r="F1875" s="12" t="s">
        <v>31</v>
      </c>
      <c r="G1875" s="15"/>
      <c r="H1875" s="14" t="n">
        <f aca="false">IFERROR(IF($F$3=0,"-",Tabla1[[#This Row],[Precio de Cliente neto]]*(1+$F$3)),"-")</f>
        <v>495.82323</v>
      </c>
      <c r="I1875" s="14" t="n">
        <v>472.2126</v>
      </c>
      <c r="J1875" s="14" t="n">
        <v>424.99134</v>
      </c>
    </row>
    <row r="1876" customFormat="false" ht="15" hidden="false" customHeight="false" outlineLevel="0" collapsed="false">
      <c r="A1876" s="12" t="n">
        <v>6627</v>
      </c>
      <c r="B1876" s="13" t="s">
        <v>1889</v>
      </c>
      <c r="C1876" s="14" t="n">
        <f aca="false">IF($F$2=0," - ",Tabla1[[#This Row],[Base Precio de Lista neto]])</f>
        <v>50.0968</v>
      </c>
      <c r="D1876" s="14" t="n">
        <f aca="false">IF($F$2=0," - ",Tabla1[[#This Row],[Base Precio de Lista neto]]*(1-$F$2))</f>
        <v>35.06776</v>
      </c>
      <c r="E1876" s="14" t="n">
        <f aca="false">IF($F$2=0," - ",Tabla1[[#This Row],[Base para Mejor precio]]*(1-$F$2))</f>
        <v>31.560984</v>
      </c>
      <c r="F1876" s="12" t="s">
        <v>17</v>
      </c>
      <c r="G1876" s="15"/>
      <c r="H1876" s="14" t="n">
        <f aca="false">IFERROR(IF($F$3=0,"-",Tabla1[[#This Row],[Precio de Cliente neto]]*(1+$F$3)),"-")</f>
        <v>52.60164</v>
      </c>
      <c r="I1876" s="14" t="n">
        <v>50.0968</v>
      </c>
      <c r="J1876" s="14" t="n">
        <v>45.08712</v>
      </c>
    </row>
    <row r="1877" customFormat="false" ht="15" hidden="false" customHeight="false" outlineLevel="0" collapsed="false">
      <c r="A1877" s="12" t="n">
        <v>6630</v>
      </c>
      <c r="B1877" s="13" t="s">
        <v>1890</v>
      </c>
      <c r="C1877" s="14" t="n">
        <f aca="false">IF($F$2=0," - ",Tabla1[[#This Row],[Base Precio de Lista neto]])</f>
        <v>192.3429</v>
      </c>
      <c r="D1877" s="14" t="n">
        <f aca="false">IF($F$2=0," - ",Tabla1[[#This Row],[Base Precio de Lista neto]]*(1-$F$2))</f>
        <v>134.64003</v>
      </c>
      <c r="E1877" s="14" t="n">
        <f aca="false">IF($F$2=0," - ",Tabla1[[#This Row],[Base para Mejor precio]]*(1-$F$2))</f>
        <v>121.176027</v>
      </c>
      <c r="F1877" s="12" t="s">
        <v>17</v>
      </c>
      <c r="G1877" s="15"/>
      <c r="H1877" s="14" t="n">
        <f aca="false">IFERROR(IF($F$3=0,"-",Tabla1[[#This Row],[Precio de Cliente neto]]*(1+$F$3)),"-")</f>
        <v>201.960045</v>
      </c>
      <c r="I1877" s="14" t="n">
        <v>192.3429</v>
      </c>
      <c r="J1877" s="14" t="n">
        <v>173.10861</v>
      </c>
    </row>
    <row r="1878" customFormat="false" ht="15" hidden="false" customHeight="false" outlineLevel="0" collapsed="false">
      <c r="A1878" s="12" t="n">
        <v>6631</v>
      </c>
      <c r="B1878" s="13" t="s">
        <v>1891</v>
      </c>
      <c r="C1878" s="14" t="n">
        <f aca="false">IF($F$2=0," - ",Tabla1[[#This Row],[Base Precio de Lista neto]])</f>
        <v>240.4285</v>
      </c>
      <c r="D1878" s="14" t="n">
        <f aca="false">IF($F$2=0," - ",Tabla1[[#This Row],[Base Precio de Lista neto]]*(1-$F$2))</f>
        <v>168.29995</v>
      </c>
      <c r="E1878" s="14" t="n">
        <f aca="false">IF($F$2=0," - ",Tabla1[[#This Row],[Base para Mejor precio]]*(1-$F$2))</f>
        <v>151.469955</v>
      </c>
      <c r="F1878" s="12" t="s">
        <v>17</v>
      </c>
      <c r="G1878" s="15"/>
      <c r="H1878" s="14" t="n">
        <f aca="false">IFERROR(IF($F$3=0,"-",Tabla1[[#This Row],[Precio de Cliente neto]]*(1+$F$3)),"-")</f>
        <v>252.449925</v>
      </c>
      <c r="I1878" s="14" t="n">
        <v>240.4285</v>
      </c>
      <c r="J1878" s="14" t="n">
        <v>216.38565</v>
      </c>
    </row>
    <row r="1879" customFormat="false" ht="15" hidden="false" customHeight="false" outlineLevel="0" collapsed="false">
      <c r="A1879" s="12" t="n">
        <v>6632</v>
      </c>
      <c r="B1879" s="13" t="s">
        <v>1892</v>
      </c>
      <c r="C1879" s="14" t="n">
        <f aca="false">IF($F$2=0," - ",Tabla1[[#This Row],[Base Precio de Lista neto]])</f>
        <v>240.4285</v>
      </c>
      <c r="D1879" s="14" t="n">
        <f aca="false">IF($F$2=0," - ",Tabla1[[#This Row],[Base Precio de Lista neto]]*(1-$F$2))</f>
        <v>168.29995</v>
      </c>
      <c r="E1879" s="14" t="n">
        <f aca="false">IF($F$2=0," - ",Tabla1[[#This Row],[Base para Mejor precio]]*(1-$F$2))</f>
        <v>151.469955</v>
      </c>
      <c r="F1879" s="12" t="s">
        <v>17</v>
      </c>
      <c r="G1879" s="15"/>
      <c r="H1879" s="14" t="n">
        <f aca="false">IFERROR(IF($F$3=0,"-",Tabla1[[#This Row],[Precio de Cliente neto]]*(1+$F$3)),"-")</f>
        <v>252.449925</v>
      </c>
      <c r="I1879" s="14" t="n">
        <v>240.4285</v>
      </c>
      <c r="J1879" s="14" t="n">
        <v>216.38565</v>
      </c>
    </row>
    <row r="1880" customFormat="false" ht="15" hidden="false" customHeight="false" outlineLevel="0" collapsed="false">
      <c r="A1880" s="12" t="n">
        <v>6633</v>
      </c>
      <c r="B1880" s="13" t="s">
        <v>1893</v>
      </c>
      <c r="C1880" s="14" t="n">
        <f aca="false">IF($F$2=0," - ",Tabla1[[#This Row],[Base Precio de Lista neto]])</f>
        <v>144.257</v>
      </c>
      <c r="D1880" s="14" t="n">
        <f aca="false">IF($F$2=0," - ",Tabla1[[#This Row],[Base Precio de Lista neto]]*(1-$F$2))</f>
        <v>100.9799</v>
      </c>
      <c r="E1880" s="14" t="n">
        <f aca="false">IF($F$2=0," - ",Tabla1[[#This Row],[Base para Mejor precio]]*(1-$F$2))</f>
        <v>90.88191</v>
      </c>
      <c r="F1880" s="12" t="s">
        <v>17</v>
      </c>
      <c r="G1880" s="15"/>
      <c r="H1880" s="14" t="n">
        <f aca="false">IFERROR(IF($F$3=0,"-",Tabla1[[#This Row],[Precio de Cliente neto]]*(1+$F$3)),"-")</f>
        <v>151.46985</v>
      </c>
      <c r="I1880" s="14" t="n">
        <v>144.257</v>
      </c>
      <c r="J1880" s="14" t="n">
        <v>129.8313</v>
      </c>
    </row>
    <row r="1881" customFormat="false" ht="15" hidden="false" customHeight="false" outlineLevel="0" collapsed="false">
      <c r="A1881" s="12" t="n">
        <v>6634</v>
      </c>
      <c r="B1881" s="13" t="s">
        <v>1894</v>
      </c>
      <c r="C1881" s="14" t="n">
        <f aca="false">IF($F$2=0," - ",Tabla1[[#This Row],[Base Precio de Lista neto]])</f>
        <v>192.3427</v>
      </c>
      <c r="D1881" s="14" t="n">
        <f aca="false">IF($F$2=0," - ",Tabla1[[#This Row],[Base Precio de Lista neto]]*(1-$F$2))</f>
        <v>134.63989</v>
      </c>
      <c r="E1881" s="14" t="n">
        <f aca="false">IF($F$2=0," - ",Tabla1[[#This Row],[Base para Mejor precio]]*(1-$F$2))</f>
        <v>121.175901</v>
      </c>
      <c r="F1881" s="12" t="s">
        <v>17</v>
      </c>
      <c r="G1881" s="15"/>
      <c r="H1881" s="14" t="n">
        <f aca="false">IFERROR(IF($F$3=0,"-",Tabla1[[#This Row],[Precio de Cliente neto]]*(1+$F$3)),"-")</f>
        <v>201.959835</v>
      </c>
      <c r="I1881" s="14" t="n">
        <v>192.3427</v>
      </c>
      <c r="J1881" s="14" t="n">
        <v>173.10843</v>
      </c>
    </row>
    <row r="1882" customFormat="false" ht="15" hidden="false" customHeight="false" outlineLevel="0" collapsed="false">
      <c r="A1882" s="12" t="n">
        <v>6635</v>
      </c>
      <c r="B1882" s="13" t="s">
        <v>1895</v>
      </c>
      <c r="C1882" s="14" t="n">
        <f aca="false">IF($F$2=0," - ",Tabla1[[#This Row],[Base Precio de Lista neto]])</f>
        <v>160.2857</v>
      </c>
      <c r="D1882" s="14" t="n">
        <f aca="false">IF($F$2=0," - ",Tabla1[[#This Row],[Base Precio de Lista neto]]*(1-$F$2))</f>
        <v>112.19999</v>
      </c>
      <c r="E1882" s="14" t="n">
        <f aca="false">IF($F$2=0," - ",Tabla1[[#This Row],[Base para Mejor precio]]*(1-$F$2))</f>
        <v>100.979991</v>
      </c>
      <c r="F1882" s="12" t="s">
        <v>17</v>
      </c>
      <c r="G1882" s="15"/>
      <c r="H1882" s="14" t="n">
        <f aca="false">IFERROR(IF($F$3=0,"-",Tabla1[[#This Row],[Precio de Cliente neto]]*(1+$F$3)),"-")</f>
        <v>168.299985</v>
      </c>
      <c r="I1882" s="14" t="n">
        <v>160.2857</v>
      </c>
      <c r="J1882" s="14" t="n">
        <v>144.25713</v>
      </c>
    </row>
    <row r="1883" customFormat="false" ht="15" hidden="false" customHeight="false" outlineLevel="0" collapsed="false">
      <c r="A1883" s="12" t="n">
        <v>6637</v>
      </c>
      <c r="B1883" s="13" t="s">
        <v>1896</v>
      </c>
      <c r="C1883" s="14" t="n">
        <f aca="false">IF($F$2=0," - ",Tabla1[[#This Row],[Base Precio de Lista neto]])</f>
        <v>152.2714</v>
      </c>
      <c r="D1883" s="14" t="n">
        <f aca="false">IF($F$2=0," - ",Tabla1[[#This Row],[Base Precio de Lista neto]]*(1-$F$2))</f>
        <v>106.58998</v>
      </c>
      <c r="E1883" s="14" t="n">
        <f aca="false">IF($F$2=0," - ",Tabla1[[#This Row],[Base para Mejor precio]]*(1-$F$2))</f>
        <v>95.930982</v>
      </c>
      <c r="F1883" s="12" t="s">
        <v>17</v>
      </c>
      <c r="G1883" s="15"/>
      <c r="H1883" s="14" t="n">
        <f aca="false">IFERROR(IF($F$3=0,"-",Tabla1[[#This Row],[Precio de Cliente neto]]*(1+$F$3)),"-")</f>
        <v>159.88497</v>
      </c>
      <c r="I1883" s="14" t="n">
        <v>152.2714</v>
      </c>
      <c r="J1883" s="14" t="n">
        <v>137.04426</v>
      </c>
    </row>
    <row r="1884" customFormat="false" ht="15" hidden="false" customHeight="false" outlineLevel="0" collapsed="false">
      <c r="A1884" s="12" t="n">
        <v>6638</v>
      </c>
      <c r="B1884" s="13" t="s">
        <v>1897</v>
      </c>
      <c r="C1884" s="14" t="n">
        <f aca="false">IF($F$2=0," - ",Tabla1[[#This Row],[Base Precio de Lista neto]])</f>
        <v>111.5604</v>
      </c>
      <c r="D1884" s="14" t="n">
        <f aca="false">IF($F$2=0," - ",Tabla1[[#This Row],[Base Precio de Lista neto]]*(1-$F$2))</f>
        <v>78.09228</v>
      </c>
      <c r="E1884" s="14" t="n">
        <f aca="false">IF($F$2=0," - ",Tabla1[[#This Row],[Base para Mejor precio]]*(1-$F$2))</f>
        <v>63.2547468</v>
      </c>
      <c r="F1884" s="12" t="s">
        <v>17</v>
      </c>
      <c r="G1884" s="15" t="s">
        <v>143</v>
      </c>
      <c r="H1884" s="14" t="n">
        <f aca="false">IFERROR(IF($F$3=0,"-",Tabla1[[#This Row],[Precio de Cliente neto]]*(1+$F$3)),"-")</f>
        <v>117.13842</v>
      </c>
      <c r="I1884" s="14" t="n">
        <v>111.5604</v>
      </c>
      <c r="J1884" s="14" t="n">
        <v>90.363924</v>
      </c>
    </row>
    <row r="1885" customFormat="false" ht="15" hidden="false" customHeight="false" outlineLevel="0" collapsed="false">
      <c r="A1885" s="12" t="n">
        <v>6642</v>
      </c>
      <c r="B1885" s="13" t="s">
        <v>1898</v>
      </c>
      <c r="C1885" s="14" t="n">
        <f aca="false">IF($F$2=0," - ",Tabla1[[#This Row],[Base Precio de Lista neto]])</f>
        <v>144.2571</v>
      </c>
      <c r="D1885" s="14" t="n">
        <f aca="false">IF($F$2=0," - ",Tabla1[[#This Row],[Base Precio de Lista neto]]*(1-$F$2))</f>
        <v>100.97997</v>
      </c>
      <c r="E1885" s="14" t="n">
        <f aca="false">IF($F$2=0," - ",Tabla1[[#This Row],[Base para Mejor precio]]*(1-$F$2))</f>
        <v>90.881973</v>
      </c>
      <c r="F1885" s="12" t="s">
        <v>17</v>
      </c>
      <c r="G1885" s="15"/>
      <c r="H1885" s="14" t="n">
        <f aca="false">IFERROR(IF($F$3=0,"-",Tabla1[[#This Row],[Precio de Cliente neto]]*(1+$F$3)),"-")</f>
        <v>151.469955</v>
      </c>
      <c r="I1885" s="14" t="n">
        <v>144.2571</v>
      </c>
      <c r="J1885" s="14" t="n">
        <v>129.83139</v>
      </c>
    </row>
    <row r="1886" customFormat="false" ht="15" hidden="false" customHeight="false" outlineLevel="0" collapsed="false">
      <c r="A1886" s="12" t="n">
        <v>6683</v>
      </c>
      <c r="B1886" s="13" t="s">
        <v>1899</v>
      </c>
      <c r="C1886" s="14" t="n">
        <f aca="false">IF($F$2=0," - ",Tabla1[[#This Row],[Base Precio de Lista neto]])</f>
        <v>5889.1822</v>
      </c>
      <c r="D1886" s="14" t="n">
        <f aca="false">IF($F$2=0," - ",Tabla1[[#This Row],[Base Precio de Lista neto]]*(1-$F$2))</f>
        <v>4122.42754</v>
      </c>
      <c r="E1886" s="14" t="n">
        <f aca="false">IF($F$2=0," - ",Tabla1[[#This Row],[Base para Mejor precio]]*(1-$F$2))</f>
        <v>3313.195013898</v>
      </c>
      <c r="F1886" s="12" t="s">
        <v>17</v>
      </c>
      <c r="G1886" s="15" t="s">
        <v>353</v>
      </c>
      <c r="H1886" s="14" t="n">
        <f aca="false">IFERROR(IF($F$3=0,"-",Tabla1[[#This Row],[Precio de Cliente neto]]*(1+$F$3)),"-")</f>
        <v>6183.64131</v>
      </c>
      <c r="I1886" s="14" t="n">
        <v>5889.1822</v>
      </c>
      <c r="J1886" s="14" t="n">
        <v>4733.13573414</v>
      </c>
    </row>
    <row r="1887" customFormat="false" ht="15" hidden="false" customHeight="false" outlineLevel="0" collapsed="false">
      <c r="A1887" s="12" t="n">
        <v>6684</v>
      </c>
      <c r="B1887" s="13" t="s">
        <v>1900</v>
      </c>
      <c r="C1887" s="14" t="n">
        <f aca="false">IF($F$2=0," - ",Tabla1[[#This Row],[Base Precio de Lista neto]])</f>
        <v>6931.8895</v>
      </c>
      <c r="D1887" s="14" t="n">
        <f aca="false">IF($F$2=0," - ",Tabla1[[#This Row],[Base Precio de Lista neto]]*(1-$F$2))</f>
        <v>4852.32265</v>
      </c>
      <c r="E1887" s="14" t="n">
        <f aca="false">IF($F$2=0," - ",Tabla1[[#This Row],[Base para Mejor precio]]*(1-$F$2))</f>
        <v>3899.811713805</v>
      </c>
      <c r="F1887" s="12" t="s">
        <v>17</v>
      </c>
      <c r="G1887" s="15" t="s">
        <v>353</v>
      </c>
      <c r="H1887" s="14" t="n">
        <f aca="false">IFERROR(IF($F$3=0,"-",Tabla1[[#This Row],[Precio de Cliente neto]]*(1+$F$3)),"-")</f>
        <v>7278.483975</v>
      </c>
      <c r="I1887" s="14" t="n">
        <v>6931.8895</v>
      </c>
      <c r="J1887" s="14" t="n">
        <v>5571.15959115</v>
      </c>
    </row>
    <row r="1888" customFormat="false" ht="15" hidden="false" customHeight="false" outlineLevel="0" collapsed="false">
      <c r="A1888" s="12" t="n">
        <v>6685</v>
      </c>
      <c r="B1888" s="13" t="s">
        <v>1901</v>
      </c>
      <c r="C1888" s="14" t="n">
        <f aca="false">IF($F$2=0," - ",Tabla1[[#This Row],[Base Precio de Lista neto]])</f>
        <v>9330.8635</v>
      </c>
      <c r="D1888" s="14" t="n">
        <f aca="false">IF($F$2=0," - ",Tabla1[[#This Row],[Base Precio de Lista neto]]*(1-$F$2))</f>
        <v>6531.60445</v>
      </c>
      <c r="E1888" s="14" t="n">
        <f aca="false">IF($F$2=0," - ",Tabla1[[#This Row],[Base para Mejor precio]]*(1-$F$2))</f>
        <v>5249.450496465</v>
      </c>
      <c r="F1888" s="12" t="s">
        <v>17</v>
      </c>
      <c r="G1888" s="15" t="s">
        <v>353</v>
      </c>
      <c r="H1888" s="14" t="n">
        <f aca="false">IFERROR(IF($F$3=0,"-",Tabla1[[#This Row],[Precio de Cliente neto]]*(1+$F$3)),"-")</f>
        <v>9797.406675</v>
      </c>
      <c r="I1888" s="14" t="n">
        <v>9330.8635</v>
      </c>
      <c r="J1888" s="14" t="n">
        <v>7499.21499495</v>
      </c>
    </row>
    <row r="1889" customFormat="false" ht="15" hidden="false" customHeight="false" outlineLevel="0" collapsed="false">
      <c r="A1889" s="12" t="n">
        <v>6699</v>
      </c>
      <c r="B1889" s="13" t="s">
        <v>1902</v>
      </c>
      <c r="C1889" s="14" t="n">
        <f aca="false">IF($F$2=0," - ",Tabla1[[#This Row],[Base Precio de Lista neto]])</f>
        <v>1459.9389</v>
      </c>
      <c r="D1889" s="14" t="n">
        <f aca="false">IF($F$2=0," - ",Tabla1[[#This Row],[Base Precio de Lista neto]]*(1-$F$2))</f>
        <v>1021.95723</v>
      </c>
      <c r="E1889" s="14" t="n">
        <f aca="false">IF($F$2=0," - ",Tabla1[[#This Row],[Base para Mejor precio]]*(1-$F$2))</f>
        <v>919.761507</v>
      </c>
      <c r="F1889" s="12" t="s">
        <v>31</v>
      </c>
      <c r="G1889" s="15"/>
      <c r="H1889" s="14" t="n">
        <f aca="false">IFERROR(IF($F$3=0,"-",Tabla1[[#This Row],[Precio de Cliente neto]]*(1+$F$3)),"-")</f>
        <v>1532.935845</v>
      </c>
      <c r="I1889" s="14" t="n">
        <v>1459.9389</v>
      </c>
      <c r="J1889" s="14" t="n">
        <v>1313.94501</v>
      </c>
    </row>
    <row r="1890" customFormat="false" ht="15" hidden="false" customHeight="false" outlineLevel="0" collapsed="false">
      <c r="A1890" s="12" t="n">
        <v>6700</v>
      </c>
      <c r="B1890" s="13" t="s">
        <v>1903</v>
      </c>
      <c r="C1890" s="14" t="n">
        <f aca="false">IF($F$2=0," - ",Tabla1[[#This Row],[Base Precio de Lista neto]])</f>
        <v>1611.3131</v>
      </c>
      <c r="D1890" s="14" t="n">
        <f aca="false">IF($F$2=0," - ",Tabla1[[#This Row],[Base Precio de Lista neto]]*(1-$F$2))</f>
        <v>1127.91917</v>
      </c>
      <c r="E1890" s="14" t="n">
        <f aca="false">IF($F$2=0," - ",Tabla1[[#This Row],[Base para Mejor precio]]*(1-$F$2))</f>
        <v>1015.127253</v>
      </c>
      <c r="F1890" s="12" t="s">
        <v>17</v>
      </c>
      <c r="G1890" s="15"/>
      <c r="H1890" s="14" t="n">
        <f aca="false">IFERROR(IF($F$3=0,"-",Tabla1[[#This Row],[Precio de Cliente neto]]*(1+$F$3)),"-")</f>
        <v>1691.878755</v>
      </c>
      <c r="I1890" s="14" t="n">
        <v>1611.3131</v>
      </c>
      <c r="J1890" s="14" t="n">
        <v>1450.18179</v>
      </c>
    </row>
    <row r="1891" customFormat="false" ht="15" hidden="false" customHeight="false" outlineLevel="0" collapsed="false">
      <c r="A1891" s="12" t="n">
        <v>6701</v>
      </c>
      <c r="B1891" s="13" t="s">
        <v>1904</v>
      </c>
      <c r="C1891" s="14" t="n">
        <f aca="false">IF($F$2=0," - ",Tabla1[[#This Row],[Base Precio de Lista neto]])</f>
        <v>2144.405</v>
      </c>
      <c r="D1891" s="14" t="n">
        <f aca="false">IF($F$2=0," - ",Tabla1[[#This Row],[Base Precio de Lista neto]]*(1-$F$2))</f>
        <v>1501.0835</v>
      </c>
      <c r="E1891" s="14" t="n">
        <f aca="false">IF($F$2=0," - ",Tabla1[[#This Row],[Base para Mejor precio]]*(1-$F$2))</f>
        <v>1350.97515</v>
      </c>
      <c r="F1891" s="12" t="s">
        <v>17</v>
      </c>
      <c r="G1891" s="15"/>
      <c r="H1891" s="14" t="n">
        <f aca="false">IFERROR(IF($F$3=0,"-",Tabla1[[#This Row],[Precio de Cliente neto]]*(1+$F$3)),"-")</f>
        <v>2251.62525</v>
      </c>
      <c r="I1891" s="14" t="n">
        <v>2144.405</v>
      </c>
      <c r="J1891" s="14" t="n">
        <v>1929.9645</v>
      </c>
    </row>
    <row r="1892" customFormat="false" ht="15" hidden="false" customHeight="false" outlineLevel="0" collapsed="false">
      <c r="A1892" s="12" t="n">
        <v>6702</v>
      </c>
      <c r="B1892" s="13" t="s">
        <v>1905</v>
      </c>
      <c r="C1892" s="14" t="n">
        <f aca="false">IF($F$2=0," - ",Tabla1[[#This Row],[Base Precio de Lista neto]])</f>
        <v>1611.3131</v>
      </c>
      <c r="D1892" s="14" t="n">
        <f aca="false">IF($F$2=0," - ",Tabla1[[#This Row],[Base Precio de Lista neto]]*(1-$F$2))</f>
        <v>1127.91917</v>
      </c>
      <c r="E1892" s="14" t="n">
        <f aca="false">IF($F$2=0," - ",Tabla1[[#This Row],[Base para Mejor precio]]*(1-$F$2))</f>
        <v>1015.127253</v>
      </c>
      <c r="F1892" s="12" t="s">
        <v>17</v>
      </c>
      <c r="G1892" s="15"/>
      <c r="H1892" s="14" t="n">
        <f aca="false">IFERROR(IF($F$3=0,"-",Tabla1[[#This Row],[Precio de Cliente neto]]*(1+$F$3)),"-")</f>
        <v>1691.878755</v>
      </c>
      <c r="I1892" s="14" t="n">
        <v>1611.3131</v>
      </c>
      <c r="J1892" s="14" t="n">
        <v>1450.18179</v>
      </c>
    </row>
    <row r="1893" customFormat="false" ht="15" hidden="false" customHeight="false" outlineLevel="0" collapsed="false">
      <c r="A1893" s="12" t="n">
        <v>6703</v>
      </c>
      <c r="B1893" s="13" t="s">
        <v>1906</v>
      </c>
      <c r="C1893" s="14" t="n">
        <f aca="false">IF($F$2=0," - ",Tabla1[[#This Row],[Base Precio de Lista neto]])</f>
        <v>1685.2582</v>
      </c>
      <c r="D1893" s="14" t="n">
        <f aca="false">IF($F$2=0," - ",Tabla1[[#This Row],[Base Precio de Lista neto]]*(1-$F$2))</f>
        <v>1179.68074</v>
      </c>
      <c r="E1893" s="14" t="n">
        <f aca="false">IF($F$2=0," - ",Tabla1[[#This Row],[Base para Mejor precio]]*(1-$F$2))</f>
        <v>1061.712666</v>
      </c>
      <c r="F1893" s="12" t="s">
        <v>17</v>
      </c>
      <c r="G1893" s="15"/>
      <c r="H1893" s="14" t="n">
        <f aca="false">IFERROR(IF($F$3=0,"-",Tabla1[[#This Row],[Precio de Cliente neto]]*(1+$F$3)),"-")</f>
        <v>1769.52111</v>
      </c>
      <c r="I1893" s="14" t="n">
        <v>1685.2582</v>
      </c>
      <c r="J1893" s="14" t="n">
        <v>1516.73238</v>
      </c>
    </row>
    <row r="1894" customFormat="false" ht="15" hidden="false" customHeight="false" outlineLevel="0" collapsed="false">
      <c r="A1894" s="12" t="n">
        <v>6705</v>
      </c>
      <c r="B1894" s="13" t="s">
        <v>1907</v>
      </c>
      <c r="C1894" s="14" t="n">
        <f aca="false">IF($F$2=0," - ",Tabla1[[#This Row],[Base Precio de Lista neto]])</f>
        <v>422.8622</v>
      </c>
      <c r="D1894" s="14" t="n">
        <f aca="false">IF($F$2=0," - ",Tabla1[[#This Row],[Base Precio de Lista neto]]*(1-$F$2))</f>
        <v>296.00354</v>
      </c>
      <c r="E1894" s="14" t="n">
        <f aca="false">IF($F$2=0," - ",Tabla1[[#This Row],[Base para Mejor precio]]*(1-$F$2))</f>
        <v>266.403186</v>
      </c>
      <c r="F1894" s="12" t="s">
        <v>17</v>
      </c>
      <c r="G1894" s="15"/>
      <c r="H1894" s="14" t="n">
        <f aca="false">IFERROR(IF($F$3=0,"-",Tabla1[[#This Row],[Precio de Cliente neto]]*(1+$F$3)),"-")</f>
        <v>444.00531</v>
      </c>
      <c r="I1894" s="14" t="n">
        <v>422.8622</v>
      </c>
      <c r="J1894" s="14" t="n">
        <v>380.57598</v>
      </c>
    </row>
    <row r="1895" customFormat="false" ht="15" hidden="false" customHeight="false" outlineLevel="0" collapsed="false">
      <c r="A1895" s="12" t="n">
        <v>6706</v>
      </c>
      <c r="B1895" s="13" t="s">
        <v>1908</v>
      </c>
      <c r="C1895" s="14" t="n">
        <f aca="false">IF($F$2=0," - ",Tabla1[[#This Row],[Base Precio de Lista neto]])</f>
        <v>586.4014</v>
      </c>
      <c r="D1895" s="14" t="n">
        <f aca="false">IF($F$2=0," - ",Tabla1[[#This Row],[Base Precio de Lista neto]]*(1-$F$2))</f>
        <v>410.48098</v>
      </c>
      <c r="E1895" s="14" t="n">
        <f aca="false">IF($F$2=0," - ",Tabla1[[#This Row],[Base para Mejor precio]]*(1-$F$2))</f>
        <v>369.432882</v>
      </c>
      <c r="F1895" s="12" t="s">
        <v>17</v>
      </c>
      <c r="G1895" s="15"/>
      <c r="H1895" s="14" t="n">
        <f aca="false">IFERROR(IF($F$3=0,"-",Tabla1[[#This Row],[Precio de Cliente neto]]*(1+$F$3)),"-")</f>
        <v>615.72147</v>
      </c>
      <c r="I1895" s="14" t="n">
        <v>586.4014</v>
      </c>
      <c r="J1895" s="14" t="n">
        <v>527.76126</v>
      </c>
    </row>
    <row r="1896" customFormat="false" ht="15" hidden="false" customHeight="false" outlineLevel="0" collapsed="false">
      <c r="A1896" s="12" t="n">
        <v>6710</v>
      </c>
      <c r="B1896" s="13" t="s">
        <v>1909</v>
      </c>
      <c r="C1896" s="14" t="n">
        <f aca="false">IF($F$2=0," - ",Tabla1[[#This Row],[Base Precio de Lista neto]])</f>
        <v>1587.2381</v>
      </c>
      <c r="D1896" s="14" t="n">
        <f aca="false">IF($F$2=0," - ",Tabla1[[#This Row],[Base Precio de Lista neto]]*(1-$F$2))</f>
        <v>1111.06667</v>
      </c>
      <c r="E1896" s="14" t="n">
        <f aca="false">IF($F$2=0," - ",Tabla1[[#This Row],[Base para Mejor precio]]*(1-$F$2))</f>
        <v>999.960003</v>
      </c>
      <c r="F1896" s="12" t="s">
        <v>17</v>
      </c>
      <c r="G1896" s="15"/>
      <c r="H1896" s="14" t="n">
        <f aca="false">IFERROR(IF($F$3=0,"-",Tabla1[[#This Row],[Precio de Cliente neto]]*(1+$F$3)),"-")</f>
        <v>1666.600005</v>
      </c>
      <c r="I1896" s="14" t="n">
        <v>1587.2381</v>
      </c>
      <c r="J1896" s="14" t="n">
        <v>1428.51429</v>
      </c>
    </row>
    <row r="1897" customFormat="false" ht="15" hidden="false" customHeight="false" outlineLevel="0" collapsed="false">
      <c r="A1897" s="12" t="n">
        <v>6711</v>
      </c>
      <c r="B1897" s="13" t="s">
        <v>1910</v>
      </c>
      <c r="C1897" s="14" t="n">
        <f aca="false">IF($F$2=0," - ",Tabla1[[#This Row],[Base Precio de Lista neto]])</f>
        <v>2758.6337</v>
      </c>
      <c r="D1897" s="14" t="n">
        <f aca="false">IF($F$2=0," - ",Tabla1[[#This Row],[Base Precio de Lista neto]]*(1-$F$2))</f>
        <v>1931.04359</v>
      </c>
      <c r="E1897" s="14" t="n">
        <f aca="false">IF($F$2=0," - ",Tabla1[[#This Row],[Base para Mejor precio]]*(1-$F$2))</f>
        <v>1737.939231</v>
      </c>
      <c r="F1897" s="12" t="s">
        <v>17</v>
      </c>
      <c r="G1897" s="15"/>
      <c r="H1897" s="14" t="n">
        <f aca="false">IFERROR(IF($F$3=0,"-",Tabla1[[#This Row],[Precio de Cliente neto]]*(1+$F$3)),"-")</f>
        <v>2896.565385</v>
      </c>
      <c r="I1897" s="14" t="n">
        <v>2758.6337</v>
      </c>
      <c r="J1897" s="14" t="n">
        <v>2482.77033</v>
      </c>
    </row>
    <row r="1898" customFormat="false" ht="15" hidden="false" customHeight="false" outlineLevel="0" collapsed="false">
      <c r="A1898" s="12" t="n">
        <v>6712</v>
      </c>
      <c r="B1898" s="13" t="s">
        <v>1911</v>
      </c>
      <c r="C1898" s="14" t="n">
        <f aca="false">IF($F$2=0," - ",Tabla1[[#This Row],[Base Precio de Lista neto]])</f>
        <v>1525.912</v>
      </c>
      <c r="D1898" s="14" t="n">
        <f aca="false">IF($F$2=0," - ",Tabla1[[#This Row],[Base Precio de Lista neto]]*(1-$F$2))</f>
        <v>1068.1384</v>
      </c>
      <c r="E1898" s="14" t="n">
        <f aca="false">IF($F$2=0," - ",Tabla1[[#This Row],[Base para Mejor precio]]*(1-$F$2))</f>
        <v>961.32456</v>
      </c>
      <c r="F1898" s="12" t="s">
        <v>17</v>
      </c>
      <c r="G1898" s="15"/>
      <c r="H1898" s="14" t="n">
        <f aca="false">IFERROR(IF($F$3=0,"-",Tabla1[[#This Row],[Precio de Cliente neto]]*(1+$F$3)),"-")</f>
        <v>1602.2076</v>
      </c>
      <c r="I1898" s="14" t="n">
        <v>1525.912</v>
      </c>
      <c r="J1898" s="14" t="n">
        <v>1373.3208</v>
      </c>
    </row>
    <row r="1899" customFormat="false" ht="15" hidden="false" customHeight="false" outlineLevel="0" collapsed="false">
      <c r="A1899" s="12" t="n">
        <v>6715</v>
      </c>
      <c r="B1899" s="13" t="s">
        <v>1912</v>
      </c>
      <c r="C1899" s="14" t="n">
        <f aca="false">IF($F$2=0," - ",Tabla1[[#This Row],[Base Precio de Lista neto]])</f>
        <v>5827.8979</v>
      </c>
      <c r="D1899" s="14" t="n">
        <f aca="false">IF($F$2=0," - ",Tabla1[[#This Row],[Base Precio de Lista neto]]*(1-$F$2))</f>
        <v>4079.52853</v>
      </c>
      <c r="E1899" s="14" t="n">
        <f aca="false">IF($F$2=0," - ",Tabla1[[#This Row],[Base para Mejor precio]]*(1-$F$2))</f>
        <v>3671.575677</v>
      </c>
      <c r="F1899" s="12" t="s">
        <v>17</v>
      </c>
      <c r="G1899" s="15"/>
      <c r="H1899" s="14" t="n">
        <f aca="false">IFERROR(IF($F$3=0,"-",Tabla1[[#This Row],[Precio de Cliente neto]]*(1+$F$3)),"-")</f>
        <v>6119.292795</v>
      </c>
      <c r="I1899" s="14" t="n">
        <v>5827.8979</v>
      </c>
      <c r="J1899" s="14" t="n">
        <v>5245.10811</v>
      </c>
    </row>
    <row r="1900" customFormat="false" ht="15" hidden="false" customHeight="false" outlineLevel="0" collapsed="false">
      <c r="A1900" s="12" t="n">
        <v>6716</v>
      </c>
      <c r="B1900" s="13" t="s">
        <v>1913</v>
      </c>
      <c r="C1900" s="14" t="n">
        <f aca="false">IF($F$2=0," - ",Tabla1[[#This Row],[Base Precio de Lista neto]])</f>
        <v>1114.6858</v>
      </c>
      <c r="D1900" s="14" t="n">
        <f aca="false">IF($F$2=0," - ",Tabla1[[#This Row],[Base Precio de Lista neto]]*(1-$F$2))</f>
        <v>780.28006</v>
      </c>
      <c r="E1900" s="14" t="n">
        <f aca="false">IF($F$2=0," - ",Tabla1[[#This Row],[Base para Mejor precio]]*(1-$F$2))</f>
        <v>702.252054</v>
      </c>
      <c r="F1900" s="12" t="s">
        <v>31</v>
      </c>
      <c r="G1900" s="15"/>
      <c r="H1900" s="14" t="n">
        <f aca="false">IFERROR(IF($F$3=0,"-",Tabla1[[#This Row],[Precio de Cliente neto]]*(1+$F$3)),"-")</f>
        <v>1170.42009</v>
      </c>
      <c r="I1900" s="14" t="n">
        <v>1114.6858</v>
      </c>
      <c r="J1900" s="14" t="n">
        <v>1003.21722</v>
      </c>
    </row>
    <row r="1901" customFormat="false" ht="15" hidden="false" customHeight="false" outlineLevel="0" collapsed="false">
      <c r="A1901" s="12" t="n">
        <v>6717</v>
      </c>
      <c r="B1901" s="13" t="s">
        <v>1914</v>
      </c>
      <c r="C1901" s="14" t="n">
        <f aca="false">IF($F$2=0," - ",Tabla1[[#This Row],[Base Precio de Lista neto]])</f>
        <v>1447.7189</v>
      </c>
      <c r="D1901" s="14" t="n">
        <f aca="false">IF($F$2=0," - ",Tabla1[[#This Row],[Base Precio de Lista neto]]*(1-$F$2))</f>
        <v>1013.40323</v>
      </c>
      <c r="E1901" s="14" t="n">
        <f aca="false">IF($F$2=0," - ",Tabla1[[#This Row],[Base para Mejor precio]]*(1-$F$2))</f>
        <v>912.062907</v>
      </c>
      <c r="F1901" s="12" t="s">
        <v>31</v>
      </c>
      <c r="G1901" s="15"/>
      <c r="H1901" s="14" t="n">
        <f aca="false">IFERROR(IF($F$3=0,"-",Tabla1[[#This Row],[Precio de Cliente neto]]*(1+$F$3)),"-")</f>
        <v>1520.104845</v>
      </c>
      <c r="I1901" s="14" t="n">
        <v>1447.7189</v>
      </c>
      <c r="J1901" s="14" t="n">
        <v>1302.94701</v>
      </c>
    </row>
    <row r="1902" customFormat="false" ht="15" hidden="false" customHeight="false" outlineLevel="0" collapsed="false">
      <c r="A1902" s="12" t="n">
        <v>6718</v>
      </c>
      <c r="B1902" s="13" t="s">
        <v>1915</v>
      </c>
      <c r="C1902" s="14" t="n">
        <f aca="false">IF($F$2=0," - ",Tabla1[[#This Row],[Base Precio de Lista neto]])</f>
        <v>1671.9276</v>
      </c>
      <c r="D1902" s="14" t="n">
        <f aca="false">IF($F$2=0," - ",Tabla1[[#This Row],[Base Precio de Lista neto]]*(1-$F$2))</f>
        <v>1170.34932</v>
      </c>
      <c r="E1902" s="14" t="n">
        <f aca="false">IF($F$2=0," - ",Tabla1[[#This Row],[Base para Mejor precio]]*(1-$F$2))</f>
        <v>1053.314388</v>
      </c>
      <c r="F1902" s="12" t="s">
        <v>31</v>
      </c>
      <c r="G1902" s="15"/>
      <c r="H1902" s="14" t="n">
        <f aca="false">IFERROR(IF($F$3=0,"-",Tabla1[[#This Row],[Precio de Cliente neto]]*(1+$F$3)),"-")</f>
        <v>1755.52398</v>
      </c>
      <c r="I1902" s="14" t="n">
        <v>1671.9276</v>
      </c>
      <c r="J1902" s="14" t="n">
        <v>1504.73484</v>
      </c>
    </row>
    <row r="1903" customFormat="false" ht="15" hidden="false" customHeight="false" outlineLevel="0" collapsed="false">
      <c r="A1903" s="12" t="n">
        <v>6720</v>
      </c>
      <c r="B1903" s="13" t="s">
        <v>1916</v>
      </c>
      <c r="C1903" s="14" t="n">
        <f aca="false">IF($F$2=0," - ",Tabla1[[#This Row],[Base Precio de Lista neto]])</f>
        <v>2746.283</v>
      </c>
      <c r="D1903" s="14" t="n">
        <f aca="false">IF($F$2=0," - ",Tabla1[[#This Row],[Base Precio de Lista neto]]*(1-$F$2))</f>
        <v>1922.3981</v>
      </c>
      <c r="E1903" s="14" t="n">
        <f aca="false">IF($F$2=0," - ",Tabla1[[#This Row],[Base para Mejor precio]]*(1-$F$2))</f>
        <v>1730.15829</v>
      </c>
      <c r="F1903" s="12" t="s">
        <v>17</v>
      </c>
      <c r="G1903" s="15"/>
      <c r="H1903" s="14" t="n">
        <f aca="false">IFERROR(IF($F$3=0,"-",Tabla1[[#This Row],[Precio de Cliente neto]]*(1+$F$3)),"-")</f>
        <v>2883.59715</v>
      </c>
      <c r="I1903" s="14" t="n">
        <v>2746.283</v>
      </c>
      <c r="J1903" s="14" t="n">
        <v>2471.6547</v>
      </c>
    </row>
    <row r="1904" customFormat="false" ht="15" hidden="false" customHeight="false" outlineLevel="0" collapsed="false">
      <c r="A1904" s="12" t="n">
        <v>6721</v>
      </c>
      <c r="B1904" s="13" t="s">
        <v>1917</v>
      </c>
      <c r="C1904" s="14" t="n">
        <f aca="false">IF($F$2=0," - ",Tabla1[[#This Row],[Base Precio de Lista neto]])</f>
        <v>2818.5083</v>
      </c>
      <c r="D1904" s="14" t="n">
        <f aca="false">IF($F$2=0," - ",Tabla1[[#This Row],[Base Precio de Lista neto]]*(1-$F$2))</f>
        <v>1972.95581</v>
      </c>
      <c r="E1904" s="14" t="n">
        <f aca="false">IF($F$2=0," - ",Tabla1[[#This Row],[Base para Mejor precio]]*(1-$F$2))</f>
        <v>1775.660229</v>
      </c>
      <c r="F1904" s="12" t="s">
        <v>17</v>
      </c>
      <c r="G1904" s="15"/>
      <c r="H1904" s="14" t="n">
        <f aca="false">IFERROR(IF($F$3=0,"-",Tabla1[[#This Row],[Precio de Cliente neto]]*(1+$F$3)),"-")</f>
        <v>2959.433715</v>
      </c>
      <c r="I1904" s="14" t="n">
        <v>2818.5083</v>
      </c>
      <c r="J1904" s="14" t="n">
        <v>2536.65747</v>
      </c>
    </row>
    <row r="1905" customFormat="false" ht="15" hidden="false" customHeight="false" outlineLevel="0" collapsed="false">
      <c r="A1905" s="12" t="n">
        <v>6722</v>
      </c>
      <c r="B1905" s="13" t="s">
        <v>1918</v>
      </c>
      <c r="C1905" s="14" t="n">
        <f aca="false">IF($F$2=0," - ",Tabla1[[#This Row],[Base Precio de Lista neto]])</f>
        <v>2746.283</v>
      </c>
      <c r="D1905" s="14" t="n">
        <f aca="false">IF($F$2=0," - ",Tabla1[[#This Row],[Base Precio de Lista neto]]*(1-$F$2))</f>
        <v>1922.3981</v>
      </c>
      <c r="E1905" s="14" t="n">
        <f aca="false">IF($F$2=0," - ",Tabla1[[#This Row],[Base para Mejor precio]]*(1-$F$2))</f>
        <v>1730.15829</v>
      </c>
      <c r="F1905" s="12" t="s">
        <v>17</v>
      </c>
      <c r="G1905" s="15"/>
      <c r="H1905" s="14" t="n">
        <f aca="false">IFERROR(IF($F$3=0,"-",Tabla1[[#This Row],[Precio de Cliente neto]]*(1+$F$3)),"-")</f>
        <v>2883.59715</v>
      </c>
      <c r="I1905" s="14" t="n">
        <v>2746.283</v>
      </c>
      <c r="J1905" s="14" t="n">
        <v>2471.6547</v>
      </c>
    </row>
    <row r="1906" customFormat="false" ht="15" hidden="false" customHeight="false" outlineLevel="0" collapsed="false">
      <c r="A1906" s="12" t="n">
        <v>6723</v>
      </c>
      <c r="B1906" s="13" t="s">
        <v>1919</v>
      </c>
      <c r="C1906" s="14" t="n">
        <f aca="false">IF($F$2=0," - ",Tabla1[[#This Row],[Base Precio de Lista neto]])</f>
        <v>2818.5083</v>
      </c>
      <c r="D1906" s="14" t="n">
        <f aca="false">IF($F$2=0," - ",Tabla1[[#This Row],[Base Precio de Lista neto]]*(1-$F$2))</f>
        <v>1972.95581</v>
      </c>
      <c r="E1906" s="14" t="n">
        <f aca="false">IF($F$2=0," - ",Tabla1[[#This Row],[Base para Mejor precio]]*(1-$F$2))</f>
        <v>1775.660229</v>
      </c>
      <c r="F1906" s="12" t="s">
        <v>17</v>
      </c>
      <c r="G1906" s="15"/>
      <c r="H1906" s="14" t="n">
        <f aca="false">IFERROR(IF($F$3=0,"-",Tabla1[[#This Row],[Precio de Cliente neto]]*(1+$F$3)),"-")</f>
        <v>2959.433715</v>
      </c>
      <c r="I1906" s="14" t="n">
        <v>2818.5083</v>
      </c>
      <c r="J1906" s="14" t="n">
        <v>2536.65747</v>
      </c>
    </row>
    <row r="1907" customFormat="false" ht="15" hidden="false" customHeight="false" outlineLevel="0" collapsed="false">
      <c r="A1907" s="12" t="n">
        <v>6724</v>
      </c>
      <c r="B1907" s="13" t="s">
        <v>1920</v>
      </c>
      <c r="C1907" s="14" t="n">
        <f aca="false">IF($F$2=0," - ",Tabla1[[#This Row],[Base Precio de Lista neto]])</f>
        <v>2047.3758</v>
      </c>
      <c r="D1907" s="14" t="n">
        <f aca="false">IF($F$2=0," - ",Tabla1[[#This Row],[Base Precio de Lista neto]]*(1-$F$2))</f>
        <v>1433.16306</v>
      </c>
      <c r="E1907" s="14" t="n">
        <f aca="false">IF($F$2=0," - ",Tabla1[[#This Row],[Base para Mejor precio]]*(1-$F$2))</f>
        <v>1289.846754</v>
      </c>
      <c r="F1907" s="12" t="s">
        <v>31</v>
      </c>
      <c r="G1907" s="15"/>
      <c r="H1907" s="14" t="n">
        <f aca="false">IFERROR(IF($F$3=0,"-",Tabla1[[#This Row],[Precio de Cliente neto]]*(1+$F$3)),"-")</f>
        <v>2149.74459</v>
      </c>
      <c r="I1907" s="14" t="n">
        <v>2047.3758</v>
      </c>
      <c r="J1907" s="14" t="n">
        <v>1842.63822</v>
      </c>
    </row>
    <row r="1908" customFormat="false" ht="15" hidden="false" customHeight="false" outlineLevel="0" collapsed="false">
      <c r="A1908" s="12" t="n">
        <v>6725</v>
      </c>
      <c r="B1908" s="13" t="s">
        <v>1921</v>
      </c>
      <c r="C1908" s="14" t="n">
        <f aca="false">IF($F$2=0," - ",Tabla1[[#This Row],[Base Precio de Lista neto]])</f>
        <v>1872.3318</v>
      </c>
      <c r="D1908" s="14" t="n">
        <f aca="false">IF($F$2=0," - ",Tabla1[[#This Row],[Base Precio de Lista neto]]*(1-$F$2))</f>
        <v>1310.63226</v>
      </c>
      <c r="E1908" s="14" t="n">
        <f aca="false">IF($F$2=0," - ",Tabla1[[#This Row],[Base para Mejor precio]]*(1-$F$2))</f>
        <v>1179.569034</v>
      </c>
      <c r="F1908" s="12" t="s">
        <v>17</v>
      </c>
      <c r="G1908" s="15"/>
      <c r="H1908" s="14" t="n">
        <f aca="false">IFERROR(IF($F$3=0,"-",Tabla1[[#This Row],[Precio de Cliente neto]]*(1+$F$3)),"-")</f>
        <v>1965.94839</v>
      </c>
      <c r="I1908" s="14" t="n">
        <v>1872.3318</v>
      </c>
      <c r="J1908" s="14" t="n">
        <v>1685.09862</v>
      </c>
    </row>
    <row r="1909" customFormat="false" ht="15" hidden="false" customHeight="false" outlineLevel="0" collapsed="false">
      <c r="A1909" s="12" t="n">
        <v>6727</v>
      </c>
      <c r="B1909" s="13" t="s">
        <v>1922</v>
      </c>
      <c r="C1909" s="14" t="n">
        <f aca="false">IF($F$2=0," - ",Tabla1[[#This Row],[Base Precio de Lista neto]])</f>
        <v>1318.0839</v>
      </c>
      <c r="D1909" s="14" t="n">
        <f aca="false">IF($F$2=0," - ",Tabla1[[#This Row],[Base Precio de Lista neto]]*(1-$F$2))</f>
        <v>922.65873</v>
      </c>
      <c r="E1909" s="14" t="n">
        <f aca="false">IF($F$2=0," - ",Tabla1[[#This Row],[Base para Mejor precio]]*(1-$F$2))</f>
        <v>830.392857</v>
      </c>
      <c r="F1909" s="12" t="s">
        <v>31</v>
      </c>
      <c r="G1909" s="15"/>
      <c r="H1909" s="14" t="n">
        <f aca="false">IFERROR(IF($F$3=0,"-",Tabla1[[#This Row],[Precio de Cliente neto]]*(1+$F$3)),"-")</f>
        <v>1383.988095</v>
      </c>
      <c r="I1909" s="14" t="n">
        <v>1318.0839</v>
      </c>
      <c r="J1909" s="14" t="n">
        <v>1186.27551</v>
      </c>
    </row>
    <row r="1910" customFormat="false" ht="15" hidden="false" customHeight="false" outlineLevel="0" collapsed="false">
      <c r="A1910" s="12" t="n">
        <v>6728</v>
      </c>
      <c r="B1910" s="13" t="s">
        <v>1923</v>
      </c>
      <c r="C1910" s="14" t="n">
        <f aca="false">IF($F$2=0," - ",Tabla1[[#This Row],[Base Precio de Lista neto]])</f>
        <v>1779.2034</v>
      </c>
      <c r="D1910" s="14" t="n">
        <f aca="false">IF($F$2=0," - ",Tabla1[[#This Row],[Base Precio de Lista neto]]*(1-$F$2))</f>
        <v>1245.44238</v>
      </c>
      <c r="E1910" s="14" t="n">
        <f aca="false">IF($F$2=0," - ",Tabla1[[#This Row],[Base para Mejor precio]]*(1-$F$2))</f>
        <v>1120.898142</v>
      </c>
      <c r="F1910" s="12" t="s">
        <v>17</v>
      </c>
      <c r="G1910" s="15"/>
      <c r="H1910" s="14" t="n">
        <f aca="false">IFERROR(IF($F$3=0,"-",Tabla1[[#This Row],[Precio de Cliente neto]]*(1+$F$3)),"-")</f>
        <v>1868.16357</v>
      </c>
      <c r="I1910" s="14" t="n">
        <v>1779.2034</v>
      </c>
      <c r="J1910" s="14" t="n">
        <v>1601.28306</v>
      </c>
    </row>
    <row r="1911" customFormat="false" ht="15" hidden="false" customHeight="false" outlineLevel="0" collapsed="false">
      <c r="A1911" s="12" t="n">
        <v>6729</v>
      </c>
      <c r="B1911" s="13" t="s">
        <v>1924</v>
      </c>
      <c r="C1911" s="14" t="n">
        <f aca="false">IF($F$2=0," - ",Tabla1[[#This Row],[Base Precio de Lista neto]])</f>
        <v>2310.4781</v>
      </c>
      <c r="D1911" s="14" t="n">
        <f aca="false">IF($F$2=0," - ",Tabla1[[#This Row],[Base Precio de Lista neto]]*(1-$F$2))</f>
        <v>1617.33467</v>
      </c>
      <c r="E1911" s="14" t="n">
        <f aca="false">IF($F$2=0," - ",Tabla1[[#This Row],[Base para Mejor precio]]*(1-$F$2))</f>
        <v>1455.601203</v>
      </c>
      <c r="F1911" s="12" t="s">
        <v>17</v>
      </c>
      <c r="G1911" s="15"/>
      <c r="H1911" s="14" t="n">
        <f aca="false">IFERROR(IF($F$3=0,"-",Tabla1[[#This Row],[Precio de Cliente neto]]*(1+$F$3)),"-")</f>
        <v>2426.002005</v>
      </c>
      <c r="I1911" s="14" t="n">
        <v>2310.4781</v>
      </c>
      <c r="J1911" s="14" t="n">
        <v>2079.43029</v>
      </c>
    </row>
    <row r="1912" customFormat="false" ht="15" hidden="false" customHeight="false" outlineLevel="0" collapsed="false">
      <c r="A1912" s="12" t="n">
        <v>6730</v>
      </c>
      <c r="B1912" s="13" t="s">
        <v>1925</v>
      </c>
      <c r="C1912" s="14" t="n">
        <f aca="false">IF($F$2=0," - ",Tabla1[[#This Row],[Base Precio de Lista neto]])</f>
        <v>1611.3131</v>
      </c>
      <c r="D1912" s="14" t="n">
        <f aca="false">IF($F$2=0," - ",Tabla1[[#This Row],[Base Precio de Lista neto]]*(1-$F$2))</f>
        <v>1127.91917</v>
      </c>
      <c r="E1912" s="14" t="n">
        <f aca="false">IF($F$2=0," - ",Tabla1[[#This Row],[Base para Mejor precio]]*(1-$F$2))</f>
        <v>1015.127253</v>
      </c>
      <c r="F1912" s="12" t="s">
        <v>17</v>
      </c>
      <c r="G1912" s="15"/>
      <c r="H1912" s="14" t="n">
        <f aca="false">IFERROR(IF($F$3=0,"-",Tabla1[[#This Row],[Precio de Cliente neto]]*(1+$F$3)),"-")</f>
        <v>1691.878755</v>
      </c>
      <c r="I1912" s="14" t="n">
        <v>1611.3131</v>
      </c>
      <c r="J1912" s="14" t="n">
        <v>1450.18179</v>
      </c>
    </row>
    <row r="1913" customFormat="false" ht="15" hidden="false" customHeight="false" outlineLevel="0" collapsed="false">
      <c r="A1913" s="12" t="n">
        <v>6731</v>
      </c>
      <c r="B1913" s="13" t="s">
        <v>1926</v>
      </c>
      <c r="C1913" s="14" t="n">
        <f aca="false">IF($F$2=0," - ",Tabla1[[#This Row],[Base Precio de Lista neto]])</f>
        <v>2144.405</v>
      </c>
      <c r="D1913" s="14" t="n">
        <f aca="false">IF($F$2=0," - ",Tabla1[[#This Row],[Base Precio de Lista neto]]*(1-$F$2))</f>
        <v>1501.0835</v>
      </c>
      <c r="E1913" s="14" t="n">
        <f aca="false">IF($F$2=0," - ",Tabla1[[#This Row],[Base para Mejor precio]]*(1-$F$2))</f>
        <v>1350.97515</v>
      </c>
      <c r="F1913" s="12" t="s">
        <v>17</v>
      </c>
      <c r="G1913" s="15"/>
      <c r="H1913" s="14" t="n">
        <f aca="false">IFERROR(IF($F$3=0,"-",Tabla1[[#This Row],[Precio de Cliente neto]]*(1+$F$3)),"-")</f>
        <v>2251.62525</v>
      </c>
      <c r="I1913" s="14" t="n">
        <v>2144.405</v>
      </c>
      <c r="J1913" s="14" t="n">
        <v>1929.9645</v>
      </c>
    </row>
    <row r="1914" customFormat="false" ht="15" hidden="false" customHeight="false" outlineLevel="0" collapsed="false">
      <c r="A1914" s="12" t="n">
        <v>6732</v>
      </c>
      <c r="B1914" s="13" t="s">
        <v>1927</v>
      </c>
      <c r="C1914" s="14" t="n">
        <f aca="false">IF($F$2=0," - ",Tabla1[[#This Row],[Base Precio de Lista neto]])</f>
        <v>1611.3131</v>
      </c>
      <c r="D1914" s="14" t="n">
        <f aca="false">IF($F$2=0," - ",Tabla1[[#This Row],[Base Precio de Lista neto]]*(1-$F$2))</f>
        <v>1127.91917</v>
      </c>
      <c r="E1914" s="14" t="n">
        <f aca="false">IF($F$2=0," - ",Tabla1[[#This Row],[Base para Mejor precio]]*(1-$F$2))</f>
        <v>1015.127253</v>
      </c>
      <c r="F1914" s="12" t="s">
        <v>17</v>
      </c>
      <c r="G1914" s="15"/>
      <c r="H1914" s="14" t="n">
        <f aca="false">IFERROR(IF($F$3=0,"-",Tabla1[[#This Row],[Precio de Cliente neto]]*(1+$F$3)),"-")</f>
        <v>1691.878755</v>
      </c>
      <c r="I1914" s="14" t="n">
        <v>1611.3131</v>
      </c>
      <c r="J1914" s="14" t="n">
        <v>1450.18179</v>
      </c>
    </row>
    <row r="1915" customFormat="false" ht="15" hidden="false" customHeight="false" outlineLevel="0" collapsed="false">
      <c r="A1915" s="12" t="n">
        <v>6733</v>
      </c>
      <c r="B1915" s="13" t="s">
        <v>1928</v>
      </c>
      <c r="C1915" s="14" t="n">
        <f aca="false">IF($F$2=0," - ",Tabla1[[#This Row],[Base Precio de Lista neto]])</f>
        <v>1685.2582</v>
      </c>
      <c r="D1915" s="14" t="n">
        <f aca="false">IF($F$2=0," - ",Tabla1[[#This Row],[Base Precio de Lista neto]]*(1-$F$2))</f>
        <v>1179.68074</v>
      </c>
      <c r="E1915" s="14" t="n">
        <f aca="false">IF($F$2=0," - ",Tabla1[[#This Row],[Base para Mejor precio]]*(1-$F$2))</f>
        <v>1061.712666</v>
      </c>
      <c r="F1915" s="12" t="s">
        <v>17</v>
      </c>
      <c r="G1915" s="15"/>
      <c r="H1915" s="14" t="n">
        <f aca="false">IFERROR(IF($F$3=0,"-",Tabla1[[#This Row],[Precio de Cliente neto]]*(1+$F$3)),"-")</f>
        <v>1769.52111</v>
      </c>
      <c r="I1915" s="14" t="n">
        <v>1685.2582</v>
      </c>
      <c r="J1915" s="14" t="n">
        <v>1516.73238</v>
      </c>
    </row>
    <row r="1916" customFormat="false" ht="15" hidden="false" customHeight="false" outlineLevel="0" collapsed="false">
      <c r="A1916" s="12" t="n">
        <v>6734</v>
      </c>
      <c r="B1916" s="13" t="s">
        <v>1929</v>
      </c>
      <c r="C1916" s="14" t="n">
        <f aca="false">IF($F$2=0," - ",Tabla1[[#This Row],[Base Precio de Lista neto]])</f>
        <v>573.706</v>
      </c>
      <c r="D1916" s="14" t="n">
        <f aca="false">IF($F$2=0," - ",Tabla1[[#This Row],[Base Precio de Lista neto]]*(1-$F$2))</f>
        <v>401.5942</v>
      </c>
      <c r="E1916" s="14" t="n">
        <f aca="false">IF($F$2=0," - ",Tabla1[[#This Row],[Base para Mejor precio]]*(1-$F$2))</f>
        <v>361.43478</v>
      </c>
      <c r="F1916" s="12" t="s">
        <v>14</v>
      </c>
      <c r="G1916" s="15"/>
      <c r="H1916" s="14" t="n">
        <f aca="false">IFERROR(IF($F$3=0,"-",Tabla1[[#This Row],[Precio de Cliente neto]]*(1+$F$3)),"-")</f>
        <v>602.3913</v>
      </c>
      <c r="I1916" s="14" t="n">
        <v>573.706</v>
      </c>
      <c r="J1916" s="14" t="n">
        <v>516.3354</v>
      </c>
    </row>
    <row r="1917" customFormat="false" ht="15" hidden="false" customHeight="false" outlineLevel="0" collapsed="false">
      <c r="A1917" s="12" t="n">
        <v>6736</v>
      </c>
      <c r="B1917" s="13" t="s">
        <v>1930</v>
      </c>
      <c r="C1917" s="14" t="n">
        <f aca="false">IF($F$2=0," - ",Tabla1[[#This Row],[Base Precio de Lista neto]])</f>
        <v>80.8833</v>
      </c>
      <c r="D1917" s="14" t="n">
        <f aca="false">IF($F$2=0," - ",Tabla1[[#This Row],[Base Precio de Lista neto]]*(1-$F$2))</f>
        <v>56.61831</v>
      </c>
      <c r="E1917" s="14" t="n">
        <f aca="false">IF($F$2=0," - ",Tabla1[[#This Row],[Base para Mejor precio]]*(1-$F$2))</f>
        <v>50.956479</v>
      </c>
      <c r="F1917" s="12" t="s">
        <v>14</v>
      </c>
      <c r="G1917" s="15"/>
      <c r="H1917" s="14" t="n">
        <f aca="false">IFERROR(IF($F$3=0,"-",Tabla1[[#This Row],[Precio de Cliente neto]]*(1+$F$3)),"-")</f>
        <v>84.927465</v>
      </c>
      <c r="I1917" s="14" t="n">
        <v>80.8833</v>
      </c>
      <c r="J1917" s="14" t="n">
        <v>72.79497</v>
      </c>
    </row>
    <row r="1918" customFormat="false" ht="15" hidden="false" customHeight="false" outlineLevel="0" collapsed="false">
      <c r="A1918" s="12" t="n">
        <v>6738</v>
      </c>
      <c r="B1918" s="13" t="s">
        <v>1931</v>
      </c>
      <c r="C1918" s="14" t="n">
        <f aca="false">IF($F$2=0," - ",Tabla1[[#This Row],[Base Precio de Lista neto]])</f>
        <v>609.4451</v>
      </c>
      <c r="D1918" s="14" t="n">
        <f aca="false">IF($F$2=0," - ",Tabla1[[#This Row],[Base Precio de Lista neto]]*(1-$F$2))</f>
        <v>426.61157</v>
      </c>
      <c r="E1918" s="14" t="n">
        <f aca="false">IF($F$2=0," - ",Tabla1[[#This Row],[Base para Mejor precio]]*(1-$F$2))</f>
        <v>383.950413</v>
      </c>
      <c r="F1918" s="12" t="s">
        <v>14</v>
      </c>
      <c r="G1918" s="15"/>
      <c r="H1918" s="14" t="n">
        <f aca="false">IFERROR(IF($F$3=0,"-",Tabla1[[#This Row],[Precio de Cliente neto]]*(1+$F$3)),"-")</f>
        <v>639.917355</v>
      </c>
      <c r="I1918" s="14" t="n">
        <v>609.4451</v>
      </c>
      <c r="J1918" s="14" t="n">
        <v>548.50059</v>
      </c>
    </row>
    <row r="1919" customFormat="false" ht="15" hidden="false" customHeight="false" outlineLevel="0" collapsed="false">
      <c r="A1919" s="12" t="n">
        <v>6739</v>
      </c>
      <c r="B1919" s="13" t="s">
        <v>1932</v>
      </c>
      <c r="C1919" s="14" t="n">
        <f aca="false">IF($F$2=0," - ",Tabla1[[#This Row],[Base Precio de Lista neto]])</f>
        <v>483.4177</v>
      </c>
      <c r="D1919" s="14" t="n">
        <f aca="false">IF($F$2=0," - ",Tabla1[[#This Row],[Base Precio de Lista neto]]*(1-$F$2))</f>
        <v>338.39239</v>
      </c>
      <c r="E1919" s="14" t="n">
        <f aca="false">IF($F$2=0," - ",Tabla1[[#This Row],[Base para Mejor precio]]*(1-$F$2))</f>
        <v>304.553151</v>
      </c>
      <c r="F1919" s="12" t="s">
        <v>14</v>
      </c>
      <c r="G1919" s="15"/>
      <c r="H1919" s="14" t="n">
        <f aca="false">IFERROR(IF($F$3=0,"-",Tabla1[[#This Row],[Precio de Cliente neto]]*(1+$F$3)),"-")</f>
        <v>507.588585</v>
      </c>
      <c r="I1919" s="14" t="n">
        <v>483.4177</v>
      </c>
      <c r="J1919" s="14" t="n">
        <v>435.07593</v>
      </c>
    </row>
    <row r="1920" customFormat="false" ht="15" hidden="false" customHeight="false" outlineLevel="0" collapsed="false">
      <c r="A1920" s="12" t="n">
        <v>6740</v>
      </c>
      <c r="B1920" s="13" t="s">
        <v>1933</v>
      </c>
      <c r="C1920" s="14" t="n">
        <f aca="false">IF($F$2=0," - ",Tabla1[[#This Row],[Base Precio de Lista neto]])</f>
        <v>1416.791</v>
      </c>
      <c r="D1920" s="14" t="n">
        <f aca="false">IF($F$2=0," - ",Tabla1[[#This Row],[Base Precio de Lista neto]]*(1-$F$2))</f>
        <v>991.7537</v>
      </c>
      <c r="E1920" s="14" t="n">
        <f aca="false">IF($F$2=0," - ",Tabla1[[#This Row],[Base para Mejor precio]]*(1-$F$2))</f>
        <v>892.57833</v>
      </c>
      <c r="F1920" s="12" t="s">
        <v>14</v>
      </c>
      <c r="G1920" s="15"/>
      <c r="H1920" s="14" t="n">
        <f aca="false">IFERROR(IF($F$3=0,"-",Tabla1[[#This Row],[Precio de Cliente neto]]*(1+$F$3)),"-")</f>
        <v>1487.63055</v>
      </c>
      <c r="I1920" s="14" t="n">
        <v>1416.791</v>
      </c>
      <c r="J1920" s="14" t="n">
        <v>1275.1119</v>
      </c>
    </row>
    <row r="1921" customFormat="false" ht="15" hidden="false" customHeight="false" outlineLevel="0" collapsed="false">
      <c r="A1921" s="12" t="n">
        <v>6741</v>
      </c>
      <c r="B1921" s="13" t="s">
        <v>1934</v>
      </c>
      <c r="C1921" s="14" t="n">
        <f aca="false">IF($F$2=0," - ",Tabla1[[#This Row],[Base Precio de Lista neto]])</f>
        <v>1584.0127</v>
      </c>
      <c r="D1921" s="14" t="n">
        <f aca="false">IF($F$2=0," - ",Tabla1[[#This Row],[Base Precio de Lista neto]]*(1-$F$2))</f>
        <v>1108.80889</v>
      </c>
      <c r="E1921" s="14" t="n">
        <f aca="false">IF($F$2=0," - ",Tabla1[[#This Row],[Base para Mejor precio]]*(1-$F$2))</f>
        <v>997.928001</v>
      </c>
      <c r="F1921" s="12" t="s">
        <v>14</v>
      </c>
      <c r="G1921" s="15"/>
      <c r="H1921" s="14" t="n">
        <f aca="false">IFERROR(IF($F$3=0,"-",Tabla1[[#This Row],[Precio de Cliente neto]]*(1+$F$3)),"-")</f>
        <v>1663.213335</v>
      </c>
      <c r="I1921" s="14" t="n">
        <v>1584.0127</v>
      </c>
      <c r="J1921" s="14" t="n">
        <v>1425.61143</v>
      </c>
    </row>
    <row r="1922" customFormat="false" ht="15" hidden="false" customHeight="false" outlineLevel="0" collapsed="false">
      <c r="A1922" s="12" t="n">
        <v>6742</v>
      </c>
      <c r="B1922" s="13" t="s">
        <v>1935</v>
      </c>
      <c r="C1922" s="14" t="n">
        <f aca="false">IF($F$2=0," - ",Tabla1[[#This Row],[Base Precio de Lista neto]])</f>
        <v>2125.3995</v>
      </c>
      <c r="D1922" s="14" t="n">
        <f aca="false">IF($F$2=0," - ",Tabla1[[#This Row],[Base Precio de Lista neto]]*(1-$F$2))</f>
        <v>1487.77965</v>
      </c>
      <c r="E1922" s="14" t="n">
        <f aca="false">IF($F$2=0," - ",Tabla1[[#This Row],[Base para Mejor precio]]*(1-$F$2))</f>
        <v>1339.001685</v>
      </c>
      <c r="F1922" s="12" t="s">
        <v>14</v>
      </c>
      <c r="G1922" s="15"/>
      <c r="H1922" s="14" t="n">
        <f aca="false">IFERROR(IF($F$3=0,"-",Tabla1[[#This Row],[Precio de Cliente neto]]*(1+$F$3)),"-")</f>
        <v>2231.669475</v>
      </c>
      <c r="I1922" s="14" t="n">
        <v>2125.3995</v>
      </c>
      <c r="J1922" s="14" t="n">
        <v>1912.85955</v>
      </c>
    </row>
    <row r="1923" customFormat="false" ht="15" hidden="false" customHeight="false" outlineLevel="0" collapsed="false">
      <c r="A1923" s="12" t="n">
        <v>6745</v>
      </c>
      <c r="B1923" s="13" t="s">
        <v>1936</v>
      </c>
      <c r="C1923" s="14" t="n">
        <f aca="false">IF($F$2=0," - ",Tabla1[[#This Row],[Base Precio de Lista neto]])</f>
        <v>1454.8688</v>
      </c>
      <c r="D1923" s="14" t="n">
        <f aca="false">IF($F$2=0," - ",Tabla1[[#This Row],[Base Precio de Lista neto]]*(1-$F$2))</f>
        <v>1018.40816</v>
      </c>
      <c r="E1923" s="14" t="n">
        <f aca="false">IF($F$2=0," - ",Tabla1[[#This Row],[Base para Mejor precio]]*(1-$F$2))</f>
        <v>916.567344</v>
      </c>
      <c r="F1923" s="12" t="s">
        <v>31</v>
      </c>
      <c r="G1923" s="15"/>
      <c r="H1923" s="14" t="n">
        <f aca="false">IFERROR(IF($F$3=0,"-",Tabla1[[#This Row],[Precio de Cliente neto]]*(1+$F$3)),"-")</f>
        <v>1527.61224</v>
      </c>
      <c r="I1923" s="14" t="n">
        <v>1454.8688</v>
      </c>
      <c r="J1923" s="14" t="n">
        <v>1309.38192</v>
      </c>
    </row>
    <row r="1924" customFormat="false" ht="15" hidden="false" customHeight="false" outlineLevel="0" collapsed="false">
      <c r="A1924" s="12" t="n">
        <v>6746</v>
      </c>
      <c r="B1924" s="13" t="s">
        <v>1937</v>
      </c>
      <c r="C1924" s="14" t="n">
        <f aca="false">IF($F$2=0," - ",Tabla1[[#This Row],[Base Precio de Lista neto]])</f>
        <v>1454.8688</v>
      </c>
      <c r="D1924" s="14" t="n">
        <f aca="false">IF($F$2=0," - ",Tabla1[[#This Row],[Base Precio de Lista neto]]*(1-$F$2))</f>
        <v>1018.40816</v>
      </c>
      <c r="E1924" s="14" t="n">
        <f aca="false">IF($F$2=0," - ",Tabla1[[#This Row],[Base para Mejor precio]]*(1-$F$2))</f>
        <v>916.567344</v>
      </c>
      <c r="F1924" s="12" t="s">
        <v>31</v>
      </c>
      <c r="G1924" s="15"/>
      <c r="H1924" s="14" t="n">
        <f aca="false">IFERROR(IF($F$3=0,"-",Tabla1[[#This Row],[Precio de Cliente neto]]*(1+$F$3)),"-")</f>
        <v>1527.61224</v>
      </c>
      <c r="I1924" s="14" t="n">
        <v>1454.8688</v>
      </c>
      <c r="J1924" s="14" t="n">
        <v>1309.38192</v>
      </c>
    </row>
    <row r="1925" customFormat="false" ht="15" hidden="false" customHeight="false" outlineLevel="0" collapsed="false">
      <c r="A1925" s="12" t="n">
        <v>6750</v>
      </c>
      <c r="B1925" s="13" t="s">
        <v>1938</v>
      </c>
      <c r="C1925" s="14" t="n">
        <f aca="false">IF($F$2=0," - ",Tabla1[[#This Row],[Base Precio de Lista neto]])</f>
        <v>4070.1801</v>
      </c>
      <c r="D1925" s="14" t="n">
        <f aca="false">IF($F$2=0," - ",Tabla1[[#This Row],[Base Precio de Lista neto]]*(1-$F$2))</f>
        <v>2849.12607</v>
      </c>
      <c r="E1925" s="14" t="n">
        <f aca="false">IF($F$2=0," - ",Tabla1[[#This Row],[Base para Mejor precio]]*(1-$F$2))</f>
        <v>2564.213463</v>
      </c>
      <c r="F1925" s="12" t="s">
        <v>17</v>
      </c>
      <c r="G1925" s="15"/>
      <c r="H1925" s="14" t="n">
        <f aca="false">IFERROR(IF($F$3=0,"-",Tabla1[[#This Row],[Precio de Cliente neto]]*(1+$F$3)),"-")</f>
        <v>4273.689105</v>
      </c>
      <c r="I1925" s="14" t="n">
        <v>4070.1801</v>
      </c>
      <c r="J1925" s="14" t="n">
        <v>3663.16209</v>
      </c>
    </row>
    <row r="1926" customFormat="false" ht="15" hidden="false" customHeight="false" outlineLevel="0" collapsed="false">
      <c r="A1926" s="12" t="n">
        <v>6751</v>
      </c>
      <c r="B1926" s="13" t="s">
        <v>1939</v>
      </c>
      <c r="C1926" s="14" t="n">
        <f aca="false">IF($F$2=0," - ",Tabla1[[#This Row],[Base Precio de Lista neto]])</f>
        <v>4205.7046</v>
      </c>
      <c r="D1926" s="14" t="n">
        <f aca="false">IF($F$2=0," - ",Tabla1[[#This Row],[Base Precio de Lista neto]]*(1-$F$2))</f>
        <v>2943.99322</v>
      </c>
      <c r="E1926" s="14" t="n">
        <f aca="false">IF($F$2=0," - ",Tabla1[[#This Row],[Base para Mejor precio]]*(1-$F$2))</f>
        <v>2649.593898</v>
      </c>
      <c r="F1926" s="12" t="s">
        <v>17</v>
      </c>
      <c r="G1926" s="15"/>
      <c r="H1926" s="14" t="n">
        <f aca="false">IFERROR(IF($F$3=0,"-",Tabla1[[#This Row],[Precio de Cliente neto]]*(1+$F$3)),"-")</f>
        <v>4415.98983</v>
      </c>
      <c r="I1926" s="14" t="n">
        <v>4205.7046</v>
      </c>
      <c r="J1926" s="14" t="n">
        <v>3785.13414</v>
      </c>
    </row>
    <row r="1927" customFormat="false" ht="15" hidden="false" customHeight="false" outlineLevel="0" collapsed="false">
      <c r="A1927" s="12" t="n">
        <v>6754</v>
      </c>
      <c r="B1927" s="13" t="s">
        <v>1940</v>
      </c>
      <c r="C1927" s="14" t="n">
        <f aca="false">IF($F$2=0," - ",Tabla1[[#This Row],[Base Precio de Lista neto]])</f>
        <v>4070.1801</v>
      </c>
      <c r="D1927" s="14" t="n">
        <f aca="false">IF($F$2=0," - ",Tabla1[[#This Row],[Base Precio de Lista neto]]*(1-$F$2))</f>
        <v>2849.12607</v>
      </c>
      <c r="E1927" s="14" t="n">
        <f aca="false">IF($F$2=0," - ",Tabla1[[#This Row],[Base para Mejor precio]]*(1-$F$2))</f>
        <v>2564.213463</v>
      </c>
      <c r="F1927" s="12" t="s">
        <v>17</v>
      </c>
      <c r="G1927" s="15"/>
      <c r="H1927" s="14" t="n">
        <f aca="false">IFERROR(IF($F$3=0,"-",Tabla1[[#This Row],[Precio de Cliente neto]]*(1+$F$3)),"-")</f>
        <v>4273.689105</v>
      </c>
      <c r="I1927" s="14" t="n">
        <v>4070.1801</v>
      </c>
      <c r="J1927" s="14" t="n">
        <v>3663.16209</v>
      </c>
    </row>
    <row r="1928" customFormat="false" ht="15" hidden="false" customHeight="false" outlineLevel="0" collapsed="false">
      <c r="A1928" s="12" t="n">
        <v>6755</v>
      </c>
      <c r="B1928" s="13" t="s">
        <v>1941</v>
      </c>
      <c r="C1928" s="14" t="n">
        <f aca="false">IF($F$2=0," - ",Tabla1[[#This Row],[Base Precio de Lista neto]])</f>
        <v>4205.7046</v>
      </c>
      <c r="D1928" s="14" t="n">
        <f aca="false">IF($F$2=0," - ",Tabla1[[#This Row],[Base Precio de Lista neto]]*(1-$F$2))</f>
        <v>2943.99322</v>
      </c>
      <c r="E1928" s="14" t="n">
        <f aca="false">IF($F$2=0," - ",Tabla1[[#This Row],[Base para Mejor precio]]*(1-$F$2))</f>
        <v>2649.593898</v>
      </c>
      <c r="F1928" s="12" t="s">
        <v>17</v>
      </c>
      <c r="G1928" s="15"/>
      <c r="H1928" s="14" t="n">
        <f aca="false">IFERROR(IF($F$3=0,"-",Tabla1[[#This Row],[Precio de Cliente neto]]*(1+$F$3)),"-")</f>
        <v>4415.98983</v>
      </c>
      <c r="I1928" s="14" t="n">
        <v>4205.7046</v>
      </c>
      <c r="J1928" s="14" t="n">
        <v>3785.13414</v>
      </c>
    </row>
    <row r="1929" customFormat="false" ht="15" hidden="false" customHeight="false" outlineLevel="0" collapsed="false">
      <c r="A1929" s="12" t="n">
        <v>6756</v>
      </c>
      <c r="B1929" s="13" t="s">
        <v>1942</v>
      </c>
      <c r="C1929" s="14" t="n">
        <f aca="false">IF($F$2=0," - ",Tabla1[[#This Row],[Base Precio de Lista neto]])</f>
        <v>4070.1801</v>
      </c>
      <c r="D1929" s="14" t="n">
        <f aca="false">IF($F$2=0," - ",Tabla1[[#This Row],[Base Precio de Lista neto]]*(1-$F$2))</f>
        <v>2849.12607</v>
      </c>
      <c r="E1929" s="14" t="n">
        <f aca="false">IF($F$2=0," - ",Tabla1[[#This Row],[Base para Mejor precio]]*(1-$F$2))</f>
        <v>2564.213463</v>
      </c>
      <c r="F1929" s="12" t="s">
        <v>17</v>
      </c>
      <c r="G1929" s="15"/>
      <c r="H1929" s="14" t="n">
        <f aca="false">IFERROR(IF($F$3=0,"-",Tabla1[[#This Row],[Precio de Cliente neto]]*(1+$F$3)),"-")</f>
        <v>4273.689105</v>
      </c>
      <c r="I1929" s="14" t="n">
        <v>4070.1801</v>
      </c>
      <c r="J1929" s="14" t="n">
        <v>3663.16209</v>
      </c>
    </row>
    <row r="1930" customFormat="false" ht="15" hidden="false" customHeight="false" outlineLevel="0" collapsed="false">
      <c r="A1930" s="12" t="n">
        <v>6757</v>
      </c>
      <c r="B1930" s="13" t="s">
        <v>1943</v>
      </c>
      <c r="C1930" s="14" t="n">
        <f aca="false">IF($F$2=0," - ",Tabla1[[#This Row],[Base Precio de Lista neto]])</f>
        <v>3978.6381</v>
      </c>
      <c r="D1930" s="14" t="n">
        <f aca="false">IF($F$2=0," - ",Tabla1[[#This Row],[Base Precio de Lista neto]]*(1-$F$2))</f>
        <v>2785.04667</v>
      </c>
      <c r="E1930" s="14" t="n">
        <f aca="false">IF($F$2=0," - ",Tabla1[[#This Row],[Base para Mejor precio]]*(1-$F$2))</f>
        <v>2506.542003</v>
      </c>
      <c r="F1930" s="12" t="s">
        <v>17</v>
      </c>
      <c r="G1930" s="15"/>
      <c r="H1930" s="14" t="n">
        <f aca="false">IFERROR(IF($F$3=0,"-",Tabla1[[#This Row],[Precio de Cliente neto]]*(1+$F$3)),"-")</f>
        <v>4177.570005</v>
      </c>
      <c r="I1930" s="14" t="n">
        <v>3978.6381</v>
      </c>
      <c r="J1930" s="14" t="n">
        <v>3580.77429</v>
      </c>
    </row>
    <row r="1931" customFormat="false" ht="15" hidden="false" customHeight="false" outlineLevel="0" collapsed="false">
      <c r="A1931" s="12" t="n">
        <v>6758</v>
      </c>
      <c r="B1931" s="13" t="s">
        <v>1944</v>
      </c>
      <c r="C1931" s="14" t="n">
        <f aca="false">IF($F$2=0," - ",Tabla1[[#This Row],[Base Precio de Lista neto]])</f>
        <v>4070.1801</v>
      </c>
      <c r="D1931" s="14" t="n">
        <f aca="false">IF($F$2=0," - ",Tabla1[[#This Row],[Base Precio de Lista neto]]*(1-$F$2))</f>
        <v>2849.12607</v>
      </c>
      <c r="E1931" s="14" t="n">
        <f aca="false">IF($F$2=0," - ",Tabla1[[#This Row],[Base para Mejor precio]]*(1-$F$2))</f>
        <v>2564.213463</v>
      </c>
      <c r="F1931" s="12" t="s">
        <v>17</v>
      </c>
      <c r="G1931" s="15"/>
      <c r="H1931" s="14" t="n">
        <f aca="false">IFERROR(IF($F$3=0,"-",Tabla1[[#This Row],[Precio de Cliente neto]]*(1+$F$3)),"-")</f>
        <v>4273.689105</v>
      </c>
      <c r="I1931" s="14" t="n">
        <v>4070.1801</v>
      </c>
      <c r="J1931" s="14" t="n">
        <v>3663.16209</v>
      </c>
    </row>
    <row r="1932" customFormat="false" ht="15" hidden="false" customHeight="false" outlineLevel="0" collapsed="false">
      <c r="A1932" s="12" t="n">
        <v>6900</v>
      </c>
      <c r="B1932" s="13" t="s">
        <v>1945</v>
      </c>
      <c r="C1932" s="14" t="n">
        <f aca="false">IF($F$2=0," - ",Tabla1[[#This Row],[Base Precio de Lista neto]])</f>
        <v>1287.4512</v>
      </c>
      <c r="D1932" s="14" t="n">
        <f aca="false">IF($F$2=0," - ",Tabla1[[#This Row],[Base Precio de Lista neto]]*(1-$F$2))</f>
        <v>901.21584</v>
      </c>
      <c r="E1932" s="14" t="n">
        <f aca="false">IF($F$2=0," - ",Tabla1[[#This Row],[Base para Mejor precio]]*(1-$F$2))</f>
        <v>811.094256</v>
      </c>
      <c r="F1932" s="12" t="s">
        <v>14</v>
      </c>
      <c r="G1932" s="15"/>
      <c r="H1932" s="14" t="n">
        <f aca="false">IFERROR(IF($F$3=0,"-",Tabla1[[#This Row],[Precio de Cliente neto]]*(1+$F$3)),"-")</f>
        <v>1351.82376</v>
      </c>
      <c r="I1932" s="14" t="n">
        <v>1287.4512</v>
      </c>
      <c r="J1932" s="14" t="n">
        <v>1158.70608</v>
      </c>
    </row>
    <row r="1933" customFormat="false" ht="15" hidden="false" customHeight="false" outlineLevel="0" collapsed="false">
      <c r="A1933" s="12" t="n">
        <v>6955</v>
      </c>
      <c r="B1933" s="13" t="s">
        <v>1946</v>
      </c>
      <c r="C1933" s="14" t="n">
        <f aca="false">IF($F$2=0," - ",Tabla1[[#This Row],[Base Precio de Lista neto]])</f>
        <v>9934.6388</v>
      </c>
      <c r="D1933" s="14" t="n">
        <f aca="false">IF($F$2=0," - ",Tabla1[[#This Row],[Base Precio de Lista neto]]*(1-$F$2))</f>
        <v>6954.24716</v>
      </c>
      <c r="E1933" s="14" t="n">
        <f aca="false">IF($F$2=0," - ",Tabla1[[#This Row],[Base para Mejor precio]]*(1-$F$2))</f>
        <v>5069.64617964</v>
      </c>
      <c r="F1933" s="12" t="s">
        <v>14</v>
      </c>
      <c r="G1933" s="15" t="s">
        <v>353</v>
      </c>
      <c r="H1933" s="14" t="n">
        <f aca="false">IFERROR(IF($F$3=0,"-",Tabla1[[#This Row],[Precio de Cliente neto]]*(1+$F$3)),"-")</f>
        <v>10431.37074</v>
      </c>
      <c r="I1933" s="14" t="n">
        <v>9934.6388</v>
      </c>
      <c r="J1933" s="14" t="n">
        <v>7242.3516852</v>
      </c>
    </row>
    <row r="1934" customFormat="false" ht="15" hidden="false" customHeight="false" outlineLevel="0" collapsed="false">
      <c r="A1934" s="12" t="n">
        <v>6956</v>
      </c>
      <c r="B1934" s="13" t="s">
        <v>1947</v>
      </c>
      <c r="C1934" s="14" t="n">
        <f aca="false">IF($F$2=0," - ",Tabla1[[#This Row],[Base Precio de Lista neto]])</f>
        <v>11050.3666</v>
      </c>
      <c r="D1934" s="14" t="n">
        <f aca="false">IF($F$2=0," - ",Tabla1[[#This Row],[Base Precio de Lista neto]]*(1-$F$2))</f>
        <v>7735.25662</v>
      </c>
      <c r="E1934" s="14" t="n">
        <f aca="false">IF($F$2=0," - ",Tabla1[[#This Row],[Base para Mejor precio]]*(1-$F$2))</f>
        <v>5639.00207598</v>
      </c>
      <c r="F1934" s="12" t="s">
        <v>14</v>
      </c>
      <c r="G1934" s="15" t="s">
        <v>353</v>
      </c>
      <c r="H1934" s="14" t="n">
        <f aca="false">IFERROR(IF($F$3=0,"-",Tabla1[[#This Row],[Precio de Cliente neto]]*(1+$F$3)),"-")</f>
        <v>11602.88493</v>
      </c>
      <c r="I1934" s="14" t="n">
        <v>11050.3666</v>
      </c>
      <c r="J1934" s="14" t="n">
        <v>8055.7172514</v>
      </c>
    </row>
    <row r="1935" customFormat="false" ht="15" hidden="false" customHeight="false" outlineLevel="0" collapsed="false">
      <c r="A1935" s="12" t="n">
        <v>6957</v>
      </c>
      <c r="B1935" s="13" t="s">
        <v>1948</v>
      </c>
      <c r="C1935" s="14" t="n">
        <f aca="false">IF($F$2=0," - ",Tabla1[[#This Row],[Base Precio de Lista neto]])</f>
        <v>24127.021</v>
      </c>
      <c r="D1935" s="14" t="n">
        <f aca="false">IF($F$2=0," - ",Tabla1[[#This Row],[Base Precio de Lista neto]]*(1-$F$2))</f>
        <v>16888.9147</v>
      </c>
      <c r="E1935" s="14" t="n">
        <f aca="false">IF($F$2=0," - ",Tabla1[[#This Row],[Base para Mejor precio]]*(1-$F$2))</f>
        <v>12312.0188163</v>
      </c>
      <c r="F1935" s="12" t="s">
        <v>14</v>
      </c>
      <c r="G1935" s="15" t="s">
        <v>353</v>
      </c>
      <c r="H1935" s="14" t="n">
        <f aca="false">IFERROR(IF($F$3=0,"-",Tabla1[[#This Row],[Precio de Cliente neto]]*(1+$F$3)),"-")</f>
        <v>25333.37205</v>
      </c>
      <c r="I1935" s="14" t="n">
        <v>24127.021</v>
      </c>
      <c r="J1935" s="14" t="n">
        <v>17588.598309</v>
      </c>
    </row>
    <row r="1936" customFormat="false" ht="15" hidden="false" customHeight="false" outlineLevel="0" collapsed="false">
      <c r="A1936" s="12" t="n">
        <v>6958</v>
      </c>
      <c r="B1936" s="13" t="s">
        <v>1949</v>
      </c>
      <c r="C1936" s="14" t="n">
        <f aca="false">IF($F$2=0," - ",Tabla1[[#This Row],[Base Precio de Lista neto]])</f>
        <v>13601.7103</v>
      </c>
      <c r="D1936" s="14" t="n">
        <f aca="false">IF($F$2=0," - ",Tabla1[[#This Row],[Base Precio de Lista neto]]*(1-$F$2))</f>
        <v>9521.19721</v>
      </c>
      <c r="E1936" s="14" t="n">
        <f aca="false">IF($F$2=0," - ",Tabla1[[#This Row],[Base para Mejor precio]]*(1-$F$2))</f>
        <v>6940.95276609</v>
      </c>
      <c r="F1936" s="12" t="s">
        <v>14</v>
      </c>
      <c r="G1936" s="15" t="s">
        <v>353</v>
      </c>
      <c r="H1936" s="14" t="n">
        <f aca="false">IFERROR(IF($F$3=0,"-",Tabla1[[#This Row],[Precio de Cliente neto]]*(1+$F$3)),"-")</f>
        <v>14281.795815</v>
      </c>
      <c r="I1936" s="14" t="n">
        <v>13601.7103</v>
      </c>
      <c r="J1936" s="14" t="n">
        <v>9915.6468087</v>
      </c>
    </row>
    <row r="1937" customFormat="false" ht="15" hidden="false" customHeight="false" outlineLevel="0" collapsed="false">
      <c r="A1937" s="12" t="n">
        <v>6959</v>
      </c>
      <c r="B1937" s="13" t="s">
        <v>1950</v>
      </c>
      <c r="C1937" s="14" t="n">
        <f aca="false">IF($F$2=0," - ",Tabla1[[#This Row],[Base Precio de Lista neto]])</f>
        <v>4435.6503</v>
      </c>
      <c r="D1937" s="14" t="n">
        <f aca="false">IF($F$2=0," - ",Tabla1[[#This Row],[Base Precio de Lista neto]]*(1-$F$2))</f>
        <v>3104.95521</v>
      </c>
      <c r="E1937" s="14" t="n">
        <f aca="false">IF($F$2=0," - ",Tabla1[[#This Row],[Base para Mejor precio]]*(1-$F$2))</f>
        <v>2263.51234809</v>
      </c>
      <c r="F1937" s="12" t="s">
        <v>14</v>
      </c>
      <c r="G1937" s="15" t="s">
        <v>353</v>
      </c>
      <c r="H1937" s="14" t="n">
        <f aca="false">IFERROR(IF($F$3=0,"-",Tabla1[[#This Row],[Precio de Cliente neto]]*(1+$F$3)),"-")</f>
        <v>4657.432815</v>
      </c>
      <c r="I1937" s="14" t="n">
        <v>4435.6503</v>
      </c>
      <c r="J1937" s="14" t="n">
        <v>3233.5890687</v>
      </c>
    </row>
    <row r="1938" customFormat="false" ht="15" hidden="false" customHeight="false" outlineLevel="0" collapsed="false">
      <c r="A1938" s="12" t="n">
        <v>6962</v>
      </c>
      <c r="B1938" s="13" t="s">
        <v>1951</v>
      </c>
      <c r="C1938" s="14" t="n">
        <f aca="false">IF($F$2=0," - ",Tabla1[[#This Row],[Base Precio de Lista neto]])</f>
        <v>1478.1587</v>
      </c>
      <c r="D1938" s="14" t="n">
        <f aca="false">IF($F$2=0," - ",Tabla1[[#This Row],[Base Precio de Lista neto]]*(1-$F$2))</f>
        <v>1034.71109</v>
      </c>
      <c r="E1938" s="14" t="n">
        <f aca="false">IF($F$2=0," - ",Tabla1[[#This Row],[Base para Mejor precio]]*(1-$F$2))</f>
        <v>822.7505232135</v>
      </c>
      <c r="F1938" s="12" t="s">
        <v>14</v>
      </c>
      <c r="G1938" s="15" t="s">
        <v>353</v>
      </c>
      <c r="H1938" s="14" t="n">
        <f aca="false">IFERROR(IF($F$3=0,"-",Tabla1[[#This Row],[Precio de Cliente neto]]*(1+$F$3)),"-")</f>
        <v>1552.066635</v>
      </c>
      <c r="I1938" s="14" t="n">
        <v>1478.1587</v>
      </c>
      <c r="J1938" s="14" t="n">
        <v>1175.357890305</v>
      </c>
    </row>
    <row r="1939" customFormat="false" ht="15" hidden="false" customHeight="false" outlineLevel="0" collapsed="false">
      <c r="A1939" s="12" t="n">
        <v>6964</v>
      </c>
      <c r="B1939" s="13" t="s">
        <v>1952</v>
      </c>
      <c r="C1939" s="14" t="n">
        <f aca="false">IF($F$2=0," - ",Tabla1[[#This Row],[Base Precio de Lista neto]])</f>
        <v>2216.1597</v>
      </c>
      <c r="D1939" s="14" t="n">
        <f aca="false">IF($F$2=0," - ",Tabla1[[#This Row],[Base Precio de Lista neto]]*(1-$F$2))</f>
        <v>1551.31179</v>
      </c>
      <c r="E1939" s="14" t="n">
        <f aca="false">IF($F$2=0," - ",Tabla1[[#This Row],[Base para Mejor precio]]*(1-$F$2))</f>
        <v>1233.5255698185</v>
      </c>
      <c r="F1939" s="12" t="s">
        <v>14</v>
      </c>
      <c r="G1939" s="15" t="s">
        <v>353</v>
      </c>
      <c r="H1939" s="14" t="n">
        <f aca="false">IFERROR(IF($F$3=0,"-",Tabla1[[#This Row],[Precio de Cliente neto]]*(1+$F$3)),"-")</f>
        <v>2326.967685</v>
      </c>
      <c r="I1939" s="14" t="n">
        <v>2216.1597</v>
      </c>
      <c r="J1939" s="14" t="n">
        <v>1762.179385455</v>
      </c>
    </row>
    <row r="1940" customFormat="false" ht="15" hidden="false" customHeight="false" outlineLevel="0" collapsed="false">
      <c r="A1940" s="12" t="n">
        <v>6965</v>
      </c>
      <c r="B1940" s="13" t="s">
        <v>1953</v>
      </c>
      <c r="C1940" s="14" t="n">
        <f aca="false">IF($F$2=0," - ",Tabla1[[#This Row],[Base Precio de Lista neto]])</f>
        <v>923.3999</v>
      </c>
      <c r="D1940" s="14" t="n">
        <f aca="false">IF($F$2=0," - ",Tabla1[[#This Row],[Base Precio de Lista neto]]*(1-$F$2))</f>
        <v>646.37993</v>
      </c>
      <c r="E1940" s="14" t="n">
        <f aca="false">IF($F$2=0," - ",Tabla1[[#This Row],[Base para Mejor precio]]*(1-$F$2))</f>
        <v>513.9690013395</v>
      </c>
      <c r="F1940" s="12" t="s">
        <v>14</v>
      </c>
      <c r="G1940" s="15" t="s">
        <v>353</v>
      </c>
      <c r="H1940" s="14" t="n">
        <f aca="false">IFERROR(IF($F$3=0,"-",Tabla1[[#This Row],[Precio de Cliente neto]]*(1+$F$3)),"-")</f>
        <v>969.569895</v>
      </c>
      <c r="I1940" s="14" t="n">
        <v>923.3999</v>
      </c>
      <c r="J1940" s="14" t="n">
        <v>734.241430485</v>
      </c>
    </row>
    <row r="1941" customFormat="false" ht="15" hidden="false" customHeight="false" outlineLevel="0" collapsed="false">
      <c r="A1941" s="12" t="n">
        <v>6966</v>
      </c>
      <c r="B1941" s="13" t="s">
        <v>1954</v>
      </c>
      <c r="C1941" s="14" t="n">
        <f aca="false">IF($F$2=0," - ",Tabla1[[#This Row],[Base Precio de Lista neto]])</f>
        <v>1538.9998</v>
      </c>
      <c r="D1941" s="14" t="n">
        <f aca="false">IF($F$2=0," - ",Tabla1[[#This Row],[Base Precio de Lista neto]]*(1-$F$2))</f>
        <v>1077.29986</v>
      </c>
      <c r="E1941" s="14" t="n">
        <f aca="false">IF($F$2=0," - ",Tabla1[[#This Row],[Base para Mejor precio]]*(1-$F$2))</f>
        <v>856.614983679</v>
      </c>
      <c r="F1941" s="12" t="s">
        <v>14</v>
      </c>
      <c r="G1941" s="15" t="s">
        <v>353</v>
      </c>
      <c r="H1941" s="14" t="n">
        <f aca="false">IFERROR(IF($F$3=0,"-",Tabla1[[#This Row],[Precio de Cliente neto]]*(1+$F$3)),"-")</f>
        <v>1615.94979</v>
      </c>
      <c r="I1941" s="14" t="n">
        <v>1538.9998</v>
      </c>
      <c r="J1941" s="14" t="n">
        <v>1223.73569097</v>
      </c>
    </row>
    <row r="1942" customFormat="false" ht="15" hidden="false" customHeight="false" outlineLevel="0" collapsed="false">
      <c r="A1942" s="12" t="n">
        <v>6967</v>
      </c>
      <c r="B1942" s="13" t="s">
        <v>1955</v>
      </c>
      <c r="C1942" s="14" t="n">
        <f aca="false">IF($F$2=0," - ",Tabla1[[#This Row],[Base Precio de Lista neto]])</f>
        <v>1846.799</v>
      </c>
      <c r="D1942" s="14" t="n">
        <f aca="false">IF($F$2=0," - ",Tabla1[[#This Row],[Base Precio de Lista neto]]*(1-$F$2))</f>
        <v>1292.7593</v>
      </c>
      <c r="E1942" s="14" t="n">
        <f aca="false">IF($F$2=0," - ",Tabla1[[#This Row],[Base para Mejor precio]]*(1-$F$2))</f>
        <v>1027.937557395</v>
      </c>
      <c r="F1942" s="12" t="s">
        <v>14</v>
      </c>
      <c r="G1942" s="15" t="s">
        <v>353</v>
      </c>
      <c r="H1942" s="14" t="n">
        <f aca="false">IFERROR(IF($F$3=0,"-",Tabla1[[#This Row],[Precio de Cliente neto]]*(1+$F$3)),"-")</f>
        <v>1939.13895</v>
      </c>
      <c r="I1942" s="14" t="n">
        <v>1846.799</v>
      </c>
      <c r="J1942" s="14" t="n">
        <v>1468.48222485</v>
      </c>
    </row>
    <row r="1943" customFormat="false" ht="15" hidden="false" customHeight="false" outlineLevel="0" collapsed="false">
      <c r="A1943" s="12" t="n">
        <v>6968</v>
      </c>
      <c r="B1943" s="13" t="s">
        <v>1956</v>
      </c>
      <c r="C1943" s="14" t="n">
        <f aca="false">IF($F$2=0," - ",Tabla1[[#This Row],[Base Precio de Lista neto]])</f>
        <v>3077.9996</v>
      </c>
      <c r="D1943" s="14" t="n">
        <f aca="false">IF($F$2=0," - ",Tabla1[[#This Row],[Base Precio de Lista neto]]*(1-$F$2))</f>
        <v>2154.59972</v>
      </c>
      <c r="E1943" s="14" t="n">
        <f aca="false">IF($F$2=0," - ",Tabla1[[#This Row],[Base para Mejor precio]]*(1-$F$2))</f>
        <v>1713.229967358</v>
      </c>
      <c r="F1943" s="12" t="s">
        <v>14</v>
      </c>
      <c r="G1943" s="15" t="s">
        <v>353</v>
      </c>
      <c r="H1943" s="14" t="n">
        <f aca="false">IFERROR(IF($F$3=0,"-",Tabla1[[#This Row],[Precio de Cliente neto]]*(1+$F$3)),"-")</f>
        <v>3231.89958</v>
      </c>
      <c r="I1943" s="14" t="n">
        <v>3077.9996</v>
      </c>
      <c r="J1943" s="14" t="n">
        <v>2447.47138194</v>
      </c>
    </row>
    <row r="1944" customFormat="false" ht="15" hidden="false" customHeight="false" outlineLevel="0" collapsed="false">
      <c r="A1944" s="12" t="n">
        <v>6969</v>
      </c>
      <c r="B1944" s="13" t="s">
        <v>1957</v>
      </c>
      <c r="C1944" s="14" t="n">
        <f aca="false">IF($F$2=0," - ",Tabla1[[#This Row],[Base Precio de Lista neto]])</f>
        <v>2770.1997</v>
      </c>
      <c r="D1944" s="14" t="n">
        <f aca="false">IF($F$2=0," - ",Tabla1[[#This Row],[Base Precio de Lista neto]]*(1-$F$2))</f>
        <v>1939.13979</v>
      </c>
      <c r="E1944" s="14" t="n">
        <f aca="false">IF($F$2=0," - ",Tabla1[[#This Row],[Base para Mejor precio]]*(1-$F$2))</f>
        <v>1541.9070040185</v>
      </c>
      <c r="F1944" s="12" t="s">
        <v>14</v>
      </c>
      <c r="G1944" s="15" t="s">
        <v>353</v>
      </c>
      <c r="H1944" s="14" t="n">
        <f aca="false">IFERROR(IF($F$3=0,"-",Tabla1[[#This Row],[Precio de Cliente neto]]*(1+$F$3)),"-")</f>
        <v>2908.709685</v>
      </c>
      <c r="I1944" s="14" t="n">
        <v>2770.1997</v>
      </c>
      <c r="J1944" s="14" t="n">
        <v>2202.724291455</v>
      </c>
    </row>
    <row r="1945" customFormat="false" ht="15" hidden="false" customHeight="false" outlineLevel="0" collapsed="false">
      <c r="A1945" s="12" t="n">
        <v>6970</v>
      </c>
      <c r="B1945" s="13" t="s">
        <v>1958</v>
      </c>
      <c r="C1945" s="14" t="n">
        <f aca="false">IF($F$2=0," - ",Tabla1[[#This Row],[Base Precio de Lista neto]])</f>
        <v>1089.612</v>
      </c>
      <c r="D1945" s="14" t="n">
        <f aca="false">IF($F$2=0," - ",Tabla1[[#This Row],[Base Precio de Lista neto]]*(1-$F$2))</f>
        <v>762.7284</v>
      </c>
      <c r="E1945" s="14" t="n">
        <f aca="false">IF($F$2=0," - ",Tabla1[[#This Row],[Base para Mejor precio]]*(1-$F$2))</f>
        <v>606.48348726</v>
      </c>
      <c r="F1945" s="12" t="s">
        <v>14</v>
      </c>
      <c r="G1945" s="15" t="s">
        <v>353</v>
      </c>
      <c r="H1945" s="14" t="n">
        <f aca="false">IFERROR(IF($F$3=0,"-",Tabla1[[#This Row],[Precio de Cliente neto]]*(1+$F$3)),"-")</f>
        <v>1144.0926</v>
      </c>
      <c r="I1945" s="14" t="n">
        <v>1089.612</v>
      </c>
      <c r="J1945" s="14" t="n">
        <v>866.4049818</v>
      </c>
    </row>
    <row r="1946" customFormat="false" ht="15" hidden="false" customHeight="false" outlineLevel="0" collapsed="false">
      <c r="A1946" s="12" t="n">
        <v>6971</v>
      </c>
      <c r="B1946" s="13" t="s">
        <v>1959</v>
      </c>
      <c r="C1946" s="14" t="n">
        <f aca="false">IF($F$2=0," - ",Tabla1[[#This Row],[Base Precio de Lista neto]])</f>
        <v>1816.0199</v>
      </c>
      <c r="D1946" s="14" t="n">
        <f aca="false">IF($F$2=0," - ",Tabla1[[#This Row],[Base Precio de Lista neto]]*(1-$F$2))</f>
        <v>1271.21393</v>
      </c>
      <c r="E1946" s="14" t="n">
        <f aca="false">IF($F$2=0," - ",Tabla1[[#This Row],[Base para Mejor precio]]*(1-$F$2))</f>
        <v>1010.8057564395</v>
      </c>
      <c r="F1946" s="12" t="s">
        <v>14</v>
      </c>
      <c r="G1946" s="15" t="s">
        <v>353</v>
      </c>
      <c r="H1946" s="14" t="n">
        <f aca="false">IFERROR(IF($F$3=0,"-",Tabla1[[#This Row],[Precio de Cliente neto]]*(1+$F$3)),"-")</f>
        <v>1906.820895</v>
      </c>
      <c r="I1946" s="14" t="n">
        <v>1816.0199</v>
      </c>
      <c r="J1946" s="14" t="n">
        <v>1444.008223485</v>
      </c>
    </row>
    <row r="1947" customFormat="false" ht="15" hidden="false" customHeight="false" outlineLevel="0" collapsed="false">
      <c r="A1947" s="12" t="n">
        <v>6972</v>
      </c>
      <c r="B1947" s="13" t="s">
        <v>1960</v>
      </c>
      <c r="C1947" s="14" t="n">
        <f aca="false">IF($F$2=0," - ",Tabla1[[#This Row],[Base Precio de Lista neto]])</f>
        <v>2165.5437</v>
      </c>
      <c r="D1947" s="14" t="n">
        <f aca="false">IF($F$2=0," - ",Tabla1[[#This Row],[Base Precio de Lista neto]]*(1-$F$2))</f>
        <v>1515.88059</v>
      </c>
      <c r="E1947" s="14" t="n">
        <f aca="false">IF($F$2=0," - ",Tabla1[[#This Row],[Base para Mejor precio]]*(1-$F$2))</f>
        <v>1205.3524511385</v>
      </c>
      <c r="F1947" s="12" t="s">
        <v>14</v>
      </c>
      <c r="G1947" s="15" t="s">
        <v>353</v>
      </c>
      <c r="H1947" s="14" t="n">
        <f aca="false">IFERROR(IF($F$3=0,"-",Tabla1[[#This Row],[Precio de Cliente neto]]*(1+$F$3)),"-")</f>
        <v>2273.820885</v>
      </c>
      <c r="I1947" s="14" t="n">
        <v>2165.5437</v>
      </c>
      <c r="J1947" s="14" t="n">
        <v>1721.932073055</v>
      </c>
    </row>
    <row r="1948" customFormat="false" ht="15" hidden="false" customHeight="false" outlineLevel="0" collapsed="false">
      <c r="A1948" s="12" t="n">
        <v>6973</v>
      </c>
      <c r="B1948" s="13" t="s">
        <v>1961</v>
      </c>
      <c r="C1948" s="14" t="n">
        <f aca="false">IF($F$2=0," - ",Tabla1[[#This Row],[Base Precio de Lista neto]])</f>
        <v>3632.0395</v>
      </c>
      <c r="D1948" s="14" t="n">
        <f aca="false">IF($F$2=0," - ",Tabla1[[#This Row],[Base Precio de Lista neto]]*(1-$F$2))</f>
        <v>2542.42765</v>
      </c>
      <c r="E1948" s="14" t="n">
        <f aca="false">IF($F$2=0," - ",Tabla1[[#This Row],[Base para Mejor precio]]*(1-$F$2))</f>
        <v>2021.6113458975</v>
      </c>
      <c r="F1948" s="12" t="s">
        <v>14</v>
      </c>
      <c r="G1948" s="15" t="s">
        <v>353</v>
      </c>
      <c r="H1948" s="14" t="n">
        <f aca="false">IFERROR(IF($F$3=0,"-",Tabla1[[#This Row],[Precio de Cliente neto]]*(1+$F$3)),"-")</f>
        <v>3813.641475</v>
      </c>
      <c r="I1948" s="14" t="n">
        <v>3632.0395</v>
      </c>
      <c r="J1948" s="14" t="n">
        <v>2888.016208425</v>
      </c>
    </row>
    <row r="1949" customFormat="false" ht="15" hidden="false" customHeight="false" outlineLevel="0" collapsed="false">
      <c r="A1949" s="12" t="n">
        <v>6978</v>
      </c>
      <c r="B1949" s="13" t="s">
        <v>1962</v>
      </c>
      <c r="C1949" s="14" t="n">
        <f aca="false">IF($F$2=0," - ",Tabla1[[#This Row],[Base Precio de Lista neto]])</f>
        <v>2375.9989</v>
      </c>
      <c r="D1949" s="14" t="n">
        <f aca="false">IF($F$2=0," - ",Tabla1[[#This Row],[Base Precio de Lista neto]]*(1-$F$2))</f>
        <v>1663.19923</v>
      </c>
      <c r="E1949" s="14" t="n">
        <f aca="false">IF($F$2=0," - ",Tabla1[[#This Row],[Base para Mejor precio]]*(1-$F$2))</f>
        <v>1392.09775551</v>
      </c>
      <c r="F1949" s="12" t="s">
        <v>14</v>
      </c>
      <c r="G1949" s="15" t="s">
        <v>143</v>
      </c>
      <c r="H1949" s="14" t="n">
        <f aca="false">IFERROR(IF($F$3=0,"-",Tabla1[[#This Row],[Precio de Cliente neto]]*(1+$F$3)),"-")</f>
        <v>2494.798845</v>
      </c>
      <c r="I1949" s="14" t="n">
        <v>2375.9989</v>
      </c>
      <c r="J1949" s="14" t="n">
        <v>1988.7110793</v>
      </c>
    </row>
    <row r="1950" customFormat="false" ht="15" hidden="false" customHeight="false" outlineLevel="0" collapsed="false">
      <c r="A1950" s="12" t="n">
        <v>6986</v>
      </c>
      <c r="B1950" s="13" t="s">
        <v>1963</v>
      </c>
      <c r="C1950" s="14" t="n">
        <f aca="false">IF($F$2=0," - ",Tabla1[[#This Row],[Base Precio de Lista neto]])</f>
        <v>2412.4481</v>
      </c>
      <c r="D1950" s="14" t="n">
        <f aca="false">IF($F$2=0," - ",Tabla1[[#This Row],[Base Precio de Lista neto]]*(1-$F$2))</f>
        <v>1688.71367</v>
      </c>
      <c r="E1950" s="14" t="n">
        <f aca="false">IF($F$2=0," - ",Tabla1[[#This Row],[Base para Mejor precio]]*(1-$F$2))</f>
        <v>1357.219176579</v>
      </c>
      <c r="F1950" s="12" t="s">
        <v>17</v>
      </c>
      <c r="G1950" s="15" t="s">
        <v>353</v>
      </c>
      <c r="H1950" s="14" t="n">
        <f aca="false">IFERROR(IF($F$3=0,"-",Tabla1[[#This Row],[Precio de Cliente neto]]*(1+$F$3)),"-")</f>
        <v>2533.070505</v>
      </c>
      <c r="I1950" s="14" t="n">
        <v>2412.4481</v>
      </c>
      <c r="J1950" s="14" t="n">
        <v>1938.88453797</v>
      </c>
    </row>
    <row r="1951" customFormat="false" ht="15" hidden="false" customHeight="false" outlineLevel="0" collapsed="false">
      <c r="A1951" s="12" t="n">
        <v>6987</v>
      </c>
      <c r="B1951" s="13" t="s">
        <v>1964</v>
      </c>
      <c r="C1951" s="14" t="n">
        <f aca="false">IF($F$2=0," - ",Tabla1[[#This Row],[Base Precio de Lista neto]])</f>
        <v>8041.4775</v>
      </c>
      <c r="D1951" s="14" t="n">
        <f aca="false">IF($F$2=0," - ",Tabla1[[#This Row],[Base Precio de Lista neto]]*(1-$F$2))</f>
        <v>5629.03425</v>
      </c>
      <c r="E1951" s="14" t="n">
        <f aca="false">IF($F$2=0," - ",Tabla1[[#This Row],[Base para Mejor precio]]*(1-$F$2))</f>
        <v>4524.054826725</v>
      </c>
      <c r="F1951" s="12" t="s">
        <v>17</v>
      </c>
      <c r="G1951" s="15" t="s">
        <v>353</v>
      </c>
      <c r="H1951" s="14" t="n">
        <f aca="false">IFERROR(IF($F$3=0,"-",Tabla1[[#This Row],[Precio de Cliente neto]]*(1+$F$3)),"-")</f>
        <v>8443.551375</v>
      </c>
      <c r="I1951" s="14" t="n">
        <v>8041.4775</v>
      </c>
      <c r="J1951" s="14" t="n">
        <v>6462.93546675</v>
      </c>
    </row>
    <row r="1952" customFormat="false" ht="15" hidden="false" customHeight="false" outlineLevel="0" collapsed="false">
      <c r="A1952" s="12" t="n">
        <v>6988</v>
      </c>
      <c r="B1952" s="13" t="s">
        <v>1965</v>
      </c>
      <c r="C1952" s="14" t="n">
        <f aca="false">IF($F$2=0," - ",Tabla1[[#This Row],[Base Precio de Lista neto]])</f>
        <v>4826.4539</v>
      </c>
      <c r="D1952" s="14" t="n">
        <f aca="false">IF($F$2=0," - ",Tabla1[[#This Row],[Base Precio de Lista neto]]*(1-$F$2))</f>
        <v>3378.51773</v>
      </c>
      <c r="E1952" s="14" t="n">
        <f aca="false">IF($F$2=0," - ",Tabla1[[#This Row],[Base para Mejor precio]]*(1-$F$2))</f>
        <v>2715.314699601</v>
      </c>
      <c r="F1952" s="12" t="s">
        <v>17</v>
      </c>
      <c r="G1952" s="15" t="s">
        <v>353</v>
      </c>
      <c r="H1952" s="14" t="n">
        <f aca="false">IFERROR(IF($F$3=0,"-",Tabla1[[#This Row],[Precio de Cliente neto]]*(1+$F$3)),"-")</f>
        <v>5067.776595</v>
      </c>
      <c r="I1952" s="14" t="n">
        <v>4826.4539</v>
      </c>
      <c r="J1952" s="14" t="n">
        <v>3879.02099943</v>
      </c>
    </row>
    <row r="1953" customFormat="false" ht="15" hidden="false" customHeight="false" outlineLevel="0" collapsed="false">
      <c r="A1953" s="12" t="n">
        <v>6996</v>
      </c>
      <c r="B1953" s="13" t="s">
        <v>1966</v>
      </c>
      <c r="C1953" s="14" t="n">
        <f aca="false">IF($F$2=0," - ",Tabla1[[#This Row],[Base Precio de Lista neto]])</f>
        <v>9312.134</v>
      </c>
      <c r="D1953" s="14" t="n">
        <f aca="false">IF($F$2=0," - ",Tabla1[[#This Row],[Base Precio de Lista neto]]*(1-$F$2))</f>
        <v>6518.4938</v>
      </c>
      <c r="E1953" s="14" t="n">
        <f aca="false">IF($F$2=0," - ",Tabla1[[#This Row],[Base para Mejor precio]]*(1-$F$2))</f>
        <v>5866.64442</v>
      </c>
      <c r="F1953" s="12" t="s">
        <v>17</v>
      </c>
      <c r="G1953" s="15"/>
      <c r="H1953" s="14" t="n">
        <f aca="false">IFERROR(IF($F$3=0,"-",Tabla1[[#This Row],[Precio de Cliente neto]]*(1+$F$3)),"-")</f>
        <v>9777.7407</v>
      </c>
      <c r="I1953" s="14" t="n">
        <v>9312.134</v>
      </c>
      <c r="J1953" s="14" t="n">
        <v>8380.9206</v>
      </c>
    </row>
    <row r="1954" customFormat="false" ht="15" hidden="false" customHeight="false" outlineLevel="0" collapsed="false">
      <c r="A1954" s="12" t="n">
        <v>6997</v>
      </c>
      <c r="B1954" s="13" t="s">
        <v>1967</v>
      </c>
      <c r="C1954" s="14" t="n">
        <f aca="false">IF($F$2=0," - ",Tabla1[[#This Row],[Base Precio de Lista neto]])</f>
        <v>4020.7389</v>
      </c>
      <c r="D1954" s="14" t="n">
        <f aca="false">IF($F$2=0," - ",Tabla1[[#This Row],[Base Precio de Lista neto]]*(1-$F$2))</f>
        <v>2814.51723</v>
      </c>
      <c r="E1954" s="14" t="n">
        <f aca="false">IF($F$2=0," - ",Tabla1[[#This Row],[Base para Mejor precio]]*(1-$F$2))</f>
        <v>2262.027497751</v>
      </c>
      <c r="F1954" s="12" t="s">
        <v>17</v>
      </c>
      <c r="G1954" s="15" t="s">
        <v>353</v>
      </c>
      <c r="H1954" s="14" t="n">
        <f aca="false">IFERROR(IF($F$3=0,"-",Tabla1[[#This Row],[Precio de Cliente neto]]*(1+$F$3)),"-")</f>
        <v>4221.775845</v>
      </c>
      <c r="I1954" s="14" t="n">
        <v>4020.7389</v>
      </c>
      <c r="J1954" s="14" t="n">
        <v>3231.46785393</v>
      </c>
    </row>
    <row r="1955" customFormat="false" ht="15" hidden="false" customHeight="false" outlineLevel="0" collapsed="false">
      <c r="A1955" s="12" t="n">
        <v>6998</v>
      </c>
      <c r="B1955" s="13" t="s">
        <v>1968</v>
      </c>
      <c r="C1955" s="14" t="n">
        <f aca="false">IF($F$2=0," - ",Tabla1[[#This Row],[Base Precio de Lista neto]])</f>
        <v>8044.0904</v>
      </c>
      <c r="D1955" s="14" t="n">
        <f aca="false">IF($F$2=0," - ",Tabla1[[#This Row],[Base Precio de Lista neto]]*(1-$F$2))</f>
        <v>5630.86328</v>
      </c>
      <c r="E1955" s="14" t="n">
        <f aca="false">IF($F$2=0," - ",Tabla1[[#This Row],[Base para Mejor precio]]*(1-$F$2))</f>
        <v>4525.524818136</v>
      </c>
      <c r="F1955" s="12" t="s">
        <v>17</v>
      </c>
      <c r="G1955" s="15" t="s">
        <v>353</v>
      </c>
      <c r="H1955" s="14" t="n">
        <f aca="false">IFERROR(IF($F$3=0,"-",Tabla1[[#This Row],[Precio de Cliente neto]]*(1+$F$3)),"-")</f>
        <v>8446.29492</v>
      </c>
      <c r="I1955" s="14" t="n">
        <v>8044.0904</v>
      </c>
      <c r="J1955" s="14" t="n">
        <v>6465.03545448</v>
      </c>
    </row>
    <row r="1956" customFormat="false" ht="15" hidden="false" customHeight="false" outlineLevel="0" collapsed="false">
      <c r="A1956" s="12" t="n">
        <v>7001</v>
      </c>
      <c r="B1956" s="13" t="s">
        <v>1969</v>
      </c>
      <c r="C1956" s="14" t="n">
        <f aca="false">IF($F$2=0," - ",Tabla1[[#This Row],[Base Precio de Lista neto]])</f>
        <v>2274.2614</v>
      </c>
      <c r="D1956" s="14" t="n">
        <f aca="false">IF($F$2=0," - ",Tabla1[[#This Row],[Base Precio de Lista neto]]*(1-$F$2))</f>
        <v>1591.98298</v>
      </c>
      <c r="E1956" s="14" t="n">
        <f aca="false">IF($F$2=0," - ",Tabla1[[#This Row],[Base para Mejor precio]]*(1-$F$2))</f>
        <v>1289.5062138</v>
      </c>
      <c r="F1956" s="12" t="s">
        <v>17</v>
      </c>
      <c r="G1956" s="15" t="s">
        <v>143</v>
      </c>
      <c r="H1956" s="14" t="n">
        <f aca="false">IFERROR(IF($F$3=0,"-",Tabla1[[#This Row],[Precio de Cliente neto]]*(1+$F$3)),"-")</f>
        <v>2387.97447</v>
      </c>
      <c r="I1956" s="14" t="n">
        <v>2274.2614</v>
      </c>
      <c r="J1956" s="14" t="n">
        <v>1842.151734</v>
      </c>
    </row>
    <row r="1957" customFormat="false" ht="15" hidden="false" customHeight="false" outlineLevel="0" collapsed="false">
      <c r="A1957" s="12" t="n">
        <v>7003</v>
      </c>
      <c r="B1957" s="13" t="s">
        <v>1970</v>
      </c>
      <c r="C1957" s="14" t="n">
        <f aca="false">IF($F$2=0," - ",Tabla1[[#This Row],[Base Precio de Lista neto]])</f>
        <v>9697.3169</v>
      </c>
      <c r="D1957" s="14" t="n">
        <f aca="false">IF($F$2=0," - ",Tabla1[[#This Row],[Base Precio de Lista neto]]*(1-$F$2))</f>
        <v>6788.12183</v>
      </c>
      <c r="E1957" s="14" t="n">
        <f aca="false">IF($F$2=0," - ",Tabla1[[#This Row],[Base para Mejor precio]]*(1-$F$2))</f>
        <v>5681.65797171</v>
      </c>
      <c r="F1957" s="12" t="s">
        <v>14</v>
      </c>
      <c r="G1957" s="15" t="s">
        <v>143</v>
      </c>
      <c r="H1957" s="14" t="n">
        <f aca="false">IFERROR(IF($F$3=0,"-",Tabla1[[#This Row],[Precio de Cliente neto]]*(1+$F$3)),"-")</f>
        <v>10182.182745</v>
      </c>
      <c r="I1957" s="14" t="n">
        <v>9697.3169</v>
      </c>
      <c r="J1957" s="14" t="n">
        <v>8116.6542453</v>
      </c>
    </row>
    <row r="1958" customFormat="false" ht="15" hidden="false" customHeight="false" outlineLevel="0" collapsed="false">
      <c r="A1958" s="12" t="n">
        <v>7004</v>
      </c>
      <c r="B1958" s="13" t="s">
        <v>1971</v>
      </c>
      <c r="C1958" s="14" t="n">
        <f aca="false">IF($F$2=0," - ",Tabla1[[#This Row],[Base Precio de Lista neto]])</f>
        <v>7134.4742</v>
      </c>
      <c r="D1958" s="14" t="n">
        <f aca="false">IF($F$2=0," - ",Tabla1[[#This Row],[Base Precio de Lista neto]]*(1-$F$2))</f>
        <v>4994.13194</v>
      </c>
      <c r="E1958" s="14" t="n">
        <f aca="false">IF($F$2=0," - ",Tabla1[[#This Row],[Base para Mejor precio]]*(1-$F$2))</f>
        <v>4180.08843378</v>
      </c>
      <c r="F1958" s="12" t="s">
        <v>14</v>
      </c>
      <c r="G1958" s="15" t="s">
        <v>143</v>
      </c>
      <c r="H1958" s="14" t="n">
        <f aca="false">IFERROR(IF($F$3=0,"-",Tabla1[[#This Row],[Precio de Cliente neto]]*(1+$F$3)),"-")</f>
        <v>7491.19791</v>
      </c>
      <c r="I1958" s="14" t="n">
        <v>7134.4742</v>
      </c>
      <c r="J1958" s="14" t="n">
        <v>5971.5549054</v>
      </c>
    </row>
    <row r="1959" customFormat="false" ht="15" hidden="false" customHeight="false" outlineLevel="0" collapsed="false">
      <c r="A1959" s="12" t="n">
        <v>7006</v>
      </c>
      <c r="B1959" s="13" t="s">
        <v>1972</v>
      </c>
      <c r="C1959" s="14" t="n">
        <f aca="false">IF($F$2=0," - ",Tabla1[[#This Row],[Base Precio de Lista neto]])</f>
        <v>46282.0194</v>
      </c>
      <c r="D1959" s="14" t="n">
        <f aca="false">IF($F$2=0," - ",Tabla1[[#This Row],[Base Precio de Lista neto]]*(1-$F$2))</f>
        <v>32397.41358</v>
      </c>
      <c r="E1959" s="14" t="n">
        <f aca="false">IF($F$2=0," - ",Tabla1[[#This Row],[Base para Mejor precio]]*(1-$F$2))</f>
        <v>29157.672222</v>
      </c>
      <c r="F1959" s="12" t="s">
        <v>14</v>
      </c>
      <c r="G1959" s="15"/>
      <c r="H1959" s="14" t="n">
        <f aca="false">IFERROR(IF($F$3=0,"-",Tabla1[[#This Row],[Precio de Cliente neto]]*(1+$F$3)),"-")</f>
        <v>48596.12037</v>
      </c>
      <c r="I1959" s="14" t="n">
        <v>46282.0194</v>
      </c>
      <c r="J1959" s="14" t="n">
        <v>41653.81746</v>
      </c>
    </row>
    <row r="1960" customFormat="false" ht="15" hidden="false" customHeight="false" outlineLevel="0" collapsed="false">
      <c r="A1960" s="12" t="n">
        <v>7007</v>
      </c>
      <c r="B1960" s="13" t="s">
        <v>1973</v>
      </c>
      <c r="C1960" s="14" t="n">
        <f aca="false">IF($F$2=0," - ",Tabla1[[#This Row],[Base Precio de Lista neto]])</f>
        <v>1231.1993</v>
      </c>
      <c r="D1960" s="14" t="n">
        <f aca="false">IF($F$2=0," - ",Tabla1[[#This Row],[Base Precio de Lista neto]]*(1-$F$2))</f>
        <v>861.83951</v>
      </c>
      <c r="E1960" s="14" t="n">
        <f aca="false">IF($F$2=0," - ",Tabla1[[#This Row],[Base para Mejor precio]]*(1-$F$2))</f>
        <v>685.2916863765</v>
      </c>
      <c r="F1960" s="12" t="s">
        <v>14</v>
      </c>
      <c r="G1960" s="15" t="s">
        <v>353</v>
      </c>
      <c r="H1960" s="14" t="n">
        <f aca="false">IFERROR(IF($F$3=0,"-",Tabla1[[#This Row],[Precio de Cliente neto]]*(1+$F$3)),"-")</f>
        <v>1292.759265</v>
      </c>
      <c r="I1960" s="14" t="n">
        <v>1231.1993</v>
      </c>
      <c r="J1960" s="14" t="n">
        <v>978.988123395</v>
      </c>
    </row>
    <row r="1961" customFormat="false" ht="15" hidden="false" customHeight="false" outlineLevel="0" collapsed="false">
      <c r="A1961" s="12" t="n">
        <v>7008</v>
      </c>
      <c r="B1961" s="13" t="s">
        <v>1974</v>
      </c>
      <c r="C1961" s="14" t="n">
        <f aca="false">IF($F$2=0," - ",Tabla1[[#This Row],[Base Precio de Lista neto]])</f>
        <v>2462.3997</v>
      </c>
      <c r="D1961" s="14" t="n">
        <f aca="false">IF($F$2=0," - ",Tabla1[[#This Row],[Base Precio de Lista neto]]*(1-$F$2))</f>
        <v>1723.67979</v>
      </c>
      <c r="E1961" s="14" t="n">
        <f aca="false">IF($F$2=0," - ",Tabla1[[#This Row],[Base para Mejor precio]]*(1-$F$2))</f>
        <v>1370.5839850185</v>
      </c>
      <c r="F1961" s="12" t="s">
        <v>14</v>
      </c>
      <c r="G1961" s="15" t="s">
        <v>353</v>
      </c>
      <c r="H1961" s="14" t="n">
        <f aca="false">IFERROR(IF($F$3=0,"-",Tabla1[[#This Row],[Precio de Cliente neto]]*(1+$F$3)),"-")</f>
        <v>2585.519685</v>
      </c>
      <c r="I1961" s="14" t="n">
        <v>2462.3997</v>
      </c>
      <c r="J1961" s="14" t="n">
        <v>1957.977121455</v>
      </c>
    </row>
    <row r="1962" customFormat="false" ht="15" hidden="false" customHeight="false" outlineLevel="0" collapsed="false">
      <c r="A1962" s="12" t="n">
        <v>7009</v>
      </c>
      <c r="B1962" s="13" t="s">
        <v>1975</v>
      </c>
      <c r="C1962" s="14" t="n">
        <f aca="false">IF($F$2=0," - ",Tabla1[[#This Row],[Base Precio de Lista neto]])</f>
        <v>6440.6584</v>
      </c>
      <c r="D1962" s="14" t="n">
        <f aca="false">IF($F$2=0," - ",Tabla1[[#This Row],[Base Precio de Lista neto]]*(1-$F$2))</f>
        <v>4508.46088</v>
      </c>
      <c r="E1962" s="14" t="n">
        <f aca="false">IF($F$2=0," - ",Tabla1[[#This Row],[Base para Mejor precio]]*(1-$F$2))</f>
        <v>3286.66798152</v>
      </c>
      <c r="F1962" s="12" t="s">
        <v>14</v>
      </c>
      <c r="G1962" s="15" t="s">
        <v>353</v>
      </c>
      <c r="H1962" s="14" t="n">
        <f aca="false">IFERROR(IF($F$3=0,"-",Tabla1[[#This Row],[Precio de Cliente neto]]*(1+$F$3)),"-")</f>
        <v>6762.69132</v>
      </c>
      <c r="I1962" s="14" t="n">
        <v>6440.6584</v>
      </c>
      <c r="J1962" s="14" t="n">
        <v>4695.2399736</v>
      </c>
    </row>
    <row r="1963" customFormat="false" ht="15" hidden="false" customHeight="false" outlineLevel="0" collapsed="false">
      <c r="A1963" s="12" t="n">
        <v>7010</v>
      </c>
      <c r="B1963" s="13" t="s">
        <v>1976</v>
      </c>
      <c r="C1963" s="14" t="n">
        <f aca="false">IF($F$2=0," - ",Tabla1[[#This Row],[Base Precio de Lista neto]])</f>
        <v>36798.9184</v>
      </c>
      <c r="D1963" s="14" t="n">
        <f aca="false">IF($F$2=0," - ",Tabla1[[#This Row],[Base Precio de Lista neto]]*(1-$F$2))</f>
        <v>25759.24288</v>
      </c>
      <c r="E1963" s="14" t="n">
        <f aca="false">IF($F$2=0," - ",Tabla1[[#This Row],[Base para Mejor precio]]*(1-$F$2))</f>
        <v>23183.318592</v>
      </c>
      <c r="F1963" s="12" t="s">
        <v>14</v>
      </c>
      <c r="G1963" s="15"/>
      <c r="H1963" s="14" t="n">
        <f aca="false">IFERROR(IF($F$3=0,"-",Tabla1[[#This Row],[Precio de Cliente neto]]*(1+$F$3)),"-")</f>
        <v>38638.86432</v>
      </c>
      <c r="I1963" s="14" t="n">
        <v>36798.9184</v>
      </c>
      <c r="J1963" s="14" t="n">
        <v>33119.02656</v>
      </c>
    </row>
    <row r="1964" customFormat="false" ht="15" hidden="false" customHeight="false" outlineLevel="0" collapsed="false">
      <c r="A1964" s="12" t="n">
        <v>7014</v>
      </c>
      <c r="B1964" s="13" t="s">
        <v>1977</v>
      </c>
      <c r="C1964" s="14" t="n">
        <f aca="false">IF($F$2=0," - ",Tabla1[[#This Row],[Base Precio de Lista neto]])</f>
        <v>8472.208</v>
      </c>
      <c r="D1964" s="14" t="n">
        <f aca="false">IF($F$2=0," - ",Tabla1[[#This Row],[Base Precio de Lista neto]]*(1-$F$2))</f>
        <v>5930.5456</v>
      </c>
      <c r="E1964" s="14" t="n">
        <f aca="false">IF($F$2=0," - ",Tabla1[[#This Row],[Base para Mejor precio]]*(1-$F$2))</f>
        <v>4269.992832</v>
      </c>
      <c r="F1964" s="12" t="s">
        <v>31</v>
      </c>
      <c r="G1964" s="15" t="s">
        <v>143</v>
      </c>
      <c r="H1964" s="14" t="n">
        <f aca="false">IFERROR(IF($F$3=0,"-",Tabla1[[#This Row],[Precio de Cliente neto]]*(1+$F$3)),"-")</f>
        <v>8895.8184</v>
      </c>
      <c r="I1964" s="14" t="n">
        <v>8472.208</v>
      </c>
      <c r="J1964" s="14" t="n">
        <v>6099.98976</v>
      </c>
    </row>
    <row r="1965" customFormat="false" ht="15" hidden="false" customHeight="false" outlineLevel="0" collapsed="false">
      <c r="A1965" s="12" t="n">
        <v>7016</v>
      </c>
      <c r="B1965" s="13" t="s">
        <v>1978</v>
      </c>
      <c r="C1965" s="14" t="n">
        <f aca="false">IF($F$2=0," - ",Tabla1[[#This Row],[Base Precio de Lista neto]])</f>
        <v>14248.4581</v>
      </c>
      <c r="D1965" s="14" t="n">
        <f aca="false">IF($F$2=0," - ",Tabla1[[#This Row],[Base Precio de Lista neto]]*(1-$F$2))</f>
        <v>9973.92067</v>
      </c>
      <c r="E1965" s="14" t="n">
        <f aca="false">IF($F$2=0," - ",Tabla1[[#This Row],[Base para Mejor precio]]*(1-$F$2))</f>
        <v>7181.2228824</v>
      </c>
      <c r="F1965" s="12" t="s">
        <v>31</v>
      </c>
      <c r="G1965" s="15" t="s">
        <v>143</v>
      </c>
      <c r="H1965" s="14" t="n">
        <f aca="false">IFERROR(IF($F$3=0,"-",Tabla1[[#This Row],[Precio de Cliente neto]]*(1+$F$3)),"-")</f>
        <v>14960.881005</v>
      </c>
      <c r="I1965" s="14" t="n">
        <v>14248.4581</v>
      </c>
      <c r="J1965" s="14" t="n">
        <v>10258.889832</v>
      </c>
    </row>
    <row r="1966" customFormat="false" ht="15" hidden="false" customHeight="false" outlineLevel="0" collapsed="false">
      <c r="A1966" s="12" t="n">
        <v>7017</v>
      </c>
      <c r="B1966" s="13" t="s">
        <v>1979</v>
      </c>
      <c r="C1966" s="14" t="n">
        <f aca="false">IF($F$2=0," - ",Tabla1[[#This Row],[Base Precio de Lista neto]])</f>
        <v>8599.6945</v>
      </c>
      <c r="D1966" s="14" t="n">
        <f aca="false">IF($F$2=0," - ",Tabla1[[#This Row],[Base Precio de Lista neto]]*(1-$F$2))</f>
        <v>6019.78615</v>
      </c>
      <c r="E1966" s="14" t="n">
        <f aca="false">IF($F$2=0," - ",Tabla1[[#This Row],[Base para Mejor precio]]*(1-$F$2))</f>
        <v>5417.807535</v>
      </c>
      <c r="F1966" s="12" t="s">
        <v>31</v>
      </c>
      <c r="G1966" s="15"/>
      <c r="H1966" s="14" t="n">
        <f aca="false">IFERROR(IF($F$3=0,"-",Tabla1[[#This Row],[Precio de Cliente neto]]*(1+$F$3)),"-")</f>
        <v>9029.679225</v>
      </c>
      <c r="I1966" s="14" t="n">
        <v>8599.6945</v>
      </c>
      <c r="J1966" s="14" t="n">
        <v>7739.72505</v>
      </c>
    </row>
    <row r="1967" customFormat="false" ht="15" hidden="false" customHeight="false" outlineLevel="0" collapsed="false">
      <c r="A1967" s="12" t="n">
        <v>7019</v>
      </c>
      <c r="B1967" s="13" t="s">
        <v>1980</v>
      </c>
      <c r="C1967" s="14" t="n">
        <f aca="false">IF($F$2=0," - ",Tabla1[[#This Row],[Base Precio de Lista neto]])</f>
        <v>608.9522</v>
      </c>
      <c r="D1967" s="14" t="n">
        <f aca="false">IF($F$2=0," - ",Tabla1[[#This Row],[Base Precio de Lista neto]]*(1-$F$2))</f>
        <v>426.26654</v>
      </c>
      <c r="E1967" s="14" t="n">
        <f aca="false">IF($F$2=0," - ",Tabla1[[#This Row],[Base para Mejor precio]]*(1-$F$2))</f>
        <v>383.639886</v>
      </c>
      <c r="F1967" s="12" t="s">
        <v>17</v>
      </c>
      <c r="G1967" s="15"/>
      <c r="H1967" s="14" t="n">
        <f aca="false">IFERROR(IF($F$3=0,"-",Tabla1[[#This Row],[Precio de Cliente neto]]*(1+$F$3)),"-")</f>
        <v>639.39981</v>
      </c>
      <c r="I1967" s="14" t="n">
        <v>608.9522</v>
      </c>
      <c r="J1967" s="14" t="n">
        <v>548.05698</v>
      </c>
    </row>
    <row r="1968" customFormat="false" ht="15" hidden="false" customHeight="false" outlineLevel="0" collapsed="false">
      <c r="A1968" s="12" t="n">
        <v>7020</v>
      </c>
      <c r="B1968" s="13" t="s">
        <v>1981</v>
      </c>
      <c r="C1968" s="14" t="n">
        <f aca="false">IF($F$2=0," - ",Tabla1[[#This Row],[Base Precio de Lista neto]])</f>
        <v>703.0263</v>
      </c>
      <c r="D1968" s="14" t="n">
        <f aca="false">IF($F$2=0," - ",Tabla1[[#This Row],[Base Precio de Lista neto]]*(1-$F$2))</f>
        <v>492.11841</v>
      </c>
      <c r="E1968" s="14" t="n">
        <f aca="false">IF($F$2=0," - ",Tabla1[[#This Row],[Base para Mejor precio]]*(1-$F$2))</f>
        <v>442.906569</v>
      </c>
      <c r="F1968" s="12" t="s">
        <v>17</v>
      </c>
      <c r="G1968" s="15"/>
      <c r="H1968" s="14" t="n">
        <f aca="false">IFERROR(IF($F$3=0,"-",Tabla1[[#This Row],[Precio de Cliente neto]]*(1+$F$3)),"-")</f>
        <v>738.177615</v>
      </c>
      <c r="I1968" s="14" t="n">
        <v>703.0263</v>
      </c>
      <c r="J1968" s="14" t="n">
        <v>632.72367</v>
      </c>
    </row>
    <row r="1969" customFormat="false" ht="15" hidden="false" customHeight="false" outlineLevel="0" collapsed="false">
      <c r="A1969" s="12" t="n">
        <v>7021</v>
      </c>
      <c r="B1969" s="13" t="s">
        <v>1982</v>
      </c>
      <c r="C1969" s="14" t="n">
        <f aca="false">IF($F$2=0," - ",Tabla1[[#This Row],[Base Precio de Lista neto]])</f>
        <v>1414.4117</v>
      </c>
      <c r="D1969" s="14" t="n">
        <f aca="false">IF($F$2=0," - ",Tabla1[[#This Row],[Base Precio de Lista neto]]*(1-$F$2))</f>
        <v>990.08819</v>
      </c>
      <c r="E1969" s="14" t="n">
        <f aca="false">IF($F$2=0," - ",Tabla1[[#This Row],[Base para Mejor precio]]*(1-$F$2))</f>
        <v>891.079371</v>
      </c>
      <c r="F1969" s="12" t="s">
        <v>17</v>
      </c>
      <c r="G1969" s="15"/>
      <c r="H1969" s="14" t="n">
        <f aca="false">IFERROR(IF($F$3=0,"-",Tabla1[[#This Row],[Precio de Cliente neto]]*(1+$F$3)),"-")</f>
        <v>1485.132285</v>
      </c>
      <c r="I1969" s="14" t="n">
        <v>1414.4117</v>
      </c>
      <c r="J1969" s="14" t="n">
        <v>1272.97053</v>
      </c>
    </row>
    <row r="1970" customFormat="false" ht="15" hidden="false" customHeight="false" outlineLevel="0" collapsed="false">
      <c r="A1970" s="12" t="n">
        <v>7022</v>
      </c>
      <c r="B1970" s="13" t="s">
        <v>1983</v>
      </c>
      <c r="C1970" s="14" t="n">
        <f aca="false">IF($F$2=0," - ",Tabla1[[#This Row],[Base Precio de Lista neto]])</f>
        <v>1085.8093</v>
      </c>
      <c r="D1970" s="14" t="n">
        <f aca="false">IF($F$2=0," - ",Tabla1[[#This Row],[Base Precio de Lista neto]]*(1-$F$2))</f>
        <v>760.06651</v>
      </c>
      <c r="E1970" s="14" t="n">
        <f aca="false">IF($F$2=0," - ",Tabla1[[#This Row],[Base para Mejor precio]]*(1-$F$2))</f>
        <v>684.059859</v>
      </c>
      <c r="F1970" s="12" t="s">
        <v>17</v>
      </c>
      <c r="G1970" s="15"/>
      <c r="H1970" s="14" t="n">
        <f aca="false">IFERROR(IF($F$3=0,"-",Tabla1[[#This Row],[Precio de Cliente neto]]*(1+$F$3)),"-")</f>
        <v>1140.099765</v>
      </c>
      <c r="I1970" s="14" t="n">
        <v>1085.8093</v>
      </c>
      <c r="J1970" s="14" t="n">
        <v>977.22837</v>
      </c>
    </row>
    <row r="1971" customFormat="false" ht="15" hidden="false" customHeight="false" outlineLevel="0" collapsed="false">
      <c r="A1971" s="12" t="n">
        <v>7023</v>
      </c>
      <c r="B1971" s="13" t="s">
        <v>1984</v>
      </c>
      <c r="C1971" s="14" t="n">
        <f aca="false">IF($F$2=0," - ",Tabla1[[#This Row],[Base Precio de Lista neto]])</f>
        <v>643.6684</v>
      </c>
      <c r="D1971" s="14" t="n">
        <f aca="false">IF($F$2=0," - ",Tabla1[[#This Row],[Base Precio de Lista neto]]*(1-$F$2))</f>
        <v>450.56788</v>
      </c>
      <c r="E1971" s="14" t="n">
        <f aca="false">IF($F$2=0," - ",Tabla1[[#This Row],[Base para Mejor precio]]*(1-$F$2))</f>
        <v>405.511092</v>
      </c>
      <c r="F1971" s="12" t="s">
        <v>17</v>
      </c>
      <c r="G1971" s="15"/>
      <c r="H1971" s="14" t="n">
        <f aca="false">IFERROR(IF($F$3=0,"-",Tabla1[[#This Row],[Precio de Cliente neto]]*(1+$F$3)),"-")</f>
        <v>675.85182</v>
      </c>
      <c r="I1971" s="14" t="n">
        <v>643.6684</v>
      </c>
      <c r="J1971" s="14" t="n">
        <v>579.30156</v>
      </c>
    </row>
    <row r="1972" customFormat="false" ht="15" hidden="false" customHeight="false" outlineLevel="0" collapsed="false">
      <c r="A1972" s="12" t="n">
        <v>7024</v>
      </c>
      <c r="B1972" s="13" t="s">
        <v>1985</v>
      </c>
      <c r="C1972" s="14" t="n">
        <f aca="false">IF($F$2=0," - ",Tabla1[[#This Row],[Base Precio de Lista neto]])</f>
        <v>827.3987</v>
      </c>
      <c r="D1972" s="14" t="n">
        <f aca="false">IF($F$2=0," - ",Tabla1[[#This Row],[Base Precio de Lista neto]]*(1-$F$2))</f>
        <v>579.17909</v>
      </c>
      <c r="E1972" s="14" t="n">
        <f aca="false">IF($F$2=0," - ",Tabla1[[#This Row],[Base para Mejor precio]]*(1-$F$2))</f>
        <v>521.261181</v>
      </c>
      <c r="F1972" s="12" t="s">
        <v>17</v>
      </c>
      <c r="G1972" s="15"/>
      <c r="H1972" s="14" t="n">
        <f aca="false">IFERROR(IF($F$3=0,"-",Tabla1[[#This Row],[Precio de Cliente neto]]*(1+$F$3)),"-")</f>
        <v>868.768635</v>
      </c>
      <c r="I1972" s="14" t="n">
        <v>827.3987</v>
      </c>
      <c r="J1972" s="14" t="n">
        <v>744.65883</v>
      </c>
    </row>
    <row r="1973" customFormat="false" ht="15" hidden="false" customHeight="false" outlineLevel="0" collapsed="false">
      <c r="A1973" s="12" t="n">
        <v>7025</v>
      </c>
      <c r="B1973" s="13" t="s">
        <v>1986</v>
      </c>
      <c r="C1973" s="14" t="n">
        <f aca="false">IF($F$2=0," - ",Tabla1[[#This Row],[Base Precio de Lista neto]])</f>
        <v>1568.6855</v>
      </c>
      <c r="D1973" s="14" t="n">
        <f aca="false">IF($F$2=0," - ",Tabla1[[#This Row],[Base Precio de Lista neto]]*(1-$F$2))</f>
        <v>1098.07985</v>
      </c>
      <c r="E1973" s="14" t="n">
        <f aca="false">IF($F$2=0," - ",Tabla1[[#This Row],[Base para Mejor precio]]*(1-$F$2))</f>
        <v>988.271865</v>
      </c>
      <c r="F1973" s="12" t="s">
        <v>17</v>
      </c>
      <c r="G1973" s="15"/>
      <c r="H1973" s="14" t="n">
        <f aca="false">IFERROR(IF($F$3=0,"-",Tabla1[[#This Row],[Precio de Cliente neto]]*(1+$F$3)),"-")</f>
        <v>1647.119775</v>
      </c>
      <c r="I1973" s="14" t="n">
        <v>1568.6855</v>
      </c>
      <c r="J1973" s="14" t="n">
        <v>1411.81695</v>
      </c>
    </row>
    <row r="1974" customFormat="false" ht="15" hidden="false" customHeight="false" outlineLevel="0" collapsed="false">
      <c r="A1974" s="12" t="n">
        <v>7026</v>
      </c>
      <c r="B1974" s="13" t="s">
        <v>1987</v>
      </c>
      <c r="C1974" s="14" t="n">
        <f aca="false">IF($F$2=0," - ",Tabla1[[#This Row],[Base Precio de Lista neto]])</f>
        <v>601.8436</v>
      </c>
      <c r="D1974" s="14" t="n">
        <f aca="false">IF($F$2=0," - ",Tabla1[[#This Row],[Base Precio de Lista neto]]*(1-$F$2))</f>
        <v>421.29052</v>
      </c>
      <c r="E1974" s="14" t="n">
        <f aca="false">IF($F$2=0," - ",Tabla1[[#This Row],[Base para Mejor precio]]*(1-$F$2))</f>
        <v>379.161468</v>
      </c>
      <c r="F1974" s="12" t="s">
        <v>17</v>
      </c>
      <c r="G1974" s="15"/>
      <c r="H1974" s="14" t="n">
        <f aca="false">IFERROR(IF($F$3=0,"-",Tabla1[[#This Row],[Precio de Cliente neto]]*(1+$F$3)),"-")</f>
        <v>631.93578</v>
      </c>
      <c r="I1974" s="14" t="n">
        <v>601.8436</v>
      </c>
      <c r="J1974" s="14" t="n">
        <v>541.65924</v>
      </c>
    </row>
    <row r="1975" customFormat="false" ht="15" hidden="false" customHeight="false" outlineLevel="0" collapsed="false">
      <c r="A1975" s="12" t="n">
        <v>7027</v>
      </c>
      <c r="B1975" s="13" t="s">
        <v>1988</v>
      </c>
      <c r="C1975" s="14" t="n">
        <f aca="false">IF($F$2=0," - ",Tabla1[[#This Row],[Base Precio de Lista neto]])</f>
        <v>608.9522</v>
      </c>
      <c r="D1975" s="14" t="n">
        <f aca="false">IF($F$2=0," - ",Tabla1[[#This Row],[Base Precio de Lista neto]]*(1-$F$2))</f>
        <v>426.26654</v>
      </c>
      <c r="E1975" s="14" t="n">
        <f aca="false">IF($F$2=0," - ",Tabla1[[#This Row],[Base para Mejor precio]]*(1-$F$2))</f>
        <v>383.639886</v>
      </c>
      <c r="F1975" s="12" t="s">
        <v>17</v>
      </c>
      <c r="G1975" s="15"/>
      <c r="H1975" s="14" t="n">
        <f aca="false">IFERROR(IF($F$3=0,"-",Tabla1[[#This Row],[Precio de Cliente neto]]*(1+$F$3)),"-")</f>
        <v>639.39981</v>
      </c>
      <c r="I1975" s="14" t="n">
        <v>608.9522</v>
      </c>
      <c r="J1975" s="14" t="n">
        <v>548.05698</v>
      </c>
    </row>
    <row r="1976" customFormat="false" ht="15" hidden="false" customHeight="false" outlineLevel="0" collapsed="false">
      <c r="A1976" s="12" t="n">
        <v>7028</v>
      </c>
      <c r="B1976" s="13" t="s">
        <v>1989</v>
      </c>
      <c r="C1976" s="14" t="n">
        <f aca="false">IF($F$2=0," - ",Tabla1[[#This Row],[Base Precio de Lista neto]])</f>
        <v>701.6501</v>
      </c>
      <c r="D1976" s="14" t="n">
        <f aca="false">IF($F$2=0," - ",Tabla1[[#This Row],[Base Precio de Lista neto]]*(1-$F$2))</f>
        <v>491.15507</v>
      </c>
      <c r="E1976" s="14" t="n">
        <f aca="false">IF($F$2=0," - ",Tabla1[[#This Row],[Base para Mejor precio]]*(1-$F$2))</f>
        <v>442.039563</v>
      </c>
      <c r="F1976" s="12" t="s">
        <v>17</v>
      </c>
      <c r="G1976" s="15"/>
      <c r="H1976" s="14" t="n">
        <f aca="false">IFERROR(IF($F$3=0,"-",Tabla1[[#This Row],[Precio de Cliente neto]]*(1+$F$3)),"-")</f>
        <v>736.732605</v>
      </c>
      <c r="I1976" s="14" t="n">
        <v>701.6501</v>
      </c>
      <c r="J1976" s="14" t="n">
        <v>631.48509</v>
      </c>
    </row>
    <row r="1977" customFormat="false" ht="15" hidden="false" customHeight="false" outlineLevel="0" collapsed="false">
      <c r="A1977" s="12" t="n">
        <v>7029</v>
      </c>
      <c r="B1977" s="13" t="s">
        <v>1990</v>
      </c>
      <c r="C1977" s="14" t="n">
        <f aca="false">IF($F$2=0," - ",Tabla1[[#This Row],[Base Precio de Lista neto]])</f>
        <v>1414.4117</v>
      </c>
      <c r="D1977" s="14" t="n">
        <f aca="false">IF($F$2=0," - ",Tabla1[[#This Row],[Base Precio de Lista neto]]*(1-$F$2))</f>
        <v>990.08819</v>
      </c>
      <c r="E1977" s="14" t="n">
        <f aca="false">IF($F$2=0," - ",Tabla1[[#This Row],[Base para Mejor precio]]*(1-$F$2))</f>
        <v>891.079371</v>
      </c>
      <c r="F1977" s="12" t="s">
        <v>17</v>
      </c>
      <c r="G1977" s="15"/>
      <c r="H1977" s="14" t="n">
        <f aca="false">IFERROR(IF($F$3=0,"-",Tabla1[[#This Row],[Precio de Cliente neto]]*(1+$F$3)),"-")</f>
        <v>1485.132285</v>
      </c>
      <c r="I1977" s="14" t="n">
        <v>1414.4117</v>
      </c>
      <c r="J1977" s="14" t="n">
        <v>1272.97053</v>
      </c>
    </row>
    <row r="1978" customFormat="false" ht="15" hidden="false" customHeight="false" outlineLevel="0" collapsed="false">
      <c r="A1978" s="12" t="n">
        <v>7030</v>
      </c>
      <c r="B1978" s="13" t="s">
        <v>1991</v>
      </c>
      <c r="C1978" s="14" t="n">
        <f aca="false">IF($F$2=0," - ",Tabla1[[#This Row],[Base Precio de Lista neto]])</f>
        <v>1085.6097</v>
      </c>
      <c r="D1978" s="14" t="n">
        <f aca="false">IF($F$2=0," - ",Tabla1[[#This Row],[Base Precio de Lista neto]]*(1-$F$2))</f>
        <v>759.92679</v>
      </c>
      <c r="E1978" s="14" t="n">
        <f aca="false">IF($F$2=0," - ",Tabla1[[#This Row],[Base para Mejor precio]]*(1-$F$2))</f>
        <v>683.934111</v>
      </c>
      <c r="F1978" s="12" t="s">
        <v>17</v>
      </c>
      <c r="G1978" s="15"/>
      <c r="H1978" s="14" t="n">
        <f aca="false">IFERROR(IF($F$3=0,"-",Tabla1[[#This Row],[Precio de Cliente neto]]*(1+$F$3)),"-")</f>
        <v>1139.890185</v>
      </c>
      <c r="I1978" s="14" t="n">
        <v>1085.6097</v>
      </c>
      <c r="J1978" s="14" t="n">
        <v>977.04873</v>
      </c>
    </row>
    <row r="1979" customFormat="false" ht="15" hidden="false" customHeight="false" outlineLevel="0" collapsed="false">
      <c r="A1979" s="12" t="n">
        <v>7031</v>
      </c>
      <c r="B1979" s="13" t="s">
        <v>1992</v>
      </c>
      <c r="C1979" s="14" t="n">
        <f aca="false">IF($F$2=0," - ",Tabla1[[#This Row],[Base Precio de Lista neto]])</f>
        <v>643.6684</v>
      </c>
      <c r="D1979" s="14" t="n">
        <f aca="false">IF($F$2=0," - ",Tabla1[[#This Row],[Base Precio de Lista neto]]*(1-$F$2))</f>
        <v>450.56788</v>
      </c>
      <c r="E1979" s="14" t="n">
        <f aca="false">IF($F$2=0," - ",Tabla1[[#This Row],[Base para Mejor precio]]*(1-$F$2))</f>
        <v>405.511092</v>
      </c>
      <c r="F1979" s="12" t="s">
        <v>17</v>
      </c>
      <c r="G1979" s="15"/>
      <c r="H1979" s="14" t="n">
        <f aca="false">IFERROR(IF($F$3=0,"-",Tabla1[[#This Row],[Precio de Cliente neto]]*(1+$F$3)),"-")</f>
        <v>675.85182</v>
      </c>
      <c r="I1979" s="14" t="n">
        <v>643.6684</v>
      </c>
      <c r="J1979" s="14" t="n">
        <v>579.30156</v>
      </c>
    </row>
    <row r="1980" customFormat="false" ht="15" hidden="false" customHeight="false" outlineLevel="0" collapsed="false">
      <c r="A1980" s="12" t="n">
        <v>7032</v>
      </c>
      <c r="B1980" s="13" t="s">
        <v>1993</v>
      </c>
      <c r="C1980" s="14" t="n">
        <f aca="false">IF($F$2=0," - ",Tabla1[[#This Row],[Base Precio de Lista neto]])</f>
        <v>827.3987</v>
      </c>
      <c r="D1980" s="14" t="n">
        <f aca="false">IF($F$2=0," - ",Tabla1[[#This Row],[Base Precio de Lista neto]]*(1-$F$2))</f>
        <v>579.17909</v>
      </c>
      <c r="E1980" s="14" t="n">
        <f aca="false">IF($F$2=0," - ",Tabla1[[#This Row],[Base para Mejor precio]]*(1-$F$2))</f>
        <v>521.261181</v>
      </c>
      <c r="F1980" s="12" t="s">
        <v>17</v>
      </c>
      <c r="G1980" s="15"/>
      <c r="H1980" s="14" t="n">
        <f aca="false">IFERROR(IF($F$3=0,"-",Tabla1[[#This Row],[Precio de Cliente neto]]*(1+$F$3)),"-")</f>
        <v>868.768635</v>
      </c>
      <c r="I1980" s="14" t="n">
        <v>827.3987</v>
      </c>
      <c r="J1980" s="14" t="n">
        <v>744.65883</v>
      </c>
    </row>
    <row r="1981" customFormat="false" ht="15" hidden="false" customHeight="false" outlineLevel="0" collapsed="false">
      <c r="A1981" s="12" t="n">
        <v>7033</v>
      </c>
      <c r="B1981" s="13" t="s">
        <v>1994</v>
      </c>
      <c r="C1981" s="14" t="n">
        <f aca="false">IF($F$2=0," - ",Tabla1[[#This Row],[Base Precio de Lista neto]])</f>
        <v>1568.6855</v>
      </c>
      <c r="D1981" s="14" t="n">
        <f aca="false">IF($F$2=0," - ",Tabla1[[#This Row],[Base Precio de Lista neto]]*(1-$F$2))</f>
        <v>1098.07985</v>
      </c>
      <c r="E1981" s="14" t="n">
        <f aca="false">IF($F$2=0," - ",Tabla1[[#This Row],[Base para Mejor precio]]*(1-$F$2))</f>
        <v>988.271865</v>
      </c>
      <c r="F1981" s="12" t="s">
        <v>17</v>
      </c>
      <c r="G1981" s="15"/>
      <c r="H1981" s="14" t="n">
        <f aca="false">IFERROR(IF($F$3=0,"-",Tabla1[[#This Row],[Precio de Cliente neto]]*(1+$F$3)),"-")</f>
        <v>1647.119775</v>
      </c>
      <c r="I1981" s="14" t="n">
        <v>1568.6855</v>
      </c>
      <c r="J1981" s="14" t="n">
        <v>1411.81695</v>
      </c>
    </row>
    <row r="1982" customFormat="false" ht="15" hidden="false" customHeight="false" outlineLevel="0" collapsed="false">
      <c r="A1982" s="12" t="n">
        <v>7034</v>
      </c>
      <c r="B1982" s="13" t="s">
        <v>1995</v>
      </c>
      <c r="C1982" s="14" t="n">
        <f aca="false">IF($F$2=0," - ",Tabla1[[#This Row],[Base Precio de Lista neto]])</f>
        <v>601.8436</v>
      </c>
      <c r="D1982" s="14" t="n">
        <f aca="false">IF($F$2=0," - ",Tabla1[[#This Row],[Base Precio de Lista neto]]*(1-$F$2))</f>
        <v>421.29052</v>
      </c>
      <c r="E1982" s="14" t="n">
        <f aca="false">IF($F$2=0," - ",Tabla1[[#This Row],[Base para Mejor precio]]*(1-$F$2))</f>
        <v>379.161468</v>
      </c>
      <c r="F1982" s="12" t="s">
        <v>17</v>
      </c>
      <c r="G1982" s="15"/>
      <c r="H1982" s="14" t="n">
        <f aca="false">IFERROR(IF($F$3=0,"-",Tabla1[[#This Row],[Precio de Cliente neto]]*(1+$F$3)),"-")</f>
        <v>631.93578</v>
      </c>
      <c r="I1982" s="14" t="n">
        <v>601.8436</v>
      </c>
      <c r="J1982" s="14" t="n">
        <v>541.65924</v>
      </c>
    </row>
    <row r="1983" customFormat="false" ht="15" hidden="false" customHeight="false" outlineLevel="0" collapsed="false">
      <c r="A1983" s="12" t="n">
        <v>7035</v>
      </c>
      <c r="B1983" s="13" t="s">
        <v>1996</v>
      </c>
      <c r="C1983" s="14" t="n">
        <f aca="false">IF($F$2=0," - ",Tabla1[[#This Row],[Base Precio de Lista neto]])</f>
        <v>608.9522</v>
      </c>
      <c r="D1983" s="14" t="n">
        <f aca="false">IF($F$2=0," - ",Tabla1[[#This Row],[Base Precio de Lista neto]]*(1-$F$2))</f>
        <v>426.26654</v>
      </c>
      <c r="E1983" s="14" t="n">
        <f aca="false">IF($F$2=0," - ",Tabla1[[#This Row],[Base para Mejor precio]]*(1-$F$2))</f>
        <v>383.639886</v>
      </c>
      <c r="F1983" s="12" t="s">
        <v>17</v>
      </c>
      <c r="G1983" s="15"/>
      <c r="H1983" s="14" t="n">
        <f aca="false">IFERROR(IF($F$3=0,"-",Tabla1[[#This Row],[Precio de Cliente neto]]*(1+$F$3)),"-")</f>
        <v>639.39981</v>
      </c>
      <c r="I1983" s="14" t="n">
        <v>608.9522</v>
      </c>
      <c r="J1983" s="14" t="n">
        <v>548.05698</v>
      </c>
    </row>
    <row r="1984" customFormat="false" ht="15" hidden="false" customHeight="false" outlineLevel="0" collapsed="false">
      <c r="A1984" s="12" t="n">
        <v>7036</v>
      </c>
      <c r="B1984" s="13" t="s">
        <v>1997</v>
      </c>
      <c r="C1984" s="14" t="n">
        <f aca="false">IF($F$2=0," - ",Tabla1[[#This Row],[Base Precio de Lista neto]])</f>
        <v>701.6501</v>
      </c>
      <c r="D1984" s="14" t="n">
        <f aca="false">IF($F$2=0," - ",Tabla1[[#This Row],[Base Precio de Lista neto]]*(1-$F$2))</f>
        <v>491.15507</v>
      </c>
      <c r="E1984" s="14" t="n">
        <f aca="false">IF($F$2=0," - ",Tabla1[[#This Row],[Base para Mejor precio]]*(1-$F$2))</f>
        <v>442.039563</v>
      </c>
      <c r="F1984" s="12" t="s">
        <v>17</v>
      </c>
      <c r="G1984" s="15"/>
      <c r="H1984" s="14" t="n">
        <f aca="false">IFERROR(IF($F$3=0,"-",Tabla1[[#This Row],[Precio de Cliente neto]]*(1+$F$3)),"-")</f>
        <v>736.732605</v>
      </c>
      <c r="I1984" s="14" t="n">
        <v>701.6501</v>
      </c>
      <c r="J1984" s="14" t="n">
        <v>631.48509</v>
      </c>
    </row>
    <row r="1985" customFormat="false" ht="15" hidden="false" customHeight="false" outlineLevel="0" collapsed="false">
      <c r="A1985" s="12" t="n">
        <v>7037</v>
      </c>
      <c r="B1985" s="13" t="s">
        <v>1998</v>
      </c>
      <c r="C1985" s="14" t="n">
        <f aca="false">IF($F$2=0," - ",Tabla1[[#This Row],[Base Precio de Lista neto]])</f>
        <v>1414.4117</v>
      </c>
      <c r="D1985" s="14" t="n">
        <f aca="false">IF($F$2=0," - ",Tabla1[[#This Row],[Base Precio de Lista neto]]*(1-$F$2))</f>
        <v>990.08819</v>
      </c>
      <c r="E1985" s="14" t="n">
        <f aca="false">IF($F$2=0," - ",Tabla1[[#This Row],[Base para Mejor precio]]*(1-$F$2))</f>
        <v>891.079371</v>
      </c>
      <c r="F1985" s="12" t="s">
        <v>17</v>
      </c>
      <c r="G1985" s="15"/>
      <c r="H1985" s="14" t="n">
        <f aca="false">IFERROR(IF($F$3=0,"-",Tabla1[[#This Row],[Precio de Cliente neto]]*(1+$F$3)),"-")</f>
        <v>1485.132285</v>
      </c>
      <c r="I1985" s="14" t="n">
        <v>1414.4117</v>
      </c>
      <c r="J1985" s="14" t="n">
        <v>1272.97053</v>
      </c>
    </row>
    <row r="1986" customFormat="false" ht="15" hidden="false" customHeight="false" outlineLevel="0" collapsed="false">
      <c r="A1986" s="12" t="n">
        <v>7038</v>
      </c>
      <c r="B1986" s="13" t="s">
        <v>1999</v>
      </c>
      <c r="C1986" s="14" t="n">
        <f aca="false">IF($F$2=0," - ",Tabla1[[#This Row],[Base Precio de Lista neto]])</f>
        <v>1085.8093</v>
      </c>
      <c r="D1986" s="14" t="n">
        <f aca="false">IF($F$2=0," - ",Tabla1[[#This Row],[Base Precio de Lista neto]]*(1-$F$2))</f>
        <v>760.06651</v>
      </c>
      <c r="E1986" s="14" t="n">
        <f aca="false">IF($F$2=0," - ",Tabla1[[#This Row],[Base para Mejor precio]]*(1-$F$2))</f>
        <v>684.059859</v>
      </c>
      <c r="F1986" s="12" t="s">
        <v>17</v>
      </c>
      <c r="G1986" s="15"/>
      <c r="H1986" s="14" t="n">
        <f aca="false">IFERROR(IF($F$3=0,"-",Tabla1[[#This Row],[Precio de Cliente neto]]*(1+$F$3)),"-")</f>
        <v>1140.099765</v>
      </c>
      <c r="I1986" s="14" t="n">
        <v>1085.8093</v>
      </c>
      <c r="J1986" s="14" t="n">
        <v>977.22837</v>
      </c>
    </row>
    <row r="1987" customFormat="false" ht="15" hidden="false" customHeight="false" outlineLevel="0" collapsed="false">
      <c r="A1987" s="12" t="n">
        <v>7039</v>
      </c>
      <c r="B1987" s="13" t="s">
        <v>2000</v>
      </c>
      <c r="C1987" s="14" t="n">
        <f aca="false">IF($F$2=0," - ",Tabla1[[#This Row],[Base Precio de Lista neto]])</f>
        <v>643.6684</v>
      </c>
      <c r="D1987" s="14" t="n">
        <f aca="false">IF($F$2=0," - ",Tabla1[[#This Row],[Base Precio de Lista neto]]*(1-$F$2))</f>
        <v>450.56788</v>
      </c>
      <c r="E1987" s="14" t="n">
        <f aca="false">IF($F$2=0," - ",Tabla1[[#This Row],[Base para Mejor precio]]*(1-$F$2))</f>
        <v>405.511092</v>
      </c>
      <c r="F1987" s="12" t="s">
        <v>17</v>
      </c>
      <c r="G1987" s="15"/>
      <c r="H1987" s="14" t="n">
        <f aca="false">IFERROR(IF($F$3=0,"-",Tabla1[[#This Row],[Precio de Cliente neto]]*(1+$F$3)),"-")</f>
        <v>675.85182</v>
      </c>
      <c r="I1987" s="14" t="n">
        <v>643.6684</v>
      </c>
      <c r="J1987" s="14" t="n">
        <v>579.30156</v>
      </c>
    </row>
    <row r="1988" customFormat="false" ht="15" hidden="false" customHeight="false" outlineLevel="0" collapsed="false">
      <c r="A1988" s="12" t="n">
        <v>7040</v>
      </c>
      <c r="B1988" s="13" t="s">
        <v>2001</v>
      </c>
      <c r="C1988" s="14" t="n">
        <f aca="false">IF($F$2=0," - ",Tabla1[[#This Row],[Base Precio de Lista neto]])</f>
        <v>827.3987</v>
      </c>
      <c r="D1988" s="14" t="n">
        <f aca="false">IF($F$2=0," - ",Tabla1[[#This Row],[Base Precio de Lista neto]]*(1-$F$2))</f>
        <v>579.17909</v>
      </c>
      <c r="E1988" s="14" t="n">
        <f aca="false">IF($F$2=0," - ",Tabla1[[#This Row],[Base para Mejor precio]]*(1-$F$2))</f>
        <v>521.261181</v>
      </c>
      <c r="F1988" s="12" t="s">
        <v>17</v>
      </c>
      <c r="G1988" s="15"/>
      <c r="H1988" s="14" t="n">
        <f aca="false">IFERROR(IF($F$3=0,"-",Tabla1[[#This Row],[Precio de Cliente neto]]*(1+$F$3)),"-")</f>
        <v>868.768635</v>
      </c>
      <c r="I1988" s="14" t="n">
        <v>827.3987</v>
      </c>
      <c r="J1988" s="14" t="n">
        <v>744.65883</v>
      </c>
    </row>
    <row r="1989" customFormat="false" ht="15" hidden="false" customHeight="false" outlineLevel="0" collapsed="false">
      <c r="A1989" s="12" t="n">
        <v>7041</v>
      </c>
      <c r="B1989" s="13" t="s">
        <v>2002</v>
      </c>
      <c r="C1989" s="14" t="n">
        <f aca="false">IF($F$2=0," - ",Tabla1[[#This Row],[Base Precio de Lista neto]])</f>
        <v>1568.6855</v>
      </c>
      <c r="D1989" s="14" t="n">
        <f aca="false">IF($F$2=0," - ",Tabla1[[#This Row],[Base Precio de Lista neto]]*(1-$F$2))</f>
        <v>1098.07985</v>
      </c>
      <c r="E1989" s="14" t="n">
        <f aca="false">IF($F$2=0," - ",Tabla1[[#This Row],[Base para Mejor precio]]*(1-$F$2))</f>
        <v>988.271865</v>
      </c>
      <c r="F1989" s="12" t="s">
        <v>17</v>
      </c>
      <c r="G1989" s="15"/>
      <c r="H1989" s="14" t="n">
        <f aca="false">IFERROR(IF($F$3=0,"-",Tabla1[[#This Row],[Precio de Cliente neto]]*(1+$F$3)),"-")</f>
        <v>1647.119775</v>
      </c>
      <c r="I1989" s="14" t="n">
        <v>1568.6855</v>
      </c>
      <c r="J1989" s="14" t="n">
        <v>1411.81695</v>
      </c>
    </row>
    <row r="1990" customFormat="false" ht="15" hidden="false" customHeight="false" outlineLevel="0" collapsed="false">
      <c r="A1990" s="12" t="n">
        <v>7042</v>
      </c>
      <c r="B1990" s="13" t="s">
        <v>2003</v>
      </c>
      <c r="C1990" s="14" t="n">
        <f aca="false">IF($F$2=0," - ",Tabla1[[#This Row],[Base Precio de Lista neto]])</f>
        <v>601.8436</v>
      </c>
      <c r="D1990" s="14" t="n">
        <f aca="false">IF($F$2=0," - ",Tabla1[[#This Row],[Base Precio de Lista neto]]*(1-$F$2))</f>
        <v>421.29052</v>
      </c>
      <c r="E1990" s="14" t="n">
        <f aca="false">IF($F$2=0," - ",Tabla1[[#This Row],[Base para Mejor precio]]*(1-$F$2))</f>
        <v>379.161468</v>
      </c>
      <c r="F1990" s="12" t="s">
        <v>17</v>
      </c>
      <c r="G1990" s="15"/>
      <c r="H1990" s="14" t="n">
        <f aca="false">IFERROR(IF($F$3=0,"-",Tabla1[[#This Row],[Precio de Cliente neto]]*(1+$F$3)),"-")</f>
        <v>631.93578</v>
      </c>
      <c r="I1990" s="14" t="n">
        <v>601.8436</v>
      </c>
      <c r="J1990" s="14" t="n">
        <v>541.65924</v>
      </c>
    </row>
    <row r="1991" customFormat="false" ht="15" hidden="false" customHeight="false" outlineLevel="0" collapsed="false">
      <c r="A1991" s="12" t="n">
        <v>7043</v>
      </c>
      <c r="B1991" s="13" t="s">
        <v>2004</v>
      </c>
      <c r="C1991" s="14" t="n">
        <f aca="false">IF($F$2=0," - ",Tabla1[[#This Row],[Base Precio de Lista neto]])</f>
        <v>7523.3061</v>
      </c>
      <c r="D1991" s="14" t="n">
        <f aca="false">IF($F$2=0," - ",Tabla1[[#This Row],[Base Precio de Lista neto]]*(1-$F$2))</f>
        <v>5266.31427</v>
      </c>
      <c r="E1991" s="14" t="n">
        <f aca="false">IF($F$2=0," - ",Tabla1[[#This Row],[Base para Mejor precio]]*(1-$F$2))</f>
        <v>4099.3516909107</v>
      </c>
      <c r="F1991" s="12" t="s">
        <v>17</v>
      </c>
      <c r="G1991" s="15" t="s">
        <v>143</v>
      </c>
      <c r="H1991" s="14" t="n">
        <f aca="false">IFERROR(IF($F$3=0,"-",Tabla1[[#This Row],[Precio de Cliente neto]]*(1+$F$3)),"-")</f>
        <v>7899.471405</v>
      </c>
      <c r="I1991" s="14" t="n">
        <v>7523.3061</v>
      </c>
      <c r="J1991" s="14" t="n">
        <v>5856.216701301</v>
      </c>
    </row>
    <row r="1992" customFormat="false" ht="15" hidden="false" customHeight="false" outlineLevel="0" collapsed="false">
      <c r="A1992" s="12" t="n">
        <v>7044</v>
      </c>
      <c r="B1992" s="13" t="s">
        <v>2005</v>
      </c>
      <c r="C1992" s="14" t="n">
        <f aca="false">IF($F$2=0," - ",Tabla1[[#This Row],[Base Precio de Lista neto]])</f>
        <v>540.9771</v>
      </c>
      <c r="D1992" s="14" t="n">
        <f aca="false">IF($F$2=0," - ",Tabla1[[#This Row],[Base Precio de Lista neto]]*(1-$F$2))</f>
        <v>378.68397</v>
      </c>
      <c r="E1992" s="14" t="n">
        <f aca="false">IF($F$2=0," - ",Tabla1[[#This Row],[Base para Mejor precio]]*(1-$F$2))</f>
        <v>340.815573</v>
      </c>
      <c r="F1992" s="12" t="s">
        <v>17</v>
      </c>
      <c r="G1992" s="15"/>
      <c r="H1992" s="14" t="n">
        <f aca="false">IFERROR(IF($F$3=0,"-",Tabla1[[#This Row],[Precio de Cliente neto]]*(1+$F$3)),"-")</f>
        <v>568.025955</v>
      </c>
      <c r="I1992" s="14" t="n">
        <v>540.9771</v>
      </c>
      <c r="J1992" s="14" t="n">
        <v>486.87939</v>
      </c>
    </row>
    <row r="1993" customFormat="false" ht="15" hidden="false" customHeight="false" outlineLevel="0" collapsed="false">
      <c r="A1993" s="12" t="n">
        <v>7045</v>
      </c>
      <c r="B1993" s="13" t="s">
        <v>2006</v>
      </c>
      <c r="C1993" s="14" t="n">
        <f aca="false">IF($F$2=0," - ",Tabla1[[#This Row],[Base Precio de Lista neto]])</f>
        <v>705.9225</v>
      </c>
      <c r="D1993" s="14" t="n">
        <f aca="false">IF($F$2=0," - ",Tabla1[[#This Row],[Base Precio de Lista neto]]*(1-$F$2))</f>
        <v>494.14575</v>
      </c>
      <c r="E1993" s="14" t="n">
        <f aca="false">IF($F$2=0," - ",Tabla1[[#This Row],[Base para Mejor precio]]*(1-$F$2))</f>
        <v>444.731175</v>
      </c>
      <c r="F1993" s="12" t="s">
        <v>17</v>
      </c>
      <c r="G1993" s="15"/>
      <c r="H1993" s="14" t="n">
        <f aca="false">IFERROR(IF($F$3=0,"-",Tabla1[[#This Row],[Precio de Cliente neto]]*(1+$F$3)),"-")</f>
        <v>741.218625</v>
      </c>
      <c r="I1993" s="14" t="n">
        <v>705.9225</v>
      </c>
      <c r="J1993" s="14" t="n">
        <v>635.33025</v>
      </c>
    </row>
    <row r="1994" customFormat="false" ht="15" hidden="false" customHeight="false" outlineLevel="0" collapsed="false">
      <c r="A1994" s="12" t="n">
        <v>7051</v>
      </c>
      <c r="B1994" s="13" t="s">
        <v>2007</v>
      </c>
      <c r="C1994" s="14" t="n">
        <f aca="false">IF($F$2=0," - ",Tabla1[[#This Row],[Base Precio de Lista neto]])</f>
        <v>1967.8542</v>
      </c>
      <c r="D1994" s="14" t="n">
        <f aca="false">IF($F$2=0," - ",Tabla1[[#This Row],[Base Precio de Lista neto]]*(1-$F$2))</f>
        <v>1377.49794</v>
      </c>
      <c r="E1994" s="14" t="n">
        <f aca="false">IF($F$2=0," - ",Tabla1[[#This Row],[Base para Mejor precio]]*(1-$F$2))</f>
        <v>1239.748146</v>
      </c>
      <c r="F1994" s="12" t="s">
        <v>17</v>
      </c>
      <c r="G1994" s="15"/>
      <c r="H1994" s="14" t="n">
        <f aca="false">IFERROR(IF($F$3=0,"-",Tabla1[[#This Row],[Precio de Cliente neto]]*(1+$F$3)),"-")</f>
        <v>2066.24691</v>
      </c>
      <c r="I1994" s="14" t="n">
        <v>1967.8542</v>
      </c>
      <c r="J1994" s="14" t="n">
        <v>1771.06878</v>
      </c>
    </row>
    <row r="1995" customFormat="false" ht="15" hidden="false" customHeight="false" outlineLevel="0" collapsed="false">
      <c r="A1995" s="12" t="n">
        <v>7053</v>
      </c>
      <c r="B1995" s="13" t="s">
        <v>2008</v>
      </c>
      <c r="C1995" s="14" t="n">
        <f aca="false">IF($F$2=0," - ",Tabla1[[#This Row],[Base Precio de Lista neto]])</f>
        <v>1043.4919</v>
      </c>
      <c r="D1995" s="14" t="n">
        <f aca="false">IF($F$2=0," - ",Tabla1[[#This Row],[Base Precio de Lista neto]]*(1-$F$2))</f>
        <v>730.44433</v>
      </c>
      <c r="E1995" s="14" t="n">
        <f aca="false">IF($F$2=0," - ",Tabla1[[#This Row],[Base para Mejor precio]]*(1-$F$2))</f>
        <v>657.399897</v>
      </c>
      <c r="F1995" s="12" t="s">
        <v>31</v>
      </c>
      <c r="G1995" s="15"/>
      <c r="H1995" s="14" t="n">
        <f aca="false">IFERROR(IF($F$3=0,"-",Tabla1[[#This Row],[Precio de Cliente neto]]*(1+$F$3)),"-")</f>
        <v>1095.666495</v>
      </c>
      <c r="I1995" s="14" t="n">
        <v>1043.4919</v>
      </c>
      <c r="J1995" s="14" t="n">
        <v>939.14271</v>
      </c>
    </row>
    <row r="1996" customFormat="false" ht="15" hidden="false" customHeight="false" outlineLevel="0" collapsed="false">
      <c r="A1996" s="12" t="n">
        <v>7054</v>
      </c>
      <c r="B1996" s="13" t="s">
        <v>2009</v>
      </c>
      <c r="C1996" s="14" t="n">
        <f aca="false">IF($F$2=0," - ",Tabla1[[#This Row],[Base Precio de Lista neto]])</f>
        <v>1390.8524</v>
      </c>
      <c r="D1996" s="14" t="n">
        <f aca="false">IF($F$2=0," - ",Tabla1[[#This Row],[Base Precio de Lista neto]]*(1-$F$2))</f>
        <v>973.59668</v>
      </c>
      <c r="E1996" s="14" t="n">
        <f aca="false">IF($F$2=0," - ",Tabla1[[#This Row],[Base para Mejor precio]]*(1-$F$2))</f>
        <v>876.237012</v>
      </c>
      <c r="F1996" s="12" t="s">
        <v>31</v>
      </c>
      <c r="G1996" s="15"/>
      <c r="H1996" s="14" t="n">
        <f aca="false">IFERROR(IF($F$3=0,"-",Tabla1[[#This Row],[Precio de Cliente neto]]*(1+$F$3)),"-")</f>
        <v>1460.39502</v>
      </c>
      <c r="I1996" s="14" t="n">
        <v>1390.8524</v>
      </c>
      <c r="J1996" s="14" t="n">
        <v>1251.76716</v>
      </c>
    </row>
    <row r="1997" customFormat="false" ht="15" hidden="false" customHeight="false" outlineLevel="0" collapsed="false">
      <c r="A1997" s="12" t="n">
        <v>7055</v>
      </c>
      <c r="B1997" s="13" t="s">
        <v>2010</v>
      </c>
      <c r="C1997" s="14" t="n">
        <f aca="false">IF($F$2=0," - ",Tabla1[[#This Row],[Base Precio de Lista neto]])</f>
        <v>3198.6988</v>
      </c>
      <c r="D1997" s="14" t="n">
        <f aca="false">IF($F$2=0," - ",Tabla1[[#This Row],[Base Precio de Lista neto]]*(1-$F$2))</f>
        <v>2239.08916</v>
      </c>
      <c r="E1997" s="14" t="n">
        <f aca="false">IF($F$2=0," - ",Tabla1[[#This Row],[Base para Mejor precio]]*(1-$F$2))</f>
        <v>1632.29599764</v>
      </c>
      <c r="F1997" s="12" t="s">
        <v>14</v>
      </c>
      <c r="G1997" s="15" t="s">
        <v>353</v>
      </c>
      <c r="H1997" s="14" t="n">
        <f aca="false">IFERROR(IF($F$3=0,"-",Tabla1[[#This Row],[Precio de Cliente neto]]*(1+$F$3)),"-")</f>
        <v>3358.63374</v>
      </c>
      <c r="I1997" s="14" t="n">
        <v>3198.6988</v>
      </c>
      <c r="J1997" s="14" t="n">
        <v>2331.8514252</v>
      </c>
    </row>
    <row r="1998" customFormat="false" ht="15" hidden="false" customHeight="false" outlineLevel="0" collapsed="false">
      <c r="A1998" s="12" t="n">
        <v>7056</v>
      </c>
      <c r="B1998" s="13" t="s">
        <v>2011</v>
      </c>
      <c r="C1998" s="14" t="n">
        <f aca="false">IF($F$2=0," - ",Tabla1[[#This Row],[Base Precio de Lista neto]])</f>
        <v>1303.5441</v>
      </c>
      <c r="D1998" s="14" t="n">
        <f aca="false">IF($F$2=0," - ",Tabla1[[#This Row],[Base Precio de Lista neto]]*(1-$F$2))</f>
        <v>912.48087</v>
      </c>
      <c r="E1998" s="14" t="n">
        <f aca="false">IF($F$2=0," - ",Tabla1[[#This Row],[Base para Mejor precio]]*(1-$F$2))</f>
        <v>821.232783</v>
      </c>
      <c r="F1998" s="12" t="s">
        <v>14</v>
      </c>
      <c r="G1998" s="15"/>
      <c r="H1998" s="14" t="n">
        <f aca="false">IFERROR(IF($F$3=0,"-",Tabla1[[#This Row],[Precio de Cliente neto]]*(1+$F$3)),"-")</f>
        <v>1368.721305</v>
      </c>
      <c r="I1998" s="14" t="n">
        <v>1303.5441</v>
      </c>
      <c r="J1998" s="14" t="n">
        <v>1173.18969</v>
      </c>
    </row>
    <row r="1999" customFormat="false" ht="15" hidden="false" customHeight="false" outlineLevel="0" collapsed="false">
      <c r="A1999" s="12" t="n">
        <v>7057</v>
      </c>
      <c r="B1999" s="13" t="s">
        <v>2012</v>
      </c>
      <c r="C1999" s="14" t="n">
        <f aca="false">IF($F$2=0," - ",Tabla1[[#This Row],[Base Precio de Lista neto]])</f>
        <v>4861.7573</v>
      </c>
      <c r="D1999" s="14" t="n">
        <f aca="false">IF($F$2=0," - ",Tabla1[[#This Row],[Base Precio de Lista neto]]*(1-$F$2))</f>
        <v>3403.23011</v>
      </c>
      <c r="E1999" s="14" t="n">
        <f aca="false">IF($F$2=0," - ",Tabla1[[#This Row],[Base para Mejor precio]]*(1-$F$2))</f>
        <v>2480.95475019</v>
      </c>
      <c r="F1999" s="12" t="s">
        <v>14</v>
      </c>
      <c r="G1999" s="15" t="s">
        <v>353</v>
      </c>
      <c r="H1999" s="14" t="n">
        <f aca="false">IFERROR(IF($F$3=0,"-",Tabla1[[#This Row],[Precio de Cliente neto]]*(1+$F$3)),"-")</f>
        <v>5104.845165</v>
      </c>
      <c r="I1999" s="14" t="n">
        <v>4861.7573</v>
      </c>
      <c r="J1999" s="14" t="n">
        <v>3544.2210717</v>
      </c>
    </row>
    <row r="2000" customFormat="false" ht="15" hidden="false" customHeight="false" outlineLevel="0" collapsed="false">
      <c r="A2000" s="12" t="n">
        <v>7058</v>
      </c>
      <c r="B2000" s="13" t="s">
        <v>2013</v>
      </c>
      <c r="C2000" s="14" t="n">
        <f aca="false">IF($F$2=0," - ",Tabla1[[#This Row],[Base Precio de Lista neto]])</f>
        <v>1088.021</v>
      </c>
      <c r="D2000" s="14" t="n">
        <f aca="false">IF($F$2=0," - ",Tabla1[[#This Row],[Base Precio de Lista neto]]*(1-$F$2))</f>
        <v>761.6147</v>
      </c>
      <c r="E2000" s="14" t="n">
        <f aca="false">IF($F$2=0," - ",Tabla1[[#This Row],[Base para Mejor precio]]*(1-$F$2))</f>
        <v>555.2171163</v>
      </c>
      <c r="F2000" s="12" t="s">
        <v>14</v>
      </c>
      <c r="G2000" s="15" t="s">
        <v>353</v>
      </c>
      <c r="H2000" s="14" t="n">
        <f aca="false">IFERROR(IF($F$3=0,"-",Tabla1[[#This Row],[Precio de Cliente neto]]*(1+$F$3)),"-")</f>
        <v>1142.42205</v>
      </c>
      <c r="I2000" s="14" t="n">
        <v>1088.021</v>
      </c>
      <c r="J2000" s="14" t="n">
        <v>793.167309</v>
      </c>
    </row>
    <row r="2001" customFormat="false" ht="15" hidden="false" customHeight="false" outlineLevel="0" collapsed="false">
      <c r="A2001" s="12" t="n">
        <v>7059</v>
      </c>
      <c r="B2001" s="13" t="s">
        <v>2014</v>
      </c>
      <c r="C2001" s="14" t="n">
        <f aca="false">IF($F$2=0," - ",Tabla1[[#This Row],[Base Precio de Lista neto]])</f>
        <v>1820.2631</v>
      </c>
      <c r="D2001" s="14" t="n">
        <f aca="false">IF($F$2=0," - ",Tabla1[[#This Row],[Base Precio de Lista neto]]*(1-$F$2))</f>
        <v>1274.18417</v>
      </c>
      <c r="E2001" s="14" t="n">
        <f aca="false">IF($F$2=0," - ",Tabla1[[#This Row],[Base para Mejor precio]]*(1-$F$2))</f>
        <v>928.88025993</v>
      </c>
      <c r="F2001" s="12" t="s">
        <v>14</v>
      </c>
      <c r="G2001" s="15" t="s">
        <v>353</v>
      </c>
      <c r="H2001" s="14" t="n">
        <f aca="false">IFERROR(IF($F$3=0,"-",Tabla1[[#This Row],[Precio de Cliente neto]]*(1+$F$3)),"-")</f>
        <v>1911.276255</v>
      </c>
      <c r="I2001" s="14" t="n">
        <v>1820.2631</v>
      </c>
      <c r="J2001" s="14" t="n">
        <v>1326.9717999</v>
      </c>
    </row>
    <row r="2002" customFormat="false" ht="15" hidden="false" customHeight="false" outlineLevel="0" collapsed="false">
      <c r="A2002" s="12" t="n">
        <v>7060</v>
      </c>
      <c r="B2002" s="13" t="s">
        <v>2015</v>
      </c>
      <c r="C2002" s="14" t="n">
        <f aca="false">IF($F$2=0," - ",Tabla1[[#This Row],[Base Precio de Lista neto]])</f>
        <v>1356.0961</v>
      </c>
      <c r="D2002" s="14" t="n">
        <f aca="false">IF($F$2=0," - ",Tabla1[[#This Row],[Base Precio de Lista neto]]*(1-$F$2))</f>
        <v>949.26727</v>
      </c>
      <c r="E2002" s="14" t="n">
        <f aca="false">IF($F$2=0," - ",Tabla1[[#This Row],[Base para Mejor precio]]*(1-$F$2))</f>
        <v>692.01583983</v>
      </c>
      <c r="F2002" s="12" t="s">
        <v>14</v>
      </c>
      <c r="G2002" s="15" t="s">
        <v>353</v>
      </c>
      <c r="H2002" s="14" t="n">
        <f aca="false">IFERROR(IF($F$3=0,"-",Tabla1[[#This Row],[Precio de Cliente neto]]*(1+$F$3)),"-")</f>
        <v>1423.900905</v>
      </c>
      <c r="I2002" s="14" t="n">
        <v>1356.0961</v>
      </c>
      <c r="J2002" s="14" t="n">
        <v>988.5940569</v>
      </c>
    </row>
    <row r="2003" customFormat="false" ht="15" hidden="false" customHeight="false" outlineLevel="0" collapsed="false">
      <c r="A2003" s="12" t="n">
        <v>7061</v>
      </c>
      <c r="B2003" s="13" t="s">
        <v>2016</v>
      </c>
      <c r="C2003" s="14" t="n">
        <f aca="false">IF($F$2=0," - ",Tabla1[[#This Row],[Base Precio de Lista neto]])</f>
        <v>4521.3445</v>
      </c>
      <c r="D2003" s="14" t="n">
        <f aca="false">IF($F$2=0," - ",Tabla1[[#This Row],[Base Precio de Lista neto]]*(1-$F$2))</f>
        <v>3164.94115</v>
      </c>
      <c r="E2003" s="14" t="n">
        <f aca="false">IF($F$2=0," - ",Tabla1[[#This Row],[Base para Mejor precio]]*(1-$F$2))</f>
        <v>2307.24209835</v>
      </c>
      <c r="F2003" s="12" t="s">
        <v>14</v>
      </c>
      <c r="G2003" s="15" t="s">
        <v>353</v>
      </c>
      <c r="H2003" s="14" t="n">
        <f aca="false">IFERROR(IF($F$3=0,"-",Tabla1[[#This Row],[Precio de Cliente neto]]*(1+$F$3)),"-")</f>
        <v>4747.411725</v>
      </c>
      <c r="I2003" s="14" t="n">
        <v>4521.3445</v>
      </c>
      <c r="J2003" s="14" t="n">
        <v>3296.0601405</v>
      </c>
    </row>
    <row r="2004" customFormat="false" ht="15" hidden="false" customHeight="false" outlineLevel="0" collapsed="false">
      <c r="A2004" s="12" t="n">
        <v>7062</v>
      </c>
      <c r="B2004" s="13" t="s">
        <v>2017</v>
      </c>
      <c r="C2004" s="14" t="n">
        <f aca="false">IF($F$2=0," - ",Tabla1[[#This Row],[Base Precio de Lista neto]])</f>
        <v>8700.0305</v>
      </c>
      <c r="D2004" s="14" t="n">
        <f aca="false">IF($F$2=0," - ",Tabla1[[#This Row],[Base Precio de Lista neto]]*(1-$F$2))</f>
        <v>6090.02135</v>
      </c>
      <c r="E2004" s="14" t="n">
        <f aca="false">IF($F$2=0," - ",Tabla1[[#This Row],[Base para Mejor precio]]*(1-$F$2))</f>
        <v>4439.62556415</v>
      </c>
      <c r="F2004" s="12" t="s">
        <v>14</v>
      </c>
      <c r="G2004" s="15" t="s">
        <v>353</v>
      </c>
      <c r="H2004" s="14" t="n">
        <f aca="false">IFERROR(IF($F$3=0,"-",Tabla1[[#This Row],[Precio de Cliente neto]]*(1+$F$3)),"-")</f>
        <v>9135.032025</v>
      </c>
      <c r="I2004" s="14" t="n">
        <v>8700.0305</v>
      </c>
      <c r="J2004" s="14" t="n">
        <v>6342.3222345</v>
      </c>
    </row>
    <row r="2005" customFormat="false" ht="15" hidden="false" customHeight="false" outlineLevel="0" collapsed="false">
      <c r="A2005" s="12" t="n">
        <v>7064</v>
      </c>
      <c r="B2005" s="13" t="s">
        <v>2018</v>
      </c>
      <c r="C2005" s="14" t="n">
        <f aca="false">IF($F$2=0," - ",Tabla1[[#This Row],[Base Precio de Lista neto]])</f>
        <v>2260.4358</v>
      </c>
      <c r="D2005" s="14" t="n">
        <f aca="false">IF($F$2=0," - ",Tabla1[[#This Row],[Base Precio de Lista neto]]*(1-$F$2))</f>
        <v>1582.30506</v>
      </c>
      <c r="E2005" s="14" t="n">
        <f aca="false">IF($F$2=0," - ",Tabla1[[#This Row],[Base para Mejor precio]]*(1-$F$2))</f>
        <v>1153.50038874</v>
      </c>
      <c r="F2005" s="12" t="s">
        <v>14</v>
      </c>
      <c r="G2005" s="15" t="s">
        <v>353</v>
      </c>
      <c r="H2005" s="14" t="n">
        <f aca="false">IFERROR(IF($F$3=0,"-",Tabla1[[#This Row],[Precio de Cliente neto]]*(1+$F$3)),"-")</f>
        <v>2373.45759</v>
      </c>
      <c r="I2005" s="14" t="n">
        <v>2260.4358</v>
      </c>
      <c r="J2005" s="14" t="n">
        <v>1647.8576982</v>
      </c>
    </row>
    <row r="2006" customFormat="false" ht="15" hidden="false" customHeight="false" outlineLevel="0" collapsed="false">
      <c r="A2006" s="12" t="n">
        <v>7065</v>
      </c>
      <c r="B2006" s="13" t="s">
        <v>2019</v>
      </c>
      <c r="C2006" s="14" t="n">
        <f aca="false">IF($F$2=0," - ",Tabla1[[#This Row],[Base Precio de Lista neto]])</f>
        <v>4349.7197</v>
      </c>
      <c r="D2006" s="14" t="n">
        <f aca="false">IF($F$2=0," - ",Tabla1[[#This Row],[Base Precio de Lista neto]]*(1-$F$2))</f>
        <v>3044.80379</v>
      </c>
      <c r="E2006" s="14" t="n">
        <f aca="false">IF($F$2=0," - ",Tabla1[[#This Row],[Base para Mejor precio]]*(1-$F$2))</f>
        <v>2219.66196291</v>
      </c>
      <c r="F2006" s="12" t="s">
        <v>14</v>
      </c>
      <c r="G2006" s="15" t="s">
        <v>353</v>
      </c>
      <c r="H2006" s="14" t="n">
        <f aca="false">IFERROR(IF($F$3=0,"-",Tabla1[[#This Row],[Precio de Cliente neto]]*(1+$F$3)),"-")</f>
        <v>4567.205685</v>
      </c>
      <c r="I2006" s="14" t="n">
        <v>4349.7197</v>
      </c>
      <c r="J2006" s="14" t="n">
        <v>3170.9456613</v>
      </c>
    </row>
    <row r="2007" customFormat="false" ht="15" hidden="false" customHeight="false" outlineLevel="0" collapsed="false">
      <c r="A2007" s="12" t="n">
        <v>7066</v>
      </c>
      <c r="B2007" s="13" t="s">
        <v>2020</v>
      </c>
      <c r="C2007" s="14" t="n">
        <f aca="false">IF($F$2=0," - ",Tabla1[[#This Row],[Base Precio de Lista neto]])</f>
        <v>4265.2113</v>
      </c>
      <c r="D2007" s="14" t="n">
        <f aca="false">IF($F$2=0," - ",Tabla1[[#This Row],[Base Precio de Lista neto]]*(1-$F$2))</f>
        <v>2985.64791</v>
      </c>
      <c r="E2007" s="14" t="n">
        <f aca="false">IF($F$2=0," - ",Tabla1[[#This Row],[Base para Mejor precio]]*(1-$F$2))</f>
        <v>2176.53732639</v>
      </c>
      <c r="F2007" s="12" t="s">
        <v>14</v>
      </c>
      <c r="G2007" s="15" t="s">
        <v>353</v>
      </c>
      <c r="H2007" s="14" t="n">
        <f aca="false">IFERROR(IF($F$3=0,"-",Tabla1[[#This Row],[Precio de Cliente neto]]*(1+$F$3)),"-")</f>
        <v>4478.471865</v>
      </c>
      <c r="I2007" s="14" t="n">
        <v>4265.2113</v>
      </c>
      <c r="J2007" s="14" t="n">
        <v>3109.3390377</v>
      </c>
    </row>
    <row r="2008" customFormat="false" ht="15" hidden="false" customHeight="false" outlineLevel="0" collapsed="false">
      <c r="A2008" s="12" t="n">
        <v>7067</v>
      </c>
      <c r="B2008" s="13" t="s">
        <v>2021</v>
      </c>
      <c r="C2008" s="14" t="n">
        <f aca="false">IF($F$2=0," - ",Tabla1[[#This Row],[Base Precio de Lista neto]])</f>
        <v>7676.546</v>
      </c>
      <c r="D2008" s="14" t="n">
        <f aca="false">IF($F$2=0," - ",Tabla1[[#This Row],[Base Precio de Lista neto]]*(1-$F$2))</f>
        <v>5373.5822</v>
      </c>
      <c r="E2008" s="14" t="n">
        <f aca="false">IF($F$2=0," - ",Tabla1[[#This Row],[Base para Mejor precio]]*(1-$F$2))</f>
        <v>3917.3414238</v>
      </c>
      <c r="F2008" s="12" t="s">
        <v>14</v>
      </c>
      <c r="G2008" s="15" t="s">
        <v>353</v>
      </c>
      <c r="H2008" s="14" t="n">
        <f aca="false">IFERROR(IF($F$3=0,"-",Tabla1[[#This Row],[Precio de Cliente neto]]*(1+$F$3)),"-")</f>
        <v>8060.3733</v>
      </c>
      <c r="I2008" s="14" t="n">
        <v>7676.546</v>
      </c>
      <c r="J2008" s="14" t="n">
        <v>5596.202034</v>
      </c>
    </row>
    <row r="2009" customFormat="false" ht="15" hidden="false" customHeight="false" outlineLevel="0" collapsed="false">
      <c r="A2009" s="12" t="n">
        <v>7068</v>
      </c>
      <c r="B2009" s="13" t="s">
        <v>2022</v>
      </c>
      <c r="C2009" s="14" t="n">
        <f aca="false">IF($F$2=0," - ",Tabla1[[#This Row],[Base Precio de Lista neto]])</f>
        <v>12367.8606</v>
      </c>
      <c r="D2009" s="14" t="n">
        <f aca="false">IF($F$2=0," - ",Tabla1[[#This Row],[Base Precio de Lista neto]]*(1-$F$2))</f>
        <v>8657.50242</v>
      </c>
      <c r="E2009" s="14" t="n">
        <f aca="false">IF($F$2=0," - ",Tabla1[[#This Row],[Base para Mejor precio]]*(1-$F$2))</f>
        <v>6311.31926418</v>
      </c>
      <c r="F2009" s="12" t="s">
        <v>14</v>
      </c>
      <c r="G2009" s="15" t="s">
        <v>353</v>
      </c>
      <c r="H2009" s="14" t="n">
        <f aca="false">IFERROR(IF($F$3=0,"-",Tabla1[[#This Row],[Precio de Cliente neto]]*(1+$F$3)),"-")</f>
        <v>12986.25363</v>
      </c>
      <c r="I2009" s="14" t="n">
        <v>12367.8606</v>
      </c>
      <c r="J2009" s="14" t="n">
        <v>9016.1703774</v>
      </c>
    </row>
    <row r="2010" customFormat="false" ht="15" hidden="false" customHeight="false" outlineLevel="0" collapsed="false">
      <c r="A2010" s="12" t="n">
        <v>7069</v>
      </c>
      <c r="B2010" s="13" t="s">
        <v>2023</v>
      </c>
      <c r="C2010" s="14" t="n">
        <f aca="false">IF($F$2=0," - ",Tabla1[[#This Row],[Base Precio de Lista neto]])</f>
        <v>1320.5181</v>
      </c>
      <c r="D2010" s="14" t="n">
        <f aca="false">IF($F$2=0," - ",Tabla1[[#This Row],[Base Precio de Lista neto]]*(1-$F$2))</f>
        <v>924.36267</v>
      </c>
      <c r="E2010" s="14" t="n">
        <f aca="false">IF($F$2=0," - ",Tabla1[[#This Row],[Base para Mejor precio]]*(1-$F$2))</f>
        <v>673.86038643</v>
      </c>
      <c r="F2010" s="12" t="s">
        <v>14</v>
      </c>
      <c r="G2010" s="15" t="s">
        <v>353</v>
      </c>
      <c r="H2010" s="14" t="n">
        <f aca="false">IFERROR(IF($F$3=0,"-",Tabla1[[#This Row],[Precio de Cliente neto]]*(1+$F$3)),"-")</f>
        <v>1386.544005</v>
      </c>
      <c r="I2010" s="14" t="n">
        <v>1320.5181</v>
      </c>
      <c r="J2010" s="14" t="n">
        <v>962.6576949</v>
      </c>
    </row>
    <row r="2011" customFormat="false" ht="15" hidden="false" customHeight="false" outlineLevel="0" collapsed="false">
      <c r="A2011" s="12" t="n">
        <v>7070</v>
      </c>
      <c r="B2011" s="13" t="s">
        <v>2024</v>
      </c>
      <c r="C2011" s="14" t="n">
        <f aca="false">IF($F$2=0," - ",Tabla1[[#This Row],[Base Precio de Lista neto]])</f>
        <v>1334.5838</v>
      </c>
      <c r="D2011" s="14" t="n">
        <f aca="false">IF($F$2=0," - ",Tabla1[[#This Row],[Base Precio de Lista neto]]*(1-$F$2))</f>
        <v>934.20866</v>
      </c>
      <c r="E2011" s="14" t="n">
        <f aca="false">IF($F$2=0," - ",Tabla1[[#This Row],[Base para Mejor precio]]*(1-$F$2))</f>
        <v>681.03811314</v>
      </c>
      <c r="F2011" s="12" t="s">
        <v>14</v>
      </c>
      <c r="G2011" s="15" t="s">
        <v>353</v>
      </c>
      <c r="H2011" s="14" t="n">
        <f aca="false">IFERROR(IF($F$3=0,"-",Tabla1[[#This Row],[Precio de Cliente neto]]*(1+$F$3)),"-")</f>
        <v>1401.31299</v>
      </c>
      <c r="I2011" s="14" t="n">
        <v>1334.5838</v>
      </c>
      <c r="J2011" s="14" t="n">
        <v>972.9115902</v>
      </c>
    </row>
    <row r="2012" customFormat="false" ht="15" hidden="false" customHeight="false" outlineLevel="0" collapsed="false">
      <c r="A2012" s="12" t="n">
        <v>7071</v>
      </c>
      <c r="B2012" s="13" t="s">
        <v>2025</v>
      </c>
      <c r="C2012" s="14" t="n">
        <f aca="false">IF($F$2=0," - ",Tabla1[[#This Row],[Base Precio de Lista neto]])</f>
        <v>1628.3082</v>
      </c>
      <c r="D2012" s="14" t="n">
        <f aca="false">IF($F$2=0," - ",Tabla1[[#This Row],[Base Precio de Lista neto]]*(1-$F$2))</f>
        <v>1139.81574</v>
      </c>
      <c r="E2012" s="14" t="n">
        <f aca="false">IF($F$2=0," - ",Tabla1[[#This Row],[Base para Mejor precio]]*(1-$F$2))</f>
        <v>830.92567446</v>
      </c>
      <c r="F2012" s="12" t="s">
        <v>14</v>
      </c>
      <c r="G2012" s="15" t="s">
        <v>353</v>
      </c>
      <c r="H2012" s="14" t="n">
        <f aca="false">IFERROR(IF($F$3=0,"-",Tabla1[[#This Row],[Precio de Cliente neto]]*(1+$F$3)),"-")</f>
        <v>1709.72361</v>
      </c>
      <c r="I2012" s="14" t="n">
        <v>1628.3082</v>
      </c>
      <c r="J2012" s="14" t="n">
        <v>1187.0366778</v>
      </c>
    </row>
    <row r="2013" customFormat="false" ht="15" hidden="false" customHeight="false" outlineLevel="0" collapsed="false">
      <c r="A2013" s="12" t="n">
        <v>7072</v>
      </c>
      <c r="B2013" s="13" t="s">
        <v>2026</v>
      </c>
      <c r="C2013" s="14" t="n">
        <f aca="false">IF($F$2=0," - ",Tabla1[[#This Row],[Base Precio de Lista neto]])</f>
        <v>2559.9507</v>
      </c>
      <c r="D2013" s="14" t="n">
        <f aca="false">IF($F$2=0," - ",Tabla1[[#This Row],[Base Precio de Lista neto]]*(1-$F$2))</f>
        <v>1791.96549</v>
      </c>
      <c r="E2013" s="14" t="n">
        <f aca="false">IF($F$2=0," - ",Tabla1[[#This Row],[Base para Mejor precio]]*(1-$F$2))</f>
        <v>1306.34284221</v>
      </c>
      <c r="F2013" s="12" t="s">
        <v>14</v>
      </c>
      <c r="G2013" s="15" t="s">
        <v>353</v>
      </c>
      <c r="H2013" s="14" t="n">
        <f aca="false">IFERROR(IF($F$3=0,"-",Tabla1[[#This Row],[Precio de Cliente neto]]*(1+$F$3)),"-")</f>
        <v>2687.948235</v>
      </c>
      <c r="I2013" s="14" t="n">
        <v>2559.9507</v>
      </c>
      <c r="J2013" s="14" t="n">
        <v>1866.2040603</v>
      </c>
    </row>
    <row r="2014" customFormat="false" ht="15" hidden="false" customHeight="false" outlineLevel="0" collapsed="false">
      <c r="A2014" s="12" t="n">
        <v>7073</v>
      </c>
      <c r="B2014" s="13" t="s">
        <v>2027</v>
      </c>
      <c r="C2014" s="14" t="n">
        <f aca="false">IF($F$2=0," - ",Tabla1[[#This Row],[Base Precio de Lista neto]])</f>
        <v>2842.9201</v>
      </c>
      <c r="D2014" s="14" t="n">
        <f aca="false">IF($F$2=0," - ",Tabla1[[#This Row],[Base Precio de Lista neto]]*(1-$F$2))</f>
        <v>1990.04407</v>
      </c>
      <c r="E2014" s="14" t="n">
        <f aca="false">IF($F$2=0," - ",Tabla1[[#This Row],[Base para Mejor precio]]*(1-$F$2))</f>
        <v>1450.74212703</v>
      </c>
      <c r="F2014" s="12" t="s">
        <v>14</v>
      </c>
      <c r="G2014" s="15" t="s">
        <v>353</v>
      </c>
      <c r="H2014" s="14" t="n">
        <f aca="false">IFERROR(IF($F$3=0,"-",Tabla1[[#This Row],[Precio de Cliente neto]]*(1+$F$3)),"-")</f>
        <v>2985.066105</v>
      </c>
      <c r="I2014" s="14" t="n">
        <v>2842.9201</v>
      </c>
      <c r="J2014" s="14" t="n">
        <v>2072.4887529</v>
      </c>
    </row>
    <row r="2015" customFormat="false" ht="15" hidden="false" customHeight="false" outlineLevel="0" collapsed="false">
      <c r="A2015" s="12" t="n">
        <v>7075</v>
      </c>
      <c r="B2015" s="13" t="s">
        <v>2028</v>
      </c>
      <c r="C2015" s="14" t="n">
        <f aca="false">IF($F$2=0," - ",Tabla1[[#This Row],[Base Precio de Lista neto]])</f>
        <v>2842.9201</v>
      </c>
      <c r="D2015" s="14" t="n">
        <f aca="false">IF($F$2=0," - ",Tabla1[[#This Row],[Base Precio de Lista neto]]*(1-$F$2))</f>
        <v>1990.04407</v>
      </c>
      <c r="E2015" s="14" t="n">
        <f aca="false">IF($F$2=0," - ",Tabla1[[#This Row],[Base para Mejor precio]]*(1-$F$2))</f>
        <v>1791.039663</v>
      </c>
      <c r="F2015" s="12" t="s">
        <v>14</v>
      </c>
      <c r="G2015" s="15"/>
      <c r="H2015" s="14" t="n">
        <f aca="false">IFERROR(IF($F$3=0,"-",Tabla1[[#This Row],[Precio de Cliente neto]]*(1+$F$3)),"-")</f>
        <v>2985.066105</v>
      </c>
      <c r="I2015" s="14" t="n">
        <v>2842.9201</v>
      </c>
      <c r="J2015" s="14" t="n">
        <v>2558.62809</v>
      </c>
    </row>
    <row r="2016" customFormat="false" ht="15" hidden="false" customHeight="false" outlineLevel="0" collapsed="false">
      <c r="A2016" s="12" t="n">
        <v>7076</v>
      </c>
      <c r="B2016" s="13" t="s">
        <v>2029</v>
      </c>
      <c r="C2016" s="14" t="n">
        <f aca="false">IF($F$2=0," - ",Tabla1[[#This Row],[Base Precio de Lista neto]])</f>
        <v>3464.325</v>
      </c>
      <c r="D2016" s="14" t="n">
        <f aca="false">IF($F$2=0," - ",Tabla1[[#This Row],[Base Precio de Lista neto]]*(1-$F$2))</f>
        <v>2425.0275</v>
      </c>
      <c r="E2016" s="14" t="n">
        <f aca="false">IF($F$2=0," - ",Tabla1[[#This Row],[Base para Mejor precio]]*(1-$F$2))</f>
        <v>2182.52475</v>
      </c>
      <c r="F2016" s="12" t="s">
        <v>14</v>
      </c>
      <c r="G2016" s="15"/>
      <c r="H2016" s="14" t="n">
        <f aca="false">IFERROR(IF($F$3=0,"-",Tabla1[[#This Row],[Precio de Cliente neto]]*(1+$F$3)),"-")</f>
        <v>3637.54125</v>
      </c>
      <c r="I2016" s="14" t="n">
        <v>3464.325</v>
      </c>
      <c r="J2016" s="14" t="n">
        <v>3117.8925</v>
      </c>
    </row>
    <row r="2017" customFormat="false" ht="15" hidden="false" customHeight="false" outlineLevel="0" collapsed="false">
      <c r="A2017" s="12" t="n">
        <v>7079</v>
      </c>
      <c r="B2017" s="13" t="s">
        <v>2030</v>
      </c>
      <c r="C2017" s="14" t="n">
        <f aca="false">IF($F$2=0," - ",Tabla1[[#This Row],[Base Precio de Lista neto]])</f>
        <v>25000.6055</v>
      </c>
      <c r="D2017" s="14" t="n">
        <f aca="false">IF($F$2=0," - ",Tabla1[[#This Row],[Base Precio de Lista neto]]*(1-$F$2))</f>
        <v>17500.42385</v>
      </c>
      <c r="E2017" s="14" t="n">
        <f aca="false">IF($F$2=0," - ",Tabla1[[#This Row],[Base para Mejor precio]]*(1-$F$2))</f>
        <v>15750.381465</v>
      </c>
      <c r="F2017" s="12" t="s">
        <v>14</v>
      </c>
      <c r="G2017" s="15"/>
      <c r="H2017" s="14" t="n">
        <f aca="false">IFERROR(IF($F$3=0,"-",Tabla1[[#This Row],[Precio de Cliente neto]]*(1+$F$3)),"-")</f>
        <v>26250.635775</v>
      </c>
      <c r="I2017" s="14" t="n">
        <v>25000.6055</v>
      </c>
      <c r="J2017" s="14" t="n">
        <v>22500.54495</v>
      </c>
    </row>
    <row r="2018" customFormat="false" ht="15" hidden="false" customHeight="false" outlineLevel="0" collapsed="false">
      <c r="A2018" s="12" t="n">
        <v>7080</v>
      </c>
      <c r="B2018" s="13" t="s">
        <v>2031</v>
      </c>
      <c r="C2018" s="14" t="n">
        <f aca="false">IF($F$2=0," - ",Tabla1[[#This Row],[Base Precio de Lista neto]])</f>
        <v>20633.7867</v>
      </c>
      <c r="D2018" s="14" t="n">
        <f aca="false">IF($F$2=0," - ",Tabla1[[#This Row],[Base Precio de Lista neto]]*(1-$F$2))</f>
        <v>14443.65069</v>
      </c>
      <c r="E2018" s="14" t="n">
        <f aca="false">IF($F$2=0," - ",Tabla1[[#This Row],[Base para Mejor precio]]*(1-$F$2))</f>
        <v>12349.32133995</v>
      </c>
      <c r="F2018" s="12" t="s">
        <v>31</v>
      </c>
      <c r="G2018" s="15" t="s">
        <v>353</v>
      </c>
      <c r="H2018" s="14" t="n">
        <f aca="false">IFERROR(IF($F$3=0,"-",Tabla1[[#This Row],[Precio de Cliente neto]]*(1+$F$3)),"-")</f>
        <v>21665.476035</v>
      </c>
      <c r="I2018" s="14" t="n">
        <v>20633.7867</v>
      </c>
      <c r="J2018" s="14" t="n">
        <v>17641.8876285</v>
      </c>
    </row>
    <row r="2019" customFormat="false" ht="15" hidden="false" customHeight="false" outlineLevel="0" collapsed="false">
      <c r="A2019" s="12" t="n">
        <v>7081</v>
      </c>
      <c r="B2019" s="13" t="s">
        <v>2032</v>
      </c>
      <c r="C2019" s="14" t="n">
        <f aca="false">IF($F$2=0," - ",Tabla1[[#This Row],[Base Precio de Lista neto]])</f>
        <v>2155.8203</v>
      </c>
      <c r="D2019" s="14" t="n">
        <f aca="false">IF($F$2=0," - ",Tabla1[[#This Row],[Base Precio de Lista neto]]*(1-$F$2))</f>
        <v>1509.07421</v>
      </c>
      <c r="E2019" s="14" t="n">
        <f aca="false">IF($F$2=0," - ",Tabla1[[#This Row],[Base para Mejor precio]]*(1-$F$2))</f>
        <v>1358.166789</v>
      </c>
      <c r="F2019" s="12" t="s">
        <v>14</v>
      </c>
      <c r="G2019" s="15"/>
      <c r="H2019" s="14" t="n">
        <f aca="false">IFERROR(IF($F$3=0,"-",Tabla1[[#This Row],[Precio de Cliente neto]]*(1+$F$3)),"-")</f>
        <v>2263.611315</v>
      </c>
      <c r="I2019" s="14" t="n">
        <v>2155.8203</v>
      </c>
      <c r="J2019" s="14" t="n">
        <v>1940.23827</v>
      </c>
    </row>
    <row r="2020" customFormat="false" ht="15" hidden="false" customHeight="false" outlineLevel="0" collapsed="false">
      <c r="A2020" s="12" t="n">
        <v>7082</v>
      </c>
      <c r="B2020" s="13" t="s">
        <v>2033</v>
      </c>
      <c r="C2020" s="14" t="n">
        <f aca="false">IF($F$2=0," - ",Tabla1[[#This Row],[Base Precio de Lista neto]])</f>
        <v>1231.6065</v>
      </c>
      <c r="D2020" s="14" t="n">
        <f aca="false">IF($F$2=0," - ",Tabla1[[#This Row],[Base Precio de Lista neto]]*(1-$F$2))</f>
        <v>862.12455</v>
      </c>
      <c r="E2020" s="14" t="n">
        <f aca="false">IF($F$2=0," - ",Tabla1[[#This Row],[Base para Mejor precio]]*(1-$F$2))</f>
        <v>775.912095</v>
      </c>
      <c r="F2020" s="12" t="s">
        <v>14</v>
      </c>
      <c r="G2020" s="15"/>
      <c r="H2020" s="14" t="n">
        <f aca="false">IFERROR(IF($F$3=0,"-",Tabla1[[#This Row],[Precio de Cliente neto]]*(1+$F$3)),"-")</f>
        <v>1293.186825</v>
      </c>
      <c r="I2020" s="14" t="n">
        <v>1231.6065</v>
      </c>
      <c r="J2020" s="14" t="n">
        <v>1108.44585</v>
      </c>
    </row>
    <row r="2021" customFormat="false" ht="15" hidden="false" customHeight="false" outlineLevel="0" collapsed="false">
      <c r="A2021" s="12" t="n">
        <v>7083</v>
      </c>
      <c r="B2021" s="13" t="s">
        <v>2034</v>
      </c>
      <c r="C2021" s="14" t="n">
        <f aca="false">IF($F$2=0," - ",Tabla1[[#This Row],[Base Precio de Lista neto]])</f>
        <v>1237.7142</v>
      </c>
      <c r="D2021" s="14" t="n">
        <f aca="false">IF($F$2=0," - ",Tabla1[[#This Row],[Base Precio de Lista neto]]*(1-$F$2))</f>
        <v>866.39994</v>
      </c>
      <c r="E2021" s="14" t="n">
        <f aca="false">IF($F$2=0," - ",Tabla1[[#This Row],[Base para Mejor precio]]*(1-$F$2))</f>
        <v>779.759946</v>
      </c>
      <c r="F2021" s="12" t="s">
        <v>14</v>
      </c>
      <c r="G2021" s="15"/>
      <c r="H2021" s="14" t="n">
        <f aca="false">IFERROR(IF($F$3=0,"-",Tabla1[[#This Row],[Precio de Cliente neto]]*(1+$F$3)),"-")</f>
        <v>1299.59991</v>
      </c>
      <c r="I2021" s="14" t="n">
        <v>1237.7142</v>
      </c>
      <c r="J2021" s="14" t="n">
        <v>1113.94278</v>
      </c>
    </row>
    <row r="2022" customFormat="false" ht="15" hidden="false" customHeight="false" outlineLevel="0" collapsed="false">
      <c r="A2022" s="12" t="n">
        <v>7084</v>
      </c>
      <c r="B2022" s="13" t="s">
        <v>2035</v>
      </c>
      <c r="C2022" s="14" t="n">
        <f aca="false">IF($F$2=0," - ",Tabla1[[#This Row],[Base Precio de Lista neto]])</f>
        <v>2149.7131</v>
      </c>
      <c r="D2022" s="14" t="n">
        <f aca="false">IF($F$2=0," - ",Tabla1[[#This Row],[Base Precio de Lista neto]]*(1-$F$2))</f>
        <v>1504.79917</v>
      </c>
      <c r="E2022" s="14" t="n">
        <f aca="false">IF($F$2=0," - ",Tabla1[[#This Row],[Base para Mejor precio]]*(1-$F$2))</f>
        <v>1354.319253</v>
      </c>
      <c r="F2022" s="12" t="s">
        <v>14</v>
      </c>
      <c r="G2022" s="15"/>
      <c r="H2022" s="14" t="n">
        <f aca="false">IFERROR(IF($F$3=0,"-",Tabla1[[#This Row],[Precio de Cliente neto]]*(1+$F$3)),"-")</f>
        <v>2257.198755</v>
      </c>
      <c r="I2022" s="14" t="n">
        <v>2149.7131</v>
      </c>
      <c r="J2022" s="14" t="n">
        <v>1934.74179</v>
      </c>
    </row>
    <row r="2023" customFormat="false" ht="15" hidden="false" customHeight="false" outlineLevel="0" collapsed="false">
      <c r="A2023" s="12" t="n">
        <v>7085</v>
      </c>
      <c r="B2023" s="13" t="s">
        <v>2036</v>
      </c>
      <c r="C2023" s="14" t="n">
        <f aca="false">IF($F$2=0," - ",Tabla1[[#This Row],[Base Precio de Lista neto]])</f>
        <v>269.1427</v>
      </c>
      <c r="D2023" s="14" t="n">
        <f aca="false">IF($F$2=0," - ",Tabla1[[#This Row],[Base Precio de Lista neto]]*(1-$F$2))</f>
        <v>188.39989</v>
      </c>
      <c r="E2023" s="14" t="n">
        <f aca="false">IF($F$2=0," - ",Tabla1[[#This Row],[Base para Mejor precio]]*(1-$F$2))</f>
        <v>169.559901</v>
      </c>
      <c r="F2023" s="12" t="s">
        <v>14</v>
      </c>
      <c r="G2023" s="15"/>
      <c r="H2023" s="14" t="n">
        <f aca="false">IFERROR(IF($F$3=0,"-",Tabla1[[#This Row],[Precio de Cliente neto]]*(1+$F$3)),"-")</f>
        <v>282.599835</v>
      </c>
      <c r="I2023" s="14" t="n">
        <v>269.1427</v>
      </c>
      <c r="J2023" s="14" t="n">
        <v>242.22843</v>
      </c>
    </row>
    <row r="2024" customFormat="false" ht="15" hidden="false" customHeight="false" outlineLevel="0" collapsed="false">
      <c r="A2024" s="12" t="n">
        <v>7086</v>
      </c>
      <c r="B2024" s="13" t="s">
        <v>2037</v>
      </c>
      <c r="C2024" s="14" t="n">
        <f aca="false">IF($F$2=0," - ",Tabla1[[#This Row],[Base Precio de Lista neto]])</f>
        <v>673.1997</v>
      </c>
      <c r="D2024" s="14" t="n">
        <f aca="false">IF($F$2=0," - ",Tabla1[[#This Row],[Base Precio de Lista neto]]*(1-$F$2))</f>
        <v>471.23979</v>
      </c>
      <c r="E2024" s="14" t="n">
        <f aca="false">IF($F$2=0," - ",Tabla1[[#This Row],[Base para Mejor precio]]*(1-$F$2))</f>
        <v>424.115811</v>
      </c>
      <c r="F2024" s="12" t="s">
        <v>14</v>
      </c>
      <c r="G2024" s="15"/>
      <c r="H2024" s="14" t="n">
        <f aca="false">IFERROR(IF($F$3=0,"-",Tabla1[[#This Row],[Precio de Cliente neto]]*(1+$F$3)),"-")</f>
        <v>706.859685</v>
      </c>
      <c r="I2024" s="14" t="n">
        <v>673.1997</v>
      </c>
      <c r="J2024" s="14" t="n">
        <v>605.87973</v>
      </c>
    </row>
    <row r="2025" customFormat="false" ht="15" hidden="false" customHeight="false" outlineLevel="0" collapsed="false">
      <c r="A2025" s="12" t="n">
        <v>7087</v>
      </c>
      <c r="B2025" s="13" t="s">
        <v>2038</v>
      </c>
      <c r="C2025" s="14" t="n">
        <f aca="false">IF($F$2=0," - ",Tabla1[[#This Row],[Base Precio de Lista neto]])</f>
        <v>1288.3194</v>
      </c>
      <c r="D2025" s="14" t="n">
        <f aca="false">IF($F$2=0," - ",Tabla1[[#This Row],[Base Precio de Lista neto]]*(1-$F$2))</f>
        <v>901.82358</v>
      </c>
      <c r="E2025" s="14" t="n">
        <f aca="false">IF($F$2=0," - ",Tabla1[[#This Row],[Base para Mejor precio]]*(1-$F$2))</f>
        <v>811.641222</v>
      </c>
      <c r="F2025" s="12" t="s">
        <v>14</v>
      </c>
      <c r="G2025" s="15"/>
      <c r="H2025" s="14" t="n">
        <f aca="false">IFERROR(IF($F$3=0,"-",Tabla1[[#This Row],[Precio de Cliente neto]]*(1+$F$3)),"-")</f>
        <v>1352.73537</v>
      </c>
      <c r="I2025" s="14" t="n">
        <v>1288.3194</v>
      </c>
      <c r="J2025" s="14" t="n">
        <v>1159.48746</v>
      </c>
    </row>
    <row r="2026" customFormat="false" ht="15" hidden="false" customHeight="false" outlineLevel="0" collapsed="false">
      <c r="A2026" s="12" t="n">
        <v>7088</v>
      </c>
      <c r="B2026" s="13" t="s">
        <v>2039</v>
      </c>
      <c r="C2026" s="14" t="n">
        <f aca="false">IF($F$2=0," - ",Tabla1[[#This Row],[Base Precio de Lista neto]])</f>
        <v>1391.2794</v>
      </c>
      <c r="D2026" s="14" t="n">
        <f aca="false">IF($F$2=0," - ",Tabla1[[#This Row],[Base Precio de Lista neto]]*(1-$F$2))</f>
        <v>973.89558</v>
      </c>
      <c r="E2026" s="14" t="n">
        <f aca="false">IF($F$2=0," - ",Tabla1[[#This Row],[Base para Mejor precio]]*(1-$F$2))</f>
        <v>876.506022</v>
      </c>
      <c r="F2026" s="12" t="s">
        <v>14</v>
      </c>
      <c r="G2026" s="15"/>
      <c r="H2026" s="14" t="n">
        <f aca="false">IFERROR(IF($F$3=0,"-",Tabla1[[#This Row],[Precio de Cliente neto]]*(1+$F$3)),"-")</f>
        <v>1460.84337</v>
      </c>
      <c r="I2026" s="14" t="n">
        <v>1391.2794</v>
      </c>
      <c r="J2026" s="14" t="n">
        <v>1252.15146</v>
      </c>
    </row>
    <row r="2027" customFormat="false" ht="15" hidden="false" customHeight="false" outlineLevel="0" collapsed="false">
      <c r="A2027" s="12" t="n">
        <v>7089</v>
      </c>
      <c r="B2027" s="13" t="s">
        <v>2040</v>
      </c>
      <c r="C2027" s="14" t="n">
        <f aca="false">IF($F$2=0," - ",Tabla1[[#This Row],[Base Precio de Lista neto]])</f>
        <v>1854.5992</v>
      </c>
      <c r="D2027" s="14" t="n">
        <f aca="false">IF($F$2=0," - ",Tabla1[[#This Row],[Base Precio de Lista neto]]*(1-$F$2))</f>
        <v>1298.21944</v>
      </c>
      <c r="E2027" s="14" t="n">
        <f aca="false">IF($F$2=0," - ",Tabla1[[#This Row],[Base para Mejor precio]]*(1-$F$2))</f>
        <v>1168.397496</v>
      </c>
      <c r="F2027" s="12" t="s">
        <v>14</v>
      </c>
      <c r="G2027" s="15"/>
      <c r="H2027" s="14" t="n">
        <f aca="false">IFERROR(IF($F$3=0,"-",Tabla1[[#This Row],[Precio de Cliente neto]]*(1+$F$3)),"-")</f>
        <v>1947.32916</v>
      </c>
      <c r="I2027" s="14" t="n">
        <v>1854.5992</v>
      </c>
      <c r="J2027" s="14" t="n">
        <v>1669.13928</v>
      </c>
    </row>
    <row r="2028" customFormat="false" ht="15" hidden="false" customHeight="false" outlineLevel="0" collapsed="false">
      <c r="A2028" s="12" t="n">
        <v>7090</v>
      </c>
      <c r="B2028" s="13" t="s">
        <v>2041</v>
      </c>
      <c r="C2028" s="14" t="n">
        <f aca="false">IF($F$2=0," - ",Tabla1[[#This Row],[Base Precio de Lista neto]])</f>
        <v>276.8571</v>
      </c>
      <c r="D2028" s="14" t="n">
        <f aca="false">IF($F$2=0," - ",Tabla1[[#This Row],[Base Precio de Lista neto]]*(1-$F$2))</f>
        <v>193.79997</v>
      </c>
      <c r="E2028" s="14" t="n">
        <f aca="false">IF($F$2=0," - ",Tabla1[[#This Row],[Base para Mejor precio]]*(1-$F$2))</f>
        <v>174.419973</v>
      </c>
      <c r="F2028" s="12" t="s">
        <v>14</v>
      </c>
      <c r="G2028" s="15"/>
      <c r="H2028" s="14" t="n">
        <f aca="false">IFERROR(IF($F$3=0,"-",Tabla1[[#This Row],[Precio de Cliente neto]]*(1+$F$3)),"-")</f>
        <v>290.699955</v>
      </c>
      <c r="I2028" s="14" t="n">
        <v>276.8571</v>
      </c>
      <c r="J2028" s="14" t="n">
        <v>249.17139</v>
      </c>
    </row>
    <row r="2029" customFormat="false" ht="15" hidden="false" customHeight="false" outlineLevel="0" collapsed="false">
      <c r="A2029" s="12" t="n">
        <v>7091</v>
      </c>
      <c r="B2029" s="13" t="s">
        <v>2042</v>
      </c>
      <c r="C2029" s="14" t="n">
        <f aca="false">IF($F$2=0," - ",Tabla1[[#This Row],[Base Precio de Lista neto]])</f>
        <v>35360.5326</v>
      </c>
      <c r="D2029" s="14" t="n">
        <f aca="false">IF($F$2=0," - ",Tabla1[[#This Row],[Base Precio de Lista neto]]*(1-$F$2))</f>
        <v>24752.37282</v>
      </c>
      <c r="E2029" s="14" t="n">
        <f aca="false">IF($F$2=0," - ",Tabla1[[#This Row],[Base para Mejor precio]]*(1-$F$2))</f>
        <v>21163.2787611</v>
      </c>
      <c r="F2029" s="12" t="s">
        <v>31</v>
      </c>
      <c r="G2029" s="15" t="s">
        <v>353</v>
      </c>
      <c r="H2029" s="14" t="n">
        <f aca="false">IFERROR(IF($F$3=0,"-",Tabla1[[#This Row],[Precio de Cliente neto]]*(1+$F$3)),"-")</f>
        <v>37128.55923</v>
      </c>
      <c r="I2029" s="14" t="n">
        <v>35360.5326</v>
      </c>
      <c r="J2029" s="14" t="n">
        <v>30233.255373</v>
      </c>
    </row>
    <row r="2030" customFormat="false" ht="15" hidden="false" customHeight="false" outlineLevel="0" collapsed="false">
      <c r="A2030" s="12" t="n">
        <v>7092</v>
      </c>
      <c r="B2030" s="13" t="s">
        <v>2043</v>
      </c>
      <c r="C2030" s="14" t="n">
        <f aca="false">IF($F$2=0," - ",Tabla1[[#This Row],[Base Precio de Lista neto]])</f>
        <v>22564.5133</v>
      </c>
      <c r="D2030" s="14" t="n">
        <f aca="false">IF($F$2=0," - ",Tabla1[[#This Row],[Base Precio de Lista neto]]*(1-$F$2))</f>
        <v>15795.15931</v>
      </c>
      <c r="E2030" s="14" t="n">
        <f aca="false">IF($F$2=0," - ",Tabla1[[#This Row],[Base para Mejor precio]]*(1-$F$2))</f>
        <v>13504.86121005</v>
      </c>
      <c r="F2030" s="12" t="s">
        <v>31</v>
      </c>
      <c r="G2030" s="15" t="s">
        <v>353</v>
      </c>
      <c r="H2030" s="14" t="n">
        <f aca="false">IFERROR(IF($F$3=0,"-",Tabla1[[#This Row],[Precio de Cliente neto]]*(1+$F$3)),"-")</f>
        <v>23692.738965</v>
      </c>
      <c r="I2030" s="14" t="n">
        <v>22564.5133</v>
      </c>
      <c r="J2030" s="14" t="n">
        <v>19292.6588715</v>
      </c>
    </row>
    <row r="2031" customFormat="false" ht="15" hidden="false" customHeight="false" outlineLevel="0" collapsed="false">
      <c r="A2031" s="12" t="n">
        <v>7093</v>
      </c>
      <c r="B2031" s="13" t="s">
        <v>2044</v>
      </c>
      <c r="C2031" s="14" t="n">
        <f aca="false">IF($F$2=0," - ",Tabla1[[#This Row],[Base Precio de Lista neto]])</f>
        <v>2325.1529</v>
      </c>
      <c r="D2031" s="14" t="n">
        <f aca="false">IF($F$2=0," - ",Tabla1[[#This Row],[Base Precio de Lista neto]]*(1-$F$2))</f>
        <v>1627.60703</v>
      </c>
      <c r="E2031" s="14" t="n">
        <f aca="false">IF($F$2=0," - ",Tabla1[[#This Row],[Base para Mejor precio]]*(1-$F$2))</f>
        <v>1464.846327</v>
      </c>
      <c r="F2031" s="12" t="s">
        <v>31</v>
      </c>
      <c r="G2031" s="15"/>
      <c r="H2031" s="14" t="n">
        <f aca="false">IFERROR(IF($F$3=0,"-",Tabla1[[#This Row],[Precio de Cliente neto]]*(1+$F$3)),"-")</f>
        <v>2441.410545</v>
      </c>
      <c r="I2031" s="14" t="n">
        <v>2325.1529</v>
      </c>
      <c r="J2031" s="14" t="n">
        <v>2092.63761</v>
      </c>
    </row>
    <row r="2032" customFormat="false" ht="15" hidden="false" customHeight="false" outlineLevel="0" collapsed="false">
      <c r="A2032" s="12" t="n">
        <v>7094</v>
      </c>
      <c r="B2032" s="13" t="s">
        <v>2045</v>
      </c>
      <c r="C2032" s="14" t="n">
        <f aca="false">IF($F$2=0," - ",Tabla1[[#This Row],[Base Precio de Lista neto]])</f>
        <v>2355.0904</v>
      </c>
      <c r="D2032" s="14" t="n">
        <f aca="false">IF($F$2=0," - ",Tabla1[[#This Row],[Base Precio de Lista neto]]*(1-$F$2))</f>
        <v>1648.56328</v>
      </c>
      <c r="E2032" s="14" t="n">
        <f aca="false">IF($F$2=0," - ",Tabla1[[#This Row],[Base para Mejor precio]]*(1-$F$2))</f>
        <v>1483.706952</v>
      </c>
      <c r="F2032" s="12" t="s">
        <v>31</v>
      </c>
      <c r="G2032" s="15"/>
      <c r="H2032" s="14" t="n">
        <f aca="false">IFERROR(IF($F$3=0,"-",Tabla1[[#This Row],[Precio de Cliente neto]]*(1+$F$3)),"-")</f>
        <v>2472.84492</v>
      </c>
      <c r="I2032" s="14" t="n">
        <v>2355.0904</v>
      </c>
      <c r="J2032" s="14" t="n">
        <v>2119.58136</v>
      </c>
    </row>
    <row r="2033" customFormat="false" ht="15" hidden="false" customHeight="false" outlineLevel="0" collapsed="false">
      <c r="A2033" s="12" t="n">
        <v>7095</v>
      </c>
      <c r="B2033" s="13" t="s">
        <v>2046</v>
      </c>
      <c r="C2033" s="14" t="n">
        <f aca="false">IF($F$2=0," - ",Tabla1[[#This Row],[Base Precio de Lista neto]])</f>
        <v>10771.288</v>
      </c>
      <c r="D2033" s="14" t="n">
        <f aca="false">IF($F$2=0," - ",Tabla1[[#This Row],[Base Precio de Lista neto]]*(1-$F$2))</f>
        <v>7539.9016</v>
      </c>
      <c r="E2033" s="14" t="n">
        <f aca="false">IF($F$2=0," - ",Tabla1[[#This Row],[Base para Mejor precio]]*(1-$F$2))</f>
        <v>6785.91144</v>
      </c>
      <c r="F2033" s="12" t="s">
        <v>31</v>
      </c>
      <c r="G2033" s="15"/>
      <c r="H2033" s="14" t="n">
        <f aca="false">IFERROR(IF($F$3=0,"-",Tabla1[[#This Row],[Precio de Cliente neto]]*(1+$F$3)),"-")</f>
        <v>11309.8524</v>
      </c>
      <c r="I2033" s="14" t="n">
        <v>10771.288</v>
      </c>
      <c r="J2033" s="14" t="n">
        <v>9694.1592</v>
      </c>
    </row>
    <row r="2034" customFormat="false" ht="15" hidden="false" customHeight="false" outlineLevel="0" collapsed="false">
      <c r="A2034" s="12" t="n">
        <v>7097</v>
      </c>
      <c r="B2034" s="13" t="s">
        <v>2047</v>
      </c>
      <c r="C2034" s="14" t="n">
        <f aca="false">IF($F$2=0," - ",Tabla1[[#This Row],[Base Precio de Lista neto]])</f>
        <v>10169.5906</v>
      </c>
      <c r="D2034" s="14" t="n">
        <f aca="false">IF($F$2=0," - ",Tabla1[[#This Row],[Base Precio de Lista neto]]*(1-$F$2))</f>
        <v>7118.71342</v>
      </c>
      <c r="E2034" s="14" t="n">
        <f aca="false">IF($F$2=0," - ",Tabla1[[#This Row],[Base para Mejor precio]]*(1-$F$2))</f>
        <v>6086.4999741</v>
      </c>
      <c r="F2034" s="12" t="s">
        <v>31</v>
      </c>
      <c r="G2034" s="15" t="s">
        <v>353</v>
      </c>
      <c r="H2034" s="14" t="n">
        <f aca="false">IFERROR(IF($F$3=0,"-",Tabla1[[#This Row],[Precio de Cliente neto]]*(1+$F$3)),"-")</f>
        <v>10678.07013</v>
      </c>
      <c r="I2034" s="14" t="n">
        <v>10169.5906</v>
      </c>
      <c r="J2034" s="14" t="n">
        <v>8694.999963</v>
      </c>
    </row>
    <row r="2035" customFormat="false" ht="15" hidden="false" customHeight="false" outlineLevel="0" collapsed="false">
      <c r="A2035" s="12" t="n">
        <v>7098</v>
      </c>
      <c r="B2035" s="13" t="s">
        <v>2048</v>
      </c>
      <c r="C2035" s="14" t="n">
        <f aca="false">IF($F$2=0," - ",Tabla1[[#This Row],[Base Precio de Lista neto]])</f>
        <v>18594.5175</v>
      </c>
      <c r="D2035" s="14" t="n">
        <f aca="false">IF($F$2=0," - ",Tabla1[[#This Row],[Base Precio de Lista neto]]*(1-$F$2))</f>
        <v>13016.16225</v>
      </c>
      <c r="E2035" s="14" t="n">
        <f aca="false">IF($F$2=0," - ",Tabla1[[#This Row],[Base para Mejor precio]]*(1-$F$2))</f>
        <v>11128.81872375</v>
      </c>
      <c r="F2035" s="12" t="s">
        <v>31</v>
      </c>
      <c r="G2035" s="15" t="s">
        <v>353</v>
      </c>
      <c r="H2035" s="14" t="n">
        <f aca="false">IFERROR(IF($F$3=0,"-",Tabla1[[#This Row],[Precio de Cliente neto]]*(1+$F$3)),"-")</f>
        <v>19524.243375</v>
      </c>
      <c r="I2035" s="14" t="n">
        <v>18594.5175</v>
      </c>
      <c r="J2035" s="14" t="n">
        <v>15898.3124625</v>
      </c>
    </row>
    <row r="2036" customFormat="false" ht="15" hidden="false" customHeight="false" outlineLevel="0" collapsed="false">
      <c r="A2036" s="12" t="n">
        <v>7099</v>
      </c>
      <c r="B2036" s="13" t="s">
        <v>2049</v>
      </c>
      <c r="C2036" s="14" t="n">
        <f aca="false">IF($F$2=0," - ",Tabla1[[#This Row],[Base Precio de Lista neto]])</f>
        <v>501.829</v>
      </c>
      <c r="D2036" s="14" t="n">
        <f aca="false">IF($F$2=0," - ",Tabla1[[#This Row],[Base Precio de Lista neto]]*(1-$F$2))</f>
        <v>351.2803</v>
      </c>
      <c r="E2036" s="14" t="n">
        <f aca="false">IF($F$2=0," - ",Tabla1[[#This Row],[Base para Mejor precio]]*(1-$F$2))</f>
        <v>316.15227</v>
      </c>
      <c r="F2036" s="12" t="s">
        <v>31</v>
      </c>
      <c r="G2036" s="15"/>
      <c r="H2036" s="14" t="n">
        <f aca="false">IFERROR(IF($F$3=0,"-",Tabla1[[#This Row],[Precio de Cliente neto]]*(1+$F$3)),"-")</f>
        <v>526.92045</v>
      </c>
      <c r="I2036" s="14" t="n">
        <v>501.829</v>
      </c>
      <c r="J2036" s="14" t="n">
        <v>451.6461</v>
      </c>
    </row>
    <row r="2037" customFormat="false" ht="15" hidden="false" customHeight="false" outlineLevel="0" collapsed="false">
      <c r="A2037" s="12" t="n">
        <v>7100</v>
      </c>
      <c r="B2037" s="13" t="s">
        <v>2050</v>
      </c>
      <c r="C2037" s="14" t="n">
        <f aca="false">IF($F$2=0," - ",Tabla1[[#This Row],[Base Precio de Lista neto]])</f>
        <v>934.8236</v>
      </c>
      <c r="D2037" s="14" t="n">
        <f aca="false">IF($F$2=0," - ",Tabla1[[#This Row],[Base Precio de Lista neto]]*(1-$F$2))</f>
        <v>654.37652</v>
      </c>
      <c r="E2037" s="14" t="n">
        <f aca="false">IF($F$2=0," - ",Tabla1[[#This Row],[Base para Mejor precio]]*(1-$F$2))</f>
        <v>588.938868</v>
      </c>
      <c r="F2037" s="12" t="s">
        <v>31</v>
      </c>
      <c r="G2037" s="15"/>
      <c r="H2037" s="14" t="n">
        <f aca="false">IFERROR(IF($F$3=0,"-",Tabla1[[#This Row],[Precio de Cliente neto]]*(1+$F$3)),"-")</f>
        <v>981.56478</v>
      </c>
      <c r="I2037" s="14" t="n">
        <v>934.8236</v>
      </c>
      <c r="J2037" s="14" t="n">
        <v>841.34124</v>
      </c>
    </row>
    <row r="2038" customFormat="false" ht="15" hidden="false" customHeight="false" outlineLevel="0" collapsed="false">
      <c r="A2038" s="12" t="n">
        <v>7101</v>
      </c>
      <c r="B2038" s="13" t="s">
        <v>2051</v>
      </c>
      <c r="C2038" s="14" t="n">
        <f aca="false">IF($F$2=0," - ",Tabla1[[#This Row],[Base Precio de Lista neto]])</f>
        <v>964.8849</v>
      </c>
      <c r="D2038" s="14" t="n">
        <f aca="false">IF($F$2=0," - ",Tabla1[[#This Row],[Base Precio de Lista neto]]*(1-$F$2))</f>
        <v>675.41943</v>
      </c>
      <c r="E2038" s="14" t="n">
        <f aca="false">IF($F$2=0," - ",Tabla1[[#This Row],[Base para Mejor precio]]*(1-$F$2))</f>
        <v>607.877487</v>
      </c>
      <c r="F2038" s="12" t="s">
        <v>31</v>
      </c>
      <c r="G2038" s="15"/>
      <c r="H2038" s="14" t="n">
        <f aca="false">IFERROR(IF($F$3=0,"-",Tabla1[[#This Row],[Precio de Cliente neto]]*(1+$F$3)),"-")</f>
        <v>1013.129145</v>
      </c>
      <c r="I2038" s="14" t="n">
        <v>964.8849</v>
      </c>
      <c r="J2038" s="14" t="n">
        <v>868.39641</v>
      </c>
    </row>
    <row r="2039" customFormat="false" ht="15" hidden="false" customHeight="false" outlineLevel="0" collapsed="false">
      <c r="A2039" s="12" t="n">
        <v>7102</v>
      </c>
      <c r="B2039" s="13" t="s">
        <v>2052</v>
      </c>
      <c r="C2039" s="14" t="n">
        <f aca="false">IF($F$2=0," - ",Tabla1[[#This Row],[Base Precio de Lista neto]])</f>
        <v>1447.3271</v>
      </c>
      <c r="D2039" s="14" t="n">
        <f aca="false">IF($F$2=0," - ",Tabla1[[#This Row],[Base Precio de Lista neto]]*(1-$F$2))</f>
        <v>1013.12897</v>
      </c>
      <c r="E2039" s="14" t="n">
        <f aca="false">IF($F$2=0," - ",Tabla1[[#This Row],[Base para Mejor precio]]*(1-$F$2))</f>
        <v>911.816073</v>
      </c>
      <c r="F2039" s="12" t="s">
        <v>31</v>
      </c>
      <c r="G2039" s="15"/>
      <c r="H2039" s="14" t="n">
        <f aca="false">IFERROR(IF($F$3=0,"-",Tabla1[[#This Row],[Precio de Cliente neto]]*(1+$F$3)),"-")</f>
        <v>1519.693455</v>
      </c>
      <c r="I2039" s="14" t="n">
        <v>1447.3271</v>
      </c>
      <c r="J2039" s="14" t="n">
        <v>1302.59439</v>
      </c>
    </row>
    <row r="2040" customFormat="false" ht="15" hidden="false" customHeight="false" outlineLevel="0" collapsed="false">
      <c r="A2040" s="12" t="n">
        <v>7103</v>
      </c>
      <c r="B2040" s="13" t="s">
        <v>2053</v>
      </c>
      <c r="C2040" s="14" t="n">
        <f aca="false">IF($F$2=0," - ",Tabla1[[#This Row],[Base Precio de Lista neto]])</f>
        <v>2412.212</v>
      </c>
      <c r="D2040" s="14" t="n">
        <f aca="false">IF($F$2=0," - ",Tabla1[[#This Row],[Base Precio de Lista neto]]*(1-$F$2))</f>
        <v>1688.5484</v>
      </c>
      <c r="E2040" s="14" t="n">
        <f aca="false">IF($F$2=0," - ",Tabla1[[#This Row],[Base para Mejor precio]]*(1-$F$2))</f>
        <v>1519.69356</v>
      </c>
      <c r="F2040" s="12" t="s">
        <v>31</v>
      </c>
      <c r="G2040" s="15"/>
      <c r="H2040" s="14" t="n">
        <f aca="false">IFERROR(IF($F$3=0,"-",Tabla1[[#This Row],[Precio de Cliente neto]]*(1+$F$3)),"-")</f>
        <v>2532.8226</v>
      </c>
      <c r="I2040" s="14" t="n">
        <v>2412.212</v>
      </c>
      <c r="J2040" s="14" t="n">
        <v>2170.9908</v>
      </c>
    </row>
    <row r="2041" customFormat="false" ht="15" hidden="false" customHeight="false" outlineLevel="0" collapsed="false">
      <c r="A2041" s="12" t="n">
        <v>7104</v>
      </c>
      <c r="B2041" s="13" t="s">
        <v>2054</v>
      </c>
      <c r="C2041" s="14" t="n">
        <f aca="false">IF($F$2=0," - ",Tabla1[[#This Row],[Base Precio de Lista neto]])</f>
        <v>302.6099</v>
      </c>
      <c r="D2041" s="14" t="n">
        <f aca="false">IF($F$2=0," - ",Tabla1[[#This Row],[Base Precio de Lista neto]]*(1-$F$2))</f>
        <v>211.82693</v>
      </c>
      <c r="E2041" s="14" t="n">
        <f aca="false">IF($F$2=0," - ",Tabla1[[#This Row],[Base para Mejor precio]]*(1-$F$2))</f>
        <v>190.644237</v>
      </c>
      <c r="F2041" s="12" t="s">
        <v>14</v>
      </c>
      <c r="G2041" s="15"/>
      <c r="H2041" s="14" t="n">
        <f aca="false">IFERROR(IF($F$3=0,"-",Tabla1[[#This Row],[Precio de Cliente neto]]*(1+$F$3)),"-")</f>
        <v>317.740395</v>
      </c>
      <c r="I2041" s="14" t="n">
        <v>302.6099</v>
      </c>
      <c r="J2041" s="14" t="n">
        <v>272.34891</v>
      </c>
    </row>
    <row r="2042" customFormat="false" ht="15" hidden="false" customHeight="false" outlineLevel="0" collapsed="false">
      <c r="A2042" s="12" t="n">
        <v>7105</v>
      </c>
      <c r="B2042" s="13" t="s">
        <v>2055</v>
      </c>
      <c r="C2042" s="14" t="n">
        <f aca="false">IF($F$2=0," - ",Tabla1[[#This Row],[Base Precio de Lista neto]])</f>
        <v>195.8399</v>
      </c>
      <c r="D2042" s="14" t="n">
        <f aca="false">IF($F$2=0," - ",Tabla1[[#This Row],[Base Precio de Lista neto]]*(1-$F$2))</f>
        <v>137.08793</v>
      </c>
      <c r="E2042" s="14" t="n">
        <f aca="false">IF($F$2=0," - ",Tabla1[[#This Row],[Base para Mejor precio]]*(1-$F$2))</f>
        <v>123.379137</v>
      </c>
      <c r="F2042" s="12" t="s">
        <v>17</v>
      </c>
      <c r="G2042" s="15"/>
      <c r="H2042" s="14" t="n">
        <f aca="false">IFERROR(IF($F$3=0,"-",Tabla1[[#This Row],[Precio de Cliente neto]]*(1+$F$3)),"-")</f>
        <v>205.631895</v>
      </c>
      <c r="I2042" s="14" t="n">
        <v>195.8399</v>
      </c>
      <c r="J2042" s="14" t="n">
        <v>176.25591</v>
      </c>
    </row>
    <row r="2043" customFormat="false" ht="15" hidden="false" customHeight="false" outlineLevel="0" collapsed="false">
      <c r="A2043" s="12" t="n">
        <v>7106</v>
      </c>
      <c r="B2043" s="13" t="s">
        <v>2056</v>
      </c>
      <c r="C2043" s="14" t="n">
        <f aca="false">IF($F$2=0," - ",Tabla1[[#This Row],[Base Precio de Lista neto]])</f>
        <v>287.9998</v>
      </c>
      <c r="D2043" s="14" t="n">
        <f aca="false">IF($F$2=0," - ",Tabla1[[#This Row],[Base Precio de Lista neto]]*(1-$F$2))</f>
        <v>201.59986</v>
      </c>
      <c r="E2043" s="14" t="n">
        <f aca="false">IF($F$2=0," - ",Tabla1[[#This Row],[Base para Mejor precio]]*(1-$F$2))</f>
        <v>181.439874</v>
      </c>
      <c r="F2043" s="12" t="s">
        <v>17</v>
      </c>
      <c r="G2043" s="15"/>
      <c r="H2043" s="14" t="n">
        <f aca="false">IFERROR(IF($F$3=0,"-",Tabla1[[#This Row],[Precio de Cliente neto]]*(1+$F$3)),"-")</f>
        <v>302.39979</v>
      </c>
      <c r="I2043" s="14" t="n">
        <v>287.9998</v>
      </c>
      <c r="J2043" s="14" t="n">
        <v>259.19982</v>
      </c>
    </row>
    <row r="2044" customFormat="false" ht="15" hidden="false" customHeight="false" outlineLevel="0" collapsed="false">
      <c r="A2044" s="12" t="n">
        <v>7107</v>
      </c>
      <c r="B2044" s="13" t="s">
        <v>2057</v>
      </c>
      <c r="C2044" s="14" t="n">
        <f aca="false">IF($F$2=0," - ",Tabla1[[#This Row],[Base Precio de Lista neto]])</f>
        <v>413.5679</v>
      </c>
      <c r="D2044" s="14" t="n">
        <f aca="false">IF($F$2=0," - ",Tabla1[[#This Row],[Base Precio de Lista neto]]*(1-$F$2))</f>
        <v>289.49753</v>
      </c>
      <c r="E2044" s="14" t="n">
        <f aca="false">IF($F$2=0," - ",Tabla1[[#This Row],[Base para Mejor precio]]*(1-$F$2))</f>
        <v>260.547777</v>
      </c>
      <c r="F2044" s="12" t="s">
        <v>17</v>
      </c>
      <c r="G2044" s="15"/>
      <c r="H2044" s="14" t="n">
        <f aca="false">IFERROR(IF($F$3=0,"-",Tabla1[[#This Row],[Precio de Cliente neto]]*(1+$F$3)),"-")</f>
        <v>434.246295</v>
      </c>
      <c r="I2044" s="14" t="n">
        <v>413.5679</v>
      </c>
      <c r="J2044" s="14" t="n">
        <v>372.21111</v>
      </c>
    </row>
    <row r="2045" customFormat="false" ht="15" hidden="false" customHeight="false" outlineLevel="0" collapsed="false">
      <c r="A2045" s="12" t="n">
        <v>7108</v>
      </c>
      <c r="B2045" s="13" t="s">
        <v>2058</v>
      </c>
      <c r="C2045" s="14" t="n">
        <f aca="false">IF($F$2=0," - ",Tabla1[[#This Row],[Base Precio de Lista neto]])</f>
        <v>539.1357</v>
      </c>
      <c r="D2045" s="14" t="n">
        <f aca="false">IF($F$2=0," - ",Tabla1[[#This Row],[Base Precio de Lista neto]]*(1-$F$2))</f>
        <v>377.39499</v>
      </c>
      <c r="E2045" s="14" t="n">
        <f aca="false">IF($F$2=0," - ",Tabla1[[#This Row],[Base para Mejor precio]]*(1-$F$2))</f>
        <v>339.655491</v>
      </c>
      <c r="F2045" s="12" t="s">
        <v>17</v>
      </c>
      <c r="G2045" s="15"/>
      <c r="H2045" s="14" t="n">
        <f aca="false">IFERROR(IF($F$3=0,"-",Tabla1[[#This Row],[Precio de Cliente neto]]*(1+$F$3)),"-")</f>
        <v>566.092485</v>
      </c>
      <c r="I2045" s="14" t="n">
        <v>539.1357</v>
      </c>
      <c r="J2045" s="14" t="n">
        <v>485.22213</v>
      </c>
    </row>
    <row r="2046" customFormat="false" ht="15" hidden="false" customHeight="false" outlineLevel="0" collapsed="false">
      <c r="A2046" s="12" t="n">
        <v>7109</v>
      </c>
      <c r="B2046" s="13" t="s">
        <v>2059</v>
      </c>
      <c r="C2046" s="14" t="n">
        <f aca="false">IF($F$2=0," - ",Tabla1[[#This Row],[Base Precio de Lista neto]])</f>
        <v>1802.6851</v>
      </c>
      <c r="D2046" s="14" t="n">
        <f aca="false">IF($F$2=0," - ",Tabla1[[#This Row],[Base Precio de Lista neto]]*(1-$F$2))</f>
        <v>1261.87957</v>
      </c>
      <c r="E2046" s="14" t="n">
        <f aca="false">IF($F$2=0," - ",Tabla1[[#This Row],[Base para Mejor precio]]*(1-$F$2))</f>
        <v>1135.691613</v>
      </c>
      <c r="F2046" s="12" t="s">
        <v>31</v>
      </c>
      <c r="G2046" s="15"/>
      <c r="H2046" s="14" t="n">
        <f aca="false">IFERROR(IF($F$3=0,"-",Tabla1[[#This Row],[Precio de Cliente neto]]*(1+$F$3)),"-")</f>
        <v>1892.819355</v>
      </c>
      <c r="I2046" s="14" t="n">
        <v>1802.6851</v>
      </c>
      <c r="J2046" s="14" t="n">
        <v>1622.41659</v>
      </c>
    </row>
    <row r="2047" customFormat="false" ht="15" hidden="false" customHeight="false" outlineLevel="0" collapsed="false">
      <c r="A2047" s="12" t="n">
        <v>7110</v>
      </c>
      <c r="B2047" s="13" t="s">
        <v>2060</v>
      </c>
      <c r="C2047" s="14" t="n">
        <f aca="false">IF($F$2=0," - ",Tabla1[[#This Row],[Base Precio de Lista neto]])</f>
        <v>46914.6916</v>
      </c>
      <c r="D2047" s="14" t="n">
        <f aca="false">IF($F$2=0," - ",Tabla1[[#This Row],[Base Precio de Lista neto]]*(1-$F$2))</f>
        <v>32840.28412</v>
      </c>
      <c r="E2047" s="14" t="n">
        <f aca="false">IF($F$2=0," - ",Tabla1[[#This Row],[Base para Mejor precio]]*(1-$F$2))</f>
        <v>28078.4429226</v>
      </c>
      <c r="F2047" s="12" t="s">
        <v>31</v>
      </c>
      <c r="G2047" s="15" t="s">
        <v>353</v>
      </c>
      <c r="H2047" s="14" t="n">
        <f aca="false">IFERROR(IF($F$3=0,"-",Tabla1[[#This Row],[Precio de Cliente neto]]*(1+$F$3)),"-")</f>
        <v>49260.42618</v>
      </c>
      <c r="I2047" s="14" t="n">
        <v>46914.6916</v>
      </c>
      <c r="J2047" s="14" t="n">
        <v>40112.061318</v>
      </c>
    </row>
    <row r="2048" customFormat="false" ht="15" hidden="false" customHeight="false" outlineLevel="0" collapsed="false">
      <c r="A2048" s="12" t="n">
        <v>7111</v>
      </c>
      <c r="B2048" s="13" t="s">
        <v>2061</v>
      </c>
      <c r="C2048" s="14" t="n">
        <f aca="false">IF($F$2=0," - ",Tabla1[[#This Row],[Base Precio de Lista neto]])</f>
        <v>51335.2296</v>
      </c>
      <c r="D2048" s="14" t="n">
        <f aca="false">IF($F$2=0," - ",Tabla1[[#This Row],[Base Precio de Lista neto]]*(1-$F$2))</f>
        <v>35934.66072</v>
      </c>
      <c r="E2048" s="14" t="n">
        <f aca="false">IF($F$2=0," - ",Tabla1[[#This Row],[Base para Mejor precio]]*(1-$F$2))</f>
        <v>30724.1349156</v>
      </c>
      <c r="F2048" s="12" t="s">
        <v>31</v>
      </c>
      <c r="G2048" s="15" t="s">
        <v>353</v>
      </c>
      <c r="H2048" s="14" t="n">
        <f aca="false">IFERROR(IF($F$3=0,"-",Tabla1[[#This Row],[Precio de Cliente neto]]*(1+$F$3)),"-")</f>
        <v>53901.99108</v>
      </c>
      <c r="I2048" s="14" t="n">
        <v>51335.2296</v>
      </c>
      <c r="J2048" s="14" t="n">
        <v>43891.621308</v>
      </c>
    </row>
    <row r="2049" customFormat="false" ht="15" hidden="false" customHeight="false" outlineLevel="0" collapsed="false">
      <c r="A2049" s="12" t="n">
        <v>7112</v>
      </c>
      <c r="B2049" s="13" t="s">
        <v>2062</v>
      </c>
      <c r="C2049" s="14" t="n">
        <f aca="false">IF($F$2=0," - ",Tabla1[[#This Row],[Base Precio de Lista neto]])</f>
        <v>6935.5114</v>
      </c>
      <c r="D2049" s="14" t="n">
        <f aca="false">IF($F$2=0," - ",Tabla1[[#This Row],[Base Precio de Lista neto]]*(1-$F$2))</f>
        <v>4854.85798</v>
      </c>
      <c r="E2049" s="14" t="n">
        <f aca="false">IF($F$2=0," - ",Tabla1[[#This Row],[Base para Mejor precio]]*(1-$F$2))</f>
        <v>4369.372182</v>
      </c>
      <c r="F2049" s="12" t="s">
        <v>31</v>
      </c>
      <c r="G2049" s="15"/>
      <c r="H2049" s="14" t="n">
        <f aca="false">IFERROR(IF($F$3=0,"-",Tabla1[[#This Row],[Precio de Cliente neto]]*(1+$F$3)),"-")</f>
        <v>7282.28697</v>
      </c>
      <c r="I2049" s="14" t="n">
        <v>6935.5114</v>
      </c>
      <c r="J2049" s="14" t="n">
        <v>6241.96026</v>
      </c>
    </row>
    <row r="2050" customFormat="false" ht="15" hidden="false" customHeight="false" outlineLevel="0" collapsed="false">
      <c r="A2050" s="12" t="n">
        <v>7113</v>
      </c>
      <c r="B2050" s="13" t="s">
        <v>2063</v>
      </c>
      <c r="C2050" s="14" t="n">
        <f aca="false">IF($F$2=0," - ",Tabla1[[#This Row],[Base Precio de Lista neto]])</f>
        <v>12578.6936</v>
      </c>
      <c r="D2050" s="14" t="n">
        <f aca="false">IF($F$2=0," - ",Tabla1[[#This Row],[Base Precio de Lista neto]]*(1-$F$2))</f>
        <v>8805.08552</v>
      </c>
      <c r="E2050" s="14" t="n">
        <f aca="false">IF($F$2=0," - ",Tabla1[[#This Row],[Base para Mejor precio]]*(1-$F$2))</f>
        <v>7528.3481196</v>
      </c>
      <c r="F2050" s="12" t="s">
        <v>31</v>
      </c>
      <c r="G2050" s="15" t="s">
        <v>353</v>
      </c>
      <c r="H2050" s="14" t="n">
        <f aca="false">IFERROR(IF($F$3=0,"-",Tabla1[[#This Row],[Precio de Cliente neto]]*(1+$F$3)),"-")</f>
        <v>13207.62828</v>
      </c>
      <c r="I2050" s="14" t="n">
        <v>12578.6936</v>
      </c>
      <c r="J2050" s="14" t="n">
        <v>10754.783028</v>
      </c>
    </row>
    <row r="2051" customFormat="false" ht="15" hidden="false" customHeight="false" outlineLevel="0" collapsed="false">
      <c r="A2051" s="12" t="n">
        <v>7114</v>
      </c>
      <c r="B2051" s="13" t="s">
        <v>2064</v>
      </c>
      <c r="C2051" s="14" t="n">
        <f aca="false">IF($F$2=0," - ",Tabla1[[#This Row],[Base Precio de Lista neto]])</f>
        <v>14629.3923</v>
      </c>
      <c r="D2051" s="14" t="n">
        <f aca="false">IF($F$2=0," - ",Tabla1[[#This Row],[Base Precio de Lista neto]]*(1-$F$2))</f>
        <v>10240.57461</v>
      </c>
      <c r="E2051" s="14" t="n">
        <f aca="false">IF($F$2=0," - ",Tabla1[[#This Row],[Base para Mejor precio]]*(1-$F$2))</f>
        <v>8755.69129155</v>
      </c>
      <c r="F2051" s="12" t="s">
        <v>31</v>
      </c>
      <c r="G2051" s="15" t="s">
        <v>353</v>
      </c>
      <c r="H2051" s="14" t="n">
        <f aca="false">IFERROR(IF($F$3=0,"-",Tabla1[[#This Row],[Precio de Cliente neto]]*(1+$F$3)),"-")</f>
        <v>15360.861915</v>
      </c>
      <c r="I2051" s="14" t="n">
        <v>14629.3923</v>
      </c>
      <c r="J2051" s="14" t="n">
        <v>12508.1304165</v>
      </c>
    </row>
    <row r="2052" customFormat="false" ht="15" hidden="false" customHeight="false" outlineLevel="0" collapsed="false">
      <c r="A2052" s="12" t="n">
        <v>7115</v>
      </c>
      <c r="B2052" s="13" t="s">
        <v>2065</v>
      </c>
      <c r="C2052" s="14" t="n">
        <f aca="false">IF($F$2=0," - ",Tabla1[[#This Row],[Base Precio de Lista neto]])</f>
        <v>13136.139</v>
      </c>
      <c r="D2052" s="14" t="n">
        <f aca="false">IF($F$2=0," - ",Tabla1[[#This Row],[Base Precio de Lista neto]]*(1-$F$2))</f>
        <v>9195.2973</v>
      </c>
      <c r="E2052" s="14" t="n">
        <f aca="false">IF($F$2=0," - ",Tabla1[[#This Row],[Base para Mejor precio]]*(1-$F$2))</f>
        <v>8275.76757</v>
      </c>
      <c r="F2052" s="12" t="s">
        <v>31</v>
      </c>
      <c r="G2052" s="15" t="s">
        <v>143</v>
      </c>
      <c r="H2052" s="14" t="n">
        <f aca="false">IFERROR(IF($F$3=0,"-",Tabla1[[#This Row],[Precio de Cliente neto]]*(1+$F$3)),"-")</f>
        <v>13792.94595</v>
      </c>
      <c r="I2052" s="14" t="n">
        <v>13136.139</v>
      </c>
      <c r="J2052" s="14" t="n">
        <v>11822.5251</v>
      </c>
    </row>
    <row r="2053" customFormat="false" ht="15" hidden="false" customHeight="false" outlineLevel="0" collapsed="false">
      <c r="A2053" s="12" t="n">
        <v>7116</v>
      </c>
      <c r="B2053" s="13" t="s">
        <v>2066</v>
      </c>
      <c r="C2053" s="14" t="n">
        <f aca="false">IF($F$2=0," - ",Tabla1[[#This Row],[Base Precio de Lista neto]])</f>
        <v>15330.399</v>
      </c>
      <c r="D2053" s="14" t="n">
        <f aca="false">IF($F$2=0," - ",Tabla1[[#This Row],[Base Precio de Lista neto]]*(1-$F$2))</f>
        <v>10731.2793</v>
      </c>
      <c r="E2053" s="14" t="n">
        <f aca="false">IF($F$2=0," - ",Tabla1[[#This Row],[Base para Mejor precio]]*(1-$F$2))</f>
        <v>9175.2438015</v>
      </c>
      <c r="F2053" s="12" t="s">
        <v>31</v>
      </c>
      <c r="G2053" s="15" t="s">
        <v>353</v>
      </c>
      <c r="H2053" s="14" t="n">
        <f aca="false">IFERROR(IF($F$3=0,"-",Tabla1[[#This Row],[Precio de Cliente neto]]*(1+$F$3)),"-")</f>
        <v>16096.91895</v>
      </c>
      <c r="I2053" s="14" t="n">
        <v>15330.399</v>
      </c>
      <c r="J2053" s="14" t="n">
        <v>13107.491145</v>
      </c>
    </row>
    <row r="2054" customFormat="false" ht="15" hidden="false" customHeight="false" outlineLevel="0" collapsed="false">
      <c r="A2054" s="12" t="n">
        <v>7117</v>
      </c>
      <c r="B2054" s="13" t="s">
        <v>2067</v>
      </c>
      <c r="C2054" s="14" t="n">
        <f aca="false">IF($F$2=0," - ",Tabla1[[#This Row],[Base Precio de Lista neto]])</f>
        <v>23715.3959</v>
      </c>
      <c r="D2054" s="14" t="n">
        <f aca="false">IF($F$2=0," - ",Tabla1[[#This Row],[Base Precio de Lista neto]]*(1-$F$2))</f>
        <v>16600.77713</v>
      </c>
      <c r="E2054" s="14" t="n">
        <f aca="false">IF($F$2=0," - ",Tabla1[[#This Row],[Base para Mejor precio]]*(1-$F$2))</f>
        <v>14193.66444615</v>
      </c>
      <c r="F2054" s="12" t="s">
        <v>31</v>
      </c>
      <c r="G2054" s="15" t="s">
        <v>353</v>
      </c>
      <c r="H2054" s="14" t="n">
        <f aca="false">IFERROR(IF($F$3=0,"-",Tabla1[[#This Row],[Precio de Cliente neto]]*(1+$F$3)),"-")</f>
        <v>24901.165695</v>
      </c>
      <c r="I2054" s="14" t="n">
        <v>23715.3959</v>
      </c>
      <c r="J2054" s="14" t="n">
        <v>20276.6634945</v>
      </c>
    </row>
    <row r="2055" customFormat="false" ht="15" hidden="false" customHeight="false" outlineLevel="0" collapsed="false">
      <c r="A2055" s="12" t="n">
        <v>7118</v>
      </c>
      <c r="B2055" s="13" t="s">
        <v>2068</v>
      </c>
      <c r="C2055" s="14" t="n">
        <f aca="false">IF($F$2=0," - ",Tabla1[[#This Row],[Base Precio de Lista neto]])</f>
        <v>8187.9832</v>
      </c>
      <c r="D2055" s="14" t="n">
        <f aca="false">IF($F$2=0," - ",Tabla1[[#This Row],[Base Precio de Lista neto]]*(1-$F$2))</f>
        <v>5731.58824</v>
      </c>
      <c r="E2055" s="14" t="n">
        <f aca="false">IF($F$2=0," - ",Tabla1[[#This Row],[Base para Mejor precio]]*(1-$F$2))</f>
        <v>5158.429416</v>
      </c>
      <c r="F2055" s="12" t="s">
        <v>31</v>
      </c>
      <c r="G2055" s="15"/>
      <c r="H2055" s="14" t="n">
        <f aca="false">IFERROR(IF($F$3=0,"-",Tabla1[[#This Row],[Precio de Cliente neto]]*(1+$F$3)),"-")</f>
        <v>8597.38236</v>
      </c>
      <c r="I2055" s="14" t="n">
        <v>8187.9832</v>
      </c>
      <c r="J2055" s="14" t="n">
        <v>7369.18488</v>
      </c>
    </row>
    <row r="2056" customFormat="false" ht="15" hidden="false" customHeight="false" outlineLevel="0" collapsed="false">
      <c r="A2056" s="12" t="n">
        <v>7119</v>
      </c>
      <c r="B2056" s="13" t="s">
        <v>2069</v>
      </c>
      <c r="C2056" s="14" t="n">
        <f aca="false">IF($F$2=0," - ",Tabla1[[#This Row],[Base Precio de Lista neto]])</f>
        <v>50206.1744</v>
      </c>
      <c r="D2056" s="14" t="n">
        <f aca="false">IF($F$2=0," - ",Tabla1[[#This Row],[Base Precio de Lista neto]]*(1-$F$2))</f>
        <v>35144.32208</v>
      </c>
      <c r="E2056" s="14" t="n">
        <f aca="false">IF($F$2=0," - ",Tabla1[[#This Row],[Base para Mejor precio]]*(1-$F$2))</f>
        <v>30048.3953784</v>
      </c>
      <c r="F2056" s="12" t="s">
        <v>31</v>
      </c>
      <c r="G2056" s="15" t="s">
        <v>353</v>
      </c>
      <c r="H2056" s="14" t="n">
        <f aca="false">IFERROR(IF($F$3=0,"-",Tabla1[[#This Row],[Precio de Cliente neto]]*(1+$F$3)),"-")</f>
        <v>52716.48312</v>
      </c>
      <c r="I2056" s="14" t="n">
        <v>50206.1744</v>
      </c>
      <c r="J2056" s="14" t="n">
        <v>42926.279112</v>
      </c>
    </row>
    <row r="2057" customFormat="false" ht="15" hidden="false" customHeight="false" outlineLevel="0" collapsed="false">
      <c r="A2057" s="12" t="n">
        <v>7124</v>
      </c>
      <c r="B2057" s="13" t="s">
        <v>2070</v>
      </c>
      <c r="C2057" s="14" t="n">
        <f aca="false">IF($F$2=0," - ",Tabla1[[#This Row],[Base Precio de Lista neto]])</f>
        <v>296.7884</v>
      </c>
      <c r="D2057" s="14" t="n">
        <f aca="false">IF($F$2=0," - ",Tabla1[[#This Row],[Base Precio de Lista neto]]*(1-$F$2))</f>
        <v>207.75188</v>
      </c>
      <c r="E2057" s="14" t="n">
        <f aca="false">IF($F$2=0," - ",Tabla1[[#This Row],[Base para Mejor precio]]*(1-$F$2))</f>
        <v>186.976692</v>
      </c>
      <c r="F2057" s="12" t="s">
        <v>17</v>
      </c>
      <c r="G2057" s="15"/>
      <c r="H2057" s="14" t="n">
        <f aca="false">IFERROR(IF($F$3=0,"-",Tabla1[[#This Row],[Precio de Cliente neto]]*(1+$F$3)),"-")</f>
        <v>311.62782</v>
      </c>
      <c r="I2057" s="14" t="n">
        <v>296.7884</v>
      </c>
      <c r="J2057" s="14" t="n">
        <v>267.10956</v>
      </c>
    </row>
    <row r="2058" customFormat="false" ht="15" hidden="false" customHeight="false" outlineLevel="0" collapsed="false">
      <c r="A2058" s="12" t="n">
        <v>7125</v>
      </c>
      <c r="B2058" s="13" t="s">
        <v>2071</v>
      </c>
      <c r="C2058" s="14" t="n">
        <f aca="false">IF($F$2=0," - ",Tabla1[[#This Row],[Base Precio de Lista neto]])</f>
        <v>960.451</v>
      </c>
      <c r="D2058" s="14" t="n">
        <f aca="false">IF($F$2=0," - ",Tabla1[[#This Row],[Base Precio de Lista neto]]*(1-$F$2))</f>
        <v>672.3157</v>
      </c>
      <c r="E2058" s="14" t="n">
        <f aca="false">IF($F$2=0," - ",Tabla1[[#This Row],[Base para Mejor precio]]*(1-$F$2))</f>
        <v>605.08413</v>
      </c>
      <c r="F2058" s="12" t="s">
        <v>31</v>
      </c>
      <c r="G2058" s="15"/>
      <c r="H2058" s="14" t="n">
        <f aca="false">IFERROR(IF($F$3=0,"-",Tabla1[[#This Row],[Precio de Cliente neto]]*(1+$F$3)),"-")</f>
        <v>1008.47355</v>
      </c>
      <c r="I2058" s="14" t="n">
        <v>960.451</v>
      </c>
      <c r="J2058" s="14" t="n">
        <v>864.4059</v>
      </c>
    </row>
    <row r="2059" customFormat="false" ht="15" hidden="false" customHeight="false" outlineLevel="0" collapsed="false">
      <c r="A2059" s="12" t="n">
        <v>7126</v>
      </c>
      <c r="B2059" s="13" t="s">
        <v>2072</v>
      </c>
      <c r="C2059" s="14" t="n">
        <f aca="false">IF($F$2=0," - ",Tabla1[[#This Row],[Base Precio de Lista neto]])</f>
        <v>1686.3681</v>
      </c>
      <c r="D2059" s="14" t="n">
        <f aca="false">IF($F$2=0," - ",Tabla1[[#This Row],[Base Precio de Lista neto]]*(1-$F$2))</f>
        <v>1180.45767</v>
      </c>
      <c r="E2059" s="14" t="n">
        <f aca="false">IF($F$2=0," - ",Tabla1[[#This Row],[Base para Mejor precio]]*(1-$F$2))</f>
        <v>1062.411903</v>
      </c>
      <c r="F2059" s="12" t="s">
        <v>31</v>
      </c>
      <c r="G2059" s="15"/>
      <c r="H2059" s="14" t="n">
        <f aca="false">IFERROR(IF($F$3=0,"-",Tabla1[[#This Row],[Precio de Cliente neto]]*(1+$F$3)),"-")</f>
        <v>1770.686505</v>
      </c>
      <c r="I2059" s="14" t="n">
        <v>1686.3681</v>
      </c>
      <c r="J2059" s="14" t="n">
        <v>1517.73129</v>
      </c>
    </row>
    <row r="2060" customFormat="false" ht="15" hidden="false" customHeight="false" outlineLevel="0" collapsed="false">
      <c r="A2060" s="12" t="n">
        <v>7127</v>
      </c>
      <c r="B2060" s="13" t="s">
        <v>2073</v>
      </c>
      <c r="C2060" s="14" t="n">
        <f aca="false">IF($F$2=0," - ",Tabla1[[#This Row],[Base Precio de Lista neto]])</f>
        <v>2401.1514</v>
      </c>
      <c r="D2060" s="14" t="n">
        <f aca="false">IF($F$2=0," - ",Tabla1[[#This Row],[Base Precio de Lista neto]]*(1-$F$2))</f>
        <v>1680.80598</v>
      </c>
      <c r="E2060" s="14" t="n">
        <f aca="false">IF($F$2=0," - ",Tabla1[[#This Row],[Base para Mejor precio]]*(1-$F$2))</f>
        <v>1512.725382</v>
      </c>
      <c r="F2060" s="12" t="s">
        <v>31</v>
      </c>
      <c r="G2060" s="15"/>
      <c r="H2060" s="14" t="n">
        <f aca="false">IFERROR(IF($F$3=0,"-",Tabla1[[#This Row],[Precio de Cliente neto]]*(1+$F$3)),"-")</f>
        <v>2521.20897</v>
      </c>
      <c r="I2060" s="14" t="n">
        <v>2401.1514</v>
      </c>
      <c r="J2060" s="14" t="n">
        <v>2161.03626</v>
      </c>
    </row>
    <row r="2061" customFormat="false" ht="15" hidden="false" customHeight="false" outlineLevel="0" collapsed="false">
      <c r="A2061" s="12" t="n">
        <v>7128</v>
      </c>
      <c r="B2061" s="13" t="s">
        <v>2074</v>
      </c>
      <c r="C2061" s="14" t="n">
        <f aca="false">IF($F$2=0," - ",Tabla1[[#This Row],[Base Precio de Lista neto]])</f>
        <v>336.1532</v>
      </c>
      <c r="D2061" s="14" t="n">
        <f aca="false">IF($F$2=0," - ",Tabla1[[#This Row],[Base Precio de Lista neto]]*(1-$F$2))</f>
        <v>235.30724</v>
      </c>
      <c r="E2061" s="14" t="n">
        <f aca="false">IF($F$2=0," - ",Tabla1[[#This Row],[Base para Mejor precio]]*(1-$F$2))</f>
        <v>211.776516</v>
      </c>
      <c r="F2061" s="12" t="s">
        <v>31</v>
      </c>
      <c r="G2061" s="15"/>
      <c r="H2061" s="14" t="n">
        <f aca="false">IFERROR(IF($F$3=0,"-",Tabla1[[#This Row],[Precio de Cliente neto]]*(1+$F$3)),"-")</f>
        <v>352.96086</v>
      </c>
      <c r="I2061" s="14" t="n">
        <v>336.1532</v>
      </c>
      <c r="J2061" s="14" t="n">
        <v>302.53788</v>
      </c>
    </row>
    <row r="2062" customFormat="false" ht="15" hidden="false" customHeight="false" outlineLevel="0" collapsed="false">
      <c r="A2062" s="12" t="n">
        <v>7129</v>
      </c>
      <c r="B2062" s="13" t="s">
        <v>2075</v>
      </c>
      <c r="C2062" s="14" t="n">
        <f aca="false">IF($F$2=0," - ",Tabla1[[#This Row],[Base Precio de Lista neto]])</f>
        <v>480.2256</v>
      </c>
      <c r="D2062" s="14" t="n">
        <f aca="false">IF($F$2=0," - ",Tabla1[[#This Row],[Base Precio de Lista neto]]*(1-$F$2))</f>
        <v>336.15792</v>
      </c>
      <c r="E2062" s="14" t="n">
        <f aca="false">IF($F$2=0," - ",Tabla1[[#This Row],[Base para Mejor precio]]*(1-$F$2))</f>
        <v>302.542128</v>
      </c>
      <c r="F2062" s="12" t="s">
        <v>31</v>
      </c>
      <c r="G2062" s="15"/>
      <c r="H2062" s="14" t="n">
        <f aca="false">IFERROR(IF($F$3=0,"-",Tabla1[[#This Row],[Precio de Cliente neto]]*(1+$F$3)),"-")</f>
        <v>504.23688</v>
      </c>
      <c r="I2062" s="14" t="n">
        <v>480.2256</v>
      </c>
      <c r="J2062" s="14" t="n">
        <v>432.20304</v>
      </c>
    </row>
    <row r="2063" customFormat="false" ht="15" hidden="false" customHeight="false" outlineLevel="0" collapsed="false">
      <c r="A2063" s="12" t="n">
        <v>7130</v>
      </c>
      <c r="B2063" s="13" t="s">
        <v>2076</v>
      </c>
      <c r="C2063" s="14" t="n">
        <f aca="false">IF($F$2=0," - ",Tabla1[[#This Row],[Base Precio de Lista neto]])</f>
        <v>960.451</v>
      </c>
      <c r="D2063" s="14" t="n">
        <f aca="false">IF($F$2=0," - ",Tabla1[[#This Row],[Base Precio de Lista neto]]*(1-$F$2))</f>
        <v>672.3157</v>
      </c>
      <c r="E2063" s="14" t="n">
        <f aca="false">IF($F$2=0," - ",Tabla1[[#This Row],[Base para Mejor precio]]*(1-$F$2))</f>
        <v>605.08413</v>
      </c>
      <c r="F2063" s="12" t="s">
        <v>31</v>
      </c>
      <c r="G2063" s="15"/>
      <c r="H2063" s="14" t="n">
        <f aca="false">IFERROR(IF($F$3=0,"-",Tabla1[[#This Row],[Precio de Cliente neto]]*(1+$F$3)),"-")</f>
        <v>1008.47355</v>
      </c>
      <c r="I2063" s="14" t="n">
        <v>960.451</v>
      </c>
      <c r="J2063" s="14" t="n">
        <v>864.4059</v>
      </c>
    </row>
    <row r="2064" customFormat="false" ht="15" hidden="false" customHeight="false" outlineLevel="0" collapsed="false">
      <c r="A2064" s="12" t="n">
        <v>7131</v>
      </c>
      <c r="B2064" s="13" t="s">
        <v>2077</v>
      </c>
      <c r="C2064" s="14" t="n">
        <f aca="false">IF($F$2=0," - ",Tabla1[[#This Row],[Base Precio de Lista neto]])</f>
        <v>192.0809</v>
      </c>
      <c r="D2064" s="14" t="n">
        <f aca="false">IF($F$2=0," - ",Tabla1[[#This Row],[Base Precio de Lista neto]]*(1-$F$2))</f>
        <v>134.45663</v>
      </c>
      <c r="E2064" s="14" t="n">
        <f aca="false">IF($F$2=0," - ",Tabla1[[#This Row],[Base para Mejor precio]]*(1-$F$2))</f>
        <v>121.010967</v>
      </c>
      <c r="F2064" s="12" t="s">
        <v>31</v>
      </c>
      <c r="G2064" s="15"/>
      <c r="H2064" s="14" t="n">
        <f aca="false">IFERROR(IF($F$3=0,"-",Tabla1[[#This Row],[Precio de Cliente neto]]*(1+$F$3)),"-")</f>
        <v>201.684945</v>
      </c>
      <c r="I2064" s="14" t="n">
        <v>192.0809</v>
      </c>
      <c r="J2064" s="14" t="n">
        <v>172.87281</v>
      </c>
    </row>
    <row r="2065" customFormat="false" ht="15" hidden="false" customHeight="false" outlineLevel="0" collapsed="false">
      <c r="A2065" s="12" t="n">
        <v>7132</v>
      </c>
      <c r="B2065" s="13" t="s">
        <v>2078</v>
      </c>
      <c r="C2065" s="14" t="n">
        <f aca="false">IF($F$2=0," - ",Tabla1[[#This Row],[Base Precio de Lista neto]])</f>
        <v>537.2699</v>
      </c>
      <c r="D2065" s="14" t="n">
        <f aca="false">IF($F$2=0," - ",Tabla1[[#This Row],[Base Precio de Lista neto]]*(1-$F$2))</f>
        <v>376.08893</v>
      </c>
      <c r="E2065" s="14" t="n">
        <f aca="false">IF($F$2=0," - ",Tabla1[[#This Row],[Base para Mejor precio]]*(1-$F$2))</f>
        <v>338.480037</v>
      </c>
      <c r="F2065" s="12" t="s">
        <v>31</v>
      </c>
      <c r="G2065" s="15"/>
      <c r="H2065" s="14" t="n">
        <f aca="false">IFERROR(IF($F$3=0,"-",Tabla1[[#This Row],[Precio de Cliente neto]]*(1+$F$3)),"-")</f>
        <v>564.133395</v>
      </c>
      <c r="I2065" s="14" t="n">
        <v>537.2699</v>
      </c>
      <c r="J2065" s="14" t="n">
        <v>483.54291</v>
      </c>
    </row>
    <row r="2066" customFormat="false" ht="15" hidden="false" customHeight="false" outlineLevel="0" collapsed="false">
      <c r="A2066" s="12" t="n">
        <v>7133</v>
      </c>
      <c r="B2066" s="13" t="s">
        <v>2079</v>
      </c>
      <c r="C2066" s="14" t="n">
        <f aca="false">IF($F$2=0," - ",Tabla1[[#This Row],[Base Precio de Lista neto]])</f>
        <v>766.9095</v>
      </c>
      <c r="D2066" s="14" t="n">
        <f aca="false">IF($F$2=0," - ",Tabla1[[#This Row],[Base Precio de Lista neto]]*(1-$F$2))</f>
        <v>536.83665</v>
      </c>
      <c r="E2066" s="14" t="n">
        <f aca="false">IF($F$2=0," - ",Tabla1[[#This Row],[Base para Mejor precio]]*(1-$F$2))</f>
        <v>483.152985</v>
      </c>
      <c r="F2066" s="12" t="s">
        <v>31</v>
      </c>
      <c r="G2066" s="15"/>
      <c r="H2066" s="14" t="n">
        <f aca="false">IFERROR(IF($F$3=0,"-",Tabla1[[#This Row],[Precio de Cliente neto]]*(1+$F$3)),"-")</f>
        <v>805.254975</v>
      </c>
      <c r="I2066" s="14" t="n">
        <v>766.9095</v>
      </c>
      <c r="J2066" s="14" t="n">
        <v>690.21855</v>
      </c>
    </row>
    <row r="2067" customFormat="false" ht="15" hidden="false" customHeight="false" outlineLevel="0" collapsed="false">
      <c r="A2067" s="12" t="n">
        <v>7134</v>
      </c>
      <c r="B2067" s="13" t="s">
        <v>2080</v>
      </c>
      <c r="C2067" s="14" t="n">
        <f aca="false">IF($F$2=0," - ",Tabla1[[#This Row],[Base Precio de Lista neto]])</f>
        <v>4982.7567</v>
      </c>
      <c r="D2067" s="14" t="n">
        <f aca="false">IF($F$2=0," - ",Tabla1[[#This Row],[Base Precio de Lista neto]]*(1-$F$2))</f>
        <v>3487.92969</v>
      </c>
      <c r="E2067" s="14" t="n">
        <f aca="false">IF($F$2=0," - ",Tabla1[[#This Row],[Base para Mejor precio]]*(1-$F$2))</f>
        <v>3139.136721</v>
      </c>
      <c r="F2067" s="12" t="s">
        <v>31</v>
      </c>
      <c r="G2067" s="15"/>
      <c r="H2067" s="14" t="n">
        <f aca="false">IFERROR(IF($F$3=0,"-",Tabla1[[#This Row],[Precio de Cliente neto]]*(1+$F$3)),"-")</f>
        <v>5231.894535</v>
      </c>
      <c r="I2067" s="14" t="n">
        <v>4982.7567</v>
      </c>
      <c r="J2067" s="14" t="n">
        <v>4484.48103</v>
      </c>
    </row>
    <row r="2068" customFormat="false" ht="15" hidden="false" customHeight="false" outlineLevel="0" collapsed="false">
      <c r="A2068" s="12" t="n">
        <v>7135</v>
      </c>
      <c r="B2068" s="13" t="s">
        <v>2081</v>
      </c>
      <c r="C2068" s="14" t="n">
        <f aca="false">IF($F$2=0," - ",Tabla1[[#This Row],[Base Precio de Lista neto]])</f>
        <v>144.0724</v>
      </c>
      <c r="D2068" s="14" t="n">
        <f aca="false">IF($F$2=0," - ",Tabla1[[#This Row],[Base Precio de Lista neto]]*(1-$F$2))</f>
        <v>100.85068</v>
      </c>
      <c r="E2068" s="14" t="n">
        <f aca="false">IF($F$2=0," - ",Tabla1[[#This Row],[Base para Mejor precio]]*(1-$F$2))</f>
        <v>90.765612</v>
      </c>
      <c r="F2068" s="12" t="s">
        <v>31</v>
      </c>
      <c r="G2068" s="15"/>
      <c r="H2068" s="14" t="n">
        <f aca="false">IFERROR(IF($F$3=0,"-",Tabla1[[#This Row],[Precio de Cliente neto]]*(1+$F$3)),"-")</f>
        <v>151.27602</v>
      </c>
      <c r="I2068" s="14" t="n">
        <v>144.0724</v>
      </c>
      <c r="J2068" s="14" t="n">
        <v>129.66516</v>
      </c>
    </row>
    <row r="2069" customFormat="false" ht="15" hidden="false" customHeight="false" outlineLevel="0" collapsed="false">
      <c r="A2069" s="12" t="n">
        <v>7136</v>
      </c>
      <c r="B2069" s="13" t="s">
        <v>2082</v>
      </c>
      <c r="C2069" s="14" t="n">
        <f aca="false">IF($F$2=0," - ",Tabla1[[#This Row],[Base Precio de Lista neto]])</f>
        <v>240.0888</v>
      </c>
      <c r="D2069" s="14" t="n">
        <f aca="false">IF($F$2=0," - ",Tabla1[[#This Row],[Base Precio de Lista neto]]*(1-$F$2))</f>
        <v>168.06216</v>
      </c>
      <c r="E2069" s="14" t="n">
        <f aca="false">IF($F$2=0," - ",Tabla1[[#This Row],[Base para Mejor precio]]*(1-$F$2))</f>
        <v>151.255944</v>
      </c>
      <c r="F2069" s="12" t="s">
        <v>31</v>
      </c>
      <c r="G2069" s="15"/>
      <c r="H2069" s="14" t="n">
        <f aca="false">IFERROR(IF($F$3=0,"-",Tabla1[[#This Row],[Precio de Cliente neto]]*(1+$F$3)),"-")</f>
        <v>252.09324</v>
      </c>
      <c r="I2069" s="14" t="n">
        <v>240.0888</v>
      </c>
      <c r="J2069" s="14" t="n">
        <v>216.07992</v>
      </c>
    </row>
    <row r="2070" customFormat="false" ht="15" hidden="false" customHeight="false" outlineLevel="0" collapsed="false">
      <c r="A2070" s="12" t="n">
        <v>7137</v>
      </c>
      <c r="B2070" s="13" t="s">
        <v>2083</v>
      </c>
      <c r="C2070" s="14" t="n">
        <f aca="false">IF($F$2=0," - ",Tabla1[[#This Row],[Base Precio de Lista neto]])</f>
        <v>480.2256</v>
      </c>
      <c r="D2070" s="14" t="n">
        <f aca="false">IF($F$2=0," - ",Tabla1[[#This Row],[Base Precio de Lista neto]]*(1-$F$2))</f>
        <v>336.15792</v>
      </c>
      <c r="E2070" s="14" t="n">
        <f aca="false">IF($F$2=0," - ",Tabla1[[#This Row],[Base para Mejor precio]]*(1-$F$2))</f>
        <v>302.542128</v>
      </c>
      <c r="F2070" s="12" t="s">
        <v>31</v>
      </c>
      <c r="G2070" s="15"/>
      <c r="H2070" s="14" t="n">
        <f aca="false">IFERROR(IF($F$3=0,"-",Tabla1[[#This Row],[Precio de Cliente neto]]*(1+$F$3)),"-")</f>
        <v>504.23688</v>
      </c>
      <c r="I2070" s="14" t="n">
        <v>480.2256</v>
      </c>
      <c r="J2070" s="14" t="n">
        <v>432.20304</v>
      </c>
    </row>
    <row r="2071" customFormat="false" ht="15" hidden="false" customHeight="false" outlineLevel="0" collapsed="false">
      <c r="A2071" s="12" t="n">
        <v>7151</v>
      </c>
      <c r="B2071" s="13" t="s">
        <v>2084</v>
      </c>
      <c r="C2071" s="14" t="n">
        <f aca="false">IF($F$2=0," - ",Tabla1[[#This Row],[Base Precio de Lista neto]])</f>
        <v>403.3191</v>
      </c>
      <c r="D2071" s="14" t="n">
        <f aca="false">IF($F$2=0," - ",Tabla1[[#This Row],[Base Precio de Lista neto]]*(1-$F$2))</f>
        <v>282.32337</v>
      </c>
      <c r="E2071" s="14" t="n">
        <f aca="false">IF($F$2=0," - ",Tabla1[[#This Row],[Base para Mejor precio]]*(1-$F$2))</f>
        <v>254.091033</v>
      </c>
      <c r="F2071" s="12" t="s">
        <v>31</v>
      </c>
      <c r="G2071" s="15"/>
      <c r="H2071" s="14" t="n">
        <f aca="false">IFERROR(IF($F$3=0,"-",Tabla1[[#This Row],[Precio de Cliente neto]]*(1+$F$3)),"-")</f>
        <v>423.485055</v>
      </c>
      <c r="I2071" s="14" t="n">
        <v>403.3191</v>
      </c>
      <c r="J2071" s="14" t="n">
        <v>362.98719</v>
      </c>
    </row>
    <row r="2072" customFormat="false" ht="15" hidden="false" customHeight="false" outlineLevel="0" collapsed="false">
      <c r="A2072" s="12" t="n">
        <v>7152</v>
      </c>
      <c r="B2072" s="13" t="s">
        <v>2085</v>
      </c>
      <c r="C2072" s="14" t="n">
        <f aca="false">IF($F$2=0," - ",Tabla1[[#This Row],[Base Precio de Lista neto]])</f>
        <v>673.0733</v>
      </c>
      <c r="D2072" s="14" t="n">
        <f aca="false">IF($F$2=0," - ",Tabla1[[#This Row],[Base Precio de Lista neto]]*(1-$F$2))</f>
        <v>471.15131</v>
      </c>
      <c r="E2072" s="14" t="n">
        <f aca="false">IF($F$2=0," - ",Tabla1[[#This Row],[Base para Mejor precio]]*(1-$F$2))</f>
        <v>424.036179</v>
      </c>
      <c r="F2072" s="12" t="s">
        <v>31</v>
      </c>
      <c r="G2072" s="15"/>
      <c r="H2072" s="14" t="n">
        <f aca="false">IFERROR(IF($F$3=0,"-",Tabla1[[#This Row],[Precio de Cliente neto]]*(1+$F$3)),"-")</f>
        <v>706.726965</v>
      </c>
      <c r="I2072" s="14" t="n">
        <v>673.0733</v>
      </c>
      <c r="J2072" s="14" t="n">
        <v>605.76597</v>
      </c>
    </row>
    <row r="2073" customFormat="false" ht="15" hidden="false" customHeight="false" outlineLevel="0" collapsed="false">
      <c r="A2073" s="12" t="n">
        <v>7200</v>
      </c>
      <c r="B2073" s="13" t="s">
        <v>2086</v>
      </c>
      <c r="C2073" s="14" t="n">
        <f aca="false">IF($F$2=0," - ",Tabla1[[#This Row],[Base Precio de Lista neto]])</f>
        <v>1932.8564</v>
      </c>
      <c r="D2073" s="14" t="n">
        <f aca="false">IF($F$2=0," - ",Tabla1[[#This Row],[Base Precio de Lista neto]]*(1-$F$2))</f>
        <v>1352.99948</v>
      </c>
      <c r="E2073" s="14" t="n">
        <f aca="false">IF($F$2=0," - ",Tabla1[[#This Row],[Base para Mejor precio]]*(1-$F$2))</f>
        <v>1217.699532</v>
      </c>
      <c r="F2073" s="12" t="s">
        <v>17</v>
      </c>
      <c r="G2073" s="15"/>
      <c r="H2073" s="14" t="n">
        <f aca="false">IFERROR(IF($F$3=0,"-",Tabla1[[#This Row],[Precio de Cliente neto]]*(1+$F$3)),"-")</f>
        <v>2029.49922</v>
      </c>
      <c r="I2073" s="14" t="n">
        <v>1932.8564</v>
      </c>
      <c r="J2073" s="14" t="n">
        <v>1739.57076</v>
      </c>
    </row>
    <row r="2074" customFormat="false" ht="15" hidden="false" customHeight="false" outlineLevel="0" collapsed="false">
      <c r="A2074" s="12" t="n">
        <v>7201</v>
      </c>
      <c r="B2074" s="13" t="s">
        <v>2087</v>
      </c>
      <c r="C2074" s="14" t="n">
        <f aca="false">IF($F$2=0," - ",Tabla1[[#This Row],[Base Precio de Lista neto]])</f>
        <v>1812.6422</v>
      </c>
      <c r="D2074" s="14" t="n">
        <f aca="false">IF($F$2=0," - ",Tabla1[[#This Row],[Base Precio de Lista neto]]*(1-$F$2))</f>
        <v>1268.84954</v>
      </c>
      <c r="E2074" s="14" t="n">
        <f aca="false">IF($F$2=0," - ",Tabla1[[#This Row],[Base para Mejor precio]]*(1-$F$2))</f>
        <v>1141.964586</v>
      </c>
      <c r="F2074" s="12" t="s">
        <v>17</v>
      </c>
      <c r="G2074" s="15"/>
      <c r="H2074" s="14" t="n">
        <f aca="false">IFERROR(IF($F$3=0,"-",Tabla1[[#This Row],[Precio de Cliente neto]]*(1+$F$3)),"-")</f>
        <v>1903.27431</v>
      </c>
      <c r="I2074" s="14" t="n">
        <v>1812.6422</v>
      </c>
      <c r="J2074" s="14" t="n">
        <v>1631.37798</v>
      </c>
    </row>
    <row r="2075" customFormat="false" ht="15" hidden="false" customHeight="false" outlineLevel="0" collapsed="false">
      <c r="A2075" s="12" t="n">
        <v>7202</v>
      </c>
      <c r="B2075" s="13" t="s">
        <v>2088</v>
      </c>
      <c r="C2075" s="14" t="n">
        <f aca="false">IF($F$2=0," - ",Tabla1[[#This Row],[Base Precio de Lista neto]])</f>
        <v>446.6784</v>
      </c>
      <c r="D2075" s="14" t="n">
        <f aca="false">IF($F$2=0," - ",Tabla1[[#This Row],[Base Precio de Lista neto]]*(1-$F$2))</f>
        <v>312.67488</v>
      </c>
      <c r="E2075" s="14" t="n">
        <f aca="false">IF($F$2=0," - ",Tabla1[[#This Row],[Base para Mejor precio]]*(1-$F$2))</f>
        <v>281.407392</v>
      </c>
      <c r="F2075" s="12" t="s">
        <v>17</v>
      </c>
      <c r="G2075" s="15"/>
      <c r="H2075" s="14" t="n">
        <f aca="false">IFERROR(IF($F$3=0,"-",Tabla1[[#This Row],[Precio de Cliente neto]]*(1+$F$3)),"-")</f>
        <v>469.01232</v>
      </c>
      <c r="I2075" s="14" t="n">
        <v>446.6784</v>
      </c>
      <c r="J2075" s="14" t="n">
        <v>402.01056</v>
      </c>
    </row>
    <row r="2076" customFormat="false" ht="15" hidden="false" customHeight="false" outlineLevel="0" collapsed="false">
      <c r="A2076" s="12" t="n">
        <v>7203</v>
      </c>
      <c r="B2076" s="13" t="s">
        <v>2089</v>
      </c>
      <c r="C2076" s="14" t="n">
        <f aca="false">IF($F$2=0," - ",Tabla1[[#This Row],[Base Precio de Lista neto]])</f>
        <v>511.4998</v>
      </c>
      <c r="D2076" s="14" t="n">
        <f aca="false">IF($F$2=0," - ",Tabla1[[#This Row],[Base Precio de Lista neto]]*(1-$F$2))</f>
        <v>358.04986</v>
      </c>
      <c r="E2076" s="14" t="n">
        <f aca="false">IF($F$2=0," - ",Tabla1[[#This Row],[Base para Mejor precio]]*(1-$F$2))</f>
        <v>322.244874</v>
      </c>
      <c r="F2076" s="12" t="s">
        <v>17</v>
      </c>
      <c r="G2076" s="15"/>
      <c r="H2076" s="14" t="n">
        <f aca="false">IFERROR(IF($F$3=0,"-",Tabla1[[#This Row],[Precio de Cliente neto]]*(1+$F$3)),"-")</f>
        <v>537.07479</v>
      </c>
      <c r="I2076" s="14" t="n">
        <v>511.4998</v>
      </c>
      <c r="J2076" s="14" t="n">
        <v>460.34982</v>
      </c>
    </row>
    <row r="2077" customFormat="false" ht="15" hidden="false" customHeight="false" outlineLevel="0" collapsed="false">
      <c r="A2077" s="12" t="n">
        <v>7204</v>
      </c>
      <c r="B2077" s="13" t="s">
        <v>2090</v>
      </c>
      <c r="C2077" s="14" t="n">
        <f aca="false">IF($F$2=0," - ",Tabla1[[#This Row],[Base Precio de Lista neto]])</f>
        <v>1929.5564</v>
      </c>
      <c r="D2077" s="14" t="n">
        <f aca="false">IF($F$2=0," - ",Tabla1[[#This Row],[Base Precio de Lista neto]]*(1-$F$2))</f>
        <v>1350.68948</v>
      </c>
      <c r="E2077" s="14" t="n">
        <f aca="false">IF($F$2=0," - ",Tabla1[[#This Row],[Base para Mejor precio]]*(1-$F$2))</f>
        <v>1215.620532</v>
      </c>
      <c r="F2077" s="12" t="s">
        <v>17</v>
      </c>
      <c r="G2077" s="15"/>
      <c r="H2077" s="14" t="n">
        <f aca="false">IFERROR(IF($F$3=0,"-",Tabla1[[#This Row],[Precio de Cliente neto]]*(1+$F$3)),"-")</f>
        <v>2026.03422</v>
      </c>
      <c r="I2077" s="14" t="n">
        <v>1929.5564</v>
      </c>
      <c r="J2077" s="14" t="n">
        <v>1736.60076</v>
      </c>
    </row>
    <row r="2078" customFormat="false" ht="15" hidden="false" customHeight="false" outlineLevel="0" collapsed="false">
      <c r="A2078" s="12" t="n">
        <v>7205</v>
      </c>
      <c r="B2078" s="13" t="s">
        <v>2091</v>
      </c>
      <c r="C2078" s="14" t="n">
        <f aca="false">IF($F$2=0," - ",Tabla1[[#This Row],[Base Precio de Lista neto]])</f>
        <v>1539.2137</v>
      </c>
      <c r="D2078" s="14" t="n">
        <f aca="false">IF($F$2=0," - ",Tabla1[[#This Row],[Base Precio de Lista neto]]*(1-$F$2))</f>
        <v>1077.44959</v>
      </c>
      <c r="E2078" s="14" t="n">
        <f aca="false">IF($F$2=0," - ",Tabla1[[#This Row],[Base para Mejor precio]]*(1-$F$2))</f>
        <v>969.704631</v>
      </c>
      <c r="F2078" s="12" t="s">
        <v>17</v>
      </c>
      <c r="G2078" s="15"/>
      <c r="H2078" s="14" t="n">
        <f aca="false">IFERROR(IF($F$3=0,"-",Tabla1[[#This Row],[Precio de Cliente neto]]*(1+$F$3)),"-")</f>
        <v>1616.174385</v>
      </c>
      <c r="I2078" s="14" t="n">
        <v>1539.2137</v>
      </c>
      <c r="J2078" s="14" t="n">
        <v>1385.29233</v>
      </c>
    </row>
    <row r="2079" customFormat="false" ht="15" hidden="false" customHeight="false" outlineLevel="0" collapsed="false">
      <c r="A2079" s="12" t="n">
        <v>7206</v>
      </c>
      <c r="B2079" s="13" t="s">
        <v>2092</v>
      </c>
      <c r="C2079" s="14" t="n">
        <f aca="false">IF($F$2=0," - ",Tabla1[[#This Row],[Base Precio de Lista neto]])</f>
        <v>1496.7852</v>
      </c>
      <c r="D2079" s="14" t="n">
        <f aca="false">IF($F$2=0," - ",Tabla1[[#This Row],[Base Precio de Lista neto]]*(1-$F$2))</f>
        <v>1047.74964</v>
      </c>
      <c r="E2079" s="14" t="n">
        <f aca="false">IF($F$2=0," - ",Tabla1[[#This Row],[Base para Mejor precio]]*(1-$F$2))</f>
        <v>942.974676</v>
      </c>
      <c r="F2079" s="12" t="s">
        <v>17</v>
      </c>
      <c r="G2079" s="15"/>
      <c r="H2079" s="14" t="n">
        <f aca="false">IFERROR(IF($F$3=0,"-",Tabla1[[#This Row],[Precio de Cliente neto]]*(1+$F$3)),"-")</f>
        <v>1571.62446</v>
      </c>
      <c r="I2079" s="14" t="n">
        <v>1496.7852</v>
      </c>
      <c r="J2079" s="14" t="n">
        <v>1347.10668</v>
      </c>
    </row>
    <row r="2080" customFormat="false" ht="15" hidden="false" customHeight="false" outlineLevel="0" collapsed="false">
      <c r="A2080" s="12" t="n">
        <v>7207</v>
      </c>
      <c r="B2080" s="13" t="s">
        <v>2093</v>
      </c>
      <c r="C2080" s="14" t="n">
        <f aca="false">IF($F$2=0," - ",Tabla1[[#This Row],[Base Precio de Lista neto]])</f>
        <v>1496.7852</v>
      </c>
      <c r="D2080" s="14" t="n">
        <f aca="false">IF($F$2=0," - ",Tabla1[[#This Row],[Base Precio de Lista neto]]*(1-$F$2))</f>
        <v>1047.74964</v>
      </c>
      <c r="E2080" s="14" t="n">
        <f aca="false">IF($F$2=0," - ",Tabla1[[#This Row],[Base para Mejor precio]]*(1-$F$2))</f>
        <v>942.974676</v>
      </c>
      <c r="F2080" s="12" t="s">
        <v>17</v>
      </c>
      <c r="G2080" s="15"/>
      <c r="H2080" s="14" t="n">
        <f aca="false">IFERROR(IF($F$3=0,"-",Tabla1[[#This Row],[Precio de Cliente neto]]*(1+$F$3)),"-")</f>
        <v>1571.62446</v>
      </c>
      <c r="I2080" s="14" t="n">
        <v>1496.7852</v>
      </c>
      <c r="J2080" s="14" t="n">
        <v>1347.10668</v>
      </c>
    </row>
    <row r="2081" customFormat="false" ht="15" hidden="false" customHeight="false" outlineLevel="0" collapsed="false">
      <c r="A2081" s="12" t="n">
        <v>7210</v>
      </c>
      <c r="B2081" s="13" t="s">
        <v>2094</v>
      </c>
      <c r="C2081" s="14" t="n">
        <f aca="false">IF($F$2=0," - ",Tabla1[[#This Row],[Base Precio de Lista neto]])</f>
        <v>314.6785</v>
      </c>
      <c r="D2081" s="14" t="n">
        <f aca="false">IF($F$2=0," - ",Tabla1[[#This Row],[Base Precio de Lista neto]]*(1-$F$2))</f>
        <v>220.27495</v>
      </c>
      <c r="E2081" s="14" t="n">
        <f aca="false">IF($F$2=0," - ",Tabla1[[#This Row],[Base para Mejor precio]]*(1-$F$2))</f>
        <v>198.247455</v>
      </c>
      <c r="F2081" s="12" t="s">
        <v>17</v>
      </c>
      <c r="G2081" s="15"/>
      <c r="H2081" s="14" t="n">
        <f aca="false">IFERROR(IF($F$3=0,"-",Tabla1[[#This Row],[Precio de Cliente neto]]*(1+$F$3)),"-")</f>
        <v>330.412425</v>
      </c>
      <c r="I2081" s="14" t="n">
        <v>314.6785</v>
      </c>
      <c r="J2081" s="14" t="n">
        <v>283.21065</v>
      </c>
    </row>
    <row r="2082" customFormat="false" ht="15" hidden="false" customHeight="false" outlineLevel="0" collapsed="false">
      <c r="A2082" s="12" t="n">
        <v>7211</v>
      </c>
      <c r="B2082" s="13" t="s">
        <v>2095</v>
      </c>
      <c r="C2082" s="14" t="n">
        <f aca="false">IF($F$2=0," - ",Tabla1[[#This Row],[Base Precio de Lista neto]])</f>
        <v>218.0356</v>
      </c>
      <c r="D2082" s="14" t="n">
        <f aca="false">IF($F$2=0," - ",Tabla1[[#This Row],[Base Precio de Lista neto]]*(1-$F$2))</f>
        <v>152.62492</v>
      </c>
      <c r="E2082" s="14" t="n">
        <f aca="false">IF($F$2=0," - ",Tabla1[[#This Row],[Base para Mejor precio]]*(1-$F$2))</f>
        <v>137.362428</v>
      </c>
      <c r="F2082" s="12" t="s">
        <v>17</v>
      </c>
      <c r="G2082" s="15"/>
      <c r="H2082" s="14" t="n">
        <f aca="false">IFERROR(IF($F$3=0,"-",Tabla1[[#This Row],[Precio de Cliente neto]]*(1+$F$3)),"-")</f>
        <v>228.93738</v>
      </c>
      <c r="I2082" s="14" t="n">
        <v>218.0356</v>
      </c>
      <c r="J2082" s="14" t="n">
        <v>196.23204</v>
      </c>
    </row>
    <row r="2083" customFormat="false" ht="15" hidden="false" customHeight="false" outlineLevel="0" collapsed="false">
      <c r="A2083" s="12" t="n">
        <v>7212</v>
      </c>
      <c r="B2083" s="13" t="s">
        <v>2096</v>
      </c>
      <c r="C2083" s="14" t="n">
        <f aca="false">IF($F$2=0," - ",Tabla1[[#This Row],[Base Precio de Lista neto]])</f>
        <v>221.4535</v>
      </c>
      <c r="D2083" s="14" t="n">
        <f aca="false">IF($F$2=0," - ",Tabla1[[#This Row],[Base Precio de Lista neto]]*(1-$F$2))</f>
        <v>155.01745</v>
      </c>
      <c r="E2083" s="14" t="n">
        <f aca="false">IF($F$2=0," - ",Tabla1[[#This Row],[Base para Mejor precio]]*(1-$F$2))</f>
        <v>139.515705</v>
      </c>
      <c r="F2083" s="12" t="s">
        <v>17</v>
      </c>
      <c r="G2083" s="15"/>
      <c r="H2083" s="14" t="n">
        <f aca="false">IFERROR(IF($F$3=0,"-",Tabla1[[#This Row],[Precio de Cliente neto]]*(1+$F$3)),"-")</f>
        <v>232.526175</v>
      </c>
      <c r="I2083" s="14" t="n">
        <v>221.4535</v>
      </c>
      <c r="J2083" s="14" t="n">
        <v>199.30815</v>
      </c>
    </row>
    <row r="2084" customFormat="false" ht="15" hidden="false" customHeight="false" outlineLevel="0" collapsed="false">
      <c r="A2084" s="12" t="n">
        <v>7213</v>
      </c>
      <c r="B2084" s="13" t="s">
        <v>2097</v>
      </c>
      <c r="C2084" s="14" t="n">
        <f aca="false">IF($F$2=0," - ",Tabla1[[#This Row],[Base Precio de Lista neto]])</f>
        <v>233.5929</v>
      </c>
      <c r="D2084" s="14" t="n">
        <f aca="false">IF($F$2=0," - ",Tabla1[[#This Row],[Base Precio de Lista neto]]*(1-$F$2))</f>
        <v>163.51503</v>
      </c>
      <c r="E2084" s="14" t="n">
        <f aca="false">IF($F$2=0," - ",Tabla1[[#This Row],[Base para Mejor precio]]*(1-$F$2))</f>
        <v>147.163527</v>
      </c>
      <c r="F2084" s="12" t="s">
        <v>17</v>
      </c>
      <c r="G2084" s="15"/>
      <c r="H2084" s="14" t="n">
        <f aca="false">IFERROR(IF($F$3=0,"-",Tabla1[[#This Row],[Precio de Cliente neto]]*(1+$F$3)),"-")</f>
        <v>245.272545</v>
      </c>
      <c r="I2084" s="14" t="n">
        <v>233.5929</v>
      </c>
      <c r="J2084" s="14" t="n">
        <v>210.23361</v>
      </c>
    </row>
    <row r="2085" customFormat="false" ht="15" hidden="false" customHeight="false" outlineLevel="0" collapsed="false">
      <c r="A2085" s="12" t="n">
        <v>7214</v>
      </c>
      <c r="B2085" s="13" t="s">
        <v>2098</v>
      </c>
      <c r="C2085" s="14" t="n">
        <f aca="false">IF($F$2=0," - ",Tabla1[[#This Row],[Base Precio de Lista neto]])</f>
        <v>225.1072</v>
      </c>
      <c r="D2085" s="14" t="n">
        <f aca="false">IF($F$2=0," - ",Tabla1[[#This Row],[Base Precio de Lista neto]]*(1-$F$2))</f>
        <v>157.57504</v>
      </c>
      <c r="E2085" s="14" t="n">
        <f aca="false">IF($F$2=0," - ",Tabla1[[#This Row],[Base para Mejor precio]]*(1-$F$2))</f>
        <v>141.817536</v>
      </c>
      <c r="F2085" s="12" t="s">
        <v>17</v>
      </c>
      <c r="G2085" s="15"/>
      <c r="H2085" s="14" t="n">
        <f aca="false">IFERROR(IF($F$3=0,"-",Tabla1[[#This Row],[Precio de Cliente neto]]*(1+$F$3)),"-")</f>
        <v>236.36256</v>
      </c>
      <c r="I2085" s="14" t="n">
        <v>225.1072</v>
      </c>
      <c r="J2085" s="14" t="n">
        <v>202.59648</v>
      </c>
    </row>
    <row r="2086" customFormat="false" ht="15" hidden="false" customHeight="false" outlineLevel="0" collapsed="false">
      <c r="A2086" s="12" t="n">
        <v>7215</v>
      </c>
      <c r="B2086" s="13" t="s">
        <v>2099</v>
      </c>
      <c r="C2086" s="14" t="n">
        <f aca="false">IF($F$2=0," - ",Tabla1[[#This Row],[Base Precio de Lista neto]])</f>
        <v>205.3071</v>
      </c>
      <c r="D2086" s="14" t="n">
        <f aca="false">IF($F$2=0," - ",Tabla1[[#This Row],[Base Precio de Lista neto]]*(1-$F$2))</f>
        <v>143.71497</v>
      </c>
      <c r="E2086" s="14" t="n">
        <f aca="false">IF($F$2=0," - ",Tabla1[[#This Row],[Base para Mejor precio]]*(1-$F$2))</f>
        <v>129.343473</v>
      </c>
      <c r="F2086" s="12" t="s">
        <v>17</v>
      </c>
      <c r="G2086" s="15"/>
      <c r="H2086" s="14" t="n">
        <f aca="false">IFERROR(IF($F$3=0,"-",Tabla1[[#This Row],[Precio de Cliente neto]]*(1+$F$3)),"-")</f>
        <v>215.572455</v>
      </c>
      <c r="I2086" s="14" t="n">
        <v>205.3071</v>
      </c>
      <c r="J2086" s="14" t="n">
        <v>184.77639</v>
      </c>
    </row>
    <row r="2087" customFormat="false" ht="15" hidden="false" customHeight="false" outlineLevel="0" collapsed="false">
      <c r="A2087" s="12" t="n">
        <v>7216</v>
      </c>
      <c r="B2087" s="13" t="s">
        <v>2100</v>
      </c>
      <c r="C2087" s="14" t="n">
        <f aca="false">IF($F$2=0," - ",Tabla1[[#This Row],[Base Precio de Lista neto]])</f>
        <v>209.7856</v>
      </c>
      <c r="D2087" s="14" t="n">
        <f aca="false">IF($F$2=0," - ",Tabla1[[#This Row],[Base Precio de Lista neto]]*(1-$F$2))</f>
        <v>146.84992</v>
      </c>
      <c r="E2087" s="14" t="n">
        <f aca="false">IF($F$2=0," - ",Tabla1[[#This Row],[Base para Mejor precio]]*(1-$F$2))</f>
        <v>132.164928</v>
      </c>
      <c r="F2087" s="12" t="s">
        <v>17</v>
      </c>
      <c r="G2087" s="15"/>
      <c r="H2087" s="14" t="n">
        <f aca="false">IFERROR(IF($F$3=0,"-",Tabla1[[#This Row],[Precio de Cliente neto]]*(1+$F$3)),"-")</f>
        <v>220.27488</v>
      </c>
      <c r="I2087" s="14" t="n">
        <v>209.7856</v>
      </c>
      <c r="J2087" s="14" t="n">
        <v>188.80704</v>
      </c>
    </row>
    <row r="2088" customFormat="false" ht="15" hidden="false" customHeight="false" outlineLevel="0" collapsed="false">
      <c r="A2088" s="12" t="n">
        <v>7217</v>
      </c>
      <c r="B2088" s="13" t="s">
        <v>2101</v>
      </c>
      <c r="C2088" s="14" t="n">
        <f aca="false">IF($F$2=0," - ",Tabla1[[#This Row],[Base Precio de Lista neto]])</f>
        <v>223.4571</v>
      </c>
      <c r="D2088" s="14" t="n">
        <f aca="false">IF($F$2=0," - ",Tabla1[[#This Row],[Base Precio de Lista neto]]*(1-$F$2))</f>
        <v>156.41997</v>
      </c>
      <c r="E2088" s="14" t="n">
        <f aca="false">IF($F$2=0," - ",Tabla1[[#This Row],[Base para Mejor precio]]*(1-$F$2))</f>
        <v>140.777973</v>
      </c>
      <c r="F2088" s="12" t="s">
        <v>17</v>
      </c>
      <c r="G2088" s="15"/>
      <c r="H2088" s="14" t="n">
        <f aca="false">IFERROR(IF($F$3=0,"-",Tabla1[[#This Row],[Precio de Cliente neto]]*(1+$F$3)),"-")</f>
        <v>234.629955</v>
      </c>
      <c r="I2088" s="14" t="n">
        <v>223.4571</v>
      </c>
      <c r="J2088" s="14" t="n">
        <v>201.11139</v>
      </c>
    </row>
    <row r="2089" customFormat="false" ht="15" hidden="false" customHeight="false" outlineLevel="0" collapsed="false">
      <c r="A2089" s="12" t="n">
        <v>7218</v>
      </c>
      <c r="B2089" s="13" t="s">
        <v>2102</v>
      </c>
      <c r="C2089" s="14" t="n">
        <f aca="false">IF($F$2=0," - ",Tabla1[[#This Row],[Base Precio de Lista neto]])</f>
        <v>228.6428</v>
      </c>
      <c r="D2089" s="14" t="n">
        <f aca="false">IF($F$2=0," - ",Tabla1[[#This Row],[Base Precio de Lista neto]]*(1-$F$2))</f>
        <v>160.04996</v>
      </c>
      <c r="E2089" s="14" t="n">
        <f aca="false">IF($F$2=0," - ",Tabla1[[#This Row],[Base para Mejor precio]]*(1-$F$2))</f>
        <v>144.044964</v>
      </c>
      <c r="F2089" s="12" t="s">
        <v>17</v>
      </c>
      <c r="G2089" s="15"/>
      <c r="H2089" s="14" t="n">
        <f aca="false">IFERROR(IF($F$3=0,"-",Tabla1[[#This Row],[Precio de Cliente neto]]*(1+$F$3)),"-")</f>
        <v>240.07494</v>
      </c>
      <c r="I2089" s="14" t="n">
        <v>228.6428</v>
      </c>
      <c r="J2089" s="14" t="n">
        <v>205.77852</v>
      </c>
    </row>
    <row r="2090" customFormat="false" ht="15" hidden="false" customHeight="false" outlineLevel="0" collapsed="false">
      <c r="A2090" s="12" t="n">
        <v>7219</v>
      </c>
      <c r="B2090" s="13" t="s">
        <v>2103</v>
      </c>
      <c r="C2090" s="14" t="n">
        <f aca="false">IF($F$2=0," - ",Tabla1[[#This Row],[Base Precio de Lista neto]])</f>
        <v>223.5749</v>
      </c>
      <c r="D2090" s="14" t="n">
        <f aca="false">IF($F$2=0," - ",Tabla1[[#This Row],[Base Precio de Lista neto]]*(1-$F$2))</f>
        <v>156.50243</v>
      </c>
      <c r="E2090" s="14" t="n">
        <f aca="false">IF($F$2=0," - ",Tabla1[[#This Row],[Base para Mejor precio]]*(1-$F$2))</f>
        <v>140.852187</v>
      </c>
      <c r="F2090" s="12" t="s">
        <v>17</v>
      </c>
      <c r="G2090" s="15"/>
      <c r="H2090" s="14" t="n">
        <f aca="false">IFERROR(IF($F$3=0,"-",Tabla1[[#This Row],[Precio de Cliente neto]]*(1+$F$3)),"-")</f>
        <v>234.753645</v>
      </c>
      <c r="I2090" s="14" t="n">
        <v>223.5749</v>
      </c>
      <c r="J2090" s="14" t="n">
        <v>201.21741</v>
      </c>
    </row>
    <row r="2091" customFormat="false" ht="15" hidden="false" customHeight="false" outlineLevel="0" collapsed="false">
      <c r="A2091" s="12" t="n">
        <v>7220</v>
      </c>
      <c r="B2091" s="13" t="s">
        <v>2104</v>
      </c>
      <c r="C2091" s="14" t="n">
        <f aca="false">IF($F$2=0," - ",Tabla1[[#This Row],[Base Precio de Lista neto]])</f>
        <v>228.4072</v>
      </c>
      <c r="D2091" s="14" t="n">
        <f aca="false">IF($F$2=0," - ",Tabla1[[#This Row],[Base Precio de Lista neto]]*(1-$F$2))</f>
        <v>159.88504</v>
      </c>
      <c r="E2091" s="14" t="n">
        <f aca="false">IF($F$2=0," - ",Tabla1[[#This Row],[Base para Mejor precio]]*(1-$F$2))</f>
        <v>143.896536</v>
      </c>
      <c r="F2091" s="12" t="s">
        <v>17</v>
      </c>
      <c r="G2091" s="15"/>
      <c r="H2091" s="14" t="n">
        <f aca="false">IFERROR(IF($F$3=0,"-",Tabla1[[#This Row],[Precio de Cliente neto]]*(1+$F$3)),"-")</f>
        <v>239.82756</v>
      </c>
      <c r="I2091" s="14" t="n">
        <v>228.4072</v>
      </c>
      <c r="J2091" s="14" t="n">
        <v>205.56648</v>
      </c>
    </row>
    <row r="2092" customFormat="false" ht="15" hidden="false" customHeight="false" outlineLevel="0" collapsed="false">
      <c r="A2092" s="12" t="n">
        <v>7221</v>
      </c>
      <c r="B2092" s="13" t="s">
        <v>2105</v>
      </c>
      <c r="C2092" s="14" t="n">
        <f aca="false">IF($F$2=0," - ",Tabla1[[#This Row],[Base Precio de Lista neto]])</f>
        <v>251.2713</v>
      </c>
      <c r="D2092" s="14" t="n">
        <f aca="false">IF($F$2=0," - ",Tabla1[[#This Row],[Base Precio de Lista neto]]*(1-$F$2))</f>
        <v>175.88991</v>
      </c>
      <c r="E2092" s="14" t="n">
        <f aca="false">IF($F$2=0," - ",Tabla1[[#This Row],[Base para Mejor precio]]*(1-$F$2))</f>
        <v>158.300919</v>
      </c>
      <c r="F2092" s="12" t="s">
        <v>17</v>
      </c>
      <c r="G2092" s="15"/>
      <c r="H2092" s="14" t="n">
        <f aca="false">IFERROR(IF($F$3=0,"-",Tabla1[[#This Row],[Precio de Cliente neto]]*(1+$F$3)),"-")</f>
        <v>263.834865</v>
      </c>
      <c r="I2092" s="14" t="n">
        <v>251.2713</v>
      </c>
      <c r="J2092" s="14" t="n">
        <v>226.14417</v>
      </c>
    </row>
    <row r="2093" customFormat="false" ht="15" hidden="false" customHeight="false" outlineLevel="0" collapsed="false">
      <c r="A2093" s="12" t="n">
        <v>7222</v>
      </c>
      <c r="B2093" s="13" t="s">
        <v>2106</v>
      </c>
      <c r="C2093" s="14" t="n">
        <f aca="false">IF($F$2=0," - ",Tabla1[[#This Row],[Base Precio de Lista neto]])</f>
        <v>240.4285</v>
      </c>
      <c r="D2093" s="14" t="n">
        <f aca="false">IF($F$2=0," - ",Tabla1[[#This Row],[Base Precio de Lista neto]]*(1-$F$2))</f>
        <v>168.29995</v>
      </c>
      <c r="E2093" s="14" t="n">
        <f aca="false">IF($F$2=0," - ",Tabla1[[#This Row],[Base para Mejor precio]]*(1-$F$2))</f>
        <v>151.469955</v>
      </c>
      <c r="F2093" s="12" t="s">
        <v>17</v>
      </c>
      <c r="G2093" s="15"/>
      <c r="H2093" s="14" t="n">
        <f aca="false">IFERROR(IF($F$3=0,"-",Tabla1[[#This Row],[Precio de Cliente neto]]*(1+$F$3)),"-")</f>
        <v>252.449925</v>
      </c>
      <c r="I2093" s="14" t="n">
        <v>240.4285</v>
      </c>
      <c r="J2093" s="14" t="n">
        <v>216.38565</v>
      </c>
    </row>
    <row r="2094" customFormat="false" ht="15" hidden="false" customHeight="false" outlineLevel="0" collapsed="false">
      <c r="A2094" s="12" t="n">
        <v>7224</v>
      </c>
      <c r="B2094" s="13" t="s">
        <v>2107</v>
      </c>
      <c r="C2094" s="14" t="n">
        <f aca="false">IF($F$2=0," - ",Tabla1[[#This Row],[Base Precio de Lista neto]])</f>
        <v>195.1714</v>
      </c>
      <c r="D2094" s="14" t="n">
        <f aca="false">IF($F$2=0," - ",Tabla1[[#This Row],[Base Precio de Lista neto]]*(1-$F$2))</f>
        <v>136.61998</v>
      </c>
      <c r="E2094" s="14" t="n">
        <f aca="false">IF($F$2=0," - ",Tabla1[[#This Row],[Base para Mejor precio]]*(1-$F$2))</f>
        <v>122.957982</v>
      </c>
      <c r="F2094" s="12" t="s">
        <v>17</v>
      </c>
      <c r="G2094" s="15"/>
      <c r="H2094" s="14" t="n">
        <f aca="false">IFERROR(IF($F$3=0,"-",Tabla1[[#This Row],[Precio de Cliente neto]]*(1+$F$3)),"-")</f>
        <v>204.92997</v>
      </c>
      <c r="I2094" s="14" t="n">
        <v>195.1714</v>
      </c>
      <c r="J2094" s="14" t="n">
        <v>175.65426</v>
      </c>
    </row>
    <row r="2095" customFormat="false" ht="15" hidden="false" customHeight="false" outlineLevel="0" collapsed="false">
      <c r="A2095" s="12" t="n">
        <v>7225</v>
      </c>
      <c r="B2095" s="13" t="s">
        <v>2108</v>
      </c>
      <c r="C2095" s="14" t="n">
        <f aca="false">IF($F$2=0," - ",Tabla1[[#This Row],[Base Precio de Lista neto]])</f>
        <v>204.8122</v>
      </c>
      <c r="D2095" s="14" t="n">
        <f aca="false">IF($F$2=0," - ",Tabla1[[#This Row],[Base Precio de Lista neto]]*(1-$F$2))</f>
        <v>143.36854</v>
      </c>
      <c r="E2095" s="14" t="n">
        <f aca="false">IF($F$2=0," - ",Tabla1[[#This Row],[Base para Mejor precio]]*(1-$F$2))</f>
        <v>129.031686</v>
      </c>
      <c r="F2095" s="12" t="s">
        <v>17</v>
      </c>
      <c r="G2095" s="15"/>
      <c r="H2095" s="14" t="n">
        <f aca="false">IFERROR(IF($F$3=0,"-",Tabla1[[#This Row],[Precio de Cliente neto]]*(1+$F$3)),"-")</f>
        <v>215.05281</v>
      </c>
      <c r="I2095" s="14" t="n">
        <v>204.8122</v>
      </c>
      <c r="J2095" s="14" t="n">
        <v>184.33098</v>
      </c>
    </row>
    <row r="2096" customFormat="false" ht="15" hidden="false" customHeight="false" outlineLevel="0" collapsed="false">
      <c r="A2096" s="12" t="n">
        <v>7226</v>
      </c>
      <c r="B2096" s="13" t="s">
        <v>2109</v>
      </c>
      <c r="C2096" s="14" t="n">
        <f aca="false">IF($F$2=0," - ",Tabla1[[#This Row],[Base Precio de Lista neto]])</f>
        <v>358.0199</v>
      </c>
      <c r="D2096" s="14" t="n">
        <f aca="false">IF($F$2=0," - ",Tabla1[[#This Row],[Base Precio de Lista neto]]*(1-$F$2))</f>
        <v>250.61393</v>
      </c>
      <c r="E2096" s="14" t="n">
        <f aca="false">IF($F$2=0," - ",Tabla1[[#This Row],[Base para Mejor precio]]*(1-$F$2))</f>
        <v>225.552537</v>
      </c>
      <c r="F2096" s="12" t="s">
        <v>17</v>
      </c>
      <c r="G2096" s="15"/>
      <c r="H2096" s="14" t="n">
        <f aca="false">IFERROR(IF($F$3=0,"-",Tabla1[[#This Row],[Precio de Cliente neto]]*(1+$F$3)),"-")</f>
        <v>375.920895</v>
      </c>
      <c r="I2096" s="14" t="n">
        <v>358.0199</v>
      </c>
      <c r="J2096" s="14" t="n">
        <v>322.21791</v>
      </c>
    </row>
    <row r="2097" customFormat="false" ht="15" hidden="false" customHeight="false" outlineLevel="0" collapsed="false">
      <c r="A2097" s="12" t="n">
        <v>7227</v>
      </c>
      <c r="B2097" s="13" t="s">
        <v>2110</v>
      </c>
      <c r="C2097" s="14" t="n">
        <f aca="false">IF($F$2=0," - ",Tabla1[[#This Row],[Base Precio de Lista neto]])</f>
        <v>349.3284</v>
      </c>
      <c r="D2097" s="14" t="n">
        <f aca="false">IF($F$2=0," - ",Tabla1[[#This Row],[Base Precio de Lista neto]]*(1-$F$2))</f>
        <v>244.52988</v>
      </c>
      <c r="E2097" s="14" t="n">
        <f aca="false">IF($F$2=0," - ",Tabla1[[#This Row],[Base para Mejor precio]]*(1-$F$2))</f>
        <v>220.076892</v>
      </c>
      <c r="F2097" s="12" t="s">
        <v>17</v>
      </c>
      <c r="G2097" s="15"/>
      <c r="H2097" s="14" t="n">
        <f aca="false">IFERROR(IF($F$3=0,"-",Tabla1[[#This Row],[Precio de Cliente neto]]*(1+$F$3)),"-")</f>
        <v>366.79482</v>
      </c>
      <c r="I2097" s="14" t="n">
        <v>349.3284</v>
      </c>
      <c r="J2097" s="14" t="n">
        <v>314.39556</v>
      </c>
    </row>
    <row r="2098" customFormat="false" ht="15" hidden="false" customHeight="false" outlineLevel="0" collapsed="false">
      <c r="A2098" s="12" t="n">
        <v>7228</v>
      </c>
      <c r="B2098" s="13" t="s">
        <v>2111</v>
      </c>
      <c r="C2098" s="14" t="n">
        <f aca="false">IF($F$2=0," - ",Tabla1[[#This Row],[Base Precio de Lista neto]])</f>
        <v>302.1856</v>
      </c>
      <c r="D2098" s="14" t="n">
        <f aca="false">IF($F$2=0," - ",Tabla1[[#This Row],[Base Precio de Lista neto]]*(1-$F$2))</f>
        <v>211.52992</v>
      </c>
      <c r="E2098" s="14" t="n">
        <f aca="false">IF($F$2=0," - ",Tabla1[[#This Row],[Base para Mejor precio]]*(1-$F$2))</f>
        <v>190.376928</v>
      </c>
      <c r="F2098" s="12" t="s">
        <v>17</v>
      </c>
      <c r="G2098" s="15"/>
      <c r="H2098" s="14" t="n">
        <f aca="false">IFERROR(IF($F$3=0,"-",Tabla1[[#This Row],[Precio de Cliente neto]]*(1+$F$3)),"-")</f>
        <v>317.29488</v>
      </c>
      <c r="I2098" s="14" t="n">
        <v>302.1856</v>
      </c>
      <c r="J2098" s="14" t="n">
        <v>271.96704</v>
      </c>
    </row>
    <row r="2099" customFormat="false" ht="15" hidden="false" customHeight="false" outlineLevel="0" collapsed="false">
      <c r="A2099" s="12" t="n">
        <v>7229</v>
      </c>
      <c r="B2099" s="13" t="s">
        <v>2112</v>
      </c>
      <c r="C2099" s="14" t="n">
        <f aca="false">IF($F$2=0," - ",Tabla1[[#This Row],[Base Precio de Lista neto]])</f>
        <v>233.5929</v>
      </c>
      <c r="D2099" s="14" t="n">
        <f aca="false">IF($F$2=0," - ",Tabla1[[#This Row],[Base Precio de Lista neto]]*(1-$F$2))</f>
        <v>163.51503</v>
      </c>
      <c r="E2099" s="14" t="n">
        <f aca="false">IF($F$2=0," - ",Tabla1[[#This Row],[Base para Mejor precio]]*(1-$F$2))</f>
        <v>147.163527</v>
      </c>
      <c r="F2099" s="12" t="s">
        <v>17</v>
      </c>
      <c r="G2099" s="15"/>
      <c r="H2099" s="14" t="n">
        <f aca="false">IFERROR(IF($F$3=0,"-",Tabla1[[#This Row],[Precio de Cliente neto]]*(1+$F$3)),"-")</f>
        <v>245.272545</v>
      </c>
      <c r="I2099" s="14" t="n">
        <v>233.5929</v>
      </c>
      <c r="J2099" s="14" t="n">
        <v>210.23361</v>
      </c>
    </row>
    <row r="2100" customFormat="false" ht="15" hidden="false" customHeight="false" outlineLevel="0" collapsed="false">
      <c r="A2100" s="12" t="n">
        <v>7230</v>
      </c>
      <c r="B2100" s="13" t="s">
        <v>2113</v>
      </c>
      <c r="C2100" s="14" t="n">
        <f aca="false">IF($F$2=0," - ",Tabla1[[#This Row],[Base Precio de Lista neto]])</f>
        <v>296.5285</v>
      </c>
      <c r="D2100" s="14" t="n">
        <f aca="false">IF($F$2=0," - ",Tabla1[[#This Row],[Base Precio de Lista neto]]*(1-$F$2))</f>
        <v>207.56995</v>
      </c>
      <c r="E2100" s="14" t="n">
        <f aca="false">IF($F$2=0," - ",Tabla1[[#This Row],[Base para Mejor precio]]*(1-$F$2))</f>
        <v>186.812955</v>
      </c>
      <c r="F2100" s="12" t="s">
        <v>17</v>
      </c>
      <c r="G2100" s="15"/>
      <c r="H2100" s="14" t="n">
        <f aca="false">IFERROR(IF($F$3=0,"-",Tabla1[[#This Row],[Precio de Cliente neto]]*(1+$F$3)),"-")</f>
        <v>311.354925</v>
      </c>
      <c r="I2100" s="14" t="n">
        <v>296.5285</v>
      </c>
      <c r="J2100" s="14" t="n">
        <v>266.87565</v>
      </c>
    </row>
    <row r="2101" customFormat="false" ht="15" hidden="false" customHeight="false" outlineLevel="0" collapsed="false">
      <c r="A2101" s="12" t="n">
        <v>7231</v>
      </c>
      <c r="B2101" s="13" t="s">
        <v>2114</v>
      </c>
      <c r="C2101" s="14" t="n">
        <f aca="false">IF($F$2=0," - ",Tabla1[[#This Row],[Base Precio de Lista neto]])</f>
        <v>461.5284</v>
      </c>
      <c r="D2101" s="14" t="n">
        <f aca="false">IF($F$2=0," - ",Tabla1[[#This Row],[Base Precio de Lista neto]]*(1-$F$2))</f>
        <v>323.06988</v>
      </c>
      <c r="E2101" s="14" t="n">
        <f aca="false">IF($F$2=0," - ",Tabla1[[#This Row],[Base para Mejor precio]]*(1-$F$2))</f>
        <v>290.762892</v>
      </c>
      <c r="F2101" s="12" t="s">
        <v>17</v>
      </c>
      <c r="G2101" s="15"/>
      <c r="H2101" s="14" t="n">
        <f aca="false">IFERROR(IF($F$3=0,"-",Tabla1[[#This Row],[Precio de Cliente neto]]*(1+$F$3)),"-")</f>
        <v>484.60482</v>
      </c>
      <c r="I2101" s="14" t="n">
        <v>461.5284</v>
      </c>
      <c r="J2101" s="14" t="n">
        <v>415.37556</v>
      </c>
    </row>
    <row r="2102" customFormat="false" ht="15" hidden="false" customHeight="false" outlineLevel="0" collapsed="false">
      <c r="A2102" s="12" t="n">
        <v>7232</v>
      </c>
      <c r="B2102" s="13" t="s">
        <v>2115</v>
      </c>
      <c r="C2102" s="14" t="n">
        <f aca="false">IF($F$2=0," - ",Tabla1[[#This Row],[Base Precio de Lista neto]])</f>
        <v>292.9928</v>
      </c>
      <c r="D2102" s="14" t="n">
        <f aca="false">IF($F$2=0," - ",Tabla1[[#This Row],[Base Precio de Lista neto]]*(1-$F$2))</f>
        <v>205.09496</v>
      </c>
      <c r="E2102" s="14" t="n">
        <f aca="false">IF($F$2=0," - ",Tabla1[[#This Row],[Base para Mejor precio]]*(1-$F$2))</f>
        <v>184.585464</v>
      </c>
      <c r="F2102" s="12" t="s">
        <v>17</v>
      </c>
      <c r="G2102" s="15"/>
      <c r="H2102" s="14" t="n">
        <f aca="false">IFERROR(IF($F$3=0,"-",Tabla1[[#This Row],[Precio de Cliente neto]]*(1+$F$3)),"-")</f>
        <v>307.64244</v>
      </c>
      <c r="I2102" s="14" t="n">
        <v>292.9928</v>
      </c>
      <c r="J2102" s="14" t="n">
        <v>263.69352</v>
      </c>
    </row>
    <row r="2103" customFormat="false" ht="15" hidden="false" customHeight="false" outlineLevel="0" collapsed="false">
      <c r="A2103" s="12" t="n">
        <v>7233</v>
      </c>
      <c r="B2103" s="13" t="s">
        <v>2116</v>
      </c>
      <c r="C2103" s="14" t="n">
        <f aca="false">IF($F$2=0," - ",Tabla1[[#This Row],[Base Precio de Lista neto]])</f>
        <v>16.8572</v>
      </c>
      <c r="D2103" s="14" t="n">
        <f aca="false">IF($F$2=0," - ",Tabla1[[#This Row],[Base Precio de Lista neto]]*(1-$F$2))</f>
        <v>11.80004</v>
      </c>
      <c r="E2103" s="14" t="n">
        <f aca="false">IF($F$2=0," - ",Tabla1[[#This Row],[Base para Mejor precio]]*(1-$F$2))</f>
        <v>10.620036</v>
      </c>
      <c r="F2103" s="12" t="s">
        <v>17</v>
      </c>
      <c r="G2103" s="15"/>
      <c r="H2103" s="14" t="n">
        <f aca="false">IFERROR(IF($F$3=0,"-",Tabla1[[#This Row],[Precio de Cliente neto]]*(1+$F$3)),"-")</f>
        <v>17.70006</v>
      </c>
      <c r="I2103" s="14" t="n">
        <v>16.8572</v>
      </c>
      <c r="J2103" s="14" t="n">
        <v>15.17148</v>
      </c>
    </row>
    <row r="2104" customFormat="false" ht="15" hidden="false" customHeight="false" outlineLevel="0" collapsed="false">
      <c r="A2104" s="12" t="n">
        <v>7234</v>
      </c>
      <c r="B2104" s="13" t="s">
        <v>2117</v>
      </c>
      <c r="C2104" s="14" t="n">
        <f aca="false">IF($F$2=0," - ",Tabla1[[#This Row],[Base Precio de Lista neto]])</f>
        <v>540.5891</v>
      </c>
      <c r="D2104" s="14" t="n">
        <f aca="false">IF($F$2=0," - ",Tabla1[[#This Row],[Base Precio de Lista neto]]*(1-$F$2))</f>
        <v>378.41237</v>
      </c>
      <c r="E2104" s="14" t="n">
        <f aca="false">IF($F$2=0," - ",Tabla1[[#This Row],[Base para Mejor precio]]*(1-$F$2))</f>
        <v>340.571133</v>
      </c>
      <c r="F2104" s="12" t="s">
        <v>31</v>
      </c>
      <c r="G2104" s="15"/>
      <c r="H2104" s="14" t="n">
        <f aca="false">IFERROR(IF($F$3=0,"-",Tabla1[[#This Row],[Precio de Cliente neto]]*(1+$F$3)),"-")</f>
        <v>567.618555</v>
      </c>
      <c r="I2104" s="14" t="n">
        <v>540.5891</v>
      </c>
      <c r="J2104" s="14" t="n">
        <v>486.53019</v>
      </c>
    </row>
    <row r="2105" customFormat="false" ht="15" hidden="false" customHeight="false" outlineLevel="0" collapsed="false">
      <c r="A2105" s="12" t="n">
        <v>7235</v>
      </c>
      <c r="B2105" s="13" t="s">
        <v>2118</v>
      </c>
      <c r="C2105" s="14" t="n">
        <f aca="false">IF($F$2=0," - ",Tabla1[[#This Row],[Base Precio de Lista neto]])</f>
        <v>278.732</v>
      </c>
      <c r="D2105" s="14" t="n">
        <f aca="false">IF($F$2=0," - ",Tabla1[[#This Row],[Base Precio de Lista neto]]*(1-$F$2))</f>
        <v>195.1124</v>
      </c>
      <c r="E2105" s="14" t="n">
        <f aca="false">IF($F$2=0," - ",Tabla1[[#This Row],[Base para Mejor precio]]*(1-$F$2))</f>
        <v>175.60116</v>
      </c>
      <c r="F2105" s="12" t="s">
        <v>17</v>
      </c>
      <c r="G2105" s="15"/>
      <c r="H2105" s="14" t="n">
        <f aca="false">IFERROR(IF($F$3=0,"-",Tabla1[[#This Row],[Precio de Cliente neto]]*(1+$F$3)),"-")</f>
        <v>292.6686</v>
      </c>
      <c r="I2105" s="14" t="n">
        <v>278.732</v>
      </c>
      <c r="J2105" s="14" t="n">
        <v>250.8588</v>
      </c>
    </row>
    <row r="2106" customFormat="false" ht="15" hidden="false" customHeight="false" outlineLevel="0" collapsed="false">
      <c r="A2106" s="12" t="n">
        <v>7236</v>
      </c>
      <c r="B2106" s="13" t="s">
        <v>2119</v>
      </c>
      <c r="C2106" s="14" t="n">
        <f aca="false">IF($F$2=0," - ",Tabla1[[#This Row],[Base Precio de Lista neto]])</f>
        <v>488.6355</v>
      </c>
      <c r="D2106" s="14" t="n">
        <f aca="false">IF($F$2=0," - ",Tabla1[[#This Row],[Base Precio de Lista neto]]*(1-$F$2))</f>
        <v>342.04485</v>
      </c>
      <c r="E2106" s="14" t="n">
        <f aca="false">IF($F$2=0," - ",Tabla1[[#This Row],[Base para Mejor precio]]*(1-$F$2))</f>
        <v>307.840365</v>
      </c>
      <c r="F2106" s="12" t="s">
        <v>17</v>
      </c>
      <c r="G2106" s="15"/>
      <c r="H2106" s="14" t="n">
        <f aca="false">IFERROR(IF($F$3=0,"-",Tabla1[[#This Row],[Precio de Cliente neto]]*(1+$F$3)),"-")</f>
        <v>513.067275</v>
      </c>
      <c r="I2106" s="14" t="n">
        <v>488.6355</v>
      </c>
      <c r="J2106" s="14" t="n">
        <v>439.77195</v>
      </c>
    </row>
    <row r="2107" customFormat="false" ht="15" hidden="false" customHeight="false" outlineLevel="0" collapsed="false">
      <c r="A2107" s="12" t="n">
        <v>7237</v>
      </c>
      <c r="B2107" s="13" t="s">
        <v>2120</v>
      </c>
      <c r="C2107" s="14" t="n">
        <f aca="false">IF($F$2=0," - ",Tabla1[[#This Row],[Base Precio de Lista neto]])</f>
        <v>1763.1422</v>
      </c>
      <c r="D2107" s="14" t="n">
        <f aca="false">IF($F$2=0," - ",Tabla1[[#This Row],[Base Precio de Lista neto]]*(1-$F$2))</f>
        <v>1234.19954</v>
      </c>
      <c r="E2107" s="14" t="n">
        <f aca="false">IF($F$2=0," - ",Tabla1[[#This Row],[Base para Mejor precio]]*(1-$F$2))</f>
        <v>1110.779586</v>
      </c>
      <c r="F2107" s="12" t="s">
        <v>17</v>
      </c>
      <c r="G2107" s="15"/>
      <c r="H2107" s="14" t="n">
        <f aca="false">IFERROR(IF($F$3=0,"-",Tabla1[[#This Row],[Precio de Cliente neto]]*(1+$F$3)),"-")</f>
        <v>1851.29931</v>
      </c>
      <c r="I2107" s="14" t="n">
        <v>1763.1422</v>
      </c>
      <c r="J2107" s="14" t="n">
        <v>1586.82798</v>
      </c>
    </row>
    <row r="2108" customFormat="false" ht="15" hidden="false" customHeight="false" outlineLevel="0" collapsed="false">
      <c r="A2108" s="12" t="n">
        <v>7238</v>
      </c>
      <c r="B2108" s="13" t="s">
        <v>2121</v>
      </c>
      <c r="C2108" s="14" t="n">
        <f aca="false">IF($F$2=0," - ",Tabla1[[#This Row],[Base Precio de Lista neto]])</f>
        <v>203.7959</v>
      </c>
      <c r="D2108" s="14" t="n">
        <f aca="false">IF($F$2=0," - ",Tabla1[[#This Row],[Base Precio de Lista neto]]*(1-$F$2))</f>
        <v>142.65713</v>
      </c>
      <c r="E2108" s="14" t="n">
        <f aca="false">IF($F$2=0," - ",Tabla1[[#This Row],[Base para Mejor precio]]*(1-$F$2))</f>
        <v>128.391417</v>
      </c>
      <c r="F2108" s="12" t="s">
        <v>17</v>
      </c>
      <c r="G2108" s="15"/>
      <c r="H2108" s="14" t="n">
        <f aca="false">IFERROR(IF($F$3=0,"-",Tabla1[[#This Row],[Precio de Cliente neto]]*(1+$F$3)),"-")</f>
        <v>213.985695</v>
      </c>
      <c r="I2108" s="14" t="n">
        <v>203.7959</v>
      </c>
      <c r="J2108" s="14" t="n">
        <v>183.41631</v>
      </c>
    </row>
    <row r="2109" customFormat="false" ht="15" hidden="false" customHeight="false" outlineLevel="0" collapsed="false">
      <c r="A2109" s="12" t="n">
        <v>7239</v>
      </c>
      <c r="B2109" s="13" t="s">
        <v>2122</v>
      </c>
      <c r="C2109" s="14" t="n">
        <f aca="false">IF($F$2=0," - ",Tabla1[[#This Row],[Base Precio de Lista neto]])</f>
        <v>203.7959</v>
      </c>
      <c r="D2109" s="14" t="n">
        <f aca="false">IF($F$2=0," - ",Tabla1[[#This Row],[Base Precio de Lista neto]]*(1-$F$2))</f>
        <v>142.65713</v>
      </c>
      <c r="E2109" s="14" t="n">
        <f aca="false">IF($F$2=0," - ",Tabla1[[#This Row],[Base para Mejor precio]]*(1-$F$2))</f>
        <v>128.391417</v>
      </c>
      <c r="F2109" s="12" t="s">
        <v>17</v>
      </c>
      <c r="G2109" s="15"/>
      <c r="H2109" s="14" t="n">
        <f aca="false">IFERROR(IF($F$3=0,"-",Tabla1[[#This Row],[Precio de Cliente neto]]*(1+$F$3)),"-")</f>
        <v>213.985695</v>
      </c>
      <c r="I2109" s="14" t="n">
        <v>203.7959</v>
      </c>
      <c r="J2109" s="14" t="n">
        <v>183.41631</v>
      </c>
    </row>
    <row r="2110" customFormat="false" ht="15" hidden="false" customHeight="false" outlineLevel="0" collapsed="false">
      <c r="A2110" s="12" t="n">
        <v>7240</v>
      </c>
      <c r="B2110" s="13" t="s">
        <v>2123</v>
      </c>
      <c r="C2110" s="14" t="n">
        <f aca="false">IF($F$2=0," - ",Tabla1[[#This Row],[Base Precio de Lista neto]])</f>
        <v>387.9856</v>
      </c>
      <c r="D2110" s="14" t="n">
        <f aca="false">IF($F$2=0," - ",Tabla1[[#This Row],[Base Precio de Lista neto]]*(1-$F$2))</f>
        <v>271.58992</v>
      </c>
      <c r="E2110" s="14" t="n">
        <f aca="false">IF($F$2=0," - ",Tabla1[[#This Row],[Base para Mejor precio]]*(1-$F$2))</f>
        <v>244.430928</v>
      </c>
      <c r="F2110" s="12" t="s">
        <v>17</v>
      </c>
      <c r="G2110" s="15"/>
      <c r="H2110" s="14" t="n">
        <f aca="false">IFERROR(IF($F$3=0,"-",Tabla1[[#This Row],[Precio de Cliente neto]]*(1+$F$3)),"-")</f>
        <v>407.38488</v>
      </c>
      <c r="I2110" s="14" t="n">
        <v>387.9856</v>
      </c>
      <c r="J2110" s="14" t="n">
        <v>349.18704</v>
      </c>
    </row>
    <row r="2111" customFormat="false" ht="15" hidden="false" customHeight="false" outlineLevel="0" collapsed="false">
      <c r="A2111" s="12" t="n">
        <v>7241</v>
      </c>
      <c r="B2111" s="13" t="s">
        <v>2124</v>
      </c>
      <c r="C2111" s="14" t="n">
        <f aca="false">IF($F$2=0," - ",Tabla1[[#This Row],[Base Precio de Lista neto]])</f>
        <v>463.1784</v>
      </c>
      <c r="D2111" s="14" t="n">
        <f aca="false">IF($F$2=0," - ",Tabla1[[#This Row],[Base Precio de Lista neto]]*(1-$F$2))</f>
        <v>324.22488</v>
      </c>
      <c r="E2111" s="14" t="n">
        <f aca="false">IF($F$2=0," - ",Tabla1[[#This Row],[Base para Mejor precio]]*(1-$F$2))</f>
        <v>291.802392</v>
      </c>
      <c r="F2111" s="12" t="s">
        <v>17</v>
      </c>
      <c r="G2111" s="15"/>
      <c r="H2111" s="14" t="n">
        <f aca="false">IFERROR(IF($F$3=0,"-",Tabla1[[#This Row],[Precio de Cliente neto]]*(1+$F$3)),"-")</f>
        <v>486.33732</v>
      </c>
      <c r="I2111" s="14" t="n">
        <v>463.1784</v>
      </c>
      <c r="J2111" s="14" t="n">
        <v>416.86056</v>
      </c>
    </row>
    <row r="2112" customFormat="false" ht="15" hidden="false" customHeight="false" outlineLevel="0" collapsed="false">
      <c r="A2112" s="12" t="n">
        <v>7242</v>
      </c>
      <c r="B2112" s="13" t="s">
        <v>2125</v>
      </c>
      <c r="C2112" s="14" t="n">
        <f aca="false">IF($F$2=0," - ",Tabla1[[#This Row],[Base Precio de Lista neto]])</f>
        <v>192.9533</v>
      </c>
      <c r="D2112" s="14" t="n">
        <f aca="false">IF($F$2=0," - ",Tabla1[[#This Row],[Base Precio de Lista neto]]*(1-$F$2))</f>
        <v>135.06731</v>
      </c>
      <c r="E2112" s="14" t="n">
        <f aca="false">IF($F$2=0," - ",Tabla1[[#This Row],[Base para Mejor precio]]*(1-$F$2))</f>
        <v>121.560579</v>
      </c>
      <c r="F2112" s="12" t="s">
        <v>17</v>
      </c>
      <c r="G2112" s="15"/>
      <c r="H2112" s="14" t="n">
        <f aca="false">IFERROR(IF($F$3=0,"-",Tabla1[[#This Row],[Precio de Cliente neto]]*(1+$F$3)),"-")</f>
        <v>202.600965</v>
      </c>
      <c r="I2112" s="14" t="n">
        <v>192.9533</v>
      </c>
      <c r="J2112" s="14" t="n">
        <v>173.65797</v>
      </c>
    </row>
    <row r="2113" customFormat="false" ht="15" hidden="false" customHeight="false" outlineLevel="0" collapsed="false">
      <c r="A2113" s="12" t="n">
        <v>7243</v>
      </c>
      <c r="B2113" s="13" t="s">
        <v>2126</v>
      </c>
      <c r="C2113" s="14" t="n">
        <f aca="false">IF($F$2=0," - ",Tabla1[[#This Row],[Base Precio de Lista neto]])</f>
        <v>470.3346</v>
      </c>
      <c r="D2113" s="14" t="n">
        <f aca="false">IF($F$2=0," - ",Tabla1[[#This Row],[Base Precio de Lista neto]]*(1-$F$2))</f>
        <v>329.23422</v>
      </c>
      <c r="E2113" s="14" t="n">
        <f aca="false">IF($F$2=0," - ",Tabla1[[#This Row],[Base para Mejor precio]]*(1-$F$2))</f>
        <v>296.310798</v>
      </c>
      <c r="F2113" s="12" t="s">
        <v>17</v>
      </c>
      <c r="G2113" s="15"/>
      <c r="H2113" s="14" t="n">
        <f aca="false">IFERROR(IF($F$3=0,"-",Tabla1[[#This Row],[Precio de Cliente neto]]*(1+$F$3)),"-")</f>
        <v>493.85133</v>
      </c>
      <c r="I2113" s="14" t="n">
        <v>470.3346</v>
      </c>
      <c r="J2113" s="14" t="n">
        <v>423.30114</v>
      </c>
    </row>
    <row r="2114" customFormat="false" ht="15" hidden="false" customHeight="false" outlineLevel="0" collapsed="false">
      <c r="A2114" s="12" t="n">
        <v>7244</v>
      </c>
      <c r="B2114" s="13" t="s">
        <v>2127</v>
      </c>
      <c r="C2114" s="14" t="n">
        <f aca="false">IF($F$2=0," - ",Tabla1[[#This Row],[Base Precio de Lista neto]])</f>
        <v>166.1289</v>
      </c>
      <c r="D2114" s="14" t="n">
        <f aca="false">IF($F$2=0," - ",Tabla1[[#This Row],[Base Precio de Lista neto]]*(1-$F$2))</f>
        <v>116.29023</v>
      </c>
      <c r="E2114" s="14" t="n">
        <f aca="false">IF($F$2=0," - ",Tabla1[[#This Row],[Base para Mejor precio]]*(1-$F$2))</f>
        <v>104.661207</v>
      </c>
      <c r="F2114" s="12" t="s">
        <v>17</v>
      </c>
      <c r="G2114" s="15"/>
      <c r="H2114" s="14" t="n">
        <f aca="false">IFERROR(IF($F$3=0,"-",Tabla1[[#This Row],[Precio de Cliente neto]]*(1+$F$3)),"-")</f>
        <v>174.435345</v>
      </c>
      <c r="I2114" s="14" t="n">
        <v>166.1289</v>
      </c>
      <c r="J2114" s="14" t="n">
        <v>149.51601</v>
      </c>
    </row>
    <row r="2115" customFormat="false" ht="15" hidden="false" customHeight="false" outlineLevel="0" collapsed="false">
      <c r="A2115" s="12" t="n">
        <v>7245</v>
      </c>
      <c r="B2115" s="13" t="s">
        <v>2128</v>
      </c>
      <c r="C2115" s="14" t="n">
        <f aca="false">IF($F$2=0," - ",Tabla1[[#This Row],[Base Precio de Lista neto]])</f>
        <v>242.2692</v>
      </c>
      <c r="D2115" s="14" t="n">
        <f aca="false">IF($F$2=0," - ",Tabla1[[#This Row],[Base Precio de Lista neto]]*(1-$F$2))</f>
        <v>169.58844</v>
      </c>
      <c r="E2115" s="14" t="n">
        <f aca="false">IF($F$2=0," - ",Tabla1[[#This Row],[Base para Mejor precio]]*(1-$F$2))</f>
        <v>152.629596</v>
      </c>
      <c r="F2115" s="12" t="s">
        <v>14</v>
      </c>
      <c r="G2115" s="15"/>
      <c r="H2115" s="14" t="n">
        <f aca="false">IFERROR(IF($F$3=0,"-",Tabla1[[#This Row],[Precio de Cliente neto]]*(1+$F$3)),"-")</f>
        <v>254.38266</v>
      </c>
      <c r="I2115" s="14" t="n">
        <v>242.2692</v>
      </c>
      <c r="J2115" s="14" t="n">
        <v>218.04228</v>
      </c>
    </row>
    <row r="2116" customFormat="false" ht="15" hidden="false" customHeight="false" outlineLevel="0" collapsed="false">
      <c r="A2116" s="12" t="n">
        <v>7246</v>
      </c>
      <c r="B2116" s="13" t="s">
        <v>2129</v>
      </c>
      <c r="C2116" s="14" t="n">
        <f aca="false">IF($F$2=0," - ",Tabla1[[#This Row],[Base Precio de Lista neto]])</f>
        <v>61.9879</v>
      </c>
      <c r="D2116" s="14" t="n">
        <f aca="false">IF($F$2=0," - ",Tabla1[[#This Row],[Base Precio de Lista neto]]*(1-$F$2))</f>
        <v>43.39153</v>
      </c>
      <c r="E2116" s="14" t="n">
        <f aca="false">IF($F$2=0," - ",Tabla1[[#This Row],[Base para Mejor precio]]*(1-$F$2))</f>
        <v>39.052377</v>
      </c>
      <c r="F2116" s="12" t="s">
        <v>14</v>
      </c>
      <c r="G2116" s="15"/>
      <c r="H2116" s="14" t="n">
        <f aca="false">IFERROR(IF($F$3=0,"-",Tabla1[[#This Row],[Precio de Cliente neto]]*(1+$F$3)),"-")</f>
        <v>65.087295</v>
      </c>
      <c r="I2116" s="14" t="n">
        <v>61.9879</v>
      </c>
      <c r="J2116" s="14" t="n">
        <v>55.78911</v>
      </c>
    </row>
    <row r="2117" customFormat="false" ht="15" hidden="false" customHeight="false" outlineLevel="0" collapsed="false">
      <c r="A2117" s="12" t="n">
        <v>7247</v>
      </c>
      <c r="B2117" s="13" t="s">
        <v>2130</v>
      </c>
      <c r="C2117" s="14" t="n">
        <f aca="false">IF($F$2=0," - ",Tabla1[[#This Row],[Base Precio de Lista neto]])</f>
        <v>94.9245</v>
      </c>
      <c r="D2117" s="14" t="n">
        <f aca="false">IF($F$2=0," - ",Tabla1[[#This Row],[Base Precio de Lista neto]]*(1-$F$2))</f>
        <v>66.44715</v>
      </c>
      <c r="E2117" s="14" t="n">
        <f aca="false">IF($F$2=0," - ",Tabla1[[#This Row],[Base para Mejor precio]]*(1-$F$2))</f>
        <v>59.802435</v>
      </c>
      <c r="F2117" s="12" t="s">
        <v>14</v>
      </c>
      <c r="G2117" s="15"/>
      <c r="H2117" s="14" t="n">
        <f aca="false">IFERROR(IF($F$3=0,"-",Tabla1[[#This Row],[Precio de Cliente neto]]*(1+$F$3)),"-")</f>
        <v>99.670725</v>
      </c>
      <c r="I2117" s="14" t="n">
        <v>94.9245</v>
      </c>
      <c r="J2117" s="14" t="n">
        <v>85.43205</v>
      </c>
    </row>
    <row r="2118" customFormat="false" ht="15" hidden="false" customHeight="false" outlineLevel="0" collapsed="false">
      <c r="A2118" s="12" t="n">
        <v>7248</v>
      </c>
      <c r="B2118" s="13" t="s">
        <v>2131</v>
      </c>
      <c r="C2118" s="14" t="n">
        <f aca="false">IF($F$2=0," - ",Tabla1[[#This Row],[Base Precio de Lista neto]])</f>
        <v>158.1024</v>
      </c>
      <c r="D2118" s="14" t="n">
        <f aca="false">IF($F$2=0," - ",Tabla1[[#This Row],[Base Precio de Lista neto]]*(1-$F$2))</f>
        <v>110.67168</v>
      </c>
      <c r="E2118" s="14" t="n">
        <f aca="false">IF($F$2=0," - ",Tabla1[[#This Row],[Base para Mejor precio]]*(1-$F$2))</f>
        <v>99.604512</v>
      </c>
      <c r="F2118" s="12" t="s">
        <v>14</v>
      </c>
      <c r="G2118" s="15"/>
      <c r="H2118" s="14" t="n">
        <f aca="false">IFERROR(IF($F$3=0,"-",Tabla1[[#This Row],[Precio de Cliente neto]]*(1+$F$3)),"-")</f>
        <v>166.00752</v>
      </c>
      <c r="I2118" s="14" t="n">
        <v>158.1024</v>
      </c>
      <c r="J2118" s="14" t="n">
        <v>142.29216</v>
      </c>
    </row>
    <row r="2119" customFormat="false" ht="15" hidden="false" customHeight="false" outlineLevel="0" collapsed="false">
      <c r="A2119" s="12" t="n">
        <v>7249</v>
      </c>
      <c r="B2119" s="13" t="s">
        <v>2132</v>
      </c>
      <c r="C2119" s="14" t="n">
        <f aca="false">IF($F$2=0," - ",Tabla1[[#This Row],[Base Precio de Lista neto]])</f>
        <v>304.6606</v>
      </c>
      <c r="D2119" s="14" t="n">
        <f aca="false">IF($F$2=0," - ",Tabla1[[#This Row],[Base Precio de Lista neto]]*(1-$F$2))</f>
        <v>213.26242</v>
      </c>
      <c r="E2119" s="14" t="n">
        <f aca="false">IF($F$2=0," - ",Tabla1[[#This Row],[Base para Mejor precio]]*(1-$F$2))</f>
        <v>191.936178</v>
      </c>
      <c r="F2119" s="12" t="s">
        <v>17</v>
      </c>
      <c r="G2119" s="15"/>
      <c r="H2119" s="14" t="n">
        <f aca="false">IFERROR(IF($F$3=0,"-",Tabla1[[#This Row],[Precio de Cliente neto]]*(1+$F$3)),"-")</f>
        <v>319.89363</v>
      </c>
      <c r="I2119" s="14" t="n">
        <v>304.6606</v>
      </c>
      <c r="J2119" s="14" t="n">
        <v>274.19454</v>
      </c>
    </row>
    <row r="2120" customFormat="false" ht="15" hidden="false" customHeight="false" outlineLevel="0" collapsed="false">
      <c r="A2120" s="12" t="n">
        <v>7250</v>
      </c>
      <c r="B2120" s="13" t="s">
        <v>2133</v>
      </c>
      <c r="C2120" s="14" t="n">
        <f aca="false">IF($F$2=0," - ",Tabla1[[#This Row],[Base Precio de Lista neto]])</f>
        <v>507.9641</v>
      </c>
      <c r="D2120" s="14" t="n">
        <f aca="false">IF($F$2=0," - ",Tabla1[[#This Row],[Base Precio de Lista neto]]*(1-$F$2))</f>
        <v>355.57487</v>
      </c>
      <c r="E2120" s="14" t="n">
        <f aca="false">IF($F$2=0," - ",Tabla1[[#This Row],[Base para Mejor precio]]*(1-$F$2))</f>
        <v>320.017383</v>
      </c>
      <c r="F2120" s="12" t="s">
        <v>17</v>
      </c>
      <c r="G2120" s="15"/>
      <c r="H2120" s="14" t="n">
        <f aca="false">IFERROR(IF($F$3=0,"-",Tabla1[[#This Row],[Precio de Cliente neto]]*(1+$F$3)),"-")</f>
        <v>533.362305</v>
      </c>
      <c r="I2120" s="14" t="n">
        <v>507.9641</v>
      </c>
      <c r="J2120" s="14" t="n">
        <v>457.16769</v>
      </c>
    </row>
    <row r="2121" customFormat="false" ht="15" hidden="false" customHeight="false" outlineLevel="0" collapsed="false">
      <c r="A2121" s="12" t="n">
        <v>7251</v>
      </c>
      <c r="B2121" s="13" t="s">
        <v>2134</v>
      </c>
      <c r="C2121" s="14" t="n">
        <f aca="false">IF($F$2=0," - ",Tabla1[[#This Row],[Base Precio de Lista neto]])</f>
        <v>203.7959</v>
      </c>
      <c r="D2121" s="14" t="n">
        <f aca="false">IF($F$2=0," - ",Tabla1[[#This Row],[Base Precio de Lista neto]]*(1-$F$2))</f>
        <v>142.65713</v>
      </c>
      <c r="E2121" s="14" t="n">
        <f aca="false">IF($F$2=0," - ",Tabla1[[#This Row],[Base para Mejor precio]]*(1-$F$2))</f>
        <v>128.391417</v>
      </c>
      <c r="F2121" s="12" t="s">
        <v>17</v>
      </c>
      <c r="G2121" s="15"/>
      <c r="H2121" s="14" t="n">
        <f aca="false">IFERROR(IF($F$3=0,"-",Tabla1[[#This Row],[Precio de Cliente neto]]*(1+$F$3)),"-")</f>
        <v>213.985695</v>
      </c>
      <c r="I2121" s="14" t="n">
        <v>203.7959</v>
      </c>
      <c r="J2121" s="14" t="n">
        <v>183.41631</v>
      </c>
    </row>
    <row r="2122" customFormat="false" ht="15" hidden="false" customHeight="false" outlineLevel="0" collapsed="false">
      <c r="A2122" s="12" t="n">
        <v>7252</v>
      </c>
      <c r="B2122" s="13" t="s">
        <v>2135</v>
      </c>
      <c r="C2122" s="14" t="n">
        <f aca="false">IF($F$2=0," - ",Tabla1[[#This Row],[Base Precio de Lista neto]])</f>
        <v>507.7284</v>
      </c>
      <c r="D2122" s="14" t="n">
        <f aca="false">IF($F$2=0," - ",Tabla1[[#This Row],[Base Precio de Lista neto]]*(1-$F$2))</f>
        <v>355.40988</v>
      </c>
      <c r="E2122" s="14" t="n">
        <f aca="false">IF($F$2=0," - ",Tabla1[[#This Row],[Base para Mejor precio]]*(1-$F$2))</f>
        <v>319.868892</v>
      </c>
      <c r="F2122" s="12" t="s">
        <v>17</v>
      </c>
      <c r="G2122" s="15"/>
      <c r="H2122" s="14" t="n">
        <f aca="false">IFERROR(IF($F$3=0,"-",Tabla1[[#This Row],[Precio de Cliente neto]]*(1+$F$3)),"-")</f>
        <v>533.11482</v>
      </c>
      <c r="I2122" s="14" t="n">
        <v>507.7284</v>
      </c>
      <c r="J2122" s="14" t="n">
        <v>456.95556</v>
      </c>
    </row>
    <row r="2123" customFormat="false" ht="15" hidden="false" customHeight="false" outlineLevel="0" collapsed="false">
      <c r="A2123" s="12" t="n">
        <v>7253</v>
      </c>
      <c r="B2123" s="13" t="s">
        <v>2136</v>
      </c>
      <c r="C2123" s="14" t="n">
        <f aca="false">IF($F$2=0," - ",Tabla1[[#This Row],[Base Precio de Lista neto]])</f>
        <v>177.2673</v>
      </c>
      <c r="D2123" s="14" t="n">
        <f aca="false">IF($F$2=0," - ",Tabla1[[#This Row],[Base Precio de Lista neto]]*(1-$F$2))</f>
        <v>124.08711</v>
      </c>
      <c r="E2123" s="14" t="n">
        <f aca="false">IF($F$2=0," - ",Tabla1[[#This Row],[Base para Mejor precio]]*(1-$F$2))</f>
        <v>111.678399</v>
      </c>
      <c r="F2123" s="12" t="s">
        <v>14</v>
      </c>
      <c r="G2123" s="15"/>
      <c r="H2123" s="14" t="n">
        <f aca="false">IFERROR(IF($F$3=0,"-",Tabla1[[#This Row],[Precio de Cliente neto]]*(1+$F$3)),"-")</f>
        <v>186.130665</v>
      </c>
      <c r="I2123" s="14" t="n">
        <v>177.2673</v>
      </c>
      <c r="J2123" s="14" t="n">
        <v>159.54057</v>
      </c>
    </row>
    <row r="2124" customFormat="false" ht="15" hidden="false" customHeight="false" outlineLevel="0" collapsed="false">
      <c r="A2124" s="12" t="n">
        <v>7254</v>
      </c>
      <c r="B2124" s="13" t="s">
        <v>2137</v>
      </c>
      <c r="C2124" s="14" t="n">
        <f aca="false">IF($F$2=0," - ",Tabla1[[#This Row],[Base Precio de Lista neto]])</f>
        <v>196.9647</v>
      </c>
      <c r="D2124" s="14" t="n">
        <f aca="false">IF($F$2=0," - ",Tabla1[[#This Row],[Base Precio de Lista neto]]*(1-$F$2))</f>
        <v>137.87529</v>
      </c>
      <c r="E2124" s="14" t="n">
        <f aca="false">IF($F$2=0," - ",Tabla1[[#This Row],[Base para Mejor precio]]*(1-$F$2))</f>
        <v>124.087761</v>
      </c>
      <c r="F2124" s="12" t="s">
        <v>14</v>
      </c>
      <c r="G2124" s="15"/>
      <c r="H2124" s="14" t="n">
        <f aca="false">IFERROR(IF($F$3=0,"-",Tabla1[[#This Row],[Precio de Cliente neto]]*(1+$F$3)),"-")</f>
        <v>206.812935</v>
      </c>
      <c r="I2124" s="14" t="n">
        <v>196.9647</v>
      </c>
      <c r="J2124" s="14" t="n">
        <v>177.26823</v>
      </c>
    </row>
    <row r="2125" customFormat="false" ht="15" hidden="false" customHeight="false" outlineLevel="0" collapsed="false">
      <c r="A2125" s="12" t="n">
        <v>7255</v>
      </c>
      <c r="B2125" s="13" t="s">
        <v>2138</v>
      </c>
      <c r="C2125" s="14" t="n">
        <f aca="false">IF($F$2=0," - ",Tabla1[[#This Row],[Base Precio de Lista neto]])</f>
        <v>378.007</v>
      </c>
      <c r="D2125" s="14" t="n">
        <f aca="false">IF($F$2=0," - ",Tabla1[[#This Row],[Base Precio de Lista neto]]*(1-$F$2))</f>
        <v>264.6049</v>
      </c>
      <c r="E2125" s="14" t="n">
        <f aca="false">IF($F$2=0," - ",Tabla1[[#This Row],[Base para Mejor precio]]*(1-$F$2))</f>
        <v>238.14441</v>
      </c>
      <c r="F2125" s="12" t="s">
        <v>14</v>
      </c>
      <c r="G2125" s="15"/>
      <c r="H2125" s="14" t="n">
        <f aca="false">IFERROR(IF($F$3=0,"-",Tabla1[[#This Row],[Precio de Cliente neto]]*(1+$F$3)),"-")</f>
        <v>396.90735</v>
      </c>
      <c r="I2125" s="14" t="n">
        <v>378.007</v>
      </c>
      <c r="J2125" s="14" t="n">
        <v>340.2063</v>
      </c>
    </row>
    <row r="2126" customFormat="false" ht="15" hidden="false" customHeight="false" outlineLevel="0" collapsed="false">
      <c r="A2126" s="12" t="n">
        <v>7256</v>
      </c>
      <c r="B2126" s="13" t="s">
        <v>2139</v>
      </c>
      <c r="C2126" s="14" t="n">
        <f aca="false">IF($F$2=0," - ",Tabla1[[#This Row],[Base Precio de Lista neto]])</f>
        <v>131.6284</v>
      </c>
      <c r="D2126" s="14" t="n">
        <f aca="false">IF($F$2=0," - ",Tabla1[[#This Row],[Base Precio de Lista neto]]*(1-$F$2))</f>
        <v>92.13988</v>
      </c>
      <c r="E2126" s="14" t="n">
        <f aca="false">IF($F$2=0," - ",Tabla1[[#This Row],[Base para Mejor precio]]*(1-$F$2))</f>
        <v>82.925892</v>
      </c>
      <c r="F2126" s="12" t="s">
        <v>17</v>
      </c>
      <c r="G2126" s="15"/>
      <c r="H2126" s="14" t="n">
        <f aca="false">IFERROR(IF($F$3=0,"-",Tabla1[[#This Row],[Precio de Cliente neto]]*(1+$F$3)),"-")</f>
        <v>138.20982</v>
      </c>
      <c r="I2126" s="14" t="n">
        <v>131.6284</v>
      </c>
      <c r="J2126" s="14" t="n">
        <v>118.46556</v>
      </c>
    </row>
    <row r="2127" customFormat="false" ht="15" hidden="false" customHeight="false" outlineLevel="0" collapsed="false">
      <c r="A2127" s="12" t="n">
        <v>7260</v>
      </c>
      <c r="B2127" s="13" t="s">
        <v>2140</v>
      </c>
      <c r="C2127" s="14" t="n">
        <f aca="false">IF($F$2=0," - ",Tabla1[[#This Row],[Base Precio de Lista neto]])</f>
        <v>1361.1427</v>
      </c>
      <c r="D2127" s="14" t="n">
        <f aca="false">IF($F$2=0," - ",Tabla1[[#This Row],[Base Precio de Lista neto]]*(1-$F$2))</f>
        <v>952.79989</v>
      </c>
      <c r="E2127" s="14" t="n">
        <f aca="false">IF($F$2=0," - ",Tabla1[[#This Row],[Base para Mejor precio]]*(1-$F$2))</f>
        <v>857.519901</v>
      </c>
      <c r="F2127" s="12" t="s">
        <v>17</v>
      </c>
      <c r="G2127" s="15"/>
      <c r="H2127" s="14" t="n">
        <f aca="false">IFERROR(IF($F$3=0,"-",Tabla1[[#This Row],[Precio de Cliente neto]]*(1+$F$3)),"-")</f>
        <v>1429.199835</v>
      </c>
      <c r="I2127" s="14" t="n">
        <v>1361.1427</v>
      </c>
      <c r="J2127" s="14" t="n">
        <v>1225.02843</v>
      </c>
    </row>
    <row r="2128" customFormat="false" ht="15" hidden="false" customHeight="false" outlineLevel="0" collapsed="false">
      <c r="A2128" s="12" t="n">
        <v>7261</v>
      </c>
      <c r="B2128" s="13" t="s">
        <v>2141</v>
      </c>
      <c r="C2128" s="14" t="n">
        <f aca="false">IF($F$2=0," - ",Tabla1[[#This Row],[Base Precio de Lista neto]])</f>
        <v>1224.6856</v>
      </c>
      <c r="D2128" s="14" t="n">
        <f aca="false">IF($F$2=0," - ",Tabla1[[#This Row],[Base Precio de Lista neto]]*(1-$F$2))</f>
        <v>857.27992</v>
      </c>
      <c r="E2128" s="14" t="n">
        <f aca="false">IF($F$2=0," - ",Tabla1[[#This Row],[Base para Mejor precio]]*(1-$F$2))</f>
        <v>771.551928</v>
      </c>
      <c r="F2128" s="12" t="s">
        <v>17</v>
      </c>
      <c r="G2128" s="15"/>
      <c r="H2128" s="14" t="n">
        <f aca="false">IFERROR(IF($F$3=0,"-",Tabla1[[#This Row],[Precio de Cliente neto]]*(1+$F$3)),"-")</f>
        <v>1285.91988</v>
      </c>
      <c r="I2128" s="14" t="n">
        <v>1224.6856</v>
      </c>
      <c r="J2128" s="14" t="n">
        <v>1102.21704</v>
      </c>
    </row>
    <row r="2129" customFormat="false" ht="15" hidden="false" customHeight="false" outlineLevel="0" collapsed="false">
      <c r="A2129" s="12" t="n">
        <v>7262</v>
      </c>
      <c r="B2129" s="13" t="s">
        <v>2142</v>
      </c>
      <c r="C2129" s="14" t="n">
        <f aca="false">IF($F$2=0," - ",Tabla1[[#This Row],[Base Precio de Lista neto]])</f>
        <v>1128.6856</v>
      </c>
      <c r="D2129" s="14" t="n">
        <f aca="false">IF($F$2=0," - ",Tabla1[[#This Row],[Base Precio de Lista neto]]*(1-$F$2))</f>
        <v>790.07992</v>
      </c>
      <c r="E2129" s="14" t="n">
        <f aca="false">IF($F$2=0," - ",Tabla1[[#This Row],[Base para Mejor precio]]*(1-$F$2))</f>
        <v>711.071928</v>
      </c>
      <c r="F2129" s="12" t="s">
        <v>17</v>
      </c>
      <c r="G2129" s="15"/>
      <c r="H2129" s="14" t="n">
        <f aca="false">IFERROR(IF($F$3=0,"-",Tabla1[[#This Row],[Precio de Cliente neto]]*(1+$F$3)),"-")</f>
        <v>1185.11988</v>
      </c>
      <c r="I2129" s="14" t="n">
        <v>1128.6856</v>
      </c>
      <c r="J2129" s="14" t="n">
        <v>1015.81704</v>
      </c>
    </row>
    <row r="2130" customFormat="false" ht="15" hidden="false" customHeight="false" outlineLevel="0" collapsed="false">
      <c r="A2130" s="12" t="n">
        <v>7263</v>
      </c>
      <c r="B2130" s="13" t="s">
        <v>2143</v>
      </c>
      <c r="C2130" s="14" t="n">
        <f aca="false">IF($F$2=0," - ",Tabla1[[#This Row],[Base Precio de Lista neto]])</f>
        <v>277.4356</v>
      </c>
      <c r="D2130" s="14" t="n">
        <f aca="false">IF($F$2=0," - ",Tabla1[[#This Row],[Base Precio de Lista neto]]*(1-$F$2))</f>
        <v>194.20492</v>
      </c>
      <c r="E2130" s="14" t="n">
        <f aca="false">IF($F$2=0," - ",Tabla1[[#This Row],[Base para Mejor precio]]*(1-$F$2))</f>
        <v>174.784428</v>
      </c>
      <c r="F2130" s="12" t="s">
        <v>17</v>
      </c>
      <c r="G2130" s="15"/>
      <c r="H2130" s="14" t="n">
        <f aca="false">IFERROR(IF($F$3=0,"-",Tabla1[[#This Row],[Precio de Cliente neto]]*(1+$F$3)),"-")</f>
        <v>291.30738</v>
      </c>
      <c r="I2130" s="14" t="n">
        <v>277.4356</v>
      </c>
      <c r="J2130" s="14" t="n">
        <v>249.69204</v>
      </c>
    </row>
    <row r="2131" customFormat="false" ht="15" hidden="false" customHeight="false" outlineLevel="0" collapsed="false">
      <c r="A2131" s="12" t="n">
        <v>7265</v>
      </c>
      <c r="B2131" s="13" t="s">
        <v>2144</v>
      </c>
      <c r="C2131" s="14" t="n">
        <f aca="false">IF($F$2=0," - ",Tabla1[[#This Row],[Base Precio de Lista neto]])</f>
        <v>1928.1422</v>
      </c>
      <c r="D2131" s="14" t="n">
        <f aca="false">IF($F$2=0," - ",Tabla1[[#This Row],[Base Precio de Lista neto]]*(1-$F$2))</f>
        <v>1349.69954</v>
      </c>
      <c r="E2131" s="14" t="n">
        <f aca="false">IF($F$2=0," - ",Tabla1[[#This Row],[Base para Mejor precio]]*(1-$F$2))</f>
        <v>1214.729586</v>
      </c>
      <c r="F2131" s="12" t="s">
        <v>17</v>
      </c>
      <c r="G2131" s="15"/>
      <c r="H2131" s="14" t="n">
        <f aca="false">IFERROR(IF($F$3=0,"-",Tabla1[[#This Row],[Precio de Cliente neto]]*(1+$F$3)),"-")</f>
        <v>2024.54931</v>
      </c>
      <c r="I2131" s="14" t="n">
        <v>1928.1422</v>
      </c>
      <c r="J2131" s="14" t="n">
        <v>1735.32798</v>
      </c>
    </row>
    <row r="2132" customFormat="false" ht="15" hidden="false" customHeight="false" outlineLevel="0" collapsed="false">
      <c r="A2132" s="12" t="n">
        <v>7266</v>
      </c>
      <c r="B2132" s="13" t="s">
        <v>2145</v>
      </c>
      <c r="C2132" s="14" t="n">
        <f aca="false">IF($F$2=0," - ",Tabla1[[#This Row],[Base Precio de Lista neto]])</f>
        <v>1496.7852</v>
      </c>
      <c r="D2132" s="14" t="n">
        <f aca="false">IF($F$2=0," - ",Tabla1[[#This Row],[Base Precio de Lista neto]]*(1-$F$2))</f>
        <v>1047.74964</v>
      </c>
      <c r="E2132" s="14" t="n">
        <f aca="false">IF($F$2=0," - ",Tabla1[[#This Row],[Base para Mejor precio]]*(1-$F$2))</f>
        <v>942.974676</v>
      </c>
      <c r="F2132" s="12" t="s">
        <v>17</v>
      </c>
      <c r="G2132" s="15"/>
      <c r="H2132" s="14" t="n">
        <f aca="false">IFERROR(IF($F$3=0,"-",Tabla1[[#This Row],[Precio de Cliente neto]]*(1+$F$3)),"-")</f>
        <v>1571.62446</v>
      </c>
      <c r="I2132" s="14" t="n">
        <v>1496.7852</v>
      </c>
      <c r="J2132" s="14" t="n">
        <v>1347.10668</v>
      </c>
    </row>
    <row r="2133" customFormat="false" ht="15" hidden="false" customHeight="false" outlineLevel="0" collapsed="false">
      <c r="A2133" s="12" t="n">
        <v>7267</v>
      </c>
      <c r="B2133" s="13" t="s">
        <v>2146</v>
      </c>
      <c r="C2133" s="14" t="n">
        <f aca="false">IF($F$2=0," - ",Tabla1[[#This Row],[Base Precio de Lista neto]])</f>
        <v>201.5356</v>
      </c>
      <c r="D2133" s="14" t="n">
        <f aca="false">IF($F$2=0," - ",Tabla1[[#This Row],[Base Precio de Lista neto]]*(1-$F$2))</f>
        <v>141.07492</v>
      </c>
      <c r="E2133" s="14" t="n">
        <f aca="false">IF($F$2=0," - ",Tabla1[[#This Row],[Base para Mejor precio]]*(1-$F$2))</f>
        <v>126.967428</v>
      </c>
      <c r="F2133" s="12" t="s">
        <v>17</v>
      </c>
      <c r="G2133" s="15"/>
      <c r="H2133" s="14" t="n">
        <f aca="false">IFERROR(IF($F$3=0,"-",Tabla1[[#This Row],[Precio de Cliente neto]]*(1+$F$3)),"-")</f>
        <v>211.61238</v>
      </c>
      <c r="I2133" s="14" t="n">
        <v>201.5356</v>
      </c>
      <c r="J2133" s="14" t="n">
        <v>181.38204</v>
      </c>
    </row>
    <row r="2134" customFormat="false" ht="15" hidden="false" customHeight="false" outlineLevel="0" collapsed="false">
      <c r="A2134" s="12" t="n">
        <v>7496</v>
      </c>
      <c r="B2134" s="13" t="s">
        <v>2147</v>
      </c>
      <c r="C2134" s="14" t="n">
        <f aca="false">IF($F$2=0," - ",Tabla1[[#This Row],[Base Precio de Lista neto]])</f>
        <v>56.4566</v>
      </c>
      <c r="D2134" s="14" t="n">
        <f aca="false">IF($F$2=0," - ",Tabla1[[#This Row],[Base Precio de Lista neto]]*(1-$F$2))</f>
        <v>39.51962</v>
      </c>
      <c r="E2134" s="14" t="n">
        <f aca="false">IF($F$2=0," - ",Tabla1[[#This Row],[Base para Mejor precio]]*(1-$F$2))</f>
        <v>35.567658</v>
      </c>
      <c r="F2134" s="12" t="s">
        <v>31</v>
      </c>
      <c r="G2134" s="15"/>
      <c r="H2134" s="14" t="n">
        <f aca="false">IFERROR(IF($F$3=0,"-",Tabla1[[#This Row],[Precio de Cliente neto]]*(1+$F$3)),"-")</f>
        <v>59.27943</v>
      </c>
      <c r="I2134" s="14" t="n">
        <v>56.4566</v>
      </c>
      <c r="J2134" s="14" t="n">
        <v>50.81094</v>
      </c>
    </row>
    <row r="2135" customFormat="false" ht="15" hidden="false" customHeight="false" outlineLevel="0" collapsed="false">
      <c r="A2135" s="12" t="n">
        <v>7497</v>
      </c>
      <c r="B2135" s="13" t="s">
        <v>2148</v>
      </c>
      <c r="C2135" s="14" t="n">
        <f aca="false">IF($F$2=0," - ",Tabla1[[#This Row],[Base Precio de Lista neto]])</f>
        <v>286.3273</v>
      </c>
      <c r="D2135" s="14" t="n">
        <f aca="false">IF($F$2=0," - ",Tabla1[[#This Row],[Base Precio de Lista neto]]*(1-$F$2))</f>
        <v>200.42911</v>
      </c>
      <c r="E2135" s="14" t="n">
        <f aca="false">IF($F$2=0," - ",Tabla1[[#This Row],[Base para Mejor precio]]*(1-$F$2))</f>
        <v>180.386199</v>
      </c>
      <c r="F2135" s="12" t="s">
        <v>31</v>
      </c>
      <c r="G2135" s="15"/>
      <c r="H2135" s="14" t="n">
        <f aca="false">IFERROR(IF($F$3=0,"-",Tabla1[[#This Row],[Precio de Cliente neto]]*(1+$F$3)),"-")</f>
        <v>300.643665</v>
      </c>
      <c r="I2135" s="14" t="n">
        <v>286.3273</v>
      </c>
      <c r="J2135" s="14" t="n">
        <v>257.69457</v>
      </c>
    </row>
    <row r="2136" customFormat="false" ht="15" hidden="false" customHeight="false" outlineLevel="0" collapsed="false">
      <c r="A2136" s="12" t="n">
        <v>7498</v>
      </c>
      <c r="B2136" s="13" t="s">
        <v>2149</v>
      </c>
      <c r="C2136" s="14" t="n">
        <f aca="false">IF($F$2=0," - ",Tabla1[[#This Row],[Base Precio de Lista neto]])</f>
        <v>190.604</v>
      </c>
      <c r="D2136" s="14" t="n">
        <f aca="false">IF($F$2=0," - ",Tabla1[[#This Row],[Base Precio de Lista neto]]*(1-$F$2))</f>
        <v>133.4228</v>
      </c>
      <c r="E2136" s="14" t="n">
        <f aca="false">IF($F$2=0," - ",Tabla1[[#This Row],[Base para Mejor precio]]*(1-$F$2))</f>
        <v>120.08052</v>
      </c>
      <c r="F2136" s="12" t="s">
        <v>31</v>
      </c>
      <c r="G2136" s="15"/>
      <c r="H2136" s="14" t="n">
        <f aca="false">IFERROR(IF($F$3=0,"-",Tabla1[[#This Row],[Precio de Cliente neto]]*(1+$F$3)),"-")</f>
        <v>200.1342</v>
      </c>
      <c r="I2136" s="14" t="n">
        <v>190.604</v>
      </c>
      <c r="J2136" s="14" t="n">
        <v>171.5436</v>
      </c>
    </row>
    <row r="2137" customFormat="false" ht="15" hidden="false" customHeight="false" outlineLevel="0" collapsed="false">
      <c r="A2137" s="12" t="n">
        <v>7499</v>
      </c>
      <c r="B2137" s="13" t="s">
        <v>2150</v>
      </c>
      <c r="C2137" s="14" t="n">
        <f aca="false">IF($F$2=0," - ",Tabla1[[#This Row],[Base Precio de Lista neto]])</f>
        <v>51.314</v>
      </c>
      <c r="D2137" s="14" t="n">
        <f aca="false">IF($F$2=0," - ",Tabla1[[#This Row],[Base Precio de Lista neto]]*(1-$F$2))</f>
        <v>35.9198</v>
      </c>
      <c r="E2137" s="14" t="n">
        <f aca="false">IF($F$2=0," - ",Tabla1[[#This Row],[Base para Mejor precio]]*(1-$F$2))</f>
        <v>32.32782</v>
      </c>
      <c r="F2137" s="12" t="s">
        <v>31</v>
      </c>
      <c r="G2137" s="15"/>
      <c r="H2137" s="14" t="n">
        <f aca="false">IFERROR(IF($F$3=0,"-",Tabla1[[#This Row],[Precio de Cliente neto]]*(1+$F$3)),"-")</f>
        <v>53.8797</v>
      </c>
      <c r="I2137" s="14" t="n">
        <v>51.314</v>
      </c>
      <c r="J2137" s="14" t="n">
        <v>46.1826</v>
      </c>
    </row>
    <row r="2138" customFormat="false" ht="15" hidden="false" customHeight="false" outlineLevel="0" collapsed="false">
      <c r="A2138" s="12" t="n">
        <v>7500</v>
      </c>
      <c r="B2138" s="13" t="s">
        <v>2151</v>
      </c>
      <c r="C2138" s="14" t="n">
        <f aca="false">IF($F$2=0," - ",Tabla1[[#This Row],[Base Precio de Lista neto]])</f>
        <v>34.0041</v>
      </c>
      <c r="D2138" s="14" t="n">
        <f aca="false">IF($F$2=0," - ",Tabla1[[#This Row],[Base Precio de Lista neto]]*(1-$F$2))</f>
        <v>23.80287</v>
      </c>
      <c r="E2138" s="14" t="n">
        <f aca="false">IF($F$2=0," - ",Tabla1[[#This Row],[Base para Mejor precio]]*(1-$F$2))</f>
        <v>21.422583</v>
      </c>
      <c r="F2138" s="12" t="s">
        <v>31</v>
      </c>
      <c r="G2138" s="15"/>
      <c r="H2138" s="14" t="n">
        <f aca="false">IFERROR(IF($F$3=0,"-",Tabla1[[#This Row],[Precio de Cliente neto]]*(1+$F$3)),"-")</f>
        <v>35.704305</v>
      </c>
      <c r="I2138" s="14" t="n">
        <v>34.0041</v>
      </c>
      <c r="J2138" s="14" t="n">
        <v>30.60369</v>
      </c>
    </row>
    <row r="2139" customFormat="false" ht="15" hidden="false" customHeight="false" outlineLevel="0" collapsed="false">
      <c r="A2139" s="12" t="n">
        <v>7501</v>
      </c>
      <c r="B2139" s="13" t="s">
        <v>2152</v>
      </c>
      <c r="C2139" s="14" t="n">
        <f aca="false">IF($F$2=0," - ",Tabla1[[#This Row],[Base Precio de Lista neto]])</f>
        <v>4986.5778</v>
      </c>
      <c r="D2139" s="14" t="n">
        <f aca="false">IF($F$2=0," - ",Tabla1[[#This Row],[Base Precio de Lista neto]]*(1-$F$2))</f>
        <v>3490.60446</v>
      </c>
      <c r="E2139" s="14" t="n">
        <f aca="false">IF($F$2=0," - ",Tabla1[[#This Row],[Base para Mejor precio]]*(1-$F$2))</f>
        <v>3141.544014</v>
      </c>
      <c r="F2139" s="12" t="s">
        <v>31</v>
      </c>
      <c r="G2139" s="15"/>
      <c r="H2139" s="14" t="n">
        <f aca="false">IFERROR(IF($F$3=0,"-",Tabla1[[#This Row],[Precio de Cliente neto]]*(1+$F$3)),"-")</f>
        <v>5235.90669</v>
      </c>
      <c r="I2139" s="14" t="n">
        <v>4986.5778</v>
      </c>
      <c r="J2139" s="14" t="n">
        <v>4487.92002</v>
      </c>
    </row>
    <row r="2140" customFormat="false" ht="15" hidden="false" customHeight="false" outlineLevel="0" collapsed="false">
      <c r="A2140" s="12" t="n">
        <v>7502</v>
      </c>
      <c r="B2140" s="13" t="s">
        <v>2153</v>
      </c>
      <c r="C2140" s="14" t="n">
        <f aca="false">IF($F$2=0," - ",Tabla1[[#This Row],[Base Precio de Lista neto]])</f>
        <v>7127.4077</v>
      </c>
      <c r="D2140" s="14" t="n">
        <f aca="false">IF($F$2=0," - ",Tabla1[[#This Row],[Base Precio de Lista neto]]*(1-$F$2))</f>
        <v>4989.18539</v>
      </c>
      <c r="E2140" s="14" t="n">
        <f aca="false">IF($F$2=0," - ",Tabla1[[#This Row],[Base para Mejor precio]]*(1-$F$2))</f>
        <v>4490.266851</v>
      </c>
      <c r="F2140" s="12" t="s">
        <v>31</v>
      </c>
      <c r="G2140" s="15"/>
      <c r="H2140" s="14" t="n">
        <f aca="false">IFERROR(IF($F$3=0,"-",Tabla1[[#This Row],[Precio de Cliente neto]]*(1+$F$3)),"-")</f>
        <v>7483.778085</v>
      </c>
      <c r="I2140" s="14" t="n">
        <v>7127.4077</v>
      </c>
      <c r="J2140" s="14" t="n">
        <v>6414.66693</v>
      </c>
    </row>
    <row r="2141" customFormat="false" ht="15" hidden="false" customHeight="false" outlineLevel="0" collapsed="false">
      <c r="A2141" s="12" t="n">
        <v>7503</v>
      </c>
      <c r="B2141" s="13" t="s">
        <v>2154</v>
      </c>
      <c r="C2141" s="14" t="n">
        <f aca="false">IF($F$2=0," - ",Tabla1[[#This Row],[Base Precio de Lista neto]])</f>
        <v>112.2</v>
      </c>
      <c r="D2141" s="14" t="n">
        <f aca="false">IF($F$2=0," - ",Tabla1[[#This Row],[Base Precio de Lista neto]]*(1-$F$2))</f>
        <v>78.54</v>
      </c>
      <c r="E2141" s="14" t="n">
        <f aca="false">IF($F$2=0," - ",Tabla1[[#This Row],[Base para Mejor precio]]*(1-$F$2))</f>
        <v>70.686</v>
      </c>
      <c r="F2141" s="12" t="s">
        <v>14</v>
      </c>
      <c r="G2141" s="15"/>
      <c r="H2141" s="14" t="n">
        <f aca="false">IFERROR(IF($F$3=0,"-",Tabla1[[#This Row],[Precio de Cliente neto]]*(1+$F$3)),"-")</f>
        <v>117.81</v>
      </c>
      <c r="I2141" s="14" t="n">
        <v>112.2</v>
      </c>
      <c r="J2141" s="14" t="n">
        <v>100.98</v>
      </c>
    </row>
    <row r="2142" customFormat="false" ht="15" hidden="false" customHeight="false" outlineLevel="0" collapsed="false">
      <c r="A2142" s="12" t="n">
        <v>7504</v>
      </c>
      <c r="B2142" s="13" t="s">
        <v>2155</v>
      </c>
      <c r="C2142" s="14" t="n">
        <f aca="false">IF($F$2=0," - ",Tabla1[[#This Row],[Base Precio de Lista neto]])</f>
        <v>192.2359</v>
      </c>
      <c r="D2142" s="14" t="n">
        <f aca="false">IF($F$2=0," - ",Tabla1[[#This Row],[Base Precio de Lista neto]]*(1-$F$2))</f>
        <v>134.56513</v>
      </c>
      <c r="E2142" s="14" t="n">
        <f aca="false">IF($F$2=0," - ",Tabla1[[#This Row],[Base para Mejor precio]]*(1-$F$2))</f>
        <v>121.108617</v>
      </c>
      <c r="F2142" s="12" t="s">
        <v>14</v>
      </c>
      <c r="G2142" s="15"/>
      <c r="H2142" s="14" t="n">
        <f aca="false">IFERROR(IF($F$3=0,"-",Tabla1[[#This Row],[Precio de Cliente neto]]*(1+$F$3)),"-")</f>
        <v>201.847695</v>
      </c>
      <c r="I2142" s="14" t="n">
        <v>192.2359</v>
      </c>
      <c r="J2142" s="14" t="n">
        <v>173.01231</v>
      </c>
    </row>
    <row r="2143" customFormat="false" ht="15" hidden="false" customHeight="false" outlineLevel="0" collapsed="false">
      <c r="A2143" s="12" t="n">
        <v>7505</v>
      </c>
      <c r="B2143" s="13" t="s">
        <v>2156</v>
      </c>
      <c r="C2143" s="14" t="n">
        <f aca="false">IF($F$2=0," - ",Tabla1[[#This Row],[Base Precio de Lista neto]])</f>
        <v>345.9718</v>
      </c>
      <c r="D2143" s="14" t="n">
        <f aca="false">IF($F$2=0," - ",Tabla1[[#This Row],[Base Precio de Lista neto]]*(1-$F$2))</f>
        <v>242.18026</v>
      </c>
      <c r="E2143" s="14" t="n">
        <f aca="false">IF($F$2=0," - ",Tabla1[[#This Row],[Base para Mejor precio]]*(1-$F$2))</f>
        <v>217.962234</v>
      </c>
      <c r="F2143" s="12" t="s">
        <v>14</v>
      </c>
      <c r="G2143" s="15"/>
      <c r="H2143" s="14" t="n">
        <f aca="false">IFERROR(IF($F$3=0,"-",Tabla1[[#This Row],[Precio de Cliente neto]]*(1+$F$3)),"-")</f>
        <v>363.27039</v>
      </c>
      <c r="I2143" s="14" t="n">
        <v>345.9718</v>
      </c>
      <c r="J2143" s="14" t="n">
        <v>311.37462</v>
      </c>
    </row>
    <row r="2144" customFormat="false" ht="15" hidden="false" customHeight="false" outlineLevel="0" collapsed="false">
      <c r="A2144" s="12" t="n">
        <v>7506</v>
      </c>
      <c r="B2144" s="13" t="s">
        <v>2157</v>
      </c>
      <c r="C2144" s="14" t="n">
        <f aca="false">IF($F$2=0," - ",Tabla1[[#This Row],[Base Precio de Lista neto]])</f>
        <v>94.248</v>
      </c>
      <c r="D2144" s="14" t="n">
        <f aca="false">IF($F$2=0," - ",Tabla1[[#This Row],[Base Precio de Lista neto]]*(1-$F$2))</f>
        <v>65.9736</v>
      </c>
      <c r="E2144" s="14" t="n">
        <f aca="false">IF($F$2=0," - ",Tabla1[[#This Row],[Base para Mejor precio]]*(1-$F$2))</f>
        <v>59.37624</v>
      </c>
      <c r="F2144" s="12" t="s">
        <v>14</v>
      </c>
      <c r="G2144" s="15"/>
      <c r="H2144" s="14" t="n">
        <f aca="false">IFERROR(IF($F$3=0,"-",Tabla1[[#This Row],[Precio de Cliente neto]]*(1+$F$3)),"-")</f>
        <v>98.9604</v>
      </c>
      <c r="I2144" s="14" t="n">
        <v>94.248</v>
      </c>
      <c r="J2144" s="14" t="n">
        <v>84.8232</v>
      </c>
    </row>
    <row r="2145" customFormat="false" ht="15" hidden="false" customHeight="false" outlineLevel="0" collapsed="false">
      <c r="A2145" s="12" t="n">
        <v>7507</v>
      </c>
      <c r="B2145" s="13" t="s">
        <v>2158</v>
      </c>
      <c r="C2145" s="14" t="n">
        <f aca="false">IF($F$2=0," - ",Tabla1[[#This Row],[Base Precio de Lista neto]])</f>
        <v>167.596</v>
      </c>
      <c r="D2145" s="14" t="n">
        <f aca="false">IF($F$2=0," - ",Tabla1[[#This Row],[Base Precio de Lista neto]]*(1-$F$2))</f>
        <v>117.3172</v>
      </c>
      <c r="E2145" s="14" t="n">
        <f aca="false">IF($F$2=0," - ",Tabla1[[#This Row],[Base para Mejor precio]]*(1-$F$2))</f>
        <v>105.58548</v>
      </c>
      <c r="F2145" s="12" t="s">
        <v>14</v>
      </c>
      <c r="G2145" s="15"/>
      <c r="H2145" s="14" t="n">
        <f aca="false">IFERROR(IF($F$3=0,"-",Tabla1[[#This Row],[Precio de Cliente neto]]*(1+$F$3)),"-")</f>
        <v>175.9758</v>
      </c>
      <c r="I2145" s="14" t="n">
        <v>167.596</v>
      </c>
      <c r="J2145" s="14" t="n">
        <v>150.8364</v>
      </c>
    </row>
    <row r="2146" customFormat="false" ht="15" hidden="false" customHeight="false" outlineLevel="0" collapsed="false">
      <c r="A2146" s="12" t="n">
        <v>7508</v>
      </c>
      <c r="B2146" s="13" t="s">
        <v>2159</v>
      </c>
      <c r="C2146" s="14" t="n">
        <f aca="false">IF($F$2=0," - ",Tabla1[[#This Row],[Base Precio de Lista neto]])</f>
        <v>77.066</v>
      </c>
      <c r="D2146" s="14" t="n">
        <f aca="false">IF($F$2=0," - ",Tabla1[[#This Row],[Base Precio de Lista neto]]*(1-$F$2))</f>
        <v>53.9462</v>
      </c>
      <c r="E2146" s="14" t="n">
        <f aca="false">IF($F$2=0," - ",Tabla1[[#This Row],[Base para Mejor precio]]*(1-$F$2))</f>
        <v>48.55158</v>
      </c>
      <c r="F2146" s="12" t="s">
        <v>14</v>
      </c>
      <c r="G2146" s="15"/>
      <c r="H2146" s="14" t="n">
        <f aca="false">IFERROR(IF($F$3=0,"-",Tabla1[[#This Row],[Precio de Cliente neto]]*(1+$F$3)),"-")</f>
        <v>80.9193</v>
      </c>
      <c r="I2146" s="14" t="n">
        <v>77.066</v>
      </c>
      <c r="J2146" s="14" t="n">
        <v>69.3594</v>
      </c>
    </row>
    <row r="2147" customFormat="false" ht="15" hidden="false" customHeight="false" outlineLevel="0" collapsed="false">
      <c r="A2147" s="12" t="n">
        <v>7509</v>
      </c>
      <c r="B2147" s="13" t="s">
        <v>2160</v>
      </c>
      <c r="C2147" s="14" t="n">
        <f aca="false">IF($F$2=0," - ",Tabla1[[#This Row],[Base Precio de Lista neto]])</f>
        <v>94.402</v>
      </c>
      <c r="D2147" s="14" t="n">
        <f aca="false">IF($F$2=0," - ",Tabla1[[#This Row],[Base Precio de Lista neto]]*(1-$F$2))</f>
        <v>66.0814</v>
      </c>
      <c r="E2147" s="14" t="n">
        <f aca="false">IF($F$2=0," - ",Tabla1[[#This Row],[Base para Mejor precio]]*(1-$F$2))</f>
        <v>59.47326</v>
      </c>
      <c r="F2147" s="12" t="s">
        <v>14</v>
      </c>
      <c r="G2147" s="15"/>
      <c r="H2147" s="14" t="n">
        <f aca="false">IFERROR(IF($F$3=0,"-",Tabla1[[#This Row],[Precio de Cliente neto]]*(1+$F$3)),"-")</f>
        <v>99.1221</v>
      </c>
      <c r="I2147" s="14" t="n">
        <v>94.402</v>
      </c>
      <c r="J2147" s="14" t="n">
        <v>84.9618</v>
      </c>
    </row>
    <row r="2148" customFormat="false" ht="15" hidden="false" customHeight="false" outlineLevel="0" collapsed="false">
      <c r="A2148" s="12" t="n">
        <v>7510</v>
      </c>
      <c r="B2148" s="13" t="s">
        <v>2161</v>
      </c>
      <c r="C2148" s="14" t="n">
        <f aca="false">IF($F$2=0," - ",Tabla1[[#This Row],[Base Precio de Lista neto]])</f>
        <v>98.736</v>
      </c>
      <c r="D2148" s="14" t="n">
        <f aca="false">IF($F$2=0," - ",Tabla1[[#This Row],[Base Precio de Lista neto]]*(1-$F$2))</f>
        <v>69.1152</v>
      </c>
      <c r="E2148" s="14" t="n">
        <f aca="false">IF($F$2=0," - ",Tabla1[[#This Row],[Base para Mejor precio]]*(1-$F$2))</f>
        <v>62.20368</v>
      </c>
      <c r="F2148" s="12" t="s">
        <v>14</v>
      </c>
      <c r="G2148" s="15"/>
      <c r="H2148" s="14" t="n">
        <f aca="false">IFERROR(IF($F$3=0,"-",Tabla1[[#This Row],[Precio de Cliente neto]]*(1+$F$3)),"-")</f>
        <v>103.6728</v>
      </c>
      <c r="I2148" s="14" t="n">
        <v>98.736</v>
      </c>
      <c r="J2148" s="14" t="n">
        <v>88.8624</v>
      </c>
    </row>
    <row r="2149" customFormat="false" ht="15" hidden="false" customHeight="false" outlineLevel="0" collapsed="false">
      <c r="A2149" s="12" t="n">
        <v>7511</v>
      </c>
      <c r="B2149" s="13" t="s">
        <v>2162</v>
      </c>
      <c r="C2149" s="14" t="n">
        <f aca="false">IF($F$2=0," - ",Tabla1[[#This Row],[Base Precio de Lista neto]])</f>
        <v>3807.4283</v>
      </c>
      <c r="D2149" s="14" t="n">
        <f aca="false">IF($F$2=0," - ",Tabla1[[#This Row],[Base Precio de Lista neto]]*(1-$F$2))</f>
        <v>2665.19981</v>
      </c>
      <c r="E2149" s="14" t="n">
        <f aca="false">IF($F$2=0," - ",Tabla1[[#This Row],[Base para Mejor precio]]*(1-$F$2))</f>
        <v>2398.679829</v>
      </c>
      <c r="F2149" s="12" t="s">
        <v>17</v>
      </c>
      <c r="G2149" s="15"/>
      <c r="H2149" s="14" t="n">
        <f aca="false">IFERROR(IF($F$3=0,"-",Tabla1[[#This Row],[Precio de Cliente neto]]*(1+$F$3)),"-")</f>
        <v>3997.799715</v>
      </c>
      <c r="I2149" s="14" t="n">
        <v>3807.4283</v>
      </c>
      <c r="J2149" s="14" t="n">
        <v>3426.68547</v>
      </c>
    </row>
    <row r="2150" customFormat="false" ht="15" hidden="false" customHeight="false" outlineLevel="0" collapsed="false">
      <c r="A2150" s="12" t="n">
        <v>7512</v>
      </c>
      <c r="B2150" s="13" t="s">
        <v>2163</v>
      </c>
      <c r="C2150" s="14" t="n">
        <f aca="false">IF($F$2=0," - ",Tabla1[[#This Row],[Base Precio de Lista neto]])</f>
        <v>76.971</v>
      </c>
      <c r="D2150" s="14" t="n">
        <f aca="false">IF($F$2=0," - ",Tabla1[[#This Row],[Base Precio de Lista neto]]*(1-$F$2))</f>
        <v>53.8797</v>
      </c>
      <c r="E2150" s="14" t="n">
        <f aca="false">IF($F$2=0," - ",Tabla1[[#This Row],[Base para Mejor precio]]*(1-$F$2))</f>
        <v>48.49173</v>
      </c>
      <c r="F2150" s="12" t="s">
        <v>31</v>
      </c>
      <c r="G2150" s="15"/>
      <c r="H2150" s="14" t="n">
        <f aca="false">IFERROR(IF($F$3=0,"-",Tabla1[[#This Row],[Precio de Cliente neto]]*(1+$F$3)),"-")</f>
        <v>80.81955</v>
      </c>
      <c r="I2150" s="14" t="n">
        <v>76.971</v>
      </c>
      <c r="J2150" s="14" t="n">
        <v>69.2739</v>
      </c>
    </row>
    <row r="2151" customFormat="false" ht="15" hidden="false" customHeight="false" outlineLevel="0" collapsed="false">
      <c r="A2151" s="12" t="n">
        <v>7513</v>
      </c>
      <c r="B2151" s="13" t="s">
        <v>2164</v>
      </c>
      <c r="C2151" s="14" t="n">
        <f aca="false">IF($F$2=0," - ",Tabla1[[#This Row],[Base Precio de Lista neto]])</f>
        <v>1369.9521</v>
      </c>
      <c r="D2151" s="14" t="n">
        <f aca="false">IF($F$2=0," - ",Tabla1[[#This Row],[Base Precio de Lista neto]]*(1-$F$2))</f>
        <v>958.96647</v>
      </c>
      <c r="E2151" s="14" t="n">
        <f aca="false">IF($F$2=0," - ",Tabla1[[#This Row],[Base para Mejor precio]]*(1-$F$2))</f>
        <v>863.069823</v>
      </c>
      <c r="F2151" s="12" t="s">
        <v>31</v>
      </c>
      <c r="G2151" s="15"/>
      <c r="H2151" s="14" t="n">
        <f aca="false">IFERROR(IF($F$3=0,"-",Tabla1[[#This Row],[Precio de Cliente neto]]*(1+$F$3)),"-")</f>
        <v>1438.449705</v>
      </c>
      <c r="I2151" s="14" t="n">
        <v>1369.9521</v>
      </c>
      <c r="J2151" s="14" t="n">
        <v>1232.95689</v>
      </c>
    </row>
    <row r="2152" customFormat="false" ht="15" hidden="false" customHeight="false" outlineLevel="0" collapsed="false">
      <c r="A2152" s="12" t="n">
        <v>7514</v>
      </c>
      <c r="B2152" s="13" t="s">
        <v>2165</v>
      </c>
      <c r="C2152" s="14" t="n">
        <f aca="false">IF($F$2=0," - ",Tabla1[[#This Row],[Base Precio de Lista neto]])</f>
        <v>1437.1773</v>
      </c>
      <c r="D2152" s="14" t="n">
        <f aca="false">IF($F$2=0," - ",Tabla1[[#This Row],[Base Precio de Lista neto]]*(1-$F$2))</f>
        <v>1006.02411</v>
      </c>
      <c r="E2152" s="14" t="n">
        <f aca="false">IF($F$2=0," - ",Tabla1[[#This Row],[Base para Mejor precio]]*(1-$F$2))</f>
        <v>905.421699</v>
      </c>
      <c r="F2152" s="12" t="s">
        <v>31</v>
      </c>
      <c r="G2152" s="15"/>
      <c r="H2152" s="14" t="n">
        <f aca="false">IFERROR(IF($F$3=0,"-",Tabla1[[#This Row],[Precio de Cliente neto]]*(1+$F$3)),"-")</f>
        <v>1509.036165</v>
      </c>
      <c r="I2152" s="14" t="n">
        <v>1437.1773</v>
      </c>
      <c r="J2152" s="14" t="n">
        <v>1293.45957</v>
      </c>
    </row>
    <row r="2153" customFormat="false" ht="15" hidden="false" customHeight="false" outlineLevel="0" collapsed="false">
      <c r="A2153" s="12" t="n">
        <v>7515</v>
      </c>
      <c r="B2153" s="13" t="s">
        <v>2166</v>
      </c>
      <c r="C2153" s="14" t="n">
        <f aca="false">IF($F$2=0," - ",Tabla1[[#This Row],[Base Precio de Lista neto]])</f>
        <v>1545.0104</v>
      </c>
      <c r="D2153" s="14" t="n">
        <f aca="false">IF($F$2=0," - ",Tabla1[[#This Row],[Base Precio de Lista neto]]*(1-$F$2))</f>
        <v>1081.50728</v>
      </c>
      <c r="E2153" s="14" t="n">
        <f aca="false">IF($F$2=0," - ",Tabla1[[#This Row],[Base para Mejor precio]]*(1-$F$2))</f>
        <v>973.356552</v>
      </c>
      <c r="F2153" s="12" t="s">
        <v>31</v>
      </c>
      <c r="G2153" s="15"/>
      <c r="H2153" s="14" t="n">
        <f aca="false">IFERROR(IF($F$3=0,"-",Tabla1[[#This Row],[Precio de Cliente neto]]*(1+$F$3)),"-")</f>
        <v>1622.26092</v>
      </c>
      <c r="I2153" s="14" t="n">
        <v>1545.0104</v>
      </c>
      <c r="J2153" s="14" t="n">
        <v>1390.50936</v>
      </c>
    </row>
    <row r="2154" customFormat="false" ht="15" hidden="false" customHeight="false" outlineLevel="0" collapsed="false">
      <c r="A2154" s="12" t="n">
        <v>7516</v>
      </c>
      <c r="B2154" s="13" t="s">
        <v>2167</v>
      </c>
      <c r="C2154" s="14" t="n">
        <f aca="false">IF($F$2=0," - ",Tabla1[[#This Row],[Base Precio de Lista neto]])</f>
        <v>933.1956</v>
      </c>
      <c r="D2154" s="14" t="n">
        <f aca="false">IF($F$2=0," - ",Tabla1[[#This Row],[Base Precio de Lista neto]]*(1-$F$2))</f>
        <v>653.23692</v>
      </c>
      <c r="E2154" s="14" t="n">
        <f aca="false">IF($F$2=0," - ",Tabla1[[#This Row],[Base para Mejor precio]]*(1-$F$2))</f>
        <v>587.913228</v>
      </c>
      <c r="F2154" s="12" t="s">
        <v>14</v>
      </c>
      <c r="G2154" s="15"/>
      <c r="H2154" s="14" t="n">
        <f aca="false">IFERROR(IF($F$3=0,"-",Tabla1[[#This Row],[Precio de Cliente neto]]*(1+$F$3)),"-")</f>
        <v>979.85538</v>
      </c>
      <c r="I2154" s="14" t="n">
        <v>933.1956</v>
      </c>
      <c r="J2154" s="14" t="n">
        <v>839.87604</v>
      </c>
    </row>
    <row r="2155" customFormat="false" ht="15" hidden="false" customHeight="false" outlineLevel="0" collapsed="false">
      <c r="A2155" s="12" t="n">
        <v>7518</v>
      </c>
      <c r="B2155" s="13" t="s">
        <v>2168</v>
      </c>
      <c r="C2155" s="14" t="n">
        <f aca="false">IF($F$2=0," - ",Tabla1[[#This Row],[Base Precio de Lista neto]])</f>
        <v>194.4</v>
      </c>
      <c r="D2155" s="14" t="n">
        <f aca="false">IF($F$2=0," - ",Tabla1[[#This Row],[Base Precio de Lista neto]]*(1-$F$2))</f>
        <v>136.08</v>
      </c>
      <c r="E2155" s="14" t="n">
        <f aca="false">IF($F$2=0," - ",Tabla1[[#This Row],[Base para Mejor precio]]*(1-$F$2))</f>
        <v>122.472</v>
      </c>
      <c r="F2155" s="12" t="s">
        <v>17</v>
      </c>
      <c r="G2155" s="15"/>
      <c r="H2155" s="14" t="n">
        <f aca="false">IFERROR(IF($F$3=0,"-",Tabla1[[#This Row],[Precio de Cliente neto]]*(1+$F$3)),"-")</f>
        <v>204.12</v>
      </c>
      <c r="I2155" s="14" t="n">
        <v>194.4</v>
      </c>
      <c r="J2155" s="14" t="n">
        <v>174.96</v>
      </c>
    </row>
    <row r="2156" customFormat="false" ht="15" hidden="false" customHeight="false" outlineLevel="0" collapsed="false">
      <c r="A2156" s="12" t="n">
        <v>7519</v>
      </c>
      <c r="B2156" s="13" t="s">
        <v>2169</v>
      </c>
      <c r="C2156" s="14" t="n">
        <f aca="false">IF($F$2=0," - ",Tabla1[[#This Row],[Base Precio de Lista neto]])</f>
        <v>314.5999</v>
      </c>
      <c r="D2156" s="14" t="n">
        <f aca="false">IF($F$2=0," - ",Tabla1[[#This Row],[Base Precio de Lista neto]]*(1-$F$2))</f>
        <v>220.21993</v>
      </c>
      <c r="E2156" s="14" t="n">
        <f aca="false">IF($F$2=0," - ",Tabla1[[#This Row],[Base para Mejor precio]]*(1-$F$2))</f>
        <v>198.197937</v>
      </c>
      <c r="F2156" s="12" t="s">
        <v>14</v>
      </c>
      <c r="G2156" s="15"/>
      <c r="H2156" s="14" t="n">
        <f aca="false">IFERROR(IF($F$3=0,"-",Tabla1[[#This Row],[Precio de Cliente neto]]*(1+$F$3)),"-")</f>
        <v>330.329895</v>
      </c>
      <c r="I2156" s="14" t="n">
        <v>314.5999</v>
      </c>
      <c r="J2156" s="14" t="n">
        <v>283.13991</v>
      </c>
    </row>
    <row r="2157" customFormat="false" ht="15" hidden="false" customHeight="false" outlineLevel="0" collapsed="false">
      <c r="A2157" s="12" t="n">
        <v>7522</v>
      </c>
      <c r="B2157" s="13" t="s">
        <v>2170</v>
      </c>
      <c r="C2157" s="14" t="n">
        <f aca="false">IF($F$2=0," - ",Tabla1[[#This Row],[Base Precio de Lista neto]])</f>
        <v>812.9216</v>
      </c>
      <c r="D2157" s="14" t="n">
        <f aca="false">IF($F$2=0," - ",Tabla1[[#This Row],[Base Precio de Lista neto]]*(1-$F$2))</f>
        <v>569.04512</v>
      </c>
      <c r="E2157" s="14" t="n">
        <f aca="false">IF($F$2=0," - ",Tabla1[[#This Row],[Base para Mejor precio]]*(1-$F$2))</f>
        <v>512.140608</v>
      </c>
      <c r="F2157" s="12" t="s">
        <v>14</v>
      </c>
      <c r="G2157" s="15"/>
      <c r="H2157" s="14" t="n">
        <f aca="false">IFERROR(IF($F$3=0,"-",Tabla1[[#This Row],[Precio de Cliente neto]]*(1+$F$3)),"-")</f>
        <v>853.56768</v>
      </c>
      <c r="I2157" s="14" t="n">
        <v>812.9216</v>
      </c>
      <c r="J2157" s="14" t="n">
        <v>731.62944</v>
      </c>
    </row>
    <row r="2158" customFormat="false" ht="15" hidden="false" customHeight="false" outlineLevel="0" collapsed="false">
      <c r="A2158" s="12" t="n">
        <v>7523</v>
      </c>
      <c r="B2158" s="13" t="s">
        <v>2171</v>
      </c>
      <c r="C2158" s="14" t="n">
        <f aca="false">IF($F$2=0," - ",Tabla1[[#This Row],[Base Precio de Lista neto]])</f>
        <v>390.3458</v>
      </c>
      <c r="D2158" s="14" t="n">
        <f aca="false">IF($F$2=0," - ",Tabla1[[#This Row],[Base Precio de Lista neto]]*(1-$F$2))</f>
        <v>273.24206</v>
      </c>
      <c r="E2158" s="14" t="n">
        <f aca="false">IF($F$2=0," - ",Tabla1[[#This Row],[Base para Mejor precio]]*(1-$F$2))</f>
        <v>245.917854</v>
      </c>
      <c r="F2158" s="12" t="s">
        <v>14</v>
      </c>
      <c r="G2158" s="15"/>
      <c r="H2158" s="14" t="n">
        <f aca="false">IFERROR(IF($F$3=0,"-",Tabla1[[#This Row],[Precio de Cliente neto]]*(1+$F$3)),"-")</f>
        <v>409.86309</v>
      </c>
      <c r="I2158" s="14" t="n">
        <v>390.3458</v>
      </c>
      <c r="J2158" s="14" t="n">
        <v>351.31122</v>
      </c>
    </row>
    <row r="2159" customFormat="false" ht="15" hidden="false" customHeight="false" outlineLevel="0" collapsed="false">
      <c r="A2159" s="12" t="n">
        <v>7524</v>
      </c>
      <c r="B2159" s="13" t="s">
        <v>2172</v>
      </c>
      <c r="C2159" s="14" t="n">
        <f aca="false">IF($F$2=0," - ",Tabla1[[#This Row],[Base Precio de Lista neto]])</f>
        <v>144.1114</v>
      </c>
      <c r="D2159" s="14" t="n">
        <f aca="false">IF($F$2=0," - ",Tabla1[[#This Row],[Base Precio de Lista neto]]*(1-$F$2))</f>
        <v>100.87798</v>
      </c>
      <c r="E2159" s="14" t="n">
        <f aca="false">IF($F$2=0," - ",Tabla1[[#This Row],[Base para Mejor precio]]*(1-$F$2))</f>
        <v>90.790182</v>
      </c>
      <c r="F2159" s="12" t="s">
        <v>31</v>
      </c>
      <c r="G2159" s="15"/>
      <c r="H2159" s="14" t="n">
        <f aca="false">IFERROR(IF($F$3=0,"-",Tabla1[[#This Row],[Precio de Cliente neto]]*(1+$F$3)),"-")</f>
        <v>151.31697</v>
      </c>
      <c r="I2159" s="14" t="n">
        <v>144.1114</v>
      </c>
      <c r="J2159" s="14" t="n">
        <v>129.70026</v>
      </c>
    </row>
    <row r="2160" customFormat="false" ht="15" hidden="false" customHeight="false" outlineLevel="0" collapsed="false">
      <c r="A2160" s="12" t="n">
        <v>7527</v>
      </c>
      <c r="B2160" s="13" t="s">
        <v>2173</v>
      </c>
      <c r="C2160" s="14" t="n">
        <f aca="false">IF($F$2=0," - ",Tabla1[[#This Row],[Base Precio de Lista neto]])</f>
        <v>556.6951</v>
      </c>
      <c r="D2160" s="14" t="n">
        <f aca="false">IF($F$2=0," - ",Tabla1[[#This Row],[Base Precio de Lista neto]]*(1-$F$2))</f>
        <v>389.68657</v>
      </c>
      <c r="E2160" s="14" t="n">
        <f aca="false">IF($F$2=0," - ",Tabla1[[#This Row],[Base para Mejor precio]]*(1-$F$2))</f>
        <v>350.717913</v>
      </c>
      <c r="F2160" s="12" t="s">
        <v>31</v>
      </c>
      <c r="G2160" s="15"/>
      <c r="H2160" s="14" t="n">
        <f aca="false">IFERROR(IF($F$3=0,"-",Tabla1[[#This Row],[Precio de Cliente neto]]*(1+$F$3)),"-")</f>
        <v>584.529855</v>
      </c>
      <c r="I2160" s="14" t="n">
        <v>556.6951</v>
      </c>
      <c r="J2160" s="14" t="n">
        <v>501.02559</v>
      </c>
    </row>
    <row r="2161" customFormat="false" ht="15" hidden="false" customHeight="false" outlineLevel="0" collapsed="false">
      <c r="A2161" s="12" t="n">
        <v>7531</v>
      </c>
      <c r="B2161" s="13" t="s">
        <v>2174</v>
      </c>
      <c r="C2161" s="14" t="n">
        <f aca="false">IF($F$2=0," - ",Tabla1[[#This Row],[Base Precio de Lista neto]])</f>
        <v>88.5747</v>
      </c>
      <c r="D2161" s="14" t="n">
        <f aca="false">IF($F$2=0," - ",Tabla1[[#This Row],[Base Precio de Lista neto]]*(1-$F$2))</f>
        <v>62.00229</v>
      </c>
      <c r="E2161" s="14" t="n">
        <f aca="false">IF($F$2=0," - ",Tabla1[[#This Row],[Base para Mejor precio]]*(1-$F$2))</f>
        <v>55.802061</v>
      </c>
      <c r="F2161" s="12" t="s">
        <v>31</v>
      </c>
      <c r="G2161" s="15"/>
      <c r="H2161" s="14" t="n">
        <f aca="false">IFERROR(IF($F$3=0,"-",Tabla1[[#This Row],[Precio de Cliente neto]]*(1+$F$3)),"-")</f>
        <v>93.003435</v>
      </c>
      <c r="I2161" s="14" t="n">
        <v>88.5747</v>
      </c>
      <c r="J2161" s="14" t="n">
        <v>79.71723</v>
      </c>
    </row>
    <row r="2162" customFormat="false" ht="15" hidden="false" customHeight="false" outlineLevel="0" collapsed="false">
      <c r="A2162" s="12" t="n">
        <v>7532</v>
      </c>
      <c r="B2162" s="13" t="s">
        <v>2175</v>
      </c>
      <c r="C2162" s="14" t="n">
        <f aca="false">IF($F$2=0," - ",Tabla1[[#This Row],[Base Precio de Lista neto]])</f>
        <v>140.052</v>
      </c>
      <c r="D2162" s="14" t="n">
        <f aca="false">IF($F$2=0," - ",Tabla1[[#This Row],[Base Precio de Lista neto]]*(1-$F$2))</f>
        <v>98.0364</v>
      </c>
      <c r="E2162" s="14" t="n">
        <f aca="false">IF($F$2=0," - ",Tabla1[[#This Row],[Base para Mejor precio]]*(1-$F$2))</f>
        <v>88.23276</v>
      </c>
      <c r="F2162" s="12" t="s">
        <v>14</v>
      </c>
      <c r="G2162" s="15"/>
      <c r="H2162" s="14" t="n">
        <f aca="false">IFERROR(IF($F$3=0,"-",Tabla1[[#This Row],[Precio de Cliente neto]]*(1+$F$3)),"-")</f>
        <v>147.0546</v>
      </c>
      <c r="I2162" s="14" t="n">
        <v>140.052</v>
      </c>
      <c r="J2162" s="14" t="n">
        <v>126.0468</v>
      </c>
    </row>
    <row r="2163" customFormat="false" ht="15" hidden="false" customHeight="false" outlineLevel="0" collapsed="false">
      <c r="A2163" s="12" t="n">
        <v>7534</v>
      </c>
      <c r="B2163" s="13" t="s">
        <v>2176</v>
      </c>
      <c r="C2163" s="14" t="n">
        <f aca="false">IF($F$2=0," - ",Tabla1[[#This Row],[Base Precio de Lista neto]])</f>
        <v>320</v>
      </c>
      <c r="D2163" s="14" t="n">
        <f aca="false">IF($F$2=0," - ",Tabla1[[#This Row],[Base Precio de Lista neto]]*(1-$F$2))</f>
        <v>224</v>
      </c>
      <c r="E2163" s="14" t="n">
        <f aca="false">IF($F$2=0," - ",Tabla1[[#This Row],[Base para Mejor precio]]*(1-$F$2))</f>
        <v>201.6</v>
      </c>
      <c r="F2163" s="12" t="s">
        <v>31</v>
      </c>
      <c r="G2163" s="15"/>
      <c r="H2163" s="14" t="n">
        <f aca="false">IFERROR(IF($F$3=0,"-",Tabla1[[#This Row],[Precio de Cliente neto]]*(1+$F$3)),"-")</f>
        <v>336</v>
      </c>
      <c r="I2163" s="14" t="n">
        <v>320</v>
      </c>
      <c r="J2163" s="14" t="n">
        <v>288</v>
      </c>
    </row>
    <row r="2164" customFormat="false" ht="15" hidden="false" customHeight="false" outlineLevel="0" collapsed="false">
      <c r="A2164" s="12" t="n">
        <v>7535</v>
      </c>
      <c r="B2164" s="13" t="s">
        <v>2177</v>
      </c>
      <c r="C2164" s="14" t="n">
        <f aca="false">IF($F$2=0," - ",Tabla1[[#This Row],[Base Precio de Lista neto]])</f>
        <v>143</v>
      </c>
      <c r="D2164" s="14" t="n">
        <f aca="false">IF($F$2=0," - ",Tabla1[[#This Row],[Base Precio de Lista neto]]*(1-$F$2))</f>
        <v>100.1</v>
      </c>
      <c r="E2164" s="14" t="n">
        <f aca="false">IF($F$2=0," - ",Tabla1[[#This Row],[Base para Mejor precio]]*(1-$F$2))</f>
        <v>90.09</v>
      </c>
      <c r="F2164" s="12" t="s">
        <v>14</v>
      </c>
      <c r="G2164" s="15"/>
      <c r="H2164" s="14" t="n">
        <f aca="false">IFERROR(IF($F$3=0,"-",Tabla1[[#This Row],[Precio de Cliente neto]]*(1+$F$3)),"-")</f>
        <v>150.15</v>
      </c>
      <c r="I2164" s="14" t="n">
        <v>143</v>
      </c>
      <c r="J2164" s="14" t="n">
        <v>128.7</v>
      </c>
    </row>
    <row r="2165" customFormat="false" ht="15" hidden="false" customHeight="false" outlineLevel="0" collapsed="false">
      <c r="A2165" s="12" t="n">
        <v>7536</v>
      </c>
      <c r="B2165" s="13" t="s">
        <v>2178</v>
      </c>
      <c r="C2165" s="14" t="n">
        <f aca="false">IF($F$2=0," - ",Tabla1[[#This Row],[Base Precio de Lista neto]])</f>
        <v>733.8276</v>
      </c>
      <c r="D2165" s="14" t="n">
        <f aca="false">IF($F$2=0," - ",Tabla1[[#This Row],[Base Precio de Lista neto]]*(1-$F$2))</f>
        <v>513.67932</v>
      </c>
      <c r="E2165" s="14" t="n">
        <f aca="false">IF($F$2=0," - ",Tabla1[[#This Row],[Base para Mejor precio]]*(1-$F$2))</f>
        <v>462.311388</v>
      </c>
      <c r="F2165" s="12" t="s">
        <v>31</v>
      </c>
      <c r="G2165" s="15"/>
      <c r="H2165" s="14" t="n">
        <f aca="false">IFERROR(IF($F$3=0,"-",Tabla1[[#This Row],[Precio de Cliente neto]]*(1+$F$3)),"-")</f>
        <v>770.51898</v>
      </c>
      <c r="I2165" s="14" t="n">
        <v>733.8276</v>
      </c>
      <c r="J2165" s="14" t="n">
        <v>660.44484</v>
      </c>
    </row>
    <row r="2166" customFormat="false" ht="15" hidden="false" customHeight="false" outlineLevel="0" collapsed="false">
      <c r="A2166" s="12" t="n">
        <v>7537</v>
      </c>
      <c r="B2166" s="13" t="s">
        <v>2179</v>
      </c>
      <c r="C2166" s="14" t="n">
        <f aca="false">IF($F$2=0," - ",Tabla1[[#This Row],[Base Precio de Lista neto]])</f>
        <v>881.9712</v>
      </c>
      <c r="D2166" s="14" t="n">
        <f aca="false">IF($F$2=0," - ",Tabla1[[#This Row],[Base Precio de Lista neto]]*(1-$F$2))</f>
        <v>617.37984</v>
      </c>
      <c r="E2166" s="14" t="n">
        <f aca="false">IF($F$2=0," - ",Tabla1[[#This Row],[Base para Mejor precio]]*(1-$F$2))</f>
        <v>555.641856</v>
      </c>
      <c r="F2166" s="12" t="s">
        <v>31</v>
      </c>
      <c r="G2166" s="15"/>
      <c r="H2166" s="14" t="n">
        <f aca="false">IFERROR(IF($F$3=0,"-",Tabla1[[#This Row],[Precio de Cliente neto]]*(1+$F$3)),"-")</f>
        <v>926.06976</v>
      </c>
      <c r="I2166" s="14" t="n">
        <v>881.9712</v>
      </c>
      <c r="J2166" s="14" t="n">
        <v>793.77408</v>
      </c>
    </row>
    <row r="2167" customFormat="false" ht="15" hidden="false" customHeight="false" outlineLevel="0" collapsed="false">
      <c r="A2167" s="12" t="n">
        <v>7539</v>
      </c>
      <c r="B2167" s="13" t="s">
        <v>2180</v>
      </c>
      <c r="C2167" s="14" t="n">
        <f aca="false">IF($F$2=0," - ",Tabla1[[#This Row],[Base Precio de Lista neto]])</f>
        <v>466.8244</v>
      </c>
      <c r="D2167" s="14" t="n">
        <f aca="false">IF($F$2=0," - ",Tabla1[[#This Row],[Base Precio de Lista neto]]*(1-$F$2))</f>
        <v>326.77708</v>
      </c>
      <c r="E2167" s="14" t="n">
        <f aca="false">IF($F$2=0," - ",Tabla1[[#This Row],[Base para Mejor precio]]*(1-$F$2))</f>
        <v>294.099372</v>
      </c>
      <c r="F2167" s="12" t="s">
        <v>31</v>
      </c>
      <c r="G2167" s="15"/>
      <c r="H2167" s="14" t="n">
        <f aca="false">IFERROR(IF($F$3=0,"-",Tabla1[[#This Row],[Precio de Cliente neto]]*(1+$F$3)),"-")</f>
        <v>490.16562</v>
      </c>
      <c r="I2167" s="14" t="n">
        <v>466.8244</v>
      </c>
      <c r="J2167" s="14" t="n">
        <v>420.14196</v>
      </c>
    </row>
    <row r="2168" customFormat="false" ht="15" hidden="false" customHeight="false" outlineLevel="0" collapsed="false">
      <c r="A2168" s="12" t="n">
        <v>7540</v>
      </c>
      <c r="B2168" s="13" t="s">
        <v>2181</v>
      </c>
      <c r="C2168" s="14" t="n">
        <f aca="false">IF($F$2=0," - ",Tabla1[[#This Row],[Base Precio de Lista neto]])</f>
        <v>606.3549</v>
      </c>
      <c r="D2168" s="14" t="n">
        <f aca="false">IF($F$2=0," - ",Tabla1[[#This Row],[Base Precio de Lista neto]]*(1-$F$2))</f>
        <v>424.44843</v>
      </c>
      <c r="E2168" s="14" t="n">
        <f aca="false">IF($F$2=0," - ",Tabla1[[#This Row],[Base para Mejor precio]]*(1-$F$2))</f>
        <v>382.003587</v>
      </c>
      <c r="F2168" s="12" t="s">
        <v>31</v>
      </c>
      <c r="G2168" s="15"/>
      <c r="H2168" s="14" t="n">
        <f aca="false">IFERROR(IF($F$3=0,"-",Tabla1[[#This Row],[Precio de Cliente neto]]*(1+$F$3)),"-")</f>
        <v>636.672645</v>
      </c>
      <c r="I2168" s="14" t="n">
        <v>606.3549</v>
      </c>
      <c r="J2168" s="14" t="n">
        <v>545.71941</v>
      </c>
    </row>
    <row r="2169" customFormat="false" ht="15" hidden="false" customHeight="false" outlineLevel="0" collapsed="false">
      <c r="A2169" s="12" t="n">
        <v>7541</v>
      </c>
      <c r="B2169" s="13" t="s">
        <v>2182</v>
      </c>
      <c r="C2169" s="14" t="n">
        <f aca="false">IF($F$2=0," - ",Tabla1[[#This Row],[Base Precio de Lista neto]])</f>
        <v>244.6091</v>
      </c>
      <c r="D2169" s="14" t="n">
        <f aca="false">IF($F$2=0," - ",Tabla1[[#This Row],[Base Precio de Lista neto]]*(1-$F$2))</f>
        <v>171.22637</v>
      </c>
      <c r="E2169" s="14" t="n">
        <f aca="false">IF($F$2=0," - ",Tabla1[[#This Row],[Base para Mejor precio]]*(1-$F$2))</f>
        <v>154.103733</v>
      </c>
      <c r="F2169" s="12" t="s">
        <v>31</v>
      </c>
      <c r="G2169" s="15"/>
      <c r="H2169" s="14" t="n">
        <f aca="false">IFERROR(IF($F$3=0,"-",Tabla1[[#This Row],[Precio de Cliente neto]]*(1+$F$3)),"-")</f>
        <v>256.839555</v>
      </c>
      <c r="I2169" s="14" t="n">
        <v>244.6091</v>
      </c>
      <c r="J2169" s="14" t="n">
        <v>220.14819</v>
      </c>
    </row>
    <row r="2170" customFormat="false" ht="15" hidden="false" customHeight="false" outlineLevel="0" collapsed="false">
      <c r="A2170" s="12" t="n">
        <v>7542</v>
      </c>
      <c r="B2170" s="13" t="s">
        <v>2183</v>
      </c>
      <c r="C2170" s="14" t="n">
        <f aca="false">IF($F$2=0," - ",Tabla1[[#This Row],[Base Precio de Lista neto]])</f>
        <v>613.2456</v>
      </c>
      <c r="D2170" s="14" t="n">
        <f aca="false">IF($F$2=0," - ",Tabla1[[#This Row],[Base Precio de Lista neto]]*(1-$F$2))</f>
        <v>429.27192</v>
      </c>
      <c r="E2170" s="14" t="n">
        <f aca="false">IF($F$2=0," - ",Tabla1[[#This Row],[Base para Mejor precio]]*(1-$F$2))</f>
        <v>386.344728</v>
      </c>
      <c r="F2170" s="12" t="s">
        <v>31</v>
      </c>
      <c r="G2170" s="15"/>
      <c r="H2170" s="14" t="n">
        <f aca="false">IFERROR(IF($F$3=0,"-",Tabla1[[#This Row],[Precio de Cliente neto]]*(1+$F$3)),"-")</f>
        <v>643.90788</v>
      </c>
      <c r="I2170" s="14" t="n">
        <v>613.2456</v>
      </c>
      <c r="J2170" s="14" t="n">
        <v>551.92104</v>
      </c>
    </row>
    <row r="2171" customFormat="false" ht="15" hidden="false" customHeight="false" outlineLevel="0" collapsed="false">
      <c r="A2171" s="12" t="n">
        <v>7543</v>
      </c>
      <c r="B2171" s="13" t="s">
        <v>2184</v>
      </c>
      <c r="C2171" s="14" t="n">
        <f aca="false">IF($F$2=0," - ",Tabla1[[#This Row],[Base Precio de Lista neto]])</f>
        <v>861.2996</v>
      </c>
      <c r="D2171" s="14" t="n">
        <f aca="false">IF($F$2=0," - ",Tabla1[[#This Row],[Base Precio de Lista neto]]*(1-$F$2))</f>
        <v>602.90972</v>
      </c>
      <c r="E2171" s="14" t="n">
        <f aca="false">IF($F$2=0," - ",Tabla1[[#This Row],[Base para Mejor precio]]*(1-$F$2))</f>
        <v>542.618748</v>
      </c>
      <c r="F2171" s="12" t="s">
        <v>31</v>
      </c>
      <c r="G2171" s="15"/>
      <c r="H2171" s="14" t="n">
        <f aca="false">IFERROR(IF($F$3=0,"-",Tabla1[[#This Row],[Precio de Cliente neto]]*(1+$F$3)),"-")</f>
        <v>904.36458</v>
      </c>
      <c r="I2171" s="14" t="n">
        <v>861.2996</v>
      </c>
      <c r="J2171" s="14" t="n">
        <v>775.16964</v>
      </c>
    </row>
    <row r="2172" customFormat="false" ht="15" hidden="false" customHeight="false" outlineLevel="0" collapsed="false">
      <c r="A2172" s="12" t="n">
        <v>7544</v>
      </c>
      <c r="B2172" s="13" t="s">
        <v>2185</v>
      </c>
      <c r="C2172" s="14" t="n">
        <f aca="false">IF($F$2=0," - ",Tabla1[[#This Row],[Base Precio de Lista neto]])</f>
        <v>534.0058</v>
      </c>
      <c r="D2172" s="14" t="n">
        <f aca="false">IF($F$2=0," - ",Tabla1[[#This Row],[Base Precio de Lista neto]]*(1-$F$2))</f>
        <v>373.80406</v>
      </c>
      <c r="E2172" s="14" t="n">
        <f aca="false">IF($F$2=0," - ",Tabla1[[#This Row],[Base para Mejor precio]]*(1-$F$2))</f>
        <v>336.423654</v>
      </c>
      <c r="F2172" s="12" t="s">
        <v>31</v>
      </c>
      <c r="G2172" s="15"/>
      <c r="H2172" s="14" t="n">
        <f aca="false">IFERROR(IF($F$3=0,"-",Tabla1[[#This Row],[Precio de Cliente neto]]*(1+$F$3)),"-")</f>
        <v>560.70609</v>
      </c>
      <c r="I2172" s="14" t="n">
        <v>534.0058</v>
      </c>
      <c r="J2172" s="14" t="n">
        <v>480.60522</v>
      </c>
    </row>
    <row r="2173" customFormat="false" ht="15" hidden="false" customHeight="false" outlineLevel="0" collapsed="false">
      <c r="A2173" s="12" t="n">
        <v>7545</v>
      </c>
      <c r="B2173" s="13" t="s">
        <v>2186</v>
      </c>
      <c r="C2173" s="14" t="n">
        <f aca="false">IF($F$2=0," - ",Tabla1[[#This Row],[Base Precio de Lista neto]])</f>
        <v>1381.5246</v>
      </c>
      <c r="D2173" s="14" t="n">
        <f aca="false">IF($F$2=0," - ",Tabla1[[#This Row],[Base Precio de Lista neto]]*(1-$F$2))</f>
        <v>967.06722</v>
      </c>
      <c r="E2173" s="14" t="n">
        <f aca="false">IF($F$2=0," - ",Tabla1[[#This Row],[Base para Mejor precio]]*(1-$F$2))</f>
        <v>870.360498</v>
      </c>
      <c r="F2173" s="12" t="s">
        <v>31</v>
      </c>
      <c r="G2173" s="15"/>
      <c r="H2173" s="14" t="n">
        <f aca="false">IFERROR(IF($F$3=0,"-",Tabla1[[#This Row],[Precio de Cliente neto]]*(1+$F$3)),"-")</f>
        <v>1450.60083</v>
      </c>
      <c r="I2173" s="14" t="n">
        <v>1381.5246</v>
      </c>
      <c r="J2173" s="14" t="n">
        <v>1243.37214</v>
      </c>
    </row>
    <row r="2174" customFormat="false" ht="15" hidden="false" customHeight="false" outlineLevel="0" collapsed="false">
      <c r="A2174" s="12" t="n">
        <v>7546</v>
      </c>
      <c r="B2174" s="13" t="s">
        <v>2187</v>
      </c>
      <c r="C2174" s="14" t="n">
        <f aca="false">IF($F$2=0," - ",Tabla1[[#This Row],[Base Precio de Lista neto]])</f>
        <v>1493.4935</v>
      </c>
      <c r="D2174" s="14" t="n">
        <f aca="false">IF($F$2=0," - ",Tabla1[[#This Row],[Base Precio de Lista neto]]*(1-$F$2))</f>
        <v>1045.44545</v>
      </c>
      <c r="E2174" s="14" t="n">
        <f aca="false">IF($F$2=0," - ",Tabla1[[#This Row],[Base para Mejor precio]]*(1-$F$2))</f>
        <v>940.900905</v>
      </c>
      <c r="F2174" s="12" t="s">
        <v>31</v>
      </c>
      <c r="G2174" s="15"/>
      <c r="H2174" s="14" t="n">
        <f aca="false">IFERROR(IF($F$3=0,"-",Tabla1[[#This Row],[Precio de Cliente neto]]*(1+$F$3)),"-")</f>
        <v>1568.168175</v>
      </c>
      <c r="I2174" s="14" t="n">
        <v>1493.4935</v>
      </c>
      <c r="J2174" s="14" t="n">
        <v>1344.14415</v>
      </c>
    </row>
    <row r="2175" customFormat="false" ht="15" hidden="false" customHeight="false" outlineLevel="0" collapsed="false">
      <c r="A2175" s="12" t="n">
        <v>7547</v>
      </c>
      <c r="B2175" s="13" t="s">
        <v>2188</v>
      </c>
      <c r="C2175" s="14" t="n">
        <f aca="false">IF($F$2=0," - ",Tabla1[[#This Row],[Base Precio de Lista neto]])</f>
        <v>1004.5242</v>
      </c>
      <c r="D2175" s="14" t="n">
        <f aca="false">IF($F$2=0," - ",Tabla1[[#This Row],[Base Precio de Lista neto]]*(1-$F$2))</f>
        <v>703.16694</v>
      </c>
      <c r="E2175" s="14" t="n">
        <f aca="false">IF($F$2=0," - ",Tabla1[[#This Row],[Base para Mejor precio]]*(1-$F$2))</f>
        <v>632.850246</v>
      </c>
      <c r="F2175" s="12" t="s">
        <v>31</v>
      </c>
      <c r="G2175" s="15"/>
      <c r="H2175" s="14" t="n">
        <f aca="false">IFERROR(IF($F$3=0,"-",Tabla1[[#This Row],[Precio de Cliente neto]]*(1+$F$3)),"-")</f>
        <v>1054.75041</v>
      </c>
      <c r="I2175" s="14" t="n">
        <v>1004.5242</v>
      </c>
      <c r="J2175" s="14" t="n">
        <v>904.07178</v>
      </c>
    </row>
    <row r="2176" customFormat="false" ht="15" hidden="false" customHeight="false" outlineLevel="0" collapsed="false">
      <c r="A2176" s="12" t="n">
        <v>7548</v>
      </c>
      <c r="B2176" s="13" t="s">
        <v>2189</v>
      </c>
      <c r="C2176" s="14" t="n">
        <f aca="false">IF($F$2=0," - ",Tabla1[[#This Row],[Base Precio de Lista neto]])</f>
        <v>653.9565</v>
      </c>
      <c r="D2176" s="14" t="n">
        <f aca="false">IF($F$2=0," - ",Tabla1[[#This Row],[Base Precio de Lista neto]]*(1-$F$2))</f>
        <v>457.76955</v>
      </c>
      <c r="E2176" s="14" t="n">
        <f aca="false">IF($F$2=0," - ",Tabla1[[#This Row],[Base para Mejor precio]]*(1-$F$2))</f>
        <v>411.992595</v>
      </c>
      <c r="F2176" s="12" t="s">
        <v>31</v>
      </c>
      <c r="G2176" s="15"/>
      <c r="H2176" s="14" t="n">
        <f aca="false">IFERROR(IF($F$3=0,"-",Tabla1[[#This Row],[Precio de Cliente neto]]*(1+$F$3)),"-")</f>
        <v>686.654325</v>
      </c>
      <c r="I2176" s="14" t="n">
        <v>653.9565</v>
      </c>
      <c r="J2176" s="14" t="n">
        <v>588.56085</v>
      </c>
    </row>
    <row r="2177" customFormat="false" ht="15" hidden="false" customHeight="false" outlineLevel="0" collapsed="false">
      <c r="A2177" s="12" t="n">
        <v>7549</v>
      </c>
      <c r="B2177" s="13" t="s">
        <v>2190</v>
      </c>
      <c r="C2177" s="14" t="n">
        <f aca="false">IF($F$2=0," - ",Tabla1[[#This Row],[Base Precio de Lista neto]])</f>
        <v>277.3386</v>
      </c>
      <c r="D2177" s="14" t="n">
        <f aca="false">IF($F$2=0," - ",Tabla1[[#This Row],[Base Precio de Lista neto]]*(1-$F$2))</f>
        <v>194.13702</v>
      </c>
      <c r="E2177" s="14" t="n">
        <f aca="false">IF($F$2=0," - ",Tabla1[[#This Row],[Base para Mejor precio]]*(1-$F$2))</f>
        <v>174.723318</v>
      </c>
      <c r="F2177" s="12" t="s">
        <v>31</v>
      </c>
      <c r="G2177" s="15"/>
      <c r="H2177" s="14" t="n">
        <f aca="false">IFERROR(IF($F$3=0,"-",Tabla1[[#This Row],[Precio de Cliente neto]]*(1+$F$3)),"-")</f>
        <v>291.20553</v>
      </c>
      <c r="I2177" s="14" t="n">
        <v>277.3386</v>
      </c>
      <c r="J2177" s="14" t="n">
        <v>249.60474</v>
      </c>
    </row>
    <row r="2178" customFormat="false" ht="15" hidden="false" customHeight="false" outlineLevel="0" collapsed="false">
      <c r="A2178" s="12" t="n">
        <v>7550</v>
      </c>
      <c r="B2178" s="13" t="s">
        <v>2191</v>
      </c>
      <c r="C2178" s="14" t="n">
        <f aca="false">IF($F$2=0," - ",Tabla1[[#This Row],[Base Precio de Lista neto]])</f>
        <v>2375.9565</v>
      </c>
      <c r="D2178" s="14" t="n">
        <f aca="false">IF($F$2=0," - ",Tabla1[[#This Row],[Base Precio de Lista neto]]*(1-$F$2))</f>
        <v>1663.16955</v>
      </c>
      <c r="E2178" s="14" t="n">
        <f aca="false">IF($F$2=0," - ",Tabla1[[#This Row],[Base para Mejor precio]]*(1-$F$2))</f>
        <v>1496.852595</v>
      </c>
      <c r="F2178" s="12" t="s">
        <v>31</v>
      </c>
      <c r="G2178" s="15"/>
      <c r="H2178" s="14" t="n">
        <f aca="false">IFERROR(IF($F$3=0,"-",Tabla1[[#This Row],[Precio de Cliente neto]]*(1+$F$3)),"-")</f>
        <v>2494.754325</v>
      </c>
      <c r="I2178" s="14" t="n">
        <v>2375.9565</v>
      </c>
      <c r="J2178" s="14" t="n">
        <v>2138.36085</v>
      </c>
    </row>
    <row r="2179" customFormat="false" ht="15" hidden="false" customHeight="false" outlineLevel="0" collapsed="false">
      <c r="A2179" s="12" t="n">
        <v>7552</v>
      </c>
      <c r="B2179" s="13" t="s">
        <v>2192</v>
      </c>
      <c r="C2179" s="14" t="n">
        <f aca="false">IF($F$2=0," - ",Tabla1[[#This Row],[Base Precio de Lista neto]])</f>
        <v>2375.9565</v>
      </c>
      <c r="D2179" s="14" t="n">
        <f aca="false">IF($F$2=0," - ",Tabla1[[#This Row],[Base Precio de Lista neto]]*(1-$F$2))</f>
        <v>1663.16955</v>
      </c>
      <c r="E2179" s="14" t="n">
        <f aca="false">IF($F$2=0," - ",Tabla1[[#This Row],[Base para Mejor precio]]*(1-$F$2))</f>
        <v>1496.852595</v>
      </c>
      <c r="F2179" s="12" t="s">
        <v>31</v>
      </c>
      <c r="G2179" s="15"/>
      <c r="H2179" s="14" t="n">
        <f aca="false">IFERROR(IF($F$3=0,"-",Tabla1[[#This Row],[Precio de Cliente neto]]*(1+$F$3)),"-")</f>
        <v>2494.754325</v>
      </c>
      <c r="I2179" s="14" t="n">
        <v>2375.9565</v>
      </c>
      <c r="J2179" s="14" t="n">
        <v>2138.36085</v>
      </c>
    </row>
    <row r="2180" customFormat="false" ht="15" hidden="false" customHeight="false" outlineLevel="0" collapsed="false">
      <c r="A2180" s="12" t="n">
        <v>7555</v>
      </c>
      <c r="B2180" s="13" t="s">
        <v>2193</v>
      </c>
      <c r="C2180" s="14" t="n">
        <f aca="false">IF($F$2=0," - ",Tabla1[[#This Row],[Base Precio de Lista neto]])</f>
        <v>179.564</v>
      </c>
      <c r="D2180" s="14" t="n">
        <f aca="false">IF($F$2=0," - ",Tabla1[[#This Row],[Base Precio de Lista neto]]*(1-$F$2))</f>
        <v>125.6948</v>
      </c>
      <c r="E2180" s="14" t="n">
        <f aca="false">IF($F$2=0," - ",Tabla1[[#This Row],[Base para Mejor precio]]*(1-$F$2))</f>
        <v>113.12532</v>
      </c>
      <c r="F2180" s="12" t="s">
        <v>14</v>
      </c>
      <c r="G2180" s="15"/>
      <c r="H2180" s="14" t="n">
        <f aca="false">IFERROR(IF($F$3=0,"-",Tabla1[[#This Row],[Precio de Cliente neto]]*(1+$F$3)),"-")</f>
        <v>188.5422</v>
      </c>
      <c r="I2180" s="14" t="n">
        <v>179.564</v>
      </c>
      <c r="J2180" s="14" t="n">
        <v>161.6076</v>
      </c>
    </row>
    <row r="2181" customFormat="false" ht="15" hidden="false" customHeight="false" outlineLevel="0" collapsed="false">
      <c r="A2181" s="12" t="n">
        <v>7556</v>
      </c>
      <c r="B2181" s="13" t="s">
        <v>2194</v>
      </c>
      <c r="C2181" s="14" t="n">
        <f aca="false">IF($F$2=0," - ",Tabla1[[#This Row],[Base Precio de Lista neto]])</f>
        <v>356.3778</v>
      </c>
      <c r="D2181" s="14" t="n">
        <f aca="false">IF($F$2=0," - ",Tabla1[[#This Row],[Base Precio de Lista neto]]*(1-$F$2))</f>
        <v>249.46446</v>
      </c>
      <c r="E2181" s="14" t="n">
        <f aca="false">IF($F$2=0," - ",Tabla1[[#This Row],[Base para Mejor precio]]*(1-$F$2))</f>
        <v>224.518014</v>
      </c>
      <c r="F2181" s="12" t="s">
        <v>14</v>
      </c>
      <c r="G2181" s="15"/>
      <c r="H2181" s="14" t="n">
        <f aca="false">IFERROR(IF($F$3=0,"-",Tabla1[[#This Row],[Precio de Cliente neto]]*(1+$F$3)),"-")</f>
        <v>374.19669</v>
      </c>
      <c r="I2181" s="14" t="n">
        <v>356.3778</v>
      </c>
      <c r="J2181" s="14" t="n">
        <v>320.74002</v>
      </c>
    </row>
    <row r="2182" customFormat="false" ht="15" hidden="false" customHeight="false" outlineLevel="0" collapsed="false">
      <c r="A2182" s="12" t="n">
        <v>7557</v>
      </c>
      <c r="B2182" s="13" t="s">
        <v>2195</v>
      </c>
      <c r="C2182" s="14" t="n">
        <f aca="false">IF($F$2=0," - ",Tabla1[[#This Row],[Base Precio de Lista neto]])</f>
        <v>126.544</v>
      </c>
      <c r="D2182" s="14" t="n">
        <f aca="false">IF($F$2=0," - ",Tabla1[[#This Row],[Base Precio de Lista neto]]*(1-$F$2))</f>
        <v>88.5808</v>
      </c>
      <c r="E2182" s="14" t="n">
        <f aca="false">IF($F$2=0," - ",Tabla1[[#This Row],[Base para Mejor precio]]*(1-$F$2))</f>
        <v>79.72272</v>
      </c>
      <c r="F2182" s="12" t="s">
        <v>14</v>
      </c>
      <c r="G2182" s="15"/>
      <c r="H2182" s="14" t="n">
        <f aca="false">IFERROR(IF($F$3=0,"-",Tabla1[[#This Row],[Precio de Cliente neto]]*(1+$F$3)),"-")</f>
        <v>132.8712</v>
      </c>
      <c r="I2182" s="14" t="n">
        <v>126.544</v>
      </c>
      <c r="J2182" s="14" t="n">
        <v>113.8896</v>
      </c>
    </row>
    <row r="2183" customFormat="false" ht="15" hidden="false" customHeight="false" outlineLevel="0" collapsed="false">
      <c r="A2183" s="12" t="n">
        <v>7558</v>
      </c>
      <c r="B2183" s="13" t="s">
        <v>2196</v>
      </c>
      <c r="C2183" s="14" t="n">
        <f aca="false">IF($F$2=0," - ",Tabla1[[#This Row],[Base Precio de Lista neto]])</f>
        <v>183.942</v>
      </c>
      <c r="D2183" s="14" t="n">
        <f aca="false">IF($F$2=0," - ",Tabla1[[#This Row],[Base Precio de Lista neto]]*(1-$F$2))</f>
        <v>128.7594</v>
      </c>
      <c r="E2183" s="14" t="n">
        <f aca="false">IF($F$2=0," - ",Tabla1[[#This Row],[Base para Mejor precio]]*(1-$F$2))</f>
        <v>115.88346</v>
      </c>
      <c r="F2183" s="12" t="s">
        <v>14</v>
      </c>
      <c r="G2183" s="15"/>
      <c r="H2183" s="14" t="n">
        <f aca="false">IFERROR(IF($F$3=0,"-",Tabla1[[#This Row],[Precio de Cliente neto]]*(1+$F$3)),"-")</f>
        <v>193.1391</v>
      </c>
      <c r="I2183" s="14" t="n">
        <v>183.942</v>
      </c>
      <c r="J2183" s="14" t="n">
        <v>165.5478</v>
      </c>
    </row>
    <row r="2184" customFormat="false" ht="15" hidden="false" customHeight="false" outlineLevel="0" collapsed="false">
      <c r="A2184" s="12" t="n">
        <v>7559</v>
      </c>
      <c r="B2184" s="13" t="s">
        <v>2197</v>
      </c>
      <c r="C2184" s="14" t="n">
        <f aca="false">IF($F$2=0," - ",Tabla1[[#This Row],[Base Precio de Lista neto]])</f>
        <v>390.8958</v>
      </c>
      <c r="D2184" s="14" t="n">
        <f aca="false">IF($F$2=0," - ",Tabla1[[#This Row],[Base Precio de Lista neto]]*(1-$F$2))</f>
        <v>273.62706</v>
      </c>
      <c r="E2184" s="14" t="n">
        <f aca="false">IF($F$2=0," - ",Tabla1[[#This Row],[Base para Mejor precio]]*(1-$F$2))</f>
        <v>246.264354</v>
      </c>
      <c r="F2184" s="12" t="s">
        <v>14</v>
      </c>
      <c r="G2184" s="15"/>
      <c r="H2184" s="14" t="n">
        <f aca="false">IFERROR(IF($F$3=0,"-",Tabla1[[#This Row],[Precio de Cliente neto]]*(1+$F$3)),"-")</f>
        <v>410.44059</v>
      </c>
      <c r="I2184" s="14" t="n">
        <v>390.8958</v>
      </c>
      <c r="J2184" s="14" t="n">
        <v>351.80622</v>
      </c>
    </row>
    <row r="2185" customFormat="false" ht="15" hidden="false" customHeight="false" outlineLevel="0" collapsed="false">
      <c r="A2185" s="12" t="n">
        <v>7560</v>
      </c>
      <c r="B2185" s="13" t="s">
        <v>2198</v>
      </c>
      <c r="C2185" s="14" t="n">
        <f aca="false">IF($F$2=0," - ",Tabla1[[#This Row],[Base Precio de Lista neto]])</f>
        <v>701.7117</v>
      </c>
      <c r="D2185" s="14" t="n">
        <f aca="false">IF($F$2=0," - ",Tabla1[[#This Row],[Base Precio de Lista neto]]*(1-$F$2))</f>
        <v>491.19819</v>
      </c>
      <c r="E2185" s="14" t="n">
        <f aca="false">IF($F$2=0," - ",Tabla1[[#This Row],[Base para Mejor precio]]*(1-$F$2))</f>
        <v>442.078371</v>
      </c>
      <c r="F2185" s="12" t="s">
        <v>14</v>
      </c>
      <c r="G2185" s="15"/>
      <c r="H2185" s="14" t="n">
        <f aca="false">IFERROR(IF($F$3=0,"-",Tabla1[[#This Row],[Precio de Cliente neto]]*(1+$F$3)),"-")</f>
        <v>736.797285</v>
      </c>
      <c r="I2185" s="14" t="n">
        <v>701.7117</v>
      </c>
      <c r="J2185" s="14" t="n">
        <v>631.54053</v>
      </c>
    </row>
    <row r="2186" customFormat="false" ht="15" hidden="false" customHeight="false" outlineLevel="0" collapsed="false">
      <c r="A2186" s="12" t="n">
        <v>7561</v>
      </c>
      <c r="B2186" s="13" t="s">
        <v>2199</v>
      </c>
      <c r="C2186" s="14" t="n">
        <f aca="false">IF($F$2=0," - ",Tabla1[[#This Row],[Base Precio de Lista neto]])</f>
        <v>1364.9674</v>
      </c>
      <c r="D2186" s="14" t="n">
        <f aca="false">IF($F$2=0," - ",Tabla1[[#This Row],[Base Precio de Lista neto]]*(1-$F$2))</f>
        <v>955.47718</v>
      </c>
      <c r="E2186" s="14" t="n">
        <f aca="false">IF($F$2=0," - ",Tabla1[[#This Row],[Base para Mejor precio]]*(1-$F$2))</f>
        <v>859.929462</v>
      </c>
      <c r="F2186" s="12" t="s">
        <v>14</v>
      </c>
      <c r="G2186" s="15"/>
      <c r="H2186" s="14" t="n">
        <f aca="false">IFERROR(IF($F$3=0,"-",Tabla1[[#This Row],[Precio de Cliente neto]]*(1+$F$3)),"-")</f>
        <v>1433.21577</v>
      </c>
      <c r="I2186" s="14" t="n">
        <v>1364.9674</v>
      </c>
      <c r="J2186" s="14" t="n">
        <v>1228.47066</v>
      </c>
    </row>
    <row r="2187" customFormat="false" ht="15" hidden="false" customHeight="false" outlineLevel="0" collapsed="false">
      <c r="A2187" s="12" t="n">
        <v>7570</v>
      </c>
      <c r="B2187" s="13" t="s">
        <v>2200</v>
      </c>
      <c r="C2187" s="14" t="n">
        <f aca="false">IF($F$2=0," - ",Tabla1[[#This Row],[Base Precio de Lista neto]])</f>
        <v>1081.7923</v>
      </c>
      <c r="D2187" s="14" t="n">
        <f aca="false">IF($F$2=0," - ",Tabla1[[#This Row],[Base Precio de Lista neto]]*(1-$F$2))</f>
        <v>757.25461</v>
      </c>
      <c r="E2187" s="14" t="n">
        <f aca="false">IF($F$2=0," - ",Tabla1[[#This Row],[Base para Mejor precio]]*(1-$F$2))</f>
        <v>681.529149</v>
      </c>
      <c r="F2187" s="12" t="s">
        <v>31</v>
      </c>
      <c r="G2187" s="15"/>
      <c r="H2187" s="14" t="n">
        <f aca="false">IFERROR(IF($F$3=0,"-",Tabla1[[#This Row],[Precio de Cliente neto]]*(1+$F$3)),"-")</f>
        <v>1135.881915</v>
      </c>
      <c r="I2187" s="14" t="n">
        <v>1081.7923</v>
      </c>
      <c r="J2187" s="14" t="n">
        <v>973.61307</v>
      </c>
    </row>
    <row r="2188" customFormat="false" ht="15" hidden="false" customHeight="false" outlineLevel="0" collapsed="false">
      <c r="A2188" s="12" t="n">
        <v>7571</v>
      </c>
      <c r="B2188" s="13" t="s">
        <v>2201</v>
      </c>
      <c r="C2188" s="14" t="n">
        <f aca="false">IF($F$2=0," - ",Tabla1[[#This Row],[Base Precio de Lista neto]])</f>
        <v>4528.7133</v>
      </c>
      <c r="D2188" s="14" t="n">
        <f aca="false">IF($F$2=0," - ",Tabla1[[#This Row],[Base Precio de Lista neto]]*(1-$F$2))</f>
        <v>3170.09931</v>
      </c>
      <c r="E2188" s="14" t="n">
        <f aca="false">IF($F$2=0," - ",Tabla1[[#This Row],[Base para Mejor precio]]*(1-$F$2))</f>
        <v>2853.089379</v>
      </c>
      <c r="F2188" s="12" t="s">
        <v>31</v>
      </c>
      <c r="G2188" s="15"/>
      <c r="H2188" s="14" t="n">
        <f aca="false">IFERROR(IF($F$3=0,"-",Tabla1[[#This Row],[Precio de Cliente neto]]*(1+$F$3)),"-")</f>
        <v>4755.148965</v>
      </c>
      <c r="I2188" s="14" t="n">
        <v>4528.7133</v>
      </c>
      <c r="J2188" s="14" t="n">
        <v>4075.84197</v>
      </c>
    </row>
    <row r="2189" customFormat="false" ht="15" hidden="false" customHeight="false" outlineLevel="0" collapsed="false">
      <c r="A2189" s="12" t="n">
        <v>7572</v>
      </c>
      <c r="B2189" s="13" t="s">
        <v>2202</v>
      </c>
      <c r="C2189" s="14" t="n">
        <f aca="false">IF($F$2=0," - ",Tabla1[[#This Row],[Base Precio de Lista neto]])</f>
        <v>474.32</v>
      </c>
      <c r="D2189" s="14" t="n">
        <f aca="false">IF($F$2=0," - ",Tabla1[[#This Row],[Base Precio de Lista neto]]*(1-$F$2))</f>
        <v>332.024</v>
      </c>
      <c r="E2189" s="14" t="n">
        <f aca="false">IF($F$2=0," - ",Tabla1[[#This Row],[Base para Mejor precio]]*(1-$F$2))</f>
        <v>298.8216</v>
      </c>
      <c r="F2189" s="12" t="s">
        <v>31</v>
      </c>
      <c r="G2189" s="15"/>
      <c r="H2189" s="14" t="n">
        <f aca="false">IFERROR(IF($F$3=0,"-",Tabla1[[#This Row],[Precio de Cliente neto]]*(1+$F$3)),"-")</f>
        <v>498.036</v>
      </c>
      <c r="I2189" s="14" t="n">
        <v>474.32</v>
      </c>
      <c r="J2189" s="14" t="n">
        <v>426.888</v>
      </c>
    </row>
    <row r="2190" customFormat="false" ht="15" hidden="false" customHeight="false" outlineLevel="0" collapsed="false">
      <c r="A2190" s="12" t="n">
        <v>7574</v>
      </c>
      <c r="B2190" s="13" t="s">
        <v>2203</v>
      </c>
      <c r="C2190" s="14" t="n">
        <f aca="false">IF($F$2=0," - ",Tabla1[[#This Row],[Base Precio de Lista neto]])</f>
        <v>1708.5192</v>
      </c>
      <c r="D2190" s="14" t="n">
        <f aca="false">IF($F$2=0," - ",Tabla1[[#This Row],[Base Precio de Lista neto]]*(1-$F$2))</f>
        <v>1195.96344</v>
      </c>
      <c r="E2190" s="14" t="n">
        <f aca="false">IF($F$2=0," - ",Tabla1[[#This Row],[Base para Mejor precio]]*(1-$F$2))</f>
        <v>1076.367096</v>
      </c>
      <c r="F2190" s="12" t="s">
        <v>31</v>
      </c>
      <c r="G2190" s="15"/>
      <c r="H2190" s="14" t="n">
        <f aca="false">IFERROR(IF($F$3=0,"-",Tabla1[[#This Row],[Precio de Cliente neto]]*(1+$F$3)),"-")</f>
        <v>1793.94516</v>
      </c>
      <c r="I2190" s="14" t="n">
        <v>1708.5192</v>
      </c>
      <c r="J2190" s="14" t="n">
        <v>1537.66728</v>
      </c>
    </row>
    <row r="2191" customFormat="false" ht="15" hidden="false" customHeight="false" outlineLevel="0" collapsed="false">
      <c r="A2191" s="12" t="n">
        <v>7575</v>
      </c>
      <c r="B2191" s="13" t="s">
        <v>2204</v>
      </c>
      <c r="C2191" s="14" t="n">
        <f aca="false">IF($F$2=0," - ",Tabla1[[#This Row],[Base Precio de Lista neto]])</f>
        <v>2124.759</v>
      </c>
      <c r="D2191" s="14" t="n">
        <f aca="false">IF($F$2=0," - ",Tabla1[[#This Row],[Base Precio de Lista neto]]*(1-$F$2))</f>
        <v>1487.3313</v>
      </c>
      <c r="E2191" s="14" t="n">
        <f aca="false">IF($F$2=0," - ",Tabla1[[#This Row],[Base para Mejor precio]]*(1-$F$2))</f>
        <v>1338.59817</v>
      </c>
      <c r="F2191" s="12" t="s">
        <v>31</v>
      </c>
      <c r="G2191" s="15"/>
      <c r="H2191" s="14" t="n">
        <f aca="false">IFERROR(IF($F$3=0,"-",Tabla1[[#This Row],[Precio de Cliente neto]]*(1+$F$3)),"-")</f>
        <v>2230.99695</v>
      </c>
      <c r="I2191" s="14" t="n">
        <v>2124.759</v>
      </c>
      <c r="J2191" s="14" t="n">
        <v>1912.2831</v>
      </c>
    </row>
    <row r="2192" customFormat="false" ht="15" hidden="false" customHeight="false" outlineLevel="0" collapsed="false">
      <c r="A2192" s="12" t="n">
        <v>7576</v>
      </c>
      <c r="B2192" s="13" t="s">
        <v>2205</v>
      </c>
      <c r="C2192" s="14" t="n">
        <f aca="false">IF($F$2=0," - ",Tabla1[[#This Row],[Base Precio de Lista neto]])</f>
        <v>320.4036</v>
      </c>
      <c r="D2192" s="14" t="n">
        <f aca="false">IF($F$2=0," - ",Tabla1[[#This Row],[Base Precio de Lista neto]]*(1-$F$2))</f>
        <v>224.28252</v>
      </c>
      <c r="E2192" s="14" t="n">
        <f aca="false">IF($F$2=0," - ",Tabla1[[#This Row],[Base para Mejor precio]]*(1-$F$2))</f>
        <v>201.854268</v>
      </c>
      <c r="F2192" s="12" t="s">
        <v>31</v>
      </c>
      <c r="G2192" s="15"/>
      <c r="H2192" s="14" t="n">
        <f aca="false">IFERROR(IF($F$3=0,"-",Tabla1[[#This Row],[Precio de Cliente neto]]*(1+$F$3)),"-")</f>
        <v>336.42378</v>
      </c>
      <c r="I2192" s="14" t="n">
        <v>320.4036</v>
      </c>
      <c r="J2192" s="14" t="n">
        <v>288.36324</v>
      </c>
    </row>
    <row r="2193" customFormat="false" ht="15" hidden="false" customHeight="false" outlineLevel="0" collapsed="false">
      <c r="A2193" s="12" t="n">
        <v>7577</v>
      </c>
      <c r="B2193" s="13" t="s">
        <v>2206</v>
      </c>
      <c r="C2193" s="14" t="n">
        <f aca="false">IF($F$2=0," - ",Tabla1[[#This Row],[Base Precio de Lista neto]])</f>
        <v>570.1806</v>
      </c>
      <c r="D2193" s="14" t="n">
        <f aca="false">IF($F$2=0," - ",Tabla1[[#This Row],[Base Precio de Lista neto]]*(1-$F$2))</f>
        <v>399.12642</v>
      </c>
      <c r="E2193" s="14" t="n">
        <f aca="false">IF($F$2=0," - ",Tabla1[[#This Row],[Base para Mejor precio]]*(1-$F$2))</f>
        <v>359.213778</v>
      </c>
      <c r="F2193" s="12" t="s">
        <v>31</v>
      </c>
      <c r="G2193" s="15"/>
      <c r="H2193" s="14" t="n">
        <f aca="false">IFERROR(IF($F$3=0,"-",Tabla1[[#This Row],[Precio de Cliente neto]]*(1+$F$3)),"-")</f>
        <v>598.68963</v>
      </c>
      <c r="I2193" s="14" t="n">
        <v>570.1806</v>
      </c>
      <c r="J2193" s="14" t="n">
        <v>513.16254</v>
      </c>
    </row>
    <row r="2194" customFormat="false" ht="15" hidden="false" customHeight="false" outlineLevel="0" collapsed="false">
      <c r="A2194" s="12" t="n">
        <v>7578</v>
      </c>
      <c r="B2194" s="13" t="s">
        <v>2207</v>
      </c>
      <c r="C2194" s="14" t="n">
        <f aca="false">IF($F$2=0," - ",Tabla1[[#This Row],[Base Precio de Lista neto]])</f>
        <v>861.2996</v>
      </c>
      <c r="D2194" s="14" t="n">
        <f aca="false">IF($F$2=0," - ",Tabla1[[#This Row],[Base Precio de Lista neto]]*(1-$F$2))</f>
        <v>602.90972</v>
      </c>
      <c r="E2194" s="14" t="n">
        <f aca="false">IF($F$2=0," - ",Tabla1[[#This Row],[Base para Mejor precio]]*(1-$F$2))</f>
        <v>542.618748</v>
      </c>
      <c r="F2194" s="12" t="s">
        <v>31</v>
      </c>
      <c r="G2194" s="15"/>
      <c r="H2194" s="14" t="n">
        <f aca="false">IFERROR(IF($F$3=0,"-",Tabla1[[#This Row],[Precio de Cliente neto]]*(1+$F$3)),"-")</f>
        <v>904.36458</v>
      </c>
      <c r="I2194" s="14" t="n">
        <v>861.2996</v>
      </c>
      <c r="J2194" s="14" t="n">
        <v>775.16964</v>
      </c>
    </row>
    <row r="2195" customFormat="false" ht="15" hidden="false" customHeight="false" outlineLevel="0" collapsed="false">
      <c r="A2195" s="12" t="n">
        <v>7580</v>
      </c>
      <c r="B2195" s="13" t="s">
        <v>2208</v>
      </c>
      <c r="C2195" s="14" t="n">
        <f aca="false">IF($F$2=0," - ",Tabla1[[#This Row],[Base Precio de Lista neto]])</f>
        <v>1198.9291</v>
      </c>
      <c r="D2195" s="14" t="n">
        <f aca="false">IF($F$2=0," - ",Tabla1[[#This Row],[Base Precio de Lista neto]]*(1-$F$2))</f>
        <v>839.25037</v>
      </c>
      <c r="E2195" s="14" t="n">
        <f aca="false">IF($F$2=0," - ",Tabla1[[#This Row],[Base para Mejor precio]]*(1-$F$2))</f>
        <v>755.325333</v>
      </c>
      <c r="F2195" s="12" t="s">
        <v>31</v>
      </c>
      <c r="G2195" s="15"/>
      <c r="H2195" s="14" t="n">
        <f aca="false">IFERROR(IF($F$3=0,"-",Tabla1[[#This Row],[Precio de Cliente neto]]*(1+$F$3)),"-")</f>
        <v>1258.875555</v>
      </c>
      <c r="I2195" s="14" t="n">
        <v>1198.9291</v>
      </c>
      <c r="J2195" s="14" t="n">
        <v>1079.03619</v>
      </c>
    </row>
    <row r="2196" customFormat="false" ht="15" hidden="false" customHeight="false" outlineLevel="0" collapsed="false">
      <c r="A2196" s="12" t="n">
        <v>7581</v>
      </c>
      <c r="B2196" s="13" t="s">
        <v>2209</v>
      </c>
      <c r="C2196" s="14" t="n">
        <f aca="false">IF($F$2=0," - ",Tabla1[[#This Row],[Base Precio de Lista neto]])</f>
        <v>747.6084</v>
      </c>
      <c r="D2196" s="14" t="n">
        <f aca="false">IF($F$2=0," - ",Tabla1[[#This Row],[Base Precio de Lista neto]]*(1-$F$2))</f>
        <v>523.32588</v>
      </c>
      <c r="E2196" s="14" t="n">
        <f aca="false">IF($F$2=0," - ",Tabla1[[#This Row],[Base para Mejor precio]]*(1-$F$2))</f>
        <v>470.993292</v>
      </c>
      <c r="F2196" s="12" t="s">
        <v>31</v>
      </c>
      <c r="G2196" s="15"/>
      <c r="H2196" s="14" t="n">
        <f aca="false">IFERROR(IF($F$3=0,"-",Tabla1[[#This Row],[Precio de Cliente neto]]*(1+$F$3)),"-")</f>
        <v>784.98882</v>
      </c>
      <c r="I2196" s="14" t="n">
        <v>747.6084</v>
      </c>
      <c r="J2196" s="14" t="n">
        <v>672.84756</v>
      </c>
    </row>
    <row r="2197" customFormat="false" ht="15" hidden="false" customHeight="false" outlineLevel="0" collapsed="false">
      <c r="A2197" s="12" t="n">
        <v>7582</v>
      </c>
      <c r="B2197" s="13" t="s">
        <v>2210</v>
      </c>
      <c r="C2197" s="14" t="n">
        <f aca="false">IF($F$2=0," - ",Tabla1[[#This Row],[Base Precio de Lista neto]])</f>
        <v>2909.0426</v>
      </c>
      <c r="D2197" s="14" t="n">
        <f aca="false">IF($F$2=0," - ",Tabla1[[#This Row],[Base Precio de Lista neto]]*(1-$F$2))</f>
        <v>2036.32982</v>
      </c>
      <c r="E2197" s="14" t="n">
        <f aca="false">IF($F$2=0," - ",Tabla1[[#This Row],[Base para Mejor precio]]*(1-$F$2))</f>
        <v>1832.696838</v>
      </c>
      <c r="F2197" s="12" t="s">
        <v>31</v>
      </c>
      <c r="G2197" s="15"/>
      <c r="H2197" s="14" t="n">
        <f aca="false">IFERROR(IF($F$3=0,"-",Tabla1[[#This Row],[Precio de Cliente neto]]*(1+$F$3)),"-")</f>
        <v>3054.49473</v>
      </c>
      <c r="I2197" s="14" t="n">
        <v>2909.0426</v>
      </c>
      <c r="J2197" s="14" t="n">
        <v>2618.13834</v>
      </c>
    </row>
    <row r="2198" customFormat="false" ht="15" hidden="false" customHeight="false" outlineLevel="0" collapsed="false">
      <c r="A2198" s="12" t="n">
        <v>7584</v>
      </c>
      <c r="B2198" s="13" t="s">
        <v>2211</v>
      </c>
      <c r="C2198" s="14" t="n">
        <f aca="false">IF($F$2=0," - ",Tabla1[[#This Row],[Base Precio de Lista neto]])</f>
        <v>3717.3691</v>
      </c>
      <c r="D2198" s="14" t="n">
        <f aca="false">IF($F$2=0," - ",Tabla1[[#This Row],[Base Precio de Lista neto]]*(1-$F$2))</f>
        <v>2602.15837</v>
      </c>
      <c r="E2198" s="14" t="n">
        <f aca="false">IF($F$2=0," - ",Tabla1[[#This Row],[Base para Mejor precio]]*(1-$F$2))</f>
        <v>2341.942533</v>
      </c>
      <c r="F2198" s="12" t="s">
        <v>31</v>
      </c>
      <c r="G2198" s="15"/>
      <c r="H2198" s="14" t="n">
        <f aca="false">IFERROR(IF($F$3=0,"-",Tabla1[[#This Row],[Precio de Cliente neto]]*(1+$F$3)),"-")</f>
        <v>3903.237555</v>
      </c>
      <c r="I2198" s="14" t="n">
        <v>3717.3691</v>
      </c>
      <c r="J2198" s="14" t="n">
        <v>3345.63219</v>
      </c>
    </row>
    <row r="2199" customFormat="false" ht="15" hidden="false" customHeight="false" outlineLevel="0" collapsed="false">
      <c r="A2199" s="12" t="n">
        <v>7586</v>
      </c>
      <c r="B2199" s="13" t="s">
        <v>2212</v>
      </c>
      <c r="C2199" s="14" t="n">
        <f aca="false">IF($F$2=0," - ",Tabla1[[#This Row],[Base Precio de Lista neto]])</f>
        <v>1708.5192</v>
      </c>
      <c r="D2199" s="14" t="n">
        <f aca="false">IF($F$2=0," - ",Tabla1[[#This Row],[Base Precio de Lista neto]]*(1-$F$2))</f>
        <v>1195.96344</v>
      </c>
      <c r="E2199" s="14" t="n">
        <f aca="false">IF($F$2=0," - ",Tabla1[[#This Row],[Base para Mejor precio]]*(1-$F$2))</f>
        <v>1076.367096</v>
      </c>
      <c r="F2199" s="12" t="s">
        <v>31</v>
      </c>
      <c r="G2199" s="15"/>
      <c r="H2199" s="14" t="n">
        <f aca="false">IFERROR(IF($F$3=0,"-",Tabla1[[#This Row],[Precio de Cliente neto]]*(1+$F$3)),"-")</f>
        <v>1793.94516</v>
      </c>
      <c r="I2199" s="14" t="n">
        <v>1708.5192</v>
      </c>
      <c r="J2199" s="14" t="n">
        <v>1537.66728</v>
      </c>
    </row>
    <row r="2200" customFormat="false" ht="15" hidden="false" customHeight="false" outlineLevel="0" collapsed="false">
      <c r="A2200" s="12" t="n">
        <v>7587</v>
      </c>
      <c r="B2200" s="13" t="s">
        <v>2213</v>
      </c>
      <c r="C2200" s="14" t="n">
        <f aca="false">IF($F$2=0," - ",Tabla1[[#This Row],[Base Precio de Lista neto]])</f>
        <v>1708.5192</v>
      </c>
      <c r="D2200" s="14" t="n">
        <f aca="false">IF($F$2=0," - ",Tabla1[[#This Row],[Base Precio de Lista neto]]*(1-$F$2))</f>
        <v>1195.96344</v>
      </c>
      <c r="E2200" s="14" t="n">
        <f aca="false">IF($F$2=0," - ",Tabla1[[#This Row],[Base para Mejor precio]]*(1-$F$2))</f>
        <v>1076.367096</v>
      </c>
      <c r="F2200" s="12" t="s">
        <v>31</v>
      </c>
      <c r="G2200" s="15"/>
      <c r="H2200" s="14" t="n">
        <f aca="false">IFERROR(IF($F$3=0,"-",Tabla1[[#This Row],[Precio de Cliente neto]]*(1+$F$3)),"-")</f>
        <v>1793.94516</v>
      </c>
      <c r="I2200" s="14" t="n">
        <v>1708.5192</v>
      </c>
      <c r="J2200" s="14" t="n">
        <v>1537.66728</v>
      </c>
    </row>
    <row r="2201" customFormat="false" ht="15" hidden="false" customHeight="false" outlineLevel="0" collapsed="false">
      <c r="A2201" s="12" t="n">
        <v>7589</v>
      </c>
      <c r="B2201" s="13" t="s">
        <v>2214</v>
      </c>
      <c r="C2201" s="14" t="n">
        <f aca="false">IF($F$2=0," - ",Tabla1[[#This Row],[Base Precio de Lista neto]])</f>
        <v>1412.5314</v>
      </c>
      <c r="D2201" s="14" t="n">
        <f aca="false">IF($F$2=0," - ",Tabla1[[#This Row],[Base Precio de Lista neto]]*(1-$F$2))</f>
        <v>988.77198</v>
      </c>
      <c r="E2201" s="14" t="n">
        <f aca="false">IF($F$2=0," - ",Tabla1[[#This Row],[Base para Mejor precio]]*(1-$F$2))</f>
        <v>889.894782</v>
      </c>
      <c r="F2201" s="12" t="s">
        <v>31</v>
      </c>
      <c r="G2201" s="15"/>
      <c r="H2201" s="14" t="n">
        <f aca="false">IFERROR(IF($F$3=0,"-",Tabla1[[#This Row],[Precio de Cliente neto]]*(1+$F$3)),"-")</f>
        <v>1483.15797</v>
      </c>
      <c r="I2201" s="14" t="n">
        <v>1412.5314</v>
      </c>
      <c r="J2201" s="14" t="n">
        <v>1271.27826</v>
      </c>
    </row>
    <row r="2202" customFormat="false" ht="15" hidden="false" customHeight="false" outlineLevel="0" collapsed="false">
      <c r="A2202" s="12" t="n">
        <v>7590</v>
      </c>
      <c r="B2202" s="13" t="s">
        <v>2215</v>
      </c>
      <c r="C2202" s="14" t="n">
        <f aca="false">IF($F$2=0," - ",Tabla1[[#This Row],[Base Precio de Lista neto]])</f>
        <v>962.933</v>
      </c>
      <c r="D2202" s="14" t="n">
        <f aca="false">IF($F$2=0," - ",Tabla1[[#This Row],[Base Precio de Lista neto]]*(1-$F$2))</f>
        <v>674.0531</v>
      </c>
      <c r="E2202" s="14" t="n">
        <f aca="false">IF($F$2=0," - ",Tabla1[[#This Row],[Base para Mejor precio]]*(1-$F$2))</f>
        <v>606.64779</v>
      </c>
      <c r="F2202" s="12" t="s">
        <v>31</v>
      </c>
      <c r="G2202" s="15"/>
      <c r="H2202" s="14" t="n">
        <f aca="false">IFERROR(IF($F$3=0,"-",Tabla1[[#This Row],[Precio de Cliente neto]]*(1+$F$3)),"-")</f>
        <v>1011.07965</v>
      </c>
      <c r="I2202" s="14" t="n">
        <v>962.933</v>
      </c>
      <c r="J2202" s="14" t="n">
        <v>866.6397</v>
      </c>
    </row>
    <row r="2203" customFormat="false" ht="15" hidden="false" customHeight="false" outlineLevel="0" collapsed="false">
      <c r="A2203" s="12" t="n">
        <v>7591</v>
      </c>
      <c r="B2203" s="13" t="s">
        <v>2216</v>
      </c>
      <c r="C2203" s="14" t="n">
        <f aca="false">IF($F$2=0," - ",Tabla1[[#This Row],[Base Precio de Lista neto]])</f>
        <v>943.9844</v>
      </c>
      <c r="D2203" s="14" t="n">
        <f aca="false">IF($F$2=0," - ",Tabla1[[#This Row],[Base Precio de Lista neto]]*(1-$F$2))</f>
        <v>660.78908</v>
      </c>
      <c r="E2203" s="14" t="n">
        <f aca="false">IF($F$2=0," - ",Tabla1[[#This Row],[Base para Mejor precio]]*(1-$F$2))</f>
        <v>594.710172</v>
      </c>
      <c r="F2203" s="12" t="s">
        <v>31</v>
      </c>
      <c r="G2203" s="15"/>
      <c r="H2203" s="14" t="n">
        <f aca="false">IFERROR(IF($F$3=0,"-",Tabla1[[#This Row],[Precio de Cliente neto]]*(1+$F$3)),"-")</f>
        <v>991.18362</v>
      </c>
      <c r="I2203" s="14" t="n">
        <v>943.9844</v>
      </c>
      <c r="J2203" s="14" t="n">
        <v>849.58596</v>
      </c>
    </row>
    <row r="2204" customFormat="false" ht="15" hidden="false" customHeight="false" outlineLevel="0" collapsed="false">
      <c r="A2204" s="12" t="n">
        <v>7592</v>
      </c>
      <c r="B2204" s="13" t="s">
        <v>2217</v>
      </c>
      <c r="C2204" s="14" t="n">
        <f aca="false">IF($F$2=0," - ",Tabla1[[#This Row],[Base Precio de Lista neto]])</f>
        <v>1355.6856</v>
      </c>
      <c r="D2204" s="14" t="n">
        <f aca="false">IF($F$2=0," - ",Tabla1[[#This Row],[Base Precio de Lista neto]]*(1-$F$2))</f>
        <v>948.97992</v>
      </c>
      <c r="E2204" s="14" t="n">
        <f aca="false">IF($F$2=0," - ",Tabla1[[#This Row],[Base para Mejor precio]]*(1-$F$2))</f>
        <v>854.081928</v>
      </c>
      <c r="F2204" s="12" t="s">
        <v>31</v>
      </c>
      <c r="G2204" s="15"/>
      <c r="H2204" s="14" t="n">
        <f aca="false">IFERROR(IF($F$3=0,"-",Tabla1[[#This Row],[Precio de Cliente neto]]*(1+$F$3)),"-")</f>
        <v>1423.46988</v>
      </c>
      <c r="I2204" s="14" t="n">
        <v>1355.6856</v>
      </c>
      <c r="J2204" s="14" t="n">
        <v>1220.11704</v>
      </c>
    </row>
    <row r="2205" customFormat="false" ht="15" hidden="false" customHeight="false" outlineLevel="0" collapsed="false">
      <c r="A2205" s="12" t="n">
        <v>7593</v>
      </c>
      <c r="B2205" s="13" t="s">
        <v>2218</v>
      </c>
      <c r="C2205" s="14" t="n">
        <f aca="false">IF($F$2=0," - ",Tabla1[[#This Row],[Base Precio de Lista neto]])</f>
        <v>1064.5663</v>
      </c>
      <c r="D2205" s="14" t="n">
        <f aca="false">IF($F$2=0," - ",Tabla1[[#This Row],[Base Precio de Lista neto]]*(1-$F$2))</f>
        <v>745.19641</v>
      </c>
      <c r="E2205" s="14" t="n">
        <f aca="false">IF($F$2=0," - ",Tabla1[[#This Row],[Base para Mejor precio]]*(1-$F$2))</f>
        <v>670.676769</v>
      </c>
      <c r="F2205" s="12" t="s">
        <v>31</v>
      </c>
      <c r="G2205" s="15"/>
      <c r="H2205" s="14" t="n">
        <f aca="false">IFERROR(IF($F$3=0,"-",Tabla1[[#This Row],[Precio de Cliente neto]]*(1+$F$3)),"-")</f>
        <v>1117.794615</v>
      </c>
      <c r="I2205" s="14" t="n">
        <v>1064.5663</v>
      </c>
      <c r="J2205" s="14" t="n">
        <v>958.10967</v>
      </c>
    </row>
    <row r="2206" customFormat="false" ht="15" hidden="false" customHeight="false" outlineLevel="0" collapsed="false">
      <c r="A2206" s="12" t="n">
        <v>7594</v>
      </c>
      <c r="B2206" s="13" t="s">
        <v>2219</v>
      </c>
      <c r="C2206" s="14" t="n">
        <f aca="false">IF($F$2=0," - ",Tabla1[[#This Row],[Base Precio de Lista neto]])</f>
        <v>1614.0755</v>
      </c>
      <c r="D2206" s="14" t="n">
        <f aca="false">IF($F$2=0," - ",Tabla1[[#This Row],[Base Precio de Lista neto]]*(1-$F$2))</f>
        <v>1129.85285</v>
      </c>
      <c r="E2206" s="14" t="n">
        <f aca="false">IF($F$2=0," - ",Tabla1[[#This Row],[Base para Mejor precio]]*(1-$F$2))</f>
        <v>1016.867565</v>
      </c>
      <c r="F2206" s="12" t="s">
        <v>31</v>
      </c>
      <c r="G2206" s="15"/>
      <c r="H2206" s="14" t="n">
        <f aca="false">IFERROR(IF($F$3=0,"-",Tabla1[[#This Row],[Precio de Cliente neto]]*(1+$F$3)),"-")</f>
        <v>1694.779275</v>
      </c>
      <c r="I2206" s="14" t="n">
        <v>1614.0755</v>
      </c>
      <c r="J2206" s="14" t="n">
        <v>1452.66795</v>
      </c>
    </row>
    <row r="2207" customFormat="false" ht="15" hidden="false" customHeight="false" outlineLevel="0" collapsed="false">
      <c r="A2207" s="12" t="n">
        <v>7595</v>
      </c>
      <c r="B2207" s="13" t="s">
        <v>2220</v>
      </c>
      <c r="C2207" s="14" t="n">
        <f aca="false">IF($F$2=0," - ",Tabla1[[#This Row],[Base Precio de Lista neto]])</f>
        <v>854.4092</v>
      </c>
      <c r="D2207" s="14" t="n">
        <f aca="false">IF($F$2=0," - ",Tabla1[[#This Row],[Base Precio de Lista neto]]*(1-$F$2))</f>
        <v>598.08644</v>
      </c>
      <c r="E2207" s="14" t="n">
        <f aca="false">IF($F$2=0," - ",Tabla1[[#This Row],[Base para Mejor precio]]*(1-$F$2))</f>
        <v>538.277796</v>
      </c>
      <c r="F2207" s="12" t="s">
        <v>31</v>
      </c>
      <c r="G2207" s="15"/>
      <c r="H2207" s="14" t="n">
        <f aca="false">IFERROR(IF($F$3=0,"-",Tabla1[[#This Row],[Precio de Cliente neto]]*(1+$F$3)),"-")</f>
        <v>897.12966</v>
      </c>
      <c r="I2207" s="14" t="n">
        <v>854.4092</v>
      </c>
      <c r="J2207" s="14" t="n">
        <v>768.96828</v>
      </c>
    </row>
    <row r="2208" customFormat="false" ht="15" hidden="false" customHeight="false" outlineLevel="0" collapsed="false">
      <c r="A2208" s="12" t="n">
        <v>7596</v>
      </c>
      <c r="B2208" s="13" t="s">
        <v>2221</v>
      </c>
      <c r="C2208" s="14" t="n">
        <f aca="false">IF($F$2=0," - ",Tabla1[[#This Row],[Base Precio de Lista neto]])</f>
        <v>1975.8213</v>
      </c>
      <c r="D2208" s="14" t="n">
        <f aca="false">IF($F$2=0," - ",Tabla1[[#This Row],[Base Precio de Lista neto]]*(1-$F$2))</f>
        <v>1383.07491</v>
      </c>
      <c r="E2208" s="14" t="n">
        <f aca="false">IF($F$2=0," - ",Tabla1[[#This Row],[Base para Mejor precio]]*(1-$F$2))</f>
        <v>1244.767419</v>
      </c>
      <c r="F2208" s="12" t="s">
        <v>31</v>
      </c>
      <c r="G2208" s="15"/>
      <c r="H2208" s="14" t="n">
        <f aca="false">IFERROR(IF($F$3=0,"-",Tabla1[[#This Row],[Precio de Cliente neto]]*(1+$F$3)),"-")</f>
        <v>2074.612365</v>
      </c>
      <c r="I2208" s="14" t="n">
        <v>1975.8213</v>
      </c>
      <c r="J2208" s="14" t="n">
        <v>1778.23917</v>
      </c>
    </row>
    <row r="2209" customFormat="false" ht="15" hidden="false" customHeight="false" outlineLevel="0" collapsed="false">
      <c r="A2209" s="12" t="n">
        <v>7597</v>
      </c>
      <c r="B2209" s="13" t="s">
        <v>2222</v>
      </c>
      <c r="C2209" s="14" t="n">
        <f aca="false">IF($F$2=0," - ",Tabla1[[#This Row],[Base Precio de Lista neto]])</f>
        <v>1030.1143</v>
      </c>
      <c r="D2209" s="14" t="n">
        <f aca="false">IF($F$2=0," - ",Tabla1[[#This Row],[Base Precio de Lista neto]]*(1-$F$2))</f>
        <v>721.08001</v>
      </c>
      <c r="E2209" s="14" t="n">
        <f aca="false">IF($F$2=0," - ",Tabla1[[#This Row],[Base para Mejor precio]]*(1-$F$2))</f>
        <v>648.972009</v>
      </c>
      <c r="F2209" s="12" t="s">
        <v>31</v>
      </c>
      <c r="G2209" s="15"/>
      <c r="H2209" s="14" t="n">
        <f aca="false">IFERROR(IF($F$3=0,"-",Tabla1[[#This Row],[Precio de Cliente neto]]*(1+$F$3)),"-")</f>
        <v>1081.620015</v>
      </c>
      <c r="I2209" s="14" t="n">
        <v>1030.1143</v>
      </c>
      <c r="J2209" s="14" t="n">
        <v>927.10287</v>
      </c>
    </row>
    <row r="2210" customFormat="false" ht="15" hidden="false" customHeight="false" outlineLevel="0" collapsed="false">
      <c r="A2210" s="12" t="n">
        <v>7598</v>
      </c>
      <c r="B2210" s="13" t="s">
        <v>2223</v>
      </c>
      <c r="C2210" s="14" t="n">
        <f aca="false">IF($F$2=0," - ",Tabla1[[#This Row],[Base Precio de Lista neto]])</f>
        <v>1352.2404</v>
      </c>
      <c r="D2210" s="14" t="n">
        <f aca="false">IF($F$2=0," - ",Tabla1[[#This Row],[Base Precio de Lista neto]]*(1-$F$2))</f>
        <v>946.56828</v>
      </c>
      <c r="E2210" s="14" t="n">
        <f aca="false">IF($F$2=0," - ",Tabla1[[#This Row],[Base para Mejor precio]]*(1-$F$2))</f>
        <v>851.911452</v>
      </c>
      <c r="F2210" s="12" t="s">
        <v>31</v>
      </c>
      <c r="G2210" s="15"/>
      <c r="H2210" s="14" t="n">
        <f aca="false">IFERROR(IF($F$3=0,"-",Tabla1[[#This Row],[Precio de Cliente neto]]*(1+$F$3)),"-")</f>
        <v>1419.85242</v>
      </c>
      <c r="I2210" s="14" t="n">
        <v>1352.2404</v>
      </c>
      <c r="J2210" s="14" t="n">
        <v>1217.01636</v>
      </c>
    </row>
    <row r="2211" customFormat="false" ht="15" hidden="false" customHeight="false" outlineLevel="0" collapsed="false">
      <c r="A2211" s="12" t="n">
        <v>7599</v>
      </c>
      <c r="B2211" s="13" t="s">
        <v>2224</v>
      </c>
      <c r="C2211" s="14" t="n">
        <f aca="false">IF($F$2=0," - ",Tabla1[[#This Row],[Base Precio de Lista neto]])</f>
        <v>2141.1908</v>
      </c>
      <c r="D2211" s="14" t="n">
        <f aca="false">IF($F$2=0," - ",Tabla1[[#This Row],[Base Precio de Lista neto]]*(1-$F$2))</f>
        <v>1498.83356</v>
      </c>
      <c r="E2211" s="14" t="n">
        <f aca="false">IF($F$2=0," - ",Tabla1[[#This Row],[Base para Mejor precio]]*(1-$F$2))</f>
        <v>1348.950204</v>
      </c>
      <c r="F2211" s="12" t="s">
        <v>31</v>
      </c>
      <c r="G2211" s="15"/>
      <c r="H2211" s="14" t="n">
        <f aca="false">IFERROR(IF($F$3=0,"-",Tabla1[[#This Row],[Precio de Cliente neto]]*(1+$F$3)),"-")</f>
        <v>2248.25034</v>
      </c>
      <c r="I2211" s="14" t="n">
        <v>2141.1908</v>
      </c>
      <c r="J2211" s="14" t="n">
        <v>1927.07172</v>
      </c>
    </row>
    <row r="2212" customFormat="false" ht="15" hidden="false" customHeight="false" outlineLevel="0" collapsed="false">
      <c r="A2212" s="12" t="n">
        <v>7600</v>
      </c>
      <c r="B2212" s="13" t="s">
        <v>2225</v>
      </c>
      <c r="C2212" s="14" t="n">
        <f aca="false">IF($F$2=0," - ",Tabla1[[#This Row],[Base Precio de Lista neto]])</f>
        <v>496.0998</v>
      </c>
      <c r="D2212" s="14" t="n">
        <f aca="false">IF($F$2=0," - ",Tabla1[[#This Row],[Base Precio de Lista neto]]*(1-$F$2))</f>
        <v>347.26986</v>
      </c>
      <c r="E2212" s="14" t="n">
        <f aca="false">IF($F$2=0," - ",Tabla1[[#This Row],[Base para Mejor precio]]*(1-$F$2))</f>
        <v>312.542874</v>
      </c>
      <c r="F2212" s="12" t="s">
        <v>31</v>
      </c>
      <c r="G2212" s="15"/>
      <c r="H2212" s="14" t="n">
        <f aca="false">IFERROR(IF($F$3=0,"-",Tabla1[[#This Row],[Precio de Cliente neto]]*(1+$F$3)),"-")</f>
        <v>520.90479</v>
      </c>
      <c r="I2212" s="14" t="n">
        <v>496.0998</v>
      </c>
      <c r="J2212" s="14" t="n">
        <v>446.48982</v>
      </c>
    </row>
    <row r="2213" customFormat="false" ht="15" hidden="false" customHeight="false" outlineLevel="0" collapsed="false">
      <c r="A2213" s="12" t="n">
        <v>7601</v>
      </c>
      <c r="B2213" s="13" t="s">
        <v>2226</v>
      </c>
      <c r="C2213" s="14" t="n">
        <f aca="false">IF($F$2=0," - ",Tabla1[[#This Row],[Base Precio de Lista neto]])</f>
        <v>1360.0394</v>
      </c>
      <c r="D2213" s="14" t="n">
        <f aca="false">IF($F$2=0," - ",Tabla1[[#This Row],[Base Precio de Lista neto]]*(1-$F$2))</f>
        <v>952.02758</v>
      </c>
      <c r="E2213" s="14" t="n">
        <f aca="false">IF($F$2=0," - ",Tabla1[[#This Row],[Base para Mejor precio]]*(1-$F$2))</f>
        <v>856.824822</v>
      </c>
      <c r="F2213" s="12" t="s">
        <v>31</v>
      </c>
      <c r="G2213" s="15"/>
      <c r="H2213" s="14" t="n">
        <f aca="false">IFERROR(IF($F$3=0,"-",Tabla1[[#This Row],[Precio de Cliente neto]]*(1+$F$3)),"-")</f>
        <v>1428.04137</v>
      </c>
      <c r="I2213" s="14" t="n">
        <v>1360.0394</v>
      </c>
      <c r="J2213" s="14" t="n">
        <v>1224.03546</v>
      </c>
    </row>
    <row r="2214" customFormat="false" ht="15" hidden="false" customHeight="false" outlineLevel="0" collapsed="false">
      <c r="A2214" s="12" t="n">
        <v>7602</v>
      </c>
      <c r="B2214" s="13" t="s">
        <v>2227</v>
      </c>
      <c r="C2214" s="14" t="n">
        <f aca="false">IF($F$2=0," - ",Tabla1[[#This Row],[Base Precio de Lista neto]])</f>
        <v>959.5154</v>
      </c>
      <c r="D2214" s="14" t="n">
        <f aca="false">IF($F$2=0," - ",Tabla1[[#This Row],[Base Precio de Lista neto]]*(1-$F$2))</f>
        <v>671.66078</v>
      </c>
      <c r="E2214" s="14" t="n">
        <f aca="false">IF($F$2=0," - ",Tabla1[[#This Row],[Base para Mejor precio]]*(1-$F$2))</f>
        <v>604.494702</v>
      </c>
      <c r="F2214" s="12" t="s">
        <v>31</v>
      </c>
      <c r="G2214" s="15"/>
      <c r="H2214" s="14" t="n">
        <f aca="false">IFERROR(IF($F$3=0,"-",Tabla1[[#This Row],[Precio de Cliente neto]]*(1+$F$3)),"-")</f>
        <v>1007.49117</v>
      </c>
      <c r="I2214" s="14" t="n">
        <v>959.5154</v>
      </c>
      <c r="J2214" s="14" t="n">
        <v>863.56386</v>
      </c>
    </row>
    <row r="2215" customFormat="false" ht="15" hidden="false" customHeight="false" outlineLevel="0" collapsed="false">
      <c r="A2215" s="12" t="n">
        <v>7603</v>
      </c>
      <c r="B2215" s="13" t="s">
        <v>2228</v>
      </c>
      <c r="C2215" s="14" t="n">
        <f aca="false">IF($F$2=0," - ",Tabla1[[#This Row],[Base Precio de Lista neto]])</f>
        <v>959.5169</v>
      </c>
      <c r="D2215" s="14" t="n">
        <f aca="false">IF($F$2=0," - ",Tabla1[[#This Row],[Base Precio de Lista neto]]*(1-$F$2))</f>
        <v>671.66183</v>
      </c>
      <c r="E2215" s="14" t="n">
        <f aca="false">IF($F$2=0," - ",Tabla1[[#This Row],[Base para Mejor precio]]*(1-$F$2))</f>
        <v>604.495647</v>
      </c>
      <c r="F2215" s="12" t="s">
        <v>31</v>
      </c>
      <c r="G2215" s="15"/>
      <c r="H2215" s="14" t="n">
        <f aca="false">IFERROR(IF($F$3=0,"-",Tabla1[[#This Row],[Precio de Cliente neto]]*(1+$F$3)),"-")</f>
        <v>1007.492745</v>
      </c>
      <c r="I2215" s="14" t="n">
        <v>959.5169</v>
      </c>
      <c r="J2215" s="14" t="n">
        <v>863.56521</v>
      </c>
    </row>
    <row r="2216" customFormat="false" ht="15" hidden="false" customHeight="false" outlineLevel="0" collapsed="false">
      <c r="A2216" s="12" t="n">
        <v>7650</v>
      </c>
      <c r="B2216" s="13" t="s">
        <v>2229</v>
      </c>
      <c r="C2216" s="14" t="n">
        <f aca="false">IF($F$2=0," - ",Tabla1[[#This Row],[Base Precio de Lista neto]])</f>
        <v>640.1624</v>
      </c>
      <c r="D2216" s="14" t="n">
        <f aca="false">IF($F$2=0," - ",Tabla1[[#This Row],[Base Precio de Lista neto]]*(1-$F$2))</f>
        <v>448.11368</v>
      </c>
      <c r="E2216" s="14" t="n">
        <f aca="false">IF($F$2=0," - ",Tabla1[[#This Row],[Base para Mejor precio]]*(1-$F$2))</f>
        <v>403.302312</v>
      </c>
      <c r="F2216" s="12" t="s">
        <v>17</v>
      </c>
      <c r="G2216" s="15"/>
      <c r="H2216" s="14" t="n">
        <f aca="false">IFERROR(IF($F$3=0,"-",Tabla1[[#This Row],[Precio de Cliente neto]]*(1+$F$3)),"-")</f>
        <v>672.17052</v>
      </c>
      <c r="I2216" s="14" t="n">
        <v>640.1624</v>
      </c>
      <c r="J2216" s="14" t="n">
        <v>576.14616</v>
      </c>
    </row>
    <row r="2217" customFormat="false" ht="15" hidden="false" customHeight="false" outlineLevel="0" collapsed="false">
      <c r="A2217" s="12" t="n">
        <v>7651</v>
      </c>
      <c r="B2217" s="13" t="s">
        <v>2230</v>
      </c>
      <c r="C2217" s="14" t="n">
        <f aca="false">IF($F$2=0," - ",Tabla1[[#This Row],[Base Precio de Lista neto]])</f>
        <v>283.019</v>
      </c>
      <c r="D2217" s="14" t="n">
        <f aca="false">IF($F$2=0," - ",Tabla1[[#This Row],[Base Precio de Lista neto]]*(1-$F$2))</f>
        <v>198.1133</v>
      </c>
      <c r="E2217" s="14" t="n">
        <f aca="false">IF($F$2=0," - ",Tabla1[[#This Row],[Base para Mejor precio]]*(1-$F$2))</f>
        <v>178.30197</v>
      </c>
      <c r="F2217" s="12" t="s">
        <v>17</v>
      </c>
      <c r="G2217" s="15"/>
      <c r="H2217" s="14" t="n">
        <f aca="false">IFERROR(IF($F$3=0,"-",Tabla1[[#This Row],[Precio de Cliente neto]]*(1+$F$3)),"-")</f>
        <v>297.16995</v>
      </c>
      <c r="I2217" s="14" t="n">
        <v>283.019</v>
      </c>
      <c r="J2217" s="14" t="n">
        <v>254.7171</v>
      </c>
    </row>
    <row r="2218" customFormat="false" ht="15" hidden="false" customHeight="false" outlineLevel="0" collapsed="false">
      <c r="A2218" s="12" t="n">
        <v>7652</v>
      </c>
      <c r="B2218" s="13" t="s">
        <v>2231</v>
      </c>
      <c r="C2218" s="14" t="n">
        <f aca="false">IF($F$2=0," - ",Tabla1[[#This Row],[Base Precio de Lista neto]])</f>
        <v>328.5044</v>
      </c>
      <c r="D2218" s="14" t="n">
        <f aca="false">IF($F$2=0," - ",Tabla1[[#This Row],[Base Precio de Lista neto]]*(1-$F$2))</f>
        <v>229.95308</v>
      </c>
      <c r="E2218" s="14" t="n">
        <f aca="false">IF($F$2=0," - ",Tabla1[[#This Row],[Base para Mejor precio]]*(1-$F$2))</f>
        <v>206.957772</v>
      </c>
      <c r="F2218" s="12" t="s">
        <v>17</v>
      </c>
      <c r="G2218" s="15"/>
      <c r="H2218" s="14" t="n">
        <f aca="false">IFERROR(IF($F$3=0,"-",Tabla1[[#This Row],[Precio de Cliente neto]]*(1+$F$3)),"-")</f>
        <v>344.92962</v>
      </c>
      <c r="I2218" s="14" t="n">
        <v>328.5044</v>
      </c>
      <c r="J2218" s="14" t="n">
        <v>295.65396</v>
      </c>
    </row>
    <row r="2219" customFormat="false" ht="15" hidden="false" customHeight="false" outlineLevel="0" collapsed="false">
      <c r="A2219" s="12" t="n">
        <v>7653</v>
      </c>
      <c r="B2219" s="13" t="s">
        <v>2232</v>
      </c>
      <c r="C2219" s="14" t="n">
        <f aca="false">IF($F$2=0," - ",Tabla1[[#This Row],[Base Precio de Lista neto]])</f>
        <v>899.9122</v>
      </c>
      <c r="D2219" s="14" t="n">
        <f aca="false">IF($F$2=0," - ",Tabla1[[#This Row],[Base Precio de Lista neto]]*(1-$F$2))</f>
        <v>629.93854</v>
      </c>
      <c r="E2219" s="14" t="n">
        <f aca="false">IF($F$2=0," - ",Tabla1[[#This Row],[Base para Mejor precio]]*(1-$F$2))</f>
        <v>566.944686</v>
      </c>
      <c r="F2219" s="12" t="s">
        <v>17</v>
      </c>
      <c r="G2219" s="15"/>
      <c r="H2219" s="14" t="n">
        <f aca="false">IFERROR(IF($F$3=0,"-",Tabla1[[#This Row],[Precio de Cliente neto]]*(1+$F$3)),"-")</f>
        <v>944.90781</v>
      </c>
      <c r="I2219" s="14" t="n">
        <v>899.9122</v>
      </c>
      <c r="J2219" s="14" t="n">
        <v>809.92098</v>
      </c>
    </row>
    <row r="2220" customFormat="false" ht="15" hidden="false" customHeight="false" outlineLevel="0" collapsed="false">
      <c r="A2220" s="12" t="n">
        <v>7656</v>
      </c>
      <c r="B2220" s="13" t="s">
        <v>2233</v>
      </c>
      <c r="C2220" s="14" t="n">
        <f aca="false">IF($F$2=0," - ",Tabla1[[#This Row],[Base Precio de Lista neto]])</f>
        <v>445.9026</v>
      </c>
      <c r="D2220" s="14" t="n">
        <f aca="false">IF($F$2=0," - ",Tabla1[[#This Row],[Base Precio de Lista neto]]*(1-$F$2))</f>
        <v>312.13182</v>
      </c>
      <c r="E2220" s="14" t="n">
        <f aca="false">IF($F$2=0," - ",Tabla1[[#This Row],[Base para Mejor precio]]*(1-$F$2))</f>
        <v>280.918638</v>
      </c>
      <c r="F2220" s="12" t="s">
        <v>17</v>
      </c>
      <c r="G2220" s="15"/>
      <c r="H2220" s="14" t="n">
        <f aca="false">IFERROR(IF($F$3=0,"-",Tabla1[[#This Row],[Precio de Cliente neto]]*(1+$F$3)),"-")</f>
        <v>468.19773</v>
      </c>
      <c r="I2220" s="14" t="n">
        <v>445.9026</v>
      </c>
      <c r="J2220" s="14" t="n">
        <v>401.31234</v>
      </c>
    </row>
    <row r="2221" customFormat="false" ht="15" hidden="false" customHeight="false" outlineLevel="0" collapsed="false">
      <c r="A2221" s="12" t="n">
        <v>7798</v>
      </c>
      <c r="B2221" s="13" t="s">
        <v>2234</v>
      </c>
      <c r="C2221" s="14" t="n">
        <f aca="false">IF($F$2=0," - ",Tabla1[[#This Row],[Base Precio de Lista neto]])</f>
        <v>9849.6081</v>
      </c>
      <c r="D2221" s="14" t="n">
        <f aca="false">IF($F$2=0," - ",Tabla1[[#This Row],[Base Precio de Lista neto]]*(1-$F$2))</f>
        <v>6894.72567</v>
      </c>
      <c r="E2221" s="14" t="n">
        <f aca="false">IF($F$2=0," - ",Tabla1[[#This Row],[Base para Mejor precio]]*(1-$F$2))</f>
        <v>6205.253103</v>
      </c>
      <c r="F2221" s="12" t="s">
        <v>14</v>
      </c>
      <c r="G2221" s="15"/>
      <c r="H2221" s="14" t="n">
        <f aca="false">IFERROR(IF($F$3=0,"-",Tabla1[[#This Row],[Precio de Cliente neto]]*(1+$F$3)),"-")</f>
        <v>10342.088505</v>
      </c>
      <c r="I2221" s="14" t="n">
        <v>9849.6081</v>
      </c>
      <c r="J2221" s="14" t="n">
        <v>8864.64729</v>
      </c>
    </row>
    <row r="2222" customFormat="false" ht="15" hidden="false" customHeight="false" outlineLevel="0" collapsed="false">
      <c r="A2222" s="12" t="n">
        <v>7799</v>
      </c>
      <c r="B2222" s="13" t="s">
        <v>2235</v>
      </c>
      <c r="C2222" s="14" t="n">
        <f aca="false">IF($F$2=0," - ",Tabla1[[#This Row],[Base Precio de Lista neto]])</f>
        <v>17356.6587</v>
      </c>
      <c r="D2222" s="14" t="n">
        <f aca="false">IF($F$2=0," - ",Tabla1[[#This Row],[Base Precio de Lista neto]]*(1-$F$2))</f>
        <v>12149.66109</v>
      </c>
      <c r="E2222" s="14" t="n">
        <f aca="false">IF($F$2=0," - ",Tabla1[[#This Row],[Base para Mejor precio]]*(1-$F$2))</f>
        <v>10934.694981</v>
      </c>
      <c r="F2222" s="12" t="s">
        <v>14</v>
      </c>
      <c r="G2222" s="15"/>
      <c r="H2222" s="14" t="n">
        <f aca="false">IFERROR(IF($F$3=0,"-",Tabla1[[#This Row],[Precio de Cliente neto]]*(1+$F$3)),"-")</f>
        <v>18224.491635</v>
      </c>
      <c r="I2222" s="14" t="n">
        <v>17356.6587</v>
      </c>
      <c r="J2222" s="14" t="n">
        <v>15620.99283</v>
      </c>
    </row>
    <row r="2223" customFormat="false" ht="15" hidden="false" customHeight="false" outlineLevel="0" collapsed="false">
      <c r="A2223" s="12" t="n">
        <v>7800</v>
      </c>
      <c r="B2223" s="13" t="s">
        <v>2236</v>
      </c>
      <c r="C2223" s="14" t="n">
        <f aca="false">IF($F$2=0," - ",Tabla1[[#This Row],[Base Precio de Lista neto]])</f>
        <v>2558.6123</v>
      </c>
      <c r="D2223" s="14" t="n">
        <f aca="false">IF($F$2=0," - ",Tabla1[[#This Row],[Base Precio de Lista neto]]*(1-$F$2))</f>
        <v>1791.02861</v>
      </c>
      <c r="E2223" s="14" t="n">
        <f aca="false">IF($F$2=0," - ",Tabla1[[#This Row],[Base para Mejor precio]]*(1-$F$2))</f>
        <v>1499.09094657</v>
      </c>
      <c r="F2223" s="12" t="s">
        <v>14</v>
      </c>
      <c r="G2223" s="15" t="s">
        <v>143</v>
      </c>
      <c r="H2223" s="14" t="n">
        <f aca="false">IFERROR(IF($F$3=0,"-",Tabla1[[#This Row],[Precio de Cliente neto]]*(1+$F$3)),"-")</f>
        <v>2686.542915</v>
      </c>
      <c r="I2223" s="14" t="n">
        <v>2558.6123</v>
      </c>
      <c r="J2223" s="14" t="n">
        <v>2141.5584951</v>
      </c>
    </row>
    <row r="2224" customFormat="false" ht="15" hidden="false" customHeight="false" outlineLevel="0" collapsed="false">
      <c r="A2224" s="12" t="n">
        <v>7808</v>
      </c>
      <c r="B2224" s="13" t="s">
        <v>2237</v>
      </c>
      <c r="C2224" s="14" t="n">
        <f aca="false">IF($F$2=0," - ",Tabla1[[#This Row],[Base Precio de Lista neto]])</f>
        <v>1166.0133</v>
      </c>
      <c r="D2224" s="14" t="n">
        <f aca="false">IF($F$2=0," - ",Tabla1[[#This Row],[Base Precio de Lista neto]]*(1-$F$2))</f>
        <v>816.20931</v>
      </c>
      <c r="E2224" s="14" t="n">
        <f aca="false">IF($F$2=0," - ",Tabla1[[#This Row],[Base para Mejor precio]]*(1-$F$2))</f>
        <v>734.588379</v>
      </c>
      <c r="F2224" s="12" t="s">
        <v>31</v>
      </c>
      <c r="G2224" s="15"/>
      <c r="H2224" s="14" t="n">
        <f aca="false">IFERROR(IF($F$3=0,"-",Tabla1[[#This Row],[Precio de Cliente neto]]*(1+$F$3)),"-")</f>
        <v>1224.313965</v>
      </c>
      <c r="I2224" s="14" t="n">
        <v>1166.0133</v>
      </c>
      <c r="J2224" s="14" t="n">
        <v>1049.41197</v>
      </c>
    </row>
    <row r="2225" customFormat="false" ht="15" hidden="false" customHeight="false" outlineLevel="0" collapsed="false">
      <c r="A2225" s="12" t="n">
        <v>7809</v>
      </c>
      <c r="B2225" s="13" t="s">
        <v>2238</v>
      </c>
      <c r="C2225" s="14" t="n">
        <f aca="false">IF($F$2=0," - ",Tabla1[[#This Row],[Base Precio de Lista neto]])</f>
        <v>16707.7824</v>
      </c>
      <c r="D2225" s="14" t="n">
        <f aca="false">IF($F$2=0," - ",Tabla1[[#This Row],[Base Precio de Lista neto]]*(1-$F$2))</f>
        <v>11695.44768</v>
      </c>
      <c r="E2225" s="14" t="n">
        <f aca="false">IF($F$2=0," - ",Tabla1[[#This Row],[Base para Mejor precio]]*(1-$F$2))</f>
        <v>10525.902912</v>
      </c>
      <c r="F2225" s="12" t="s">
        <v>14</v>
      </c>
      <c r="G2225" s="15"/>
      <c r="H2225" s="14" t="n">
        <f aca="false">IFERROR(IF($F$3=0,"-",Tabla1[[#This Row],[Precio de Cliente neto]]*(1+$F$3)),"-")</f>
        <v>17543.17152</v>
      </c>
      <c r="I2225" s="14" t="n">
        <v>16707.7824</v>
      </c>
      <c r="J2225" s="14" t="n">
        <v>15037.00416</v>
      </c>
    </row>
    <row r="2226" customFormat="false" ht="15" hidden="false" customHeight="false" outlineLevel="0" collapsed="false">
      <c r="A2226" s="12" t="n">
        <v>7810</v>
      </c>
      <c r="B2226" s="13" t="s">
        <v>2239</v>
      </c>
      <c r="C2226" s="14" t="n">
        <f aca="false">IF($F$2=0," - ",Tabla1[[#This Row],[Base Precio de Lista neto]])</f>
        <v>63252.7831</v>
      </c>
      <c r="D2226" s="14" t="n">
        <f aca="false">IF($F$2=0," - ",Tabla1[[#This Row],[Base Precio de Lista neto]]*(1-$F$2))</f>
        <v>44276.94817</v>
      </c>
      <c r="E2226" s="14" t="n">
        <f aca="false">IF($F$2=0," - ",Tabla1[[#This Row],[Base para Mejor precio]]*(1-$F$2))</f>
        <v>39849.253353</v>
      </c>
      <c r="F2226" s="12" t="s">
        <v>14</v>
      </c>
      <c r="G2226" s="15"/>
      <c r="H2226" s="14" t="n">
        <f aca="false">IFERROR(IF($F$3=0,"-",Tabla1[[#This Row],[Precio de Cliente neto]]*(1+$F$3)),"-")</f>
        <v>66415.422255</v>
      </c>
      <c r="I2226" s="14" t="n">
        <v>63252.7831</v>
      </c>
      <c r="J2226" s="14" t="n">
        <v>56927.50479</v>
      </c>
    </row>
    <row r="2227" customFormat="false" ht="15" hidden="false" customHeight="false" outlineLevel="0" collapsed="false">
      <c r="A2227" s="12" t="n">
        <v>7811</v>
      </c>
      <c r="B2227" s="13" t="s">
        <v>2240</v>
      </c>
      <c r="C2227" s="14" t="n">
        <f aca="false">IF($F$2=0," - ",Tabla1[[#This Row],[Base Precio de Lista neto]])</f>
        <v>80693.2337</v>
      </c>
      <c r="D2227" s="14" t="n">
        <f aca="false">IF($F$2=0," - ",Tabla1[[#This Row],[Base Precio de Lista neto]]*(1-$F$2))</f>
        <v>56485.26359</v>
      </c>
      <c r="E2227" s="14" t="n">
        <f aca="false">IF($F$2=0," - ",Tabla1[[#This Row],[Base para Mejor precio]]*(1-$F$2))</f>
        <v>50836.737231</v>
      </c>
      <c r="F2227" s="12" t="s">
        <v>14</v>
      </c>
      <c r="G2227" s="15"/>
      <c r="H2227" s="14" t="n">
        <f aca="false">IFERROR(IF($F$3=0,"-",Tabla1[[#This Row],[Precio de Cliente neto]]*(1+$F$3)),"-")</f>
        <v>84727.895385</v>
      </c>
      <c r="I2227" s="14" t="n">
        <v>80693.2337</v>
      </c>
      <c r="J2227" s="14" t="n">
        <v>72623.91033</v>
      </c>
    </row>
    <row r="2228" customFormat="false" ht="15" hidden="false" customHeight="false" outlineLevel="0" collapsed="false">
      <c r="A2228" s="12" t="n">
        <v>7812</v>
      </c>
      <c r="B2228" s="13" t="s">
        <v>2241</v>
      </c>
      <c r="C2228" s="14" t="n">
        <f aca="false">IF($F$2=0," - ",Tabla1[[#This Row],[Base Precio de Lista neto]])</f>
        <v>13492.2526</v>
      </c>
      <c r="D2228" s="14" t="n">
        <f aca="false">IF($F$2=0," - ",Tabla1[[#This Row],[Base Precio de Lista neto]]*(1-$F$2))</f>
        <v>9444.57682</v>
      </c>
      <c r="E2228" s="14" t="n">
        <f aca="false">IF($F$2=0," - ",Tabla1[[#This Row],[Base para Mejor precio]]*(1-$F$2))</f>
        <v>8500.119138</v>
      </c>
      <c r="F2228" s="12" t="s">
        <v>14</v>
      </c>
      <c r="G2228" s="15"/>
      <c r="H2228" s="14" t="n">
        <f aca="false">IFERROR(IF($F$3=0,"-",Tabla1[[#This Row],[Precio de Cliente neto]]*(1+$F$3)),"-")</f>
        <v>14166.86523</v>
      </c>
      <c r="I2228" s="14" t="n">
        <v>13492.2526</v>
      </c>
      <c r="J2228" s="14" t="n">
        <v>12143.02734</v>
      </c>
    </row>
    <row r="2229" customFormat="false" ht="15" hidden="false" customHeight="false" outlineLevel="0" collapsed="false">
      <c r="A2229" s="12" t="n">
        <v>7813</v>
      </c>
      <c r="B2229" s="13" t="s">
        <v>2242</v>
      </c>
      <c r="C2229" s="14" t="n">
        <f aca="false">IF($F$2=0," - ",Tabla1[[#This Row],[Base Precio de Lista neto]])</f>
        <v>32901.9552</v>
      </c>
      <c r="D2229" s="14" t="n">
        <f aca="false">IF($F$2=0," - ",Tabla1[[#This Row],[Base Precio de Lista neto]]*(1-$F$2))</f>
        <v>23031.36864</v>
      </c>
      <c r="E2229" s="14" t="n">
        <f aca="false">IF($F$2=0," - ",Tabla1[[#This Row],[Base para Mejor precio]]*(1-$F$2))</f>
        <v>20728.231776</v>
      </c>
      <c r="F2229" s="12" t="s">
        <v>14</v>
      </c>
      <c r="G2229" s="15"/>
      <c r="H2229" s="14" t="n">
        <f aca="false">IFERROR(IF($F$3=0,"-",Tabla1[[#This Row],[Precio de Cliente neto]]*(1+$F$3)),"-")</f>
        <v>34547.05296</v>
      </c>
      <c r="I2229" s="14" t="n">
        <v>32901.9552</v>
      </c>
      <c r="J2229" s="14" t="n">
        <v>29611.75968</v>
      </c>
    </row>
    <row r="2230" customFormat="false" ht="15" hidden="false" customHeight="false" outlineLevel="0" collapsed="false">
      <c r="A2230" s="12" t="n">
        <v>7814</v>
      </c>
      <c r="B2230" s="13" t="s">
        <v>2243</v>
      </c>
      <c r="C2230" s="14" t="n">
        <f aca="false">IF($F$2=0," - ",Tabla1[[#This Row],[Base Precio de Lista neto]])</f>
        <v>13395.4622</v>
      </c>
      <c r="D2230" s="14" t="n">
        <f aca="false">IF($F$2=0," - ",Tabla1[[#This Row],[Base Precio de Lista neto]]*(1-$F$2))</f>
        <v>9376.82354</v>
      </c>
      <c r="E2230" s="14" t="n">
        <f aca="false">IF($F$2=0," - ",Tabla1[[#This Row],[Base para Mejor precio]]*(1-$F$2))</f>
        <v>8439.141186</v>
      </c>
      <c r="F2230" s="12" t="s">
        <v>14</v>
      </c>
      <c r="G2230" s="15"/>
      <c r="H2230" s="14" t="n">
        <f aca="false">IFERROR(IF($F$3=0,"-",Tabla1[[#This Row],[Precio de Cliente neto]]*(1+$F$3)),"-")</f>
        <v>14065.23531</v>
      </c>
      <c r="I2230" s="14" t="n">
        <v>13395.4622</v>
      </c>
      <c r="J2230" s="14" t="n">
        <v>12055.91598</v>
      </c>
    </row>
    <row r="2231" customFormat="false" ht="15" hidden="false" customHeight="false" outlineLevel="0" collapsed="false">
      <c r="A2231" s="12" t="n">
        <v>7815</v>
      </c>
      <c r="B2231" s="13" t="s">
        <v>2244</v>
      </c>
      <c r="C2231" s="14" t="n">
        <f aca="false">IF($F$2=0," - ",Tabla1[[#This Row],[Base Precio de Lista neto]])</f>
        <v>12595.0913</v>
      </c>
      <c r="D2231" s="14" t="n">
        <f aca="false">IF($F$2=0," - ",Tabla1[[#This Row],[Base Precio de Lista neto]]*(1-$F$2))</f>
        <v>8816.56391</v>
      </c>
      <c r="E2231" s="14" t="n">
        <f aca="false">IF($F$2=0," - ",Tabla1[[#This Row],[Base para Mejor precio]]*(1-$F$2))</f>
        <v>7934.907519</v>
      </c>
      <c r="F2231" s="12" t="s">
        <v>14</v>
      </c>
      <c r="G2231" s="15"/>
      <c r="H2231" s="14" t="n">
        <f aca="false">IFERROR(IF($F$3=0,"-",Tabla1[[#This Row],[Precio de Cliente neto]]*(1+$F$3)),"-")</f>
        <v>13224.845865</v>
      </c>
      <c r="I2231" s="14" t="n">
        <v>12595.0913</v>
      </c>
      <c r="J2231" s="14" t="n">
        <v>11335.58217</v>
      </c>
    </row>
    <row r="2232" customFormat="false" ht="15" hidden="false" customHeight="false" outlineLevel="0" collapsed="false">
      <c r="A2232" s="12" t="n">
        <v>7816</v>
      </c>
      <c r="B2232" s="13" t="s">
        <v>2245</v>
      </c>
      <c r="C2232" s="14" t="n">
        <f aca="false">IF($F$2=0," - ",Tabla1[[#This Row],[Base Precio de Lista neto]])</f>
        <v>11153.1504</v>
      </c>
      <c r="D2232" s="14" t="n">
        <f aca="false">IF($F$2=0," - ",Tabla1[[#This Row],[Base Precio de Lista neto]]*(1-$F$2))</f>
        <v>7807.20528</v>
      </c>
      <c r="E2232" s="14" t="n">
        <f aca="false">IF($F$2=0," - ",Tabla1[[#This Row],[Base para Mejor precio]]*(1-$F$2))</f>
        <v>7026.484752</v>
      </c>
      <c r="F2232" s="12" t="s">
        <v>14</v>
      </c>
      <c r="G2232" s="15"/>
      <c r="H2232" s="14" t="n">
        <f aca="false">IFERROR(IF($F$3=0,"-",Tabla1[[#This Row],[Precio de Cliente neto]]*(1+$F$3)),"-")</f>
        <v>11710.80792</v>
      </c>
      <c r="I2232" s="14" t="n">
        <v>11153.1504</v>
      </c>
      <c r="J2232" s="14" t="n">
        <v>10037.83536</v>
      </c>
    </row>
    <row r="2233" customFormat="false" ht="15" hidden="false" customHeight="false" outlineLevel="0" collapsed="false">
      <c r="A2233" s="12" t="n">
        <v>7817</v>
      </c>
      <c r="B2233" s="13" t="s">
        <v>2246</v>
      </c>
      <c r="C2233" s="14" t="n">
        <f aca="false">IF($F$2=0," - ",Tabla1[[#This Row],[Base Precio de Lista neto]])</f>
        <v>2290.8514</v>
      </c>
      <c r="D2233" s="14" t="n">
        <f aca="false">IF($F$2=0," - ",Tabla1[[#This Row],[Base Precio de Lista neto]]*(1-$F$2))</f>
        <v>1603.59598</v>
      </c>
      <c r="E2233" s="14" t="n">
        <f aca="false">IF($F$2=0," - ",Tabla1[[#This Row],[Base para Mejor precio]]*(1-$F$2))</f>
        <v>1443.236382</v>
      </c>
      <c r="F2233" s="12" t="s">
        <v>14</v>
      </c>
      <c r="G2233" s="15"/>
      <c r="H2233" s="14" t="n">
        <f aca="false">IFERROR(IF($F$3=0,"-",Tabla1[[#This Row],[Precio de Cliente neto]]*(1+$F$3)),"-")</f>
        <v>2405.39397</v>
      </c>
      <c r="I2233" s="14" t="n">
        <v>2290.8514</v>
      </c>
      <c r="J2233" s="14" t="n">
        <v>2061.76626</v>
      </c>
    </row>
    <row r="2234" customFormat="false" ht="15" hidden="false" customHeight="false" outlineLevel="0" collapsed="false">
      <c r="A2234" s="12" t="n">
        <v>7818</v>
      </c>
      <c r="B2234" s="13" t="s">
        <v>2247</v>
      </c>
      <c r="C2234" s="14" t="n">
        <f aca="false">IF($F$2=0," - ",Tabla1[[#This Row],[Base Precio de Lista neto]])</f>
        <v>564.6481</v>
      </c>
      <c r="D2234" s="14" t="n">
        <f aca="false">IF($F$2=0," - ",Tabla1[[#This Row],[Base Precio de Lista neto]]*(1-$F$2))</f>
        <v>395.25367</v>
      </c>
      <c r="E2234" s="14" t="n">
        <f aca="false">IF($F$2=0," - ",Tabla1[[#This Row],[Base para Mejor precio]]*(1-$F$2))</f>
        <v>355.728303</v>
      </c>
      <c r="F2234" s="12" t="s">
        <v>14</v>
      </c>
      <c r="G2234" s="15"/>
      <c r="H2234" s="14" t="n">
        <f aca="false">IFERROR(IF($F$3=0,"-",Tabla1[[#This Row],[Precio de Cliente neto]]*(1+$F$3)),"-")</f>
        <v>592.880505</v>
      </c>
      <c r="I2234" s="14" t="n">
        <v>564.6481</v>
      </c>
      <c r="J2234" s="14" t="n">
        <v>508.18329</v>
      </c>
    </row>
    <row r="2235" customFormat="false" ht="15" hidden="false" customHeight="false" outlineLevel="0" collapsed="false">
      <c r="A2235" s="12" t="n">
        <v>7819</v>
      </c>
      <c r="B2235" s="13" t="s">
        <v>2248</v>
      </c>
      <c r="C2235" s="14" t="n">
        <f aca="false">IF($F$2=0," - ",Tabla1[[#This Row],[Base Precio de Lista neto]])</f>
        <v>17849.9504</v>
      </c>
      <c r="D2235" s="14" t="n">
        <f aca="false">IF($F$2=0," - ",Tabla1[[#This Row],[Base Precio de Lista neto]]*(1-$F$2))</f>
        <v>12494.96528</v>
      </c>
      <c r="E2235" s="14" t="n">
        <f aca="false">IF($F$2=0," - ",Tabla1[[#This Row],[Base para Mejor precio]]*(1-$F$2))</f>
        <v>11245.468752</v>
      </c>
      <c r="F2235" s="12" t="s">
        <v>14</v>
      </c>
      <c r="G2235" s="15"/>
      <c r="H2235" s="14" t="n">
        <f aca="false">IFERROR(IF($F$3=0,"-",Tabla1[[#This Row],[Precio de Cliente neto]]*(1+$F$3)),"-")</f>
        <v>18742.44792</v>
      </c>
      <c r="I2235" s="14" t="n">
        <v>17849.9504</v>
      </c>
      <c r="J2235" s="14" t="n">
        <v>16064.95536</v>
      </c>
    </row>
    <row r="2236" customFormat="false" ht="15" hidden="false" customHeight="false" outlineLevel="0" collapsed="false">
      <c r="A2236" s="12" t="n">
        <v>7820</v>
      </c>
      <c r="B2236" s="13" t="s">
        <v>2249</v>
      </c>
      <c r="C2236" s="14" t="n">
        <f aca="false">IF($F$2=0," - ",Tabla1[[#This Row],[Base Precio de Lista neto]])</f>
        <v>24206.5947</v>
      </c>
      <c r="D2236" s="14" t="n">
        <f aca="false">IF($F$2=0," - ",Tabla1[[#This Row],[Base Precio de Lista neto]]*(1-$F$2))</f>
        <v>16944.61629</v>
      </c>
      <c r="E2236" s="14" t="n">
        <f aca="false">IF($F$2=0," - ",Tabla1[[#This Row],[Base para Mejor precio]]*(1-$F$2))</f>
        <v>15250.154661</v>
      </c>
      <c r="F2236" s="12" t="s">
        <v>14</v>
      </c>
      <c r="G2236" s="15"/>
      <c r="H2236" s="14" t="n">
        <f aca="false">IFERROR(IF($F$3=0,"-",Tabla1[[#This Row],[Precio de Cliente neto]]*(1+$F$3)),"-")</f>
        <v>25416.924435</v>
      </c>
      <c r="I2236" s="14" t="n">
        <v>24206.5947</v>
      </c>
      <c r="J2236" s="14" t="n">
        <v>21785.93523</v>
      </c>
    </row>
    <row r="2237" customFormat="false" ht="15" hidden="false" customHeight="false" outlineLevel="0" collapsed="false">
      <c r="A2237" s="12" t="n">
        <v>7821</v>
      </c>
      <c r="B2237" s="13" t="s">
        <v>2250</v>
      </c>
      <c r="C2237" s="14" t="n">
        <f aca="false">IF($F$2=0," - ",Tabla1[[#This Row],[Base Precio de Lista neto]])</f>
        <v>8773.8965</v>
      </c>
      <c r="D2237" s="14" t="n">
        <f aca="false">IF($F$2=0," - ",Tabla1[[#This Row],[Base Precio de Lista neto]]*(1-$F$2))</f>
        <v>6141.72755</v>
      </c>
      <c r="E2237" s="14" t="n">
        <f aca="false">IF($F$2=0," - ",Tabla1[[#This Row],[Base para Mejor precio]]*(1-$F$2))</f>
        <v>5527.554795</v>
      </c>
      <c r="F2237" s="12" t="s">
        <v>14</v>
      </c>
      <c r="G2237" s="15"/>
      <c r="H2237" s="14" t="n">
        <f aca="false">IFERROR(IF($F$3=0,"-",Tabla1[[#This Row],[Precio de Cliente neto]]*(1+$F$3)),"-")</f>
        <v>9212.591325</v>
      </c>
      <c r="I2237" s="14" t="n">
        <v>8773.8965</v>
      </c>
      <c r="J2237" s="14" t="n">
        <v>7896.50685</v>
      </c>
    </row>
    <row r="2238" customFormat="false" ht="15" hidden="false" customHeight="false" outlineLevel="0" collapsed="false">
      <c r="A2238" s="12" t="n">
        <v>7823</v>
      </c>
      <c r="B2238" s="13" t="s">
        <v>2251</v>
      </c>
      <c r="C2238" s="14" t="n">
        <f aca="false">IF($F$2=0," - ",Tabla1[[#This Row],[Base Precio de Lista neto]])</f>
        <v>14267.206</v>
      </c>
      <c r="D2238" s="14" t="n">
        <f aca="false">IF($F$2=0," - ",Tabla1[[#This Row],[Base Precio de Lista neto]]*(1-$F$2))</f>
        <v>9987.0442</v>
      </c>
      <c r="E2238" s="14" t="n">
        <f aca="false">IF($F$2=0," - ",Tabla1[[#This Row],[Base para Mejor precio]]*(1-$F$2))</f>
        <v>8988.33978</v>
      </c>
      <c r="F2238" s="12" t="s">
        <v>31</v>
      </c>
      <c r="G2238" s="15"/>
      <c r="H2238" s="14" t="n">
        <f aca="false">IFERROR(IF($F$3=0,"-",Tabla1[[#This Row],[Precio de Cliente neto]]*(1+$F$3)),"-")</f>
        <v>14980.5663</v>
      </c>
      <c r="I2238" s="14" t="n">
        <v>14267.206</v>
      </c>
      <c r="J2238" s="14" t="n">
        <v>12840.4854</v>
      </c>
    </row>
    <row r="2239" customFormat="false" ht="15" hidden="false" customHeight="false" outlineLevel="0" collapsed="false">
      <c r="A2239" s="12" t="n">
        <v>7826</v>
      </c>
      <c r="B2239" s="13" t="s">
        <v>2252</v>
      </c>
      <c r="C2239" s="14" t="n">
        <f aca="false">IF($F$2=0," - ",Tabla1[[#This Row],[Base Precio de Lista neto]])</f>
        <v>7998.7502</v>
      </c>
      <c r="D2239" s="14" t="n">
        <f aca="false">IF($F$2=0," - ",Tabla1[[#This Row],[Base Precio de Lista neto]]*(1-$F$2))</f>
        <v>5599.12514</v>
      </c>
      <c r="E2239" s="14" t="n">
        <f aca="false">IF($F$2=0," - ",Tabla1[[#This Row],[Base para Mejor precio]]*(1-$F$2))</f>
        <v>5039.212626</v>
      </c>
      <c r="F2239" s="12" t="s">
        <v>14</v>
      </c>
      <c r="G2239" s="15"/>
      <c r="H2239" s="14" t="n">
        <f aca="false">IFERROR(IF($F$3=0,"-",Tabla1[[#This Row],[Precio de Cliente neto]]*(1+$F$3)),"-")</f>
        <v>8398.68771</v>
      </c>
      <c r="I2239" s="14" t="n">
        <v>7998.7502</v>
      </c>
      <c r="J2239" s="14" t="n">
        <v>7198.87518</v>
      </c>
    </row>
    <row r="2240" customFormat="false" ht="15" hidden="false" customHeight="false" outlineLevel="0" collapsed="false">
      <c r="A2240" s="12" t="n">
        <v>7827</v>
      </c>
      <c r="B2240" s="13" t="s">
        <v>2253</v>
      </c>
      <c r="C2240" s="14" t="n">
        <f aca="false">IF($F$2=0," - ",Tabla1[[#This Row],[Base Precio de Lista neto]])</f>
        <v>31960.0237</v>
      </c>
      <c r="D2240" s="14" t="n">
        <f aca="false">IF($F$2=0," - ",Tabla1[[#This Row],[Base Precio de Lista neto]]*(1-$F$2))</f>
        <v>22372.01659</v>
      </c>
      <c r="E2240" s="14" t="n">
        <f aca="false">IF($F$2=0," - ",Tabla1[[#This Row],[Base para Mejor precio]]*(1-$F$2))</f>
        <v>20134.814931</v>
      </c>
      <c r="F2240" s="12" t="s">
        <v>14</v>
      </c>
      <c r="G2240" s="15"/>
      <c r="H2240" s="14" t="n">
        <f aca="false">IFERROR(IF($F$3=0,"-",Tabla1[[#This Row],[Precio de Cliente neto]]*(1+$F$3)),"-")</f>
        <v>33558.024885</v>
      </c>
      <c r="I2240" s="14" t="n">
        <v>31960.0237</v>
      </c>
      <c r="J2240" s="14" t="n">
        <v>28764.02133</v>
      </c>
    </row>
    <row r="2241" customFormat="false" ht="15" hidden="false" customHeight="false" outlineLevel="0" collapsed="false">
      <c r="A2241" s="12" t="n">
        <v>7828</v>
      </c>
      <c r="B2241" s="13" t="s">
        <v>2254</v>
      </c>
      <c r="C2241" s="14" t="n">
        <f aca="false">IF($F$2=0," - ",Tabla1[[#This Row],[Base Precio de Lista neto]])</f>
        <v>33377.8982</v>
      </c>
      <c r="D2241" s="14" t="n">
        <f aca="false">IF($F$2=0," - ",Tabla1[[#This Row],[Base Precio de Lista neto]]*(1-$F$2))</f>
        <v>23364.52874</v>
      </c>
      <c r="E2241" s="14" t="n">
        <f aca="false">IF($F$2=0," - ",Tabla1[[#This Row],[Base para Mejor precio]]*(1-$F$2))</f>
        <v>21028.075866</v>
      </c>
      <c r="F2241" s="12" t="s">
        <v>14</v>
      </c>
      <c r="G2241" s="15"/>
      <c r="H2241" s="14" t="n">
        <f aca="false">IFERROR(IF($F$3=0,"-",Tabla1[[#This Row],[Precio de Cliente neto]]*(1+$F$3)),"-")</f>
        <v>35046.79311</v>
      </c>
      <c r="I2241" s="14" t="n">
        <v>33377.8982</v>
      </c>
      <c r="J2241" s="14" t="n">
        <v>30040.10838</v>
      </c>
    </row>
    <row r="2242" customFormat="false" ht="15" hidden="false" customHeight="false" outlineLevel="0" collapsed="false">
      <c r="A2242" s="12" t="n">
        <v>7829</v>
      </c>
      <c r="B2242" s="13" t="s">
        <v>2255</v>
      </c>
      <c r="C2242" s="14" t="n">
        <f aca="false">IF($F$2=0," - ",Tabla1[[#This Row],[Base Precio de Lista neto]])</f>
        <v>17233.246</v>
      </c>
      <c r="D2242" s="14" t="n">
        <f aca="false">IF($F$2=0," - ",Tabla1[[#This Row],[Base Precio de Lista neto]]*(1-$F$2))</f>
        <v>12063.2722</v>
      </c>
      <c r="E2242" s="14" t="n">
        <f aca="false">IF($F$2=0," - ",Tabla1[[#This Row],[Base para Mejor precio]]*(1-$F$2))</f>
        <v>10856.94498</v>
      </c>
      <c r="F2242" s="12" t="s">
        <v>14</v>
      </c>
      <c r="G2242" s="15"/>
      <c r="H2242" s="14" t="n">
        <f aca="false">IFERROR(IF($F$3=0,"-",Tabla1[[#This Row],[Precio de Cliente neto]]*(1+$F$3)),"-")</f>
        <v>18094.9083</v>
      </c>
      <c r="I2242" s="14" t="n">
        <v>17233.246</v>
      </c>
      <c r="J2242" s="14" t="n">
        <v>15509.9214</v>
      </c>
    </row>
    <row r="2243" customFormat="false" ht="15" hidden="false" customHeight="false" outlineLevel="0" collapsed="false">
      <c r="A2243" s="12" t="n">
        <v>7830</v>
      </c>
      <c r="B2243" s="13" t="s">
        <v>2256</v>
      </c>
      <c r="C2243" s="14" t="n">
        <f aca="false">IF($F$2=0," - ",Tabla1[[#This Row],[Base Precio de Lista neto]])</f>
        <v>20141.3959</v>
      </c>
      <c r="D2243" s="14" t="n">
        <f aca="false">IF($F$2=0," - ",Tabla1[[#This Row],[Base Precio de Lista neto]]*(1-$F$2))</f>
        <v>14098.97713</v>
      </c>
      <c r="E2243" s="14" t="n">
        <f aca="false">IF($F$2=0," - ",Tabla1[[#This Row],[Base para Mejor precio]]*(1-$F$2))</f>
        <v>12689.079417</v>
      </c>
      <c r="F2243" s="12" t="s">
        <v>14</v>
      </c>
      <c r="G2243" s="15"/>
      <c r="H2243" s="14" t="n">
        <f aca="false">IFERROR(IF($F$3=0,"-",Tabla1[[#This Row],[Precio de Cliente neto]]*(1+$F$3)),"-")</f>
        <v>21148.465695</v>
      </c>
      <c r="I2243" s="14" t="n">
        <v>20141.3959</v>
      </c>
      <c r="J2243" s="14" t="n">
        <v>18127.25631</v>
      </c>
    </row>
    <row r="2244" customFormat="false" ht="15" hidden="false" customHeight="false" outlineLevel="0" collapsed="false">
      <c r="A2244" s="12" t="n">
        <v>7831</v>
      </c>
      <c r="B2244" s="13" t="s">
        <v>2257</v>
      </c>
      <c r="C2244" s="14" t="n">
        <f aca="false">IF($F$2=0," - ",Tabla1[[#This Row],[Base Precio de Lista neto]])</f>
        <v>15670.9812</v>
      </c>
      <c r="D2244" s="14" t="n">
        <f aca="false">IF($F$2=0," - ",Tabla1[[#This Row],[Base Precio de Lista neto]]*(1-$F$2))</f>
        <v>10969.68684</v>
      </c>
      <c r="E2244" s="14" t="n">
        <f aca="false">IF($F$2=0," - ",Tabla1[[#This Row],[Base para Mejor precio]]*(1-$F$2))</f>
        <v>8391.8104326</v>
      </c>
      <c r="F2244" s="12" t="s">
        <v>31</v>
      </c>
      <c r="G2244" s="15" t="s">
        <v>143</v>
      </c>
      <c r="H2244" s="14" t="n">
        <f aca="false">IFERROR(IF($F$3=0,"-",Tabla1[[#This Row],[Precio de Cliente neto]]*(1+$F$3)),"-")</f>
        <v>16454.53026</v>
      </c>
      <c r="I2244" s="14" t="n">
        <v>15670.9812</v>
      </c>
      <c r="J2244" s="14" t="n">
        <v>11988.300618</v>
      </c>
    </row>
    <row r="2245" customFormat="false" ht="15" hidden="false" customHeight="false" outlineLevel="0" collapsed="false">
      <c r="A2245" s="12" t="n">
        <v>7846</v>
      </c>
      <c r="B2245" s="13" t="s">
        <v>2258</v>
      </c>
      <c r="C2245" s="14" t="n">
        <f aca="false">IF($F$2=0," - ",Tabla1[[#This Row],[Base Precio de Lista neto]])</f>
        <v>1069.2767</v>
      </c>
      <c r="D2245" s="14" t="n">
        <f aca="false">IF($F$2=0," - ",Tabla1[[#This Row],[Base Precio de Lista neto]]*(1-$F$2))</f>
        <v>748.49369</v>
      </c>
      <c r="E2245" s="14" t="n">
        <f aca="false">IF($F$2=0," - ",Tabla1[[#This Row],[Base para Mejor precio]]*(1-$F$2))</f>
        <v>673.644321</v>
      </c>
      <c r="F2245" s="12" t="s">
        <v>14</v>
      </c>
      <c r="G2245" s="15"/>
      <c r="H2245" s="14" t="n">
        <f aca="false">IFERROR(IF($F$3=0,"-",Tabla1[[#This Row],[Precio de Cliente neto]]*(1+$F$3)),"-")</f>
        <v>1122.740535</v>
      </c>
      <c r="I2245" s="14" t="n">
        <v>1069.2767</v>
      </c>
      <c r="J2245" s="14" t="n">
        <v>962.34903</v>
      </c>
    </row>
    <row r="2246" customFormat="false" ht="15" hidden="false" customHeight="false" outlineLevel="0" collapsed="false">
      <c r="A2246" s="12" t="n">
        <v>7847</v>
      </c>
      <c r="B2246" s="13" t="s">
        <v>2259</v>
      </c>
      <c r="C2246" s="14" t="n">
        <f aca="false">IF($F$2=0," - ",Tabla1[[#This Row],[Base Precio de Lista neto]])</f>
        <v>1421.3501</v>
      </c>
      <c r="D2246" s="14" t="n">
        <f aca="false">IF($F$2=0," - ",Tabla1[[#This Row],[Base Precio de Lista neto]]*(1-$F$2))</f>
        <v>994.94507</v>
      </c>
      <c r="E2246" s="14" t="n">
        <f aca="false">IF($F$2=0," - ",Tabla1[[#This Row],[Base para Mejor precio]]*(1-$F$2))</f>
        <v>895.450563</v>
      </c>
      <c r="F2246" s="12" t="s">
        <v>14</v>
      </c>
      <c r="G2246" s="15"/>
      <c r="H2246" s="14" t="n">
        <f aca="false">IFERROR(IF($F$3=0,"-",Tabla1[[#This Row],[Precio de Cliente neto]]*(1+$F$3)),"-")</f>
        <v>1492.417605</v>
      </c>
      <c r="I2246" s="14" t="n">
        <v>1421.3501</v>
      </c>
      <c r="J2246" s="14" t="n">
        <v>1279.21509</v>
      </c>
    </row>
    <row r="2247" customFormat="false" ht="15" hidden="false" customHeight="false" outlineLevel="0" collapsed="false">
      <c r="A2247" s="12" t="n">
        <v>7848</v>
      </c>
      <c r="B2247" s="13" t="s">
        <v>2260</v>
      </c>
      <c r="C2247" s="14" t="n">
        <f aca="false">IF($F$2=0," - ",Tabla1[[#This Row],[Base Precio de Lista neto]])</f>
        <v>1787.4712</v>
      </c>
      <c r="D2247" s="14" t="n">
        <f aca="false">IF($F$2=0," - ",Tabla1[[#This Row],[Base Precio de Lista neto]]*(1-$F$2))</f>
        <v>1251.22984</v>
      </c>
      <c r="E2247" s="14" t="n">
        <f aca="false">IF($F$2=0," - ",Tabla1[[#This Row],[Base para Mejor precio]]*(1-$F$2))</f>
        <v>1126.106856</v>
      </c>
      <c r="F2247" s="12" t="s">
        <v>14</v>
      </c>
      <c r="G2247" s="15"/>
      <c r="H2247" s="14" t="n">
        <f aca="false">IFERROR(IF($F$3=0,"-",Tabla1[[#This Row],[Precio de Cliente neto]]*(1+$F$3)),"-")</f>
        <v>1876.84476</v>
      </c>
      <c r="I2247" s="14" t="n">
        <v>1787.4712</v>
      </c>
      <c r="J2247" s="14" t="n">
        <v>1608.72408</v>
      </c>
    </row>
    <row r="2248" customFormat="false" ht="15" hidden="false" customHeight="false" outlineLevel="0" collapsed="false">
      <c r="A2248" s="12" t="n">
        <v>7849</v>
      </c>
      <c r="B2248" s="13" t="s">
        <v>2261</v>
      </c>
      <c r="C2248" s="14" t="n">
        <f aca="false">IF($F$2=0," - ",Tabla1[[#This Row],[Base Precio de Lista neto]])</f>
        <v>2155.7198</v>
      </c>
      <c r="D2248" s="14" t="n">
        <f aca="false">IF($F$2=0," - ",Tabla1[[#This Row],[Base Precio de Lista neto]]*(1-$F$2))</f>
        <v>1509.00386</v>
      </c>
      <c r="E2248" s="14" t="n">
        <f aca="false">IF($F$2=0," - ",Tabla1[[#This Row],[Base para Mejor precio]]*(1-$F$2))</f>
        <v>1358.103474</v>
      </c>
      <c r="F2248" s="12" t="s">
        <v>14</v>
      </c>
      <c r="G2248" s="15"/>
      <c r="H2248" s="14" t="n">
        <f aca="false">IFERROR(IF($F$3=0,"-",Tabla1[[#This Row],[Precio de Cliente neto]]*(1+$F$3)),"-")</f>
        <v>2263.50579</v>
      </c>
      <c r="I2248" s="14" t="n">
        <v>2155.7198</v>
      </c>
      <c r="J2248" s="14" t="n">
        <v>1940.14782</v>
      </c>
    </row>
    <row r="2249" customFormat="false" ht="15" hidden="false" customHeight="false" outlineLevel="0" collapsed="false">
      <c r="A2249" s="12" t="n">
        <v>7850</v>
      </c>
      <c r="B2249" s="13" t="s">
        <v>2262</v>
      </c>
      <c r="C2249" s="14" t="n">
        <f aca="false">IF($F$2=0," - ",Tabla1[[#This Row],[Base Precio de Lista neto]])</f>
        <v>1127.8075</v>
      </c>
      <c r="D2249" s="14" t="n">
        <f aca="false">IF($F$2=0," - ",Tabla1[[#This Row],[Base Precio de Lista neto]]*(1-$F$2))</f>
        <v>789.46525</v>
      </c>
      <c r="E2249" s="14" t="n">
        <f aca="false">IF($F$2=0," - ",Tabla1[[#This Row],[Base para Mejor precio]]*(1-$F$2))</f>
        <v>710.518725</v>
      </c>
      <c r="F2249" s="12" t="s">
        <v>31</v>
      </c>
      <c r="G2249" s="15"/>
      <c r="H2249" s="14" t="n">
        <f aca="false">IFERROR(IF($F$3=0,"-",Tabla1[[#This Row],[Precio de Cliente neto]]*(1+$F$3)),"-")</f>
        <v>1184.197875</v>
      </c>
      <c r="I2249" s="14" t="n">
        <v>1127.8075</v>
      </c>
      <c r="J2249" s="14" t="n">
        <v>1015.02675</v>
      </c>
    </row>
    <row r="2250" customFormat="false" ht="15" hidden="false" customHeight="false" outlineLevel="0" collapsed="false">
      <c r="A2250" s="12" t="n">
        <v>7851</v>
      </c>
      <c r="B2250" s="13" t="s">
        <v>2263</v>
      </c>
      <c r="C2250" s="14" t="n">
        <f aca="false">IF($F$2=0," - ",Tabla1[[#This Row],[Base Precio de Lista neto]])</f>
        <v>1691.7112</v>
      </c>
      <c r="D2250" s="14" t="n">
        <f aca="false">IF($F$2=0," - ",Tabla1[[#This Row],[Base Precio de Lista neto]]*(1-$F$2))</f>
        <v>1184.19784</v>
      </c>
      <c r="E2250" s="14" t="n">
        <f aca="false">IF($F$2=0," - ",Tabla1[[#This Row],[Base para Mejor precio]]*(1-$F$2))</f>
        <v>1065.778056</v>
      </c>
      <c r="F2250" s="12" t="s">
        <v>31</v>
      </c>
      <c r="G2250" s="15"/>
      <c r="H2250" s="14" t="n">
        <f aca="false">IFERROR(IF($F$3=0,"-",Tabla1[[#This Row],[Precio de Cliente neto]]*(1+$F$3)),"-")</f>
        <v>1776.29676</v>
      </c>
      <c r="I2250" s="14" t="n">
        <v>1691.7112</v>
      </c>
      <c r="J2250" s="14" t="n">
        <v>1522.54008</v>
      </c>
    </row>
    <row r="2251" customFormat="false" ht="15" hidden="false" customHeight="false" outlineLevel="0" collapsed="false">
      <c r="A2251" s="12" t="n">
        <v>7853</v>
      </c>
      <c r="B2251" s="13" t="s">
        <v>2264</v>
      </c>
      <c r="C2251" s="14" t="n">
        <f aca="false">IF($F$2=0," - ",Tabla1[[#This Row],[Base Precio de Lista neto]])</f>
        <v>1370.793</v>
      </c>
      <c r="D2251" s="14" t="n">
        <f aca="false">IF($F$2=0," - ",Tabla1[[#This Row],[Base Precio de Lista neto]]*(1-$F$2))</f>
        <v>959.5551</v>
      </c>
      <c r="E2251" s="14" t="n">
        <f aca="false">IF($F$2=0," - ",Tabla1[[#This Row],[Base para Mejor precio]]*(1-$F$2))</f>
        <v>863.59959</v>
      </c>
      <c r="F2251" s="12" t="s">
        <v>31</v>
      </c>
      <c r="G2251" s="15"/>
      <c r="H2251" s="14" t="n">
        <f aca="false">IFERROR(IF($F$3=0,"-",Tabla1[[#This Row],[Precio de Cliente neto]]*(1+$F$3)),"-")</f>
        <v>1439.33265</v>
      </c>
      <c r="I2251" s="14" t="n">
        <v>1370.793</v>
      </c>
      <c r="J2251" s="14" t="n">
        <v>1233.7137</v>
      </c>
    </row>
    <row r="2252" customFormat="false" ht="15" hidden="false" customHeight="false" outlineLevel="0" collapsed="false">
      <c r="A2252" s="12" t="n">
        <v>7854</v>
      </c>
      <c r="B2252" s="13" t="s">
        <v>2265</v>
      </c>
      <c r="C2252" s="14" t="n">
        <f aca="false">IF($F$2=0," - ",Tabla1[[#This Row],[Base Precio de Lista neto]])</f>
        <v>2056.0311</v>
      </c>
      <c r="D2252" s="14" t="n">
        <f aca="false">IF($F$2=0," - ",Tabla1[[#This Row],[Base Precio de Lista neto]]*(1-$F$2))</f>
        <v>1439.22177</v>
      </c>
      <c r="E2252" s="14" t="n">
        <f aca="false">IF($F$2=0," - ",Tabla1[[#This Row],[Base para Mejor precio]]*(1-$F$2))</f>
        <v>1295.299593</v>
      </c>
      <c r="F2252" s="12" t="s">
        <v>31</v>
      </c>
      <c r="G2252" s="15"/>
      <c r="H2252" s="14" t="n">
        <f aca="false">IFERROR(IF($F$3=0,"-",Tabla1[[#This Row],[Precio de Cliente neto]]*(1+$F$3)),"-")</f>
        <v>2158.832655</v>
      </c>
      <c r="I2252" s="14" t="n">
        <v>2056.0311</v>
      </c>
      <c r="J2252" s="14" t="n">
        <v>1850.42799</v>
      </c>
    </row>
    <row r="2253" customFormat="false" ht="15" hidden="false" customHeight="false" outlineLevel="0" collapsed="false">
      <c r="A2253" s="12" t="n">
        <v>7856</v>
      </c>
      <c r="B2253" s="13" t="s">
        <v>2266</v>
      </c>
      <c r="C2253" s="14" t="n">
        <f aca="false">IF($F$2=0," - ",Tabla1[[#This Row],[Base Precio de Lista neto]])</f>
        <v>5051.2716</v>
      </c>
      <c r="D2253" s="14" t="n">
        <f aca="false">IF($F$2=0," - ",Tabla1[[#This Row],[Base Precio de Lista neto]]*(1-$F$2))</f>
        <v>3535.89012</v>
      </c>
      <c r="E2253" s="14" t="n">
        <f aca="false">IF($F$2=0," - ",Tabla1[[#This Row],[Base para Mejor precio]]*(1-$F$2))</f>
        <v>3182.301108</v>
      </c>
      <c r="F2253" s="12" t="s">
        <v>14</v>
      </c>
      <c r="G2253" s="15"/>
      <c r="H2253" s="14" t="n">
        <f aca="false">IFERROR(IF($F$3=0,"-",Tabla1[[#This Row],[Precio de Cliente neto]]*(1+$F$3)),"-")</f>
        <v>5303.83518</v>
      </c>
      <c r="I2253" s="14" t="n">
        <v>5051.2716</v>
      </c>
      <c r="J2253" s="14" t="n">
        <v>4546.14444</v>
      </c>
    </row>
    <row r="2254" customFormat="false" ht="15" hidden="false" customHeight="false" outlineLevel="0" collapsed="false">
      <c r="A2254" s="12" t="n">
        <v>7857</v>
      </c>
      <c r="B2254" s="13" t="s">
        <v>2267</v>
      </c>
      <c r="C2254" s="14" t="n">
        <f aca="false">IF($F$2=0," - ",Tabla1[[#This Row],[Base Precio de Lista neto]])</f>
        <v>6648.1284</v>
      </c>
      <c r="D2254" s="14" t="n">
        <f aca="false">IF($F$2=0," - ",Tabla1[[#This Row],[Base Precio de Lista neto]]*(1-$F$2))</f>
        <v>4653.68988</v>
      </c>
      <c r="E2254" s="14" t="n">
        <f aca="false">IF($F$2=0," - ",Tabla1[[#This Row],[Base para Mejor precio]]*(1-$F$2))</f>
        <v>4188.320892</v>
      </c>
      <c r="F2254" s="12" t="s">
        <v>14</v>
      </c>
      <c r="G2254" s="15"/>
      <c r="H2254" s="14" t="n">
        <f aca="false">IFERROR(IF($F$3=0,"-",Tabla1[[#This Row],[Precio de Cliente neto]]*(1+$F$3)),"-")</f>
        <v>6980.53482</v>
      </c>
      <c r="I2254" s="14" t="n">
        <v>6648.1284</v>
      </c>
      <c r="J2254" s="14" t="n">
        <v>5983.31556</v>
      </c>
    </row>
    <row r="2255" customFormat="false" ht="15" hidden="false" customHeight="false" outlineLevel="0" collapsed="false">
      <c r="A2255" s="12" t="n">
        <v>7858</v>
      </c>
      <c r="B2255" s="13" t="s">
        <v>2268</v>
      </c>
      <c r="C2255" s="14" t="n">
        <f aca="false">IF($F$2=0," - ",Tabla1[[#This Row],[Base Precio de Lista neto]])</f>
        <v>8358.8419</v>
      </c>
      <c r="D2255" s="14" t="n">
        <f aca="false">IF($F$2=0," - ",Tabla1[[#This Row],[Base Precio de Lista neto]]*(1-$F$2))</f>
        <v>5851.18933</v>
      </c>
      <c r="E2255" s="14" t="n">
        <f aca="false">IF($F$2=0," - ",Tabla1[[#This Row],[Base para Mejor precio]]*(1-$F$2))</f>
        <v>5266.070397</v>
      </c>
      <c r="F2255" s="12" t="s">
        <v>14</v>
      </c>
      <c r="G2255" s="15"/>
      <c r="H2255" s="14" t="n">
        <f aca="false">IFERROR(IF($F$3=0,"-",Tabla1[[#This Row],[Precio de Cliente neto]]*(1+$F$3)),"-")</f>
        <v>8776.783995</v>
      </c>
      <c r="I2255" s="14" t="n">
        <v>8358.8419</v>
      </c>
      <c r="J2255" s="14" t="n">
        <v>7522.95771</v>
      </c>
    </row>
    <row r="2256" customFormat="false" ht="15" hidden="false" customHeight="false" outlineLevel="0" collapsed="false">
      <c r="A2256" s="12" t="n">
        <v>7859</v>
      </c>
      <c r="B2256" s="13" t="s">
        <v>2269</v>
      </c>
      <c r="C2256" s="14" t="n">
        <f aca="false">IF($F$2=0," - ",Tabla1[[#This Row],[Base Precio de Lista neto]])</f>
        <v>10073.459</v>
      </c>
      <c r="D2256" s="14" t="n">
        <f aca="false">IF($F$2=0," - ",Tabla1[[#This Row],[Base Precio de Lista neto]]*(1-$F$2))</f>
        <v>7051.4213</v>
      </c>
      <c r="E2256" s="14" t="n">
        <f aca="false">IF($F$2=0," - ",Tabla1[[#This Row],[Base para Mejor precio]]*(1-$F$2))</f>
        <v>6346.27917</v>
      </c>
      <c r="F2256" s="12" t="s">
        <v>14</v>
      </c>
      <c r="G2256" s="15"/>
      <c r="H2256" s="14" t="n">
        <f aca="false">IFERROR(IF($F$3=0,"-",Tabla1[[#This Row],[Precio de Cliente neto]]*(1+$F$3)),"-")</f>
        <v>10577.13195</v>
      </c>
      <c r="I2256" s="14" t="n">
        <v>10073.459</v>
      </c>
      <c r="J2256" s="14" t="n">
        <v>9066.1131</v>
      </c>
    </row>
    <row r="2257" customFormat="false" ht="15" hidden="false" customHeight="false" outlineLevel="0" collapsed="false">
      <c r="A2257" s="12" t="n">
        <v>7860</v>
      </c>
      <c r="B2257" s="13" t="s">
        <v>2270</v>
      </c>
      <c r="C2257" s="14" t="n">
        <f aca="false">IF($F$2=0," - ",Tabla1[[#This Row],[Base Precio de Lista neto]])</f>
        <v>2729.5673</v>
      </c>
      <c r="D2257" s="14" t="n">
        <f aca="false">IF($F$2=0," - ",Tabla1[[#This Row],[Base Precio de Lista neto]]*(1-$F$2))</f>
        <v>1910.69711</v>
      </c>
      <c r="E2257" s="14" t="n">
        <f aca="false">IF($F$2=0," - ",Tabla1[[#This Row],[Base para Mejor precio]]*(1-$F$2))</f>
        <v>1392.89819319</v>
      </c>
      <c r="F2257" s="12" t="s">
        <v>14</v>
      </c>
      <c r="G2257" s="15" t="s">
        <v>353</v>
      </c>
      <c r="H2257" s="14" t="n">
        <f aca="false">IFERROR(IF($F$3=0,"-",Tabla1[[#This Row],[Precio de Cliente neto]]*(1+$F$3)),"-")</f>
        <v>2866.045665</v>
      </c>
      <c r="I2257" s="14" t="n">
        <v>2729.5673</v>
      </c>
      <c r="J2257" s="14" t="n">
        <v>1989.8545617</v>
      </c>
    </row>
    <row r="2258" customFormat="false" ht="15" hidden="false" customHeight="false" outlineLevel="0" collapsed="false">
      <c r="A2258" s="12" t="n">
        <v>7861</v>
      </c>
      <c r="B2258" s="13" t="s">
        <v>2271</v>
      </c>
      <c r="C2258" s="14" t="n">
        <f aca="false">IF($F$2=0," - ",Tabla1[[#This Row],[Base Precio de Lista neto]])</f>
        <v>2408.8937</v>
      </c>
      <c r="D2258" s="14" t="n">
        <f aca="false">IF($F$2=0," - ",Tabla1[[#This Row],[Base Precio de Lista neto]]*(1-$F$2))</f>
        <v>1686.22559</v>
      </c>
      <c r="E2258" s="14" t="n">
        <f aca="false">IF($F$2=0," - ",Tabla1[[#This Row],[Base para Mejor precio]]*(1-$F$2))</f>
        <v>1229.25845511</v>
      </c>
      <c r="F2258" s="12" t="s">
        <v>14</v>
      </c>
      <c r="G2258" s="15" t="s">
        <v>353</v>
      </c>
      <c r="H2258" s="14" t="n">
        <f aca="false">IFERROR(IF($F$3=0,"-",Tabla1[[#This Row],[Precio de Cliente neto]]*(1+$F$3)),"-")</f>
        <v>2529.338385</v>
      </c>
      <c r="I2258" s="14" t="n">
        <v>2408.8937</v>
      </c>
      <c r="J2258" s="14" t="n">
        <v>1756.0835073</v>
      </c>
    </row>
    <row r="2259" customFormat="false" ht="15" hidden="false" customHeight="false" outlineLevel="0" collapsed="false">
      <c r="A2259" s="12" t="n">
        <v>7862</v>
      </c>
      <c r="B2259" s="13" t="s">
        <v>2272</v>
      </c>
      <c r="C2259" s="14" t="n">
        <f aca="false">IF($F$2=0," - ",Tabla1[[#This Row],[Base Precio de Lista neto]])</f>
        <v>6696.0861</v>
      </c>
      <c r="D2259" s="14" t="n">
        <f aca="false">IF($F$2=0," - ",Tabla1[[#This Row],[Base Precio de Lista neto]]*(1-$F$2))</f>
        <v>4687.26027</v>
      </c>
      <c r="E2259" s="14" t="n">
        <f aca="false">IF($F$2=0," - ",Tabla1[[#This Row],[Base para Mejor precio]]*(1-$F$2))</f>
        <v>3417.01273683</v>
      </c>
      <c r="F2259" s="12" t="s">
        <v>14</v>
      </c>
      <c r="G2259" s="15" t="s">
        <v>353</v>
      </c>
      <c r="H2259" s="14" t="n">
        <f aca="false">IFERROR(IF($F$3=0,"-",Tabla1[[#This Row],[Precio de Cliente neto]]*(1+$F$3)),"-")</f>
        <v>7030.890405</v>
      </c>
      <c r="I2259" s="14" t="n">
        <v>6696.0861</v>
      </c>
      <c r="J2259" s="14" t="n">
        <v>4881.4467669</v>
      </c>
    </row>
    <row r="2260" customFormat="false" ht="15" hidden="false" customHeight="false" outlineLevel="0" collapsed="false">
      <c r="A2260" s="12" t="n">
        <v>7863</v>
      </c>
      <c r="B2260" s="13" t="s">
        <v>2273</v>
      </c>
      <c r="C2260" s="14" t="n">
        <f aca="false">IF($F$2=0," - ",Tabla1[[#This Row],[Base Precio de Lista neto]])</f>
        <v>2605.4585</v>
      </c>
      <c r="D2260" s="14" t="n">
        <f aca="false">IF($F$2=0," - ",Tabla1[[#This Row],[Base Precio de Lista neto]]*(1-$F$2))</f>
        <v>1823.82095</v>
      </c>
      <c r="E2260" s="14" t="n">
        <f aca="false">IF($F$2=0," - ",Tabla1[[#This Row],[Base para Mejor precio]]*(1-$F$2))</f>
        <v>1329.56547255</v>
      </c>
      <c r="F2260" s="12" t="s">
        <v>14</v>
      </c>
      <c r="G2260" s="15" t="s">
        <v>353</v>
      </c>
      <c r="H2260" s="14" t="n">
        <f aca="false">IFERROR(IF($F$3=0,"-",Tabla1[[#This Row],[Precio de Cliente neto]]*(1+$F$3)),"-")</f>
        <v>2735.731425</v>
      </c>
      <c r="I2260" s="14" t="n">
        <v>2605.4585</v>
      </c>
      <c r="J2260" s="14" t="n">
        <v>1899.3792465</v>
      </c>
    </row>
    <row r="2261" customFormat="false" ht="15" hidden="false" customHeight="false" outlineLevel="0" collapsed="false">
      <c r="A2261" s="12" t="n">
        <v>7865</v>
      </c>
      <c r="B2261" s="13" t="s">
        <v>2274</v>
      </c>
      <c r="C2261" s="14" t="n">
        <f aca="false">IF($F$2=0," - ",Tabla1[[#This Row],[Base Precio de Lista neto]])</f>
        <v>9553.0719</v>
      </c>
      <c r="D2261" s="14" t="n">
        <f aca="false">IF($F$2=0," - ",Tabla1[[#This Row],[Base Precio de Lista neto]]*(1-$F$2))</f>
        <v>6687.15033</v>
      </c>
      <c r="E2261" s="14" t="n">
        <f aca="false">IF($F$2=0," - ",Tabla1[[#This Row],[Base para Mejor precio]]*(1-$F$2))</f>
        <v>4874.93259057</v>
      </c>
      <c r="F2261" s="12" t="s">
        <v>14</v>
      </c>
      <c r="G2261" s="15" t="s">
        <v>353</v>
      </c>
      <c r="H2261" s="14" t="n">
        <f aca="false">IFERROR(IF($F$3=0,"-",Tabla1[[#This Row],[Precio de Cliente neto]]*(1+$F$3)),"-")</f>
        <v>10030.725495</v>
      </c>
      <c r="I2261" s="14" t="n">
        <v>9553.0719</v>
      </c>
      <c r="J2261" s="14" t="n">
        <v>6964.1894151</v>
      </c>
    </row>
    <row r="2262" customFormat="false" ht="15" hidden="false" customHeight="false" outlineLevel="0" collapsed="false">
      <c r="A2262" s="12" t="n">
        <v>7866</v>
      </c>
      <c r="B2262" s="13" t="s">
        <v>2275</v>
      </c>
      <c r="C2262" s="14" t="n">
        <f aca="false">IF($F$2=0," - ",Tabla1[[#This Row],[Base Precio de Lista neto]])</f>
        <v>1764.5752</v>
      </c>
      <c r="D2262" s="14" t="n">
        <f aca="false">IF($F$2=0," - ",Tabla1[[#This Row],[Base Precio de Lista neto]]*(1-$F$2))</f>
        <v>1235.20264</v>
      </c>
      <c r="E2262" s="14" t="n">
        <f aca="false">IF($F$2=0," - ",Tabla1[[#This Row],[Base para Mejor precio]]*(1-$F$2))</f>
        <v>1111.682376</v>
      </c>
      <c r="F2262" s="12" t="s">
        <v>31</v>
      </c>
      <c r="G2262" s="15"/>
      <c r="H2262" s="14" t="n">
        <f aca="false">IFERROR(IF($F$3=0,"-",Tabla1[[#This Row],[Precio de Cliente neto]]*(1+$F$3)),"-")</f>
        <v>1852.80396</v>
      </c>
      <c r="I2262" s="14" t="n">
        <v>1764.5752</v>
      </c>
      <c r="J2262" s="14" t="n">
        <v>1588.11768</v>
      </c>
    </row>
    <row r="2263" customFormat="false" ht="15" hidden="false" customHeight="false" outlineLevel="0" collapsed="false">
      <c r="A2263" s="12" t="n">
        <v>7867</v>
      </c>
      <c r="B2263" s="13" t="s">
        <v>2276</v>
      </c>
      <c r="C2263" s="14" t="n">
        <f aca="false">IF($F$2=0," - ",Tabla1[[#This Row],[Base Precio de Lista neto]])</f>
        <v>2646.8628</v>
      </c>
      <c r="D2263" s="14" t="n">
        <f aca="false">IF($F$2=0," - ",Tabla1[[#This Row],[Base Precio de Lista neto]]*(1-$F$2))</f>
        <v>1852.80396</v>
      </c>
      <c r="E2263" s="14" t="n">
        <f aca="false">IF($F$2=0," - ",Tabla1[[#This Row],[Base para Mejor precio]]*(1-$F$2))</f>
        <v>1667.523564</v>
      </c>
      <c r="F2263" s="12" t="s">
        <v>31</v>
      </c>
      <c r="G2263" s="15"/>
      <c r="H2263" s="14" t="n">
        <f aca="false">IFERROR(IF($F$3=0,"-",Tabla1[[#This Row],[Precio de Cliente neto]]*(1+$F$3)),"-")</f>
        <v>2779.20594</v>
      </c>
      <c r="I2263" s="14" t="n">
        <v>2646.8628</v>
      </c>
      <c r="J2263" s="14" t="n">
        <v>2382.17652</v>
      </c>
    </row>
    <row r="2264" customFormat="false" ht="15" hidden="false" customHeight="false" outlineLevel="0" collapsed="false">
      <c r="A2264" s="12" t="n">
        <v>7869</v>
      </c>
      <c r="B2264" s="13" t="s">
        <v>2277</v>
      </c>
      <c r="C2264" s="14" t="n">
        <f aca="false">IF($F$2=0," - ",Tabla1[[#This Row],[Base Precio de Lista neto]])</f>
        <v>5075.2247</v>
      </c>
      <c r="D2264" s="14" t="n">
        <f aca="false">IF($F$2=0," - ",Tabla1[[#This Row],[Base Precio de Lista neto]]*(1-$F$2))</f>
        <v>3552.65729</v>
      </c>
      <c r="E2264" s="14" t="n">
        <f aca="false">IF($F$2=0," - ",Tabla1[[#This Row],[Base para Mejor precio]]*(1-$F$2))</f>
        <v>2589.88716441</v>
      </c>
      <c r="F2264" s="12" t="s">
        <v>14</v>
      </c>
      <c r="G2264" s="15" t="s">
        <v>353</v>
      </c>
      <c r="H2264" s="14" t="n">
        <f aca="false">IFERROR(IF($F$3=0,"-",Tabla1[[#This Row],[Precio de Cliente neto]]*(1+$F$3)),"-")</f>
        <v>5328.985935</v>
      </c>
      <c r="I2264" s="14" t="n">
        <v>5075.2247</v>
      </c>
      <c r="J2264" s="14" t="n">
        <v>3699.8388063</v>
      </c>
    </row>
    <row r="2265" customFormat="false" ht="15" hidden="false" customHeight="false" outlineLevel="0" collapsed="false">
      <c r="A2265" s="12" t="n">
        <v>7870</v>
      </c>
      <c r="B2265" s="13" t="s">
        <v>2278</v>
      </c>
      <c r="C2265" s="14" t="n">
        <f aca="false">IF($F$2=0," - ",Tabla1[[#This Row],[Base Precio de Lista neto]])</f>
        <v>5629.5774</v>
      </c>
      <c r="D2265" s="14" t="n">
        <f aca="false">IF($F$2=0," - ",Tabla1[[#This Row],[Base Precio de Lista neto]]*(1-$F$2))</f>
        <v>3940.70418</v>
      </c>
      <c r="E2265" s="14" t="n">
        <f aca="false">IF($F$2=0," - ",Tabla1[[#This Row],[Base para Mejor precio]]*(1-$F$2))</f>
        <v>2872.77334722</v>
      </c>
      <c r="F2265" s="12" t="s">
        <v>14</v>
      </c>
      <c r="G2265" s="15" t="s">
        <v>353</v>
      </c>
      <c r="H2265" s="14" t="n">
        <f aca="false">IFERROR(IF($F$3=0,"-",Tabla1[[#This Row],[Precio de Cliente neto]]*(1+$F$3)),"-")</f>
        <v>5911.05627</v>
      </c>
      <c r="I2265" s="14" t="n">
        <v>5629.5774</v>
      </c>
      <c r="J2265" s="14" t="n">
        <v>4103.9619246</v>
      </c>
    </row>
    <row r="2266" customFormat="false" ht="15" hidden="false" customHeight="false" outlineLevel="0" collapsed="false">
      <c r="A2266" s="12" t="n">
        <v>7871</v>
      </c>
      <c r="B2266" s="13" t="s">
        <v>2279</v>
      </c>
      <c r="C2266" s="14" t="n">
        <f aca="false">IF($F$2=0," - ",Tabla1[[#This Row],[Base Precio de Lista neto]])</f>
        <v>10406.1135</v>
      </c>
      <c r="D2266" s="14" t="n">
        <f aca="false">IF($F$2=0," - ",Tabla1[[#This Row],[Base Precio de Lista neto]]*(1-$F$2))</f>
        <v>7284.27945</v>
      </c>
      <c r="E2266" s="14" t="n">
        <f aca="false">IF($F$2=0," - ",Tabla1[[#This Row],[Base para Mejor precio]]*(1-$F$2))</f>
        <v>5310.23971905</v>
      </c>
      <c r="F2266" s="12" t="s">
        <v>14</v>
      </c>
      <c r="G2266" s="15" t="s">
        <v>353</v>
      </c>
      <c r="H2266" s="14" t="n">
        <f aca="false">IFERROR(IF($F$3=0,"-",Tabla1[[#This Row],[Precio de Cliente neto]]*(1+$F$3)),"-")</f>
        <v>10926.419175</v>
      </c>
      <c r="I2266" s="14" t="n">
        <v>10406.1135</v>
      </c>
      <c r="J2266" s="14" t="n">
        <v>7586.0567415</v>
      </c>
    </row>
    <row r="2267" customFormat="false" ht="15" hidden="false" customHeight="false" outlineLevel="0" collapsed="false">
      <c r="A2267" s="12" t="n">
        <v>7872</v>
      </c>
      <c r="B2267" s="13" t="s">
        <v>2280</v>
      </c>
      <c r="C2267" s="14" t="n">
        <f aca="false">IF($F$2=0," - ",Tabla1[[#This Row],[Base Precio de Lista neto]])</f>
        <v>11429.5977</v>
      </c>
      <c r="D2267" s="14" t="n">
        <f aca="false">IF($F$2=0," - ",Tabla1[[#This Row],[Base Precio de Lista neto]]*(1-$F$2))</f>
        <v>8000.71839</v>
      </c>
      <c r="E2267" s="14" t="n">
        <f aca="false">IF($F$2=0," - ",Tabla1[[#This Row],[Base para Mejor precio]]*(1-$F$2))</f>
        <v>5832.52370631</v>
      </c>
      <c r="F2267" s="12" t="s">
        <v>14</v>
      </c>
      <c r="G2267" s="15" t="s">
        <v>353</v>
      </c>
      <c r="H2267" s="14" t="n">
        <f aca="false">IFERROR(IF($F$3=0,"-",Tabla1[[#This Row],[Precio de Cliente neto]]*(1+$F$3)),"-")</f>
        <v>12001.077585</v>
      </c>
      <c r="I2267" s="14" t="n">
        <v>11429.5977</v>
      </c>
      <c r="J2267" s="14" t="n">
        <v>8332.1767233</v>
      </c>
    </row>
    <row r="2268" customFormat="false" ht="15" hidden="false" customHeight="false" outlineLevel="0" collapsed="false">
      <c r="A2268" s="12" t="n">
        <v>7873</v>
      </c>
      <c r="B2268" s="13" t="s">
        <v>2281</v>
      </c>
      <c r="C2268" s="14" t="n">
        <f aca="false">IF($F$2=0," - ",Tabla1[[#This Row],[Base Precio de Lista neto]])</f>
        <v>8699.4393</v>
      </c>
      <c r="D2268" s="14" t="n">
        <f aca="false">IF($F$2=0," - ",Tabla1[[#This Row],[Base Precio de Lista neto]]*(1-$F$2))</f>
        <v>6089.60751</v>
      </c>
      <c r="E2268" s="14" t="n">
        <f aca="false">IF($F$2=0," - ",Tabla1[[#This Row],[Base para Mejor precio]]*(1-$F$2))</f>
        <v>4439.32387479</v>
      </c>
      <c r="F2268" s="12" t="s">
        <v>14</v>
      </c>
      <c r="G2268" s="15" t="s">
        <v>353</v>
      </c>
      <c r="H2268" s="14" t="n">
        <f aca="false">IFERROR(IF($F$3=0,"-",Tabla1[[#This Row],[Precio de Cliente neto]]*(1+$F$3)),"-")</f>
        <v>9134.411265</v>
      </c>
      <c r="I2268" s="14" t="n">
        <v>8699.4393</v>
      </c>
      <c r="J2268" s="14" t="n">
        <v>6341.8912497</v>
      </c>
    </row>
    <row r="2269" customFormat="false" ht="15" hidden="false" customHeight="false" outlineLevel="0" collapsed="false">
      <c r="A2269" s="12" t="n">
        <v>7874</v>
      </c>
      <c r="B2269" s="13" t="s">
        <v>2282</v>
      </c>
      <c r="C2269" s="14" t="n">
        <f aca="false">IF($F$2=0," - ",Tabla1[[#This Row],[Base Precio de Lista neto]])</f>
        <v>2111.471</v>
      </c>
      <c r="D2269" s="14" t="n">
        <f aca="false">IF($F$2=0," - ",Tabla1[[#This Row],[Base Precio de Lista neto]]*(1-$F$2))</f>
        <v>1478.0297</v>
      </c>
      <c r="E2269" s="14" t="n">
        <f aca="false">IF($F$2=0," - ",Tabla1[[#This Row],[Base para Mejor precio]]*(1-$F$2))</f>
        <v>1330.22673</v>
      </c>
      <c r="F2269" s="12" t="s">
        <v>31</v>
      </c>
      <c r="G2269" s="15"/>
      <c r="H2269" s="14" t="n">
        <f aca="false">IFERROR(IF($F$3=0,"-",Tabla1[[#This Row],[Precio de Cliente neto]]*(1+$F$3)),"-")</f>
        <v>2217.04455</v>
      </c>
      <c r="I2269" s="14" t="n">
        <v>2111.471</v>
      </c>
      <c r="J2269" s="14" t="n">
        <v>1900.3239</v>
      </c>
    </row>
    <row r="2270" customFormat="false" ht="15" hidden="false" customHeight="false" outlineLevel="0" collapsed="false">
      <c r="A2270" s="12" t="n">
        <v>7999</v>
      </c>
      <c r="B2270" s="13" t="s">
        <v>2283</v>
      </c>
      <c r="C2270" s="14" t="n">
        <f aca="false">IF($F$2=0," - ",Tabla1[[#This Row],[Base Precio de Lista neto]])</f>
        <v>0.273</v>
      </c>
      <c r="D2270" s="14" t="n">
        <f aca="false">IF($F$2=0," - ",Tabla1[[#This Row],[Base Precio de Lista neto]]*(1-$F$2))</f>
        <v>0.1911</v>
      </c>
      <c r="E2270" s="14" t="n">
        <f aca="false">IF($F$2=0," - ",Tabla1[[#This Row],[Base para Mejor precio]]*(1-$F$2))</f>
        <v>0.17199</v>
      </c>
      <c r="F2270" s="12" t="s">
        <v>31</v>
      </c>
      <c r="G2270" s="15"/>
      <c r="H2270" s="14" t="n">
        <f aca="false">IFERROR(IF($F$3=0,"-",Tabla1[[#This Row],[Precio de Cliente neto]]*(1+$F$3)),"-")</f>
        <v>0.28665</v>
      </c>
      <c r="I2270" s="14" t="n">
        <v>0.273</v>
      </c>
      <c r="J2270" s="14" t="n">
        <v>0.2457</v>
      </c>
    </row>
    <row r="2271" customFormat="false" ht="15" hidden="false" customHeight="false" outlineLevel="0" collapsed="false">
      <c r="A2271" s="12" t="n">
        <v>8000</v>
      </c>
      <c r="B2271" s="13" t="s">
        <v>2284</v>
      </c>
      <c r="C2271" s="14" t="n">
        <f aca="false">IF($F$2=0," - ",Tabla1[[#This Row],[Base Precio de Lista neto]])</f>
        <v>1864.2847</v>
      </c>
      <c r="D2271" s="14" t="n">
        <f aca="false">IF($F$2=0," - ",Tabla1[[#This Row],[Base Precio de Lista neto]]*(1-$F$2))</f>
        <v>1304.99929</v>
      </c>
      <c r="E2271" s="14" t="n">
        <f aca="false">IF($F$2=0," - ",Tabla1[[#This Row],[Base para Mejor precio]]*(1-$F$2))</f>
        <v>1174.499361</v>
      </c>
      <c r="F2271" s="12" t="s">
        <v>14</v>
      </c>
      <c r="G2271" s="15"/>
      <c r="H2271" s="14" t="n">
        <f aca="false">IFERROR(IF($F$3=0,"-",Tabla1[[#This Row],[Precio de Cliente neto]]*(1+$F$3)),"-")</f>
        <v>1957.498935</v>
      </c>
      <c r="I2271" s="14" t="n">
        <v>1864.2847</v>
      </c>
      <c r="J2271" s="14" t="n">
        <v>1677.85623</v>
      </c>
    </row>
    <row r="2272" customFormat="false" ht="15" hidden="false" customHeight="false" outlineLevel="0" collapsed="false">
      <c r="A2272" s="12" t="n">
        <v>8001</v>
      </c>
      <c r="B2272" s="13" t="s">
        <v>2285</v>
      </c>
      <c r="C2272" s="14" t="n">
        <f aca="false">IF($F$2=0," - ",Tabla1[[#This Row],[Base Precio de Lista neto]])</f>
        <v>2485.7141</v>
      </c>
      <c r="D2272" s="14" t="n">
        <f aca="false">IF($F$2=0," - ",Tabla1[[#This Row],[Base Precio de Lista neto]]*(1-$F$2))</f>
        <v>1739.99987</v>
      </c>
      <c r="E2272" s="14" t="n">
        <f aca="false">IF($F$2=0," - ",Tabla1[[#This Row],[Base para Mejor precio]]*(1-$F$2))</f>
        <v>1565.999883</v>
      </c>
      <c r="F2272" s="12" t="s">
        <v>14</v>
      </c>
      <c r="G2272" s="15"/>
      <c r="H2272" s="14" t="n">
        <f aca="false">IFERROR(IF($F$3=0,"-",Tabla1[[#This Row],[Precio de Cliente neto]]*(1+$F$3)),"-")</f>
        <v>2609.999805</v>
      </c>
      <c r="I2272" s="14" t="n">
        <v>2485.7141</v>
      </c>
      <c r="J2272" s="14" t="n">
        <v>2237.14269</v>
      </c>
    </row>
    <row r="2273" customFormat="false" ht="15" hidden="false" customHeight="false" outlineLevel="0" collapsed="false">
      <c r="A2273" s="12" t="n">
        <v>8002</v>
      </c>
      <c r="B2273" s="13" t="s">
        <v>2286</v>
      </c>
      <c r="C2273" s="14" t="n">
        <f aca="false">IF($F$2=0," - ",Tabla1[[#This Row],[Base Precio de Lista neto]])</f>
        <v>3107.1427</v>
      </c>
      <c r="D2273" s="14" t="n">
        <f aca="false">IF($F$2=0," - ",Tabla1[[#This Row],[Base Precio de Lista neto]]*(1-$F$2))</f>
        <v>2174.99989</v>
      </c>
      <c r="E2273" s="14" t="n">
        <f aca="false">IF($F$2=0," - ",Tabla1[[#This Row],[Base para Mejor precio]]*(1-$F$2))</f>
        <v>1957.499901</v>
      </c>
      <c r="F2273" s="12" t="s">
        <v>14</v>
      </c>
      <c r="G2273" s="15"/>
      <c r="H2273" s="14" t="n">
        <f aca="false">IFERROR(IF($F$3=0,"-",Tabla1[[#This Row],[Precio de Cliente neto]]*(1+$F$3)),"-")</f>
        <v>3262.499835</v>
      </c>
      <c r="I2273" s="14" t="n">
        <v>3107.1427</v>
      </c>
      <c r="J2273" s="14" t="n">
        <v>2796.42843</v>
      </c>
    </row>
    <row r="2274" customFormat="false" ht="15" hidden="false" customHeight="false" outlineLevel="0" collapsed="false">
      <c r="A2274" s="12" t="n">
        <v>8003</v>
      </c>
      <c r="B2274" s="13" t="s">
        <v>2287</v>
      </c>
      <c r="C2274" s="14" t="n">
        <f aca="false">IF($F$2=0," - ",Tabla1[[#This Row],[Base Precio de Lista neto]])</f>
        <v>3728.5712</v>
      </c>
      <c r="D2274" s="14" t="n">
        <f aca="false">IF($F$2=0," - ",Tabla1[[#This Row],[Base Precio de Lista neto]]*(1-$F$2))</f>
        <v>2609.99984</v>
      </c>
      <c r="E2274" s="14" t="n">
        <f aca="false">IF($F$2=0," - ",Tabla1[[#This Row],[Base para Mejor precio]]*(1-$F$2))</f>
        <v>2348.999856</v>
      </c>
      <c r="F2274" s="12" t="s">
        <v>14</v>
      </c>
      <c r="G2274" s="15"/>
      <c r="H2274" s="14" t="n">
        <f aca="false">IFERROR(IF($F$3=0,"-",Tabla1[[#This Row],[Precio de Cliente neto]]*(1+$F$3)),"-")</f>
        <v>3914.99976</v>
      </c>
      <c r="I2274" s="14" t="n">
        <v>3728.5712</v>
      </c>
      <c r="J2274" s="14" t="n">
        <v>3355.71408</v>
      </c>
    </row>
    <row r="2275" customFormat="false" ht="15" hidden="false" customHeight="false" outlineLevel="0" collapsed="false">
      <c r="A2275" s="12" t="n">
        <v>8004</v>
      </c>
      <c r="B2275" s="13" t="s">
        <v>2288</v>
      </c>
      <c r="C2275" s="14" t="n">
        <f aca="false">IF($F$2=0," - ",Tabla1[[#This Row],[Base Precio de Lista neto]])</f>
        <v>4349.9997</v>
      </c>
      <c r="D2275" s="14" t="n">
        <f aca="false">IF($F$2=0," - ",Tabla1[[#This Row],[Base Precio de Lista neto]]*(1-$F$2))</f>
        <v>3044.99979</v>
      </c>
      <c r="E2275" s="14" t="n">
        <f aca="false">IF($F$2=0," - ",Tabla1[[#This Row],[Base para Mejor precio]]*(1-$F$2))</f>
        <v>2740.499811</v>
      </c>
      <c r="F2275" s="12" t="s">
        <v>14</v>
      </c>
      <c r="G2275" s="15"/>
      <c r="H2275" s="14" t="n">
        <f aca="false">IFERROR(IF($F$3=0,"-",Tabla1[[#This Row],[Precio de Cliente neto]]*(1+$F$3)),"-")</f>
        <v>4567.499685</v>
      </c>
      <c r="I2275" s="14" t="n">
        <v>4349.9997</v>
      </c>
      <c r="J2275" s="14" t="n">
        <v>3914.99973</v>
      </c>
    </row>
    <row r="2276" customFormat="false" ht="15" hidden="false" customHeight="false" outlineLevel="0" collapsed="false">
      <c r="A2276" s="12" t="n">
        <v>8005</v>
      </c>
      <c r="B2276" s="13" t="s">
        <v>2289</v>
      </c>
      <c r="C2276" s="14" t="n">
        <f aca="false">IF($F$2=0," - ",Tabla1[[#This Row],[Base Precio de Lista neto]])</f>
        <v>4971.4282</v>
      </c>
      <c r="D2276" s="14" t="n">
        <f aca="false">IF($F$2=0," - ",Tabla1[[#This Row],[Base Precio de Lista neto]]*(1-$F$2))</f>
        <v>3479.99974</v>
      </c>
      <c r="E2276" s="14" t="n">
        <f aca="false">IF($F$2=0," - ",Tabla1[[#This Row],[Base para Mejor precio]]*(1-$F$2))</f>
        <v>3131.999766</v>
      </c>
      <c r="F2276" s="12" t="s">
        <v>14</v>
      </c>
      <c r="G2276" s="15"/>
      <c r="H2276" s="14" t="n">
        <f aca="false">IFERROR(IF($F$3=0,"-",Tabla1[[#This Row],[Precio de Cliente neto]]*(1+$F$3)),"-")</f>
        <v>5219.99961</v>
      </c>
      <c r="I2276" s="14" t="n">
        <v>4971.4282</v>
      </c>
      <c r="J2276" s="14" t="n">
        <v>4474.28538</v>
      </c>
    </row>
    <row r="2277" customFormat="false" ht="15" hidden="false" customHeight="false" outlineLevel="0" collapsed="false">
      <c r="A2277" s="12" t="n">
        <v>8010</v>
      </c>
      <c r="B2277" s="13" t="s">
        <v>2290</v>
      </c>
      <c r="C2277" s="14" t="n">
        <f aca="false">IF($F$2=0," - ",Tabla1[[#This Row],[Base Precio de Lista neto]])</f>
        <v>74.1972</v>
      </c>
      <c r="D2277" s="14" t="n">
        <f aca="false">IF($F$2=0," - ",Tabla1[[#This Row],[Base Precio de Lista neto]]*(1-$F$2))</f>
        <v>51.93804</v>
      </c>
      <c r="E2277" s="14" t="n">
        <f aca="false">IF($F$2=0," - ",Tabla1[[#This Row],[Base para Mejor precio]]*(1-$F$2))</f>
        <v>46.744236</v>
      </c>
      <c r="F2277" s="12" t="s">
        <v>17</v>
      </c>
      <c r="G2277" s="15"/>
      <c r="H2277" s="14" t="n">
        <f aca="false">IFERROR(IF($F$3=0,"-",Tabla1[[#This Row],[Precio de Cliente neto]]*(1+$F$3)),"-")</f>
        <v>77.90706</v>
      </c>
      <c r="I2277" s="14" t="n">
        <v>74.1972</v>
      </c>
      <c r="J2277" s="14" t="n">
        <v>66.77748</v>
      </c>
    </row>
    <row r="2278" customFormat="false" ht="15" hidden="false" customHeight="false" outlineLevel="0" collapsed="false">
      <c r="A2278" s="12" t="n">
        <v>8012</v>
      </c>
      <c r="B2278" s="13" t="s">
        <v>2291</v>
      </c>
      <c r="C2278" s="14" t="n">
        <f aca="false">IF($F$2=0," - ",Tabla1[[#This Row],[Base Precio de Lista neto]])</f>
        <v>257.5543</v>
      </c>
      <c r="D2278" s="14" t="n">
        <f aca="false">IF($F$2=0," - ",Tabla1[[#This Row],[Base Precio de Lista neto]]*(1-$F$2))</f>
        <v>180.28801</v>
      </c>
      <c r="E2278" s="14" t="n">
        <f aca="false">IF($F$2=0," - ",Tabla1[[#This Row],[Base para Mejor precio]]*(1-$F$2))</f>
        <v>162.259209</v>
      </c>
      <c r="F2278" s="12" t="s">
        <v>17</v>
      </c>
      <c r="G2278" s="15"/>
      <c r="H2278" s="14" t="n">
        <f aca="false">IFERROR(IF($F$3=0,"-",Tabla1[[#This Row],[Precio de Cliente neto]]*(1+$F$3)),"-")</f>
        <v>270.432015</v>
      </c>
      <c r="I2278" s="14" t="n">
        <v>257.5543</v>
      </c>
      <c r="J2278" s="14" t="n">
        <v>231.79887</v>
      </c>
    </row>
    <row r="2279" customFormat="false" ht="15" hidden="false" customHeight="false" outlineLevel="0" collapsed="false">
      <c r="A2279" s="12" t="n">
        <v>8015</v>
      </c>
      <c r="B2279" s="13" t="s">
        <v>2292</v>
      </c>
      <c r="C2279" s="14" t="n">
        <f aca="false">IF($F$2=0," - ",Tabla1[[#This Row],[Base Precio de Lista neto]])</f>
        <v>4.3429</v>
      </c>
      <c r="D2279" s="14" t="n">
        <f aca="false">IF($F$2=0," - ",Tabla1[[#This Row],[Base Precio de Lista neto]]*(1-$F$2))</f>
        <v>3.04003</v>
      </c>
      <c r="E2279" s="14" t="n">
        <f aca="false">IF($F$2=0," - ",Tabla1[[#This Row],[Base para Mejor precio]]*(1-$F$2))</f>
        <v>2.736027</v>
      </c>
      <c r="F2279" s="12" t="s">
        <v>17</v>
      </c>
      <c r="G2279" s="15"/>
      <c r="H2279" s="14" t="n">
        <f aca="false">IFERROR(IF($F$3=0,"-",Tabla1[[#This Row],[Precio de Cliente neto]]*(1+$F$3)),"-")</f>
        <v>4.560045</v>
      </c>
      <c r="I2279" s="14" t="n">
        <v>4.3429</v>
      </c>
      <c r="J2279" s="14" t="n">
        <v>3.90861</v>
      </c>
    </row>
    <row r="2280" customFormat="false" ht="15" hidden="false" customHeight="false" outlineLevel="0" collapsed="false">
      <c r="A2280" s="12" t="n">
        <v>8017</v>
      </c>
      <c r="B2280" s="13" t="s">
        <v>2293</v>
      </c>
      <c r="C2280" s="14" t="n">
        <f aca="false">IF($F$2=0," - ",Tabla1[[#This Row],[Base Precio de Lista neto]])</f>
        <v>17.2793</v>
      </c>
      <c r="D2280" s="14" t="n">
        <f aca="false">IF($F$2=0," - ",Tabla1[[#This Row],[Base Precio de Lista neto]]*(1-$F$2))</f>
        <v>12.09551</v>
      </c>
      <c r="E2280" s="14" t="n">
        <f aca="false">IF($F$2=0," - ",Tabla1[[#This Row],[Base para Mejor precio]]*(1-$F$2))</f>
        <v>10.885959</v>
      </c>
      <c r="F2280" s="12" t="s">
        <v>14</v>
      </c>
      <c r="G2280" s="15"/>
      <c r="H2280" s="14" t="n">
        <f aca="false">IFERROR(IF($F$3=0,"-",Tabla1[[#This Row],[Precio de Cliente neto]]*(1+$F$3)),"-")</f>
        <v>18.143265</v>
      </c>
      <c r="I2280" s="14" t="n">
        <v>17.2793</v>
      </c>
      <c r="J2280" s="14" t="n">
        <v>15.55137</v>
      </c>
    </row>
    <row r="2281" customFormat="false" ht="15" hidden="false" customHeight="false" outlineLevel="0" collapsed="false">
      <c r="A2281" s="12" t="n">
        <v>8019</v>
      </c>
      <c r="B2281" s="13" t="s">
        <v>2294</v>
      </c>
      <c r="C2281" s="14" t="n">
        <f aca="false">IF($F$2=0," - ",Tabla1[[#This Row],[Base Precio de Lista neto]])</f>
        <v>15.993</v>
      </c>
      <c r="D2281" s="14" t="n">
        <f aca="false">IF($F$2=0," - ",Tabla1[[#This Row],[Base Precio de Lista neto]]*(1-$F$2))</f>
        <v>11.1951</v>
      </c>
      <c r="E2281" s="14" t="n">
        <f aca="false">IF($F$2=0," - ",Tabla1[[#This Row],[Base para Mejor precio]]*(1-$F$2))</f>
        <v>10.07559</v>
      </c>
      <c r="F2281" s="12" t="s">
        <v>14</v>
      </c>
      <c r="G2281" s="15"/>
      <c r="H2281" s="14" t="n">
        <f aca="false">IFERROR(IF($F$3=0,"-",Tabla1[[#This Row],[Precio de Cliente neto]]*(1+$F$3)),"-")</f>
        <v>16.79265</v>
      </c>
      <c r="I2281" s="14" t="n">
        <v>15.993</v>
      </c>
      <c r="J2281" s="14" t="n">
        <v>14.3937</v>
      </c>
    </row>
    <row r="2282" customFormat="false" ht="15" hidden="false" customHeight="false" outlineLevel="0" collapsed="false">
      <c r="A2282" s="12" t="n">
        <v>8020</v>
      </c>
      <c r="B2282" s="13" t="s">
        <v>2295</v>
      </c>
      <c r="C2282" s="14" t="n">
        <f aca="false">IF($F$2=0," - ",Tabla1[[#This Row],[Base Precio de Lista neto]])</f>
        <v>29.9003</v>
      </c>
      <c r="D2282" s="14" t="n">
        <f aca="false">IF($F$2=0," - ",Tabla1[[#This Row],[Base Precio de Lista neto]]*(1-$F$2))</f>
        <v>20.93021</v>
      </c>
      <c r="E2282" s="14" t="n">
        <f aca="false">IF($F$2=0," - ",Tabla1[[#This Row],[Base para Mejor precio]]*(1-$F$2))</f>
        <v>18.837189</v>
      </c>
      <c r="F2282" s="12" t="s">
        <v>17</v>
      </c>
      <c r="G2282" s="15"/>
      <c r="H2282" s="14" t="n">
        <f aca="false">IFERROR(IF($F$3=0,"-",Tabla1[[#This Row],[Precio de Cliente neto]]*(1+$F$3)),"-")</f>
        <v>31.395315</v>
      </c>
      <c r="I2282" s="14" t="n">
        <v>29.9003</v>
      </c>
      <c r="J2282" s="14" t="n">
        <v>26.91027</v>
      </c>
    </row>
    <row r="2283" customFormat="false" ht="15" hidden="false" customHeight="false" outlineLevel="0" collapsed="false">
      <c r="A2283" s="12" t="n">
        <v>8024</v>
      </c>
      <c r="B2283" s="13" t="s">
        <v>2296</v>
      </c>
      <c r="C2283" s="14" t="n">
        <f aca="false">IF($F$2=0," - ",Tabla1[[#This Row],[Base Precio de Lista neto]])</f>
        <v>17.2845</v>
      </c>
      <c r="D2283" s="14" t="n">
        <f aca="false">IF($F$2=0," - ",Tabla1[[#This Row],[Base Precio de Lista neto]]*(1-$F$2))</f>
        <v>12.09915</v>
      </c>
      <c r="E2283" s="14" t="n">
        <f aca="false">IF($F$2=0," - ",Tabla1[[#This Row],[Base para Mejor precio]]*(1-$F$2))</f>
        <v>10.889235</v>
      </c>
      <c r="F2283" s="12" t="s">
        <v>17</v>
      </c>
      <c r="G2283" s="15"/>
      <c r="H2283" s="14" t="n">
        <f aca="false">IFERROR(IF($F$3=0,"-",Tabla1[[#This Row],[Precio de Cliente neto]]*(1+$F$3)),"-")</f>
        <v>18.148725</v>
      </c>
      <c r="I2283" s="14" t="n">
        <v>17.2845</v>
      </c>
      <c r="J2283" s="14" t="n">
        <v>15.55605</v>
      </c>
    </row>
    <row r="2284" customFormat="false" ht="15" hidden="false" customHeight="false" outlineLevel="0" collapsed="false">
      <c r="A2284" s="12" t="n">
        <v>8026</v>
      </c>
      <c r="B2284" s="13" t="s">
        <v>2297</v>
      </c>
      <c r="C2284" s="14" t="n">
        <f aca="false">IF($F$2=0," - ",Tabla1[[#This Row],[Base Precio de Lista neto]])</f>
        <v>6.9921</v>
      </c>
      <c r="D2284" s="14" t="n">
        <f aca="false">IF($F$2=0," - ",Tabla1[[#This Row],[Base Precio de Lista neto]]*(1-$F$2))</f>
        <v>4.89447</v>
      </c>
      <c r="E2284" s="14" t="n">
        <f aca="false">IF($F$2=0," - ",Tabla1[[#This Row],[Base para Mejor precio]]*(1-$F$2))</f>
        <v>4.405023</v>
      </c>
      <c r="F2284" s="12" t="s">
        <v>17</v>
      </c>
      <c r="G2284" s="15"/>
      <c r="H2284" s="14" t="n">
        <f aca="false">IFERROR(IF($F$3=0,"-",Tabla1[[#This Row],[Precio de Cliente neto]]*(1+$F$3)),"-")</f>
        <v>7.341705</v>
      </c>
      <c r="I2284" s="14" t="n">
        <v>6.9921</v>
      </c>
      <c r="J2284" s="14" t="n">
        <v>6.29289</v>
      </c>
    </row>
    <row r="2285" customFormat="false" ht="15" hidden="false" customHeight="false" outlineLevel="0" collapsed="false">
      <c r="A2285" s="12" t="n">
        <v>8032</v>
      </c>
      <c r="B2285" s="13" t="s">
        <v>2298</v>
      </c>
      <c r="C2285" s="14" t="n">
        <f aca="false">IF($F$2=0," - ",Tabla1[[#This Row],[Base Precio de Lista neto]])</f>
        <v>38.1084</v>
      </c>
      <c r="D2285" s="14" t="n">
        <f aca="false">IF($F$2=0," - ",Tabla1[[#This Row],[Base Precio de Lista neto]]*(1-$F$2))</f>
        <v>26.67588</v>
      </c>
      <c r="E2285" s="14" t="n">
        <f aca="false">IF($F$2=0," - ",Tabla1[[#This Row],[Base para Mejor precio]]*(1-$F$2))</f>
        <v>24.008292</v>
      </c>
      <c r="F2285" s="12" t="s">
        <v>17</v>
      </c>
      <c r="G2285" s="15"/>
      <c r="H2285" s="14" t="n">
        <f aca="false">IFERROR(IF($F$3=0,"-",Tabla1[[#This Row],[Precio de Cliente neto]]*(1+$F$3)),"-")</f>
        <v>40.01382</v>
      </c>
      <c r="I2285" s="14" t="n">
        <v>38.1084</v>
      </c>
      <c r="J2285" s="14" t="n">
        <v>34.29756</v>
      </c>
    </row>
    <row r="2286" customFormat="false" ht="15" hidden="false" customHeight="false" outlineLevel="0" collapsed="false">
      <c r="A2286" s="12" t="n">
        <v>8033</v>
      </c>
      <c r="B2286" s="13" t="s">
        <v>2299</v>
      </c>
      <c r="C2286" s="14" t="n">
        <f aca="false">IF($F$2=0," - ",Tabla1[[#This Row],[Base Precio de Lista neto]])</f>
        <v>35.4376</v>
      </c>
      <c r="D2286" s="14" t="n">
        <f aca="false">IF($F$2=0," - ",Tabla1[[#This Row],[Base Precio de Lista neto]]*(1-$F$2))</f>
        <v>24.80632</v>
      </c>
      <c r="E2286" s="14" t="n">
        <f aca="false">IF($F$2=0," - ",Tabla1[[#This Row],[Base para Mejor precio]]*(1-$F$2))</f>
        <v>22.325688</v>
      </c>
      <c r="F2286" s="12" t="s">
        <v>17</v>
      </c>
      <c r="G2286" s="15"/>
      <c r="H2286" s="14" t="n">
        <f aca="false">IFERROR(IF($F$3=0,"-",Tabla1[[#This Row],[Precio de Cliente neto]]*(1+$F$3)),"-")</f>
        <v>37.20948</v>
      </c>
      <c r="I2286" s="14" t="n">
        <v>35.4376</v>
      </c>
      <c r="J2286" s="14" t="n">
        <v>31.89384</v>
      </c>
    </row>
    <row r="2287" customFormat="false" ht="15" hidden="false" customHeight="false" outlineLevel="0" collapsed="false">
      <c r="A2287" s="12" t="n">
        <v>8034</v>
      </c>
      <c r="B2287" s="13" t="s">
        <v>2300</v>
      </c>
      <c r="C2287" s="14" t="n">
        <f aca="false">IF($F$2=0," - ",Tabla1[[#This Row],[Base Precio de Lista neto]])</f>
        <v>169.2619</v>
      </c>
      <c r="D2287" s="14" t="n">
        <f aca="false">IF($F$2=0," - ",Tabla1[[#This Row],[Base Precio de Lista neto]]*(1-$F$2))</f>
        <v>118.48333</v>
      </c>
      <c r="E2287" s="14" t="n">
        <f aca="false">IF($F$2=0," - ",Tabla1[[#This Row],[Base para Mejor precio]]*(1-$F$2))</f>
        <v>106.634997</v>
      </c>
      <c r="F2287" s="12" t="s">
        <v>17</v>
      </c>
      <c r="G2287" s="15"/>
      <c r="H2287" s="14" t="n">
        <f aca="false">IFERROR(IF($F$3=0,"-",Tabla1[[#This Row],[Precio de Cliente neto]]*(1+$F$3)),"-")</f>
        <v>177.724995</v>
      </c>
      <c r="I2287" s="14" t="n">
        <v>169.2619</v>
      </c>
      <c r="J2287" s="14" t="n">
        <v>152.33571</v>
      </c>
    </row>
    <row r="2288" customFormat="false" ht="15" hidden="false" customHeight="false" outlineLevel="0" collapsed="false">
      <c r="A2288" s="12" t="n">
        <v>8035</v>
      </c>
      <c r="B2288" s="13" t="s">
        <v>2301</v>
      </c>
      <c r="C2288" s="14" t="n">
        <f aca="false">IF($F$2=0," - ",Tabla1[[#This Row],[Base Precio de Lista neto]])</f>
        <v>9.5758</v>
      </c>
      <c r="D2288" s="14" t="n">
        <f aca="false">IF($F$2=0," - ",Tabla1[[#This Row],[Base Precio de Lista neto]]*(1-$F$2))</f>
        <v>6.70306</v>
      </c>
      <c r="E2288" s="14" t="n">
        <f aca="false">IF($F$2=0," - ",Tabla1[[#This Row],[Base para Mejor precio]]*(1-$F$2))</f>
        <v>6.032754</v>
      </c>
      <c r="F2288" s="12" t="s">
        <v>17</v>
      </c>
      <c r="G2288" s="15"/>
      <c r="H2288" s="14" t="n">
        <f aca="false">IFERROR(IF($F$3=0,"-",Tabla1[[#This Row],[Precio de Cliente neto]]*(1+$F$3)),"-")</f>
        <v>10.05459</v>
      </c>
      <c r="I2288" s="14" t="n">
        <v>9.5758</v>
      </c>
      <c r="J2288" s="14" t="n">
        <v>8.61822</v>
      </c>
    </row>
    <row r="2289" customFormat="false" ht="15" hidden="false" customHeight="false" outlineLevel="0" collapsed="false">
      <c r="A2289" s="12" t="n">
        <v>8036</v>
      </c>
      <c r="B2289" s="13" t="s">
        <v>2302</v>
      </c>
      <c r="C2289" s="14" t="n">
        <f aca="false">IF($F$2=0," - ",Tabla1[[#This Row],[Base Precio de Lista neto]])</f>
        <v>14.4614</v>
      </c>
      <c r="D2289" s="14" t="n">
        <f aca="false">IF($F$2=0," - ",Tabla1[[#This Row],[Base Precio de Lista neto]]*(1-$F$2))</f>
        <v>10.12298</v>
      </c>
      <c r="E2289" s="14" t="n">
        <f aca="false">IF($F$2=0," - ",Tabla1[[#This Row],[Base para Mejor precio]]*(1-$F$2))</f>
        <v>9.110682</v>
      </c>
      <c r="F2289" s="12" t="s">
        <v>17</v>
      </c>
      <c r="G2289" s="15"/>
      <c r="H2289" s="14" t="n">
        <f aca="false">IFERROR(IF($F$3=0,"-",Tabla1[[#This Row],[Precio de Cliente neto]]*(1+$F$3)),"-")</f>
        <v>15.18447</v>
      </c>
      <c r="I2289" s="14" t="n">
        <v>14.4614</v>
      </c>
      <c r="J2289" s="14" t="n">
        <v>13.01526</v>
      </c>
    </row>
    <row r="2290" customFormat="false" ht="15" hidden="false" customHeight="false" outlineLevel="0" collapsed="false">
      <c r="A2290" s="12" t="n">
        <v>8037</v>
      </c>
      <c r="B2290" s="13" t="s">
        <v>2303</v>
      </c>
      <c r="C2290" s="14" t="n">
        <f aca="false">IF($F$2=0," - ",Tabla1[[#This Row],[Base Precio de Lista neto]])</f>
        <v>23.1822</v>
      </c>
      <c r="D2290" s="14" t="n">
        <f aca="false">IF($F$2=0," - ",Tabla1[[#This Row],[Base Precio de Lista neto]]*(1-$F$2))</f>
        <v>16.22754</v>
      </c>
      <c r="E2290" s="14" t="n">
        <f aca="false">IF($F$2=0," - ",Tabla1[[#This Row],[Base para Mejor precio]]*(1-$F$2))</f>
        <v>14.604786</v>
      </c>
      <c r="F2290" s="12" t="s">
        <v>17</v>
      </c>
      <c r="G2290" s="15"/>
      <c r="H2290" s="14" t="n">
        <f aca="false">IFERROR(IF($F$3=0,"-",Tabla1[[#This Row],[Precio de Cliente neto]]*(1+$F$3)),"-")</f>
        <v>24.34131</v>
      </c>
      <c r="I2290" s="14" t="n">
        <v>23.1822</v>
      </c>
      <c r="J2290" s="14" t="n">
        <v>20.86398</v>
      </c>
    </row>
    <row r="2291" customFormat="false" ht="15" hidden="false" customHeight="false" outlineLevel="0" collapsed="false">
      <c r="A2291" s="12" t="n">
        <v>8038</v>
      </c>
      <c r="B2291" s="13" t="s">
        <v>2304</v>
      </c>
      <c r="C2291" s="14" t="n">
        <f aca="false">IF($F$2=0," - ",Tabla1[[#This Row],[Base Precio de Lista neto]])</f>
        <v>23.1822</v>
      </c>
      <c r="D2291" s="14" t="n">
        <f aca="false">IF($F$2=0," - ",Tabla1[[#This Row],[Base Precio de Lista neto]]*(1-$F$2))</f>
        <v>16.22754</v>
      </c>
      <c r="E2291" s="14" t="n">
        <f aca="false">IF($F$2=0," - ",Tabla1[[#This Row],[Base para Mejor precio]]*(1-$F$2))</f>
        <v>14.604786</v>
      </c>
      <c r="F2291" s="12" t="s">
        <v>17</v>
      </c>
      <c r="G2291" s="15"/>
      <c r="H2291" s="14" t="n">
        <f aca="false">IFERROR(IF($F$3=0,"-",Tabla1[[#This Row],[Precio de Cliente neto]]*(1+$F$3)),"-")</f>
        <v>24.34131</v>
      </c>
      <c r="I2291" s="14" t="n">
        <v>23.1822</v>
      </c>
      <c r="J2291" s="14" t="n">
        <v>20.86398</v>
      </c>
    </row>
    <row r="2292" customFormat="false" ht="15" hidden="false" customHeight="false" outlineLevel="0" collapsed="false">
      <c r="A2292" s="12" t="n">
        <v>8039</v>
      </c>
      <c r="B2292" s="13" t="s">
        <v>2305</v>
      </c>
      <c r="C2292" s="14" t="n">
        <f aca="false">IF($F$2=0," - ",Tabla1[[#This Row],[Base Precio de Lista neto]])</f>
        <v>18.834</v>
      </c>
      <c r="D2292" s="14" t="n">
        <f aca="false">IF($F$2=0," - ",Tabla1[[#This Row],[Base Precio de Lista neto]]*(1-$F$2))</f>
        <v>13.1838</v>
      </c>
      <c r="E2292" s="14" t="n">
        <f aca="false">IF($F$2=0," - ",Tabla1[[#This Row],[Base para Mejor precio]]*(1-$F$2))</f>
        <v>11.86542</v>
      </c>
      <c r="F2292" s="12" t="s">
        <v>17</v>
      </c>
      <c r="G2292" s="15"/>
      <c r="H2292" s="14" t="n">
        <f aca="false">IFERROR(IF($F$3=0,"-",Tabla1[[#This Row],[Precio de Cliente neto]]*(1+$F$3)),"-")</f>
        <v>19.7757</v>
      </c>
      <c r="I2292" s="14" t="n">
        <v>18.834</v>
      </c>
      <c r="J2292" s="14" t="n">
        <v>16.9506</v>
      </c>
    </row>
    <row r="2293" customFormat="false" ht="15" hidden="false" customHeight="false" outlineLevel="0" collapsed="false">
      <c r="A2293" s="12" t="n">
        <v>8042</v>
      </c>
      <c r="B2293" s="13" t="s">
        <v>2306</v>
      </c>
      <c r="C2293" s="14" t="n">
        <f aca="false">IF($F$2=0," - ",Tabla1[[#This Row],[Base Precio de Lista neto]])</f>
        <v>23.803</v>
      </c>
      <c r="D2293" s="14" t="n">
        <f aca="false">IF($F$2=0," - ",Tabla1[[#This Row],[Base Precio de Lista neto]]*(1-$F$2))</f>
        <v>16.6621</v>
      </c>
      <c r="E2293" s="14" t="n">
        <f aca="false">IF($F$2=0," - ",Tabla1[[#This Row],[Base para Mejor precio]]*(1-$F$2))</f>
        <v>14.99589</v>
      </c>
      <c r="F2293" s="12" t="s">
        <v>17</v>
      </c>
      <c r="G2293" s="15"/>
      <c r="H2293" s="14" t="n">
        <f aca="false">IFERROR(IF($F$3=0,"-",Tabla1[[#This Row],[Precio de Cliente neto]]*(1+$F$3)),"-")</f>
        <v>24.99315</v>
      </c>
      <c r="I2293" s="14" t="n">
        <v>23.803</v>
      </c>
      <c r="J2293" s="14" t="n">
        <v>21.4227</v>
      </c>
    </row>
    <row r="2294" customFormat="false" ht="15" hidden="false" customHeight="false" outlineLevel="0" collapsed="false">
      <c r="A2294" s="12" t="n">
        <v>8044</v>
      </c>
      <c r="B2294" s="13" t="s">
        <v>2307</v>
      </c>
      <c r="C2294" s="14" t="n">
        <f aca="false">IF($F$2=0," - ",Tabla1[[#This Row],[Base Precio de Lista neto]])</f>
        <v>18.0596</v>
      </c>
      <c r="D2294" s="14" t="n">
        <f aca="false">IF($F$2=0," - ",Tabla1[[#This Row],[Base Precio de Lista neto]]*(1-$F$2))</f>
        <v>12.64172</v>
      </c>
      <c r="E2294" s="14" t="n">
        <f aca="false">IF($F$2=0," - ",Tabla1[[#This Row],[Base para Mejor precio]]*(1-$F$2))</f>
        <v>11.377548</v>
      </c>
      <c r="F2294" s="12" t="s">
        <v>14</v>
      </c>
      <c r="G2294" s="15"/>
      <c r="H2294" s="14" t="n">
        <f aca="false">IFERROR(IF($F$3=0,"-",Tabla1[[#This Row],[Precio de Cliente neto]]*(1+$F$3)),"-")</f>
        <v>18.96258</v>
      </c>
      <c r="I2294" s="14" t="n">
        <v>18.0596</v>
      </c>
      <c r="J2294" s="14" t="n">
        <v>16.25364</v>
      </c>
    </row>
    <row r="2295" customFormat="false" ht="15" hidden="false" customHeight="false" outlineLevel="0" collapsed="false">
      <c r="A2295" s="12" t="n">
        <v>8050</v>
      </c>
      <c r="B2295" s="13" t="s">
        <v>2308</v>
      </c>
      <c r="C2295" s="14" t="n">
        <f aca="false">IF($F$2=0," - ",Tabla1[[#This Row],[Base Precio de Lista neto]])</f>
        <v>5592.8568</v>
      </c>
      <c r="D2295" s="14" t="n">
        <f aca="false">IF($F$2=0," - ",Tabla1[[#This Row],[Base Precio de Lista neto]]*(1-$F$2))</f>
        <v>3914.99976</v>
      </c>
      <c r="E2295" s="14" t="n">
        <f aca="false">IF($F$2=0," - ",Tabla1[[#This Row],[Base para Mejor precio]]*(1-$F$2))</f>
        <v>3523.499784</v>
      </c>
      <c r="F2295" s="12" t="s">
        <v>14</v>
      </c>
      <c r="G2295" s="15"/>
      <c r="H2295" s="14" t="n">
        <f aca="false">IFERROR(IF($F$3=0,"-",Tabla1[[#This Row],[Precio de Cliente neto]]*(1+$F$3)),"-")</f>
        <v>5872.49964</v>
      </c>
      <c r="I2295" s="14" t="n">
        <v>5592.8568</v>
      </c>
      <c r="J2295" s="14" t="n">
        <v>5033.57112</v>
      </c>
    </row>
    <row r="2296" customFormat="false" ht="15" hidden="false" customHeight="false" outlineLevel="0" collapsed="false">
      <c r="A2296" s="12" t="n">
        <v>8051</v>
      </c>
      <c r="B2296" s="13" t="s">
        <v>2309</v>
      </c>
      <c r="C2296" s="14" t="n">
        <f aca="false">IF($F$2=0," - ",Tabla1[[#This Row],[Base Precio de Lista neto]])</f>
        <v>6214.2853</v>
      </c>
      <c r="D2296" s="14" t="n">
        <f aca="false">IF($F$2=0," - ",Tabla1[[#This Row],[Base Precio de Lista neto]]*(1-$F$2))</f>
        <v>4349.99971</v>
      </c>
      <c r="E2296" s="14" t="n">
        <f aca="false">IF($F$2=0," - ",Tabla1[[#This Row],[Base para Mejor precio]]*(1-$F$2))</f>
        <v>3914.999739</v>
      </c>
      <c r="F2296" s="12" t="s">
        <v>14</v>
      </c>
      <c r="G2296" s="15"/>
      <c r="H2296" s="14" t="n">
        <f aca="false">IFERROR(IF($F$3=0,"-",Tabla1[[#This Row],[Precio de Cliente neto]]*(1+$F$3)),"-")</f>
        <v>6524.999565</v>
      </c>
      <c r="I2296" s="14" t="n">
        <v>6214.2853</v>
      </c>
      <c r="J2296" s="14" t="n">
        <v>5592.85677</v>
      </c>
    </row>
    <row r="2297" customFormat="false" ht="15" hidden="false" customHeight="false" outlineLevel="0" collapsed="false">
      <c r="A2297" s="12" t="n">
        <v>8053</v>
      </c>
      <c r="B2297" s="13" t="s">
        <v>2310</v>
      </c>
      <c r="C2297" s="14" t="n">
        <f aca="false">IF($F$2=0," - ",Tabla1[[#This Row],[Base Precio de Lista neto]])</f>
        <v>6835.7138</v>
      </c>
      <c r="D2297" s="14" t="n">
        <f aca="false">IF($F$2=0," - ",Tabla1[[#This Row],[Base Precio de Lista neto]]*(1-$F$2))</f>
        <v>4784.99966</v>
      </c>
      <c r="E2297" s="14" t="n">
        <f aca="false">IF($F$2=0," - ",Tabla1[[#This Row],[Base para Mejor precio]]*(1-$F$2))</f>
        <v>4306.499694</v>
      </c>
      <c r="F2297" s="12" t="s">
        <v>14</v>
      </c>
      <c r="G2297" s="15"/>
      <c r="H2297" s="14" t="n">
        <f aca="false">IFERROR(IF($F$3=0,"-",Tabla1[[#This Row],[Precio de Cliente neto]]*(1+$F$3)),"-")</f>
        <v>7177.49949</v>
      </c>
      <c r="I2297" s="14" t="n">
        <v>6835.7138</v>
      </c>
      <c r="J2297" s="14" t="n">
        <v>6152.14242</v>
      </c>
    </row>
    <row r="2298" customFormat="false" ht="15" hidden="false" customHeight="false" outlineLevel="0" collapsed="false">
      <c r="A2298" s="12" t="n">
        <v>8055</v>
      </c>
      <c r="B2298" s="13" t="s">
        <v>2311</v>
      </c>
      <c r="C2298" s="14" t="n">
        <f aca="false">IF($F$2=0," - ",Tabla1[[#This Row],[Base Precio de Lista neto]])</f>
        <v>1964.4265</v>
      </c>
      <c r="D2298" s="14" t="n">
        <f aca="false">IF($F$2=0," - ",Tabla1[[#This Row],[Base Precio de Lista neto]]*(1-$F$2))</f>
        <v>1375.09855</v>
      </c>
      <c r="E2298" s="14" t="n">
        <f aca="false">IF($F$2=0," - ",Tabla1[[#This Row],[Base para Mejor precio]]*(1-$F$2))</f>
        <v>1089.0780516</v>
      </c>
      <c r="F2298" s="12" t="s">
        <v>17</v>
      </c>
      <c r="G2298" s="15" t="s">
        <v>143</v>
      </c>
      <c r="H2298" s="14" t="n">
        <f aca="false">IFERROR(IF($F$3=0,"-",Tabla1[[#This Row],[Precio de Cliente neto]]*(1+$F$3)),"-")</f>
        <v>2062.647825</v>
      </c>
      <c r="I2298" s="14" t="n">
        <v>1964.4265</v>
      </c>
      <c r="J2298" s="14" t="n">
        <v>1555.825788</v>
      </c>
    </row>
    <row r="2299" customFormat="false" ht="15" hidden="false" customHeight="false" outlineLevel="0" collapsed="false">
      <c r="A2299" s="12" t="n">
        <v>8056</v>
      </c>
      <c r="B2299" s="13" t="s">
        <v>2312</v>
      </c>
      <c r="C2299" s="14" t="n">
        <f aca="false">IF($F$2=0," - ",Tabla1[[#This Row],[Base Precio de Lista neto]])</f>
        <v>5621.133</v>
      </c>
      <c r="D2299" s="14" t="n">
        <f aca="false">IF($F$2=0," - ",Tabla1[[#This Row],[Base Precio de Lista neto]]*(1-$F$2))</f>
        <v>3934.7931</v>
      </c>
      <c r="E2299" s="14" t="n">
        <f aca="false">IF($F$2=0," - ",Tabla1[[#This Row],[Base para Mejor precio]]*(1-$F$2))</f>
        <v>3116.3561352</v>
      </c>
      <c r="F2299" s="12" t="s">
        <v>17</v>
      </c>
      <c r="G2299" s="15" t="s">
        <v>143</v>
      </c>
      <c r="H2299" s="14" t="n">
        <f aca="false">IFERROR(IF($F$3=0,"-",Tabla1[[#This Row],[Precio de Cliente neto]]*(1+$F$3)),"-")</f>
        <v>5902.18965</v>
      </c>
      <c r="I2299" s="14" t="n">
        <v>5621.133</v>
      </c>
      <c r="J2299" s="14" t="n">
        <v>4451.937336</v>
      </c>
    </row>
    <row r="2300" customFormat="false" ht="15" hidden="false" customHeight="false" outlineLevel="0" collapsed="false">
      <c r="A2300" s="12" t="n">
        <v>8057</v>
      </c>
      <c r="B2300" s="13" t="s">
        <v>2313</v>
      </c>
      <c r="C2300" s="14" t="n">
        <f aca="false">IF($F$2=0," - ",Tabla1[[#This Row],[Base Precio de Lista neto]])</f>
        <v>703.0255</v>
      </c>
      <c r="D2300" s="14" t="n">
        <f aca="false">IF($F$2=0," - ",Tabla1[[#This Row],[Base Precio de Lista neto]]*(1-$F$2))</f>
        <v>492.11785</v>
      </c>
      <c r="E2300" s="14" t="n">
        <f aca="false">IF($F$2=0," - ",Tabla1[[#This Row],[Base para Mejor precio]]*(1-$F$2))</f>
        <v>408.182229504</v>
      </c>
      <c r="F2300" s="12" t="s">
        <v>17</v>
      </c>
      <c r="G2300" s="15" t="s">
        <v>143</v>
      </c>
      <c r="H2300" s="14" t="n">
        <f aca="false">IFERROR(IF($F$3=0,"-",Tabla1[[#This Row],[Precio de Cliente neto]]*(1+$F$3)),"-")</f>
        <v>738.176775</v>
      </c>
      <c r="I2300" s="14" t="n">
        <v>703.0255</v>
      </c>
      <c r="J2300" s="14" t="n">
        <v>583.11747072</v>
      </c>
    </row>
    <row r="2301" customFormat="false" ht="15" hidden="false" customHeight="false" outlineLevel="0" collapsed="false">
      <c r="A2301" s="12" t="n">
        <v>8058</v>
      </c>
      <c r="B2301" s="13" t="s">
        <v>2314</v>
      </c>
      <c r="C2301" s="14" t="n">
        <f aca="false">IF($F$2=0," - ",Tabla1[[#This Row],[Base Precio de Lista neto]])</f>
        <v>699</v>
      </c>
      <c r="D2301" s="14" t="n">
        <f aca="false">IF($F$2=0," - ",Tabla1[[#This Row],[Base Precio de Lista neto]]*(1-$F$2))</f>
        <v>489.3</v>
      </c>
      <c r="E2301" s="14" t="n">
        <f aca="false">IF($F$2=0," - ",Tabla1[[#This Row],[Base para Mejor precio]]*(1-$F$2))</f>
        <v>440.37</v>
      </c>
      <c r="F2301" s="12" t="s">
        <v>17</v>
      </c>
      <c r="G2301" s="15"/>
      <c r="H2301" s="14" t="n">
        <f aca="false">IFERROR(IF($F$3=0,"-",Tabla1[[#This Row],[Precio de Cliente neto]]*(1+$F$3)),"-")</f>
        <v>733.95</v>
      </c>
      <c r="I2301" s="14" t="n">
        <v>699</v>
      </c>
      <c r="J2301" s="14" t="n">
        <v>629.1</v>
      </c>
    </row>
    <row r="2302" customFormat="false" ht="15" hidden="false" customHeight="false" outlineLevel="0" collapsed="false">
      <c r="A2302" s="12" t="n">
        <v>8059</v>
      </c>
      <c r="B2302" s="13" t="s">
        <v>2315</v>
      </c>
      <c r="C2302" s="14" t="n">
        <f aca="false">IF($F$2=0," - ",Tabla1[[#This Row],[Base Precio de Lista neto]])</f>
        <v>1060.9905</v>
      </c>
      <c r="D2302" s="14" t="n">
        <f aca="false">IF($F$2=0," - ",Tabla1[[#This Row],[Base Precio de Lista neto]]*(1-$F$2))</f>
        <v>742.69335</v>
      </c>
      <c r="E2302" s="14" t="n">
        <f aca="false">IF($F$2=0," - ",Tabla1[[#This Row],[Base para Mejor precio]]*(1-$F$2))</f>
        <v>596.902645395</v>
      </c>
      <c r="F2302" s="12" t="s">
        <v>17</v>
      </c>
      <c r="G2302" s="15" t="s">
        <v>143</v>
      </c>
      <c r="H2302" s="14" t="n">
        <f aca="false">IFERROR(IF($F$3=0,"-",Tabla1[[#This Row],[Precio de Cliente neto]]*(1+$F$3)),"-")</f>
        <v>1114.040025</v>
      </c>
      <c r="I2302" s="14" t="n">
        <v>1060.9905</v>
      </c>
      <c r="J2302" s="14" t="n">
        <v>852.71806485</v>
      </c>
    </row>
    <row r="2303" customFormat="false" ht="15" hidden="false" customHeight="false" outlineLevel="0" collapsed="false">
      <c r="A2303" s="12" t="n">
        <v>8060</v>
      </c>
      <c r="B2303" s="13" t="s">
        <v>2316</v>
      </c>
      <c r="C2303" s="14" t="n">
        <f aca="false">IF($F$2=0," - ",Tabla1[[#This Row],[Base Precio de Lista neto]])</f>
        <v>212.1428</v>
      </c>
      <c r="D2303" s="14" t="n">
        <f aca="false">IF($F$2=0," - ",Tabla1[[#This Row],[Base Precio de Lista neto]]*(1-$F$2))</f>
        <v>148.49996</v>
      </c>
      <c r="E2303" s="14" t="n">
        <f aca="false">IF($F$2=0," - ",Tabla1[[#This Row],[Base para Mejor precio]]*(1-$F$2))</f>
        <v>118.079743194</v>
      </c>
      <c r="F2303" s="12" t="s">
        <v>14</v>
      </c>
      <c r="G2303" s="15" t="s">
        <v>143</v>
      </c>
      <c r="H2303" s="14" t="n">
        <f aca="false">IFERROR(IF($F$3=0,"-",Tabla1[[#This Row],[Precio de Cliente neto]]*(1+$F$3)),"-")</f>
        <v>222.74994</v>
      </c>
      <c r="I2303" s="14" t="n">
        <v>212.1428</v>
      </c>
      <c r="J2303" s="14" t="n">
        <v>168.68534742</v>
      </c>
    </row>
    <row r="2304" customFormat="false" ht="15" hidden="false" customHeight="false" outlineLevel="0" collapsed="false">
      <c r="A2304" s="12" t="n">
        <v>8062</v>
      </c>
      <c r="B2304" s="13" t="s">
        <v>2317</v>
      </c>
      <c r="C2304" s="14" t="n">
        <f aca="false">IF($F$2=0," - ",Tabla1[[#This Row],[Base Precio de Lista neto]])</f>
        <v>250.8072</v>
      </c>
      <c r="D2304" s="14" t="n">
        <f aca="false">IF($F$2=0," - ",Tabla1[[#This Row],[Base Precio de Lista neto]]*(1-$F$2))</f>
        <v>175.56504</v>
      </c>
      <c r="E2304" s="14" t="n">
        <f aca="false">IF($F$2=0," - ",Tabla1[[#This Row],[Base para Mejor precio]]*(1-$F$2))</f>
        <v>139.04751168</v>
      </c>
      <c r="F2304" s="12" t="s">
        <v>17</v>
      </c>
      <c r="G2304" s="15" t="s">
        <v>143</v>
      </c>
      <c r="H2304" s="14" t="n">
        <f aca="false">IFERROR(IF($F$3=0,"-",Tabla1[[#This Row],[Precio de Cliente neto]]*(1+$F$3)),"-")</f>
        <v>263.34756</v>
      </c>
      <c r="I2304" s="14" t="n">
        <v>250.8072</v>
      </c>
      <c r="J2304" s="14" t="n">
        <v>198.6393024</v>
      </c>
    </row>
    <row r="2305" customFormat="false" ht="15" hidden="false" customHeight="false" outlineLevel="0" collapsed="false">
      <c r="A2305" s="12" t="n">
        <v>8063</v>
      </c>
      <c r="B2305" s="13" t="s">
        <v>2318</v>
      </c>
      <c r="C2305" s="14" t="n">
        <f aca="false">IF($F$2=0," - ",Tabla1[[#This Row],[Base Precio de Lista neto]])</f>
        <v>177.8198</v>
      </c>
      <c r="D2305" s="14" t="n">
        <f aca="false">IF($F$2=0," - ",Tabla1[[#This Row],[Base Precio de Lista neto]]*(1-$F$2))</f>
        <v>124.47386</v>
      </c>
      <c r="E2305" s="14" t="n">
        <f aca="false">IF($F$2=0," - ",Tabla1[[#This Row],[Base para Mejor precio]]*(1-$F$2))</f>
        <v>101.103892785</v>
      </c>
      <c r="F2305" s="12" t="s">
        <v>14</v>
      </c>
      <c r="G2305" s="15" t="s">
        <v>143</v>
      </c>
      <c r="H2305" s="14" t="n">
        <f aca="false">IFERROR(IF($F$3=0,"-",Tabla1[[#This Row],[Precio de Cliente neto]]*(1+$F$3)),"-")</f>
        <v>186.71079</v>
      </c>
      <c r="I2305" s="14" t="n">
        <v>177.8198</v>
      </c>
      <c r="J2305" s="14" t="n">
        <v>144.43413255</v>
      </c>
    </row>
    <row r="2306" customFormat="false" ht="15" hidden="false" customHeight="false" outlineLevel="0" collapsed="false">
      <c r="A2306" s="12" t="n">
        <v>8067</v>
      </c>
      <c r="B2306" s="13" t="s">
        <v>2319</v>
      </c>
      <c r="C2306" s="14" t="n">
        <f aca="false">IF($F$2=0," - ",Tabla1[[#This Row],[Base Precio de Lista neto]])</f>
        <v>22.3006</v>
      </c>
      <c r="D2306" s="14" t="n">
        <f aca="false">IF($F$2=0," - ",Tabla1[[#This Row],[Base Precio de Lista neto]]*(1-$F$2))</f>
        <v>15.61042</v>
      </c>
      <c r="E2306" s="14" t="n">
        <f aca="false">IF($F$2=0," - ",Tabla1[[#This Row],[Base para Mejor precio]]*(1-$F$2))</f>
        <v>11.9419713</v>
      </c>
      <c r="F2306" s="12" t="s">
        <v>17</v>
      </c>
      <c r="G2306" s="15" t="s">
        <v>143</v>
      </c>
      <c r="H2306" s="14" t="n">
        <f aca="false">IFERROR(IF($F$3=0,"-",Tabla1[[#This Row],[Precio de Cliente neto]]*(1+$F$3)),"-")</f>
        <v>23.41563</v>
      </c>
      <c r="I2306" s="14" t="n">
        <v>22.3006</v>
      </c>
      <c r="J2306" s="14" t="n">
        <v>17.059959</v>
      </c>
    </row>
    <row r="2307" customFormat="false" ht="15" hidden="false" customHeight="false" outlineLevel="0" collapsed="false">
      <c r="A2307" s="12" t="n">
        <v>8070</v>
      </c>
      <c r="B2307" s="13" t="s">
        <v>2320</v>
      </c>
      <c r="C2307" s="14" t="n">
        <f aca="false">IF($F$2=0," - ",Tabla1[[#This Row],[Base Precio de Lista neto]])</f>
        <v>461.0067</v>
      </c>
      <c r="D2307" s="14" t="n">
        <f aca="false">IF($F$2=0," - ",Tabla1[[#This Row],[Base Precio de Lista neto]]*(1-$F$2))</f>
        <v>322.70469</v>
      </c>
      <c r="E2307" s="14" t="n">
        <f aca="false">IF($F$2=0," - ",Tabla1[[#This Row],[Base para Mejor precio]]*(1-$F$2))</f>
        <v>290.434221</v>
      </c>
      <c r="F2307" s="12" t="s">
        <v>17</v>
      </c>
      <c r="G2307" s="15"/>
      <c r="H2307" s="14" t="n">
        <f aca="false">IFERROR(IF($F$3=0,"-",Tabla1[[#This Row],[Precio de Cliente neto]]*(1+$F$3)),"-")</f>
        <v>484.057035</v>
      </c>
      <c r="I2307" s="14" t="n">
        <v>461.0067</v>
      </c>
      <c r="J2307" s="14" t="n">
        <v>414.90603</v>
      </c>
    </row>
    <row r="2308" customFormat="false" ht="15" hidden="false" customHeight="false" outlineLevel="0" collapsed="false">
      <c r="A2308" s="12" t="n">
        <v>8071</v>
      </c>
      <c r="B2308" s="13" t="s">
        <v>2321</v>
      </c>
      <c r="C2308" s="14" t="n">
        <f aca="false">IF($F$2=0," - ",Tabla1[[#This Row],[Base Precio de Lista neto]])</f>
        <v>1383.1979</v>
      </c>
      <c r="D2308" s="14" t="n">
        <f aca="false">IF($F$2=0," - ",Tabla1[[#This Row],[Base Precio de Lista neto]]*(1-$F$2))</f>
        <v>968.23853</v>
      </c>
      <c r="E2308" s="14" t="n">
        <f aca="false">IF($F$2=0," - ",Tabla1[[#This Row],[Base para Mejor precio]]*(1-$F$2))</f>
        <v>871.414677</v>
      </c>
      <c r="F2308" s="12" t="s">
        <v>17</v>
      </c>
      <c r="G2308" s="15"/>
      <c r="H2308" s="14" t="n">
        <f aca="false">IFERROR(IF($F$3=0,"-",Tabla1[[#This Row],[Precio de Cliente neto]]*(1+$F$3)),"-")</f>
        <v>1452.357795</v>
      </c>
      <c r="I2308" s="14" t="n">
        <v>1383.1979</v>
      </c>
      <c r="J2308" s="14" t="n">
        <v>1244.87811</v>
      </c>
    </row>
    <row r="2309" customFormat="false" ht="15" hidden="false" customHeight="false" outlineLevel="0" collapsed="false">
      <c r="A2309" s="12" t="n">
        <v>8072</v>
      </c>
      <c r="B2309" s="13" t="s">
        <v>2322</v>
      </c>
      <c r="C2309" s="14" t="n">
        <f aca="false">IF($F$2=0," - ",Tabla1[[#This Row],[Base Precio de Lista neto]])</f>
        <v>1383.1979</v>
      </c>
      <c r="D2309" s="14" t="n">
        <f aca="false">IF($F$2=0," - ",Tabla1[[#This Row],[Base Precio de Lista neto]]*(1-$F$2))</f>
        <v>968.23853</v>
      </c>
      <c r="E2309" s="14" t="n">
        <f aca="false">IF($F$2=0," - ",Tabla1[[#This Row],[Base para Mejor precio]]*(1-$F$2))</f>
        <v>871.414677</v>
      </c>
      <c r="F2309" s="12" t="s">
        <v>17</v>
      </c>
      <c r="G2309" s="15"/>
      <c r="H2309" s="14" t="n">
        <f aca="false">IFERROR(IF($F$3=0,"-",Tabla1[[#This Row],[Precio de Cliente neto]]*(1+$F$3)),"-")</f>
        <v>1452.357795</v>
      </c>
      <c r="I2309" s="14" t="n">
        <v>1383.1979</v>
      </c>
      <c r="J2309" s="14" t="n">
        <v>1244.87811</v>
      </c>
    </row>
    <row r="2310" customFormat="false" ht="15" hidden="false" customHeight="false" outlineLevel="0" collapsed="false">
      <c r="A2310" s="12" t="n">
        <v>8075</v>
      </c>
      <c r="B2310" s="13" t="s">
        <v>2323</v>
      </c>
      <c r="C2310" s="14" t="n">
        <f aca="false">IF($F$2=0," - ",Tabla1[[#This Row],[Base Precio de Lista neto]])</f>
        <v>241.3486</v>
      </c>
      <c r="D2310" s="14" t="n">
        <f aca="false">IF($F$2=0," - ",Tabla1[[#This Row],[Base Precio de Lista neto]]*(1-$F$2))</f>
        <v>168.94402</v>
      </c>
      <c r="E2310" s="14" t="n">
        <f aca="false">IF($F$2=0," - ",Tabla1[[#This Row],[Base para Mejor precio]]*(1-$F$2))</f>
        <v>152.049618</v>
      </c>
      <c r="F2310" s="12" t="s">
        <v>14</v>
      </c>
      <c r="G2310" s="15"/>
      <c r="H2310" s="14" t="n">
        <f aca="false">IFERROR(IF($F$3=0,"-",Tabla1[[#This Row],[Precio de Cliente neto]]*(1+$F$3)),"-")</f>
        <v>253.41603</v>
      </c>
      <c r="I2310" s="14" t="n">
        <v>241.3486</v>
      </c>
      <c r="J2310" s="14" t="n">
        <v>217.21374</v>
      </c>
    </row>
    <row r="2311" customFormat="false" ht="15" hidden="false" customHeight="false" outlineLevel="0" collapsed="false">
      <c r="A2311" s="12" t="n">
        <v>8076</v>
      </c>
      <c r="B2311" s="13" t="s">
        <v>2324</v>
      </c>
      <c r="C2311" s="14" t="n">
        <f aca="false">IF($F$2=0," - ",Tabla1[[#This Row],[Base Precio de Lista neto]])</f>
        <v>879.2965</v>
      </c>
      <c r="D2311" s="14" t="n">
        <f aca="false">IF($F$2=0," - ",Tabla1[[#This Row],[Base Precio de Lista neto]]*(1-$F$2))</f>
        <v>615.50755</v>
      </c>
      <c r="E2311" s="14" t="n">
        <f aca="false">IF($F$2=0," - ",Tabla1[[#This Row],[Base para Mejor precio]]*(1-$F$2))</f>
        <v>553.956795</v>
      </c>
      <c r="F2311" s="12" t="s">
        <v>14</v>
      </c>
      <c r="G2311" s="15"/>
      <c r="H2311" s="14" t="n">
        <f aca="false">IFERROR(IF($F$3=0,"-",Tabla1[[#This Row],[Precio de Cliente neto]]*(1+$F$3)),"-")</f>
        <v>923.261325</v>
      </c>
      <c r="I2311" s="14" t="n">
        <v>879.2965</v>
      </c>
      <c r="J2311" s="14" t="n">
        <v>791.36685</v>
      </c>
    </row>
    <row r="2312" customFormat="false" ht="15" hidden="false" customHeight="false" outlineLevel="0" collapsed="false">
      <c r="A2312" s="12" t="n">
        <v>8077</v>
      </c>
      <c r="B2312" s="13" t="s">
        <v>2325</v>
      </c>
      <c r="C2312" s="14" t="n">
        <f aca="false">IF($F$2=0," - ",Tabla1[[#This Row],[Base Precio de Lista neto]])</f>
        <v>460.6493</v>
      </c>
      <c r="D2312" s="14" t="n">
        <f aca="false">IF($F$2=0," - ",Tabla1[[#This Row],[Base Precio de Lista neto]]*(1-$F$2))</f>
        <v>322.45451</v>
      </c>
      <c r="E2312" s="14" t="n">
        <f aca="false">IF($F$2=0," - ",Tabla1[[#This Row],[Base para Mejor precio]]*(1-$F$2))</f>
        <v>290.209059</v>
      </c>
      <c r="F2312" s="12" t="s">
        <v>14</v>
      </c>
      <c r="G2312" s="15"/>
      <c r="H2312" s="14" t="n">
        <f aca="false">IFERROR(IF($F$3=0,"-",Tabla1[[#This Row],[Precio de Cliente neto]]*(1+$F$3)),"-")</f>
        <v>483.681765</v>
      </c>
      <c r="I2312" s="14" t="n">
        <v>460.6493</v>
      </c>
      <c r="J2312" s="14" t="n">
        <v>414.58437</v>
      </c>
    </row>
    <row r="2313" customFormat="false" ht="15" hidden="false" customHeight="false" outlineLevel="0" collapsed="false">
      <c r="A2313" s="12" t="n">
        <v>8078</v>
      </c>
      <c r="B2313" s="13" t="s">
        <v>2326</v>
      </c>
      <c r="C2313" s="14" t="n">
        <f aca="false">IF($F$2=0," - ",Tabla1[[#This Row],[Base Precio de Lista neto]])</f>
        <v>646.0263</v>
      </c>
      <c r="D2313" s="14" t="n">
        <f aca="false">IF($F$2=0," - ",Tabla1[[#This Row],[Base Precio de Lista neto]]*(1-$F$2))</f>
        <v>452.21841</v>
      </c>
      <c r="E2313" s="14" t="n">
        <f aca="false">IF($F$2=0," - ",Tabla1[[#This Row],[Base para Mejor precio]]*(1-$F$2))</f>
        <v>406.996569</v>
      </c>
      <c r="F2313" s="12" t="s">
        <v>14</v>
      </c>
      <c r="G2313" s="15"/>
      <c r="H2313" s="14" t="n">
        <f aca="false">IFERROR(IF($F$3=0,"-",Tabla1[[#This Row],[Precio de Cliente neto]]*(1+$F$3)),"-")</f>
        <v>678.327615</v>
      </c>
      <c r="I2313" s="14" t="n">
        <v>646.0263</v>
      </c>
      <c r="J2313" s="14" t="n">
        <v>581.42367</v>
      </c>
    </row>
    <row r="2314" customFormat="false" ht="15" hidden="false" customHeight="false" outlineLevel="0" collapsed="false">
      <c r="A2314" s="12" t="n">
        <v>8079</v>
      </c>
      <c r="B2314" s="13" t="s">
        <v>2327</v>
      </c>
      <c r="C2314" s="14" t="n">
        <f aca="false">IF($F$2=0," - ",Tabla1[[#This Row],[Base Precio de Lista neto]])</f>
        <v>449.0327</v>
      </c>
      <c r="D2314" s="14" t="n">
        <f aca="false">IF($F$2=0," - ",Tabla1[[#This Row],[Base Precio de Lista neto]]*(1-$F$2))</f>
        <v>314.32289</v>
      </c>
      <c r="E2314" s="14" t="n">
        <f aca="false">IF($F$2=0," - ",Tabla1[[#This Row],[Base para Mejor precio]]*(1-$F$2))</f>
        <v>282.890601</v>
      </c>
      <c r="F2314" s="12" t="s">
        <v>17</v>
      </c>
      <c r="G2314" s="15"/>
      <c r="H2314" s="14" t="n">
        <f aca="false">IFERROR(IF($F$3=0,"-",Tabla1[[#This Row],[Precio de Cliente neto]]*(1+$F$3)),"-")</f>
        <v>471.484335</v>
      </c>
      <c r="I2314" s="14" t="n">
        <v>449.0327</v>
      </c>
      <c r="J2314" s="14" t="n">
        <v>404.12943</v>
      </c>
    </row>
    <row r="2315" customFormat="false" ht="15" hidden="false" customHeight="false" outlineLevel="0" collapsed="false">
      <c r="A2315" s="12" t="n">
        <v>8080</v>
      </c>
      <c r="B2315" s="13" t="s">
        <v>2328</v>
      </c>
      <c r="C2315" s="14" t="n">
        <f aca="false">IF($F$2=0," - ",Tabla1[[#This Row],[Base Precio de Lista neto]])</f>
        <v>2706.477</v>
      </c>
      <c r="D2315" s="14" t="n">
        <f aca="false">IF($F$2=0," - ",Tabla1[[#This Row],[Base Precio de Lista neto]]*(1-$F$2))</f>
        <v>1894.5339</v>
      </c>
      <c r="E2315" s="14" t="n">
        <f aca="false">IF($F$2=0," - ",Tabla1[[#This Row],[Base para Mejor precio]]*(1-$F$2))</f>
        <v>1705.08051</v>
      </c>
      <c r="F2315" s="12" t="s">
        <v>31</v>
      </c>
      <c r="G2315" s="15"/>
      <c r="H2315" s="14" t="n">
        <f aca="false">IFERROR(IF($F$3=0,"-",Tabla1[[#This Row],[Precio de Cliente neto]]*(1+$F$3)),"-")</f>
        <v>2841.80085</v>
      </c>
      <c r="I2315" s="14" t="n">
        <v>2706.477</v>
      </c>
      <c r="J2315" s="14" t="n">
        <v>2435.8293</v>
      </c>
    </row>
    <row r="2316" customFormat="false" ht="15" hidden="false" customHeight="false" outlineLevel="0" collapsed="false">
      <c r="A2316" s="12" t="n">
        <v>8081</v>
      </c>
      <c r="B2316" s="13" t="s">
        <v>2329</v>
      </c>
      <c r="C2316" s="14" t="n">
        <f aca="false">IF($F$2=0," - ",Tabla1[[#This Row],[Base Precio de Lista neto]])</f>
        <v>7457.1424</v>
      </c>
      <c r="D2316" s="14" t="n">
        <f aca="false">IF($F$2=0," - ",Tabla1[[#This Row],[Base Precio de Lista neto]]*(1-$F$2))</f>
        <v>5219.99968</v>
      </c>
      <c r="E2316" s="14" t="n">
        <f aca="false">IF($F$2=0," - ",Tabla1[[#This Row],[Base para Mejor precio]]*(1-$F$2))</f>
        <v>4697.999712</v>
      </c>
      <c r="F2316" s="12" t="s">
        <v>14</v>
      </c>
      <c r="G2316" s="15"/>
      <c r="H2316" s="14" t="n">
        <f aca="false">IFERROR(IF($F$3=0,"-",Tabla1[[#This Row],[Precio de Cliente neto]]*(1+$F$3)),"-")</f>
        <v>7829.99952</v>
      </c>
      <c r="I2316" s="14" t="n">
        <v>7457.1424</v>
      </c>
      <c r="J2316" s="14" t="n">
        <v>6711.42816</v>
      </c>
    </row>
    <row r="2317" customFormat="false" ht="15" hidden="false" customHeight="false" outlineLevel="0" collapsed="false">
      <c r="A2317" s="12" t="n">
        <v>8082</v>
      </c>
      <c r="B2317" s="13" t="s">
        <v>2330</v>
      </c>
      <c r="C2317" s="14" t="n">
        <f aca="false">IF($F$2=0," - ",Tabla1[[#This Row],[Base Precio de Lista neto]])</f>
        <v>1548.3644</v>
      </c>
      <c r="D2317" s="14" t="n">
        <f aca="false">IF($F$2=0," - ",Tabla1[[#This Row],[Base Precio de Lista neto]]*(1-$F$2))</f>
        <v>1083.85508</v>
      </c>
      <c r="E2317" s="14" t="n">
        <f aca="false">IF($F$2=0," - ",Tabla1[[#This Row],[Base para Mejor precio]]*(1-$F$2))</f>
        <v>975.469572</v>
      </c>
      <c r="F2317" s="12" t="s">
        <v>31</v>
      </c>
      <c r="G2317" s="15"/>
      <c r="H2317" s="14" t="n">
        <f aca="false">IFERROR(IF($F$3=0,"-",Tabla1[[#This Row],[Precio de Cliente neto]]*(1+$F$3)),"-")</f>
        <v>1625.78262</v>
      </c>
      <c r="I2317" s="14" t="n">
        <v>1548.3644</v>
      </c>
      <c r="J2317" s="14" t="n">
        <v>1393.52796</v>
      </c>
    </row>
    <row r="2318" customFormat="false" ht="15" hidden="false" customHeight="false" outlineLevel="0" collapsed="false">
      <c r="A2318" s="12" t="n">
        <v>8083</v>
      </c>
      <c r="B2318" s="13" t="s">
        <v>2331</v>
      </c>
      <c r="C2318" s="14" t="n">
        <f aca="false">IF($F$2=0," - ",Tabla1[[#This Row],[Base Precio de Lista neto]])</f>
        <v>2706.2726</v>
      </c>
      <c r="D2318" s="14" t="n">
        <f aca="false">IF($F$2=0," - ",Tabla1[[#This Row],[Base Precio de Lista neto]]*(1-$F$2))</f>
        <v>1894.39082</v>
      </c>
      <c r="E2318" s="14" t="n">
        <f aca="false">IF($F$2=0," - ",Tabla1[[#This Row],[Base para Mejor precio]]*(1-$F$2))</f>
        <v>1704.951738</v>
      </c>
      <c r="F2318" s="12" t="s">
        <v>31</v>
      </c>
      <c r="G2318" s="15"/>
      <c r="H2318" s="14" t="n">
        <f aca="false">IFERROR(IF($F$3=0,"-",Tabla1[[#This Row],[Precio de Cliente neto]]*(1+$F$3)),"-")</f>
        <v>2841.58623</v>
      </c>
      <c r="I2318" s="14" t="n">
        <v>2706.2726</v>
      </c>
      <c r="J2318" s="14" t="n">
        <v>2435.64534</v>
      </c>
    </row>
    <row r="2319" customFormat="false" ht="15" hidden="false" customHeight="false" outlineLevel="0" collapsed="false">
      <c r="A2319" s="12" t="n">
        <v>8084</v>
      </c>
      <c r="B2319" s="13" t="s">
        <v>2332</v>
      </c>
      <c r="C2319" s="14" t="n">
        <f aca="false">IF($F$2=0," - ",Tabla1[[#This Row],[Base Precio de Lista neto]])</f>
        <v>67.4442</v>
      </c>
      <c r="D2319" s="14" t="n">
        <f aca="false">IF($F$2=0," - ",Tabla1[[#This Row],[Base Precio de Lista neto]]*(1-$F$2))</f>
        <v>47.21094</v>
      </c>
      <c r="E2319" s="14" t="n">
        <f aca="false">IF($F$2=0," - ",Tabla1[[#This Row],[Base para Mejor precio]]*(1-$F$2))</f>
        <v>42.489846</v>
      </c>
      <c r="F2319" s="12" t="s">
        <v>17</v>
      </c>
      <c r="G2319" s="15"/>
      <c r="H2319" s="14" t="n">
        <f aca="false">IFERROR(IF($F$3=0,"-",Tabla1[[#This Row],[Precio de Cliente neto]]*(1+$F$3)),"-")</f>
        <v>70.81641</v>
      </c>
      <c r="I2319" s="14" t="n">
        <v>67.4442</v>
      </c>
      <c r="J2319" s="14" t="n">
        <v>60.69978</v>
      </c>
    </row>
    <row r="2320" customFormat="false" ht="15" hidden="false" customHeight="false" outlineLevel="0" collapsed="false">
      <c r="A2320" s="12" t="n">
        <v>8086</v>
      </c>
      <c r="B2320" s="13" t="s">
        <v>2333</v>
      </c>
      <c r="C2320" s="14" t="n">
        <f aca="false">IF($F$2=0," - ",Tabla1[[#This Row],[Base Precio de Lista neto]])</f>
        <v>81.8624</v>
      </c>
      <c r="D2320" s="14" t="n">
        <f aca="false">IF($F$2=0," - ",Tabla1[[#This Row],[Base Precio de Lista neto]]*(1-$F$2))</f>
        <v>57.30368</v>
      </c>
      <c r="E2320" s="14" t="n">
        <f aca="false">IF($F$2=0," - ",Tabla1[[#This Row],[Base para Mejor precio]]*(1-$F$2))</f>
        <v>51.573312</v>
      </c>
      <c r="F2320" s="12" t="s">
        <v>17</v>
      </c>
      <c r="G2320" s="15"/>
      <c r="H2320" s="14" t="n">
        <f aca="false">IFERROR(IF($F$3=0,"-",Tabla1[[#This Row],[Precio de Cliente neto]]*(1+$F$3)),"-")</f>
        <v>85.95552</v>
      </c>
      <c r="I2320" s="14" t="n">
        <v>81.8624</v>
      </c>
      <c r="J2320" s="14" t="n">
        <v>73.67616</v>
      </c>
    </row>
    <row r="2321" customFormat="false" ht="15" hidden="false" customHeight="false" outlineLevel="0" collapsed="false">
      <c r="A2321" s="12" t="n">
        <v>8087</v>
      </c>
      <c r="B2321" s="13" t="s">
        <v>2334</v>
      </c>
      <c r="C2321" s="14" t="n">
        <f aca="false">IF($F$2=0," - ",Tabla1[[#This Row],[Base Precio de Lista neto]])</f>
        <v>93.1537</v>
      </c>
      <c r="D2321" s="14" t="n">
        <f aca="false">IF($F$2=0," - ",Tabla1[[#This Row],[Base Precio de Lista neto]]*(1-$F$2))</f>
        <v>65.20759</v>
      </c>
      <c r="E2321" s="14" t="n">
        <f aca="false">IF($F$2=0," - ",Tabla1[[#This Row],[Base para Mejor precio]]*(1-$F$2))</f>
        <v>58.686831</v>
      </c>
      <c r="F2321" s="12" t="s">
        <v>17</v>
      </c>
      <c r="G2321" s="15"/>
      <c r="H2321" s="14" t="n">
        <f aca="false">IFERROR(IF($F$3=0,"-",Tabla1[[#This Row],[Precio de Cliente neto]]*(1+$F$3)),"-")</f>
        <v>97.811385</v>
      </c>
      <c r="I2321" s="14" t="n">
        <v>93.1537</v>
      </c>
      <c r="J2321" s="14" t="n">
        <v>83.83833</v>
      </c>
    </row>
    <row r="2322" customFormat="false" ht="15" hidden="false" customHeight="false" outlineLevel="0" collapsed="false">
      <c r="A2322" s="12" t="n">
        <v>8091</v>
      </c>
      <c r="B2322" s="13" t="s">
        <v>2335</v>
      </c>
      <c r="C2322" s="14" t="n">
        <f aca="false">IF($F$2=0," - ",Tabla1[[#This Row],[Base Precio de Lista neto]])</f>
        <v>61.7414</v>
      </c>
      <c r="D2322" s="14" t="n">
        <f aca="false">IF($F$2=0," - ",Tabla1[[#This Row],[Base Precio de Lista neto]]*(1-$F$2))</f>
        <v>43.21898</v>
      </c>
      <c r="E2322" s="14" t="n">
        <f aca="false">IF($F$2=0," - ",Tabla1[[#This Row],[Base para Mejor precio]]*(1-$F$2))</f>
        <v>38.897082</v>
      </c>
      <c r="F2322" s="12" t="s">
        <v>17</v>
      </c>
      <c r="G2322" s="15"/>
      <c r="H2322" s="14" t="n">
        <f aca="false">IFERROR(IF($F$3=0,"-",Tabla1[[#This Row],[Precio de Cliente neto]]*(1+$F$3)),"-")</f>
        <v>64.82847</v>
      </c>
      <c r="I2322" s="14" t="n">
        <v>61.7414</v>
      </c>
      <c r="J2322" s="14" t="n">
        <v>55.56726</v>
      </c>
    </row>
    <row r="2323" customFormat="false" ht="15" hidden="false" customHeight="false" outlineLevel="0" collapsed="false">
      <c r="A2323" s="12" t="n">
        <v>8094</v>
      </c>
      <c r="B2323" s="13" t="s">
        <v>2336</v>
      </c>
      <c r="C2323" s="14" t="n">
        <f aca="false">IF($F$2=0," - ",Tabla1[[#This Row],[Base Precio de Lista neto]])</f>
        <v>141.7797</v>
      </c>
      <c r="D2323" s="14" t="n">
        <f aca="false">IF($F$2=0," - ",Tabla1[[#This Row],[Base Precio de Lista neto]]*(1-$F$2))</f>
        <v>99.24579</v>
      </c>
      <c r="E2323" s="14" t="n">
        <f aca="false">IF($F$2=0," - ",Tabla1[[#This Row],[Base para Mejor precio]]*(1-$F$2))</f>
        <v>89.321211</v>
      </c>
      <c r="F2323" s="12" t="s">
        <v>14</v>
      </c>
      <c r="G2323" s="15"/>
      <c r="H2323" s="14" t="n">
        <f aca="false">IFERROR(IF($F$3=0,"-",Tabla1[[#This Row],[Precio de Cliente neto]]*(1+$F$3)),"-")</f>
        <v>148.868685</v>
      </c>
      <c r="I2323" s="14" t="n">
        <v>141.7797</v>
      </c>
      <c r="J2323" s="14" t="n">
        <v>127.60173</v>
      </c>
    </row>
    <row r="2324" customFormat="false" ht="15" hidden="false" customHeight="false" outlineLevel="0" collapsed="false">
      <c r="A2324" s="12" t="n">
        <v>8095</v>
      </c>
      <c r="B2324" s="13" t="s">
        <v>2337</v>
      </c>
      <c r="C2324" s="14" t="n">
        <f aca="false">IF($F$2=0," - ",Tabla1[[#This Row],[Base Precio de Lista neto]])</f>
        <v>409.1263</v>
      </c>
      <c r="D2324" s="14" t="n">
        <f aca="false">IF($F$2=0," - ",Tabla1[[#This Row],[Base Precio de Lista neto]]*(1-$F$2))</f>
        <v>286.38841</v>
      </c>
      <c r="E2324" s="14" t="n">
        <f aca="false">IF($F$2=0," - ",Tabla1[[#This Row],[Base para Mejor precio]]*(1-$F$2))</f>
        <v>257.749569</v>
      </c>
      <c r="F2324" s="12" t="s">
        <v>17</v>
      </c>
      <c r="G2324" s="15"/>
      <c r="H2324" s="14" t="n">
        <f aca="false">IFERROR(IF($F$3=0,"-",Tabla1[[#This Row],[Precio de Cliente neto]]*(1+$F$3)),"-")</f>
        <v>429.582615</v>
      </c>
      <c r="I2324" s="14" t="n">
        <v>409.1263</v>
      </c>
      <c r="J2324" s="14" t="n">
        <v>368.21367</v>
      </c>
    </row>
    <row r="2325" customFormat="false" ht="15" hidden="false" customHeight="false" outlineLevel="0" collapsed="false">
      <c r="A2325" s="12" t="n">
        <v>8096</v>
      </c>
      <c r="B2325" s="13" t="s">
        <v>2338</v>
      </c>
      <c r="C2325" s="14" t="n">
        <f aca="false">IF($F$2=0," - ",Tabla1[[#This Row],[Base Precio de Lista neto]])</f>
        <v>171.944</v>
      </c>
      <c r="D2325" s="14" t="n">
        <f aca="false">IF($F$2=0," - ",Tabla1[[#This Row],[Base Precio de Lista neto]]*(1-$F$2))</f>
        <v>120.3608</v>
      </c>
      <c r="E2325" s="14" t="n">
        <f aca="false">IF($F$2=0," - ",Tabla1[[#This Row],[Base para Mejor precio]]*(1-$F$2))</f>
        <v>108.32472</v>
      </c>
      <c r="F2325" s="12" t="s">
        <v>14</v>
      </c>
      <c r="G2325" s="15"/>
      <c r="H2325" s="14" t="n">
        <f aca="false">IFERROR(IF($F$3=0,"-",Tabla1[[#This Row],[Precio de Cliente neto]]*(1+$F$3)),"-")</f>
        <v>180.5412</v>
      </c>
      <c r="I2325" s="14" t="n">
        <v>171.944</v>
      </c>
      <c r="J2325" s="14" t="n">
        <v>154.7496</v>
      </c>
    </row>
    <row r="2326" customFormat="false" ht="15" hidden="false" customHeight="false" outlineLevel="0" collapsed="false">
      <c r="A2326" s="12" t="n">
        <v>8097</v>
      </c>
      <c r="B2326" s="13" t="s">
        <v>2339</v>
      </c>
      <c r="C2326" s="14" t="n">
        <f aca="false">IF($F$2=0," - ",Tabla1[[#This Row],[Base Precio de Lista neto]])</f>
        <v>72.7884</v>
      </c>
      <c r="D2326" s="14" t="n">
        <f aca="false">IF($F$2=0," - ",Tabla1[[#This Row],[Base Precio de Lista neto]]*(1-$F$2))</f>
        <v>50.95188</v>
      </c>
      <c r="E2326" s="14" t="n">
        <f aca="false">IF($F$2=0," - ",Tabla1[[#This Row],[Base para Mejor precio]]*(1-$F$2))</f>
        <v>45.856692</v>
      </c>
      <c r="F2326" s="12" t="s">
        <v>14</v>
      </c>
      <c r="G2326" s="15"/>
      <c r="H2326" s="14" t="n">
        <f aca="false">IFERROR(IF($F$3=0,"-",Tabla1[[#This Row],[Precio de Cliente neto]]*(1+$F$3)),"-")</f>
        <v>76.42782</v>
      </c>
      <c r="I2326" s="14" t="n">
        <v>72.7884</v>
      </c>
      <c r="J2326" s="14" t="n">
        <v>65.50956</v>
      </c>
    </row>
    <row r="2327" customFormat="false" ht="15" hidden="false" customHeight="false" outlineLevel="0" collapsed="false">
      <c r="A2327" s="12" t="n">
        <v>8098</v>
      </c>
      <c r="B2327" s="13" t="s">
        <v>2340</v>
      </c>
      <c r="C2327" s="14" t="n">
        <f aca="false">IF($F$2=0," - ",Tabla1[[#This Row],[Base Precio de Lista neto]])</f>
        <v>37.7735</v>
      </c>
      <c r="D2327" s="14" t="n">
        <f aca="false">IF($F$2=0," - ",Tabla1[[#This Row],[Base Precio de Lista neto]]*(1-$F$2))</f>
        <v>26.44145</v>
      </c>
      <c r="E2327" s="14" t="n">
        <f aca="false">IF($F$2=0," - ",Tabla1[[#This Row],[Base para Mejor precio]]*(1-$F$2))</f>
        <v>23.797305</v>
      </c>
      <c r="F2327" s="12" t="s">
        <v>14</v>
      </c>
      <c r="G2327" s="15"/>
      <c r="H2327" s="14" t="n">
        <f aca="false">IFERROR(IF($F$3=0,"-",Tabla1[[#This Row],[Precio de Cliente neto]]*(1+$F$3)),"-")</f>
        <v>39.662175</v>
      </c>
      <c r="I2327" s="14" t="n">
        <v>37.7735</v>
      </c>
      <c r="J2327" s="14" t="n">
        <v>33.99615</v>
      </c>
    </row>
    <row r="2328" customFormat="false" ht="15" hidden="false" customHeight="false" outlineLevel="0" collapsed="false">
      <c r="A2328" s="12" t="n">
        <v>8099</v>
      </c>
      <c r="B2328" s="13" t="s">
        <v>2341</v>
      </c>
      <c r="C2328" s="14" t="n">
        <f aca="false">IF($F$2=0," - ",Tabla1[[#This Row],[Base Precio de Lista neto]])</f>
        <v>638.3697</v>
      </c>
      <c r="D2328" s="14" t="n">
        <f aca="false">IF($F$2=0," - ",Tabla1[[#This Row],[Base Precio de Lista neto]]*(1-$F$2))</f>
        <v>446.85879</v>
      </c>
      <c r="E2328" s="14" t="n">
        <f aca="false">IF($F$2=0," - ",Tabla1[[#This Row],[Base para Mejor precio]]*(1-$F$2))</f>
        <v>402.172911</v>
      </c>
      <c r="F2328" s="12" t="s">
        <v>31</v>
      </c>
      <c r="G2328" s="15"/>
      <c r="H2328" s="14" t="n">
        <f aca="false">IFERROR(IF($F$3=0,"-",Tabla1[[#This Row],[Precio de Cliente neto]]*(1+$F$3)),"-")</f>
        <v>670.288185</v>
      </c>
      <c r="I2328" s="14" t="n">
        <v>638.3697</v>
      </c>
      <c r="J2328" s="14" t="n">
        <v>574.53273</v>
      </c>
    </row>
    <row r="2329" customFormat="false" ht="15" hidden="false" customHeight="false" outlineLevel="0" collapsed="false">
      <c r="A2329" s="12" t="n">
        <v>8105</v>
      </c>
      <c r="B2329" s="13" t="s">
        <v>2342</v>
      </c>
      <c r="C2329" s="14" t="n">
        <f aca="false">IF($F$2=0," - ",Tabla1[[#This Row],[Base Precio de Lista neto]])</f>
        <v>54.3926</v>
      </c>
      <c r="D2329" s="14" t="n">
        <f aca="false">IF($F$2=0," - ",Tabla1[[#This Row],[Base Precio de Lista neto]]*(1-$F$2))</f>
        <v>38.07482</v>
      </c>
      <c r="E2329" s="14" t="n">
        <f aca="false">IF($F$2=0," - ",Tabla1[[#This Row],[Base para Mejor precio]]*(1-$F$2))</f>
        <v>34.267338</v>
      </c>
      <c r="F2329" s="12" t="s">
        <v>14</v>
      </c>
      <c r="G2329" s="15"/>
      <c r="H2329" s="14" t="n">
        <f aca="false">IFERROR(IF($F$3=0,"-",Tabla1[[#This Row],[Precio de Cliente neto]]*(1+$F$3)),"-")</f>
        <v>57.11223</v>
      </c>
      <c r="I2329" s="14" t="n">
        <v>54.3926</v>
      </c>
      <c r="J2329" s="14" t="n">
        <v>48.95334</v>
      </c>
    </row>
    <row r="2330" customFormat="false" ht="15" hidden="false" customHeight="false" outlineLevel="0" collapsed="false">
      <c r="A2330" s="12" t="n">
        <v>8108</v>
      </c>
      <c r="B2330" s="13" t="s">
        <v>2343</v>
      </c>
      <c r="C2330" s="14" t="n">
        <f aca="false">IF($F$2=0," - ",Tabla1[[#This Row],[Base Precio de Lista neto]])</f>
        <v>3.9225</v>
      </c>
      <c r="D2330" s="14" t="n">
        <f aca="false">IF($F$2=0," - ",Tabla1[[#This Row],[Base Precio de Lista neto]]*(1-$F$2))</f>
        <v>2.74575</v>
      </c>
      <c r="E2330" s="14" t="n">
        <f aca="false">IF($F$2=0," - ",Tabla1[[#This Row],[Base para Mejor precio]]*(1-$F$2))</f>
        <v>2.471175</v>
      </c>
      <c r="F2330" s="12" t="s">
        <v>17</v>
      </c>
      <c r="G2330" s="15"/>
      <c r="H2330" s="14" t="n">
        <f aca="false">IFERROR(IF($F$3=0,"-",Tabla1[[#This Row],[Precio de Cliente neto]]*(1+$F$3)),"-")</f>
        <v>4.118625</v>
      </c>
      <c r="I2330" s="14" t="n">
        <v>3.9225</v>
      </c>
      <c r="J2330" s="14" t="n">
        <v>3.53025</v>
      </c>
    </row>
    <row r="2331" customFormat="false" ht="15" hidden="false" customHeight="false" outlineLevel="0" collapsed="false">
      <c r="A2331" s="12" t="n">
        <v>8110</v>
      </c>
      <c r="B2331" s="13" t="s">
        <v>2344</v>
      </c>
      <c r="C2331" s="14" t="n">
        <f aca="false">IF($F$2=0," - ",Tabla1[[#This Row],[Base Precio de Lista neto]])</f>
        <v>127.06</v>
      </c>
      <c r="D2331" s="14" t="n">
        <f aca="false">IF($F$2=0," - ",Tabla1[[#This Row],[Base Precio de Lista neto]]*(1-$F$2))</f>
        <v>88.942</v>
      </c>
      <c r="E2331" s="14" t="n">
        <f aca="false">IF($F$2=0," - ",Tabla1[[#This Row],[Base para Mejor precio]]*(1-$F$2))</f>
        <v>80.0478</v>
      </c>
      <c r="F2331" s="12" t="s">
        <v>17</v>
      </c>
      <c r="G2331" s="15"/>
      <c r="H2331" s="14" t="n">
        <f aca="false">IFERROR(IF($F$3=0,"-",Tabla1[[#This Row],[Precio de Cliente neto]]*(1+$F$3)),"-")</f>
        <v>133.413</v>
      </c>
      <c r="I2331" s="14" t="n">
        <v>127.06</v>
      </c>
      <c r="J2331" s="14" t="n">
        <v>114.354</v>
      </c>
    </row>
    <row r="2332" customFormat="false" ht="15" hidden="false" customHeight="false" outlineLevel="0" collapsed="false">
      <c r="A2332" s="12" t="n">
        <v>8111</v>
      </c>
      <c r="B2332" s="13" t="s">
        <v>2345</v>
      </c>
      <c r="C2332" s="14" t="n">
        <f aca="false">IF($F$2=0," - ",Tabla1[[#This Row],[Base Precio de Lista neto]])</f>
        <v>127.06</v>
      </c>
      <c r="D2332" s="14" t="n">
        <f aca="false">IF($F$2=0," - ",Tabla1[[#This Row],[Base Precio de Lista neto]]*(1-$F$2))</f>
        <v>88.942</v>
      </c>
      <c r="E2332" s="14" t="n">
        <f aca="false">IF($F$2=0," - ",Tabla1[[#This Row],[Base para Mejor precio]]*(1-$F$2))</f>
        <v>80.0478</v>
      </c>
      <c r="F2332" s="12" t="s">
        <v>17</v>
      </c>
      <c r="G2332" s="15"/>
      <c r="H2332" s="14" t="n">
        <f aca="false">IFERROR(IF($F$3=0,"-",Tabla1[[#This Row],[Precio de Cliente neto]]*(1+$F$3)),"-")</f>
        <v>133.413</v>
      </c>
      <c r="I2332" s="14" t="n">
        <v>127.06</v>
      </c>
      <c r="J2332" s="14" t="n">
        <v>114.354</v>
      </c>
    </row>
    <row r="2333" customFormat="false" ht="15" hidden="false" customHeight="false" outlineLevel="0" collapsed="false">
      <c r="A2333" s="12" t="n">
        <v>8112</v>
      </c>
      <c r="B2333" s="13" t="s">
        <v>2346</v>
      </c>
      <c r="C2333" s="14" t="n">
        <f aca="false">IF($F$2=0," - ",Tabla1[[#This Row],[Base Precio de Lista neto]])</f>
        <v>127.06</v>
      </c>
      <c r="D2333" s="14" t="n">
        <f aca="false">IF($F$2=0," - ",Tabla1[[#This Row],[Base Precio de Lista neto]]*(1-$F$2))</f>
        <v>88.942</v>
      </c>
      <c r="E2333" s="14" t="n">
        <f aca="false">IF($F$2=0," - ",Tabla1[[#This Row],[Base para Mejor precio]]*(1-$F$2))</f>
        <v>80.0478</v>
      </c>
      <c r="F2333" s="12" t="s">
        <v>17</v>
      </c>
      <c r="G2333" s="15"/>
      <c r="H2333" s="14" t="n">
        <f aca="false">IFERROR(IF($F$3=0,"-",Tabla1[[#This Row],[Precio de Cliente neto]]*(1+$F$3)),"-")</f>
        <v>133.413</v>
      </c>
      <c r="I2333" s="14" t="n">
        <v>127.06</v>
      </c>
      <c r="J2333" s="14" t="n">
        <v>114.354</v>
      </c>
    </row>
    <row r="2334" customFormat="false" ht="15" hidden="false" customHeight="false" outlineLevel="0" collapsed="false">
      <c r="A2334" s="12" t="n">
        <v>8113</v>
      </c>
      <c r="B2334" s="13" t="s">
        <v>2347</v>
      </c>
      <c r="C2334" s="14" t="n">
        <f aca="false">IF($F$2=0," - ",Tabla1[[#This Row],[Base Precio de Lista neto]])</f>
        <v>102.8325</v>
      </c>
      <c r="D2334" s="14" t="n">
        <f aca="false">IF($F$2=0," - ",Tabla1[[#This Row],[Base Precio de Lista neto]]*(1-$F$2))</f>
        <v>71.98275</v>
      </c>
      <c r="E2334" s="14" t="n">
        <f aca="false">IF($F$2=0," - ",Tabla1[[#This Row],[Base para Mejor precio]]*(1-$F$2))</f>
        <v>64.784475</v>
      </c>
      <c r="F2334" s="12" t="s">
        <v>14</v>
      </c>
      <c r="G2334" s="15"/>
      <c r="H2334" s="14" t="n">
        <f aca="false">IFERROR(IF($F$3=0,"-",Tabla1[[#This Row],[Precio de Cliente neto]]*(1+$F$3)),"-")</f>
        <v>107.974125</v>
      </c>
      <c r="I2334" s="14" t="n">
        <v>102.8325</v>
      </c>
      <c r="J2334" s="14" t="n">
        <v>92.54925</v>
      </c>
    </row>
    <row r="2335" customFormat="false" ht="15" hidden="false" customHeight="false" outlineLevel="0" collapsed="false">
      <c r="A2335" s="12" t="n">
        <v>8117</v>
      </c>
      <c r="B2335" s="13" t="s">
        <v>2348</v>
      </c>
      <c r="C2335" s="14" t="n">
        <f aca="false">IF($F$2=0," - ",Tabla1[[#This Row],[Base Precio de Lista neto]])</f>
        <v>43.8076</v>
      </c>
      <c r="D2335" s="14" t="n">
        <f aca="false">IF($F$2=0," - ",Tabla1[[#This Row],[Base Precio de Lista neto]]*(1-$F$2))</f>
        <v>30.66532</v>
      </c>
      <c r="E2335" s="14" t="n">
        <f aca="false">IF($F$2=0," - ",Tabla1[[#This Row],[Base para Mejor precio]]*(1-$F$2))</f>
        <v>27.598788</v>
      </c>
      <c r="F2335" s="12" t="s">
        <v>17</v>
      </c>
      <c r="G2335" s="15"/>
      <c r="H2335" s="14" t="n">
        <f aca="false">IFERROR(IF($F$3=0,"-",Tabla1[[#This Row],[Precio de Cliente neto]]*(1+$F$3)),"-")</f>
        <v>45.99798</v>
      </c>
      <c r="I2335" s="14" t="n">
        <v>43.8076</v>
      </c>
      <c r="J2335" s="14" t="n">
        <v>39.42684</v>
      </c>
    </row>
    <row r="2336" customFormat="false" ht="15" hidden="false" customHeight="false" outlineLevel="0" collapsed="false">
      <c r="A2336" s="12" t="n">
        <v>8119</v>
      </c>
      <c r="B2336" s="13" t="s">
        <v>2349</v>
      </c>
      <c r="C2336" s="14" t="n">
        <f aca="false">IF($F$2=0," - ",Tabla1[[#This Row],[Base Precio de Lista neto]])</f>
        <v>8839.8366</v>
      </c>
      <c r="D2336" s="14" t="n">
        <f aca="false">IF($F$2=0," - ",Tabla1[[#This Row],[Base Precio de Lista neto]]*(1-$F$2))</f>
        <v>6187.88562</v>
      </c>
      <c r="E2336" s="14" t="n">
        <f aca="false">IF($F$2=0," - ",Tabla1[[#This Row],[Base para Mejor precio]]*(1-$F$2))</f>
        <v>5569.097058</v>
      </c>
      <c r="F2336" s="12" t="s">
        <v>31</v>
      </c>
      <c r="G2336" s="15"/>
      <c r="H2336" s="14" t="n">
        <f aca="false">IFERROR(IF($F$3=0,"-",Tabla1[[#This Row],[Precio de Cliente neto]]*(1+$F$3)),"-")</f>
        <v>9281.82843</v>
      </c>
      <c r="I2336" s="14" t="n">
        <v>8839.8366</v>
      </c>
      <c r="J2336" s="14" t="n">
        <v>7955.85294</v>
      </c>
    </row>
    <row r="2337" customFormat="false" ht="15" hidden="false" customHeight="false" outlineLevel="0" collapsed="false">
      <c r="A2337" s="12" t="n">
        <v>8120</v>
      </c>
      <c r="B2337" s="13" t="s">
        <v>2350</v>
      </c>
      <c r="C2337" s="14" t="n">
        <f aca="false">IF($F$2=0," - ",Tabla1[[#This Row],[Base Precio de Lista neto]])</f>
        <v>582.7305</v>
      </c>
      <c r="D2337" s="14" t="n">
        <f aca="false">IF($F$2=0," - ",Tabla1[[#This Row],[Base Precio de Lista neto]]*(1-$F$2))</f>
        <v>407.91135</v>
      </c>
      <c r="E2337" s="14" t="n">
        <f aca="false">IF($F$2=0," - ",Tabla1[[#This Row],[Base para Mejor precio]]*(1-$F$2))</f>
        <v>367.120215</v>
      </c>
      <c r="F2337" s="12" t="s">
        <v>31</v>
      </c>
      <c r="G2337" s="15"/>
      <c r="H2337" s="14" t="n">
        <f aca="false">IFERROR(IF($F$3=0,"-",Tabla1[[#This Row],[Precio de Cliente neto]]*(1+$F$3)),"-")</f>
        <v>611.867025</v>
      </c>
      <c r="I2337" s="14" t="n">
        <v>582.7305</v>
      </c>
      <c r="J2337" s="14" t="n">
        <v>524.45745</v>
      </c>
    </row>
    <row r="2338" customFormat="false" ht="15" hidden="false" customHeight="false" outlineLevel="0" collapsed="false">
      <c r="A2338" s="12" t="n">
        <v>8121</v>
      </c>
      <c r="B2338" s="13" t="s">
        <v>2351</v>
      </c>
      <c r="C2338" s="14" t="n">
        <f aca="false">IF($F$2=0," - ",Tabla1[[#This Row],[Base Precio de Lista neto]])</f>
        <v>633.5681</v>
      </c>
      <c r="D2338" s="14" t="n">
        <f aca="false">IF($F$2=0," - ",Tabla1[[#This Row],[Base Precio de Lista neto]]*(1-$F$2))</f>
        <v>443.49767</v>
      </c>
      <c r="E2338" s="14" t="n">
        <f aca="false">IF($F$2=0," - ",Tabla1[[#This Row],[Base para Mejor precio]]*(1-$F$2))</f>
        <v>399.147903</v>
      </c>
      <c r="F2338" s="12" t="s">
        <v>14</v>
      </c>
      <c r="G2338" s="15"/>
      <c r="H2338" s="14" t="n">
        <f aca="false">IFERROR(IF($F$3=0,"-",Tabla1[[#This Row],[Precio de Cliente neto]]*(1+$F$3)),"-")</f>
        <v>665.246505</v>
      </c>
      <c r="I2338" s="14" t="n">
        <v>633.5681</v>
      </c>
      <c r="J2338" s="14" t="n">
        <v>570.21129</v>
      </c>
    </row>
    <row r="2339" customFormat="false" ht="15" hidden="false" customHeight="false" outlineLevel="0" collapsed="false">
      <c r="A2339" s="12" t="n">
        <v>8122</v>
      </c>
      <c r="B2339" s="13" t="s">
        <v>2352</v>
      </c>
      <c r="C2339" s="14" t="n">
        <f aca="false">IF($F$2=0," - ",Tabla1[[#This Row],[Base Precio de Lista neto]])</f>
        <v>47.5671</v>
      </c>
      <c r="D2339" s="14" t="n">
        <f aca="false">IF($F$2=0," - ",Tabla1[[#This Row],[Base Precio de Lista neto]]*(1-$F$2))</f>
        <v>33.29697</v>
      </c>
      <c r="E2339" s="14" t="n">
        <f aca="false">IF($F$2=0," - ",Tabla1[[#This Row],[Base para Mejor precio]]*(1-$F$2))</f>
        <v>29.967273</v>
      </c>
      <c r="F2339" s="12" t="s">
        <v>14</v>
      </c>
      <c r="G2339" s="15"/>
      <c r="H2339" s="14" t="n">
        <f aca="false">IFERROR(IF($F$3=0,"-",Tabla1[[#This Row],[Precio de Cliente neto]]*(1+$F$3)),"-")</f>
        <v>49.945455</v>
      </c>
      <c r="I2339" s="14" t="n">
        <v>47.5671</v>
      </c>
      <c r="J2339" s="14" t="n">
        <v>42.81039</v>
      </c>
    </row>
    <row r="2340" customFormat="false" ht="15" hidden="false" customHeight="false" outlineLevel="0" collapsed="false">
      <c r="A2340" s="12" t="n">
        <v>8123</v>
      </c>
      <c r="B2340" s="13" t="s">
        <v>2353</v>
      </c>
      <c r="C2340" s="14" t="n">
        <f aca="false">IF($F$2=0," - ",Tabla1[[#This Row],[Base Precio de Lista neto]])</f>
        <v>381.077</v>
      </c>
      <c r="D2340" s="14" t="n">
        <f aca="false">IF($F$2=0," - ",Tabla1[[#This Row],[Base Precio de Lista neto]]*(1-$F$2))</f>
        <v>266.7539</v>
      </c>
      <c r="E2340" s="14" t="n">
        <f aca="false">IF($F$2=0," - ",Tabla1[[#This Row],[Base para Mejor precio]]*(1-$F$2))</f>
        <v>240.07851</v>
      </c>
      <c r="F2340" s="12" t="s">
        <v>14</v>
      </c>
      <c r="G2340" s="15"/>
      <c r="H2340" s="14" t="n">
        <f aca="false">IFERROR(IF($F$3=0,"-",Tabla1[[#This Row],[Precio de Cliente neto]]*(1+$F$3)),"-")</f>
        <v>400.13085</v>
      </c>
      <c r="I2340" s="14" t="n">
        <v>381.077</v>
      </c>
      <c r="J2340" s="14" t="n">
        <v>342.9693</v>
      </c>
    </row>
    <row r="2341" customFormat="false" ht="15" hidden="false" customHeight="false" outlineLevel="0" collapsed="false">
      <c r="A2341" s="12" t="n">
        <v>8124</v>
      </c>
      <c r="B2341" s="13" t="s">
        <v>2354</v>
      </c>
      <c r="C2341" s="14" t="n">
        <f aca="false">IF($F$2=0," - ",Tabla1[[#This Row],[Base Precio de Lista neto]])</f>
        <v>492.7966</v>
      </c>
      <c r="D2341" s="14" t="n">
        <f aca="false">IF($F$2=0," - ",Tabla1[[#This Row],[Base Precio de Lista neto]]*(1-$F$2))</f>
        <v>344.95762</v>
      </c>
      <c r="E2341" s="14" t="n">
        <f aca="false">IF($F$2=0," - ",Tabla1[[#This Row],[Base para Mejor precio]]*(1-$F$2))</f>
        <v>310.461858</v>
      </c>
      <c r="F2341" s="12" t="s">
        <v>17</v>
      </c>
      <c r="G2341" s="15"/>
      <c r="H2341" s="14" t="n">
        <f aca="false">IFERROR(IF($F$3=0,"-",Tabla1[[#This Row],[Precio de Cliente neto]]*(1+$F$3)),"-")</f>
        <v>517.43643</v>
      </c>
      <c r="I2341" s="14" t="n">
        <v>492.7966</v>
      </c>
      <c r="J2341" s="14" t="n">
        <v>443.51694</v>
      </c>
    </row>
    <row r="2342" customFormat="false" ht="15" hidden="false" customHeight="false" outlineLevel="0" collapsed="false">
      <c r="A2342" s="12" t="n">
        <v>8125</v>
      </c>
      <c r="B2342" s="13" t="s">
        <v>2355</v>
      </c>
      <c r="C2342" s="14" t="n">
        <f aca="false">IF($F$2=0," - ",Tabla1[[#This Row],[Base Precio de Lista neto]])</f>
        <v>398.5166</v>
      </c>
      <c r="D2342" s="14" t="n">
        <f aca="false">IF($F$2=0," - ",Tabla1[[#This Row],[Base Precio de Lista neto]]*(1-$F$2))</f>
        <v>278.96162</v>
      </c>
      <c r="E2342" s="14" t="n">
        <f aca="false">IF($F$2=0," - ",Tabla1[[#This Row],[Base para Mejor precio]]*(1-$F$2))</f>
        <v>251.065458</v>
      </c>
      <c r="F2342" s="12" t="s">
        <v>17</v>
      </c>
      <c r="G2342" s="15"/>
      <c r="H2342" s="14" t="n">
        <f aca="false">IFERROR(IF($F$3=0,"-",Tabla1[[#This Row],[Precio de Cliente neto]]*(1+$F$3)),"-")</f>
        <v>418.44243</v>
      </c>
      <c r="I2342" s="14" t="n">
        <v>398.5166</v>
      </c>
      <c r="J2342" s="14" t="n">
        <v>358.66494</v>
      </c>
    </row>
    <row r="2343" customFormat="false" ht="15" hidden="false" customHeight="false" outlineLevel="0" collapsed="false">
      <c r="A2343" s="12" t="n">
        <v>8126</v>
      </c>
      <c r="B2343" s="13" t="s">
        <v>2356</v>
      </c>
      <c r="C2343" s="14" t="n">
        <f aca="false">IF($F$2=0," - ",Tabla1[[#This Row],[Base Precio de Lista neto]])</f>
        <v>433.2073</v>
      </c>
      <c r="D2343" s="14" t="n">
        <f aca="false">IF($F$2=0," - ",Tabla1[[#This Row],[Base Precio de Lista neto]]*(1-$F$2))</f>
        <v>303.24511</v>
      </c>
      <c r="E2343" s="14" t="n">
        <f aca="false">IF($F$2=0," - ",Tabla1[[#This Row],[Base para Mejor precio]]*(1-$F$2))</f>
        <v>272.920599</v>
      </c>
      <c r="F2343" s="12" t="s">
        <v>14</v>
      </c>
      <c r="G2343" s="15"/>
      <c r="H2343" s="14" t="n">
        <f aca="false">IFERROR(IF($F$3=0,"-",Tabla1[[#This Row],[Precio de Cliente neto]]*(1+$F$3)),"-")</f>
        <v>454.867665</v>
      </c>
      <c r="I2343" s="14" t="n">
        <v>433.2073</v>
      </c>
      <c r="J2343" s="14" t="n">
        <v>389.88657</v>
      </c>
    </row>
    <row r="2344" customFormat="false" ht="15" hidden="false" customHeight="false" outlineLevel="0" collapsed="false">
      <c r="A2344" s="12" t="n">
        <v>8127</v>
      </c>
      <c r="B2344" s="13" t="s">
        <v>2357</v>
      </c>
      <c r="C2344" s="14" t="n">
        <f aca="false">IF($F$2=0," - ",Tabla1[[#This Row],[Base Precio de Lista neto]])</f>
        <v>1733.6582</v>
      </c>
      <c r="D2344" s="14" t="n">
        <f aca="false">IF($F$2=0," - ",Tabla1[[#This Row],[Base Precio de Lista neto]]*(1-$F$2))</f>
        <v>1213.56074</v>
      </c>
      <c r="E2344" s="14" t="n">
        <f aca="false">IF($F$2=0," - ",Tabla1[[#This Row],[Base para Mejor precio]]*(1-$F$2))</f>
        <v>1092.204666</v>
      </c>
      <c r="F2344" s="12" t="s">
        <v>17</v>
      </c>
      <c r="G2344" s="15"/>
      <c r="H2344" s="14" t="n">
        <f aca="false">IFERROR(IF($F$3=0,"-",Tabla1[[#This Row],[Precio de Cliente neto]]*(1+$F$3)),"-")</f>
        <v>1820.34111</v>
      </c>
      <c r="I2344" s="14" t="n">
        <v>1733.6582</v>
      </c>
      <c r="J2344" s="14" t="n">
        <v>1560.29238</v>
      </c>
    </row>
    <row r="2345" customFormat="false" ht="15" hidden="false" customHeight="false" outlineLevel="0" collapsed="false">
      <c r="A2345" s="12" t="n">
        <v>8128</v>
      </c>
      <c r="B2345" s="13" t="s">
        <v>2358</v>
      </c>
      <c r="C2345" s="14" t="n">
        <f aca="false">IF($F$2=0," - ",Tabla1[[#This Row],[Base Precio de Lista neto]])</f>
        <v>587.7689</v>
      </c>
      <c r="D2345" s="14" t="n">
        <f aca="false">IF($F$2=0," - ",Tabla1[[#This Row],[Base Precio de Lista neto]]*(1-$F$2))</f>
        <v>411.43823</v>
      </c>
      <c r="E2345" s="14" t="n">
        <f aca="false">IF($F$2=0," - ",Tabla1[[#This Row],[Base para Mejor precio]]*(1-$F$2))</f>
        <v>370.294407</v>
      </c>
      <c r="F2345" s="12" t="s">
        <v>14</v>
      </c>
      <c r="G2345" s="15"/>
      <c r="H2345" s="14" t="n">
        <f aca="false">IFERROR(IF($F$3=0,"-",Tabla1[[#This Row],[Precio de Cliente neto]]*(1+$F$3)),"-")</f>
        <v>617.157345</v>
      </c>
      <c r="I2345" s="14" t="n">
        <v>587.7689</v>
      </c>
      <c r="J2345" s="14" t="n">
        <v>528.99201</v>
      </c>
    </row>
    <row r="2346" customFormat="false" ht="15" hidden="false" customHeight="false" outlineLevel="0" collapsed="false">
      <c r="A2346" s="12" t="n">
        <v>8129</v>
      </c>
      <c r="B2346" s="13" t="s">
        <v>2359</v>
      </c>
      <c r="C2346" s="14" t="n">
        <f aca="false">IF($F$2=0," - ",Tabla1[[#This Row],[Base Precio de Lista neto]])</f>
        <v>1087.5943</v>
      </c>
      <c r="D2346" s="14" t="n">
        <f aca="false">IF($F$2=0," - ",Tabla1[[#This Row],[Base Precio de Lista neto]]*(1-$F$2))</f>
        <v>761.31601</v>
      </c>
      <c r="E2346" s="14" t="n">
        <f aca="false">IF($F$2=0," - ",Tabla1[[#This Row],[Base para Mejor precio]]*(1-$F$2))</f>
        <v>685.184409</v>
      </c>
      <c r="F2346" s="12" t="s">
        <v>14</v>
      </c>
      <c r="G2346" s="15"/>
      <c r="H2346" s="14" t="n">
        <f aca="false">IFERROR(IF($F$3=0,"-",Tabla1[[#This Row],[Precio de Cliente neto]]*(1+$F$3)),"-")</f>
        <v>1141.974015</v>
      </c>
      <c r="I2346" s="14" t="n">
        <v>1087.5943</v>
      </c>
      <c r="J2346" s="14" t="n">
        <v>978.83487</v>
      </c>
    </row>
    <row r="2347" customFormat="false" ht="15" hidden="false" customHeight="false" outlineLevel="0" collapsed="false">
      <c r="A2347" s="12" t="n">
        <v>8131</v>
      </c>
      <c r="B2347" s="13" t="s">
        <v>2360</v>
      </c>
      <c r="C2347" s="14" t="n">
        <f aca="false">IF($F$2=0," - ",Tabla1[[#This Row],[Base Precio de Lista neto]])</f>
        <v>3111.7072</v>
      </c>
      <c r="D2347" s="14" t="n">
        <f aca="false">IF($F$2=0," - ",Tabla1[[#This Row],[Base Precio de Lista neto]]*(1-$F$2))</f>
        <v>2178.19504</v>
      </c>
      <c r="E2347" s="14" t="n">
        <f aca="false">IF($F$2=0," - ",Tabla1[[#This Row],[Base para Mejor precio]]*(1-$F$2))</f>
        <v>1960.375536</v>
      </c>
      <c r="F2347" s="12" t="s">
        <v>14</v>
      </c>
      <c r="G2347" s="15"/>
      <c r="H2347" s="14" t="n">
        <f aca="false">IFERROR(IF($F$3=0,"-",Tabla1[[#This Row],[Precio de Cliente neto]]*(1+$F$3)),"-")</f>
        <v>3267.29256</v>
      </c>
      <c r="I2347" s="14" t="n">
        <v>3111.7072</v>
      </c>
      <c r="J2347" s="14" t="n">
        <v>2800.53648</v>
      </c>
    </row>
    <row r="2348" customFormat="false" ht="15" hidden="false" customHeight="false" outlineLevel="0" collapsed="false">
      <c r="A2348" s="12" t="n">
        <v>8132</v>
      </c>
      <c r="B2348" s="13" t="s">
        <v>2361</v>
      </c>
      <c r="C2348" s="14" t="n">
        <f aca="false">IF($F$2=0," - ",Tabla1[[#This Row],[Base Precio de Lista neto]])</f>
        <v>1276.2595</v>
      </c>
      <c r="D2348" s="14" t="n">
        <f aca="false">IF($F$2=0," - ",Tabla1[[#This Row],[Base Precio de Lista neto]]*(1-$F$2))</f>
        <v>893.38165</v>
      </c>
      <c r="E2348" s="14" t="n">
        <f aca="false">IF($F$2=0," - ",Tabla1[[#This Row],[Base para Mejor precio]]*(1-$F$2))</f>
        <v>804.043485</v>
      </c>
      <c r="F2348" s="12" t="s">
        <v>14</v>
      </c>
      <c r="G2348" s="15"/>
      <c r="H2348" s="14" t="n">
        <f aca="false">IFERROR(IF($F$3=0,"-",Tabla1[[#This Row],[Precio de Cliente neto]]*(1+$F$3)),"-")</f>
        <v>1340.072475</v>
      </c>
      <c r="I2348" s="14" t="n">
        <v>1276.2595</v>
      </c>
      <c r="J2348" s="14" t="n">
        <v>1148.63355</v>
      </c>
    </row>
    <row r="2349" customFormat="false" ht="15" hidden="false" customHeight="false" outlineLevel="0" collapsed="false">
      <c r="A2349" s="12" t="n">
        <v>8133</v>
      </c>
      <c r="B2349" s="13" t="s">
        <v>2362</v>
      </c>
      <c r="C2349" s="14" t="n">
        <f aca="false">IF($F$2=0," - ",Tabla1[[#This Row],[Base Precio de Lista neto]])</f>
        <v>16.6765</v>
      </c>
      <c r="D2349" s="14" t="n">
        <f aca="false">IF($F$2=0," - ",Tabla1[[#This Row],[Base Precio de Lista neto]]*(1-$F$2))</f>
        <v>11.67355</v>
      </c>
      <c r="E2349" s="14" t="n">
        <f aca="false">IF($F$2=0," - ",Tabla1[[#This Row],[Base para Mejor precio]]*(1-$F$2))</f>
        <v>10.506195</v>
      </c>
      <c r="F2349" s="12" t="s">
        <v>17</v>
      </c>
      <c r="G2349" s="15"/>
      <c r="H2349" s="14" t="n">
        <f aca="false">IFERROR(IF($F$3=0,"-",Tabla1[[#This Row],[Precio de Cliente neto]]*(1+$F$3)),"-")</f>
        <v>17.510325</v>
      </c>
      <c r="I2349" s="14" t="n">
        <v>16.6765</v>
      </c>
      <c r="J2349" s="14" t="n">
        <v>15.00885</v>
      </c>
    </row>
    <row r="2350" customFormat="false" ht="15" hidden="false" customHeight="false" outlineLevel="0" collapsed="false">
      <c r="A2350" s="12" t="n">
        <v>8134</v>
      </c>
      <c r="B2350" s="13" t="s">
        <v>2363</v>
      </c>
      <c r="C2350" s="14" t="n">
        <f aca="false">IF($F$2=0," - ",Tabla1[[#This Row],[Base Precio de Lista neto]])</f>
        <v>36.9577</v>
      </c>
      <c r="D2350" s="14" t="n">
        <f aca="false">IF($F$2=0," - ",Tabla1[[#This Row],[Base Precio de Lista neto]]*(1-$F$2))</f>
        <v>25.87039</v>
      </c>
      <c r="E2350" s="14" t="n">
        <f aca="false">IF($F$2=0," - ",Tabla1[[#This Row],[Base para Mejor precio]]*(1-$F$2))</f>
        <v>23.283351</v>
      </c>
      <c r="F2350" s="12" t="s">
        <v>17</v>
      </c>
      <c r="G2350" s="15"/>
      <c r="H2350" s="14" t="n">
        <f aca="false">IFERROR(IF($F$3=0,"-",Tabla1[[#This Row],[Precio de Cliente neto]]*(1+$F$3)),"-")</f>
        <v>38.805585</v>
      </c>
      <c r="I2350" s="14" t="n">
        <v>36.9577</v>
      </c>
      <c r="J2350" s="14" t="n">
        <v>33.26193</v>
      </c>
    </row>
    <row r="2351" customFormat="false" ht="15" hidden="false" customHeight="false" outlineLevel="0" collapsed="false">
      <c r="A2351" s="12" t="n">
        <v>8135</v>
      </c>
      <c r="B2351" s="13" t="s">
        <v>2364</v>
      </c>
      <c r="C2351" s="14" t="n">
        <f aca="false">IF($F$2=0," - ",Tabla1[[#This Row],[Base Precio de Lista neto]])</f>
        <v>29.1185</v>
      </c>
      <c r="D2351" s="14" t="n">
        <f aca="false">IF($F$2=0," - ",Tabla1[[#This Row],[Base Precio de Lista neto]]*(1-$F$2))</f>
        <v>20.38295</v>
      </c>
      <c r="E2351" s="14" t="n">
        <f aca="false">IF($F$2=0," - ",Tabla1[[#This Row],[Base para Mejor precio]]*(1-$F$2))</f>
        <v>18.344655</v>
      </c>
      <c r="F2351" s="12" t="s">
        <v>17</v>
      </c>
      <c r="G2351" s="15"/>
      <c r="H2351" s="14" t="n">
        <f aca="false">IFERROR(IF($F$3=0,"-",Tabla1[[#This Row],[Precio de Cliente neto]]*(1+$F$3)),"-")</f>
        <v>30.574425</v>
      </c>
      <c r="I2351" s="14" t="n">
        <v>29.1185</v>
      </c>
      <c r="J2351" s="14" t="n">
        <v>26.20665</v>
      </c>
    </row>
    <row r="2352" customFormat="false" ht="15" hidden="false" customHeight="false" outlineLevel="0" collapsed="false">
      <c r="A2352" s="12" t="n">
        <v>8136</v>
      </c>
      <c r="B2352" s="13" t="s">
        <v>2365</v>
      </c>
      <c r="C2352" s="14" t="n">
        <f aca="false">IF($F$2=0," - ",Tabla1[[#This Row],[Base Precio de Lista neto]])</f>
        <v>29.1185</v>
      </c>
      <c r="D2352" s="14" t="n">
        <f aca="false">IF($F$2=0," - ",Tabla1[[#This Row],[Base Precio de Lista neto]]*(1-$F$2))</f>
        <v>20.38295</v>
      </c>
      <c r="E2352" s="14" t="n">
        <f aca="false">IF($F$2=0," - ",Tabla1[[#This Row],[Base para Mejor precio]]*(1-$F$2))</f>
        <v>18.344655</v>
      </c>
      <c r="F2352" s="12" t="s">
        <v>17</v>
      </c>
      <c r="G2352" s="15"/>
      <c r="H2352" s="14" t="n">
        <f aca="false">IFERROR(IF($F$3=0,"-",Tabla1[[#This Row],[Precio de Cliente neto]]*(1+$F$3)),"-")</f>
        <v>30.574425</v>
      </c>
      <c r="I2352" s="14" t="n">
        <v>29.1185</v>
      </c>
      <c r="J2352" s="14" t="n">
        <v>26.20665</v>
      </c>
    </row>
    <row r="2353" customFormat="false" ht="15" hidden="false" customHeight="false" outlineLevel="0" collapsed="false">
      <c r="A2353" s="12" t="n">
        <v>8137</v>
      </c>
      <c r="B2353" s="13" t="s">
        <v>2366</v>
      </c>
      <c r="C2353" s="14" t="n">
        <f aca="false">IF($F$2=0," - ",Tabla1[[#This Row],[Base Precio de Lista neto]])</f>
        <v>539.7422</v>
      </c>
      <c r="D2353" s="14" t="n">
        <f aca="false">IF($F$2=0," - ",Tabla1[[#This Row],[Base Precio de Lista neto]]*(1-$F$2))</f>
        <v>377.81954</v>
      </c>
      <c r="E2353" s="14" t="n">
        <f aca="false">IF($F$2=0," - ",Tabla1[[#This Row],[Base para Mejor precio]]*(1-$F$2))</f>
        <v>340.037586</v>
      </c>
      <c r="F2353" s="12" t="s">
        <v>14</v>
      </c>
      <c r="G2353" s="15"/>
      <c r="H2353" s="14" t="n">
        <f aca="false">IFERROR(IF($F$3=0,"-",Tabla1[[#This Row],[Precio de Cliente neto]]*(1+$F$3)),"-")</f>
        <v>566.72931</v>
      </c>
      <c r="I2353" s="14" t="n">
        <v>539.7422</v>
      </c>
      <c r="J2353" s="14" t="n">
        <v>485.76798</v>
      </c>
    </row>
    <row r="2354" customFormat="false" ht="15" hidden="false" customHeight="false" outlineLevel="0" collapsed="false">
      <c r="A2354" s="12" t="n">
        <v>8138</v>
      </c>
      <c r="B2354" s="13" t="s">
        <v>2367</v>
      </c>
      <c r="C2354" s="14" t="n">
        <f aca="false">IF($F$2=0," - ",Tabla1[[#This Row],[Base Precio de Lista neto]])</f>
        <v>5043.2404</v>
      </c>
      <c r="D2354" s="14" t="n">
        <f aca="false">IF($F$2=0," - ",Tabla1[[#This Row],[Base Precio de Lista neto]]*(1-$F$2))</f>
        <v>3530.26828</v>
      </c>
      <c r="E2354" s="14" t="n">
        <f aca="false">IF($F$2=0," - ",Tabla1[[#This Row],[Base para Mejor precio]]*(1-$F$2))</f>
        <v>3177.241452</v>
      </c>
      <c r="F2354" s="12" t="s">
        <v>17</v>
      </c>
      <c r="G2354" s="15"/>
      <c r="H2354" s="14" t="n">
        <f aca="false">IFERROR(IF($F$3=0,"-",Tabla1[[#This Row],[Precio de Cliente neto]]*(1+$F$3)),"-")</f>
        <v>5295.40242</v>
      </c>
      <c r="I2354" s="14" t="n">
        <v>5043.2404</v>
      </c>
      <c r="J2354" s="14" t="n">
        <v>4538.91636</v>
      </c>
    </row>
    <row r="2355" customFormat="false" ht="15" hidden="false" customHeight="false" outlineLevel="0" collapsed="false">
      <c r="A2355" s="12" t="n">
        <v>8139</v>
      </c>
      <c r="B2355" s="13" t="s">
        <v>2368</v>
      </c>
      <c r="C2355" s="14" t="n">
        <f aca="false">IF($F$2=0," - ",Tabla1[[#This Row],[Base Precio de Lista neto]])</f>
        <v>4900.7314</v>
      </c>
      <c r="D2355" s="14" t="n">
        <f aca="false">IF($F$2=0," - ",Tabla1[[#This Row],[Base Precio de Lista neto]]*(1-$F$2))</f>
        <v>3430.51198</v>
      </c>
      <c r="E2355" s="14" t="n">
        <f aca="false">IF($F$2=0," - ",Tabla1[[#This Row],[Base para Mejor precio]]*(1-$F$2))</f>
        <v>3087.460782</v>
      </c>
      <c r="F2355" s="12" t="s">
        <v>14</v>
      </c>
      <c r="G2355" s="15"/>
      <c r="H2355" s="14" t="n">
        <f aca="false">IFERROR(IF($F$3=0,"-",Tabla1[[#This Row],[Precio de Cliente neto]]*(1+$F$3)),"-")</f>
        <v>5145.76797</v>
      </c>
      <c r="I2355" s="14" t="n">
        <v>4900.7314</v>
      </c>
      <c r="J2355" s="14" t="n">
        <v>4410.65826</v>
      </c>
    </row>
    <row r="2356" customFormat="false" ht="15" hidden="false" customHeight="false" outlineLevel="0" collapsed="false">
      <c r="A2356" s="12" t="n">
        <v>8140</v>
      </c>
      <c r="B2356" s="13" t="s">
        <v>2369</v>
      </c>
      <c r="C2356" s="14" t="n">
        <f aca="false">IF($F$2=0," - ",Tabla1[[#This Row],[Base Precio de Lista neto]])</f>
        <v>266.2</v>
      </c>
      <c r="D2356" s="14" t="n">
        <f aca="false">IF($F$2=0," - ",Tabla1[[#This Row],[Base Precio de Lista neto]]*(1-$F$2))</f>
        <v>186.34</v>
      </c>
      <c r="E2356" s="14" t="n">
        <f aca="false">IF($F$2=0," - ",Tabla1[[#This Row],[Base para Mejor precio]]*(1-$F$2))</f>
        <v>167.706</v>
      </c>
      <c r="F2356" s="12" t="s">
        <v>17</v>
      </c>
      <c r="G2356" s="15"/>
      <c r="H2356" s="14" t="n">
        <f aca="false">IFERROR(IF($F$3=0,"-",Tabla1[[#This Row],[Precio de Cliente neto]]*(1+$F$3)),"-")</f>
        <v>279.51</v>
      </c>
      <c r="I2356" s="14" t="n">
        <v>266.2</v>
      </c>
      <c r="J2356" s="14" t="n">
        <v>239.58</v>
      </c>
    </row>
    <row r="2357" customFormat="false" ht="15" hidden="false" customHeight="false" outlineLevel="0" collapsed="false">
      <c r="A2357" s="12" t="n">
        <v>8141</v>
      </c>
      <c r="B2357" s="13" t="s">
        <v>2370</v>
      </c>
      <c r="C2357" s="14" t="n">
        <f aca="false">IF($F$2=0," - ",Tabla1[[#This Row],[Base Precio de Lista neto]])</f>
        <v>195.4557</v>
      </c>
      <c r="D2357" s="14" t="n">
        <f aca="false">IF($F$2=0," - ",Tabla1[[#This Row],[Base Precio de Lista neto]]*(1-$F$2))</f>
        <v>136.81899</v>
      </c>
      <c r="E2357" s="14" t="n">
        <f aca="false">IF($F$2=0," - ",Tabla1[[#This Row],[Base para Mejor precio]]*(1-$F$2))</f>
        <v>123.137091</v>
      </c>
      <c r="F2357" s="12" t="s">
        <v>17</v>
      </c>
      <c r="G2357" s="15"/>
      <c r="H2357" s="14" t="n">
        <f aca="false">IFERROR(IF($F$3=0,"-",Tabla1[[#This Row],[Precio de Cliente neto]]*(1+$F$3)),"-")</f>
        <v>205.228485</v>
      </c>
      <c r="I2357" s="14" t="n">
        <v>195.4557</v>
      </c>
      <c r="J2357" s="14" t="n">
        <v>175.91013</v>
      </c>
    </row>
    <row r="2358" customFormat="false" ht="15" hidden="false" customHeight="false" outlineLevel="0" collapsed="false">
      <c r="A2358" s="12" t="n">
        <v>8142</v>
      </c>
      <c r="B2358" s="13" t="s">
        <v>2371</v>
      </c>
      <c r="C2358" s="14" t="n">
        <f aca="false">IF($F$2=0," - ",Tabla1[[#This Row],[Base Precio de Lista neto]])</f>
        <v>195.4557</v>
      </c>
      <c r="D2358" s="14" t="n">
        <f aca="false">IF($F$2=0," - ",Tabla1[[#This Row],[Base Precio de Lista neto]]*(1-$F$2))</f>
        <v>136.81899</v>
      </c>
      <c r="E2358" s="14" t="n">
        <f aca="false">IF($F$2=0," - ",Tabla1[[#This Row],[Base para Mejor precio]]*(1-$F$2))</f>
        <v>123.137091</v>
      </c>
      <c r="F2358" s="12" t="s">
        <v>17</v>
      </c>
      <c r="G2358" s="15"/>
      <c r="H2358" s="14" t="n">
        <f aca="false">IFERROR(IF($F$3=0,"-",Tabla1[[#This Row],[Precio de Cliente neto]]*(1+$F$3)),"-")</f>
        <v>205.228485</v>
      </c>
      <c r="I2358" s="14" t="n">
        <v>195.4557</v>
      </c>
      <c r="J2358" s="14" t="n">
        <v>175.91013</v>
      </c>
    </row>
    <row r="2359" customFormat="false" ht="15" hidden="false" customHeight="false" outlineLevel="0" collapsed="false">
      <c r="A2359" s="12" t="n">
        <v>8143</v>
      </c>
      <c r="B2359" s="13" t="s">
        <v>2372</v>
      </c>
      <c r="C2359" s="14" t="n">
        <f aca="false">IF($F$2=0," - ",Tabla1[[#This Row],[Base Precio de Lista neto]])</f>
        <v>13951.066</v>
      </c>
      <c r="D2359" s="14" t="n">
        <f aca="false">IF($F$2=0," - ",Tabla1[[#This Row],[Base Precio de Lista neto]]*(1-$F$2))</f>
        <v>9765.7462</v>
      </c>
      <c r="E2359" s="14" t="n">
        <f aca="false">IF($F$2=0," - ",Tabla1[[#This Row],[Base para Mejor precio]]*(1-$F$2))</f>
        <v>8789.17158</v>
      </c>
      <c r="F2359" s="12" t="s">
        <v>31</v>
      </c>
      <c r="G2359" s="15"/>
      <c r="H2359" s="14" t="n">
        <f aca="false">IFERROR(IF($F$3=0,"-",Tabla1[[#This Row],[Precio de Cliente neto]]*(1+$F$3)),"-")</f>
        <v>14648.6193</v>
      </c>
      <c r="I2359" s="14" t="n">
        <v>13951.066</v>
      </c>
      <c r="J2359" s="14" t="n">
        <v>12555.9594</v>
      </c>
    </row>
    <row r="2360" customFormat="false" ht="15" hidden="false" customHeight="false" outlineLevel="0" collapsed="false">
      <c r="A2360" s="12" t="n">
        <v>8144</v>
      </c>
      <c r="B2360" s="13" t="s">
        <v>2373</v>
      </c>
      <c r="C2360" s="14" t="n">
        <f aca="false">IF($F$2=0," - ",Tabla1[[#This Row],[Base Precio de Lista neto]])</f>
        <v>13951.066</v>
      </c>
      <c r="D2360" s="14" t="n">
        <f aca="false">IF($F$2=0," - ",Tabla1[[#This Row],[Base Precio de Lista neto]]*(1-$F$2))</f>
        <v>9765.7462</v>
      </c>
      <c r="E2360" s="14" t="n">
        <f aca="false">IF($F$2=0," - ",Tabla1[[#This Row],[Base para Mejor precio]]*(1-$F$2))</f>
        <v>8789.17158</v>
      </c>
      <c r="F2360" s="12" t="s">
        <v>31</v>
      </c>
      <c r="G2360" s="15"/>
      <c r="H2360" s="14" t="n">
        <f aca="false">IFERROR(IF($F$3=0,"-",Tabla1[[#This Row],[Precio de Cliente neto]]*(1+$F$3)),"-")</f>
        <v>14648.6193</v>
      </c>
      <c r="I2360" s="14" t="n">
        <v>13951.066</v>
      </c>
      <c r="J2360" s="14" t="n">
        <v>12555.9594</v>
      </c>
    </row>
    <row r="2361" customFormat="false" ht="15" hidden="false" customHeight="false" outlineLevel="0" collapsed="false">
      <c r="A2361" s="12" t="n">
        <v>8145</v>
      </c>
      <c r="B2361" s="13" t="s">
        <v>2374</v>
      </c>
      <c r="C2361" s="14" t="n">
        <f aca="false">IF($F$2=0," - ",Tabla1[[#This Row],[Base Precio de Lista neto]])</f>
        <v>3402.9846</v>
      </c>
      <c r="D2361" s="14" t="n">
        <f aca="false">IF($F$2=0," - ",Tabla1[[#This Row],[Base Precio de Lista neto]]*(1-$F$2))</f>
        <v>2382.08922</v>
      </c>
      <c r="E2361" s="14" t="n">
        <f aca="false">IF($F$2=0," - ",Tabla1[[#This Row],[Base para Mejor precio]]*(1-$F$2))</f>
        <v>2143.880298</v>
      </c>
      <c r="F2361" s="12" t="s">
        <v>17</v>
      </c>
      <c r="G2361" s="15"/>
      <c r="H2361" s="14" t="n">
        <f aca="false">IFERROR(IF($F$3=0,"-",Tabla1[[#This Row],[Precio de Cliente neto]]*(1+$F$3)),"-")</f>
        <v>3573.13383</v>
      </c>
      <c r="I2361" s="14" t="n">
        <v>3402.9846</v>
      </c>
      <c r="J2361" s="14" t="n">
        <v>3062.68614</v>
      </c>
    </row>
    <row r="2362" customFormat="false" ht="15" hidden="false" customHeight="false" outlineLevel="0" collapsed="false">
      <c r="A2362" s="12" t="n">
        <v>8146</v>
      </c>
      <c r="B2362" s="13" t="s">
        <v>2375</v>
      </c>
      <c r="C2362" s="14" t="n">
        <f aca="false">IF($F$2=0," - ",Tabla1[[#This Row],[Base Precio de Lista neto]])</f>
        <v>17051.3029</v>
      </c>
      <c r="D2362" s="14" t="n">
        <f aca="false">IF($F$2=0," - ",Tabla1[[#This Row],[Base Precio de Lista neto]]*(1-$F$2))</f>
        <v>11935.91203</v>
      </c>
      <c r="E2362" s="14" t="n">
        <f aca="false">IF($F$2=0," - ",Tabla1[[#This Row],[Base para Mejor precio]]*(1-$F$2))</f>
        <v>10742.320827</v>
      </c>
      <c r="F2362" s="12" t="s">
        <v>31</v>
      </c>
      <c r="G2362" s="15"/>
      <c r="H2362" s="14" t="n">
        <f aca="false">IFERROR(IF($F$3=0,"-",Tabla1[[#This Row],[Precio de Cliente neto]]*(1+$F$3)),"-")</f>
        <v>17903.868045</v>
      </c>
      <c r="I2362" s="14" t="n">
        <v>17051.3029</v>
      </c>
      <c r="J2362" s="14" t="n">
        <v>15346.17261</v>
      </c>
    </row>
    <row r="2363" customFormat="false" ht="15" hidden="false" customHeight="false" outlineLevel="0" collapsed="false">
      <c r="A2363" s="12" t="n">
        <v>8147</v>
      </c>
      <c r="B2363" s="13" t="s">
        <v>2376</v>
      </c>
      <c r="C2363" s="14" t="n">
        <f aca="false">IF($F$2=0," - ",Tabla1[[#This Row],[Base Precio de Lista neto]])</f>
        <v>193.3722</v>
      </c>
      <c r="D2363" s="14" t="n">
        <f aca="false">IF($F$2=0," - ",Tabla1[[#This Row],[Base Precio de Lista neto]]*(1-$F$2))</f>
        <v>135.36054</v>
      </c>
      <c r="E2363" s="14" t="n">
        <f aca="false">IF($F$2=0," - ",Tabla1[[#This Row],[Base para Mejor precio]]*(1-$F$2))</f>
        <v>121.824486</v>
      </c>
      <c r="F2363" s="12" t="s">
        <v>17</v>
      </c>
      <c r="G2363" s="15"/>
      <c r="H2363" s="14" t="n">
        <f aca="false">IFERROR(IF($F$3=0,"-",Tabla1[[#This Row],[Precio de Cliente neto]]*(1+$F$3)),"-")</f>
        <v>203.04081</v>
      </c>
      <c r="I2363" s="14" t="n">
        <v>193.3722</v>
      </c>
      <c r="J2363" s="14" t="n">
        <v>174.03498</v>
      </c>
    </row>
    <row r="2364" customFormat="false" ht="15" hidden="false" customHeight="false" outlineLevel="0" collapsed="false">
      <c r="A2364" s="12" t="n">
        <v>8148</v>
      </c>
      <c r="B2364" s="13" t="s">
        <v>2377</v>
      </c>
      <c r="C2364" s="14" t="n">
        <f aca="false">IF($F$2=0," - ",Tabla1[[#This Row],[Base Precio de Lista neto]])</f>
        <v>111.7501</v>
      </c>
      <c r="D2364" s="14" t="n">
        <f aca="false">IF($F$2=0," - ",Tabla1[[#This Row],[Base Precio de Lista neto]]*(1-$F$2))</f>
        <v>78.22507</v>
      </c>
      <c r="E2364" s="14" t="n">
        <f aca="false">IF($F$2=0," - ",Tabla1[[#This Row],[Base para Mejor precio]]*(1-$F$2))</f>
        <v>70.402563</v>
      </c>
      <c r="F2364" s="12" t="s">
        <v>17</v>
      </c>
      <c r="G2364" s="15"/>
      <c r="H2364" s="14" t="n">
        <f aca="false">IFERROR(IF($F$3=0,"-",Tabla1[[#This Row],[Precio de Cliente neto]]*(1+$F$3)),"-")</f>
        <v>117.337605</v>
      </c>
      <c r="I2364" s="14" t="n">
        <v>111.7501</v>
      </c>
      <c r="J2364" s="14" t="n">
        <v>100.57509</v>
      </c>
    </row>
    <row r="2365" customFormat="false" ht="15" hidden="false" customHeight="false" outlineLevel="0" collapsed="false">
      <c r="A2365" s="12" t="n">
        <v>8150</v>
      </c>
      <c r="B2365" s="13" t="s">
        <v>2378</v>
      </c>
      <c r="C2365" s="14" t="n">
        <f aca="false">IF($F$2=0," - ",Tabla1[[#This Row],[Base Precio de Lista neto]])</f>
        <v>1494.8737</v>
      </c>
      <c r="D2365" s="14" t="n">
        <f aca="false">IF($F$2=0," - ",Tabla1[[#This Row],[Base Precio de Lista neto]]*(1-$F$2))</f>
        <v>1046.41159</v>
      </c>
      <c r="E2365" s="14" t="n">
        <f aca="false">IF($F$2=0," - ",Tabla1[[#This Row],[Base para Mejor precio]]*(1-$F$2))</f>
        <v>941.770431</v>
      </c>
      <c r="F2365" s="12" t="s">
        <v>17</v>
      </c>
      <c r="G2365" s="15"/>
      <c r="H2365" s="14" t="n">
        <f aca="false">IFERROR(IF($F$3=0,"-",Tabla1[[#This Row],[Precio de Cliente neto]]*(1+$F$3)),"-")</f>
        <v>1569.617385</v>
      </c>
      <c r="I2365" s="14" t="n">
        <v>1494.8737</v>
      </c>
      <c r="J2365" s="14" t="n">
        <v>1345.38633</v>
      </c>
    </row>
    <row r="2366" customFormat="false" ht="15" hidden="false" customHeight="false" outlineLevel="0" collapsed="false">
      <c r="A2366" s="12" t="n">
        <v>8151</v>
      </c>
      <c r="B2366" s="13" t="s">
        <v>2379</v>
      </c>
      <c r="C2366" s="14" t="n">
        <f aca="false">IF($F$2=0," - ",Tabla1[[#This Row],[Base Precio de Lista neto]])</f>
        <v>114.0585</v>
      </c>
      <c r="D2366" s="14" t="n">
        <f aca="false">IF($F$2=0," - ",Tabla1[[#This Row],[Base Precio de Lista neto]]*(1-$F$2))</f>
        <v>79.84095</v>
      </c>
      <c r="E2366" s="14" t="n">
        <f aca="false">IF($F$2=0," - ",Tabla1[[#This Row],[Base para Mejor precio]]*(1-$F$2))</f>
        <v>71.856855</v>
      </c>
      <c r="F2366" s="12" t="s">
        <v>14</v>
      </c>
      <c r="G2366" s="15"/>
      <c r="H2366" s="14" t="n">
        <f aca="false">IFERROR(IF($F$3=0,"-",Tabla1[[#This Row],[Precio de Cliente neto]]*(1+$F$3)),"-")</f>
        <v>119.761425</v>
      </c>
      <c r="I2366" s="14" t="n">
        <v>114.0585</v>
      </c>
      <c r="J2366" s="14" t="n">
        <v>102.65265</v>
      </c>
    </row>
    <row r="2367" customFormat="false" ht="15" hidden="false" customHeight="false" outlineLevel="0" collapsed="false">
      <c r="A2367" s="12" t="n">
        <v>8152</v>
      </c>
      <c r="B2367" s="13" t="s">
        <v>2380</v>
      </c>
      <c r="C2367" s="14" t="n">
        <f aca="false">IF($F$2=0," - ",Tabla1[[#This Row],[Base Precio de Lista neto]])</f>
        <v>114.0585</v>
      </c>
      <c r="D2367" s="14" t="n">
        <f aca="false">IF($F$2=0," - ",Tabla1[[#This Row],[Base Precio de Lista neto]]*(1-$F$2))</f>
        <v>79.84095</v>
      </c>
      <c r="E2367" s="14" t="n">
        <f aca="false">IF($F$2=0," - ",Tabla1[[#This Row],[Base para Mejor precio]]*(1-$F$2))</f>
        <v>71.856855</v>
      </c>
      <c r="F2367" s="12" t="s">
        <v>14</v>
      </c>
      <c r="G2367" s="15"/>
      <c r="H2367" s="14" t="n">
        <f aca="false">IFERROR(IF($F$3=0,"-",Tabla1[[#This Row],[Precio de Cliente neto]]*(1+$F$3)),"-")</f>
        <v>119.761425</v>
      </c>
      <c r="I2367" s="14" t="n">
        <v>114.0585</v>
      </c>
      <c r="J2367" s="14" t="n">
        <v>102.65265</v>
      </c>
    </row>
    <row r="2368" customFormat="false" ht="15" hidden="false" customHeight="false" outlineLevel="0" collapsed="false">
      <c r="A2368" s="12" t="n">
        <v>8153</v>
      </c>
      <c r="B2368" s="13" t="s">
        <v>2381</v>
      </c>
      <c r="C2368" s="14" t="n">
        <f aca="false">IF($F$2=0," - ",Tabla1[[#This Row],[Base Precio de Lista neto]])</f>
        <v>1423.1448</v>
      </c>
      <c r="D2368" s="14" t="n">
        <f aca="false">IF($F$2=0," - ",Tabla1[[#This Row],[Base Precio de Lista neto]]*(1-$F$2))</f>
        <v>996.20136</v>
      </c>
      <c r="E2368" s="14" t="n">
        <f aca="false">IF($F$2=0," - ",Tabla1[[#This Row],[Base para Mejor precio]]*(1-$F$2))</f>
        <v>896.581224</v>
      </c>
      <c r="F2368" s="12" t="s">
        <v>17</v>
      </c>
      <c r="G2368" s="15"/>
      <c r="H2368" s="14" t="n">
        <f aca="false">IFERROR(IF($F$3=0,"-",Tabla1[[#This Row],[Precio de Cliente neto]]*(1+$F$3)),"-")</f>
        <v>1494.30204</v>
      </c>
      <c r="I2368" s="14" t="n">
        <v>1423.1448</v>
      </c>
      <c r="J2368" s="14" t="n">
        <v>1280.83032</v>
      </c>
    </row>
    <row r="2369" customFormat="false" ht="15" hidden="false" customHeight="false" outlineLevel="0" collapsed="false">
      <c r="A2369" s="12" t="n">
        <v>8154</v>
      </c>
      <c r="B2369" s="13" t="s">
        <v>2382</v>
      </c>
      <c r="C2369" s="14" t="n">
        <f aca="false">IF($F$2=0," - ",Tabla1[[#This Row],[Base Precio de Lista neto]])</f>
        <v>1854.4476</v>
      </c>
      <c r="D2369" s="14" t="n">
        <f aca="false">IF($F$2=0," - ",Tabla1[[#This Row],[Base Precio de Lista neto]]*(1-$F$2))</f>
        <v>1298.11332</v>
      </c>
      <c r="E2369" s="14" t="n">
        <f aca="false">IF($F$2=0," - ",Tabla1[[#This Row],[Base para Mejor precio]]*(1-$F$2))</f>
        <v>1168.301988</v>
      </c>
      <c r="F2369" s="12" t="s">
        <v>17</v>
      </c>
      <c r="G2369" s="15"/>
      <c r="H2369" s="14" t="n">
        <f aca="false">IFERROR(IF($F$3=0,"-",Tabla1[[#This Row],[Precio de Cliente neto]]*(1+$F$3)),"-")</f>
        <v>1947.16998</v>
      </c>
      <c r="I2369" s="14" t="n">
        <v>1854.4476</v>
      </c>
      <c r="J2369" s="14" t="n">
        <v>1669.00284</v>
      </c>
    </row>
    <row r="2370" customFormat="false" ht="15" hidden="false" customHeight="false" outlineLevel="0" collapsed="false">
      <c r="A2370" s="12" t="n">
        <v>8155</v>
      </c>
      <c r="B2370" s="13" t="s">
        <v>2383</v>
      </c>
      <c r="C2370" s="14" t="n">
        <f aca="false">IF($F$2=0," - ",Tabla1[[#This Row],[Base Precio de Lista neto]])</f>
        <v>1239.7405</v>
      </c>
      <c r="D2370" s="14" t="n">
        <f aca="false">IF($F$2=0," - ",Tabla1[[#This Row],[Base Precio de Lista neto]]*(1-$F$2))</f>
        <v>867.81835</v>
      </c>
      <c r="E2370" s="14" t="n">
        <f aca="false">IF($F$2=0," - ",Tabla1[[#This Row],[Base para Mejor precio]]*(1-$F$2))</f>
        <v>781.036515</v>
      </c>
      <c r="F2370" s="12" t="s">
        <v>17</v>
      </c>
      <c r="G2370" s="15"/>
      <c r="H2370" s="14" t="n">
        <f aca="false">IFERROR(IF($F$3=0,"-",Tabla1[[#This Row],[Precio de Cliente neto]]*(1+$F$3)),"-")</f>
        <v>1301.727525</v>
      </c>
      <c r="I2370" s="14" t="n">
        <v>1239.7405</v>
      </c>
      <c r="J2370" s="14" t="n">
        <v>1115.76645</v>
      </c>
    </row>
    <row r="2371" customFormat="false" ht="15" hidden="false" customHeight="false" outlineLevel="0" collapsed="false">
      <c r="A2371" s="12" t="n">
        <v>8156</v>
      </c>
      <c r="B2371" s="13" t="s">
        <v>2384</v>
      </c>
      <c r="C2371" s="14" t="n">
        <f aca="false">IF($F$2=0," - ",Tabla1[[#This Row],[Base Precio de Lista neto]])</f>
        <v>816.8794</v>
      </c>
      <c r="D2371" s="14" t="n">
        <f aca="false">IF($F$2=0," - ",Tabla1[[#This Row],[Base Precio de Lista neto]]*(1-$F$2))</f>
        <v>571.81558</v>
      </c>
      <c r="E2371" s="14" t="n">
        <f aca="false">IF($F$2=0," - ",Tabla1[[#This Row],[Base para Mejor precio]]*(1-$F$2))</f>
        <v>514.634022</v>
      </c>
      <c r="F2371" s="12" t="s">
        <v>17</v>
      </c>
      <c r="G2371" s="15"/>
      <c r="H2371" s="14" t="n">
        <f aca="false">IFERROR(IF($F$3=0,"-",Tabla1[[#This Row],[Precio de Cliente neto]]*(1+$F$3)),"-")</f>
        <v>857.72337</v>
      </c>
      <c r="I2371" s="14" t="n">
        <v>816.8794</v>
      </c>
      <c r="J2371" s="14" t="n">
        <v>735.19146</v>
      </c>
    </row>
    <row r="2372" customFormat="false" ht="15" hidden="false" customHeight="false" outlineLevel="0" collapsed="false">
      <c r="A2372" s="12" t="n">
        <v>8157</v>
      </c>
      <c r="B2372" s="13" t="s">
        <v>2385</v>
      </c>
      <c r="C2372" s="14" t="n">
        <f aca="false">IF($F$2=0," - ",Tabla1[[#This Row],[Base Precio de Lista neto]])</f>
        <v>459.5821</v>
      </c>
      <c r="D2372" s="14" t="n">
        <f aca="false">IF($F$2=0," - ",Tabla1[[#This Row],[Base Precio de Lista neto]]*(1-$F$2))</f>
        <v>321.70747</v>
      </c>
      <c r="E2372" s="14" t="n">
        <f aca="false">IF($F$2=0," - ",Tabla1[[#This Row],[Base para Mejor precio]]*(1-$F$2))</f>
        <v>289.536723</v>
      </c>
      <c r="F2372" s="12" t="s">
        <v>17</v>
      </c>
      <c r="G2372" s="15"/>
      <c r="H2372" s="14" t="n">
        <f aca="false">IFERROR(IF($F$3=0,"-",Tabla1[[#This Row],[Precio de Cliente neto]]*(1+$F$3)),"-")</f>
        <v>482.561205</v>
      </c>
      <c r="I2372" s="14" t="n">
        <v>459.5821</v>
      </c>
      <c r="J2372" s="14" t="n">
        <v>413.62389</v>
      </c>
    </row>
    <row r="2373" customFormat="false" ht="15" hidden="false" customHeight="false" outlineLevel="0" collapsed="false">
      <c r="A2373" s="12" t="n">
        <v>8158</v>
      </c>
      <c r="B2373" s="13" t="s">
        <v>2386</v>
      </c>
      <c r="C2373" s="14" t="n">
        <f aca="false">IF($F$2=0," - ",Tabla1[[#This Row],[Base Precio de Lista neto]])</f>
        <v>816.8794</v>
      </c>
      <c r="D2373" s="14" t="n">
        <f aca="false">IF($F$2=0," - ",Tabla1[[#This Row],[Base Precio de Lista neto]]*(1-$F$2))</f>
        <v>571.81558</v>
      </c>
      <c r="E2373" s="14" t="n">
        <f aca="false">IF($F$2=0," - ",Tabla1[[#This Row],[Base para Mejor precio]]*(1-$F$2))</f>
        <v>514.634022</v>
      </c>
      <c r="F2373" s="12" t="s">
        <v>17</v>
      </c>
      <c r="G2373" s="15"/>
      <c r="H2373" s="14" t="n">
        <f aca="false">IFERROR(IF($F$3=0,"-",Tabla1[[#This Row],[Precio de Cliente neto]]*(1+$F$3)),"-")</f>
        <v>857.72337</v>
      </c>
      <c r="I2373" s="14" t="n">
        <v>816.8794</v>
      </c>
      <c r="J2373" s="14" t="n">
        <v>735.19146</v>
      </c>
    </row>
    <row r="2374" customFormat="false" ht="15" hidden="false" customHeight="false" outlineLevel="0" collapsed="false">
      <c r="A2374" s="12" t="n">
        <v>8159</v>
      </c>
      <c r="B2374" s="13" t="s">
        <v>2387</v>
      </c>
      <c r="C2374" s="14" t="n">
        <f aca="false">IF($F$2=0," - ",Tabla1[[#This Row],[Base Precio de Lista neto]])</f>
        <v>816.8794</v>
      </c>
      <c r="D2374" s="14" t="n">
        <f aca="false">IF($F$2=0," - ",Tabla1[[#This Row],[Base Precio de Lista neto]]*(1-$F$2))</f>
        <v>571.81558</v>
      </c>
      <c r="E2374" s="14" t="n">
        <f aca="false">IF($F$2=0," - ",Tabla1[[#This Row],[Base para Mejor precio]]*(1-$F$2))</f>
        <v>514.634022</v>
      </c>
      <c r="F2374" s="12" t="s">
        <v>17</v>
      </c>
      <c r="G2374" s="15"/>
      <c r="H2374" s="14" t="n">
        <f aca="false">IFERROR(IF($F$3=0,"-",Tabla1[[#This Row],[Precio de Cliente neto]]*(1+$F$3)),"-")</f>
        <v>857.72337</v>
      </c>
      <c r="I2374" s="14" t="n">
        <v>816.8794</v>
      </c>
      <c r="J2374" s="14" t="n">
        <v>735.19146</v>
      </c>
    </row>
    <row r="2375" customFormat="false" ht="15" hidden="false" customHeight="false" outlineLevel="0" collapsed="false">
      <c r="A2375" s="12" t="n">
        <v>8160</v>
      </c>
      <c r="B2375" s="13" t="s">
        <v>2388</v>
      </c>
      <c r="C2375" s="14" t="n">
        <f aca="false">IF($F$2=0," - ",Tabla1[[#This Row],[Base Precio de Lista neto]])</f>
        <v>675.3698</v>
      </c>
      <c r="D2375" s="14" t="n">
        <f aca="false">IF($F$2=0," - ",Tabla1[[#This Row],[Base Precio de Lista neto]]*(1-$F$2))</f>
        <v>472.75886</v>
      </c>
      <c r="E2375" s="14" t="n">
        <f aca="false">IF($F$2=0," - ",Tabla1[[#This Row],[Base para Mejor precio]]*(1-$F$2))</f>
        <v>425.482974</v>
      </c>
      <c r="F2375" s="12" t="s">
        <v>14</v>
      </c>
      <c r="G2375" s="15"/>
      <c r="H2375" s="14" t="n">
        <f aca="false">IFERROR(IF($F$3=0,"-",Tabla1[[#This Row],[Precio de Cliente neto]]*(1+$F$3)),"-")</f>
        <v>709.13829</v>
      </c>
      <c r="I2375" s="14" t="n">
        <v>675.3698</v>
      </c>
      <c r="J2375" s="14" t="n">
        <v>607.83282</v>
      </c>
    </row>
    <row r="2376" customFormat="false" ht="15" hidden="false" customHeight="false" outlineLevel="0" collapsed="false">
      <c r="A2376" s="12" t="n">
        <v>8161</v>
      </c>
      <c r="B2376" s="13" t="s">
        <v>2389</v>
      </c>
      <c r="C2376" s="14" t="n">
        <f aca="false">IF($F$2=0," - ",Tabla1[[#This Row],[Base Precio de Lista neto]])</f>
        <v>495.6652</v>
      </c>
      <c r="D2376" s="14" t="n">
        <f aca="false">IF($F$2=0," - ",Tabla1[[#This Row],[Base Precio de Lista neto]]*(1-$F$2))</f>
        <v>346.96564</v>
      </c>
      <c r="E2376" s="14" t="n">
        <f aca="false">IF($F$2=0," - ",Tabla1[[#This Row],[Base para Mejor precio]]*(1-$F$2))</f>
        <v>312.269076</v>
      </c>
      <c r="F2376" s="12" t="s">
        <v>17</v>
      </c>
      <c r="G2376" s="15"/>
      <c r="H2376" s="14" t="n">
        <f aca="false">IFERROR(IF($F$3=0,"-",Tabla1[[#This Row],[Precio de Cliente neto]]*(1+$F$3)),"-")</f>
        <v>520.44846</v>
      </c>
      <c r="I2376" s="14" t="n">
        <v>495.6652</v>
      </c>
      <c r="J2376" s="14" t="n">
        <v>446.09868</v>
      </c>
    </row>
    <row r="2377" customFormat="false" ht="15" hidden="false" customHeight="false" outlineLevel="0" collapsed="false">
      <c r="A2377" s="12" t="n">
        <v>8162</v>
      </c>
      <c r="B2377" s="13" t="s">
        <v>2390</v>
      </c>
      <c r="C2377" s="14" t="n">
        <f aca="false">IF($F$2=0," - ",Tabla1[[#This Row],[Base Precio de Lista neto]])</f>
        <v>874.2071</v>
      </c>
      <c r="D2377" s="14" t="n">
        <f aca="false">IF($F$2=0," - ",Tabla1[[#This Row],[Base Precio de Lista neto]]*(1-$F$2))</f>
        <v>611.94497</v>
      </c>
      <c r="E2377" s="14" t="n">
        <f aca="false">IF($F$2=0," - ",Tabla1[[#This Row],[Base para Mejor precio]]*(1-$F$2))</f>
        <v>550.750473</v>
      </c>
      <c r="F2377" s="12" t="s">
        <v>14</v>
      </c>
      <c r="G2377" s="15"/>
      <c r="H2377" s="14" t="n">
        <f aca="false">IFERROR(IF($F$3=0,"-",Tabla1[[#This Row],[Precio de Cliente neto]]*(1+$F$3)),"-")</f>
        <v>917.917455</v>
      </c>
      <c r="I2377" s="14" t="n">
        <v>874.2071</v>
      </c>
      <c r="J2377" s="14" t="n">
        <v>786.78639</v>
      </c>
    </row>
    <row r="2378" customFormat="false" ht="15" hidden="false" customHeight="false" outlineLevel="0" collapsed="false">
      <c r="A2378" s="12" t="n">
        <v>8163</v>
      </c>
      <c r="B2378" s="13" t="s">
        <v>2391</v>
      </c>
      <c r="C2378" s="14" t="n">
        <f aca="false">IF($F$2=0," - ",Tabla1[[#This Row],[Base Precio de Lista neto]])</f>
        <v>3582.3421</v>
      </c>
      <c r="D2378" s="14" t="n">
        <f aca="false">IF($F$2=0," - ",Tabla1[[#This Row],[Base Precio de Lista neto]]*(1-$F$2))</f>
        <v>2507.63947</v>
      </c>
      <c r="E2378" s="14" t="n">
        <f aca="false">IF($F$2=0," - ",Tabla1[[#This Row],[Base para Mejor precio]]*(1-$F$2))</f>
        <v>2256.875523</v>
      </c>
      <c r="F2378" s="12" t="s">
        <v>17</v>
      </c>
      <c r="G2378" s="15"/>
      <c r="H2378" s="14" t="n">
        <f aca="false">IFERROR(IF($F$3=0,"-",Tabla1[[#This Row],[Precio de Cliente neto]]*(1+$F$3)),"-")</f>
        <v>3761.459205</v>
      </c>
      <c r="I2378" s="14" t="n">
        <v>3582.3421</v>
      </c>
      <c r="J2378" s="14" t="n">
        <v>3224.10789</v>
      </c>
    </row>
    <row r="2379" customFormat="false" ht="15" hidden="false" customHeight="false" outlineLevel="0" collapsed="false">
      <c r="A2379" s="12" t="n">
        <v>8164</v>
      </c>
      <c r="B2379" s="13" t="s">
        <v>2392</v>
      </c>
      <c r="C2379" s="14" t="n">
        <f aca="false">IF($F$2=0," - ",Tabla1[[#This Row],[Base Precio de Lista neto]])</f>
        <v>478.3462</v>
      </c>
      <c r="D2379" s="14" t="n">
        <f aca="false">IF($F$2=0," - ",Tabla1[[#This Row],[Base Precio de Lista neto]]*(1-$F$2))</f>
        <v>334.84234</v>
      </c>
      <c r="E2379" s="14" t="n">
        <f aca="false">IF($F$2=0," - ",Tabla1[[#This Row],[Base para Mejor precio]]*(1-$F$2))</f>
        <v>301.358106</v>
      </c>
      <c r="F2379" s="12" t="s">
        <v>14</v>
      </c>
      <c r="G2379" s="15"/>
      <c r="H2379" s="14" t="n">
        <f aca="false">IFERROR(IF($F$3=0,"-",Tabla1[[#This Row],[Precio de Cliente neto]]*(1+$F$3)),"-")</f>
        <v>502.26351</v>
      </c>
      <c r="I2379" s="14" t="n">
        <v>478.3462</v>
      </c>
      <c r="J2379" s="14" t="n">
        <v>430.51158</v>
      </c>
    </row>
    <row r="2380" customFormat="false" ht="15" hidden="false" customHeight="false" outlineLevel="0" collapsed="false">
      <c r="A2380" s="12" t="n">
        <v>8165</v>
      </c>
      <c r="B2380" s="13" t="s">
        <v>2393</v>
      </c>
      <c r="C2380" s="14" t="n">
        <f aca="false">IF($F$2=0," - ",Tabla1[[#This Row],[Base Precio de Lista neto]])</f>
        <v>538.5515</v>
      </c>
      <c r="D2380" s="14" t="n">
        <f aca="false">IF($F$2=0," - ",Tabla1[[#This Row],[Base Precio de Lista neto]]*(1-$F$2))</f>
        <v>376.98605</v>
      </c>
      <c r="E2380" s="14" t="n">
        <f aca="false">IF($F$2=0," - ",Tabla1[[#This Row],[Base para Mejor precio]]*(1-$F$2))</f>
        <v>339.287445</v>
      </c>
      <c r="F2380" s="12" t="s">
        <v>14</v>
      </c>
      <c r="G2380" s="15"/>
      <c r="H2380" s="14" t="n">
        <f aca="false">IFERROR(IF($F$3=0,"-",Tabla1[[#This Row],[Precio de Cliente neto]]*(1+$F$3)),"-")</f>
        <v>565.479075</v>
      </c>
      <c r="I2380" s="14" t="n">
        <v>538.5515</v>
      </c>
      <c r="J2380" s="14" t="n">
        <v>484.69635</v>
      </c>
    </row>
    <row r="2381" customFormat="false" ht="15" hidden="false" customHeight="false" outlineLevel="0" collapsed="false">
      <c r="A2381" s="12" t="n">
        <v>8166</v>
      </c>
      <c r="B2381" s="13" t="s">
        <v>2394</v>
      </c>
      <c r="C2381" s="14" t="n">
        <f aca="false">IF($F$2=0," - ",Tabla1[[#This Row],[Base Precio de Lista neto]])</f>
        <v>1095.4801</v>
      </c>
      <c r="D2381" s="14" t="n">
        <f aca="false">IF($F$2=0," - ",Tabla1[[#This Row],[Base Precio de Lista neto]]*(1-$F$2))</f>
        <v>766.83607</v>
      </c>
      <c r="E2381" s="14" t="n">
        <f aca="false">IF($F$2=0," - ",Tabla1[[#This Row],[Base para Mejor precio]]*(1-$F$2))</f>
        <v>690.152463</v>
      </c>
      <c r="F2381" s="12" t="s">
        <v>17</v>
      </c>
      <c r="G2381" s="15"/>
      <c r="H2381" s="14" t="n">
        <f aca="false">IFERROR(IF($F$3=0,"-",Tabla1[[#This Row],[Precio de Cliente neto]]*(1+$F$3)),"-")</f>
        <v>1150.254105</v>
      </c>
      <c r="I2381" s="14" t="n">
        <v>1095.4801</v>
      </c>
      <c r="J2381" s="14" t="n">
        <v>985.93209</v>
      </c>
    </row>
    <row r="2382" customFormat="false" ht="15" hidden="false" customHeight="false" outlineLevel="0" collapsed="false">
      <c r="A2382" s="12" t="n">
        <v>8167</v>
      </c>
      <c r="B2382" s="13" t="s">
        <v>2395</v>
      </c>
      <c r="C2382" s="14" t="n">
        <f aca="false">IF($F$2=0," - ",Tabla1[[#This Row],[Base Precio de Lista neto]])</f>
        <v>1717.5552</v>
      </c>
      <c r="D2382" s="14" t="n">
        <f aca="false">IF($F$2=0," - ",Tabla1[[#This Row],[Base Precio de Lista neto]]*(1-$F$2))</f>
        <v>1202.28864</v>
      </c>
      <c r="E2382" s="14" t="n">
        <f aca="false">IF($F$2=0," - ",Tabla1[[#This Row],[Base para Mejor precio]]*(1-$F$2))</f>
        <v>1082.059776</v>
      </c>
      <c r="F2382" s="12" t="s">
        <v>17</v>
      </c>
      <c r="G2382" s="15"/>
      <c r="H2382" s="14" t="n">
        <f aca="false">IFERROR(IF($F$3=0,"-",Tabla1[[#This Row],[Precio de Cliente neto]]*(1+$F$3)),"-")</f>
        <v>1803.43296</v>
      </c>
      <c r="I2382" s="14" t="n">
        <v>1717.5552</v>
      </c>
      <c r="J2382" s="14" t="n">
        <v>1545.79968</v>
      </c>
    </row>
    <row r="2383" customFormat="false" ht="15" hidden="false" customHeight="false" outlineLevel="0" collapsed="false">
      <c r="A2383" s="12" t="n">
        <v>8168</v>
      </c>
      <c r="B2383" s="13" t="s">
        <v>2396</v>
      </c>
      <c r="C2383" s="14" t="n">
        <f aca="false">IF($F$2=0," - ",Tabla1[[#This Row],[Base Precio de Lista neto]])</f>
        <v>1363.6614</v>
      </c>
      <c r="D2383" s="14" t="n">
        <f aca="false">IF($F$2=0," - ",Tabla1[[#This Row],[Base Precio de Lista neto]]*(1-$F$2))</f>
        <v>954.56298</v>
      </c>
      <c r="E2383" s="14" t="n">
        <f aca="false">IF($F$2=0," - ",Tabla1[[#This Row],[Base para Mejor precio]]*(1-$F$2))</f>
        <v>859.106682</v>
      </c>
      <c r="F2383" s="12" t="s">
        <v>14</v>
      </c>
      <c r="G2383" s="15"/>
      <c r="H2383" s="14" t="n">
        <f aca="false">IFERROR(IF($F$3=0,"-",Tabla1[[#This Row],[Precio de Cliente neto]]*(1+$F$3)),"-")</f>
        <v>1431.84447</v>
      </c>
      <c r="I2383" s="14" t="n">
        <v>1363.6614</v>
      </c>
      <c r="J2383" s="14" t="n">
        <v>1227.29526</v>
      </c>
    </row>
    <row r="2384" customFormat="false" ht="15" hidden="false" customHeight="false" outlineLevel="0" collapsed="false">
      <c r="A2384" s="12" t="n">
        <v>8169</v>
      </c>
      <c r="B2384" s="13" t="s">
        <v>2397</v>
      </c>
      <c r="C2384" s="14" t="n">
        <f aca="false">IF($F$2=0," - ",Tabla1[[#This Row],[Base Precio de Lista neto]])</f>
        <v>606.9544</v>
      </c>
      <c r="D2384" s="14" t="n">
        <f aca="false">IF($F$2=0," - ",Tabla1[[#This Row],[Base Precio de Lista neto]]*(1-$F$2))</f>
        <v>424.86808</v>
      </c>
      <c r="E2384" s="14" t="n">
        <f aca="false">IF($F$2=0," - ",Tabla1[[#This Row],[Base para Mejor precio]]*(1-$F$2))</f>
        <v>382.381272</v>
      </c>
      <c r="F2384" s="12" t="s">
        <v>17</v>
      </c>
      <c r="G2384" s="15"/>
      <c r="H2384" s="14" t="n">
        <f aca="false">IFERROR(IF($F$3=0,"-",Tabla1[[#This Row],[Precio de Cliente neto]]*(1+$F$3)),"-")</f>
        <v>637.30212</v>
      </c>
      <c r="I2384" s="14" t="n">
        <v>606.9544</v>
      </c>
      <c r="J2384" s="14" t="n">
        <v>546.25896</v>
      </c>
    </row>
    <row r="2385" customFormat="false" ht="15" hidden="false" customHeight="false" outlineLevel="0" collapsed="false">
      <c r="A2385" s="12" t="n">
        <v>8170</v>
      </c>
      <c r="B2385" s="13" t="s">
        <v>2398</v>
      </c>
      <c r="C2385" s="14" t="n">
        <f aca="false">IF($F$2=0," - ",Tabla1[[#This Row],[Base Precio de Lista neto]])</f>
        <v>59.5919</v>
      </c>
      <c r="D2385" s="14" t="n">
        <f aca="false">IF($F$2=0," - ",Tabla1[[#This Row],[Base Precio de Lista neto]]*(1-$F$2))</f>
        <v>41.71433</v>
      </c>
      <c r="E2385" s="14" t="n">
        <f aca="false">IF($F$2=0," - ",Tabla1[[#This Row],[Base para Mejor precio]]*(1-$F$2))</f>
        <v>37.542897</v>
      </c>
      <c r="F2385" s="12" t="s">
        <v>17</v>
      </c>
      <c r="G2385" s="15"/>
      <c r="H2385" s="14" t="n">
        <f aca="false">IFERROR(IF($F$3=0,"-",Tabla1[[#This Row],[Precio de Cliente neto]]*(1+$F$3)),"-")</f>
        <v>62.571495</v>
      </c>
      <c r="I2385" s="14" t="n">
        <v>59.5919</v>
      </c>
      <c r="J2385" s="14" t="n">
        <v>53.63271</v>
      </c>
    </row>
    <row r="2386" customFormat="false" ht="15" hidden="false" customHeight="false" outlineLevel="0" collapsed="false">
      <c r="A2386" s="12" t="n">
        <v>8171</v>
      </c>
      <c r="B2386" s="13" t="s">
        <v>2399</v>
      </c>
      <c r="C2386" s="14" t="n">
        <f aca="false">IF($F$2=0," - ",Tabla1[[#This Row],[Base Precio de Lista neto]])</f>
        <v>1190.0409</v>
      </c>
      <c r="D2386" s="14" t="n">
        <f aca="false">IF($F$2=0," - ",Tabla1[[#This Row],[Base Precio de Lista neto]]*(1-$F$2))</f>
        <v>833.02863</v>
      </c>
      <c r="E2386" s="14" t="n">
        <f aca="false">IF($F$2=0," - ",Tabla1[[#This Row],[Base para Mejor precio]]*(1-$F$2))</f>
        <v>749.725767</v>
      </c>
      <c r="F2386" s="12" t="s">
        <v>17</v>
      </c>
      <c r="G2386" s="15"/>
      <c r="H2386" s="14" t="n">
        <f aca="false">IFERROR(IF($F$3=0,"-",Tabla1[[#This Row],[Precio de Cliente neto]]*(1+$F$3)),"-")</f>
        <v>1249.542945</v>
      </c>
      <c r="I2386" s="14" t="n">
        <v>1190.0409</v>
      </c>
      <c r="J2386" s="14" t="n">
        <v>1071.03681</v>
      </c>
    </row>
    <row r="2387" customFormat="false" ht="15" hidden="false" customHeight="false" outlineLevel="0" collapsed="false">
      <c r="A2387" s="12" t="n">
        <v>8172</v>
      </c>
      <c r="B2387" s="13" t="s">
        <v>2400</v>
      </c>
      <c r="C2387" s="14" t="n">
        <f aca="false">IF($F$2=0," - ",Tabla1[[#This Row],[Base Precio de Lista neto]])</f>
        <v>187.2842</v>
      </c>
      <c r="D2387" s="14" t="n">
        <f aca="false">IF($F$2=0," - ",Tabla1[[#This Row],[Base Precio de Lista neto]]*(1-$F$2))</f>
        <v>131.09894</v>
      </c>
      <c r="E2387" s="14" t="n">
        <f aca="false">IF($F$2=0," - ",Tabla1[[#This Row],[Base para Mejor precio]]*(1-$F$2))</f>
        <v>117.989046</v>
      </c>
      <c r="F2387" s="12" t="s">
        <v>14</v>
      </c>
      <c r="G2387" s="15"/>
      <c r="H2387" s="14" t="n">
        <f aca="false">IFERROR(IF($F$3=0,"-",Tabla1[[#This Row],[Precio de Cliente neto]]*(1+$F$3)),"-")</f>
        <v>196.64841</v>
      </c>
      <c r="I2387" s="14" t="n">
        <v>187.2842</v>
      </c>
      <c r="J2387" s="14" t="n">
        <v>168.55578</v>
      </c>
    </row>
    <row r="2388" customFormat="false" ht="15" hidden="false" customHeight="false" outlineLevel="0" collapsed="false">
      <c r="A2388" s="12" t="n">
        <v>8173</v>
      </c>
      <c r="B2388" s="13" t="s">
        <v>2401</v>
      </c>
      <c r="C2388" s="14" t="n">
        <f aca="false">IF($F$2=0," - ",Tabla1[[#This Row],[Base Precio de Lista neto]])</f>
        <v>221.399</v>
      </c>
      <c r="D2388" s="14" t="n">
        <f aca="false">IF($F$2=0," - ",Tabla1[[#This Row],[Base Precio de Lista neto]]*(1-$F$2))</f>
        <v>154.9793</v>
      </c>
      <c r="E2388" s="14" t="n">
        <f aca="false">IF($F$2=0," - ",Tabla1[[#This Row],[Base para Mejor precio]]*(1-$F$2))</f>
        <v>139.48137</v>
      </c>
      <c r="F2388" s="12" t="s">
        <v>14</v>
      </c>
      <c r="G2388" s="15"/>
      <c r="H2388" s="14" t="n">
        <f aca="false">IFERROR(IF($F$3=0,"-",Tabla1[[#This Row],[Precio de Cliente neto]]*(1+$F$3)),"-")</f>
        <v>232.46895</v>
      </c>
      <c r="I2388" s="14" t="n">
        <v>221.399</v>
      </c>
      <c r="J2388" s="14" t="n">
        <v>199.2591</v>
      </c>
    </row>
    <row r="2389" customFormat="false" ht="15" hidden="false" customHeight="false" outlineLevel="0" collapsed="false">
      <c r="A2389" s="12" t="n">
        <v>8174</v>
      </c>
      <c r="B2389" s="13" t="s">
        <v>2402</v>
      </c>
      <c r="C2389" s="14" t="n">
        <f aca="false">IF($F$2=0," - ",Tabla1[[#This Row],[Base Precio de Lista neto]])</f>
        <v>678.1414</v>
      </c>
      <c r="D2389" s="14" t="n">
        <f aca="false">IF($F$2=0," - ",Tabla1[[#This Row],[Base Precio de Lista neto]]*(1-$F$2))</f>
        <v>474.69898</v>
      </c>
      <c r="E2389" s="14" t="n">
        <f aca="false">IF($F$2=0," - ",Tabla1[[#This Row],[Base para Mejor precio]]*(1-$F$2))</f>
        <v>427.229082</v>
      </c>
      <c r="F2389" s="12" t="s">
        <v>14</v>
      </c>
      <c r="G2389" s="15"/>
      <c r="H2389" s="14" t="n">
        <f aca="false">IFERROR(IF($F$3=0,"-",Tabla1[[#This Row],[Precio de Cliente neto]]*(1+$F$3)),"-")</f>
        <v>712.04847</v>
      </c>
      <c r="I2389" s="14" t="n">
        <v>678.1414</v>
      </c>
      <c r="J2389" s="14" t="n">
        <v>610.32726</v>
      </c>
    </row>
    <row r="2390" customFormat="false" ht="15" hidden="false" customHeight="false" outlineLevel="0" collapsed="false">
      <c r="A2390" s="12" t="n">
        <v>8175</v>
      </c>
      <c r="B2390" s="13" t="s">
        <v>2403</v>
      </c>
      <c r="C2390" s="14" t="n">
        <f aca="false">IF($F$2=0," - ",Tabla1[[#This Row],[Base Precio de Lista neto]])</f>
        <v>322.7846</v>
      </c>
      <c r="D2390" s="14" t="n">
        <f aca="false">IF($F$2=0," - ",Tabla1[[#This Row],[Base Precio de Lista neto]]*(1-$F$2))</f>
        <v>225.94922</v>
      </c>
      <c r="E2390" s="14" t="n">
        <f aca="false">IF($F$2=0," - ",Tabla1[[#This Row],[Base para Mejor precio]]*(1-$F$2))</f>
        <v>203.354298</v>
      </c>
      <c r="F2390" s="12" t="s">
        <v>14</v>
      </c>
      <c r="G2390" s="15"/>
      <c r="H2390" s="14" t="n">
        <f aca="false">IFERROR(IF($F$3=0,"-",Tabla1[[#This Row],[Precio de Cliente neto]]*(1+$F$3)),"-")</f>
        <v>338.92383</v>
      </c>
      <c r="I2390" s="14" t="n">
        <v>322.7846</v>
      </c>
      <c r="J2390" s="14" t="n">
        <v>290.50614</v>
      </c>
    </row>
    <row r="2391" customFormat="false" ht="15" hidden="false" customHeight="false" outlineLevel="0" collapsed="false">
      <c r="A2391" s="12" t="n">
        <v>8176</v>
      </c>
      <c r="B2391" s="13" t="s">
        <v>2404</v>
      </c>
      <c r="C2391" s="14" t="n">
        <f aca="false">IF($F$2=0," - ",Tabla1[[#This Row],[Base Precio de Lista neto]])</f>
        <v>361.9004</v>
      </c>
      <c r="D2391" s="14" t="n">
        <f aca="false">IF($F$2=0," - ",Tabla1[[#This Row],[Base Precio de Lista neto]]*(1-$F$2))</f>
        <v>253.33028</v>
      </c>
      <c r="E2391" s="14" t="n">
        <f aca="false">IF($F$2=0," - ",Tabla1[[#This Row],[Base para Mejor precio]]*(1-$F$2))</f>
        <v>227.997252</v>
      </c>
      <c r="F2391" s="12" t="s">
        <v>14</v>
      </c>
      <c r="G2391" s="15"/>
      <c r="H2391" s="14" t="n">
        <f aca="false">IFERROR(IF($F$3=0,"-",Tabla1[[#This Row],[Precio de Cliente neto]]*(1+$F$3)),"-")</f>
        <v>379.99542</v>
      </c>
      <c r="I2391" s="14" t="n">
        <v>361.9004</v>
      </c>
      <c r="J2391" s="14" t="n">
        <v>325.71036</v>
      </c>
    </row>
    <row r="2392" customFormat="false" ht="15" hidden="false" customHeight="false" outlineLevel="0" collapsed="false">
      <c r="A2392" s="12" t="n">
        <v>8177</v>
      </c>
      <c r="B2392" s="13" t="s">
        <v>2405</v>
      </c>
      <c r="C2392" s="14" t="n">
        <f aca="false">IF($F$2=0," - ",Tabla1[[#This Row],[Base Precio de Lista neto]])</f>
        <v>3459.9563</v>
      </c>
      <c r="D2392" s="14" t="n">
        <f aca="false">IF($F$2=0," - ",Tabla1[[#This Row],[Base Precio de Lista neto]]*(1-$F$2))</f>
        <v>2421.96941</v>
      </c>
      <c r="E2392" s="14" t="n">
        <f aca="false">IF($F$2=0," - ",Tabla1[[#This Row],[Base para Mejor precio]]*(1-$F$2))</f>
        <v>2179.772469</v>
      </c>
      <c r="F2392" s="12" t="s">
        <v>17</v>
      </c>
      <c r="G2392" s="15"/>
      <c r="H2392" s="14" t="n">
        <f aca="false">IFERROR(IF($F$3=0,"-",Tabla1[[#This Row],[Precio de Cliente neto]]*(1+$F$3)),"-")</f>
        <v>3632.954115</v>
      </c>
      <c r="I2392" s="14" t="n">
        <v>3459.9563</v>
      </c>
      <c r="J2392" s="14" t="n">
        <v>3113.96067</v>
      </c>
    </row>
    <row r="2393" customFormat="false" ht="15" hidden="false" customHeight="false" outlineLevel="0" collapsed="false">
      <c r="A2393" s="12" t="n">
        <v>8178</v>
      </c>
      <c r="B2393" s="13" t="s">
        <v>2406</v>
      </c>
      <c r="C2393" s="14" t="n">
        <f aca="false">IF($F$2=0," - ",Tabla1[[#This Row],[Base Precio de Lista neto]])</f>
        <v>13951.066</v>
      </c>
      <c r="D2393" s="14" t="n">
        <f aca="false">IF($F$2=0," - ",Tabla1[[#This Row],[Base Precio de Lista neto]]*(1-$F$2))</f>
        <v>9765.7462</v>
      </c>
      <c r="E2393" s="14" t="n">
        <f aca="false">IF($F$2=0," - ",Tabla1[[#This Row],[Base para Mejor precio]]*(1-$F$2))</f>
        <v>8789.17158</v>
      </c>
      <c r="F2393" s="12" t="s">
        <v>31</v>
      </c>
      <c r="G2393" s="15"/>
      <c r="H2393" s="14" t="n">
        <f aca="false">IFERROR(IF($F$3=0,"-",Tabla1[[#This Row],[Precio de Cliente neto]]*(1+$F$3)),"-")</f>
        <v>14648.6193</v>
      </c>
      <c r="I2393" s="14" t="n">
        <v>13951.066</v>
      </c>
      <c r="J2393" s="14" t="n">
        <v>12555.9594</v>
      </c>
    </row>
    <row r="2394" customFormat="false" ht="15" hidden="false" customHeight="false" outlineLevel="0" collapsed="false">
      <c r="A2394" s="12" t="n">
        <v>8179</v>
      </c>
      <c r="B2394" s="13" t="s">
        <v>2407</v>
      </c>
      <c r="C2394" s="14" t="n">
        <f aca="false">IF($F$2=0," - ",Tabla1[[#This Row],[Base Precio de Lista neto]])</f>
        <v>3613.6204</v>
      </c>
      <c r="D2394" s="14" t="n">
        <f aca="false">IF($F$2=0," - ",Tabla1[[#This Row],[Base Precio de Lista neto]]*(1-$F$2))</f>
        <v>2529.53428</v>
      </c>
      <c r="E2394" s="14" t="n">
        <f aca="false">IF($F$2=0," - ",Tabla1[[#This Row],[Base para Mejor precio]]*(1-$F$2))</f>
        <v>2276.580852</v>
      </c>
      <c r="F2394" s="12" t="s">
        <v>31</v>
      </c>
      <c r="G2394" s="15"/>
      <c r="H2394" s="14" t="n">
        <f aca="false">IFERROR(IF($F$3=0,"-",Tabla1[[#This Row],[Precio de Cliente neto]]*(1+$F$3)),"-")</f>
        <v>3794.30142</v>
      </c>
      <c r="I2394" s="14" t="n">
        <v>3613.6204</v>
      </c>
      <c r="J2394" s="14" t="n">
        <v>3252.25836</v>
      </c>
    </row>
    <row r="2395" customFormat="false" ht="15" hidden="false" customHeight="false" outlineLevel="0" collapsed="false">
      <c r="A2395" s="12" t="n">
        <v>8180</v>
      </c>
      <c r="B2395" s="13" t="s">
        <v>2408</v>
      </c>
      <c r="C2395" s="14" t="n">
        <f aca="false">IF($F$2=0," - ",Tabla1[[#This Row],[Base Precio de Lista neto]])</f>
        <v>10874.9993</v>
      </c>
      <c r="D2395" s="14" t="n">
        <f aca="false">IF($F$2=0," - ",Tabla1[[#This Row],[Base Precio de Lista neto]]*(1-$F$2))</f>
        <v>7612.49951</v>
      </c>
      <c r="E2395" s="14" t="n">
        <f aca="false">IF($F$2=0," - ",Tabla1[[#This Row],[Base para Mejor precio]]*(1-$F$2))</f>
        <v>6851.249559</v>
      </c>
      <c r="F2395" s="12" t="s">
        <v>14</v>
      </c>
      <c r="G2395" s="15"/>
      <c r="H2395" s="14" t="n">
        <f aca="false">IFERROR(IF($F$3=0,"-",Tabla1[[#This Row],[Precio de Cliente neto]]*(1+$F$3)),"-")</f>
        <v>11418.749265</v>
      </c>
      <c r="I2395" s="14" t="n">
        <v>10874.9993</v>
      </c>
      <c r="J2395" s="14" t="n">
        <v>9787.49937</v>
      </c>
    </row>
    <row r="2396" customFormat="false" ht="15" hidden="false" customHeight="false" outlineLevel="0" collapsed="false">
      <c r="A2396" s="12" t="n">
        <v>8181</v>
      </c>
      <c r="B2396" s="13" t="s">
        <v>2409</v>
      </c>
      <c r="C2396" s="14" t="n">
        <f aca="false">IF($F$2=0," - ",Tabla1[[#This Row],[Base Precio de Lista neto]])</f>
        <v>4829.698</v>
      </c>
      <c r="D2396" s="14" t="n">
        <f aca="false">IF($F$2=0," - ",Tabla1[[#This Row],[Base Precio de Lista neto]]*(1-$F$2))</f>
        <v>3380.7886</v>
      </c>
      <c r="E2396" s="14" t="n">
        <f aca="false">IF($F$2=0," - ",Tabla1[[#This Row],[Base para Mejor precio]]*(1-$F$2))</f>
        <v>3042.70974</v>
      </c>
      <c r="F2396" s="12" t="s">
        <v>31</v>
      </c>
      <c r="G2396" s="15"/>
      <c r="H2396" s="14" t="n">
        <f aca="false">IFERROR(IF($F$3=0,"-",Tabla1[[#This Row],[Precio de Cliente neto]]*(1+$F$3)),"-")</f>
        <v>5071.1829</v>
      </c>
      <c r="I2396" s="14" t="n">
        <v>4829.698</v>
      </c>
      <c r="J2396" s="14" t="n">
        <v>4346.7282</v>
      </c>
    </row>
    <row r="2397" customFormat="false" ht="15" hidden="false" customHeight="false" outlineLevel="0" collapsed="false">
      <c r="A2397" s="12" t="n">
        <v>8182</v>
      </c>
      <c r="B2397" s="13" t="s">
        <v>2410</v>
      </c>
      <c r="C2397" s="14" t="n">
        <f aca="false">IF($F$2=0," - ",Tabla1[[#This Row],[Base Precio de Lista neto]])</f>
        <v>2970.2801</v>
      </c>
      <c r="D2397" s="14" t="n">
        <f aca="false">IF($F$2=0," - ",Tabla1[[#This Row],[Base Precio de Lista neto]]*(1-$F$2))</f>
        <v>2079.19607</v>
      </c>
      <c r="E2397" s="14" t="n">
        <f aca="false">IF($F$2=0," - ",Tabla1[[#This Row],[Base para Mejor precio]]*(1-$F$2))</f>
        <v>1871.276463</v>
      </c>
      <c r="F2397" s="12" t="s">
        <v>17</v>
      </c>
      <c r="G2397" s="15"/>
      <c r="H2397" s="14" t="n">
        <f aca="false">IFERROR(IF($F$3=0,"-",Tabla1[[#This Row],[Precio de Cliente neto]]*(1+$F$3)),"-")</f>
        <v>3118.794105</v>
      </c>
      <c r="I2397" s="14" t="n">
        <v>2970.2801</v>
      </c>
      <c r="J2397" s="14" t="n">
        <v>2673.25209</v>
      </c>
    </row>
    <row r="2398" customFormat="false" ht="15" hidden="false" customHeight="false" outlineLevel="0" collapsed="false">
      <c r="A2398" s="12" t="n">
        <v>8183</v>
      </c>
      <c r="B2398" s="13" t="s">
        <v>2411</v>
      </c>
      <c r="C2398" s="14" t="n">
        <f aca="false">IF($F$2=0," - ",Tabla1[[#This Row],[Base Precio de Lista neto]])</f>
        <v>661.2965</v>
      </c>
      <c r="D2398" s="14" t="n">
        <f aca="false">IF($F$2=0," - ",Tabla1[[#This Row],[Base Precio de Lista neto]]*(1-$F$2))</f>
        <v>462.90755</v>
      </c>
      <c r="E2398" s="14" t="n">
        <f aca="false">IF($F$2=0," - ",Tabla1[[#This Row],[Base para Mejor precio]]*(1-$F$2))</f>
        <v>416.616795</v>
      </c>
      <c r="F2398" s="12" t="s">
        <v>31</v>
      </c>
      <c r="G2398" s="15"/>
      <c r="H2398" s="14" t="n">
        <f aca="false">IFERROR(IF($F$3=0,"-",Tabla1[[#This Row],[Precio de Cliente neto]]*(1+$F$3)),"-")</f>
        <v>694.361325</v>
      </c>
      <c r="I2398" s="14" t="n">
        <v>661.2965</v>
      </c>
      <c r="J2398" s="14" t="n">
        <v>595.16685</v>
      </c>
    </row>
    <row r="2399" customFormat="false" ht="15" hidden="false" customHeight="false" outlineLevel="0" collapsed="false">
      <c r="A2399" s="12" t="n">
        <v>8185</v>
      </c>
      <c r="B2399" s="13" t="s">
        <v>2412</v>
      </c>
      <c r="C2399" s="14" t="n">
        <f aca="false">IF($F$2=0," - ",Tabla1[[#This Row],[Base Precio de Lista neto]])</f>
        <v>49.3128</v>
      </c>
      <c r="D2399" s="14" t="n">
        <f aca="false">IF($F$2=0," - ",Tabla1[[#This Row],[Base Precio de Lista neto]]*(1-$F$2))</f>
        <v>34.51896</v>
      </c>
      <c r="E2399" s="14" t="n">
        <f aca="false">IF($F$2=0," - ",Tabla1[[#This Row],[Base para Mejor precio]]*(1-$F$2))</f>
        <v>31.067064</v>
      </c>
      <c r="F2399" s="12" t="s">
        <v>17</v>
      </c>
      <c r="G2399" s="15"/>
      <c r="H2399" s="14" t="n">
        <f aca="false">IFERROR(IF($F$3=0,"-",Tabla1[[#This Row],[Precio de Cliente neto]]*(1+$F$3)),"-")</f>
        <v>51.77844</v>
      </c>
      <c r="I2399" s="14" t="n">
        <v>49.3128</v>
      </c>
      <c r="J2399" s="14" t="n">
        <v>44.38152</v>
      </c>
    </row>
    <row r="2400" customFormat="false" ht="15" hidden="false" customHeight="false" outlineLevel="0" collapsed="false">
      <c r="A2400" s="12" t="n">
        <v>8187</v>
      </c>
      <c r="B2400" s="13" t="s">
        <v>2413</v>
      </c>
      <c r="C2400" s="14" t="n">
        <f aca="false">IF($F$2=0," - ",Tabla1[[#This Row],[Base Precio de Lista neto]])</f>
        <v>24.3991</v>
      </c>
      <c r="D2400" s="14" t="n">
        <f aca="false">IF($F$2=0," - ",Tabla1[[#This Row],[Base Precio de Lista neto]]*(1-$F$2))</f>
        <v>17.07937</v>
      </c>
      <c r="E2400" s="14" t="n">
        <f aca="false">IF($F$2=0," - ",Tabla1[[#This Row],[Base para Mejor precio]]*(1-$F$2))</f>
        <v>15.371433</v>
      </c>
      <c r="F2400" s="12" t="s">
        <v>17</v>
      </c>
      <c r="G2400" s="15"/>
      <c r="H2400" s="14" t="n">
        <f aca="false">IFERROR(IF($F$3=0,"-",Tabla1[[#This Row],[Precio de Cliente neto]]*(1+$F$3)),"-")</f>
        <v>25.619055</v>
      </c>
      <c r="I2400" s="14" t="n">
        <v>24.3991</v>
      </c>
      <c r="J2400" s="14" t="n">
        <v>21.95919</v>
      </c>
    </row>
    <row r="2401" customFormat="false" ht="15" hidden="false" customHeight="false" outlineLevel="0" collapsed="false">
      <c r="A2401" s="12" t="n">
        <v>8190</v>
      </c>
      <c r="B2401" s="13" t="s">
        <v>2414</v>
      </c>
      <c r="C2401" s="14" t="n">
        <f aca="false">IF($F$2=0," - ",Tabla1[[#This Row],[Base Precio de Lista neto]])</f>
        <v>60.2149</v>
      </c>
      <c r="D2401" s="14" t="n">
        <f aca="false">IF($F$2=0," - ",Tabla1[[#This Row],[Base Precio de Lista neto]]*(1-$F$2))</f>
        <v>42.15043</v>
      </c>
      <c r="E2401" s="14" t="n">
        <f aca="false">IF($F$2=0," - ",Tabla1[[#This Row],[Base para Mejor precio]]*(1-$F$2))</f>
        <v>37.935387</v>
      </c>
      <c r="F2401" s="12" t="s">
        <v>17</v>
      </c>
      <c r="G2401" s="15"/>
      <c r="H2401" s="14" t="n">
        <f aca="false">IFERROR(IF($F$3=0,"-",Tabla1[[#This Row],[Precio de Cliente neto]]*(1+$F$3)),"-")</f>
        <v>63.225645</v>
      </c>
      <c r="I2401" s="14" t="n">
        <v>60.2149</v>
      </c>
      <c r="J2401" s="14" t="n">
        <v>54.19341</v>
      </c>
    </row>
    <row r="2402" customFormat="false" ht="15" hidden="false" customHeight="false" outlineLevel="0" collapsed="false">
      <c r="A2402" s="12" t="n">
        <v>8202</v>
      </c>
      <c r="B2402" s="13" t="s">
        <v>2415</v>
      </c>
      <c r="C2402" s="14" t="n">
        <f aca="false">IF($F$2=0," - ",Tabla1[[#This Row],[Base Precio de Lista neto]])</f>
        <v>18048.8465</v>
      </c>
      <c r="D2402" s="14" t="n">
        <f aca="false">IF($F$2=0," - ",Tabla1[[#This Row],[Base Precio de Lista neto]]*(1-$F$2))</f>
        <v>12634.19255</v>
      </c>
      <c r="E2402" s="14" t="n">
        <f aca="false">IF($F$2=0," - ",Tabla1[[#This Row],[Base para Mejor precio]]*(1-$F$2))</f>
        <v>11370.773295</v>
      </c>
      <c r="F2402" s="12" t="s">
        <v>31</v>
      </c>
      <c r="G2402" s="15"/>
      <c r="H2402" s="14" t="n">
        <f aca="false">IFERROR(IF($F$3=0,"-",Tabla1[[#This Row],[Precio de Cliente neto]]*(1+$F$3)),"-")</f>
        <v>18951.288825</v>
      </c>
      <c r="I2402" s="14" t="n">
        <v>18048.8465</v>
      </c>
      <c r="J2402" s="14" t="n">
        <v>16243.96185</v>
      </c>
    </row>
    <row r="2403" customFormat="false" ht="15" hidden="false" customHeight="false" outlineLevel="0" collapsed="false">
      <c r="A2403" s="12" t="n">
        <v>8215</v>
      </c>
      <c r="B2403" s="13" t="s">
        <v>2416</v>
      </c>
      <c r="C2403" s="14" t="n">
        <f aca="false">IF($F$2=0," - ",Tabla1[[#This Row],[Base Precio de Lista neto]])</f>
        <v>4.3672</v>
      </c>
      <c r="D2403" s="14" t="n">
        <f aca="false">IF($F$2=0," - ",Tabla1[[#This Row],[Base Precio de Lista neto]]*(1-$F$2))</f>
        <v>3.05704</v>
      </c>
      <c r="E2403" s="14" t="n">
        <f aca="false">IF($F$2=0," - ",Tabla1[[#This Row],[Base para Mejor precio]]*(1-$F$2))</f>
        <v>2.751336</v>
      </c>
      <c r="F2403" s="12" t="s">
        <v>17</v>
      </c>
      <c r="G2403" s="15"/>
      <c r="H2403" s="14" t="n">
        <f aca="false">IFERROR(IF($F$3=0,"-",Tabla1[[#This Row],[Precio de Cliente neto]]*(1+$F$3)),"-")</f>
        <v>4.58556</v>
      </c>
      <c r="I2403" s="14" t="n">
        <v>4.3672</v>
      </c>
      <c r="J2403" s="14" t="n">
        <v>3.93048</v>
      </c>
    </row>
    <row r="2404" customFormat="false" ht="15" hidden="false" customHeight="false" outlineLevel="0" collapsed="false">
      <c r="A2404" s="12" t="n">
        <v>8222</v>
      </c>
      <c r="B2404" s="13" t="s">
        <v>2417</v>
      </c>
      <c r="C2404" s="14" t="n">
        <f aca="false">IF($F$2=0," - ",Tabla1[[#This Row],[Base Precio de Lista neto]])</f>
        <v>536.6125</v>
      </c>
      <c r="D2404" s="14" t="n">
        <f aca="false">IF($F$2=0," - ",Tabla1[[#This Row],[Base Precio de Lista neto]]*(1-$F$2))</f>
        <v>375.62875</v>
      </c>
      <c r="E2404" s="14" t="n">
        <f aca="false">IF($F$2=0," - ",Tabla1[[#This Row],[Base para Mejor precio]]*(1-$F$2))</f>
        <v>338.065875</v>
      </c>
      <c r="F2404" s="12" t="s">
        <v>17</v>
      </c>
      <c r="G2404" s="15"/>
      <c r="H2404" s="14" t="n">
        <f aca="false">IFERROR(IF($F$3=0,"-",Tabla1[[#This Row],[Precio de Cliente neto]]*(1+$F$3)),"-")</f>
        <v>563.443125</v>
      </c>
      <c r="I2404" s="14" t="n">
        <v>536.6125</v>
      </c>
      <c r="J2404" s="14" t="n">
        <v>482.95125</v>
      </c>
    </row>
    <row r="2405" customFormat="false" ht="15" hidden="false" customHeight="false" outlineLevel="0" collapsed="false">
      <c r="A2405" s="12" t="n">
        <v>8223</v>
      </c>
      <c r="B2405" s="13" t="s">
        <v>2418</v>
      </c>
      <c r="C2405" s="14" t="n">
        <f aca="false">IF($F$2=0," - ",Tabla1[[#This Row],[Base Precio de Lista neto]])</f>
        <v>947.0802</v>
      </c>
      <c r="D2405" s="14" t="n">
        <f aca="false">IF($F$2=0," - ",Tabla1[[#This Row],[Base Precio de Lista neto]]*(1-$F$2))</f>
        <v>662.95614</v>
      </c>
      <c r="E2405" s="14" t="n">
        <f aca="false">IF($F$2=0," - ",Tabla1[[#This Row],[Base para Mejor precio]]*(1-$F$2))</f>
        <v>596.660526</v>
      </c>
      <c r="F2405" s="12" t="s">
        <v>17</v>
      </c>
      <c r="G2405" s="15"/>
      <c r="H2405" s="14" t="n">
        <f aca="false">IFERROR(IF($F$3=0,"-",Tabla1[[#This Row],[Precio de Cliente neto]]*(1+$F$3)),"-")</f>
        <v>994.43421</v>
      </c>
      <c r="I2405" s="14" t="n">
        <v>947.0802</v>
      </c>
      <c r="J2405" s="14" t="n">
        <v>852.37218</v>
      </c>
    </row>
    <row r="2406" customFormat="false" ht="15" hidden="false" customHeight="false" outlineLevel="0" collapsed="false">
      <c r="A2406" s="12" t="n">
        <v>8227</v>
      </c>
      <c r="B2406" s="13" t="s">
        <v>2419</v>
      </c>
      <c r="C2406" s="14" t="n">
        <f aca="false">IF($F$2=0," - ",Tabla1[[#This Row],[Base Precio de Lista neto]])</f>
        <v>2672.0422</v>
      </c>
      <c r="D2406" s="14" t="n">
        <f aca="false">IF($F$2=0," - ",Tabla1[[#This Row],[Base Precio de Lista neto]]*(1-$F$2))</f>
        <v>1870.42954</v>
      </c>
      <c r="E2406" s="14" t="n">
        <f aca="false">IF($F$2=0," - ",Tabla1[[#This Row],[Base para Mejor precio]]*(1-$F$2))</f>
        <v>1683.386586</v>
      </c>
      <c r="F2406" s="12" t="s">
        <v>31</v>
      </c>
      <c r="G2406" s="15"/>
      <c r="H2406" s="14" t="n">
        <f aca="false">IFERROR(IF($F$3=0,"-",Tabla1[[#This Row],[Precio de Cliente neto]]*(1+$F$3)),"-")</f>
        <v>2805.64431</v>
      </c>
      <c r="I2406" s="14" t="n">
        <v>2672.0422</v>
      </c>
      <c r="J2406" s="14" t="n">
        <v>2404.83798</v>
      </c>
    </row>
    <row r="2407" customFormat="false" ht="15" hidden="false" customHeight="false" outlineLevel="0" collapsed="false">
      <c r="A2407" s="12" t="n">
        <v>8230</v>
      </c>
      <c r="B2407" s="13" t="s">
        <v>2420</v>
      </c>
      <c r="C2407" s="14" t="n">
        <f aca="false">IF($F$2=0," - ",Tabla1[[#This Row],[Base Precio de Lista neto]])</f>
        <v>5403.2959</v>
      </c>
      <c r="D2407" s="14" t="n">
        <f aca="false">IF($F$2=0," - ",Tabla1[[#This Row],[Base Precio de Lista neto]]*(1-$F$2))</f>
        <v>3782.30713</v>
      </c>
      <c r="E2407" s="14" t="n">
        <f aca="false">IF($F$2=0," - ",Tabla1[[#This Row],[Base para Mejor precio]]*(1-$F$2))</f>
        <v>3404.076417</v>
      </c>
      <c r="F2407" s="12" t="s">
        <v>17</v>
      </c>
      <c r="G2407" s="15"/>
      <c r="H2407" s="14" t="n">
        <f aca="false">IFERROR(IF($F$3=0,"-",Tabla1[[#This Row],[Precio de Cliente neto]]*(1+$F$3)),"-")</f>
        <v>5673.460695</v>
      </c>
      <c r="I2407" s="14" t="n">
        <v>5403.2959</v>
      </c>
      <c r="J2407" s="14" t="n">
        <v>4862.96631</v>
      </c>
    </row>
    <row r="2408" customFormat="false" ht="15" hidden="false" customHeight="false" outlineLevel="0" collapsed="false">
      <c r="A2408" s="12" t="n">
        <v>8231</v>
      </c>
      <c r="B2408" s="13" t="s">
        <v>2421</v>
      </c>
      <c r="C2408" s="14" t="n">
        <f aca="false">IF($F$2=0," - ",Tabla1[[#This Row],[Base Precio de Lista neto]])</f>
        <v>1146.6522</v>
      </c>
      <c r="D2408" s="14" t="n">
        <f aca="false">IF($F$2=0," - ",Tabla1[[#This Row],[Base Precio de Lista neto]]*(1-$F$2))</f>
        <v>802.65654</v>
      </c>
      <c r="E2408" s="14" t="n">
        <f aca="false">IF($F$2=0," - ",Tabla1[[#This Row],[Base para Mejor precio]]*(1-$F$2))</f>
        <v>722.390886</v>
      </c>
      <c r="F2408" s="12" t="s">
        <v>17</v>
      </c>
      <c r="G2408" s="15"/>
      <c r="H2408" s="14" t="n">
        <f aca="false">IFERROR(IF($F$3=0,"-",Tabla1[[#This Row],[Precio de Cliente neto]]*(1+$F$3)),"-")</f>
        <v>1203.98481</v>
      </c>
      <c r="I2408" s="14" t="n">
        <v>1146.6522</v>
      </c>
      <c r="J2408" s="14" t="n">
        <v>1031.98698</v>
      </c>
    </row>
    <row r="2409" customFormat="false" ht="15" hidden="false" customHeight="false" outlineLevel="0" collapsed="false">
      <c r="A2409" s="12" t="n">
        <v>8232</v>
      </c>
      <c r="B2409" s="13" t="s">
        <v>2422</v>
      </c>
      <c r="C2409" s="14" t="n">
        <f aca="false">IF($F$2=0," - ",Tabla1[[#This Row],[Base Precio de Lista neto]])</f>
        <v>23.2993</v>
      </c>
      <c r="D2409" s="14" t="n">
        <f aca="false">IF($F$2=0," - ",Tabla1[[#This Row],[Base Precio de Lista neto]]*(1-$F$2))</f>
        <v>16.30951</v>
      </c>
      <c r="E2409" s="14" t="n">
        <f aca="false">IF($F$2=0," - ",Tabla1[[#This Row],[Base para Mejor precio]]*(1-$F$2))</f>
        <v>14.678559</v>
      </c>
      <c r="F2409" s="12" t="s">
        <v>17</v>
      </c>
      <c r="G2409" s="15"/>
      <c r="H2409" s="14" t="n">
        <f aca="false">IFERROR(IF($F$3=0,"-",Tabla1[[#This Row],[Precio de Cliente neto]]*(1+$F$3)),"-")</f>
        <v>24.464265</v>
      </c>
      <c r="I2409" s="14" t="n">
        <v>23.2993</v>
      </c>
      <c r="J2409" s="14" t="n">
        <v>20.96937</v>
      </c>
    </row>
    <row r="2410" customFormat="false" ht="15" hidden="false" customHeight="false" outlineLevel="0" collapsed="false">
      <c r="A2410" s="12" t="n">
        <v>8233</v>
      </c>
      <c r="B2410" s="13" t="s">
        <v>2423</v>
      </c>
      <c r="C2410" s="14" t="n">
        <f aca="false">IF($F$2=0," - ",Tabla1[[#This Row],[Base Precio de Lista neto]])</f>
        <v>23.2992</v>
      </c>
      <c r="D2410" s="14" t="n">
        <f aca="false">IF($F$2=0," - ",Tabla1[[#This Row],[Base Precio de Lista neto]]*(1-$F$2))</f>
        <v>16.30944</v>
      </c>
      <c r="E2410" s="14" t="n">
        <f aca="false">IF($F$2=0," - ",Tabla1[[#This Row],[Base para Mejor precio]]*(1-$F$2))</f>
        <v>14.678496</v>
      </c>
      <c r="F2410" s="12" t="s">
        <v>17</v>
      </c>
      <c r="G2410" s="15"/>
      <c r="H2410" s="14" t="n">
        <f aca="false">IFERROR(IF($F$3=0,"-",Tabla1[[#This Row],[Precio de Cliente neto]]*(1+$F$3)),"-")</f>
        <v>24.46416</v>
      </c>
      <c r="I2410" s="14" t="n">
        <v>23.2992</v>
      </c>
      <c r="J2410" s="14" t="n">
        <v>20.96928</v>
      </c>
    </row>
    <row r="2411" customFormat="false" ht="15" hidden="false" customHeight="false" outlineLevel="0" collapsed="false">
      <c r="A2411" s="12" t="n">
        <v>8238</v>
      </c>
      <c r="B2411" s="13" t="s">
        <v>2424</v>
      </c>
      <c r="C2411" s="14" t="n">
        <f aca="false">IF($F$2=0," - ",Tabla1[[#This Row],[Base Precio de Lista neto]])</f>
        <v>149.3104</v>
      </c>
      <c r="D2411" s="14" t="n">
        <f aca="false">IF($F$2=0," - ",Tabla1[[#This Row],[Base Precio de Lista neto]]*(1-$F$2))</f>
        <v>104.51728</v>
      </c>
      <c r="E2411" s="14" t="n">
        <f aca="false">IF($F$2=0," - ",Tabla1[[#This Row],[Base para Mejor precio]]*(1-$F$2))</f>
        <v>94.065552</v>
      </c>
      <c r="F2411" s="12" t="s">
        <v>14</v>
      </c>
      <c r="G2411" s="15"/>
      <c r="H2411" s="14" t="n">
        <f aca="false">IFERROR(IF($F$3=0,"-",Tabla1[[#This Row],[Precio de Cliente neto]]*(1+$F$3)),"-")</f>
        <v>156.77592</v>
      </c>
      <c r="I2411" s="14" t="n">
        <v>149.3104</v>
      </c>
      <c r="J2411" s="14" t="n">
        <v>134.37936</v>
      </c>
    </row>
    <row r="2412" customFormat="false" ht="15" hidden="false" customHeight="false" outlineLevel="0" collapsed="false">
      <c r="A2412" s="12" t="n">
        <v>8247</v>
      </c>
      <c r="B2412" s="13" t="s">
        <v>2425</v>
      </c>
      <c r="C2412" s="14" t="n">
        <f aca="false">IF($F$2=0," - ",Tabla1[[#This Row],[Base Precio de Lista neto]])</f>
        <v>176.4581</v>
      </c>
      <c r="D2412" s="14" t="n">
        <f aca="false">IF($F$2=0," - ",Tabla1[[#This Row],[Base Precio de Lista neto]]*(1-$F$2))</f>
        <v>123.52067</v>
      </c>
      <c r="E2412" s="14" t="n">
        <f aca="false">IF($F$2=0," - ",Tabla1[[#This Row],[Base para Mejor precio]]*(1-$F$2))</f>
        <v>111.168603</v>
      </c>
      <c r="F2412" s="12" t="s">
        <v>17</v>
      </c>
      <c r="G2412" s="15"/>
      <c r="H2412" s="14" t="n">
        <f aca="false">IFERROR(IF($F$3=0,"-",Tabla1[[#This Row],[Precio de Cliente neto]]*(1+$F$3)),"-")</f>
        <v>185.281005</v>
      </c>
      <c r="I2412" s="14" t="n">
        <v>176.4581</v>
      </c>
      <c r="J2412" s="14" t="n">
        <v>158.81229</v>
      </c>
    </row>
    <row r="2413" customFormat="false" ht="15" hidden="false" customHeight="false" outlineLevel="0" collapsed="false">
      <c r="A2413" s="12" t="n">
        <v>8251</v>
      </c>
      <c r="B2413" s="13" t="s">
        <v>2426</v>
      </c>
      <c r="C2413" s="14" t="n">
        <f aca="false">IF($F$2=0," - ",Tabla1[[#This Row],[Base Precio de Lista neto]])</f>
        <v>138.2367</v>
      </c>
      <c r="D2413" s="14" t="n">
        <f aca="false">IF($F$2=0," - ",Tabla1[[#This Row],[Base Precio de Lista neto]]*(1-$F$2))</f>
        <v>96.76569</v>
      </c>
      <c r="E2413" s="14" t="n">
        <f aca="false">IF($F$2=0," - ",Tabla1[[#This Row],[Base para Mejor precio]]*(1-$F$2))</f>
        <v>87.089121</v>
      </c>
      <c r="F2413" s="12" t="s">
        <v>17</v>
      </c>
      <c r="G2413" s="15"/>
      <c r="H2413" s="14" t="n">
        <f aca="false">IFERROR(IF($F$3=0,"-",Tabla1[[#This Row],[Precio de Cliente neto]]*(1+$F$3)),"-")</f>
        <v>145.148535</v>
      </c>
      <c r="I2413" s="14" t="n">
        <v>138.2367</v>
      </c>
      <c r="J2413" s="14" t="n">
        <v>124.41303</v>
      </c>
    </row>
    <row r="2414" customFormat="false" ht="15" hidden="false" customHeight="false" outlineLevel="0" collapsed="false">
      <c r="A2414" s="12" t="n">
        <v>8252</v>
      </c>
      <c r="B2414" s="13" t="s">
        <v>2427</v>
      </c>
      <c r="C2414" s="14" t="n">
        <f aca="false">IF($F$2=0," - ",Tabla1[[#This Row],[Base Precio de Lista neto]])</f>
        <v>4.9099</v>
      </c>
      <c r="D2414" s="14" t="n">
        <f aca="false">IF($F$2=0," - ",Tabla1[[#This Row],[Base Precio de Lista neto]]*(1-$F$2))</f>
        <v>3.43693</v>
      </c>
      <c r="E2414" s="14" t="n">
        <f aca="false">IF($F$2=0," - ",Tabla1[[#This Row],[Base para Mejor precio]]*(1-$F$2))</f>
        <v>3.093237</v>
      </c>
      <c r="F2414" s="12" t="s">
        <v>17</v>
      </c>
      <c r="G2414" s="15"/>
      <c r="H2414" s="14" t="n">
        <f aca="false">IFERROR(IF($F$3=0,"-",Tabla1[[#This Row],[Precio de Cliente neto]]*(1+$F$3)),"-")</f>
        <v>5.155395</v>
      </c>
      <c r="I2414" s="14" t="n">
        <v>4.9099</v>
      </c>
      <c r="J2414" s="14" t="n">
        <v>4.41891</v>
      </c>
    </row>
    <row r="2415" customFormat="false" ht="15" hidden="false" customHeight="false" outlineLevel="0" collapsed="false">
      <c r="A2415" s="12" t="n">
        <v>8257</v>
      </c>
      <c r="B2415" s="13" t="s">
        <v>2428</v>
      </c>
      <c r="C2415" s="14" t="n">
        <f aca="false">IF($F$2=0," - ",Tabla1[[#This Row],[Base Precio de Lista neto]])</f>
        <v>9.0536</v>
      </c>
      <c r="D2415" s="14" t="n">
        <f aca="false">IF($F$2=0," - ",Tabla1[[#This Row],[Base Precio de Lista neto]]*(1-$F$2))</f>
        <v>6.33752</v>
      </c>
      <c r="E2415" s="14" t="n">
        <f aca="false">IF($F$2=0," - ",Tabla1[[#This Row],[Base para Mejor precio]]*(1-$F$2))</f>
        <v>5.703768</v>
      </c>
      <c r="F2415" s="12" t="s">
        <v>14</v>
      </c>
      <c r="G2415" s="15"/>
      <c r="H2415" s="14" t="n">
        <f aca="false">IFERROR(IF($F$3=0,"-",Tabla1[[#This Row],[Precio de Cliente neto]]*(1+$F$3)),"-")</f>
        <v>9.50628</v>
      </c>
      <c r="I2415" s="14" t="n">
        <v>9.0536</v>
      </c>
      <c r="J2415" s="14" t="n">
        <v>8.14824</v>
      </c>
    </row>
    <row r="2416" customFormat="false" ht="15" hidden="false" customHeight="false" outlineLevel="0" collapsed="false">
      <c r="A2416" s="12" t="n">
        <v>8258</v>
      </c>
      <c r="B2416" s="13" t="s">
        <v>2429</v>
      </c>
      <c r="C2416" s="14" t="n">
        <f aca="false">IF($F$2=0," - ",Tabla1[[#This Row],[Base Precio de Lista neto]])</f>
        <v>9.1083</v>
      </c>
      <c r="D2416" s="14" t="n">
        <f aca="false">IF($F$2=0," - ",Tabla1[[#This Row],[Base Precio de Lista neto]]*(1-$F$2))</f>
        <v>6.37581</v>
      </c>
      <c r="E2416" s="14" t="n">
        <f aca="false">IF($F$2=0," - ",Tabla1[[#This Row],[Base para Mejor precio]]*(1-$F$2))</f>
        <v>5.738229</v>
      </c>
      <c r="F2416" s="12" t="s">
        <v>14</v>
      </c>
      <c r="G2416" s="15"/>
      <c r="H2416" s="14" t="n">
        <f aca="false">IFERROR(IF($F$3=0,"-",Tabla1[[#This Row],[Precio de Cliente neto]]*(1+$F$3)),"-")</f>
        <v>9.563715</v>
      </c>
      <c r="I2416" s="14" t="n">
        <v>9.1083</v>
      </c>
      <c r="J2416" s="14" t="n">
        <v>8.19747</v>
      </c>
    </row>
    <row r="2417" customFormat="false" ht="15" hidden="false" customHeight="false" outlineLevel="0" collapsed="false">
      <c r="A2417" s="12" t="n">
        <v>8264</v>
      </c>
      <c r="B2417" s="13" t="s">
        <v>2430</v>
      </c>
      <c r="C2417" s="14" t="n">
        <f aca="false">IF($F$2=0," - ",Tabla1[[#This Row],[Base Precio de Lista neto]])</f>
        <v>6.3462</v>
      </c>
      <c r="D2417" s="14" t="n">
        <f aca="false">IF($F$2=0," - ",Tabla1[[#This Row],[Base Precio de Lista neto]]*(1-$F$2))</f>
        <v>4.44234</v>
      </c>
      <c r="E2417" s="14" t="n">
        <f aca="false">IF($F$2=0," - ",Tabla1[[#This Row],[Base para Mejor precio]]*(1-$F$2))</f>
        <v>3.998106</v>
      </c>
      <c r="F2417" s="12" t="s">
        <v>14</v>
      </c>
      <c r="G2417" s="15"/>
      <c r="H2417" s="14" t="n">
        <f aca="false">IFERROR(IF($F$3=0,"-",Tabla1[[#This Row],[Precio de Cliente neto]]*(1+$F$3)),"-")</f>
        <v>6.66351</v>
      </c>
      <c r="I2417" s="14" t="n">
        <v>6.3462</v>
      </c>
      <c r="J2417" s="14" t="n">
        <v>5.71158</v>
      </c>
    </row>
    <row r="2418" customFormat="false" ht="15" hidden="false" customHeight="false" outlineLevel="0" collapsed="false">
      <c r="A2418" s="12" t="n">
        <v>8272</v>
      </c>
      <c r="B2418" s="13" t="s">
        <v>2431</v>
      </c>
      <c r="C2418" s="14" t="n">
        <f aca="false">IF($F$2=0," - ",Tabla1[[#This Row],[Base Precio de Lista neto]])</f>
        <v>189.8864</v>
      </c>
      <c r="D2418" s="14" t="n">
        <f aca="false">IF($F$2=0," - ",Tabla1[[#This Row],[Base Precio de Lista neto]]*(1-$F$2))</f>
        <v>132.92048</v>
      </c>
      <c r="E2418" s="14" t="n">
        <f aca="false">IF($F$2=0," - ",Tabla1[[#This Row],[Base para Mejor precio]]*(1-$F$2))</f>
        <v>119.628432</v>
      </c>
      <c r="F2418" s="12" t="s">
        <v>14</v>
      </c>
      <c r="G2418" s="15"/>
      <c r="H2418" s="14" t="n">
        <f aca="false">IFERROR(IF($F$3=0,"-",Tabla1[[#This Row],[Precio de Cliente neto]]*(1+$F$3)),"-")</f>
        <v>199.38072</v>
      </c>
      <c r="I2418" s="14" t="n">
        <v>189.8864</v>
      </c>
      <c r="J2418" s="14" t="n">
        <v>170.89776</v>
      </c>
    </row>
    <row r="2419" customFormat="false" ht="15" hidden="false" customHeight="false" outlineLevel="0" collapsed="false">
      <c r="A2419" s="12" t="n">
        <v>8286</v>
      </c>
      <c r="B2419" s="13" t="s">
        <v>2432</v>
      </c>
      <c r="C2419" s="14" t="n">
        <f aca="false">IF($F$2=0," - ",Tabla1[[#This Row],[Base Precio de Lista neto]])</f>
        <v>151.6436</v>
      </c>
      <c r="D2419" s="14" t="n">
        <f aca="false">IF($F$2=0," - ",Tabla1[[#This Row],[Base Precio de Lista neto]]*(1-$F$2))</f>
        <v>106.15052</v>
      </c>
      <c r="E2419" s="14" t="n">
        <f aca="false">IF($F$2=0," - ",Tabla1[[#This Row],[Base para Mejor precio]]*(1-$F$2))</f>
        <v>95.535468</v>
      </c>
      <c r="F2419" s="12" t="s">
        <v>17</v>
      </c>
      <c r="G2419" s="15"/>
      <c r="H2419" s="14" t="n">
        <f aca="false">IFERROR(IF($F$3=0,"-",Tabla1[[#This Row],[Precio de Cliente neto]]*(1+$F$3)),"-")</f>
        <v>159.22578</v>
      </c>
      <c r="I2419" s="14" t="n">
        <v>151.6436</v>
      </c>
      <c r="J2419" s="14" t="n">
        <v>136.47924</v>
      </c>
    </row>
    <row r="2420" customFormat="false" ht="15" hidden="false" customHeight="false" outlineLevel="0" collapsed="false">
      <c r="A2420" s="12" t="n">
        <v>8287</v>
      </c>
      <c r="B2420" s="13" t="s">
        <v>2433</v>
      </c>
      <c r="C2420" s="14" t="n">
        <f aca="false">IF($F$2=0," - ",Tabla1[[#This Row],[Base Precio de Lista neto]])</f>
        <v>117.8571</v>
      </c>
      <c r="D2420" s="14" t="n">
        <f aca="false">IF($F$2=0," - ",Tabla1[[#This Row],[Base Precio de Lista neto]]*(1-$F$2))</f>
        <v>82.49997</v>
      </c>
      <c r="E2420" s="14" t="n">
        <f aca="false">IF($F$2=0," - ",Tabla1[[#This Row],[Base para Mejor precio]]*(1-$F$2))</f>
        <v>74.249973</v>
      </c>
      <c r="F2420" s="12" t="s">
        <v>17</v>
      </c>
      <c r="G2420" s="15"/>
      <c r="H2420" s="14" t="n">
        <f aca="false">IFERROR(IF($F$3=0,"-",Tabla1[[#This Row],[Precio de Cliente neto]]*(1+$F$3)),"-")</f>
        <v>123.749955</v>
      </c>
      <c r="I2420" s="14" t="n">
        <v>117.8571</v>
      </c>
      <c r="J2420" s="14" t="n">
        <v>106.07139</v>
      </c>
    </row>
    <row r="2421" customFormat="false" ht="15" hidden="false" customHeight="false" outlineLevel="0" collapsed="false">
      <c r="A2421" s="12" t="n">
        <v>8288</v>
      </c>
      <c r="B2421" s="13" t="s">
        <v>2434</v>
      </c>
      <c r="C2421" s="14" t="n">
        <f aca="false">IF($F$2=0," - ",Tabla1[[#This Row],[Base Precio de Lista neto]])</f>
        <v>277.8985</v>
      </c>
      <c r="D2421" s="14" t="n">
        <f aca="false">IF($F$2=0," - ",Tabla1[[#This Row],[Base Precio de Lista neto]]*(1-$F$2))</f>
        <v>194.52895</v>
      </c>
      <c r="E2421" s="14" t="n">
        <f aca="false">IF($F$2=0," - ",Tabla1[[#This Row],[Base para Mejor precio]]*(1-$F$2))</f>
        <v>175.076055</v>
      </c>
      <c r="F2421" s="12" t="s">
        <v>17</v>
      </c>
      <c r="G2421" s="15"/>
      <c r="H2421" s="14" t="n">
        <f aca="false">IFERROR(IF($F$3=0,"-",Tabla1[[#This Row],[Precio de Cliente neto]]*(1+$F$3)),"-")</f>
        <v>291.793425</v>
      </c>
      <c r="I2421" s="14" t="n">
        <v>277.8985</v>
      </c>
      <c r="J2421" s="14" t="n">
        <v>250.10865</v>
      </c>
    </row>
    <row r="2422" customFormat="false" ht="15" hidden="false" customHeight="false" outlineLevel="0" collapsed="false">
      <c r="A2422" s="12" t="n">
        <v>8291</v>
      </c>
      <c r="B2422" s="13" t="s">
        <v>2435</v>
      </c>
      <c r="C2422" s="14" t="n">
        <f aca="false">IF($F$2=0," - ",Tabla1[[#This Row],[Base Precio de Lista neto]])</f>
        <v>57.6969</v>
      </c>
      <c r="D2422" s="14" t="n">
        <f aca="false">IF($F$2=0," - ",Tabla1[[#This Row],[Base Precio de Lista neto]]*(1-$F$2))</f>
        <v>40.38783</v>
      </c>
      <c r="E2422" s="14" t="n">
        <f aca="false">IF($F$2=0," - ",Tabla1[[#This Row],[Base para Mejor precio]]*(1-$F$2))</f>
        <v>36.349047</v>
      </c>
      <c r="F2422" s="12" t="s">
        <v>14</v>
      </c>
      <c r="G2422" s="15"/>
      <c r="H2422" s="14" t="n">
        <f aca="false">IFERROR(IF($F$3=0,"-",Tabla1[[#This Row],[Precio de Cliente neto]]*(1+$F$3)),"-")</f>
        <v>60.581745</v>
      </c>
      <c r="I2422" s="14" t="n">
        <v>57.6969</v>
      </c>
      <c r="J2422" s="14" t="n">
        <v>51.92721</v>
      </c>
    </row>
    <row r="2423" customFormat="false" ht="15" hidden="false" customHeight="false" outlineLevel="0" collapsed="false">
      <c r="A2423" s="12" t="n">
        <v>8293</v>
      </c>
      <c r="B2423" s="13" t="s">
        <v>2436</v>
      </c>
      <c r="C2423" s="14" t="n">
        <f aca="false">IF($F$2=0," - ",Tabla1[[#This Row],[Base Precio de Lista neto]])</f>
        <v>35.5081</v>
      </c>
      <c r="D2423" s="14" t="n">
        <f aca="false">IF($F$2=0," - ",Tabla1[[#This Row],[Base Precio de Lista neto]]*(1-$F$2))</f>
        <v>24.85567</v>
      </c>
      <c r="E2423" s="14" t="n">
        <f aca="false">IF($F$2=0," - ",Tabla1[[#This Row],[Base para Mejor precio]]*(1-$F$2))</f>
        <v>22.370103</v>
      </c>
      <c r="F2423" s="12" t="s">
        <v>17</v>
      </c>
      <c r="G2423" s="15"/>
      <c r="H2423" s="14" t="n">
        <f aca="false">IFERROR(IF($F$3=0,"-",Tabla1[[#This Row],[Precio de Cliente neto]]*(1+$F$3)),"-")</f>
        <v>37.283505</v>
      </c>
      <c r="I2423" s="14" t="n">
        <v>35.5081</v>
      </c>
      <c r="J2423" s="14" t="n">
        <v>31.95729</v>
      </c>
    </row>
    <row r="2424" customFormat="false" ht="15" hidden="false" customHeight="false" outlineLevel="0" collapsed="false">
      <c r="A2424" s="12" t="n">
        <v>8295</v>
      </c>
      <c r="B2424" s="13" t="s">
        <v>2437</v>
      </c>
      <c r="C2424" s="14" t="n">
        <f aca="false">IF($F$2=0," - ",Tabla1[[#This Row],[Base Precio de Lista neto]])</f>
        <v>38.6262</v>
      </c>
      <c r="D2424" s="14" t="n">
        <f aca="false">IF($F$2=0," - ",Tabla1[[#This Row],[Base Precio de Lista neto]]*(1-$F$2))</f>
        <v>27.03834</v>
      </c>
      <c r="E2424" s="14" t="n">
        <f aca="false">IF($F$2=0," - ",Tabla1[[#This Row],[Base para Mejor precio]]*(1-$F$2))</f>
        <v>24.334506</v>
      </c>
      <c r="F2424" s="12" t="s">
        <v>17</v>
      </c>
      <c r="G2424" s="15"/>
      <c r="H2424" s="14" t="n">
        <f aca="false">IFERROR(IF($F$3=0,"-",Tabla1[[#This Row],[Precio de Cliente neto]]*(1+$F$3)),"-")</f>
        <v>40.55751</v>
      </c>
      <c r="I2424" s="14" t="n">
        <v>38.6262</v>
      </c>
      <c r="J2424" s="14" t="n">
        <v>34.76358</v>
      </c>
    </row>
    <row r="2425" customFormat="false" ht="15" hidden="false" customHeight="false" outlineLevel="0" collapsed="false">
      <c r="A2425" s="12" t="n">
        <v>8297</v>
      </c>
      <c r="B2425" s="13" t="s">
        <v>2438</v>
      </c>
      <c r="C2425" s="14" t="n">
        <f aca="false">IF($F$2=0," - ",Tabla1[[#This Row],[Base Precio de Lista neto]])</f>
        <v>38.6262</v>
      </c>
      <c r="D2425" s="14" t="n">
        <f aca="false">IF($F$2=0," - ",Tabla1[[#This Row],[Base Precio de Lista neto]]*(1-$F$2))</f>
        <v>27.03834</v>
      </c>
      <c r="E2425" s="14" t="n">
        <f aca="false">IF($F$2=0," - ",Tabla1[[#This Row],[Base para Mejor precio]]*(1-$F$2))</f>
        <v>24.334506</v>
      </c>
      <c r="F2425" s="12" t="s">
        <v>17</v>
      </c>
      <c r="G2425" s="15"/>
      <c r="H2425" s="14" t="n">
        <f aca="false">IFERROR(IF($F$3=0,"-",Tabla1[[#This Row],[Precio de Cliente neto]]*(1+$F$3)),"-")</f>
        <v>40.55751</v>
      </c>
      <c r="I2425" s="14" t="n">
        <v>38.6262</v>
      </c>
      <c r="J2425" s="14" t="n">
        <v>34.76358</v>
      </c>
    </row>
    <row r="2426" customFormat="false" ht="15" hidden="false" customHeight="false" outlineLevel="0" collapsed="false">
      <c r="A2426" s="12" t="n">
        <v>8299</v>
      </c>
      <c r="B2426" s="13" t="s">
        <v>2439</v>
      </c>
      <c r="C2426" s="14" t="n">
        <f aca="false">IF($F$2=0," - ",Tabla1[[#This Row],[Base Precio de Lista neto]])</f>
        <v>41.6303</v>
      </c>
      <c r="D2426" s="14" t="n">
        <f aca="false">IF($F$2=0," - ",Tabla1[[#This Row],[Base Precio de Lista neto]]*(1-$F$2))</f>
        <v>29.14121</v>
      </c>
      <c r="E2426" s="14" t="n">
        <f aca="false">IF($F$2=0," - ",Tabla1[[#This Row],[Base para Mejor precio]]*(1-$F$2))</f>
        <v>26.227089</v>
      </c>
      <c r="F2426" s="12" t="s">
        <v>17</v>
      </c>
      <c r="G2426" s="15"/>
      <c r="H2426" s="14" t="n">
        <f aca="false">IFERROR(IF($F$3=0,"-",Tabla1[[#This Row],[Precio de Cliente neto]]*(1+$F$3)),"-")</f>
        <v>43.711815</v>
      </c>
      <c r="I2426" s="14" t="n">
        <v>41.6303</v>
      </c>
      <c r="J2426" s="14" t="n">
        <v>37.46727</v>
      </c>
    </row>
    <row r="2427" customFormat="false" ht="15" hidden="false" customHeight="false" outlineLevel="0" collapsed="false">
      <c r="A2427" s="12" t="n">
        <v>8300</v>
      </c>
      <c r="B2427" s="13" t="s">
        <v>2440</v>
      </c>
      <c r="C2427" s="14" t="n">
        <f aca="false">IF($F$2=0," - ",Tabla1[[#This Row],[Base Precio de Lista neto]])</f>
        <v>266.6743</v>
      </c>
      <c r="D2427" s="14" t="n">
        <f aca="false">IF($F$2=0," - ",Tabla1[[#This Row],[Base Precio de Lista neto]]*(1-$F$2))</f>
        <v>186.67201</v>
      </c>
      <c r="E2427" s="14" t="n">
        <f aca="false">IF($F$2=0," - ",Tabla1[[#This Row],[Base para Mejor precio]]*(1-$F$2))</f>
        <v>168.004809</v>
      </c>
      <c r="F2427" s="12" t="s">
        <v>17</v>
      </c>
      <c r="G2427" s="15"/>
      <c r="H2427" s="14" t="n">
        <f aca="false">IFERROR(IF($F$3=0,"-",Tabla1[[#This Row],[Precio de Cliente neto]]*(1+$F$3)),"-")</f>
        <v>280.008015</v>
      </c>
      <c r="I2427" s="14" t="n">
        <v>266.6743</v>
      </c>
      <c r="J2427" s="14" t="n">
        <v>240.00687</v>
      </c>
    </row>
    <row r="2428" customFormat="false" ht="15" hidden="false" customHeight="false" outlineLevel="0" collapsed="false">
      <c r="A2428" s="12" t="n">
        <v>8301</v>
      </c>
      <c r="B2428" s="13" t="s">
        <v>2441</v>
      </c>
      <c r="C2428" s="14" t="n">
        <f aca="false">IF($F$2=0," - ",Tabla1[[#This Row],[Base Precio de Lista neto]])</f>
        <v>266.6743</v>
      </c>
      <c r="D2428" s="14" t="n">
        <f aca="false">IF($F$2=0," - ",Tabla1[[#This Row],[Base Precio de Lista neto]]*(1-$F$2))</f>
        <v>186.67201</v>
      </c>
      <c r="E2428" s="14" t="n">
        <f aca="false">IF($F$2=0," - ",Tabla1[[#This Row],[Base para Mejor precio]]*(1-$F$2))</f>
        <v>168.004809</v>
      </c>
      <c r="F2428" s="12" t="s">
        <v>17</v>
      </c>
      <c r="G2428" s="15"/>
      <c r="H2428" s="14" t="n">
        <f aca="false">IFERROR(IF($F$3=0,"-",Tabla1[[#This Row],[Precio de Cliente neto]]*(1+$F$3)),"-")</f>
        <v>280.008015</v>
      </c>
      <c r="I2428" s="14" t="n">
        <v>266.6743</v>
      </c>
      <c r="J2428" s="14" t="n">
        <v>240.00687</v>
      </c>
    </row>
    <row r="2429" customFormat="false" ht="15" hidden="false" customHeight="false" outlineLevel="0" collapsed="false">
      <c r="A2429" s="12" t="n">
        <v>8302</v>
      </c>
      <c r="B2429" s="13" t="s">
        <v>2442</v>
      </c>
      <c r="C2429" s="14" t="n">
        <f aca="false">IF($F$2=0," - ",Tabla1[[#This Row],[Base Precio de Lista neto]])</f>
        <v>266.6743</v>
      </c>
      <c r="D2429" s="14" t="n">
        <f aca="false">IF($F$2=0," - ",Tabla1[[#This Row],[Base Precio de Lista neto]]*(1-$F$2))</f>
        <v>186.67201</v>
      </c>
      <c r="E2429" s="14" t="n">
        <f aca="false">IF($F$2=0," - ",Tabla1[[#This Row],[Base para Mejor precio]]*(1-$F$2))</f>
        <v>168.004809</v>
      </c>
      <c r="F2429" s="12" t="s">
        <v>17</v>
      </c>
      <c r="G2429" s="15"/>
      <c r="H2429" s="14" t="n">
        <f aca="false">IFERROR(IF($F$3=0,"-",Tabla1[[#This Row],[Precio de Cliente neto]]*(1+$F$3)),"-")</f>
        <v>280.008015</v>
      </c>
      <c r="I2429" s="14" t="n">
        <v>266.6743</v>
      </c>
      <c r="J2429" s="14" t="n">
        <v>240.00687</v>
      </c>
    </row>
    <row r="2430" customFormat="false" ht="15" hidden="false" customHeight="false" outlineLevel="0" collapsed="false">
      <c r="A2430" s="12" t="n">
        <v>8304</v>
      </c>
      <c r="B2430" s="13" t="s">
        <v>2443</v>
      </c>
      <c r="C2430" s="14" t="n">
        <f aca="false">IF($F$2=0," - ",Tabla1[[#This Row],[Base Precio de Lista neto]])</f>
        <v>648.9166</v>
      </c>
      <c r="D2430" s="14" t="n">
        <f aca="false">IF($F$2=0," - ",Tabla1[[#This Row],[Base Precio de Lista neto]]*(1-$F$2))</f>
        <v>454.24162</v>
      </c>
      <c r="E2430" s="14" t="n">
        <f aca="false">IF($F$2=0," - ",Tabla1[[#This Row],[Base para Mejor precio]]*(1-$F$2))</f>
        <v>408.817458</v>
      </c>
      <c r="F2430" s="12" t="s">
        <v>17</v>
      </c>
      <c r="G2430" s="15"/>
      <c r="H2430" s="14" t="n">
        <f aca="false">IFERROR(IF($F$3=0,"-",Tabla1[[#This Row],[Precio de Cliente neto]]*(1+$F$3)),"-")</f>
        <v>681.36243</v>
      </c>
      <c r="I2430" s="14" t="n">
        <v>648.9166</v>
      </c>
      <c r="J2430" s="14" t="n">
        <v>584.02494</v>
      </c>
    </row>
    <row r="2431" customFormat="false" ht="15" hidden="false" customHeight="false" outlineLevel="0" collapsed="false">
      <c r="A2431" s="12" t="n">
        <v>8305</v>
      </c>
      <c r="B2431" s="13" t="s">
        <v>2444</v>
      </c>
      <c r="C2431" s="14" t="n">
        <f aca="false">IF($F$2=0," - ",Tabla1[[#This Row],[Base Precio de Lista neto]])</f>
        <v>4971.4259</v>
      </c>
      <c r="D2431" s="14" t="n">
        <f aca="false">IF($F$2=0," - ",Tabla1[[#This Row],[Base Precio de Lista neto]]*(1-$F$2))</f>
        <v>3479.99813</v>
      </c>
      <c r="E2431" s="14" t="n">
        <f aca="false">IF($F$2=0," - ",Tabla1[[#This Row],[Base para Mejor precio]]*(1-$F$2))</f>
        <v>3131.998317</v>
      </c>
      <c r="F2431" s="12" t="s">
        <v>14</v>
      </c>
      <c r="G2431" s="15"/>
      <c r="H2431" s="14" t="n">
        <f aca="false">IFERROR(IF($F$3=0,"-",Tabla1[[#This Row],[Precio de Cliente neto]]*(1+$F$3)),"-")</f>
        <v>5219.997195</v>
      </c>
      <c r="I2431" s="14" t="n">
        <v>4971.4259</v>
      </c>
      <c r="J2431" s="14" t="n">
        <v>4474.28331</v>
      </c>
    </row>
    <row r="2432" customFormat="false" ht="15" hidden="false" customHeight="false" outlineLevel="0" collapsed="false">
      <c r="A2432" s="12" t="n">
        <v>8306</v>
      </c>
      <c r="B2432" s="13" t="s">
        <v>2445</v>
      </c>
      <c r="C2432" s="14" t="n">
        <f aca="false">IF($F$2=0," - ",Tabla1[[#This Row],[Base Precio de Lista neto]])</f>
        <v>6214.2824</v>
      </c>
      <c r="D2432" s="14" t="n">
        <f aca="false">IF($F$2=0," - ",Tabla1[[#This Row],[Base Precio de Lista neto]]*(1-$F$2))</f>
        <v>4349.99768</v>
      </c>
      <c r="E2432" s="14" t="n">
        <f aca="false">IF($F$2=0," - ",Tabla1[[#This Row],[Base para Mejor precio]]*(1-$F$2))</f>
        <v>3914.997912</v>
      </c>
      <c r="F2432" s="12" t="s">
        <v>14</v>
      </c>
      <c r="G2432" s="15"/>
      <c r="H2432" s="14" t="n">
        <f aca="false">IFERROR(IF($F$3=0,"-",Tabla1[[#This Row],[Precio de Cliente neto]]*(1+$F$3)),"-")</f>
        <v>6524.99652</v>
      </c>
      <c r="I2432" s="14" t="n">
        <v>6214.2824</v>
      </c>
      <c r="J2432" s="14" t="n">
        <v>5592.85416</v>
      </c>
    </row>
    <row r="2433" customFormat="false" ht="15" hidden="false" customHeight="false" outlineLevel="0" collapsed="false">
      <c r="A2433" s="12" t="n">
        <v>8307</v>
      </c>
      <c r="B2433" s="13" t="s">
        <v>2446</v>
      </c>
      <c r="C2433" s="14" t="n">
        <f aca="false">IF($F$2=0," - ",Tabla1[[#This Row],[Base Precio de Lista neto]])</f>
        <v>7457.1389</v>
      </c>
      <c r="D2433" s="14" t="n">
        <f aca="false">IF($F$2=0," - ",Tabla1[[#This Row],[Base Precio de Lista neto]]*(1-$F$2))</f>
        <v>5219.99723</v>
      </c>
      <c r="E2433" s="14" t="n">
        <f aca="false">IF($F$2=0," - ",Tabla1[[#This Row],[Base para Mejor precio]]*(1-$F$2))</f>
        <v>4697.997507</v>
      </c>
      <c r="F2433" s="12" t="s">
        <v>14</v>
      </c>
      <c r="G2433" s="15"/>
      <c r="H2433" s="14" t="n">
        <f aca="false">IFERROR(IF($F$3=0,"-",Tabla1[[#This Row],[Precio de Cliente neto]]*(1+$F$3)),"-")</f>
        <v>7829.995845</v>
      </c>
      <c r="I2433" s="14" t="n">
        <v>7457.1389</v>
      </c>
      <c r="J2433" s="14" t="n">
        <v>6711.42501</v>
      </c>
    </row>
    <row r="2434" customFormat="false" ht="15" hidden="false" customHeight="false" outlineLevel="0" collapsed="false">
      <c r="A2434" s="12" t="n">
        <v>8308</v>
      </c>
      <c r="B2434" s="13" t="s">
        <v>2447</v>
      </c>
      <c r="C2434" s="14" t="n">
        <f aca="false">IF($F$2=0," - ",Tabla1[[#This Row],[Base Precio de Lista neto]])</f>
        <v>8699.9994</v>
      </c>
      <c r="D2434" s="14" t="n">
        <f aca="false">IF($F$2=0," - ",Tabla1[[#This Row],[Base Precio de Lista neto]]*(1-$F$2))</f>
        <v>6089.99958</v>
      </c>
      <c r="E2434" s="14" t="n">
        <f aca="false">IF($F$2=0," - ",Tabla1[[#This Row],[Base para Mejor precio]]*(1-$F$2))</f>
        <v>5480.999622</v>
      </c>
      <c r="F2434" s="12" t="s">
        <v>14</v>
      </c>
      <c r="G2434" s="15"/>
      <c r="H2434" s="14" t="n">
        <f aca="false">IFERROR(IF($F$3=0,"-",Tabla1[[#This Row],[Precio de Cliente neto]]*(1+$F$3)),"-")</f>
        <v>9134.99937</v>
      </c>
      <c r="I2434" s="14" t="n">
        <v>8699.9994</v>
      </c>
      <c r="J2434" s="14" t="n">
        <v>7829.99946</v>
      </c>
    </row>
    <row r="2435" customFormat="false" ht="15" hidden="false" customHeight="false" outlineLevel="0" collapsed="false">
      <c r="A2435" s="12" t="n">
        <v>8310</v>
      </c>
      <c r="B2435" s="13" t="s">
        <v>2448</v>
      </c>
      <c r="C2435" s="14" t="n">
        <f aca="false">IF($F$2=0," - ",Tabla1[[#This Row],[Base Precio de Lista neto]])</f>
        <v>310.53</v>
      </c>
      <c r="D2435" s="14" t="n">
        <f aca="false">IF($F$2=0," - ",Tabla1[[#This Row],[Base Precio de Lista neto]]*(1-$F$2))</f>
        <v>217.371</v>
      </c>
      <c r="E2435" s="14" t="n">
        <f aca="false">IF($F$2=0," - ",Tabla1[[#This Row],[Base para Mejor precio]]*(1-$F$2))</f>
        <v>195.6339</v>
      </c>
      <c r="F2435" s="12" t="s">
        <v>17</v>
      </c>
      <c r="G2435" s="15"/>
      <c r="H2435" s="14" t="n">
        <f aca="false">IFERROR(IF($F$3=0,"-",Tabla1[[#This Row],[Precio de Cliente neto]]*(1+$F$3)),"-")</f>
        <v>326.0565</v>
      </c>
      <c r="I2435" s="14" t="n">
        <v>310.53</v>
      </c>
      <c r="J2435" s="14" t="n">
        <v>279.477</v>
      </c>
    </row>
    <row r="2436" customFormat="false" ht="15" hidden="false" customHeight="false" outlineLevel="0" collapsed="false">
      <c r="A2436" s="12" t="n">
        <v>8311</v>
      </c>
      <c r="B2436" s="13" t="s">
        <v>2449</v>
      </c>
      <c r="C2436" s="14" t="n">
        <f aca="false">IF($F$2=0," - ",Tabla1[[#This Row],[Base Precio de Lista neto]])</f>
        <v>2057.1418</v>
      </c>
      <c r="D2436" s="14" t="n">
        <f aca="false">IF($F$2=0," - ",Tabla1[[#This Row],[Base Precio de Lista neto]]*(1-$F$2))</f>
        <v>1439.99926</v>
      </c>
      <c r="E2436" s="14" t="n">
        <f aca="false">IF($F$2=0," - ",Tabla1[[#This Row],[Base para Mejor precio]]*(1-$F$2))</f>
        <v>1295.999334</v>
      </c>
      <c r="F2436" s="12" t="s">
        <v>14</v>
      </c>
      <c r="G2436" s="15"/>
      <c r="H2436" s="14" t="n">
        <f aca="false">IFERROR(IF($F$3=0,"-",Tabla1[[#This Row],[Precio de Cliente neto]]*(1+$F$3)),"-")</f>
        <v>2159.99889</v>
      </c>
      <c r="I2436" s="14" t="n">
        <v>2057.1418</v>
      </c>
      <c r="J2436" s="14" t="n">
        <v>1851.42762</v>
      </c>
    </row>
    <row r="2437" customFormat="false" ht="15" hidden="false" customHeight="false" outlineLevel="0" collapsed="false">
      <c r="A2437" s="12" t="n">
        <v>8312</v>
      </c>
      <c r="B2437" s="13" t="s">
        <v>2450</v>
      </c>
      <c r="C2437" s="14" t="n">
        <f aca="false">IF($F$2=0," - ",Tabla1[[#This Row],[Base Precio de Lista neto]])</f>
        <v>96.3099</v>
      </c>
      <c r="D2437" s="14" t="n">
        <f aca="false">IF($F$2=0," - ",Tabla1[[#This Row],[Base Precio de Lista neto]]*(1-$F$2))</f>
        <v>67.41693</v>
      </c>
      <c r="E2437" s="14" t="n">
        <f aca="false">IF($F$2=0," - ",Tabla1[[#This Row],[Base para Mejor precio]]*(1-$F$2))</f>
        <v>60.675237</v>
      </c>
      <c r="F2437" s="12" t="s">
        <v>17</v>
      </c>
      <c r="G2437" s="15"/>
      <c r="H2437" s="14" t="n">
        <f aca="false">IFERROR(IF($F$3=0,"-",Tabla1[[#This Row],[Precio de Cliente neto]]*(1+$F$3)),"-")</f>
        <v>101.125395</v>
      </c>
      <c r="I2437" s="14" t="n">
        <v>96.3099</v>
      </c>
      <c r="J2437" s="14" t="n">
        <v>86.67891</v>
      </c>
    </row>
    <row r="2438" customFormat="false" ht="15" hidden="false" customHeight="false" outlineLevel="0" collapsed="false">
      <c r="A2438" s="12" t="n">
        <v>8313</v>
      </c>
      <c r="B2438" s="13" t="s">
        <v>2451</v>
      </c>
      <c r="C2438" s="14" t="n">
        <f aca="false">IF($F$2=0," - ",Tabla1[[#This Row],[Base Precio de Lista neto]])</f>
        <v>9942.8565</v>
      </c>
      <c r="D2438" s="14" t="n">
        <f aca="false">IF($F$2=0," - ",Tabla1[[#This Row],[Base Precio de Lista neto]]*(1-$F$2))</f>
        <v>6959.99955</v>
      </c>
      <c r="E2438" s="14" t="n">
        <f aca="false">IF($F$2=0," - ",Tabla1[[#This Row],[Base para Mejor precio]]*(1-$F$2))</f>
        <v>6263.999595</v>
      </c>
      <c r="F2438" s="12" t="s">
        <v>14</v>
      </c>
      <c r="G2438" s="15"/>
      <c r="H2438" s="14" t="n">
        <f aca="false">IFERROR(IF($F$3=0,"-",Tabla1[[#This Row],[Precio de Cliente neto]]*(1+$F$3)),"-")</f>
        <v>10439.999325</v>
      </c>
      <c r="I2438" s="14" t="n">
        <v>9942.8565</v>
      </c>
      <c r="J2438" s="14" t="n">
        <v>8948.57085</v>
      </c>
    </row>
    <row r="2439" customFormat="false" ht="15" hidden="false" customHeight="false" outlineLevel="0" collapsed="false">
      <c r="A2439" s="12" t="n">
        <v>8314</v>
      </c>
      <c r="B2439" s="13" t="s">
        <v>2452</v>
      </c>
      <c r="C2439" s="14" t="n">
        <f aca="false">IF($F$2=0," - ",Tabla1[[#This Row],[Base Precio de Lista neto]])</f>
        <v>11185.7083</v>
      </c>
      <c r="D2439" s="14" t="n">
        <f aca="false">IF($F$2=0," - ",Tabla1[[#This Row],[Base Precio de Lista neto]]*(1-$F$2))</f>
        <v>7829.99581</v>
      </c>
      <c r="E2439" s="14" t="n">
        <f aca="false">IF($F$2=0," - ",Tabla1[[#This Row],[Base para Mejor precio]]*(1-$F$2))</f>
        <v>7046.996229</v>
      </c>
      <c r="F2439" s="12" t="s">
        <v>14</v>
      </c>
      <c r="G2439" s="15"/>
      <c r="H2439" s="14" t="n">
        <f aca="false">IFERROR(IF($F$3=0,"-",Tabla1[[#This Row],[Precio de Cliente neto]]*(1+$F$3)),"-")</f>
        <v>11744.993715</v>
      </c>
      <c r="I2439" s="14" t="n">
        <v>11185.7083</v>
      </c>
      <c r="J2439" s="14" t="n">
        <v>10067.13747</v>
      </c>
    </row>
    <row r="2440" customFormat="false" ht="15" hidden="false" customHeight="false" outlineLevel="0" collapsed="false">
      <c r="A2440" s="12" t="n">
        <v>8315</v>
      </c>
      <c r="B2440" s="13" t="s">
        <v>2453</v>
      </c>
      <c r="C2440" s="14" t="n">
        <f aca="false">IF($F$2=0," - ",Tabla1[[#This Row],[Base Precio de Lista neto]])</f>
        <v>14785.7133</v>
      </c>
      <c r="D2440" s="14" t="n">
        <f aca="false">IF($F$2=0," - ",Tabla1[[#This Row],[Base Precio de Lista neto]]*(1-$F$2))</f>
        <v>10349.99931</v>
      </c>
      <c r="E2440" s="14" t="n">
        <f aca="false">IF($F$2=0," - ",Tabla1[[#This Row],[Base para Mejor precio]]*(1-$F$2))</f>
        <v>9314.999379</v>
      </c>
      <c r="F2440" s="12" t="s">
        <v>14</v>
      </c>
      <c r="G2440" s="15"/>
      <c r="H2440" s="14" t="n">
        <f aca="false">IFERROR(IF($F$3=0,"-",Tabla1[[#This Row],[Precio de Cliente neto]]*(1+$F$3)),"-")</f>
        <v>15524.998965</v>
      </c>
      <c r="I2440" s="14" t="n">
        <v>14785.7133</v>
      </c>
      <c r="J2440" s="14" t="n">
        <v>13307.14197</v>
      </c>
    </row>
    <row r="2441" customFormat="false" ht="15" hidden="false" customHeight="false" outlineLevel="0" collapsed="false">
      <c r="A2441" s="12" t="n">
        <v>8316</v>
      </c>
      <c r="B2441" s="13" t="s">
        <v>2454</v>
      </c>
      <c r="C2441" s="14" t="n">
        <f aca="false">IF($F$2=0," - ",Tabla1[[#This Row],[Base Precio de Lista neto]])</f>
        <v>16264.277</v>
      </c>
      <c r="D2441" s="14" t="n">
        <f aca="false">IF($F$2=0," - ",Tabla1[[#This Row],[Base Precio de Lista neto]]*(1-$F$2))</f>
        <v>11384.9939</v>
      </c>
      <c r="E2441" s="14" t="n">
        <f aca="false">IF($F$2=0," - ",Tabla1[[#This Row],[Base para Mejor precio]]*(1-$F$2))</f>
        <v>10246.49451</v>
      </c>
      <c r="F2441" s="12" t="s">
        <v>14</v>
      </c>
      <c r="G2441" s="15"/>
      <c r="H2441" s="14" t="n">
        <f aca="false">IFERROR(IF($F$3=0,"-",Tabla1[[#This Row],[Precio de Cliente neto]]*(1+$F$3)),"-")</f>
        <v>17077.49085</v>
      </c>
      <c r="I2441" s="14" t="n">
        <v>16264.277</v>
      </c>
      <c r="J2441" s="14" t="n">
        <v>14637.8493</v>
      </c>
    </row>
    <row r="2442" customFormat="false" ht="15" hidden="false" customHeight="false" outlineLevel="0" collapsed="false">
      <c r="A2442" s="12" t="n">
        <v>8317</v>
      </c>
      <c r="B2442" s="13" t="s">
        <v>2455</v>
      </c>
      <c r="C2442" s="14" t="n">
        <f aca="false">IF($F$2=0," - ",Tabla1[[#This Row],[Base Precio de Lista neto]])</f>
        <v>22371.4166</v>
      </c>
      <c r="D2442" s="14" t="n">
        <f aca="false">IF($F$2=0," - ",Tabla1[[#This Row],[Base Precio de Lista neto]]*(1-$F$2))</f>
        <v>15659.99162</v>
      </c>
      <c r="E2442" s="14" t="n">
        <f aca="false">IF($F$2=0," - ",Tabla1[[#This Row],[Base para Mejor precio]]*(1-$F$2))</f>
        <v>14093.992458</v>
      </c>
      <c r="F2442" s="12" t="s">
        <v>14</v>
      </c>
      <c r="G2442" s="15"/>
      <c r="H2442" s="14" t="n">
        <f aca="false">IFERROR(IF($F$3=0,"-",Tabla1[[#This Row],[Precio de Cliente neto]]*(1+$F$3)),"-")</f>
        <v>23489.98743</v>
      </c>
      <c r="I2442" s="14" t="n">
        <v>22371.4166</v>
      </c>
      <c r="J2442" s="14" t="n">
        <v>20134.27494</v>
      </c>
    </row>
    <row r="2443" customFormat="false" ht="15" hidden="false" customHeight="false" outlineLevel="0" collapsed="false">
      <c r="A2443" s="12" t="n">
        <v>8318</v>
      </c>
      <c r="B2443" s="13" t="s">
        <v>2456</v>
      </c>
      <c r="C2443" s="14" t="n">
        <f aca="false">IF($F$2=0," - ",Tabla1[[#This Row],[Base Precio de Lista neto]])</f>
        <v>1829.9999</v>
      </c>
      <c r="D2443" s="14" t="n">
        <f aca="false">IF($F$2=0," - ",Tabla1[[#This Row],[Base Precio de Lista neto]]*(1-$F$2))</f>
        <v>1280.99993</v>
      </c>
      <c r="E2443" s="14" t="n">
        <f aca="false">IF($F$2=0," - ",Tabla1[[#This Row],[Base para Mejor precio]]*(1-$F$2))</f>
        <v>1152.899937</v>
      </c>
      <c r="F2443" s="12" t="s">
        <v>14</v>
      </c>
      <c r="G2443" s="15"/>
      <c r="H2443" s="14" t="n">
        <f aca="false">IFERROR(IF($F$3=0,"-",Tabla1[[#This Row],[Precio de Cliente neto]]*(1+$F$3)),"-")</f>
        <v>1921.499895</v>
      </c>
      <c r="I2443" s="14" t="n">
        <v>1829.9999</v>
      </c>
      <c r="J2443" s="14" t="n">
        <v>1646.99991</v>
      </c>
    </row>
    <row r="2444" customFormat="false" ht="15" hidden="false" customHeight="false" outlineLevel="0" collapsed="false">
      <c r="A2444" s="12" t="n">
        <v>8319</v>
      </c>
      <c r="B2444" s="13" t="s">
        <v>2457</v>
      </c>
      <c r="C2444" s="14" t="n">
        <f aca="false">IF($F$2=0," - ",Tabla1[[#This Row],[Base Precio de Lista neto]])</f>
        <v>16347.1772</v>
      </c>
      <c r="D2444" s="14" t="n">
        <f aca="false">IF($F$2=0," - ",Tabla1[[#This Row],[Base Precio de Lista neto]]*(1-$F$2))</f>
        <v>11443.02404</v>
      </c>
      <c r="E2444" s="14" t="n">
        <f aca="false">IF($F$2=0," - ",Tabla1[[#This Row],[Base para Mejor precio]]*(1-$F$2))</f>
        <v>10298.721636</v>
      </c>
      <c r="F2444" s="12" t="s">
        <v>14</v>
      </c>
      <c r="G2444" s="15"/>
      <c r="H2444" s="14" t="n">
        <f aca="false">IFERROR(IF($F$3=0,"-",Tabla1[[#This Row],[Precio de Cliente neto]]*(1+$F$3)),"-")</f>
        <v>17164.53606</v>
      </c>
      <c r="I2444" s="14" t="n">
        <v>16347.1772</v>
      </c>
      <c r="J2444" s="14" t="n">
        <v>14712.45948</v>
      </c>
    </row>
    <row r="2445" customFormat="false" ht="15" hidden="false" customHeight="false" outlineLevel="0" collapsed="false">
      <c r="A2445" s="12" t="n">
        <v>8320</v>
      </c>
      <c r="B2445" s="13" t="s">
        <v>2458</v>
      </c>
      <c r="C2445" s="14" t="n">
        <f aca="false">IF($F$2=0," - ",Tabla1[[#This Row],[Base Precio de Lista neto]])</f>
        <v>160.094</v>
      </c>
      <c r="D2445" s="14" t="n">
        <f aca="false">IF($F$2=0," - ",Tabla1[[#This Row],[Base Precio de Lista neto]]*(1-$F$2))</f>
        <v>112.0658</v>
      </c>
      <c r="E2445" s="14" t="n">
        <f aca="false">IF($F$2=0," - ",Tabla1[[#This Row],[Base para Mejor precio]]*(1-$F$2))</f>
        <v>100.85922</v>
      </c>
      <c r="F2445" s="12" t="s">
        <v>17</v>
      </c>
      <c r="G2445" s="15"/>
      <c r="H2445" s="14" t="n">
        <f aca="false">IFERROR(IF($F$3=0,"-",Tabla1[[#This Row],[Precio de Cliente neto]]*(1+$F$3)),"-")</f>
        <v>168.0987</v>
      </c>
      <c r="I2445" s="14" t="n">
        <v>160.094</v>
      </c>
      <c r="J2445" s="14" t="n">
        <v>144.0846</v>
      </c>
    </row>
    <row r="2446" customFormat="false" ht="15" hidden="false" customHeight="false" outlineLevel="0" collapsed="false">
      <c r="A2446" s="12" t="n">
        <v>8321</v>
      </c>
      <c r="B2446" s="13" t="s">
        <v>2459</v>
      </c>
      <c r="C2446" s="14" t="n">
        <f aca="false">IF($F$2=0," - ",Tabla1[[#This Row],[Base Precio de Lista neto]])</f>
        <v>178.398</v>
      </c>
      <c r="D2446" s="14" t="n">
        <f aca="false">IF($F$2=0," - ",Tabla1[[#This Row],[Base Precio de Lista neto]]*(1-$F$2))</f>
        <v>124.8786</v>
      </c>
      <c r="E2446" s="14" t="n">
        <f aca="false">IF($F$2=0," - ",Tabla1[[#This Row],[Base para Mejor precio]]*(1-$F$2))</f>
        <v>112.39074</v>
      </c>
      <c r="F2446" s="12" t="s">
        <v>17</v>
      </c>
      <c r="G2446" s="15"/>
      <c r="H2446" s="14" t="n">
        <f aca="false">IFERROR(IF($F$3=0,"-",Tabla1[[#This Row],[Precio de Cliente neto]]*(1+$F$3)),"-")</f>
        <v>187.3179</v>
      </c>
      <c r="I2446" s="14" t="n">
        <v>178.398</v>
      </c>
      <c r="J2446" s="14" t="n">
        <v>160.5582</v>
      </c>
    </row>
    <row r="2447" customFormat="false" ht="15" hidden="false" customHeight="false" outlineLevel="0" collapsed="false">
      <c r="A2447" s="12" t="n">
        <v>8322</v>
      </c>
      <c r="B2447" s="13" t="s">
        <v>2460</v>
      </c>
      <c r="C2447" s="14" t="n">
        <f aca="false">IF($F$2=0," - ",Tabla1[[#This Row],[Base Precio de Lista neto]])</f>
        <v>115.4581</v>
      </c>
      <c r="D2447" s="14" t="n">
        <f aca="false">IF($F$2=0," - ",Tabla1[[#This Row],[Base Precio de Lista neto]]*(1-$F$2))</f>
        <v>80.82067</v>
      </c>
      <c r="E2447" s="14" t="n">
        <f aca="false">IF($F$2=0," - ",Tabla1[[#This Row],[Base para Mejor precio]]*(1-$F$2))</f>
        <v>72.738603</v>
      </c>
      <c r="F2447" s="12" t="s">
        <v>17</v>
      </c>
      <c r="G2447" s="15"/>
      <c r="H2447" s="14" t="n">
        <f aca="false">IFERROR(IF($F$3=0,"-",Tabla1[[#This Row],[Precio de Cliente neto]]*(1+$F$3)),"-")</f>
        <v>121.231005</v>
      </c>
      <c r="I2447" s="14" t="n">
        <v>115.4581</v>
      </c>
      <c r="J2447" s="14" t="n">
        <v>103.91229</v>
      </c>
    </row>
    <row r="2448" customFormat="false" ht="15" hidden="false" customHeight="false" outlineLevel="0" collapsed="false">
      <c r="A2448" s="12" t="n">
        <v>8323</v>
      </c>
      <c r="B2448" s="13" t="s">
        <v>2461</v>
      </c>
      <c r="C2448" s="14" t="n">
        <f aca="false">IF($F$2=0," - ",Tabla1[[#This Row],[Base Precio de Lista neto]])</f>
        <v>16.0802</v>
      </c>
      <c r="D2448" s="14" t="n">
        <f aca="false">IF($F$2=0," - ",Tabla1[[#This Row],[Base Precio de Lista neto]]*(1-$F$2))</f>
        <v>11.25614</v>
      </c>
      <c r="E2448" s="14" t="n">
        <f aca="false">IF($F$2=0," - ",Tabla1[[#This Row],[Base para Mejor precio]]*(1-$F$2))</f>
        <v>10.130526</v>
      </c>
      <c r="F2448" s="12" t="s">
        <v>17</v>
      </c>
      <c r="G2448" s="15"/>
      <c r="H2448" s="14" t="n">
        <f aca="false">IFERROR(IF($F$3=0,"-",Tabla1[[#This Row],[Precio de Cliente neto]]*(1+$F$3)),"-")</f>
        <v>16.88421</v>
      </c>
      <c r="I2448" s="14" t="n">
        <v>16.0802</v>
      </c>
      <c r="J2448" s="14" t="n">
        <v>14.47218</v>
      </c>
    </row>
    <row r="2449" customFormat="false" ht="15" hidden="false" customHeight="false" outlineLevel="0" collapsed="false">
      <c r="A2449" s="12" t="n">
        <v>8324</v>
      </c>
      <c r="B2449" s="13" t="s">
        <v>2462</v>
      </c>
      <c r="C2449" s="14" t="n">
        <f aca="false">IF($F$2=0," - ",Tabla1[[#This Row],[Base Precio de Lista neto]])</f>
        <v>16.0802</v>
      </c>
      <c r="D2449" s="14" t="n">
        <f aca="false">IF($F$2=0," - ",Tabla1[[#This Row],[Base Precio de Lista neto]]*(1-$F$2))</f>
        <v>11.25614</v>
      </c>
      <c r="E2449" s="14" t="n">
        <f aca="false">IF($F$2=0," - ",Tabla1[[#This Row],[Base para Mejor precio]]*(1-$F$2))</f>
        <v>10.130526</v>
      </c>
      <c r="F2449" s="12" t="s">
        <v>17</v>
      </c>
      <c r="G2449" s="15"/>
      <c r="H2449" s="14" t="n">
        <f aca="false">IFERROR(IF($F$3=0,"-",Tabla1[[#This Row],[Precio de Cliente neto]]*(1+$F$3)),"-")</f>
        <v>16.88421</v>
      </c>
      <c r="I2449" s="14" t="n">
        <v>16.0802</v>
      </c>
      <c r="J2449" s="14" t="n">
        <v>14.47218</v>
      </c>
    </row>
    <row r="2450" customFormat="false" ht="15" hidden="false" customHeight="false" outlineLevel="0" collapsed="false">
      <c r="A2450" s="12" t="n">
        <v>8325</v>
      </c>
      <c r="B2450" s="13" t="s">
        <v>2463</v>
      </c>
      <c r="C2450" s="14" t="n">
        <f aca="false">IF($F$2=0," - ",Tabla1[[#This Row],[Base Precio de Lista neto]])</f>
        <v>25.1799</v>
      </c>
      <c r="D2450" s="14" t="n">
        <f aca="false">IF($F$2=0," - ",Tabla1[[#This Row],[Base Precio de Lista neto]]*(1-$F$2))</f>
        <v>17.62593</v>
      </c>
      <c r="E2450" s="14" t="n">
        <f aca="false">IF($F$2=0," - ",Tabla1[[#This Row],[Base para Mejor precio]]*(1-$F$2))</f>
        <v>15.863337</v>
      </c>
      <c r="F2450" s="12" t="s">
        <v>17</v>
      </c>
      <c r="G2450" s="15"/>
      <c r="H2450" s="14" t="n">
        <f aca="false">IFERROR(IF($F$3=0,"-",Tabla1[[#This Row],[Precio de Cliente neto]]*(1+$F$3)),"-")</f>
        <v>26.438895</v>
      </c>
      <c r="I2450" s="14" t="n">
        <v>25.1799</v>
      </c>
      <c r="J2450" s="14" t="n">
        <v>22.66191</v>
      </c>
    </row>
    <row r="2451" customFormat="false" ht="15" hidden="false" customHeight="false" outlineLevel="0" collapsed="false">
      <c r="A2451" s="12" t="n">
        <v>8326</v>
      </c>
      <c r="B2451" s="13" t="s">
        <v>2464</v>
      </c>
      <c r="C2451" s="14" t="n">
        <f aca="false">IF($F$2=0," - ",Tabla1[[#This Row],[Base Precio de Lista neto]])</f>
        <v>25.1799</v>
      </c>
      <c r="D2451" s="14" t="n">
        <f aca="false">IF($F$2=0," - ",Tabla1[[#This Row],[Base Precio de Lista neto]]*(1-$F$2))</f>
        <v>17.62593</v>
      </c>
      <c r="E2451" s="14" t="n">
        <f aca="false">IF($F$2=0," - ",Tabla1[[#This Row],[Base para Mejor precio]]*(1-$F$2))</f>
        <v>15.863337</v>
      </c>
      <c r="F2451" s="12" t="s">
        <v>17</v>
      </c>
      <c r="G2451" s="15"/>
      <c r="H2451" s="14" t="n">
        <f aca="false">IFERROR(IF($F$3=0,"-",Tabla1[[#This Row],[Precio de Cliente neto]]*(1+$F$3)),"-")</f>
        <v>26.438895</v>
      </c>
      <c r="I2451" s="14" t="n">
        <v>25.1799</v>
      </c>
      <c r="J2451" s="14" t="n">
        <v>22.66191</v>
      </c>
    </row>
    <row r="2452" customFormat="false" ht="15" hidden="false" customHeight="false" outlineLevel="0" collapsed="false">
      <c r="A2452" s="12" t="n">
        <v>8327</v>
      </c>
      <c r="B2452" s="13" t="s">
        <v>2465</v>
      </c>
      <c r="C2452" s="14" t="n">
        <f aca="false">IF($F$2=0," - ",Tabla1[[#This Row],[Base Precio de Lista neto]])</f>
        <v>25.1799</v>
      </c>
      <c r="D2452" s="14" t="n">
        <f aca="false">IF($F$2=0," - ",Tabla1[[#This Row],[Base Precio de Lista neto]]*(1-$F$2))</f>
        <v>17.62593</v>
      </c>
      <c r="E2452" s="14" t="n">
        <f aca="false">IF($F$2=0," - ",Tabla1[[#This Row],[Base para Mejor precio]]*(1-$F$2))</f>
        <v>15.863337</v>
      </c>
      <c r="F2452" s="12" t="s">
        <v>17</v>
      </c>
      <c r="G2452" s="15"/>
      <c r="H2452" s="14" t="n">
        <f aca="false">IFERROR(IF($F$3=0,"-",Tabla1[[#This Row],[Precio de Cliente neto]]*(1+$F$3)),"-")</f>
        <v>26.438895</v>
      </c>
      <c r="I2452" s="14" t="n">
        <v>25.1799</v>
      </c>
      <c r="J2452" s="14" t="n">
        <v>22.66191</v>
      </c>
    </row>
    <row r="2453" customFormat="false" ht="15" hidden="false" customHeight="false" outlineLevel="0" collapsed="false">
      <c r="A2453" s="12" t="n">
        <v>8328</v>
      </c>
      <c r="B2453" s="13" t="s">
        <v>2466</v>
      </c>
      <c r="C2453" s="14" t="n">
        <f aca="false">IF($F$2=0," - ",Tabla1[[#This Row],[Base Precio de Lista neto]])</f>
        <v>34.5321</v>
      </c>
      <c r="D2453" s="14" t="n">
        <f aca="false">IF($F$2=0," - ",Tabla1[[#This Row],[Base Precio de Lista neto]]*(1-$F$2))</f>
        <v>24.17247</v>
      </c>
      <c r="E2453" s="14" t="n">
        <f aca="false">IF($F$2=0," - ",Tabla1[[#This Row],[Base para Mejor precio]]*(1-$F$2))</f>
        <v>21.755223</v>
      </c>
      <c r="F2453" s="12" t="s">
        <v>17</v>
      </c>
      <c r="G2453" s="15"/>
      <c r="H2453" s="14" t="n">
        <f aca="false">IFERROR(IF($F$3=0,"-",Tabla1[[#This Row],[Precio de Cliente neto]]*(1+$F$3)),"-")</f>
        <v>36.258705</v>
      </c>
      <c r="I2453" s="14" t="n">
        <v>34.5321</v>
      </c>
      <c r="J2453" s="14" t="n">
        <v>31.07889</v>
      </c>
    </row>
    <row r="2454" customFormat="false" ht="15" hidden="false" customHeight="false" outlineLevel="0" collapsed="false">
      <c r="A2454" s="12" t="n">
        <v>8329</v>
      </c>
      <c r="B2454" s="13" t="s">
        <v>2467</v>
      </c>
      <c r="C2454" s="14" t="n">
        <f aca="false">IF($F$2=0," - ",Tabla1[[#This Row],[Base Precio de Lista neto]])</f>
        <v>29.3358</v>
      </c>
      <c r="D2454" s="14" t="n">
        <f aca="false">IF($F$2=0," - ",Tabla1[[#This Row],[Base Precio de Lista neto]]*(1-$F$2))</f>
        <v>20.53506</v>
      </c>
      <c r="E2454" s="14" t="n">
        <f aca="false">IF($F$2=0," - ",Tabla1[[#This Row],[Base para Mejor precio]]*(1-$F$2))</f>
        <v>18.481554</v>
      </c>
      <c r="F2454" s="12" t="s">
        <v>17</v>
      </c>
      <c r="G2454" s="15"/>
      <c r="H2454" s="14" t="n">
        <f aca="false">IFERROR(IF($F$3=0,"-",Tabla1[[#This Row],[Precio de Cliente neto]]*(1+$F$3)),"-")</f>
        <v>30.80259</v>
      </c>
      <c r="I2454" s="14" t="n">
        <v>29.3358</v>
      </c>
      <c r="J2454" s="14" t="n">
        <v>26.40222</v>
      </c>
    </row>
    <row r="2455" customFormat="false" ht="15" hidden="false" customHeight="false" outlineLevel="0" collapsed="false">
      <c r="A2455" s="12" t="n">
        <v>8330</v>
      </c>
      <c r="B2455" s="13" t="s">
        <v>2468</v>
      </c>
      <c r="C2455" s="14" t="n">
        <f aca="false">IF($F$2=0," - ",Tabla1[[#This Row],[Base Precio de Lista neto]])</f>
        <v>29.7266</v>
      </c>
      <c r="D2455" s="14" t="n">
        <f aca="false">IF($F$2=0," - ",Tabla1[[#This Row],[Base Precio de Lista neto]]*(1-$F$2))</f>
        <v>20.80862</v>
      </c>
      <c r="E2455" s="14" t="n">
        <f aca="false">IF($F$2=0," - ",Tabla1[[#This Row],[Base para Mejor precio]]*(1-$F$2))</f>
        <v>18.727758</v>
      </c>
      <c r="F2455" s="12" t="s">
        <v>17</v>
      </c>
      <c r="G2455" s="15"/>
      <c r="H2455" s="14" t="n">
        <f aca="false">IFERROR(IF($F$3=0,"-",Tabla1[[#This Row],[Precio de Cliente neto]]*(1+$F$3)),"-")</f>
        <v>31.21293</v>
      </c>
      <c r="I2455" s="14" t="n">
        <v>29.7266</v>
      </c>
      <c r="J2455" s="14" t="n">
        <v>26.75394</v>
      </c>
    </row>
    <row r="2456" customFormat="false" ht="15" hidden="false" customHeight="false" outlineLevel="0" collapsed="false">
      <c r="A2456" s="12" t="n">
        <v>8331</v>
      </c>
      <c r="B2456" s="13" t="s">
        <v>2469</v>
      </c>
      <c r="C2456" s="14" t="n">
        <f aca="false">IF($F$2=0," - ",Tabla1[[#This Row],[Base Precio de Lista neto]])</f>
        <v>222.0239</v>
      </c>
      <c r="D2456" s="14" t="n">
        <f aca="false">IF($F$2=0," - ",Tabla1[[#This Row],[Base Precio de Lista neto]]*(1-$F$2))</f>
        <v>155.41673</v>
      </c>
      <c r="E2456" s="14" t="n">
        <f aca="false">IF($F$2=0," - ",Tabla1[[#This Row],[Base para Mejor precio]]*(1-$F$2))</f>
        <v>139.875057</v>
      </c>
      <c r="F2456" s="12" t="s">
        <v>17</v>
      </c>
      <c r="G2456" s="15"/>
      <c r="H2456" s="14" t="n">
        <f aca="false">IFERROR(IF($F$3=0,"-",Tabla1[[#This Row],[Precio de Cliente neto]]*(1+$F$3)),"-")</f>
        <v>233.125095</v>
      </c>
      <c r="I2456" s="14" t="n">
        <v>222.0239</v>
      </c>
      <c r="J2456" s="14" t="n">
        <v>199.82151</v>
      </c>
    </row>
    <row r="2457" customFormat="false" ht="15" hidden="false" customHeight="false" outlineLevel="0" collapsed="false">
      <c r="A2457" s="12" t="n">
        <v>8334</v>
      </c>
      <c r="B2457" s="13" t="s">
        <v>2470</v>
      </c>
      <c r="C2457" s="14" t="n">
        <f aca="false">IF($F$2=0," - ",Tabla1[[#This Row],[Base Precio de Lista neto]])</f>
        <v>491.81</v>
      </c>
      <c r="D2457" s="14" t="n">
        <f aca="false">IF($F$2=0," - ",Tabla1[[#This Row],[Base Precio de Lista neto]]*(1-$F$2))</f>
        <v>344.267</v>
      </c>
      <c r="E2457" s="14" t="n">
        <f aca="false">IF($F$2=0," - ",Tabla1[[#This Row],[Base para Mejor precio]]*(1-$F$2))</f>
        <v>309.8403</v>
      </c>
      <c r="F2457" s="12" t="s">
        <v>17</v>
      </c>
      <c r="G2457" s="15"/>
      <c r="H2457" s="14" t="n">
        <f aca="false">IFERROR(IF($F$3=0,"-",Tabla1[[#This Row],[Precio de Cliente neto]]*(1+$F$3)),"-")</f>
        <v>516.4005</v>
      </c>
      <c r="I2457" s="14" t="n">
        <v>491.81</v>
      </c>
      <c r="J2457" s="14" t="n">
        <v>442.629</v>
      </c>
    </row>
    <row r="2458" customFormat="false" ht="15" hidden="false" customHeight="false" outlineLevel="0" collapsed="false">
      <c r="A2458" s="12" t="n">
        <v>8335</v>
      </c>
      <c r="B2458" s="13" t="s">
        <v>2471</v>
      </c>
      <c r="C2458" s="14" t="n">
        <f aca="false">IF($F$2=0," - ",Tabla1[[#This Row],[Base Precio de Lista neto]])</f>
        <v>542.542</v>
      </c>
      <c r="D2458" s="14" t="n">
        <f aca="false">IF($F$2=0," - ",Tabla1[[#This Row],[Base Precio de Lista neto]]*(1-$F$2))</f>
        <v>379.7794</v>
      </c>
      <c r="E2458" s="14" t="n">
        <f aca="false">IF($F$2=0," - ",Tabla1[[#This Row],[Base para Mejor precio]]*(1-$F$2))</f>
        <v>341.80146</v>
      </c>
      <c r="F2458" s="12" t="s">
        <v>17</v>
      </c>
      <c r="G2458" s="15"/>
      <c r="H2458" s="14" t="n">
        <f aca="false">IFERROR(IF($F$3=0,"-",Tabla1[[#This Row],[Precio de Cliente neto]]*(1+$F$3)),"-")</f>
        <v>569.6691</v>
      </c>
      <c r="I2458" s="14" t="n">
        <v>542.542</v>
      </c>
      <c r="J2458" s="14" t="n">
        <v>488.2878</v>
      </c>
    </row>
    <row r="2459" customFormat="false" ht="15" hidden="false" customHeight="false" outlineLevel="0" collapsed="false">
      <c r="A2459" s="12" t="n">
        <v>8336</v>
      </c>
      <c r="B2459" s="13" t="s">
        <v>2472</v>
      </c>
      <c r="C2459" s="14" t="n">
        <f aca="false">IF($F$2=0," - ",Tabla1[[#This Row],[Base Precio de Lista neto]])</f>
        <v>550.506</v>
      </c>
      <c r="D2459" s="14" t="n">
        <f aca="false">IF($F$2=0," - ",Tabla1[[#This Row],[Base Precio de Lista neto]]*(1-$F$2))</f>
        <v>385.3542</v>
      </c>
      <c r="E2459" s="14" t="n">
        <f aca="false">IF($F$2=0," - ",Tabla1[[#This Row],[Base para Mejor precio]]*(1-$F$2))</f>
        <v>346.81878</v>
      </c>
      <c r="F2459" s="12" t="s">
        <v>17</v>
      </c>
      <c r="G2459" s="15"/>
      <c r="H2459" s="14" t="n">
        <f aca="false">IFERROR(IF($F$3=0,"-",Tabla1[[#This Row],[Precio de Cliente neto]]*(1+$F$3)),"-")</f>
        <v>578.0313</v>
      </c>
      <c r="I2459" s="14" t="n">
        <v>550.506</v>
      </c>
      <c r="J2459" s="14" t="n">
        <v>495.4554</v>
      </c>
    </row>
    <row r="2460" customFormat="false" ht="15" hidden="false" customHeight="false" outlineLevel="0" collapsed="false">
      <c r="A2460" s="12" t="n">
        <v>8337</v>
      </c>
      <c r="B2460" s="13" t="s">
        <v>2473</v>
      </c>
      <c r="C2460" s="14" t="n">
        <f aca="false">IF($F$2=0," - ",Tabla1[[#This Row],[Base Precio de Lista neto]])</f>
        <v>596.9917</v>
      </c>
      <c r="D2460" s="14" t="n">
        <f aca="false">IF($F$2=0," - ",Tabla1[[#This Row],[Base Precio de Lista neto]]*(1-$F$2))</f>
        <v>417.89419</v>
      </c>
      <c r="E2460" s="14" t="n">
        <f aca="false">IF($F$2=0," - ",Tabla1[[#This Row],[Base para Mejor precio]]*(1-$F$2))</f>
        <v>376.104771</v>
      </c>
      <c r="F2460" s="12" t="s">
        <v>17</v>
      </c>
      <c r="G2460" s="15"/>
      <c r="H2460" s="14" t="n">
        <f aca="false">IFERROR(IF($F$3=0,"-",Tabla1[[#This Row],[Precio de Cliente neto]]*(1+$F$3)),"-")</f>
        <v>626.841285</v>
      </c>
      <c r="I2460" s="14" t="n">
        <v>596.9917</v>
      </c>
      <c r="J2460" s="14" t="n">
        <v>537.29253</v>
      </c>
    </row>
    <row r="2461" customFormat="false" ht="15" hidden="false" customHeight="false" outlineLevel="0" collapsed="false">
      <c r="A2461" s="12" t="n">
        <v>8338</v>
      </c>
      <c r="B2461" s="13" t="s">
        <v>2474</v>
      </c>
      <c r="C2461" s="14" t="n">
        <f aca="false">IF($F$2=0," - ",Tabla1[[#This Row],[Base Precio de Lista neto]])</f>
        <v>668.426</v>
      </c>
      <c r="D2461" s="14" t="n">
        <f aca="false">IF($F$2=0," - ",Tabla1[[#This Row],[Base Precio de Lista neto]]*(1-$F$2))</f>
        <v>467.8982</v>
      </c>
      <c r="E2461" s="14" t="n">
        <f aca="false">IF($F$2=0," - ",Tabla1[[#This Row],[Base para Mejor precio]]*(1-$F$2))</f>
        <v>421.10838</v>
      </c>
      <c r="F2461" s="12" t="s">
        <v>17</v>
      </c>
      <c r="G2461" s="15"/>
      <c r="H2461" s="14" t="n">
        <f aca="false">IFERROR(IF($F$3=0,"-",Tabla1[[#This Row],[Precio de Cliente neto]]*(1+$F$3)),"-")</f>
        <v>701.8473</v>
      </c>
      <c r="I2461" s="14" t="n">
        <v>668.426</v>
      </c>
      <c r="J2461" s="14" t="n">
        <v>601.5834</v>
      </c>
    </row>
    <row r="2462" customFormat="false" ht="15" hidden="false" customHeight="false" outlineLevel="0" collapsed="false">
      <c r="A2462" s="12" t="n">
        <v>8339</v>
      </c>
      <c r="B2462" s="13" t="s">
        <v>2475</v>
      </c>
      <c r="C2462" s="14" t="n">
        <f aca="false">IF($F$2=0," - ",Tabla1[[#This Row],[Base Precio de Lista neto]])</f>
        <v>790.7676</v>
      </c>
      <c r="D2462" s="14" t="n">
        <f aca="false">IF($F$2=0," - ",Tabla1[[#This Row],[Base Precio de Lista neto]]*(1-$F$2))</f>
        <v>553.53732</v>
      </c>
      <c r="E2462" s="14" t="n">
        <f aca="false">IF($F$2=0," - ",Tabla1[[#This Row],[Base para Mejor precio]]*(1-$F$2))</f>
        <v>498.183588</v>
      </c>
      <c r="F2462" s="12" t="s">
        <v>17</v>
      </c>
      <c r="G2462" s="15"/>
      <c r="H2462" s="14" t="n">
        <f aca="false">IFERROR(IF($F$3=0,"-",Tabla1[[#This Row],[Precio de Cliente neto]]*(1+$F$3)),"-")</f>
        <v>830.30598</v>
      </c>
      <c r="I2462" s="14" t="n">
        <v>790.7676</v>
      </c>
      <c r="J2462" s="14" t="n">
        <v>711.69084</v>
      </c>
    </row>
    <row r="2463" customFormat="false" ht="15" hidden="false" customHeight="false" outlineLevel="0" collapsed="false">
      <c r="A2463" s="12" t="n">
        <v>8340</v>
      </c>
      <c r="B2463" s="13" t="s">
        <v>2476</v>
      </c>
      <c r="C2463" s="14" t="n">
        <f aca="false">IF($F$2=0," - ",Tabla1[[#This Row],[Base Precio de Lista neto]])</f>
        <v>136.2857</v>
      </c>
      <c r="D2463" s="14" t="n">
        <f aca="false">IF($F$2=0," - ",Tabla1[[#This Row],[Base Precio de Lista neto]]*(1-$F$2))</f>
        <v>95.39999</v>
      </c>
      <c r="E2463" s="14" t="n">
        <f aca="false">IF($F$2=0," - ",Tabla1[[#This Row],[Base para Mejor precio]]*(1-$F$2))</f>
        <v>85.859991</v>
      </c>
      <c r="F2463" s="12" t="s">
        <v>17</v>
      </c>
      <c r="G2463" s="15"/>
      <c r="H2463" s="14" t="n">
        <f aca="false">IFERROR(IF($F$3=0,"-",Tabla1[[#This Row],[Precio de Cliente neto]]*(1+$F$3)),"-")</f>
        <v>143.099985</v>
      </c>
      <c r="I2463" s="14" t="n">
        <v>136.2857</v>
      </c>
      <c r="J2463" s="14" t="n">
        <v>122.65713</v>
      </c>
    </row>
    <row r="2464" customFormat="false" ht="15" hidden="false" customHeight="false" outlineLevel="0" collapsed="false">
      <c r="A2464" s="12" t="n">
        <v>8341</v>
      </c>
      <c r="B2464" s="13" t="s">
        <v>2477</v>
      </c>
      <c r="C2464" s="14" t="n">
        <f aca="false">IF($F$2=0," - ",Tabla1[[#This Row],[Base Precio de Lista neto]])</f>
        <v>156.857</v>
      </c>
      <c r="D2464" s="14" t="n">
        <f aca="false">IF($F$2=0," - ",Tabla1[[#This Row],[Base Precio de Lista neto]]*(1-$F$2))</f>
        <v>109.7999</v>
      </c>
      <c r="E2464" s="14" t="n">
        <f aca="false">IF($F$2=0," - ",Tabla1[[#This Row],[Base para Mejor precio]]*(1-$F$2))</f>
        <v>98.81991</v>
      </c>
      <c r="F2464" s="12" t="s">
        <v>17</v>
      </c>
      <c r="G2464" s="15"/>
      <c r="H2464" s="14" t="n">
        <f aca="false">IFERROR(IF($F$3=0,"-",Tabla1[[#This Row],[Precio de Cliente neto]]*(1+$F$3)),"-")</f>
        <v>164.69985</v>
      </c>
      <c r="I2464" s="14" t="n">
        <v>156.857</v>
      </c>
      <c r="J2464" s="14" t="n">
        <v>141.1713</v>
      </c>
    </row>
    <row r="2465" customFormat="false" ht="15" hidden="false" customHeight="false" outlineLevel="0" collapsed="false">
      <c r="A2465" s="12" t="n">
        <v>8343</v>
      </c>
      <c r="B2465" s="13" t="s">
        <v>2478</v>
      </c>
      <c r="C2465" s="14" t="n">
        <f aca="false">IF($F$2=0," - ",Tabla1[[#This Row],[Base Precio de Lista neto]])</f>
        <v>7.0714</v>
      </c>
      <c r="D2465" s="14" t="n">
        <f aca="false">IF($F$2=0," - ",Tabla1[[#This Row],[Base Precio de Lista neto]]*(1-$F$2))</f>
        <v>4.94998</v>
      </c>
      <c r="E2465" s="14" t="n">
        <f aca="false">IF($F$2=0," - ",Tabla1[[#This Row],[Base para Mejor precio]]*(1-$F$2))</f>
        <v>4.454982</v>
      </c>
      <c r="F2465" s="12" t="s">
        <v>17</v>
      </c>
      <c r="G2465" s="15"/>
      <c r="H2465" s="14" t="n">
        <f aca="false">IFERROR(IF($F$3=0,"-",Tabla1[[#This Row],[Precio de Cliente neto]]*(1+$F$3)),"-")</f>
        <v>7.42497</v>
      </c>
      <c r="I2465" s="14" t="n">
        <v>7.0714</v>
      </c>
      <c r="J2465" s="14" t="n">
        <v>6.36426</v>
      </c>
    </row>
    <row r="2466" customFormat="false" ht="15" hidden="false" customHeight="false" outlineLevel="0" collapsed="false">
      <c r="A2466" s="12" t="n">
        <v>8344</v>
      </c>
      <c r="B2466" s="13" t="s">
        <v>2479</v>
      </c>
      <c r="C2466" s="14" t="n">
        <f aca="false">IF($F$2=0," - ",Tabla1[[#This Row],[Base Precio de Lista neto]])</f>
        <v>738.5397</v>
      </c>
      <c r="D2466" s="14" t="n">
        <f aca="false">IF($F$2=0," - ",Tabla1[[#This Row],[Base Precio de Lista neto]]*(1-$F$2))</f>
        <v>516.97779</v>
      </c>
      <c r="E2466" s="14" t="n">
        <f aca="false">IF($F$2=0," - ",Tabla1[[#This Row],[Base para Mejor precio]]*(1-$F$2))</f>
        <v>465.280011</v>
      </c>
      <c r="F2466" s="12" t="s">
        <v>17</v>
      </c>
      <c r="G2466" s="15"/>
      <c r="H2466" s="14" t="n">
        <f aca="false">IFERROR(IF($F$3=0,"-",Tabla1[[#This Row],[Precio de Cliente neto]]*(1+$F$3)),"-")</f>
        <v>775.466685</v>
      </c>
      <c r="I2466" s="14" t="n">
        <v>738.5397</v>
      </c>
      <c r="J2466" s="14" t="n">
        <v>664.68573</v>
      </c>
    </row>
    <row r="2467" customFormat="false" ht="15" hidden="false" customHeight="false" outlineLevel="0" collapsed="false">
      <c r="A2467" s="12" t="n">
        <v>8345</v>
      </c>
      <c r="B2467" s="13" t="s">
        <v>2480</v>
      </c>
      <c r="C2467" s="14" t="n">
        <f aca="false">IF($F$2=0," - ",Tabla1[[#This Row],[Base Precio de Lista neto]])</f>
        <v>287.9579</v>
      </c>
      <c r="D2467" s="14" t="n">
        <f aca="false">IF($F$2=0," - ",Tabla1[[#This Row],[Base Precio de Lista neto]]*(1-$F$2))</f>
        <v>201.57053</v>
      </c>
      <c r="E2467" s="14" t="n">
        <f aca="false">IF($F$2=0," - ",Tabla1[[#This Row],[Base para Mejor precio]]*(1-$F$2))</f>
        <v>181.413477</v>
      </c>
      <c r="F2467" s="12" t="s">
        <v>17</v>
      </c>
      <c r="G2467" s="15"/>
      <c r="H2467" s="14" t="n">
        <f aca="false">IFERROR(IF($F$3=0,"-",Tabla1[[#This Row],[Precio de Cliente neto]]*(1+$F$3)),"-")</f>
        <v>302.355795</v>
      </c>
      <c r="I2467" s="14" t="n">
        <v>287.9579</v>
      </c>
      <c r="J2467" s="14" t="n">
        <v>259.16211</v>
      </c>
    </row>
    <row r="2468" customFormat="false" ht="15" hidden="false" customHeight="false" outlineLevel="0" collapsed="false">
      <c r="A2468" s="12" t="n">
        <v>8346</v>
      </c>
      <c r="B2468" s="13" t="s">
        <v>2481</v>
      </c>
      <c r="C2468" s="14" t="n">
        <f aca="false">IF($F$2=0," - ",Tabla1[[#This Row],[Base Precio de Lista neto]])</f>
        <v>120.648</v>
      </c>
      <c r="D2468" s="14" t="n">
        <f aca="false">IF($F$2=0," - ",Tabla1[[#This Row],[Base Precio de Lista neto]]*(1-$F$2))</f>
        <v>84.4536</v>
      </c>
      <c r="E2468" s="14" t="n">
        <f aca="false">IF($F$2=0," - ",Tabla1[[#This Row],[Base para Mejor precio]]*(1-$F$2))</f>
        <v>76.00824</v>
      </c>
      <c r="F2468" s="12" t="s">
        <v>17</v>
      </c>
      <c r="G2468" s="15"/>
      <c r="H2468" s="14" t="n">
        <f aca="false">IFERROR(IF($F$3=0,"-",Tabla1[[#This Row],[Precio de Cliente neto]]*(1+$F$3)),"-")</f>
        <v>126.6804</v>
      </c>
      <c r="I2468" s="14" t="n">
        <v>120.648</v>
      </c>
      <c r="J2468" s="14" t="n">
        <v>108.5832</v>
      </c>
    </row>
    <row r="2469" customFormat="false" ht="15" hidden="false" customHeight="false" outlineLevel="0" collapsed="false">
      <c r="A2469" s="12" t="n">
        <v>8347</v>
      </c>
      <c r="B2469" s="13" t="s">
        <v>2482</v>
      </c>
      <c r="C2469" s="14" t="n">
        <f aca="false">IF($F$2=0," - ",Tabla1[[#This Row],[Base Precio de Lista neto]])</f>
        <v>126.1041</v>
      </c>
      <c r="D2469" s="14" t="n">
        <f aca="false">IF($F$2=0," - ",Tabla1[[#This Row],[Base Precio de Lista neto]]*(1-$F$2))</f>
        <v>88.27287</v>
      </c>
      <c r="E2469" s="14" t="n">
        <f aca="false">IF($F$2=0," - ",Tabla1[[#This Row],[Base para Mejor precio]]*(1-$F$2))</f>
        <v>79.445583</v>
      </c>
      <c r="F2469" s="12" t="s">
        <v>17</v>
      </c>
      <c r="G2469" s="15"/>
      <c r="H2469" s="14" t="n">
        <f aca="false">IFERROR(IF($F$3=0,"-",Tabla1[[#This Row],[Precio de Cliente neto]]*(1+$F$3)),"-")</f>
        <v>132.409305</v>
      </c>
      <c r="I2469" s="14" t="n">
        <v>126.1041</v>
      </c>
      <c r="J2469" s="14" t="n">
        <v>113.49369</v>
      </c>
    </row>
    <row r="2470" customFormat="false" ht="15" hidden="false" customHeight="false" outlineLevel="0" collapsed="false">
      <c r="A2470" s="12" t="n">
        <v>8348</v>
      </c>
      <c r="B2470" s="13" t="s">
        <v>2483</v>
      </c>
      <c r="C2470" s="14" t="n">
        <f aca="false">IF($F$2=0," - ",Tabla1[[#This Row],[Base Precio de Lista neto]])</f>
        <v>151.6681</v>
      </c>
      <c r="D2470" s="14" t="n">
        <f aca="false">IF($F$2=0," - ",Tabla1[[#This Row],[Base Precio de Lista neto]]*(1-$F$2))</f>
        <v>106.16767</v>
      </c>
      <c r="E2470" s="14" t="n">
        <f aca="false">IF($F$2=0," - ",Tabla1[[#This Row],[Base para Mejor precio]]*(1-$F$2))</f>
        <v>95.550903</v>
      </c>
      <c r="F2470" s="12" t="s">
        <v>17</v>
      </c>
      <c r="G2470" s="15"/>
      <c r="H2470" s="14" t="n">
        <f aca="false">IFERROR(IF($F$3=0,"-",Tabla1[[#This Row],[Precio de Cliente neto]]*(1+$F$3)),"-")</f>
        <v>159.251505</v>
      </c>
      <c r="I2470" s="14" t="n">
        <v>151.6681</v>
      </c>
      <c r="J2470" s="14" t="n">
        <v>136.50129</v>
      </c>
    </row>
    <row r="2471" customFormat="false" ht="15" hidden="false" customHeight="false" outlineLevel="0" collapsed="false">
      <c r="A2471" s="12" t="n">
        <v>8349</v>
      </c>
      <c r="B2471" s="13" t="s">
        <v>2484</v>
      </c>
      <c r="C2471" s="14" t="n">
        <f aca="false">IF($F$2=0," - ",Tabla1[[#This Row],[Base Precio de Lista neto]])</f>
        <v>684.244</v>
      </c>
      <c r="D2471" s="14" t="n">
        <f aca="false">IF($F$2=0," - ",Tabla1[[#This Row],[Base Precio de Lista neto]]*(1-$F$2))</f>
        <v>478.9708</v>
      </c>
      <c r="E2471" s="14" t="n">
        <f aca="false">IF($F$2=0," - ",Tabla1[[#This Row],[Base para Mejor precio]]*(1-$F$2))</f>
        <v>431.07372</v>
      </c>
      <c r="F2471" s="12" t="s">
        <v>17</v>
      </c>
      <c r="G2471" s="15"/>
      <c r="H2471" s="14" t="n">
        <f aca="false">IFERROR(IF($F$3=0,"-",Tabla1[[#This Row],[Precio de Cliente neto]]*(1+$F$3)),"-")</f>
        <v>718.4562</v>
      </c>
      <c r="I2471" s="14" t="n">
        <v>684.244</v>
      </c>
      <c r="J2471" s="14" t="n">
        <v>615.8196</v>
      </c>
    </row>
    <row r="2472" customFormat="false" ht="15" hidden="false" customHeight="false" outlineLevel="0" collapsed="false">
      <c r="A2472" s="12" t="n">
        <v>8350</v>
      </c>
      <c r="B2472" s="13" t="s">
        <v>2485</v>
      </c>
      <c r="C2472" s="14" t="n">
        <f aca="false">IF($F$2=0," - ",Tabla1[[#This Row],[Base Precio de Lista neto]])</f>
        <v>227.084</v>
      </c>
      <c r="D2472" s="14" t="n">
        <f aca="false">IF($F$2=0," - ",Tabla1[[#This Row],[Base Precio de Lista neto]]*(1-$F$2))</f>
        <v>158.9588</v>
      </c>
      <c r="E2472" s="14" t="n">
        <f aca="false">IF($F$2=0," - ",Tabla1[[#This Row],[Base para Mejor precio]]*(1-$F$2))</f>
        <v>143.06292</v>
      </c>
      <c r="F2472" s="12" t="s">
        <v>17</v>
      </c>
      <c r="G2472" s="15"/>
      <c r="H2472" s="14" t="n">
        <f aca="false">IFERROR(IF($F$3=0,"-",Tabla1[[#This Row],[Precio de Cliente neto]]*(1+$F$3)),"-")</f>
        <v>238.4382</v>
      </c>
      <c r="I2472" s="14" t="n">
        <v>227.084</v>
      </c>
      <c r="J2472" s="14" t="n">
        <v>204.3756</v>
      </c>
    </row>
    <row r="2473" customFormat="false" ht="15" hidden="false" customHeight="false" outlineLevel="0" collapsed="false">
      <c r="A2473" s="12" t="n">
        <v>8351</v>
      </c>
      <c r="B2473" s="13" t="s">
        <v>2486</v>
      </c>
      <c r="C2473" s="14" t="n">
        <f aca="false">IF($F$2=0," - ",Tabla1[[#This Row],[Base Precio de Lista neto]])</f>
        <v>108.4147</v>
      </c>
      <c r="D2473" s="14" t="n">
        <f aca="false">IF($F$2=0," - ",Tabla1[[#This Row],[Base Precio de Lista neto]]*(1-$F$2))</f>
        <v>75.89029</v>
      </c>
      <c r="E2473" s="14" t="n">
        <f aca="false">IF($F$2=0," - ",Tabla1[[#This Row],[Base para Mejor precio]]*(1-$F$2))</f>
        <v>68.301261</v>
      </c>
      <c r="F2473" s="12" t="s">
        <v>17</v>
      </c>
      <c r="G2473" s="15"/>
      <c r="H2473" s="14" t="n">
        <f aca="false">IFERROR(IF($F$3=0,"-",Tabla1[[#This Row],[Precio de Cliente neto]]*(1+$F$3)),"-")</f>
        <v>113.835435</v>
      </c>
      <c r="I2473" s="14" t="n">
        <v>108.4147</v>
      </c>
      <c r="J2473" s="14" t="n">
        <v>97.57323</v>
      </c>
    </row>
    <row r="2474" customFormat="false" ht="15" hidden="false" customHeight="false" outlineLevel="0" collapsed="false">
      <c r="A2474" s="12" t="n">
        <v>8352</v>
      </c>
      <c r="B2474" s="13" t="s">
        <v>2487</v>
      </c>
      <c r="C2474" s="14" t="n">
        <f aca="false">IF($F$2=0," - ",Tabla1[[#This Row],[Base Precio de Lista neto]])</f>
        <v>179.8564</v>
      </c>
      <c r="D2474" s="14" t="n">
        <f aca="false">IF($F$2=0," - ",Tabla1[[#This Row],[Base Precio de Lista neto]]*(1-$F$2))</f>
        <v>125.89948</v>
      </c>
      <c r="E2474" s="14" t="n">
        <f aca="false">IF($F$2=0," - ",Tabla1[[#This Row],[Base para Mejor precio]]*(1-$F$2))</f>
        <v>113.309532</v>
      </c>
      <c r="F2474" s="12" t="s">
        <v>17</v>
      </c>
      <c r="G2474" s="15"/>
      <c r="H2474" s="14" t="n">
        <f aca="false">IFERROR(IF($F$3=0,"-",Tabla1[[#This Row],[Precio de Cliente neto]]*(1+$F$3)),"-")</f>
        <v>188.84922</v>
      </c>
      <c r="I2474" s="14" t="n">
        <v>179.8564</v>
      </c>
      <c r="J2474" s="14" t="n">
        <v>161.87076</v>
      </c>
    </row>
    <row r="2475" customFormat="false" ht="15" hidden="false" customHeight="false" outlineLevel="0" collapsed="false">
      <c r="A2475" s="12" t="n">
        <v>8353</v>
      </c>
      <c r="B2475" s="13" t="s">
        <v>2488</v>
      </c>
      <c r="C2475" s="14" t="n">
        <f aca="false">IF($F$2=0," - ",Tabla1[[#This Row],[Base Precio de Lista neto]])</f>
        <v>570.3389</v>
      </c>
      <c r="D2475" s="14" t="n">
        <f aca="false">IF($F$2=0," - ",Tabla1[[#This Row],[Base Precio de Lista neto]]*(1-$F$2))</f>
        <v>399.23723</v>
      </c>
      <c r="E2475" s="14" t="n">
        <f aca="false">IF($F$2=0," - ",Tabla1[[#This Row],[Base para Mejor precio]]*(1-$F$2))</f>
        <v>359.313507</v>
      </c>
      <c r="F2475" s="12" t="s">
        <v>17</v>
      </c>
      <c r="G2475" s="15"/>
      <c r="H2475" s="14" t="n">
        <f aca="false">IFERROR(IF($F$3=0,"-",Tabla1[[#This Row],[Precio de Cliente neto]]*(1+$F$3)),"-")</f>
        <v>598.855845</v>
      </c>
      <c r="I2475" s="14" t="n">
        <v>570.3389</v>
      </c>
      <c r="J2475" s="14" t="n">
        <v>513.30501</v>
      </c>
    </row>
    <row r="2476" customFormat="false" ht="15" hidden="false" customHeight="false" outlineLevel="0" collapsed="false">
      <c r="A2476" s="12" t="n">
        <v>8354</v>
      </c>
      <c r="B2476" s="13" t="s">
        <v>2489</v>
      </c>
      <c r="C2476" s="14" t="n">
        <f aca="false">IF($F$2=0," - ",Tabla1[[#This Row],[Base Precio de Lista neto]])</f>
        <v>167.9646</v>
      </c>
      <c r="D2476" s="14" t="n">
        <f aca="false">IF($F$2=0," - ",Tabla1[[#This Row],[Base Precio de Lista neto]]*(1-$F$2))</f>
        <v>117.57522</v>
      </c>
      <c r="E2476" s="14" t="n">
        <f aca="false">IF($F$2=0," - ",Tabla1[[#This Row],[Base para Mejor precio]]*(1-$F$2))</f>
        <v>105.817698</v>
      </c>
      <c r="F2476" s="12" t="s">
        <v>17</v>
      </c>
      <c r="G2476" s="15"/>
      <c r="H2476" s="14" t="n">
        <f aca="false">IFERROR(IF($F$3=0,"-",Tabla1[[#This Row],[Precio de Cliente neto]]*(1+$F$3)),"-")</f>
        <v>176.36283</v>
      </c>
      <c r="I2476" s="14" t="n">
        <v>167.9646</v>
      </c>
      <c r="J2476" s="14" t="n">
        <v>151.16814</v>
      </c>
    </row>
    <row r="2477" customFormat="false" ht="15" hidden="false" customHeight="false" outlineLevel="0" collapsed="false">
      <c r="A2477" s="12" t="n">
        <v>8355</v>
      </c>
      <c r="B2477" s="13" t="s">
        <v>2490</v>
      </c>
      <c r="C2477" s="14" t="n">
        <f aca="false">IF($F$2=0," - ",Tabla1[[#This Row],[Base Precio de Lista neto]])</f>
        <v>337.139</v>
      </c>
      <c r="D2477" s="14" t="n">
        <f aca="false">IF($F$2=0," - ",Tabla1[[#This Row],[Base Precio de Lista neto]]*(1-$F$2))</f>
        <v>235.9973</v>
      </c>
      <c r="E2477" s="14" t="n">
        <f aca="false">IF($F$2=0," - ",Tabla1[[#This Row],[Base para Mejor precio]]*(1-$F$2))</f>
        <v>212.39757</v>
      </c>
      <c r="F2477" s="12" t="s">
        <v>17</v>
      </c>
      <c r="G2477" s="15"/>
      <c r="H2477" s="14" t="n">
        <f aca="false">IFERROR(IF($F$3=0,"-",Tabla1[[#This Row],[Precio de Cliente neto]]*(1+$F$3)),"-")</f>
        <v>353.99595</v>
      </c>
      <c r="I2477" s="14" t="n">
        <v>337.139</v>
      </c>
      <c r="J2477" s="14" t="n">
        <v>303.4251</v>
      </c>
    </row>
    <row r="2478" customFormat="false" ht="15" hidden="false" customHeight="false" outlineLevel="0" collapsed="false">
      <c r="A2478" s="12" t="n">
        <v>8356</v>
      </c>
      <c r="B2478" s="13" t="s">
        <v>2491</v>
      </c>
      <c r="C2478" s="14" t="n">
        <f aca="false">IF($F$2=0," - ",Tabla1[[#This Row],[Base Precio de Lista neto]])</f>
        <v>167.9646</v>
      </c>
      <c r="D2478" s="14" t="n">
        <f aca="false">IF($F$2=0," - ",Tabla1[[#This Row],[Base Precio de Lista neto]]*(1-$F$2))</f>
        <v>117.57522</v>
      </c>
      <c r="E2478" s="14" t="n">
        <f aca="false">IF($F$2=0," - ",Tabla1[[#This Row],[Base para Mejor precio]]*(1-$F$2))</f>
        <v>105.817698</v>
      </c>
      <c r="F2478" s="12" t="s">
        <v>17</v>
      </c>
      <c r="G2478" s="15"/>
      <c r="H2478" s="14" t="n">
        <f aca="false">IFERROR(IF($F$3=0,"-",Tabla1[[#This Row],[Precio de Cliente neto]]*(1+$F$3)),"-")</f>
        <v>176.36283</v>
      </c>
      <c r="I2478" s="14" t="n">
        <v>167.9646</v>
      </c>
      <c r="J2478" s="14" t="n">
        <v>151.16814</v>
      </c>
    </row>
    <row r="2479" customFormat="false" ht="15" hidden="false" customHeight="false" outlineLevel="0" collapsed="false">
      <c r="A2479" s="12" t="n">
        <v>8357</v>
      </c>
      <c r="B2479" s="13" t="s">
        <v>2492</v>
      </c>
      <c r="C2479" s="14" t="n">
        <f aca="false">IF($F$2=0," - ",Tabla1[[#This Row],[Base Precio de Lista neto]])</f>
        <v>337.1426</v>
      </c>
      <c r="D2479" s="14" t="n">
        <f aca="false">IF($F$2=0," - ",Tabla1[[#This Row],[Base Precio de Lista neto]]*(1-$F$2))</f>
        <v>235.99982</v>
      </c>
      <c r="E2479" s="14" t="n">
        <f aca="false">IF($F$2=0," - ",Tabla1[[#This Row],[Base para Mejor precio]]*(1-$F$2))</f>
        <v>212.399838</v>
      </c>
      <c r="F2479" s="12" t="s">
        <v>17</v>
      </c>
      <c r="G2479" s="15"/>
      <c r="H2479" s="14" t="n">
        <f aca="false">IFERROR(IF($F$3=0,"-",Tabla1[[#This Row],[Precio de Cliente neto]]*(1+$F$3)),"-")</f>
        <v>353.99973</v>
      </c>
      <c r="I2479" s="14" t="n">
        <v>337.1426</v>
      </c>
      <c r="J2479" s="14" t="n">
        <v>303.42834</v>
      </c>
    </row>
    <row r="2480" customFormat="false" ht="15" hidden="false" customHeight="false" outlineLevel="0" collapsed="false">
      <c r="A2480" s="12" t="n">
        <v>8358</v>
      </c>
      <c r="B2480" s="13" t="s">
        <v>2493</v>
      </c>
      <c r="C2480" s="14" t="n">
        <f aca="false">IF($F$2=0," - ",Tabla1[[#This Row],[Base Precio de Lista neto]])</f>
        <v>167.9646</v>
      </c>
      <c r="D2480" s="14" t="n">
        <f aca="false">IF($F$2=0," - ",Tabla1[[#This Row],[Base Precio de Lista neto]]*(1-$F$2))</f>
        <v>117.57522</v>
      </c>
      <c r="E2480" s="14" t="n">
        <f aca="false">IF($F$2=0," - ",Tabla1[[#This Row],[Base para Mejor precio]]*(1-$F$2))</f>
        <v>105.817698</v>
      </c>
      <c r="F2480" s="12" t="s">
        <v>17</v>
      </c>
      <c r="G2480" s="15"/>
      <c r="H2480" s="14" t="n">
        <f aca="false">IFERROR(IF($F$3=0,"-",Tabla1[[#This Row],[Precio de Cliente neto]]*(1+$F$3)),"-")</f>
        <v>176.36283</v>
      </c>
      <c r="I2480" s="14" t="n">
        <v>167.9646</v>
      </c>
      <c r="J2480" s="14" t="n">
        <v>151.16814</v>
      </c>
    </row>
    <row r="2481" customFormat="false" ht="15" hidden="false" customHeight="false" outlineLevel="0" collapsed="false">
      <c r="A2481" s="12" t="n">
        <v>8359</v>
      </c>
      <c r="B2481" s="13" t="s">
        <v>2494</v>
      </c>
      <c r="C2481" s="14" t="n">
        <f aca="false">IF($F$2=0," - ",Tabla1[[#This Row],[Base Precio de Lista neto]])</f>
        <v>337.1358</v>
      </c>
      <c r="D2481" s="14" t="n">
        <f aca="false">IF($F$2=0," - ",Tabla1[[#This Row],[Base Precio de Lista neto]]*(1-$F$2))</f>
        <v>235.99506</v>
      </c>
      <c r="E2481" s="14" t="n">
        <f aca="false">IF($F$2=0," - ",Tabla1[[#This Row],[Base para Mejor precio]]*(1-$F$2))</f>
        <v>212.395554</v>
      </c>
      <c r="F2481" s="12" t="s">
        <v>17</v>
      </c>
      <c r="G2481" s="15"/>
      <c r="H2481" s="14" t="n">
        <f aca="false">IFERROR(IF($F$3=0,"-",Tabla1[[#This Row],[Precio de Cliente neto]]*(1+$F$3)),"-")</f>
        <v>353.99259</v>
      </c>
      <c r="I2481" s="14" t="n">
        <v>337.1358</v>
      </c>
      <c r="J2481" s="14" t="n">
        <v>303.42222</v>
      </c>
    </row>
    <row r="2482" customFormat="false" ht="15" hidden="false" customHeight="false" outlineLevel="0" collapsed="false">
      <c r="A2482" s="12" t="n">
        <v>8360</v>
      </c>
      <c r="B2482" s="13" t="s">
        <v>2495</v>
      </c>
      <c r="C2482" s="14" t="n">
        <f aca="false">IF($F$2=0," - ",Tabla1[[#This Row],[Base Precio de Lista neto]])</f>
        <v>322.0391</v>
      </c>
      <c r="D2482" s="14" t="n">
        <f aca="false">IF($F$2=0," - ",Tabla1[[#This Row],[Base Precio de Lista neto]]*(1-$F$2))</f>
        <v>225.42737</v>
      </c>
      <c r="E2482" s="14" t="n">
        <f aca="false">IF($F$2=0," - ",Tabla1[[#This Row],[Base para Mejor precio]]*(1-$F$2))</f>
        <v>202.884633</v>
      </c>
      <c r="F2482" s="12" t="s">
        <v>31</v>
      </c>
      <c r="G2482" s="15"/>
      <c r="H2482" s="14" t="n">
        <f aca="false">IFERROR(IF($F$3=0,"-",Tabla1[[#This Row],[Precio de Cliente neto]]*(1+$F$3)),"-")</f>
        <v>338.141055</v>
      </c>
      <c r="I2482" s="14" t="n">
        <v>322.0391</v>
      </c>
      <c r="J2482" s="14" t="n">
        <v>289.83519</v>
      </c>
    </row>
    <row r="2483" customFormat="false" ht="15" hidden="false" customHeight="false" outlineLevel="0" collapsed="false">
      <c r="A2483" s="12" t="n">
        <v>8361</v>
      </c>
      <c r="B2483" s="13" t="s">
        <v>2496</v>
      </c>
      <c r="C2483" s="14" t="n">
        <f aca="false">IF($F$2=0," - ",Tabla1[[#This Row],[Base Precio de Lista neto]])</f>
        <v>396.1909</v>
      </c>
      <c r="D2483" s="14" t="n">
        <f aca="false">IF($F$2=0," - ",Tabla1[[#This Row],[Base Precio de Lista neto]]*(1-$F$2))</f>
        <v>277.33363</v>
      </c>
      <c r="E2483" s="14" t="n">
        <f aca="false">IF($F$2=0," - ",Tabla1[[#This Row],[Base para Mejor precio]]*(1-$F$2))</f>
        <v>249.600267</v>
      </c>
      <c r="F2483" s="12" t="s">
        <v>31</v>
      </c>
      <c r="G2483" s="15"/>
      <c r="H2483" s="14" t="n">
        <f aca="false">IFERROR(IF($F$3=0,"-",Tabla1[[#This Row],[Precio de Cliente neto]]*(1+$F$3)),"-")</f>
        <v>416.000445</v>
      </c>
      <c r="I2483" s="14" t="n">
        <v>396.1909</v>
      </c>
      <c r="J2483" s="14" t="n">
        <v>356.57181</v>
      </c>
    </row>
    <row r="2484" customFormat="false" ht="15" hidden="false" customHeight="false" outlineLevel="0" collapsed="false">
      <c r="A2484" s="12" t="n">
        <v>8366</v>
      </c>
      <c r="B2484" s="13" t="s">
        <v>2497</v>
      </c>
      <c r="C2484" s="14" t="n">
        <f aca="false">IF($F$2=0," - ",Tabla1[[#This Row],[Base Precio de Lista neto]])</f>
        <v>325.7736</v>
      </c>
      <c r="D2484" s="14" t="n">
        <f aca="false">IF($F$2=0," - ",Tabla1[[#This Row],[Base Precio de Lista neto]]*(1-$F$2))</f>
        <v>228.04152</v>
      </c>
      <c r="E2484" s="14" t="n">
        <f aca="false">IF($F$2=0," - ",Tabla1[[#This Row],[Base para Mejor precio]]*(1-$F$2))</f>
        <v>205.237368</v>
      </c>
      <c r="F2484" s="12" t="s">
        <v>17</v>
      </c>
      <c r="G2484" s="15"/>
      <c r="H2484" s="14" t="n">
        <f aca="false">IFERROR(IF($F$3=0,"-",Tabla1[[#This Row],[Precio de Cliente neto]]*(1+$F$3)),"-")</f>
        <v>342.06228</v>
      </c>
      <c r="I2484" s="14" t="n">
        <v>325.7736</v>
      </c>
      <c r="J2484" s="14" t="n">
        <v>293.19624</v>
      </c>
    </row>
    <row r="2485" customFormat="false" ht="15" hidden="false" customHeight="false" outlineLevel="0" collapsed="false">
      <c r="A2485" s="12" t="n">
        <v>8367</v>
      </c>
      <c r="B2485" s="13" t="s">
        <v>2498</v>
      </c>
      <c r="C2485" s="14" t="n">
        <f aca="false">IF($F$2=0," - ",Tabla1[[#This Row],[Base Precio de Lista neto]])</f>
        <v>240.5256</v>
      </c>
      <c r="D2485" s="14" t="n">
        <f aca="false">IF($F$2=0," - ",Tabla1[[#This Row],[Base Precio de Lista neto]]*(1-$F$2))</f>
        <v>168.36792</v>
      </c>
      <c r="E2485" s="14" t="n">
        <f aca="false">IF($F$2=0," - ",Tabla1[[#This Row],[Base para Mejor precio]]*(1-$F$2))</f>
        <v>151.531128</v>
      </c>
      <c r="F2485" s="12" t="s">
        <v>17</v>
      </c>
      <c r="G2485" s="15"/>
      <c r="H2485" s="14" t="n">
        <f aca="false">IFERROR(IF($F$3=0,"-",Tabla1[[#This Row],[Precio de Cliente neto]]*(1+$F$3)),"-")</f>
        <v>252.55188</v>
      </c>
      <c r="I2485" s="14" t="n">
        <v>240.5256</v>
      </c>
      <c r="J2485" s="14" t="n">
        <v>216.47304</v>
      </c>
    </row>
    <row r="2486" customFormat="false" ht="15" hidden="false" customHeight="false" outlineLevel="0" collapsed="false">
      <c r="A2486" s="12" t="n">
        <v>8368</v>
      </c>
      <c r="B2486" s="13" t="s">
        <v>2499</v>
      </c>
      <c r="C2486" s="14" t="n">
        <f aca="false">IF($F$2=0," - ",Tabla1[[#This Row],[Base Precio de Lista neto]])</f>
        <v>240.5256</v>
      </c>
      <c r="D2486" s="14" t="n">
        <f aca="false">IF($F$2=0," - ",Tabla1[[#This Row],[Base Precio de Lista neto]]*(1-$F$2))</f>
        <v>168.36792</v>
      </c>
      <c r="E2486" s="14" t="n">
        <f aca="false">IF($F$2=0," - ",Tabla1[[#This Row],[Base para Mejor precio]]*(1-$F$2))</f>
        <v>151.531128</v>
      </c>
      <c r="F2486" s="12" t="s">
        <v>17</v>
      </c>
      <c r="G2486" s="15"/>
      <c r="H2486" s="14" t="n">
        <f aca="false">IFERROR(IF($F$3=0,"-",Tabla1[[#This Row],[Precio de Cliente neto]]*(1+$F$3)),"-")</f>
        <v>252.55188</v>
      </c>
      <c r="I2486" s="14" t="n">
        <v>240.5256</v>
      </c>
      <c r="J2486" s="14" t="n">
        <v>216.47304</v>
      </c>
    </row>
    <row r="2487" customFormat="false" ht="15" hidden="false" customHeight="false" outlineLevel="0" collapsed="false">
      <c r="A2487" s="12" t="n">
        <v>8369</v>
      </c>
      <c r="B2487" s="13" t="s">
        <v>2500</v>
      </c>
      <c r="C2487" s="14" t="n">
        <f aca="false">IF($F$2=0," - ",Tabla1[[#This Row],[Base Precio de Lista neto]])</f>
        <v>240.5256</v>
      </c>
      <c r="D2487" s="14" t="n">
        <f aca="false">IF($F$2=0," - ",Tabla1[[#This Row],[Base Precio de Lista neto]]*(1-$F$2))</f>
        <v>168.36792</v>
      </c>
      <c r="E2487" s="14" t="n">
        <f aca="false">IF($F$2=0," - ",Tabla1[[#This Row],[Base para Mejor precio]]*(1-$F$2))</f>
        <v>151.531128</v>
      </c>
      <c r="F2487" s="12" t="s">
        <v>17</v>
      </c>
      <c r="G2487" s="15"/>
      <c r="H2487" s="14" t="n">
        <f aca="false">IFERROR(IF($F$3=0,"-",Tabla1[[#This Row],[Precio de Cliente neto]]*(1+$F$3)),"-")</f>
        <v>252.55188</v>
      </c>
      <c r="I2487" s="14" t="n">
        <v>240.5256</v>
      </c>
      <c r="J2487" s="14" t="n">
        <v>216.47304</v>
      </c>
    </row>
    <row r="2488" customFormat="false" ht="15" hidden="false" customHeight="false" outlineLevel="0" collapsed="false">
      <c r="A2488" s="12" t="n">
        <v>8370</v>
      </c>
      <c r="B2488" s="13" t="s">
        <v>2501</v>
      </c>
      <c r="C2488" s="14" t="n">
        <f aca="false">IF($F$2=0," - ",Tabla1[[#This Row],[Base Precio de Lista neto]])</f>
        <v>400.9106</v>
      </c>
      <c r="D2488" s="14" t="n">
        <f aca="false">IF($F$2=0," - ",Tabla1[[#This Row],[Base Precio de Lista neto]]*(1-$F$2))</f>
        <v>280.63742</v>
      </c>
      <c r="E2488" s="14" t="n">
        <f aca="false">IF($F$2=0," - ",Tabla1[[#This Row],[Base para Mejor precio]]*(1-$F$2))</f>
        <v>252.573678</v>
      </c>
      <c r="F2488" s="12" t="s">
        <v>17</v>
      </c>
      <c r="G2488" s="15"/>
      <c r="H2488" s="14" t="n">
        <f aca="false">IFERROR(IF($F$3=0,"-",Tabla1[[#This Row],[Precio de Cliente neto]]*(1+$F$3)),"-")</f>
        <v>420.95613</v>
      </c>
      <c r="I2488" s="14" t="n">
        <v>400.9106</v>
      </c>
      <c r="J2488" s="14" t="n">
        <v>360.81954</v>
      </c>
    </row>
    <row r="2489" customFormat="false" ht="15" hidden="false" customHeight="false" outlineLevel="0" collapsed="false">
      <c r="A2489" s="12" t="n">
        <v>8371</v>
      </c>
      <c r="B2489" s="13" t="s">
        <v>2502</v>
      </c>
      <c r="C2489" s="14" t="n">
        <f aca="false">IF($F$2=0," - ",Tabla1[[#This Row],[Base Precio de Lista neto]])</f>
        <v>537.9</v>
      </c>
      <c r="D2489" s="14" t="n">
        <f aca="false">IF($F$2=0," - ",Tabla1[[#This Row],[Base Precio de Lista neto]]*(1-$F$2))</f>
        <v>376.53</v>
      </c>
      <c r="E2489" s="14" t="n">
        <f aca="false">IF($F$2=0," - ",Tabla1[[#This Row],[Base para Mejor precio]]*(1-$F$2))</f>
        <v>338.877</v>
      </c>
      <c r="F2489" s="12" t="s">
        <v>17</v>
      </c>
      <c r="G2489" s="15"/>
      <c r="H2489" s="14" t="n">
        <f aca="false">IFERROR(IF($F$3=0,"-",Tabla1[[#This Row],[Precio de Cliente neto]]*(1+$F$3)),"-")</f>
        <v>564.795</v>
      </c>
      <c r="I2489" s="14" t="n">
        <v>537.9</v>
      </c>
      <c r="J2489" s="14" t="n">
        <v>484.11</v>
      </c>
    </row>
    <row r="2490" customFormat="false" ht="15" hidden="false" customHeight="false" outlineLevel="0" collapsed="false">
      <c r="A2490" s="12" t="n">
        <v>8372</v>
      </c>
      <c r="B2490" s="13" t="s">
        <v>2503</v>
      </c>
      <c r="C2490" s="14" t="n">
        <f aca="false">IF($F$2=0," - ",Tabla1[[#This Row],[Base Precio de Lista neto]])</f>
        <v>689.2622</v>
      </c>
      <c r="D2490" s="14" t="n">
        <f aca="false">IF($F$2=0," - ",Tabla1[[#This Row],[Base Precio de Lista neto]]*(1-$F$2))</f>
        <v>482.48354</v>
      </c>
      <c r="E2490" s="14" t="n">
        <f aca="false">IF($F$2=0," - ",Tabla1[[#This Row],[Base para Mejor precio]]*(1-$F$2))</f>
        <v>434.235186</v>
      </c>
      <c r="F2490" s="12" t="s">
        <v>17</v>
      </c>
      <c r="G2490" s="15"/>
      <c r="H2490" s="14" t="n">
        <f aca="false">IFERROR(IF($F$3=0,"-",Tabla1[[#This Row],[Precio de Cliente neto]]*(1+$F$3)),"-")</f>
        <v>723.72531</v>
      </c>
      <c r="I2490" s="14" t="n">
        <v>689.2622</v>
      </c>
      <c r="J2490" s="14" t="n">
        <v>620.33598</v>
      </c>
    </row>
    <row r="2491" customFormat="false" ht="15" hidden="false" customHeight="false" outlineLevel="0" collapsed="false">
      <c r="A2491" s="12" t="n">
        <v>8373</v>
      </c>
      <c r="B2491" s="13" t="s">
        <v>2504</v>
      </c>
      <c r="C2491" s="14" t="n">
        <f aca="false">IF($F$2=0," - ",Tabla1[[#This Row],[Base Precio de Lista neto]])</f>
        <v>351.0619</v>
      </c>
      <c r="D2491" s="14" t="n">
        <f aca="false">IF($F$2=0," - ",Tabla1[[#This Row],[Base Precio de Lista neto]]*(1-$F$2))</f>
        <v>245.74333</v>
      </c>
      <c r="E2491" s="14" t="n">
        <f aca="false">IF($F$2=0," - ",Tabla1[[#This Row],[Base para Mejor precio]]*(1-$F$2))</f>
        <v>221.168997</v>
      </c>
      <c r="F2491" s="12" t="s">
        <v>17</v>
      </c>
      <c r="G2491" s="15"/>
      <c r="H2491" s="14" t="n">
        <f aca="false">IFERROR(IF($F$3=0,"-",Tabla1[[#This Row],[Precio de Cliente neto]]*(1+$F$3)),"-")</f>
        <v>368.614995</v>
      </c>
      <c r="I2491" s="14" t="n">
        <v>351.0619</v>
      </c>
      <c r="J2491" s="14" t="n">
        <v>315.95571</v>
      </c>
    </row>
    <row r="2492" customFormat="false" ht="15" hidden="false" customHeight="false" outlineLevel="0" collapsed="false">
      <c r="A2492" s="12" t="n">
        <v>8374</v>
      </c>
      <c r="B2492" s="13" t="s">
        <v>2505</v>
      </c>
      <c r="C2492" s="14" t="n">
        <f aca="false">IF($F$2=0," - ",Tabla1[[#This Row],[Base Precio de Lista neto]])</f>
        <v>334.2707</v>
      </c>
      <c r="D2492" s="14" t="n">
        <f aca="false">IF($F$2=0," - ",Tabla1[[#This Row],[Base Precio de Lista neto]]*(1-$F$2))</f>
        <v>233.98949</v>
      </c>
      <c r="E2492" s="14" t="n">
        <f aca="false">IF($F$2=0," - ",Tabla1[[#This Row],[Base para Mejor precio]]*(1-$F$2))</f>
        <v>210.590541</v>
      </c>
      <c r="F2492" s="12" t="s">
        <v>17</v>
      </c>
      <c r="G2492" s="15"/>
      <c r="H2492" s="14" t="n">
        <f aca="false">IFERROR(IF($F$3=0,"-",Tabla1[[#This Row],[Precio de Cliente neto]]*(1+$F$3)),"-")</f>
        <v>350.984235</v>
      </c>
      <c r="I2492" s="14" t="n">
        <v>334.2707</v>
      </c>
      <c r="J2492" s="14" t="n">
        <v>300.84363</v>
      </c>
    </row>
    <row r="2493" customFormat="false" ht="15" hidden="false" customHeight="false" outlineLevel="0" collapsed="false">
      <c r="A2493" s="12" t="n">
        <v>8375</v>
      </c>
      <c r="B2493" s="13" t="s">
        <v>2506</v>
      </c>
      <c r="C2493" s="14" t="n">
        <f aca="false">IF($F$2=0," - ",Tabla1[[#This Row],[Base Precio de Lista neto]])</f>
        <v>347.3662</v>
      </c>
      <c r="D2493" s="14" t="n">
        <f aca="false">IF($F$2=0," - ",Tabla1[[#This Row],[Base Precio de Lista neto]]*(1-$F$2))</f>
        <v>243.15634</v>
      </c>
      <c r="E2493" s="14" t="n">
        <f aca="false">IF($F$2=0," - ",Tabla1[[#This Row],[Base para Mejor precio]]*(1-$F$2))</f>
        <v>218.840706</v>
      </c>
      <c r="F2493" s="12" t="s">
        <v>17</v>
      </c>
      <c r="G2493" s="15"/>
      <c r="H2493" s="14" t="n">
        <f aca="false">IFERROR(IF($F$3=0,"-",Tabla1[[#This Row],[Precio de Cliente neto]]*(1+$F$3)),"-")</f>
        <v>364.73451</v>
      </c>
      <c r="I2493" s="14" t="n">
        <v>347.3662</v>
      </c>
      <c r="J2493" s="14" t="n">
        <v>312.62958</v>
      </c>
    </row>
    <row r="2494" customFormat="false" ht="15" hidden="false" customHeight="false" outlineLevel="0" collapsed="false">
      <c r="A2494" s="12" t="n">
        <v>8376</v>
      </c>
      <c r="B2494" s="13" t="s">
        <v>2507</v>
      </c>
      <c r="C2494" s="14" t="n">
        <f aca="false">IF($F$2=0," - ",Tabla1[[#This Row],[Base Precio de Lista neto]])</f>
        <v>414.4615</v>
      </c>
      <c r="D2494" s="14" t="n">
        <f aca="false">IF($F$2=0," - ",Tabla1[[#This Row],[Base Precio de Lista neto]]*(1-$F$2))</f>
        <v>290.12305</v>
      </c>
      <c r="E2494" s="14" t="n">
        <f aca="false">IF($F$2=0," - ",Tabla1[[#This Row],[Base para Mejor precio]]*(1-$F$2))</f>
        <v>261.110745</v>
      </c>
      <c r="F2494" s="12" t="s">
        <v>14</v>
      </c>
      <c r="G2494" s="15"/>
      <c r="H2494" s="14" t="n">
        <f aca="false">IFERROR(IF($F$3=0,"-",Tabla1[[#This Row],[Precio de Cliente neto]]*(1+$F$3)),"-")</f>
        <v>435.184575</v>
      </c>
      <c r="I2494" s="14" t="n">
        <v>414.4615</v>
      </c>
      <c r="J2494" s="14" t="n">
        <v>373.01535</v>
      </c>
    </row>
    <row r="2495" customFormat="false" ht="15" hidden="false" customHeight="false" outlineLevel="0" collapsed="false">
      <c r="A2495" s="12" t="n">
        <v>8377</v>
      </c>
      <c r="B2495" s="13" t="s">
        <v>2508</v>
      </c>
      <c r="C2495" s="14" t="n">
        <f aca="false">IF($F$2=0," - ",Tabla1[[#This Row],[Base Precio de Lista neto]])</f>
        <v>23.949</v>
      </c>
      <c r="D2495" s="14" t="n">
        <f aca="false">IF($F$2=0," - ",Tabla1[[#This Row],[Base Precio de Lista neto]]*(1-$F$2))</f>
        <v>16.7643</v>
      </c>
      <c r="E2495" s="14" t="n">
        <f aca="false">IF($F$2=0," - ",Tabla1[[#This Row],[Base para Mejor precio]]*(1-$F$2))</f>
        <v>15.08787</v>
      </c>
      <c r="F2495" s="12" t="s">
        <v>17</v>
      </c>
      <c r="G2495" s="15"/>
      <c r="H2495" s="14" t="n">
        <f aca="false">IFERROR(IF($F$3=0,"-",Tabla1[[#This Row],[Precio de Cliente neto]]*(1+$F$3)),"-")</f>
        <v>25.14645</v>
      </c>
      <c r="I2495" s="14" t="n">
        <v>23.949</v>
      </c>
      <c r="J2495" s="14" t="n">
        <v>21.5541</v>
      </c>
    </row>
    <row r="2496" customFormat="false" ht="15" hidden="false" customHeight="false" outlineLevel="0" collapsed="false">
      <c r="A2496" s="12" t="n">
        <v>8378</v>
      </c>
      <c r="B2496" s="13" t="s">
        <v>2509</v>
      </c>
      <c r="C2496" s="14" t="n">
        <f aca="false">IF($F$2=0," - ",Tabla1[[#This Row],[Base Precio de Lista neto]])</f>
        <v>1030.5455</v>
      </c>
      <c r="D2496" s="14" t="n">
        <f aca="false">IF($F$2=0," - ",Tabla1[[#This Row],[Base Precio de Lista neto]]*(1-$F$2))</f>
        <v>721.38185</v>
      </c>
      <c r="E2496" s="14" t="n">
        <f aca="false">IF($F$2=0," - ",Tabla1[[#This Row],[Base para Mejor precio]]*(1-$F$2))</f>
        <v>649.243665</v>
      </c>
      <c r="F2496" s="12" t="s">
        <v>17</v>
      </c>
      <c r="G2496" s="15"/>
      <c r="H2496" s="14" t="n">
        <f aca="false">IFERROR(IF($F$3=0,"-",Tabla1[[#This Row],[Precio de Cliente neto]]*(1+$F$3)),"-")</f>
        <v>1082.072775</v>
      </c>
      <c r="I2496" s="14" t="n">
        <v>1030.5455</v>
      </c>
      <c r="J2496" s="14" t="n">
        <v>927.49095</v>
      </c>
    </row>
    <row r="2497" customFormat="false" ht="15" hidden="false" customHeight="false" outlineLevel="0" collapsed="false">
      <c r="A2497" s="12" t="n">
        <v>8379</v>
      </c>
      <c r="B2497" s="13" t="s">
        <v>2510</v>
      </c>
      <c r="C2497" s="14" t="n">
        <f aca="false">IF($F$2=0," - ",Tabla1[[#This Row],[Base Precio de Lista neto]])</f>
        <v>228.0961</v>
      </c>
      <c r="D2497" s="14" t="n">
        <f aca="false">IF($F$2=0," - ",Tabla1[[#This Row],[Base Precio de Lista neto]]*(1-$F$2))</f>
        <v>159.66727</v>
      </c>
      <c r="E2497" s="14" t="n">
        <f aca="false">IF($F$2=0," - ",Tabla1[[#This Row],[Base para Mejor precio]]*(1-$F$2))</f>
        <v>143.700543</v>
      </c>
      <c r="F2497" s="12" t="s">
        <v>17</v>
      </c>
      <c r="G2497" s="15"/>
      <c r="H2497" s="14" t="n">
        <f aca="false">IFERROR(IF($F$3=0,"-",Tabla1[[#This Row],[Precio de Cliente neto]]*(1+$F$3)),"-")</f>
        <v>239.500905</v>
      </c>
      <c r="I2497" s="14" t="n">
        <v>228.0961</v>
      </c>
      <c r="J2497" s="14" t="n">
        <v>205.28649</v>
      </c>
    </row>
    <row r="2498" customFormat="false" ht="15" hidden="false" customHeight="false" outlineLevel="0" collapsed="false">
      <c r="A2498" s="12" t="n">
        <v>8380</v>
      </c>
      <c r="B2498" s="13" t="s">
        <v>2511</v>
      </c>
      <c r="C2498" s="14" t="n">
        <f aca="false">IF($F$2=0," - ",Tabla1[[#This Row],[Base Precio de Lista neto]])</f>
        <v>156.9085</v>
      </c>
      <c r="D2498" s="14" t="n">
        <f aca="false">IF($F$2=0," - ",Tabla1[[#This Row],[Base Precio de Lista neto]]*(1-$F$2))</f>
        <v>109.83595</v>
      </c>
      <c r="E2498" s="14" t="n">
        <f aca="false">IF($F$2=0," - ",Tabla1[[#This Row],[Base para Mejor precio]]*(1-$F$2))</f>
        <v>98.852355</v>
      </c>
      <c r="F2498" s="12" t="s">
        <v>17</v>
      </c>
      <c r="G2498" s="15"/>
      <c r="H2498" s="14" t="n">
        <f aca="false">IFERROR(IF($F$3=0,"-",Tabla1[[#This Row],[Precio de Cliente neto]]*(1+$F$3)),"-")</f>
        <v>164.753925</v>
      </c>
      <c r="I2498" s="14" t="n">
        <v>156.9085</v>
      </c>
      <c r="J2498" s="14" t="n">
        <v>141.21765</v>
      </c>
    </row>
    <row r="2499" customFormat="false" ht="15" hidden="false" customHeight="false" outlineLevel="0" collapsed="false">
      <c r="A2499" s="12" t="n">
        <v>8381</v>
      </c>
      <c r="B2499" s="13" t="s">
        <v>2512</v>
      </c>
      <c r="C2499" s="14" t="n">
        <f aca="false">IF($F$2=0," - ",Tabla1[[#This Row],[Base Precio de Lista neto]])</f>
        <v>168.0171</v>
      </c>
      <c r="D2499" s="14" t="n">
        <f aca="false">IF($F$2=0," - ",Tabla1[[#This Row],[Base Precio de Lista neto]]*(1-$F$2))</f>
        <v>117.61197</v>
      </c>
      <c r="E2499" s="14" t="n">
        <f aca="false">IF($F$2=0," - ",Tabla1[[#This Row],[Base para Mejor precio]]*(1-$F$2))</f>
        <v>105.850773</v>
      </c>
      <c r="F2499" s="12" t="s">
        <v>17</v>
      </c>
      <c r="G2499" s="15"/>
      <c r="H2499" s="14" t="n">
        <f aca="false">IFERROR(IF($F$3=0,"-",Tabla1[[#This Row],[Precio de Cliente neto]]*(1+$F$3)),"-")</f>
        <v>176.417955</v>
      </c>
      <c r="I2499" s="14" t="n">
        <v>168.0171</v>
      </c>
      <c r="J2499" s="14" t="n">
        <v>151.21539</v>
      </c>
    </row>
    <row r="2500" customFormat="false" ht="15" hidden="false" customHeight="false" outlineLevel="0" collapsed="false">
      <c r="A2500" s="12" t="n">
        <v>8382</v>
      </c>
      <c r="B2500" s="13" t="s">
        <v>2513</v>
      </c>
      <c r="C2500" s="14" t="n">
        <f aca="false">IF($F$2=0," - ",Tabla1[[#This Row],[Base Precio de Lista neto]])</f>
        <v>158.6828</v>
      </c>
      <c r="D2500" s="14" t="n">
        <f aca="false">IF($F$2=0," - ",Tabla1[[#This Row],[Base Precio de Lista neto]]*(1-$F$2))</f>
        <v>111.07796</v>
      </c>
      <c r="E2500" s="14" t="n">
        <f aca="false">IF($F$2=0," - ",Tabla1[[#This Row],[Base para Mejor precio]]*(1-$F$2))</f>
        <v>99.970164</v>
      </c>
      <c r="F2500" s="12" t="s">
        <v>17</v>
      </c>
      <c r="G2500" s="15"/>
      <c r="H2500" s="14" t="n">
        <f aca="false">IFERROR(IF($F$3=0,"-",Tabla1[[#This Row],[Precio de Cliente neto]]*(1+$F$3)),"-")</f>
        <v>166.61694</v>
      </c>
      <c r="I2500" s="14" t="n">
        <v>158.6828</v>
      </c>
      <c r="J2500" s="14" t="n">
        <v>142.81452</v>
      </c>
    </row>
    <row r="2501" customFormat="false" ht="15" hidden="false" customHeight="false" outlineLevel="0" collapsed="false">
      <c r="A2501" s="12" t="n">
        <v>8383</v>
      </c>
      <c r="B2501" s="13" t="s">
        <v>2514</v>
      </c>
      <c r="C2501" s="14" t="n">
        <f aca="false">IF($F$2=0," - ",Tabla1[[#This Row],[Base Precio de Lista neto]])</f>
        <v>518.9274</v>
      </c>
      <c r="D2501" s="14" t="n">
        <f aca="false">IF($F$2=0," - ",Tabla1[[#This Row],[Base Precio de Lista neto]]*(1-$F$2))</f>
        <v>363.24918</v>
      </c>
      <c r="E2501" s="14" t="n">
        <f aca="false">IF($F$2=0," - ",Tabla1[[#This Row],[Base para Mejor precio]]*(1-$F$2))</f>
        <v>326.924262</v>
      </c>
      <c r="F2501" s="12" t="s">
        <v>14</v>
      </c>
      <c r="G2501" s="15"/>
      <c r="H2501" s="14" t="n">
        <f aca="false">IFERROR(IF($F$3=0,"-",Tabla1[[#This Row],[Precio de Cliente neto]]*(1+$F$3)),"-")</f>
        <v>544.87377</v>
      </c>
      <c r="I2501" s="14" t="n">
        <v>518.9274</v>
      </c>
      <c r="J2501" s="14" t="n">
        <v>467.03466</v>
      </c>
    </row>
    <row r="2502" customFormat="false" ht="15" hidden="false" customHeight="false" outlineLevel="0" collapsed="false">
      <c r="A2502" s="12" t="n">
        <v>8384</v>
      </c>
      <c r="B2502" s="13" t="s">
        <v>2515</v>
      </c>
      <c r="C2502" s="14" t="n">
        <f aca="false">IF($F$2=0," - ",Tabla1[[#This Row],[Base Precio de Lista neto]])</f>
        <v>695.8573</v>
      </c>
      <c r="D2502" s="14" t="n">
        <f aca="false">IF($F$2=0," - ",Tabla1[[#This Row],[Base Precio de Lista neto]]*(1-$F$2))</f>
        <v>487.10011</v>
      </c>
      <c r="E2502" s="14" t="n">
        <f aca="false">IF($F$2=0," - ",Tabla1[[#This Row],[Base para Mejor precio]]*(1-$F$2))</f>
        <v>438.390099</v>
      </c>
      <c r="F2502" s="12" t="s">
        <v>14</v>
      </c>
      <c r="G2502" s="15"/>
      <c r="H2502" s="14" t="n">
        <f aca="false">IFERROR(IF($F$3=0,"-",Tabla1[[#This Row],[Precio de Cliente neto]]*(1+$F$3)),"-")</f>
        <v>730.650165</v>
      </c>
      <c r="I2502" s="14" t="n">
        <v>695.8573</v>
      </c>
      <c r="J2502" s="14" t="n">
        <v>626.27157</v>
      </c>
    </row>
    <row r="2503" customFormat="false" ht="15" hidden="false" customHeight="false" outlineLevel="0" collapsed="false">
      <c r="A2503" s="12" t="n">
        <v>8385</v>
      </c>
      <c r="B2503" s="13" t="s">
        <v>2516</v>
      </c>
      <c r="C2503" s="14" t="n">
        <f aca="false">IF($F$2=0," - ",Tabla1[[#This Row],[Base Precio de Lista neto]])</f>
        <v>524.7713</v>
      </c>
      <c r="D2503" s="14" t="n">
        <f aca="false">IF($F$2=0," - ",Tabla1[[#This Row],[Base Precio de Lista neto]]*(1-$F$2))</f>
        <v>367.33991</v>
      </c>
      <c r="E2503" s="14" t="n">
        <f aca="false">IF($F$2=0," - ",Tabla1[[#This Row],[Base para Mejor precio]]*(1-$F$2))</f>
        <v>330.605919</v>
      </c>
      <c r="F2503" s="12" t="s">
        <v>14</v>
      </c>
      <c r="G2503" s="15"/>
      <c r="H2503" s="14" t="n">
        <f aca="false">IFERROR(IF($F$3=0,"-",Tabla1[[#This Row],[Precio de Cliente neto]]*(1+$F$3)),"-")</f>
        <v>551.009865</v>
      </c>
      <c r="I2503" s="14" t="n">
        <v>524.7713</v>
      </c>
      <c r="J2503" s="14" t="n">
        <v>472.29417</v>
      </c>
    </row>
    <row r="2504" customFormat="false" ht="15" hidden="false" customHeight="false" outlineLevel="0" collapsed="false">
      <c r="A2504" s="12" t="n">
        <v>8386</v>
      </c>
      <c r="B2504" s="13" t="s">
        <v>2517</v>
      </c>
      <c r="C2504" s="14" t="n">
        <f aca="false">IF($F$2=0," - ",Tabla1[[#This Row],[Base Precio de Lista neto]])</f>
        <v>414.4615</v>
      </c>
      <c r="D2504" s="14" t="n">
        <f aca="false">IF($F$2=0," - ",Tabla1[[#This Row],[Base Precio de Lista neto]]*(1-$F$2))</f>
        <v>290.12305</v>
      </c>
      <c r="E2504" s="14" t="n">
        <f aca="false">IF($F$2=0," - ",Tabla1[[#This Row],[Base para Mejor precio]]*(1-$F$2))</f>
        <v>261.110745</v>
      </c>
      <c r="F2504" s="12" t="s">
        <v>14</v>
      </c>
      <c r="G2504" s="15"/>
      <c r="H2504" s="14" t="n">
        <f aca="false">IFERROR(IF($F$3=0,"-",Tabla1[[#This Row],[Precio de Cliente neto]]*(1+$F$3)),"-")</f>
        <v>435.184575</v>
      </c>
      <c r="I2504" s="14" t="n">
        <v>414.4615</v>
      </c>
      <c r="J2504" s="14" t="n">
        <v>373.01535</v>
      </c>
    </row>
    <row r="2505" customFormat="false" ht="15" hidden="false" customHeight="false" outlineLevel="0" collapsed="false">
      <c r="A2505" s="12" t="n">
        <v>8387</v>
      </c>
      <c r="B2505" s="13" t="s">
        <v>2518</v>
      </c>
      <c r="C2505" s="14" t="n">
        <f aca="false">IF($F$2=0," - ",Tabla1[[#This Row],[Base Precio de Lista neto]])</f>
        <v>876.7259</v>
      </c>
      <c r="D2505" s="14" t="n">
        <f aca="false">IF($F$2=0," - ",Tabla1[[#This Row],[Base Precio de Lista neto]]*(1-$F$2))</f>
        <v>613.70813</v>
      </c>
      <c r="E2505" s="14" t="n">
        <f aca="false">IF($F$2=0," - ",Tabla1[[#This Row],[Base para Mejor precio]]*(1-$F$2))</f>
        <v>552.337317</v>
      </c>
      <c r="F2505" s="12" t="s">
        <v>31</v>
      </c>
      <c r="G2505" s="15"/>
      <c r="H2505" s="14" t="n">
        <f aca="false">IFERROR(IF($F$3=0,"-",Tabla1[[#This Row],[Precio de Cliente neto]]*(1+$F$3)),"-")</f>
        <v>920.562195</v>
      </c>
      <c r="I2505" s="14" t="n">
        <v>876.7259</v>
      </c>
      <c r="J2505" s="14" t="n">
        <v>789.05331</v>
      </c>
    </row>
    <row r="2506" customFormat="false" ht="15" hidden="false" customHeight="false" outlineLevel="0" collapsed="false">
      <c r="A2506" s="12" t="n">
        <v>8388</v>
      </c>
      <c r="B2506" s="13" t="s">
        <v>2519</v>
      </c>
      <c r="C2506" s="14" t="n">
        <f aca="false">IF($F$2=0," - ",Tabla1[[#This Row],[Base Precio de Lista neto]])</f>
        <v>334.2707</v>
      </c>
      <c r="D2506" s="14" t="n">
        <f aca="false">IF($F$2=0," - ",Tabla1[[#This Row],[Base Precio de Lista neto]]*(1-$F$2))</f>
        <v>233.98949</v>
      </c>
      <c r="E2506" s="14" t="n">
        <f aca="false">IF($F$2=0," - ",Tabla1[[#This Row],[Base para Mejor precio]]*(1-$F$2))</f>
        <v>210.590541</v>
      </c>
      <c r="F2506" s="12" t="s">
        <v>17</v>
      </c>
      <c r="G2506" s="15"/>
      <c r="H2506" s="14" t="n">
        <f aca="false">IFERROR(IF($F$3=0,"-",Tabla1[[#This Row],[Precio de Cliente neto]]*(1+$F$3)),"-")</f>
        <v>350.984235</v>
      </c>
      <c r="I2506" s="14" t="n">
        <v>334.2707</v>
      </c>
      <c r="J2506" s="14" t="n">
        <v>300.84363</v>
      </c>
    </row>
    <row r="2507" customFormat="false" ht="15" hidden="false" customHeight="false" outlineLevel="0" collapsed="false">
      <c r="A2507" s="12" t="n">
        <v>8389</v>
      </c>
      <c r="B2507" s="13" t="s">
        <v>2520</v>
      </c>
      <c r="C2507" s="14" t="n">
        <f aca="false">IF($F$2=0," - ",Tabla1[[#This Row],[Base Precio de Lista neto]])</f>
        <v>90.6633</v>
      </c>
      <c r="D2507" s="14" t="n">
        <f aca="false">IF($F$2=0," - ",Tabla1[[#This Row],[Base Precio de Lista neto]]*(1-$F$2))</f>
        <v>63.46431</v>
      </c>
      <c r="E2507" s="14" t="n">
        <f aca="false">IF($F$2=0," - ",Tabla1[[#This Row],[Base para Mejor precio]]*(1-$F$2))</f>
        <v>57.117879</v>
      </c>
      <c r="F2507" s="12" t="s">
        <v>14</v>
      </c>
      <c r="G2507" s="15"/>
      <c r="H2507" s="14" t="n">
        <f aca="false">IFERROR(IF($F$3=0,"-",Tabla1[[#This Row],[Precio de Cliente neto]]*(1+$F$3)),"-")</f>
        <v>95.196465</v>
      </c>
      <c r="I2507" s="14" t="n">
        <v>90.6633</v>
      </c>
      <c r="J2507" s="14" t="n">
        <v>81.59697</v>
      </c>
    </row>
    <row r="2508" customFormat="false" ht="15" hidden="false" customHeight="false" outlineLevel="0" collapsed="false">
      <c r="A2508" s="12" t="n">
        <v>8390</v>
      </c>
      <c r="B2508" s="13" t="s">
        <v>2521</v>
      </c>
      <c r="C2508" s="14" t="n">
        <f aca="false">IF($F$2=0," - ",Tabla1[[#This Row],[Base Precio de Lista neto]])</f>
        <v>140.1568</v>
      </c>
      <c r="D2508" s="14" t="n">
        <f aca="false">IF($F$2=0," - ",Tabla1[[#This Row],[Base Precio de Lista neto]]*(1-$F$2))</f>
        <v>98.10976</v>
      </c>
      <c r="E2508" s="14" t="n">
        <f aca="false">IF($F$2=0," - ",Tabla1[[#This Row],[Base para Mejor precio]]*(1-$F$2))</f>
        <v>88.298784</v>
      </c>
      <c r="F2508" s="12" t="s">
        <v>17</v>
      </c>
      <c r="G2508" s="15"/>
      <c r="H2508" s="14" t="n">
        <f aca="false">IFERROR(IF($F$3=0,"-",Tabla1[[#This Row],[Precio de Cliente neto]]*(1+$F$3)),"-")</f>
        <v>147.16464</v>
      </c>
      <c r="I2508" s="14" t="n">
        <v>140.1568</v>
      </c>
      <c r="J2508" s="14" t="n">
        <v>126.14112</v>
      </c>
    </row>
    <row r="2509" customFormat="false" ht="15" hidden="false" customHeight="false" outlineLevel="0" collapsed="false">
      <c r="A2509" s="12" t="n">
        <v>8391</v>
      </c>
      <c r="B2509" s="13" t="s">
        <v>2522</v>
      </c>
      <c r="C2509" s="14" t="n">
        <f aca="false">IF($F$2=0," - ",Tabla1[[#This Row],[Base Precio de Lista neto]])</f>
        <v>361.9601</v>
      </c>
      <c r="D2509" s="14" t="n">
        <f aca="false">IF($F$2=0," - ",Tabla1[[#This Row],[Base Precio de Lista neto]]*(1-$F$2))</f>
        <v>253.37207</v>
      </c>
      <c r="E2509" s="14" t="n">
        <f aca="false">IF($F$2=0," - ",Tabla1[[#This Row],[Base para Mejor precio]]*(1-$F$2))</f>
        <v>228.034863</v>
      </c>
      <c r="F2509" s="12" t="s">
        <v>17</v>
      </c>
      <c r="G2509" s="15"/>
      <c r="H2509" s="14" t="n">
        <f aca="false">IFERROR(IF($F$3=0,"-",Tabla1[[#This Row],[Precio de Cliente neto]]*(1+$F$3)),"-")</f>
        <v>380.058105</v>
      </c>
      <c r="I2509" s="14" t="n">
        <v>361.9601</v>
      </c>
      <c r="J2509" s="14" t="n">
        <v>325.76409</v>
      </c>
    </row>
    <row r="2510" customFormat="false" ht="15" hidden="false" customHeight="false" outlineLevel="0" collapsed="false">
      <c r="A2510" s="12" t="n">
        <v>8392</v>
      </c>
      <c r="B2510" s="13" t="s">
        <v>2523</v>
      </c>
      <c r="C2510" s="14" t="n">
        <f aca="false">IF($F$2=0," - ",Tabla1[[#This Row],[Base Precio de Lista neto]])</f>
        <v>118.8475</v>
      </c>
      <c r="D2510" s="14" t="n">
        <f aca="false">IF($F$2=0," - ",Tabla1[[#This Row],[Base Precio de Lista neto]]*(1-$F$2))</f>
        <v>83.19325</v>
      </c>
      <c r="E2510" s="14" t="n">
        <f aca="false">IF($F$2=0," - ",Tabla1[[#This Row],[Base para Mejor precio]]*(1-$F$2))</f>
        <v>74.873925</v>
      </c>
      <c r="F2510" s="12" t="s">
        <v>14</v>
      </c>
      <c r="G2510" s="15"/>
      <c r="H2510" s="14" t="n">
        <f aca="false">IFERROR(IF($F$3=0,"-",Tabla1[[#This Row],[Precio de Cliente neto]]*(1+$F$3)),"-")</f>
        <v>124.789875</v>
      </c>
      <c r="I2510" s="14" t="n">
        <v>118.8475</v>
      </c>
      <c r="J2510" s="14" t="n">
        <v>106.96275</v>
      </c>
    </row>
    <row r="2511" customFormat="false" ht="15" hidden="false" customHeight="false" outlineLevel="0" collapsed="false">
      <c r="A2511" s="12" t="n">
        <v>8393</v>
      </c>
      <c r="B2511" s="13" t="s">
        <v>2524</v>
      </c>
      <c r="C2511" s="14" t="n">
        <f aca="false">IF($F$2=0," - ",Tabla1[[#This Row],[Base Precio de Lista neto]])</f>
        <v>198.9128</v>
      </c>
      <c r="D2511" s="14" t="n">
        <f aca="false">IF($F$2=0," - ",Tabla1[[#This Row],[Base Precio de Lista neto]]*(1-$F$2))</f>
        <v>139.23896</v>
      </c>
      <c r="E2511" s="14" t="n">
        <f aca="false">IF($F$2=0," - ",Tabla1[[#This Row],[Base para Mejor precio]]*(1-$F$2))</f>
        <v>125.315064</v>
      </c>
      <c r="F2511" s="12" t="s">
        <v>17</v>
      </c>
      <c r="G2511" s="15"/>
      <c r="H2511" s="14" t="n">
        <f aca="false">IFERROR(IF($F$3=0,"-",Tabla1[[#This Row],[Precio de Cliente neto]]*(1+$F$3)),"-")</f>
        <v>208.85844</v>
      </c>
      <c r="I2511" s="14" t="n">
        <v>198.9128</v>
      </c>
      <c r="J2511" s="14" t="n">
        <v>179.02152</v>
      </c>
    </row>
    <row r="2512" customFormat="false" ht="15" hidden="false" customHeight="false" outlineLevel="0" collapsed="false">
      <c r="A2512" s="12" t="n">
        <v>8394</v>
      </c>
      <c r="B2512" s="13" t="s">
        <v>2525</v>
      </c>
      <c r="C2512" s="14" t="n">
        <f aca="false">IF($F$2=0," - ",Tabla1[[#This Row],[Base Precio de Lista neto]])</f>
        <v>316.3905</v>
      </c>
      <c r="D2512" s="14" t="n">
        <f aca="false">IF($F$2=0," - ",Tabla1[[#This Row],[Base Precio de Lista neto]]*(1-$F$2))</f>
        <v>221.47335</v>
      </c>
      <c r="E2512" s="14" t="n">
        <f aca="false">IF($F$2=0," - ",Tabla1[[#This Row],[Base para Mejor precio]]*(1-$F$2))</f>
        <v>199.326015</v>
      </c>
      <c r="F2512" s="12" t="s">
        <v>31</v>
      </c>
      <c r="G2512" s="15"/>
      <c r="H2512" s="14" t="n">
        <f aca="false">IFERROR(IF($F$3=0,"-",Tabla1[[#This Row],[Precio de Cliente neto]]*(1+$F$3)),"-")</f>
        <v>332.210025</v>
      </c>
      <c r="I2512" s="14" t="n">
        <v>316.3905</v>
      </c>
      <c r="J2512" s="14" t="n">
        <v>284.75145</v>
      </c>
    </row>
    <row r="2513" customFormat="false" ht="15" hidden="false" customHeight="false" outlineLevel="0" collapsed="false">
      <c r="A2513" s="12" t="n">
        <v>8395</v>
      </c>
      <c r="B2513" s="13" t="s">
        <v>2526</v>
      </c>
      <c r="C2513" s="14" t="n">
        <f aca="false">IF($F$2=0," - ",Tabla1[[#This Row],[Base Precio de Lista neto]])</f>
        <v>352.6198</v>
      </c>
      <c r="D2513" s="14" t="n">
        <f aca="false">IF($F$2=0," - ",Tabla1[[#This Row],[Base Precio de Lista neto]]*(1-$F$2))</f>
        <v>246.83386</v>
      </c>
      <c r="E2513" s="14" t="n">
        <f aca="false">IF($F$2=0," - ",Tabla1[[#This Row],[Base para Mejor precio]]*(1-$F$2))</f>
        <v>222.150474</v>
      </c>
      <c r="F2513" s="12" t="s">
        <v>17</v>
      </c>
      <c r="G2513" s="15"/>
      <c r="H2513" s="14" t="n">
        <f aca="false">IFERROR(IF($F$3=0,"-",Tabla1[[#This Row],[Precio de Cliente neto]]*(1+$F$3)),"-")</f>
        <v>370.25079</v>
      </c>
      <c r="I2513" s="14" t="n">
        <v>352.6198</v>
      </c>
      <c r="J2513" s="14" t="n">
        <v>317.35782</v>
      </c>
    </row>
    <row r="2514" customFormat="false" ht="15" hidden="false" customHeight="false" outlineLevel="0" collapsed="false">
      <c r="A2514" s="12" t="n">
        <v>8396</v>
      </c>
      <c r="B2514" s="13" t="s">
        <v>2527</v>
      </c>
      <c r="C2514" s="14" t="n">
        <f aca="false">IF($F$2=0," - ",Tabla1[[#This Row],[Base Precio de Lista neto]])</f>
        <v>289.6744</v>
      </c>
      <c r="D2514" s="14" t="n">
        <f aca="false">IF($F$2=0," - ",Tabla1[[#This Row],[Base Precio de Lista neto]]*(1-$F$2))</f>
        <v>202.77208</v>
      </c>
      <c r="E2514" s="14" t="n">
        <f aca="false">IF($F$2=0," - ",Tabla1[[#This Row],[Base para Mejor precio]]*(1-$F$2))</f>
        <v>182.494872</v>
      </c>
      <c r="F2514" s="12" t="s">
        <v>31</v>
      </c>
      <c r="G2514" s="15"/>
      <c r="H2514" s="14" t="n">
        <f aca="false">IFERROR(IF($F$3=0,"-",Tabla1[[#This Row],[Precio de Cliente neto]]*(1+$F$3)),"-")</f>
        <v>304.15812</v>
      </c>
      <c r="I2514" s="14" t="n">
        <v>289.6744</v>
      </c>
      <c r="J2514" s="14" t="n">
        <v>260.70696</v>
      </c>
    </row>
    <row r="2515" customFormat="false" ht="15" hidden="false" customHeight="false" outlineLevel="0" collapsed="false">
      <c r="A2515" s="12" t="n">
        <v>8397</v>
      </c>
      <c r="B2515" s="13" t="s">
        <v>2528</v>
      </c>
      <c r="C2515" s="14" t="n">
        <f aca="false">IF($F$2=0," - ",Tabla1[[#This Row],[Base Precio de Lista neto]])</f>
        <v>397.557</v>
      </c>
      <c r="D2515" s="14" t="n">
        <f aca="false">IF($F$2=0," - ",Tabla1[[#This Row],[Base Precio de Lista neto]]*(1-$F$2))</f>
        <v>278.2899</v>
      </c>
      <c r="E2515" s="14" t="n">
        <f aca="false">IF($F$2=0," - ",Tabla1[[#This Row],[Base para Mejor precio]]*(1-$F$2))</f>
        <v>250.46091</v>
      </c>
      <c r="F2515" s="12" t="s">
        <v>31</v>
      </c>
      <c r="G2515" s="15"/>
      <c r="H2515" s="14" t="n">
        <f aca="false">IFERROR(IF($F$3=0,"-",Tabla1[[#This Row],[Precio de Cliente neto]]*(1+$F$3)),"-")</f>
        <v>417.43485</v>
      </c>
      <c r="I2515" s="14" t="n">
        <v>397.557</v>
      </c>
      <c r="J2515" s="14" t="n">
        <v>357.8013</v>
      </c>
    </row>
    <row r="2516" customFormat="false" ht="15" hidden="false" customHeight="false" outlineLevel="0" collapsed="false">
      <c r="A2516" s="12" t="n">
        <v>8398</v>
      </c>
      <c r="B2516" s="13" t="s">
        <v>2529</v>
      </c>
      <c r="C2516" s="14" t="n">
        <f aca="false">IF($F$2=0," - ",Tabla1[[#This Row],[Base Precio de Lista neto]])</f>
        <v>179.7181</v>
      </c>
      <c r="D2516" s="14" t="n">
        <f aca="false">IF($F$2=0," - ",Tabla1[[#This Row],[Base Precio de Lista neto]]*(1-$F$2))</f>
        <v>125.80267</v>
      </c>
      <c r="E2516" s="14" t="n">
        <f aca="false">IF($F$2=0," - ",Tabla1[[#This Row],[Base para Mejor precio]]*(1-$F$2))</f>
        <v>113.222403</v>
      </c>
      <c r="F2516" s="12" t="s">
        <v>31</v>
      </c>
      <c r="G2516" s="15"/>
      <c r="H2516" s="14" t="n">
        <f aca="false">IFERROR(IF($F$3=0,"-",Tabla1[[#This Row],[Precio de Cliente neto]]*(1+$F$3)),"-")</f>
        <v>188.704005</v>
      </c>
      <c r="I2516" s="14" t="n">
        <v>179.7181</v>
      </c>
      <c r="J2516" s="14" t="n">
        <v>161.74629</v>
      </c>
    </row>
    <row r="2517" customFormat="false" ht="15" hidden="false" customHeight="false" outlineLevel="0" collapsed="false">
      <c r="A2517" s="12" t="n">
        <v>8399</v>
      </c>
      <c r="B2517" s="13" t="s">
        <v>2530</v>
      </c>
      <c r="C2517" s="14" t="n">
        <f aca="false">IF($F$2=0," - ",Tabla1[[#This Row],[Base Precio de Lista neto]])</f>
        <v>407.1867</v>
      </c>
      <c r="D2517" s="14" t="n">
        <f aca="false">IF($F$2=0," - ",Tabla1[[#This Row],[Base Precio de Lista neto]]*(1-$F$2))</f>
        <v>285.03069</v>
      </c>
      <c r="E2517" s="14" t="n">
        <f aca="false">IF($F$2=0," - ",Tabla1[[#This Row],[Base para Mejor precio]]*(1-$F$2))</f>
        <v>256.527621</v>
      </c>
      <c r="F2517" s="12" t="s">
        <v>14</v>
      </c>
      <c r="G2517" s="15"/>
      <c r="H2517" s="14" t="n">
        <f aca="false">IFERROR(IF($F$3=0,"-",Tabla1[[#This Row],[Precio de Cliente neto]]*(1+$F$3)),"-")</f>
        <v>427.546035</v>
      </c>
      <c r="I2517" s="14" t="n">
        <v>407.1867</v>
      </c>
      <c r="J2517" s="14" t="n">
        <v>366.46803</v>
      </c>
    </row>
    <row r="2518" customFormat="false" ht="15" hidden="false" customHeight="false" outlineLevel="0" collapsed="false">
      <c r="A2518" s="12" t="n">
        <v>8400</v>
      </c>
      <c r="B2518" s="13" t="s">
        <v>2531</v>
      </c>
      <c r="C2518" s="14" t="n">
        <f aca="false">IF($F$2=0," - ",Tabla1[[#This Row],[Base Precio de Lista neto]])</f>
        <v>269.8688</v>
      </c>
      <c r="D2518" s="14" t="n">
        <f aca="false">IF($F$2=0," - ",Tabla1[[#This Row],[Base Precio de Lista neto]]*(1-$F$2))</f>
        <v>188.90816</v>
      </c>
      <c r="E2518" s="14" t="n">
        <f aca="false">IF($F$2=0," - ",Tabla1[[#This Row],[Base para Mejor precio]]*(1-$F$2))</f>
        <v>170.017344</v>
      </c>
      <c r="F2518" s="12" t="s">
        <v>17</v>
      </c>
      <c r="G2518" s="15"/>
      <c r="H2518" s="14" t="n">
        <f aca="false">IFERROR(IF($F$3=0,"-",Tabla1[[#This Row],[Precio de Cliente neto]]*(1+$F$3)),"-")</f>
        <v>283.36224</v>
      </c>
      <c r="I2518" s="14" t="n">
        <v>269.8688</v>
      </c>
      <c r="J2518" s="14" t="n">
        <v>242.88192</v>
      </c>
    </row>
    <row r="2519" customFormat="false" ht="15" hidden="false" customHeight="false" outlineLevel="0" collapsed="false">
      <c r="A2519" s="12" t="n">
        <v>8401</v>
      </c>
      <c r="B2519" s="13" t="s">
        <v>2532</v>
      </c>
      <c r="C2519" s="14" t="n">
        <f aca="false">IF($F$2=0," - ",Tabla1[[#This Row],[Base Precio de Lista neto]])</f>
        <v>436.8319</v>
      </c>
      <c r="D2519" s="14" t="n">
        <f aca="false">IF($F$2=0," - ",Tabla1[[#This Row],[Base Precio de Lista neto]]*(1-$F$2))</f>
        <v>305.78233</v>
      </c>
      <c r="E2519" s="14" t="n">
        <f aca="false">IF($F$2=0," - ",Tabla1[[#This Row],[Base para Mejor precio]]*(1-$F$2))</f>
        <v>275.204097</v>
      </c>
      <c r="F2519" s="12" t="s">
        <v>17</v>
      </c>
      <c r="G2519" s="15"/>
      <c r="H2519" s="14" t="n">
        <f aca="false">IFERROR(IF($F$3=0,"-",Tabla1[[#This Row],[Precio de Cliente neto]]*(1+$F$3)),"-")</f>
        <v>458.673495</v>
      </c>
      <c r="I2519" s="14" t="n">
        <v>436.8319</v>
      </c>
      <c r="J2519" s="14" t="n">
        <v>393.14871</v>
      </c>
    </row>
    <row r="2520" customFormat="false" ht="15" hidden="false" customHeight="false" outlineLevel="0" collapsed="false">
      <c r="A2520" s="12" t="n">
        <v>8402</v>
      </c>
      <c r="B2520" s="13" t="s">
        <v>2533</v>
      </c>
      <c r="C2520" s="14" t="n">
        <f aca="false">IF($F$2=0," - ",Tabla1[[#This Row],[Base Precio de Lista neto]])</f>
        <v>120.0675</v>
      </c>
      <c r="D2520" s="14" t="n">
        <f aca="false">IF($F$2=0," - ",Tabla1[[#This Row],[Base Precio de Lista neto]]*(1-$F$2))</f>
        <v>84.04725</v>
      </c>
      <c r="E2520" s="14" t="n">
        <f aca="false">IF($F$2=0," - ",Tabla1[[#This Row],[Base para Mejor precio]]*(1-$F$2))</f>
        <v>75.642525</v>
      </c>
      <c r="F2520" s="12" t="s">
        <v>14</v>
      </c>
      <c r="G2520" s="15"/>
      <c r="H2520" s="14" t="n">
        <f aca="false">IFERROR(IF($F$3=0,"-",Tabla1[[#This Row],[Precio de Cliente neto]]*(1+$F$3)),"-")</f>
        <v>126.070875</v>
      </c>
      <c r="I2520" s="14" t="n">
        <v>120.0675</v>
      </c>
      <c r="J2520" s="14" t="n">
        <v>108.06075</v>
      </c>
    </row>
    <row r="2521" customFormat="false" ht="15" hidden="false" customHeight="false" outlineLevel="0" collapsed="false">
      <c r="A2521" s="12" t="n">
        <v>8403</v>
      </c>
      <c r="B2521" s="13" t="s">
        <v>2534</v>
      </c>
      <c r="C2521" s="14" t="n">
        <f aca="false">IF($F$2=0," - ",Tabla1[[#This Row],[Base Precio de Lista neto]])</f>
        <v>120.0675</v>
      </c>
      <c r="D2521" s="14" t="n">
        <f aca="false">IF($F$2=0," - ",Tabla1[[#This Row],[Base Precio de Lista neto]]*(1-$F$2))</f>
        <v>84.04725</v>
      </c>
      <c r="E2521" s="14" t="n">
        <f aca="false">IF($F$2=0," - ",Tabla1[[#This Row],[Base para Mejor precio]]*(1-$F$2))</f>
        <v>75.642525</v>
      </c>
      <c r="F2521" s="12" t="s">
        <v>17</v>
      </c>
      <c r="G2521" s="15"/>
      <c r="H2521" s="14" t="n">
        <f aca="false">IFERROR(IF($F$3=0,"-",Tabla1[[#This Row],[Precio de Cliente neto]]*(1+$F$3)),"-")</f>
        <v>126.070875</v>
      </c>
      <c r="I2521" s="14" t="n">
        <v>120.0675</v>
      </c>
      <c r="J2521" s="14" t="n">
        <v>108.06075</v>
      </c>
    </row>
    <row r="2522" customFormat="false" ht="15" hidden="false" customHeight="false" outlineLevel="0" collapsed="false">
      <c r="A2522" s="12" t="n">
        <v>8404</v>
      </c>
      <c r="B2522" s="13" t="s">
        <v>2535</v>
      </c>
      <c r="C2522" s="14" t="n">
        <f aca="false">IF($F$2=0," - ",Tabla1[[#This Row],[Base Precio de Lista neto]])</f>
        <v>110.7861</v>
      </c>
      <c r="D2522" s="14" t="n">
        <f aca="false">IF($F$2=0," - ",Tabla1[[#This Row],[Base Precio de Lista neto]]*(1-$F$2))</f>
        <v>77.55027</v>
      </c>
      <c r="E2522" s="14" t="n">
        <f aca="false">IF($F$2=0," - ",Tabla1[[#This Row],[Base para Mejor precio]]*(1-$F$2))</f>
        <v>69.795243</v>
      </c>
      <c r="F2522" s="12" t="s">
        <v>14</v>
      </c>
      <c r="G2522" s="15"/>
      <c r="H2522" s="14" t="n">
        <f aca="false">IFERROR(IF($F$3=0,"-",Tabla1[[#This Row],[Precio de Cliente neto]]*(1+$F$3)),"-")</f>
        <v>116.325405</v>
      </c>
      <c r="I2522" s="14" t="n">
        <v>110.7861</v>
      </c>
      <c r="J2522" s="14" t="n">
        <v>99.70749</v>
      </c>
    </row>
    <row r="2523" customFormat="false" ht="15" hidden="false" customHeight="false" outlineLevel="0" collapsed="false">
      <c r="A2523" s="12" t="n">
        <v>8405</v>
      </c>
      <c r="B2523" s="13" t="s">
        <v>2536</v>
      </c>
      <c r="C2523" s="14" t="n">
        <f aca="false">IF($F$2=0," - ",Tabla1[[#This Row],[Base Precio de Lista neto]])</f>
        <v>353.9723</v>
      </c>
      <c r="D2523" s="14" t="n">
        <f aca="false">IF($F$2=0," - ",Tabla1[[#This Row],[Base Precio de Lista neto]]*(1-$F$2))</f>
        <v>247.78061</v>
      </c>
      <c r="E2523" s="14" t="n">
        <f aca="false">IF($F$2=0," - ",Tabla1[[#This Row],[Base para Mejor precio]]*(1-$F$2))</f>
        <v>223.002549</v>
      </c>
      <c r="F2523" s="12" t="s">
        <v>17</v>
      </c>
      <c r="G2523" s="15"/>
      <c r="H2523" s="14" t="n">
        <f aca="false">IFERROR(IF($F$3=0,"-",Tabla1[[#This Row],[Precio de Cliente neto]]*(1+$F$3)),"-")</f>
        <v>371.670915</v>
      </c>
      <c r="I2523" s="14" t="n">
        <v>353.9723</v>
      </c>
      <c r="J2523" s="14" t="n">
        <v>318.57507</v>
      </c>
    </row>
    <row r="2524" customFormat="false" ht="15" hidden="false" customHeight="false" outlineLevel="0" collapsed="false">
      <c r="A2524" s="12" t="n">
        <v>8406</v>
      </c>
      <c r="B2524" s="13" t="s">
        <v>2537</v>
      </c>
      <c r="C2524" s="14" t="n">
        <f aca="false">IF($F$2=0," - ",Tabla1[[#This Row],[Base Precio de Lista neto]])</f>
        <v>375.8689</v>
      </c>
      <c r="D2524" s="14" t="n">
        <f aca="false">IF($F$2=0," - ",Tabla1[[#This Row],[Base Precio de Lista neto]]*(1-$F$2))</f>
        <v>263.10823</v>
      </c>
      <c r="E2524" s="14" t="n">
        <f aca="false">IF($F$2=0," - ",Tabla1[[#This Row],[Base para Mejor precio]]*(1-$F$2))</f>
        <v>236.797407</v>
      </c>
      <c r="F2524" s="12" t="s">
        <v>17</v>
      </c>
      <c r="G2524" s="15"/>
      <c r="H2524" s="14" t="n">
        <f aca="false">IFERROR(IF($F$3=0,"-",Tabla1[[#This Row],[Precio de Cliente neto]]*(1+$F$3)),"-")</f>
        <v>394.662345</v>
      </c>
      <c r="I2524" s="14" t="n">
        <v>375.8689</v>
      </c>
      <c r="J2524" s="14" t="n">
        <v>338.28201</v>
      </c>
    </row>
    <row r="2525" customFormat="false" ht="15" hidden="false" customHeight="false" outlineLevel="0" collapsed="false">
      <c r="A2525" s="12" t="n">
        <v>8407</v>
      </c>
      <c r="B2525" s="13" t="s">
        <v>2538</v>
      </c>
      <c r="C2525" s="14" t="n">
        <f aca="false">IF($F$2=0," - ",Tabla1[[#This Row],[Base Precio de Lista neto]])</f>
        <v>211.359</v>
      </c>
      <c r="D2525" s="14" t="n">
        <f aca="false">IF($F$2=0," - ",Tabla1[[#This Row],[Base Precio de Lista neto]]*(1-$F$2))</f>
        <v>147.9513</v>
      </c>
      <c r="E2525" s="14" t="n">
        <f aca="false">IF($F$2=0," - ",Tabla1[[#This Row],[Base para Mejor precio]]*(1-$F$2))</f>
        <v>133.15617</v>
      </c>
      <c r="F2525" s="12" t="s">
        <v>31</v>
      </c>
      <c r="G2525" s="15"/>
      <c r="H2525" s="14" t="n">
        <f aca="false">IFERROR(IF($F$3=0,"-",Tabla1[[#This Row],[Precio de Cliente neto]]*(1+$F$3)),"-")</f>
        <v>221.92695</v>
      </c>
      <c r="I2525" s="14" t="n">
        <v>211.359</v>
      </c>
      <c r="J2525" s="14" t="n">
        <v>190.2231</v>
      </c>
    </row>
    <row r="2526" customFormat="false" ht="15" hidden="false" customHeight="false" outlineLevel="0" collapsed="false">
      <c r="A2526" s="12" t="n">
        <v>8408</v>
      </c>
      <c r="B2526" s="13" t="s">
        <v>2539</v>
      </c>
      <c r="C2526" s="14" t="n">
        <f aca="false">IF($F$2=0," - ",Tabla1[[#This Row],[Base Precio de Lista neto]])</f>
        <v>325.2219</v>
      </c>
      <c r="D2526" s="14" t="n">
        <f aca="false">IF($F$2=0," - ",Tabla1[[#This Row],[Base Precio de Lista neto]]*(1-$F$2))</f>
        <v>227.65533</v>
      </c>
      <c r="E2526" s="14" t="n">
        <f aca="false">IF($F$2=0," - ",Tabla1[[#This Row],[Base para Mejor precio]]*(1-$F$2))</f>
        <v>204.889797</v>
      </c>
      <c r="F2526" s="12" t="s">
        <v>31</v>
      </c>
      <c r="G2526" s="15"/>
      <c r="H2526" s="14" t="n">
        <f aca="false">IFERROR(IF($F$3=0,"-",Tabla1[[#This Row],[Precio de Cliente neto]]*(1+$F$3)),"-")</f>
        <v>341.482995</v>
      </c>
      <c r="I2526" s="14" t="n">
        <v>325.2219</v>
      </c>
      <c r="J2526" s="14" t="n">
        <v>292.69971</v>
      </c>
    </row>
    <row r="2527" customFormat="false" ht="15" hidden="false" customHeight="false" outlineLevel="0" collapsed="false">
      <c r="A2527" s="12" t="n">
        <v>8409</v>
      </c>
      <c r="B2527" s="13" t="s">
        <v>2540</v>
      </c>
      <c r="C2527" s="14" t="n">
        <f aca="false">IF($F$2=0," - ",Tabla1[[#This Row],[Base Precio de Lista neto]])</f>
        <v>214.3085</v>
      </c>
      <c r="D2527" s="14" t="n">
        <f aca="false">IF($F$2=0," - ",Tabla1[[#This Row],[Base Precio de Lista neto]]*(1-$F$2))</f>
        <v>150.01595</v>
      </c>
      <c r="E2527" s="14" t="n">
        <f aca="false">IF($F$2=0," - ",Tabla1[[#This Row],[Base para Mejor precio]]*(1-$F$2))</f>
        <v>135.014355</v>
      </c>
      <c r="F2527" s="12" t="s">
        <v>17</v>
      </c>
      <c r="G2527" s="15"/>
      <c r="H2527" s="14" t="n">
        <f aca="false">IFERROR(IF($F$3=0,"-",Tabla1[[#This Row],[Precio de Cliente neto]]*(1+$F$3)),"-")</f>
        <v>225.023925</v>
      </c>
      <c r="I2527" s="14" t="n">
        <v>214.3085</v>
      </c>
      <c r="J2527" s="14" t="n">
        <v>192.87765</v>
      </c>
    </row>
    <row r="2528" customFormat="false" ht="15" hidden="false" customHeight="false" outlineLevel="0" collapsed="false">
      <c r="A2528" s="12" t="n">
        <v>8410</v>
      </c>
      <c r="B2528" s="13" t="s">
        <v>2541</v>
      </c>
      <c r="C2528" s="14" t="n">
        <f aca="false">IF($F$2=0," - ",Tabla1[[#This Row],[Base Precio de Lista neto]])</f>
        <v>328.8484</v>
      </c>
      <c r="D2528" s="14" t="n">
        <f aca="false">IF($F$2=0," - ",Tabla1[[#This Row],[Base Precio de Lista neto]]*(1-$F$2))</f>
        <v>230.19388</v>
      </c>
      <c r="E2528" s="14" t="n">
        <f aca="false">IF($F$2=0," - ",Tabla1[[#This Row],[Base para Mejor precio]]*(1-$F$2))</f>
        <v>207.174492</v>
      </c>
      <c r="F2528" s="12" t="s">
        <v>17</v>
      </c>
      <c r="G2528" s="15"/>
      <c r="H2528" s="14" t="n">
        <f aca="false">IFERROR(IF($F$3=0,"-",Tabla1[[#This Row],[Precio de Cliente neto]]*(1+$F$3)),"-")</f>
        <v>345.29082</v>
      </c>
      <c r="I2528" s="14" t="n">
        <v>328.8484</v>
      </c>
      <c r="J2528" s="14" t="n">
        <v>295.96356</v>
      </c>
    </row>
    <row r="2529" customFormat="false" ht="15" hidden="false" customHeight="false" outlineLevel="0" collapsed="false">
      <c r="A2529" s="12" t="n">
        <v>8411</v>
      </c>
      <c r="B2529" s="13" t="s">
        <v>2542</v>
      </c>
      <c r="C2529" s="14" t="n">
        <f aca="false">IF($F$2=0," - ",Tabla1[[#This Row],[Base Precio de Lista neto]])</f>
        <v>1175.7957</v>
      </c>
      <c r="D2529" s="14" t="n">
        <f aca="false">IF($F$2=0," - ",Tabla1[[#This Row],[Base Precio de Lista neto]]*(1-$F$2))</f>
        <v>823.05699</v>
      </c>
      <c r="E2529" s="14" t="n">
        <f aca="false">IF($F$2=0," - ",Tabla1[[#This Row],[Base para Mejor precio]]*(1-$F$2))</f>
        <v>740.751291</v>
      </c>
      <c r="F2529" s="12" t="s">
        <v>17</v>
      </c>
      <c r="G2529" s="15"/>
      <c r="H2529" s="14" t="n">
        <f aca="false">IFERROR(IF($F$3=0,"-",Tabla1[[#This Row],[Precio de Cliente neto]]*(1+$F$3)),"-")</f>
        <v>1234.585485</v>
      </c>
      <c r="I2529" s="14" t="n">
        <v>1175.7957</v>
      </c>
      <c r="J2529" s="14" t="n">
        <v>1058.21613</v>
      </c>
    </row>
    <row r="2530" customFormat="false" ht="15" hidden="false" customHeight="false" outlineLevel="0" collapsed="false">
      <c r="A2530" s="12" t="n">
        <v>8412</v>
      </c>
      <c r="B2530" s="13" t="s">
        <v>2543</v>
      </c>
      <c r="C2530" s="14" t="n">
        <f aca="false">IF($F$2=0," - ",Tabla1[[#This Row],[Base Precio de Lista neto]])</f>
        <v>1001.708</v>
      </c>
      <c r="D2530" s="14" t="n">
        <f aca="false">IF($F$2=0," - ",Tabla1[[#This Row],[Base Precio de Lista neto]]*(1-$F$2))</f>
        <v>701.1956</v>
      </c>
      <c r="E2530" s="14" t="n">
        <f aca="false">IF($F$2=0," - ",Tabla1[[#This Row],[Base para Mejor precio]]*(1-$F$2))</f>
        <v>631.07604</v>
      </c>
      <c r="F2530" s="12" t="s">
        <v>31</v>
      </c>
      <c r="G2530" s="15"/>
      <c r="H2530" s="14" t="n">
        <f aca="false">IFERROR(IF($F$3=0,"-",Tabla1[[#This Row],[Precio de Cliente neto]]*(1+$F$3)),"-")</f>
        <v>1051.7934</v>
      </c>
      <c r="I2530" s="14" t="n">
        <v>1001.708</v>
      </c>
      <c r="J2530" s="14" t="n">
        <v>901.5372</v>
      </c>
    </row>
    <row r="2531" customFormat="false" ht="15" hidden="false" customHeight="false" outlineLevel="0" collapsed="false">
      <c r="A2531" s="12" t="n">
        <v>8413</v>
      </c>
      <c r="B2531" s="13" t="s">
        <v>2544</v>
      </c>
      <c r="C2531" s="14" t="n">
        <f aca="false">IF($F$2=0," - ",Tabla1[[#This Row],[Base Precio de Lista neto]])</f>
        <v>1456.3319</v>
      </c>
      <c r="D2531" s="14" t="n">
        <f aca="false">IF($F$2=0," - ",Tabla1[[#This Row],[Base Precio de Lista neto]]*(1-$F$2))</f>
        <v>1019.43233</v>
      </c>
      <c r="E2531" s="14" t="n">
        <f aca="false">IF($F$2=0," - ",Tabla1[[#This Row],[Base para Mejor precio]]*(1-$F$2))</f>
        <v>917.489097</v>
      </c>
      <c r="F2531" s="12" t="s">
        <v>17</v>
      </c>
      <c r="G2531" s="15"/>
      <c r="H2531" s="14" t="n">
        <f aca="false">IFERROR(IF($F$3=0,"-",Tabla1[[#This Row],[Precio de Cliente neto]]*(1+$F$3)),"-")</f>
        <v>1529.148495</v>
      </c>
      <c r="I2531" s="14" t="n">
        <v>1456.3319</v>
      </c>
      <c r="J2531" s="14" t="n">
        <v>1310.69871</v>
      </c>
    </row>
    <row r="2532" customFormat="false" ht="15" hidden="false" customHeight="false" outlineLevel="0" collapsed="false">
      <c r="A2532" s="12" t="n">
        <v>8414</v>
      </c>
      <c r="B2532" s="13" t="s">
        <v>2545</v>
      </c>
      <c r="C2532" s="14" t="n">
        <f aca="false">IF($F$2=0," - ",Tabla1[[#This Row],[Base Precio de Lista neto]])</f>
        <v>433.1758</v>
      </c>
      <c r="D2532" s="14" t="n">
        <f aca="false">IF($F$2=0," - ",Tabla1[[#This Row],[Base Precio de Lista neto]]*(1-$F$2))</f>
        <v>303.22306</v>
      </c>
      <c r="E2532" s="14" t="n">
        <f aca="false">IF($F$2=0," - ",Tabla1[[#This Row],[Base para Mejor precio]]*(1-$F$2))</f>
        <v>272.900754</v>
      </c>
      <c r="F2532" s="12" t="s">
        <v>17</v>
      </c>
      <c r="G2532" s="15"/>
      <c r="H2532" s="14" t="n">
        <f aca="false">IFERROR(IF($F$3=0,"-",Tabla1[[#This Row],[Precio de Cliente neto]]*(1+$F$3)),"-")</f>
        <v>454.83459</v>
      </c>
      <c r="I2532" s="14" t="n">
        <v>433.1758</v>
      </c>
      <c r="J2532" s="14" t="n">
        <v>389.85822</v>
      </c>
    </row>
    <row r="2533" customFormat="false" ht="15" hidden="false" customHeight="false" outlineLevel="0" collapsed="false">
      <c r="A2533" s="12" t="n">
        <v>8415</v>
      </c>
      <c r="B2533" s="13" t="s">
        <v>2546</v>
      </c>
      <c r="C2533" s="14" t="n">
        <f aca="false">IF($F$2=0," - ",Tabla1[[#This Row],[Base Precio de Lista neto]])</f>
        <v>350.1106</v>
      </c>
      <c r="D2533" s="14" t="n">
        <f aca="false">IF($F$2=0," - ",Tabla1[[#This Row],[Base Precio de Lista neto]]*(1-$F$2))</f>
        <v>245.07742</v>
      </c>
      <c r="E2533" s="14" t="n">
        <f aca="false">IF($F$2=0," - ",Tabla1[[#This Row],[Base para Mejor precio]]*(1-$F$2))</f>
        <v>220.569678</v>
      </c>
      <c r="F2533" s="12" t="s">
        <v>17</v>
      </c>
      <c r="G2533" s="15"/>
      <c r="H2533" s="14" t="n">
        <f aca="false">IFERROR(IF($F$3=0,"-",Tabla1[[#This Row],[Precio de Cliente neto]]*(1+$F$3)),"-")</f>
        <v>367.61613</v>
      </c>
      <c r="I2533" s="14" t="n">
        <v>350.1106</v>
      </c>
      <c r="J2533" s="14" t="n">
        <v>315.09954</v>
      </c>
    </row>
    <row r="2534" customFormat="false" ht="15" hidden="false" customHeight="false" outlineLevel="0" collapsed="false">
      <c r="A2534" s="12" t="n">
        <v>8416</v>
      </c>
      <c r="B2534" s="13" t="s">
        <v>2547</v>
      </c>
      <c r="C2534" s="14" t="n">
        <f aca="false">IF($F$2=0," - ",Tabla1[[#This Row],[Base Precio de Lista neto]])</f>
        <v>4.3429</v>
      </c>
      <c r="D2534" s="14" t="n">
        <f aca="false">IF($F$2=0," - ",Tabla1[[#This Row],[Base Precio de Lista neto]]*(1-$F$2))</f>
        <v>3.04003</v>
      </c>
      <c r="E2534" s="14" t="n">
        <f aca="false">IF($F$2=0," - ",Tabla1[[#This Row],[Base para Mejor precio]]*(1-$F$2))</f>
        <v>2.736027</v>
      </c>
      <c r="F2534" s="12" t="s">
        <v>17</v>
      </c>
      <c r="G2534" s="15"/>
      <c r="H2534" s="14" t="n">
        <f aca="false">IFERROR(IF($F$3=0,"-",Tabla1[[#This Row],[Precio de Cliente neto]]*(1+$F$3)),"-")</f>
        <v>4.560045</v>
      </c>
      <c r="I2534" s="14" t="n">
        <v>4.3429</v>
      </c>
      <c r="J2534" s="14" t="n">
        <v>3.90861</v>
      </c>
    </row>
    <row r="2535" customFormat="false" ht="15" hidden="false" customHeight="false" outlineLevel="0" collapsed="false">
      <c r="A2535" s="12" t="n">
        <v>8417</v>
      </c>
      <c r="B2535" s="13" t="s">
        <v>2548</v>
      </c>
      <c r="C2535" s="14" t="n">
        <f aca="false">IF($F$2=0," - ",Tabla1[[#This Row],[Base Precio de Lista neto]])</f>
        <v>197.0122</v>
      </c>
      <c r="D2535" s="14" t="n">
        <f aca="false">IF($F$2=0," - ",Tabla1[[#This Row],[Base Precio de Lista neto]]*(1-$F$2))</f>
        <v>137.90854</v>
      </c>
      <c r="E2535" s="14" t="n">
        <f aca="false">IF($F$2=0," - ",Tabla1[[#This Row],[Base para Mejor precio]]*(1-$F$2))</f>
        <v>124.117686</v>
      </c>
      <c r="F2535" s="12" t="s">
        <v>17</v>
      </c>
      <c r="G2535" s="15"/>
      <c r="H2535" s="14" t="n">
        <f aca="false">IFERROR(IF($F$3=0,"-",Tabla1[[#This Row],[Precio de Cliente neto]]*(1+$F$3)),"-")</f>
        <v>206.86281</v>
      </c>
      <c r="I2535" s="14" t="n">
        <v>197.0122</v>
      </c>
      <c r="J2535" s="14" t="n">
        <v>177.31098</v>
      </c>
    </row>
    <row r="2536" customFormat="false" ht="15" hidden="false" customHeight="false" outlineLevel="0" collapsed="false">
      <c r="A2536" s="12" t="n">
        <v>8418</v>
      </c>
      <c r="B2536" s="13" t="s">
        <v>2549</v>
      </c>
      <c r="C2536" s="14" t="n">
        <f aca="false">IF($F$2=0," - ",Tabla1[[#This Row],[Base Precio de Lista neto]])</f>
        <v>214.9685</v>
      </c>
      <c r="D2536" s="14" t="n">
        <f aca="false">IF($F$2=0," - ",Tabla1[[#This Row],[Base Precio de Lista neto]]*(1-$F$2))</f>
        <v>150.47795</v>
      </c>
      <c r="E2536" s="14" t="n">
        <f aca="false">IF($F$2=0," - ",Tabla1[[#This Row],[Base para Mejor precio]]*(1-$F$2))</f>
        <v>135.430155</v>
      </c>
      <c r="F2536" s="12" t="s">
        <v>17</v>
      </c>
      <c r="G2536" s="15"/>
      <c r="H2536" s="14" t="n">
        <f aca="false">IFERROR(IF($F$3=0,"-",Tabla1[[#This Row],[Precio de Cliente neto]]*(1+$F$3)),"-")</f>
        <v>225.716925</v>
      </c>
      <c r="I2536" s="14" t="n">
        <v>214.9685</v>
      </c>
      <c r="J2536" s="14" t="n">
        <v>193.47165</v>
      </c>
    </row>
    <row r="2537" customFormat="false" ht="15" hidden="false" customHeight="false" outlineLevel="0" collapsed="false">
      <c r="A2537" s="12" t="n">
        <v>8419</v>
      </c>
      <c r="B2537" s="13" t="s">
        <v>2550</v>
      </c>
      <c r="C2537" s="14" t="n">
        <f aca="false">IF($F$2=0," - ",Tabla1[[#This Row],[Base Precio de Lista neto]])</f>
        <v>259.3997</v>
      </c>
      <c r="D2537" s="14" t="n">
        <f aca="false">IF($F$2=0," - ",Tabla1[[#This Row],[Base Precio de Lista neto]]*(1-$F$2))</f>
        <v>181.57979</v>
      </c>
      <c r="E2537" s="14" t="n">
        <f aca="false">IF($F$2=0," - ",Tabla1[[#This Row],[Base para Mejor precio]]*(1-$F$2))</f>
        <v>163.421811</v>
      </c>
      <c r="F2537" s="12" t="s">
        <v>17</v>
      </c>
      <c r="G2537" s="15"/>
      <c r="H2537" s="14" t="n">
        <f aca="false">IFERROR(IF($F$3=0,"-",Tabla1[[#This Row],[Precio de Cliente neto]]*(1+$F$3)),"-")</f>
        <v>272.369685</v>
      </c>
      <c r="I2537" s="14" t="n">
        <v>259.3997</v>
      </c>
      <c r="J2537" s="14" t="n">
        <v>233.45973</v>
      </c>
    </row>
    <row r="2538" customFormat="false" ht="15" hidden="false" customHeight="false" outlineLevel="0" collapsed="false">
      <c r="A2538" s="12" t="n">
        <v>8420</v>
      </c>
      <c r="B2538" s="13" t="s">
        <v>2551</v>
      </c>
      <c r="C2538" s="14" t="n">
        <f aca="false">IF($F$2=0," - ",Tabla1[[#This Row],[Base Precio de Lista neto]])</f>
        <v>298.0472</v>
      </c>
      <c r="D2538" s="14" t="n">
        <f aca="false">IF($F$2=0," - ",Tabla1[[#This Row],[Base Precio de Lista neto]]*(1-$F$2))</f>
        <v>208.63304</v>
      </c>
      <c r="E2538" s="14" t="n">
        <f aca="false">IF($F$2=0," - ",Tabla1[[#This Row],[Base para Mejor precio]]*(1-$F$2))</f>
        <v>187.769736</v>
      </c>
      <c r="F2538" s="12" t="s">
        <v>17</v>
      </c>
      <c r="G2538" s="15"/>
      <c r="H2538" s="14" t="n">
        <f aca="false">IFERROR(IF($F$3=0,"-",Tabla1[[#This Row],[Precio de Cliente neto]]*(1+$F$3)),"-")</f>
        <v>312.94956</v>
      </c>
      <c r="I2538" s="14" t="n">
        <v>298.0472</v>
      </c>
      <c r="J2538" s="14" t="n">
        <v>268.24248</v>
      </c>
    </row>
    <row r="2539" customFormat="false" ht="15" hidden="false" customHeight="false" outlineLevel="0" collapsed="false">
      <c r="A2539" s="12" t="n">
        <v>8421</v>
      </c>
      <c r="B2539" s="13" t="s">
        <v>2552</v>
      </c>
      <c r="C2539" s="14" t="n">
        <f aca="false">IF($F$2=0," - ",Tabla1[[#This Row],[Base Precio de Lista neto]])</f>
        <v>338.921</v>
      </c>
      <c r="D2539" s="14" t="n">
        <f aca="false">IF($F$2=0," - ",Tabla1[[#This Row],[Base Precio de Lista neto]]*(1-$F$2))</f>
        <v>237.2447</v>
      </c>
      <c r="E2539" s="14" t="n">
        <f aca="false">IF($F$2=0," - ",Tabla1[[#This Row],[Base para Mejor precio]]*(1-$F$2))</f>
        <v>213.52023</v>
      </c>
      <c r="F2539" s="12" t="s">
        <v>17</v>
      </c>
      <c r="G2539" s="15"/>
      <c r="H2539" s="14" t="n">
        <f aca="false">IFERROR(IF($F$3=0,"-",Tabla1[[#This Row],[Precio de Cliente neto]]*(1+$F$3)),"-")</f>
        <v>355.86705</v>
      </c>
      <c r="I2539" s="14" t="n">
        <v>338.921</v>
      </c>
      <c r="J2539" s="14" t="n">
        <v>305.0289</v>
      </c>
    </row>
    <row r="2540" customFormat="false" ht="15" hidden="false" customHeight="false" outlineLevel="0" collapsed="false">
      <c r="A2540" s="12" t="n">
        <v>8422</v>
      </c>
      <c r="B2540" s="13" t="s">
        <v>2553</v>
      </c>
      <c r="C2540" s="14" t="n">
        <f aca="false">IF($F$2=0," - ",Tabla1[[#This Row],[Base Precio de Lista neto]])</f>
        <v>379.6738</v>
      </c>
      <c r="D2540" s="14" t="n">
        <f aca="false">IF($F$2=0," - ",Tabla1[[#This Row],[Base Precio de Lista neto]]*(1-$F$2))</f>
        <v>265.77166</v>
      </c>
      <c r="E2540" s="14" t="n">
        <f aca="false">IF($F$2=0," - ",Tabla1[[#This Row],[Base para Mejor precio]]*(1-$F$2))</f>
        <v>239.194494</v>
      </c>
      <c r="F2540" s="12" t="s">
        <v>17</v>
      </c>
      <c r="G2540" s="15"/>
      <c r="H2540" s="14" t="n">
        <f aca="false">IFERROR(IF($F$3=0,"-",Tabla1[[#This Row],[Precio de Cliente neto]]*(1+$F$3)),"-")</f>
        <v>398.65749</v>
      </c>
      <c r="I2540" s="14" t="n">
        <v>379.6738</v>
      </c>
      <c r="J2540" s="14" t="n">
        <v>341.70642</v>
      </c>
    </row>
    <row r="2541" customFormat="false" ht="15" hidden="false" customHeight="false" outlineLevel="0" collapsed="false">
      <c r="A2541" s="12" t="n">
        <v>8423</v>
      </c>
      <c r="B2541" s="13" t="s">
        <v>2554</v>
      </c>
      <c r="C2541" s="14" t="n">
        <f aca="false">IF($F$2=0," - ",Tabla1[[#This Row],[Base Precio de Lista neto]])</f>
        <v>419.9424</v>
      </c>
      <c r="D2541" s="14" t="n">
        <f aca="false">IF($F$2=0," - ",Tabla1[[#This Row],[Base Precio de Lista neto]]*(1-$F$2))</f>
        <v>293.95968</v>
      </c>
      <c r="E2541" s="14" t="n">
        <f aca="false">IF($F$2=0," - ",Tabla1[[#This Row],[Base para Mejor precio]]*(1-$F$2))</f>
        <v>264.563712</v>
      </c>
      <c r="F2541" s="12" t="s">
        <v>17</v>
      </c>
      <c r="G2541" s="15"/>
      <c r="H2541" s="14" t="n">
        <f aca="false">IFERROR(IF($F$3=0,"-",Tabla1[[#This Row],[Precio de Cliente neto]]*(1+$F$3)),"-")</f>
        <v>440.93952</v>
      </c>
      <c r="I2541" s="14" t="n">
        <v>419.9424</v>
      </c>
      <c r="J2541" s="14" t="n">
        <v>377.94816</v>
      </c>
    </row>
    <row r="2542" customFormat="false" ht="15" hidden="false" customHeight="false" outlineLevel="0" collapsed="false">
      <c r="A2542" s="12" t="n">
        <v>8424</v>
      </c>
      <c r="B2542" s="13" t="s">
        <v>2555</v>
      </c>
      <c r="C2542" s="14" t="n">
        <f aca="false">IF($F$2=0," - ",Tabla1[[#This Row],[Base Precio de Lista neto]])</f>
        <v>325.6238</v>
      </c>
      <c r="D2542" s="14" t="n">
        <f aca="false">IF($F$2=0," - ",Tabla1[[#This Row],[Base Precio de Lista neto]]*(1-$F$2))</f>
        <v>227.93666</v>
      </c>
      <c r="E2542" s="14" t="n">
        <f aca="false">IF($F$2=0," - ",Tabla1[[#This Row],[Base para Mejor precio]]*(1-$F$2))</f>
        <v>205.142994</v>
      </c>
      <c r="F2542" s="12" t="s">
        <v>17</v>
      </c>
      <c r="G2542" s="15"/>
      <c r="H2542" s="14" t="n">
        <f aca="false">IFERROR(IF($F$3=0,"-",Tabla1[[#This Row],[Precio de Cliente neto]]*(1+$F$3)),"-")</f>
        <v>341.90499</v>
      </c>
      <c r="I2542" s="14" t="n">
        <v>325.6238</v>
      </c>
      <c r="J2542" s="14" t="n">
        <v>293.06142</v>
      </c>
    </row>
    <row r="2543" customFormat="false" ht="15" hidden="false" customHeight="false" outlineLevel="0" collapsed="false">
      <c r="A2543" s="12" t="n">
        <v>8425</v>
      </c>
      <c r="B2543" s="13" t="s">
        <v>2556</v>
      </c>
      <c r="C2543" s="14" t="n">
        <f aca="false">IF($F$2=0," - ",Tabla1[[#This Row],[Base Precio de Lista neto]])</f>
        <v>760.3551</v>
      </c>
      <c r="D2543" s="14" t="n">
        <f aca="false">IF($F$2=0," - ",Tabla1[[#This Row],[Base Precio de Lista neto]]*(1-$F$2))</f>
        <v>532.24857</v>
      </c>
      <c r="E2543" s="14" t="n">
        <f aca="false">IF($F$2=0," - ",Tabla1[[#This Row],[Base para Mejor precio]]*(1-$F$2))</f>
        <v>479.023713</v>
      </c>
      <c r="F2543" s="12" t="s">
        <v>17</v>
      </c>
      <c r="G2543" s="15"/>
      <c r="H2543" s="14" t="n">
        <f aca="false">IFERROR(IF($F$3=0,"-",Tabla1[[#This Row],[Precio de Cliente neto]]*(1+$F$3)),"-")</f>
        <v>798.372855</v>
      </c>
      <c r="I2543" s="14" t="n">
        <v>760.3551</v>
      </c>
      <c r="J2543" s="14" t="n">
        <v>684.31959</v>
      </c>
    </row>
    <row r="2544" customFormat="false" ht="15" hidden="false" customHeight="false" outlineLevel="0" collapsed="false">
      <c r="A2544" s="12" t="n">
        <v>8426</v>
      </c>
      <c r="B2544" s="13" t="s">
        <v>2557</v>
      </c>
      <c r="C2544" s="14" t="n">
        <f aca="false">IF($F$2=0," - ",Tabla1[[#This Row],[Base Precio de Lista neto]])</f>
        <v>1363.8108</v>
      </c>
      <c r="D2544" s="14" t="n">
        <f aca="false">IF($F$2=0," - ",Tabla1[[#This Row],[Base Precio de Lista neto]]*(1-$F$2))</f>
        <v>954.66756</v>
      </c>
      <c r="E2544" s="14" t="n">
        <f aca="false">IF($F$2=0," - ",Tabla1[[#This Row],[Base para Mejor precio]]*(1-$F$2))</f>
        <v>859.200804</v>
      </c>
      <c r="F2544" s="12" t="s">
        <v>17</v>
      </c>
      <c r="G2544" s="15"/>
      <c r="H2544" s="14" t="n">
        <f aca="false">IFERROR(IF($F$3=0,"-",Tabla1[[#This Row],[Precio de Cliente neto]]*(1+$F$3)),"-")</f>
        <v>1432.00134</v>
      </c>
      <c r="I2544" s="14" t="n">
        <v>1363.8108</v>
      </c>
      <c r="J2544" s="14" t="n">
        <v>1227.42972</v>
      </c>
    </row>
    <row r="2545" customFormat="false" ht="15" hidden="false" customHeight="false" outlineLevel="0" collapsed="false">
      <c r="A2545" s="12" t="n">
        <v>8427</v>
      </c>
      <c r="B2545" s="13" t="s">
        <v>2558</v>
      </c>
      <c r="C2545" s="14" t="n">
        <f aca="false">IF($F$2=0," - ",Tabla1[[#This Row],[Base Precio de Lista neto]])</f>
        <v>2080.4647</v>
      </c>
      <c r="D2545" s="14" t="n">
        <f aca="false">IF($F$2=0," - ",Tabla1[[#This Row],[Base Precio de Lista neto]]*(1-$F$2))</f>
        <v>1456.32529</v>
      </c>
      <c r="E2545" s="14" t="n">
        <f aca="false">IF($F$2=0," - ",Tabla1[[#This Row],[Base para Mejor precio]]*(1-$F$2))</f>
        <v>1310.692761</v>
      </c>
      <c r="F2545" s="12" t="s">
        <v>17</v>
      </c>
      <c r="G2545" s="15"/>
      <c r="H2545" s="14" t="n">
        <f aca="false">IFERROR(IF($F$3=0,"-",Tabla1[[#This Row],[Precio de Cliente neto]]*(1+$F$3)),"-")</f>
        <v>2184.487935</v>
      </c>
      <c r="I2545" s="14" t="n">
        <v>2080.4647</v>
      </c>
      <c r="J2545" s="14" t="n">
        <v>1872.41823</v>
      </c>
    </row>
    <row r="2546" customFormat="false" ht="15" hidden="false" customHeight="false" outlineLevel="0" collapsed="false">
      <c r="A2546" s="12" t="n">
        <v>8428</v>
      </c>
      <c r="B2546" s="13" t="s">
        <v>2559</v>
      </c>
      <c r="C2546" s="14" t="n">
        <f aca="false">IF($F$2=0," - ",Tabla1[[#This Row],[Base Precio de Lista neto]])</f>
        <v>463.9679</v>
      </c>
      <c r="D2546" s="14" t="n">
        <f aca="false">IF($F$2=0," - ",Tabla1[[#This Row],[Base Precio de Lista neto]]*(1-$F$2))</f>
        <v>324.77753</v>
      </c>
      <c r="E2546" s="14" t="n">
        <f aca="false">IF($F$2=0," - ",Tabla1[[#This Row],[Base para Mejor precio]]*(1-$F$2))</f>
        <v>292.299777</v>
      </c>
      <c r="F2546" s="12" t="s">
        <v>31</v>
      </c>
      <c r="G2546" s="15"/>
      <c r="H2546" s="14" t="n">
        <f aca="false">IFERROR(IF($F$3=0,"-",Tabla1[[#This Row],[Precio de Cliente neto]]*(1+$F$3)),"-")</f>
        <v>487.166295</v>
      </c>
      <c r="I2546" s="14" t="n">
        <v>463.9679</v>
      </c>
      <c r="J2546" s="14" t="n">
        <v>417.57111</v>
      </c>
    </row>
    <row r="2547" customFormat="false" ht="15" hidden="false" customHeight="false" outlineLevel="0" collapsed="false">
      <c r="A2547" s="12" t="n">
        <v>8429</v>
      </c>
      <c r="B2547" s="13" t="s">
        <v>2560</v>
      </c>
      <c r="C2547" s="14" t="n">
        <f aca="false">IF($F$2=0," - ",Tabla1[[#This Row],[Base Precio de Lista neto]])</f>
        <v>306.8742</v>
      </c>
      <c r="D2547" s="14" t="n">
        <f aca="false">IF($F$2=0," - ",Tabla1[[#This Row],[Base Precio de Lista neto]]*(1-$F$2))</f>
        <v>214.81194</v>
      </c>
      <c r="E2547" s="14" t="n">
        <f aca="false">IF($F$2=0," - ",Tabla1[[#This Row],[Base para Mejor precio]]*(1-$F$2))</f>
        <v>193.330746</v>
      </c>
      <c r="F2547" s="12" t="s">
        <v>31</v>
      </c>
      <c r="G2547" s="15"/>
      <c r="H2547" s="14" t="n">
        <f aca="false">IFERROR(IF($F$3=0,"-",Tabla1[[#This Row],[Precio de Cliente neto]]*(1+$F$3)),"-")</f>
        <v>322.21791</v>
      </c>
      <c r="I2547" s="14" t="n">
        <v>306.8742</v>
      </c>
      <c r="J2547" s="14" t="n">
        <v>276.18678</v>
      </c>
    </row>
    <row r="2548" customFormat="false" ht="15" hidden="false" customHeight="false" outlineLevel="0" collapsed="false">
      <c r="A2548" s="12" t="n">
        <v>8430</v>
      </c>
      <c r="B2548" s="13" t="s">
        <v>2561</v>
      </c>
      <c r="C2548" s="14" t="n">
        <f aca="false">IF($F$2=0," - ",Tabla1[[#This Row],[Base Precio de Lista neto]])</f>
        <v>3617.1426</v>
      </c>
      <c r="D2548" s="14" t="n">
        <f aca="false">IF($F$2=0," - ",Tabla1[[#This Row],[Base Precio de Lista neto]]*(1-$F$2))</f>
        <v>2531.99982</v>
      </c>
      <c r="E2548" s="14" t="n">
        <f aca="false">IF($F$2=0," - ",Tabla1[[#This Row],[Base para Mejor precio]]*(1-$F$2))</f>
        <v>2278.799838</v>
      </c>
      <c r="F2548" s="12" t="s">
        <v>14</v>
      </c>
      <c r="G2548" s="15"/>
      <c r="H2548" s="14" t="n">
        <f aca="false">IFERROR(IF($F$3=0,"-",Tabla1[[#This Row],[Precio de Cliente neto]]*(1+$F$3)),"-")</f>
        <v>3797.99973</v>
      </c>
      <c r="I2548" s="14" t="n">
        <v>3617.1426</v>
      </c>
      <c r="J2548" s="14" t="n">
        <v>3255.42834</v>
      </c>
    </row>
    <row r="2549" customFormat="false" ht="15" hidden="false" customHeight="false" outlineLevel="0" collapsed="false">
      <c r="A2549" s="12" t="n">
        <v>8431</v>
      </c>
      <c r="B2549" s="13" t="s">
        <v>2562</v>
      </c>
      <c r="C2549" s="14" t="n">
        <f aca="false">IF($F$2=0," - ",Tabla1[[#This Row],[Base Precio de Lista neto]])</f>
        <v>305.967</v>
      </c>
      <c r="D2549" s="14" t="n">
        <f aca="false">IF($F$2=0," - ",Tabla1[[#This Row],[Base Precio de Lista neto]]*(1-$F$2))</f>
        <v>214.1769</v>
      </c>
      <c r="E2549" s="14" t="n">
        <f aca="false">IF($F$2=0," - ",Tabla1[[#This Row],[Base para Mejor precio]]*(1-$F$2))</f>
        <v>192.75921</v>
      </c>
      <c r="F2549" s="12" t="s">
        <v>31</v>
      </c>
      <c r="G2549" s="15"/>
      <c r="H2549" s="14" t="n">
        <f aca="false">IFERROR(IF($F$3=0,"-",Tabla1[[#This Row],[Precio de Cliente neto]]*(1+$F$3)),"-")</f>
        <v>321.26535</v>
      </c>
      <c r="I2549" s="14" t="n">
        <v>305.967</v>
      </c>
      <c r="J2549" s="14" t="n">
        <v>275.3703</v>
      </c>
    </row>
    <row r="2550" customFormat="false" ht="15" hidden="false" customHeight="false" outlineLevel="0" collapsed="false">
      <c r="A2550" s="12" t="n">
        <v>8432</v>
      </c>
      <c r="B2550" s="13" t="s">
        <v>2563</v>
      </c>
      <c r="C2550" s="14" t="n">
        <f aca="false">IF($F$2=0," - ",Tabla1[[#This Row],[Base Precio de Lista neto]])</f>
        <v>495.5533</v>
      </c>
      <c r="D2550" s="14" t="n">
        <f aca="false">IF($F$2=0," - ",Tabla1[[#This Row],[Base Precio de Lista neto]]*(1-$F$2))</f>
        <v>346.88731</v>
      </c>
      <c r="E2550" s="14" t="n">
        <f aca="false">IF($F$2=0," - ",Tabla1[[#This Row],[Base para Mejor precio]]*(1-$F$2))</f>
        <v>312.198579</v>
      </c>
      <c r="F2550" s="12" t="s">
        <v>31</v>
      </c>
      <c r="G2550" s="15"/>
      <c r="H2550" s="14" t="n">
        <f aca="false">IFERROR(IF($F$3=0,"-",Tabla1[[#This Row],[Precio de Cliente neto]]*(1+$F$3)),"-")</f>
        <v>520.330965</v>
      </c>
      <c r="I2550" s="14" t="n">
        <v>495.5533</v>
      </c>
      <c r="J2550" s="14" t="n">
        <v>445.99797</v>
      </c>
    </row>
    <row r="2551" customFormat="false" ht="15" hidden="false" customHeight="false" outlineLevel="0" collapsed="false">
      <c r="A2551" s="12" t="n">
        <v>8433</v>
      </c>
      <c r="B2551" s="13" t="s">
        <v>2564</v>
      </c>
      <c r="C2551" s="14" t="n">
        <f aca="false">IF($F$2=0," - ",Tabla1[[#This Row],[Base Precio de Lista neto]])</f>
        <v>234.8239</v>
      </c>
      <c r="D2551" s="14" t="n">
        <f aca="false">IF($F$2=0," - ",Tabla1[[#This Row],[Base Precio de Lista neto]]*(1-$F$2))</f>
        <v>164.37673</v>
      </c>
      <c r="E2551" s="14" t="n">
        <f aca="false">IF($F$2=0," - ",Tabla1[[#This Row],[Base para Mejor precio]]*(1-$F$2))</f>
        <v>147.939057</v>
      </c>
      <c r="F2551" s="12" t="s">
        <v>17</v>
      </c>
      <c r="G2551" s="15"/>
      <c r="H2551" s="14" t="n">
        <f aca="false">IFERROR(IF($F$3=0,"-",Tabla1[[#This Row],[Precio de Cliente neto]]*(1+$F$3)),"-")</f>
        <v>246.565095</v>
      </c>
      <c r="I2551" s="14" t="n">
        <v>234.8239</v>
      </c>
      <c r="J2551" s="14" t="n">
        <v>211.34151</v>
      </c>
    </row>
    <row r="2552" customFormat="false" ht="15" hidden="false" customHeight="false" outlineLevel="0" collapsed="false">
      <c r="A2552" s="12" t="n">
        <v>8434</v>
      </c>
      <c r="B2552" s="13" t="s">
        <v>2565</v>
      </c>
      <c r="C2552" s="14" t="n">
        <f aca="false">IF($F$2=0," - ",Tabla1[[#This Row],[Base Precio de Lista neto]])</f>
        <v>440.0291</v>
      </c>
      <c r="D2552" s="14" t="n">
        <f aca="false">IF($F$2=0," - ",Tabla1[[#This Row],[Base Precio de Lista neto]]*(1-$F$2))</f>
        <v>308.02037</v>
      </c>
      <c r="E2552" s="14" t="n">
        <f aca="false">IF($F$2=0," - ",Tabla1[[#This Row],[Base para Mejor precio]]*(1-$F$2))</f>
        <v>277.218333</v>
      </c>
      <c r="F2552" s="12" t="s">
        <v>17</v>
      </c>
      <c r="G2552" s="15"/>
      <c r="H2552" s="14" t="n">
        <f aca="false">IFERROR(IF($F$3=0,"-",Tabla1[[#This Row],[Precio de Cliente neto]]*(1+$F$3)),"-")</f>
        <v>462.030555</v>
      </c>
      <c r="I2552" s="14" t="n">
        <v>440.0291</v>
      </c>
      <c r="J2552" s="14" t="n">
        <v>396.02619</v>
      </c>
    </row>
    <row r="2553" customFormat="false" ht="15" hidden="false" customHeight="false" outlineLevel="0" collapsed="false">
      <c r="A2553" s="12" t="n">
        <v>8435</v>
      </c>
      <c r="B2553" s="13" t="s">
        <v>2566</v>
      </c>
      <c r="C2553" s="14" t="n">
        <f aca="false">IF($F$2=0," - ",Tabla1[[#This Row],[Base Precio de Lista neto]])</f>
        <v>477.8787</v>
      </c>
      <c r="D2553" s="14" t="n">
        <f aca="false">IF($F$2=0," - ",Tabla1[[#This Row],[Base Precio de Lista neto]]*(1-$F$2))</f>
        <v>334.51509</v>
      </c>
      <c r="E2553" s="14" t="n">
        <f aca="false">IF($F$2=0," - ",Tabla1[[#This Row],[Base para Mejor precio]]*(1-$F$2))</f>
        <v>301.063581</v>
      </c>
      <c r="F2553" s="12" t="s">
        <v>17</v>
      </c>
      <c r="G2553" s="15"/>
      <c r="H2553" s="14" t="n">
        <f aca="false">IFERROR(IF($F$3=0,"-",Tabla1[[#This Row],[Precio de Cliente neto]]*(1+$F$3)),"-")</f>
        <v>501.772635</v>
      </c>
      <c r="I2553" s="14" t="n">
        <v>477.8787</v>
      </c>
      <c r="J2553" s="14" t="n">
        <v>430.09083</v>
      </c>
    </row>
    <row r="2554" customFormat="false" ht="15" hidden="false" customHeight="false" outlineLevel="0" collapsed="false">
      <c r="A2554" s="12" t="n">
        <v>8436</v>
      </c>
      <c r="B2554" s="13" t="s">
        <v>2567</v>
      </c>
      <c r="C2554" s="14" t="n">
        <f aca="false">IF($F$2=0," - ",Tabla1[[#This Row],[Base Precio de Lista neto]])</f>
        <v>5584.2279</v>
      </c>
      <c r="D2554" s="14" t="n">
        <f aca="false">IF($F$2=0," - ",Tabla1[[#This Row],[Base Precio de Lista neto]]*(1-$F$2))</f>
        <v>3908.95953</v>
      </c>
      <c r="E2554" s="14" t="n">
        <f aca="false">IF($F$2=0," - ",Tabla1[[#This Row],[Base para Mejor precio]]*(1-$F$2))</f>
        <v>3518.063577</v>
      </c>
      <c r="F2554" s="12" t="s">
        <v>17</v>
      </c>
      <c r="G2554" s="15"/>
      <c r="H2554" s="14" t="n">
        <f aca="false">IFERROR(IF($F$3=0,"-",Tabla1[[#This Row],[Precio de Cliente neto]]*(1+$F$3)),"-")</f>
        <v>5863.439295</v>
      </c>
      <c r="I2554" s="14" t="n">
        <v>5584.2279</v>
      </c>
      <c r="J2554" s="14" t="n">
        <v>5025.80511</v>
      </c>
    </row>
    <row r="2555" customFormat="false" ht="15" hidden="false" customHeight="false" outlineLevel="0" collapsed="false">
      <c r="A2555" s="12" t="n">
        <v>8440</v>
      </c>
      <c r="B2555" s="13" t="s">
        <v>2568</v>
      </c>
      <c r="C2555" s="14" t="n">
        <f aca="false">IF($F$2=0," - ",Tabla1[[#This Row],[Base Precio de Lista neto]])</f>
        <v>460.6226</v>
      </c>
      <c r="D2555" s="14" t="n">
        <f aca="false">IF($F$2=0," - ",Tabla1[[#This Row],[Base Precio de Lista neto]]*(1-$F$2))</f>
        <v>322.43582</v>
      </c>
      <c r="E2555" s="14" t="n">
        <f aca="false">IF($F$2=0," - ",Tabla1[[#This Row],[Base para Mejor precio]]*(1-$F$2))</f>
        <v>290.192238</v>
      </c>
      <c r="F2555" s="12" t="s">
        <v>17</v>
      </c>
      <c r="G2555" s="15"/>
      <c r="H2555" s="14" t="n">
        <f aca="false">IFERROR(IF($F$3=0,"-",Tabla1[[#This Row],[Precio de Cliente neto]]*(1+$F$3)),"-")</f>
        <v>483.65373</v>
      </c>
      <c r="I2555" s="14" t="n">
        <v>460.6226</v>
      </c>
      <c r="J2555" s="14" t="n">
        <v>414.56034</v>
      </c>
    </row>
    <row r="2556" customFormat="false" ht="15" hidden="false" customHeight="false" outlineLevel="0" collapsed="false">
      <c r="A2556" s="12" t="n">
        <v>8441</v>
      </c>
      <c r="B2556" s="13" t="s">
        <v>2569</v>
      </c>
      <c r="C2556" s="14" t="n">
        <f aca="false">IF($F$2=0," - ",Tabla1[[#This Row],[Base Precio de Lista neto]])</f>
        <v>495.64</v>
      </c>
      <c r="D2556" s="14" t="n">
        <f aca="false">IF($F$2=0," - ",Tabla1[[#This Row],[Base Precio de Lista neto]]*(1-$F$2))</f>
        <v>346.948</v>
      </c>
      <c r="E2556" s="14" t="n">
        <f aca="false">IF($F$2=0," - ",Tabla1[[#This Row],[Base para Mejor precio]]*(1-$F$2))</f>
        <v>312.2532</v>
      </c>
      <c r="F2556" s="12" t="s">
        <v>17</v>
      </c>
      <c r="G2556" s="15"/>
      <c r="H2556" s="14" t="n">
        <f aca="false">IFERROR(IF($F$3=0,"-",Tabla1[[#This Row],[Precio de Cliente neto]]*(1+$F$3)),"-")</f>
        <v>520.422</v>
      </c>
      <c r="I2556" s="14" t="n">
        <v>495.64</v>
      </c>
      <c r="J2556" s="14" t="n">
        <v>446.076</v>
      </c>
    </row>
    <row r="2557" customFormat="false" ht="15" hidden="false" customHeight="false" outlineLevel="0" collapsed="false">
      <c r="A2557" s="12" t="n">
        <v>8442</v>
      </c>
      <c r="B2557" s="13" t="s">
        <v>2570</v>
      </c>
      <c r="C2557" s="14" t="n">
        <f aca="false">IF($F$2=0," - ",Tabla1[[#This Row],[Base Precio de Lista neto]])</f>
        <v>585.0869</v>
      </c>
      <c r="D2557" s="14" t="n">
        <f aca="false">IF($F$2=0," - ",Tabla1[[#This Row],[Base Precio de Lista neto]]*(1-$F$2))</f>
        <v>409.56083</v>
      </c>
      <c r="E2557" s="14" t="n">
        <f aca="false">IF($F$2=0," - ",Tabla1[[#This Row],[Base para Mejor precio]]*(1-$F$2))</f>
        <v>368.604747</v>
      </c>
      <c r="F2557" s="12" t="s">
        <v>17</v>
      </c>
      <c r="G2557" s="15"/>
      <c r="H2557" s="14" t="n">
        <f aca="false">IFERROR(IF($F$3=0,"-",Tabla1[[#This Row],[Precio de Cliente neto]]*(1+$F$3)),"-")</f>
        <v>614.341245</v>
      </c>
      <c r="I2557" s="14" t="n">
        <v>585.0869</v>
      </c>
      <c r="J2557" s="14" t="n">
        <v>526.57821</v>
      </c>
    </row>
    <row r="2558" customFormat="false" ht="15" hidden="false" customHeight="false" outlineLevel="0" collapsed="false">
      <c r="A2558" s="12" t="n">
        <v>8443</v>
      </c>
      <c r="B2558" s="13" t="s">
        <v>2571</v>
      </c>
      <c r="C2558" s="14" t="n">
        <f aca="false">IF($F$2=0," - ",Tabla1[[#This Row],[Base Precio de Lista neto]])</f>
        <v>634.0881</v>
      </c>
      <c r="D2558" s="14" t="n">
        <f aca="false">IF($F$2=0," - ",Tabla1[[#This Row],[Base Precio de Lista neto]]*(1-$F$2))</f>
        <v>443.86167</v>
      </c>
      <c r="E2558" s="14" t="n">
        <f aca="false">IF($F$2=0," - ",Tabla1[[#This Row],[Base para Mejor precio]]*(1-$F$2))</f>
        <v>399.475503</v>
      </c>
      <c r="F2558" s="12" t="s">
        <v>17</v>
      </c>
      <c r="G2558" s="15"/>
      <c r="H2558" s="14" t="n">
        <f aca="false">IFERROR(IF($F$3=0,"-",Tabla1[[#This Row],[Precio de Cliente neto]]*(1+$F$3)),"-")</f>
        <v>665.792505</v>
      </c>
      <c r="I2558" s="14" t="n">
        <v>634.0881</v>
      </c>
      <c r="J2558" s="14" t="n">
        <v>570.67929</v>
      </c>
    </row>
    <row r="2559" customFormat="false" ht="15" hidden="false" customHeight="false" outlineLevel="0" collapsed="false">
      <c r="A2559" s="12" t="n">
        <v>8444</v>
      </c>
      <c r="B2559" s="13" t="s">
        <v>2572</v>
      </c>
      <c r="C2559" s="14" t="n">
        <f aca="false">IF($F$2=0," - ",Tabla1[[#This Row],[Base Precio de Lista neto]])</f>
        <v>709.2291</v>
      </c>
      <c r="D2559" s="14" t="n">
        <f aca="false">IF($F$2=0," - ",Tabla1[[#This Row],[Base Precio de Lista neto]]*(1-$F$2))</f>
        <v>496.46037</v>
      </c>
      <c r="E2559" s="14" t="n">
        <f aca="false">IF($F$2=0," - ",Tabla1[[#This Row],[Base para Mejor precio]]*(1-$F$2))</f>
        <v>446.814333</v>
      </c>
      <c r="F2559" s="12" t="s">
        <v>17</v>
      </c>
      <c r="G2559" s="15"/>
      <c r="H2559" s="14" t="n">
        <f aca="false">IFERROR(IF($F$3=0,"-",Tabla1[[#This Row],[Precio de Cliente neto]]*(1+$F$3)),"-")</f>
        <v>744.690555</v>
      </c>
      <c r="I2559" s="14" t="n">
        <v>709.2291</v>
      </c>
      <c r="J2559" s="14" t="n">
        <v>638.30619</v>
      </c>
    </row>
    <row r="2560" customFormat="false" ht="15" hidden="false" customHeight="false" outlineLevel="0" collapsed="false">
      <c r="A2560" s="12" t="n">
        <v>8445</v>
      </c>
      <c r="B2560" s="13" t="s">
        <v>2573</v>
      </c>
      <c r="C2560" s="14" t="n">
        <f aca="false">IF($F$2=0," - ",Tabla1[[#This Row],[Base Precio de Lista neto]])</f>
        <v>791.2674</v>
      </c>
      <c r="D2560" s="14" t="n">
        <f aca="false">IF($F$2=0," - ",Tabla1[[#This Row],[Base Precio de Lista neto]]*(1-$F$2))</f>
        <v>553.88718</v>
      </c>
      <c r="E2560" s="14" t="n">
        <f aca="false">IF($F$2=0," - ",Tabla1[[#This Row],[Base para Mejor precio]]*(1-$F$2))</f>
        <v>498.498462</v>
      </c>
      <c r="F2560" s="12" t="s">
        <v>17</v>
      </c>
      <c r="G2560" s="15"/>
      <c r="H2560" s="14" t="n">
        <f aca="false">IFERROR(IF($F$3=0,"-",Tabla1[[#This Row],[Precio de Cliente neto]]*(1+$F$3)),"-")</f>
        <v>830.83077</v>
      </c>
      <c r="I2560" s="14" t="n">
        <v>791.2674</v>
      </c>
      <c r="J2560" s="14" t="n">
        <v>712.14066</v>
      </c>
    </row>
    <row r="2561" customFormat="false" ht="15" hidden="false" customHeight="false" outlineLevel="0" collapsed="false">
      <c r="A2561" s="12" t="n">
        <v>8446</v>
      </c>
      <c r="B2561" s="13" t="s">
        <v>2574</v>
      </c>
      <c r="C2561" s="14" t="n">
        <f aca="false">IF($F$2=0," - ",Tabla1[[#This Row],[Base Precio de Lista neto]])</f>
        <v>963.7892</v>
      </c>
      <c r="D2561" s="14" t="n">
        <f aca="false">IF($F$2=0," - ",Tabla1[[#This Row],[Base Precio de Lista neto]]*(1-$F$2))</f>
        <v>674.65244</v>
      </c>
      <c r="E2561" s="14" t="n">
        <f aca="false">IF($F$2=0," - ",Tabla1[[#This Row],[Base para Mejor precio]]*(1-$F$2))</f>
        <v>607.187196</v>
      </c>
      <c r="F2561" s="12" t="s">
        <v>17</v>
      </c>
      <c r="G2561" s="15"/>
      <c r="H2561" s="14" t="n">
        <f aca="false">IFERROR(IF($F$3=0,"-",Tabla1[[#This Row],[Precio de Cliente neto]]*(1+$F$3)),"-")</f>
        <v>1011.97866</v>
      </c>
      <c r="I2561" s="14" t="n">
        <v>963.7892</v>
      </c>
      <c r="J2561" s="14" t="n">
        <v>867.41028</v>
      </c>
    </row>
    <row r="2562" customFormat="false" ht="15" hidden="false" customHeight="false" outlineLevel="0" collapsed="false">
      <c r="A2562" s="12" t="n">
        <v>8448</v>
      </c>
      <c r="B2562" s="13" t="s">
        <v>2575</v>
      </c>
      <c r="C2562" s="14" t="n">
        <f aca="false">IF($F$2=0," - ",Tabla1[[#This Row],[Base Precio de Lista neto]])</f>
        <v>648.9166</v>
      </c>
      <c r="D2562" s="14" t="n">
        <f aca="false">IF($F$2=0," - ",Tabla1[[#This Row],[Base Precio de Lista neto]]*(1-$F$2))</f>
        <v>454.24162</v>
      </c>
      <c r="E2562" s="14" t="n">
        <f aca="false">IF($F$2=0," - ",Tabla1[[#This Row],[Base para Mejor precio]]*(1-$F$2))</f>
        <v>408.817458</v>
      </c>
      <c r="F2562" s="12" t="s">
        <v>17</v>
      </c>
      <c r="G2562" s="15"/>
      <c r="H2562" s="14" t="n">
        <f aca="false">IFERROR(IF($F$3=0,"-",Tabla1[[#This Row],[Precio de Cliente neto]]*(1+$F$3)),"-")</f>
        <v>681.36243</v>
      </c>
      <c r="I2562" s="14" t="n">
        <v>648.9166</v>
      </c>
      <c r="J2562" s="14" t="n">
        <v>584.02494</v>
      </c>
    </row>
    <row r="2563" customFormat="false" ht="15" hidden="false" customHeight="false" outlineLevel="0" collapsed="false">
      <c r="A2563" s="12" t="n">
        <v>8449</v>
      </c>
      <c r="B2563" s="13" t="s">
        <v>2576</v>
      </c>
      <c r="C2563" s="14" t="n">
        <f aca="false">IF($F$2=0," - ",Tabla1[[#This Row],[Base Precio de Lista neto]])</f>
        <v>3149.9998</v>
      </c>
      <c r="D2563" s="14" t="n">
        <f aca="false">IF($F$2=0," - ",Tabla1[[#This Row],[Base Precio de Lista neto]]*(1-$F$2))</f>
        <v>2204.99986</v>
      </c>
      <c r="E2563" s="14" t="n">
        <f aca="false">IF($F$2=0," - ",Tabla1[[#This Row],[Base para Mejor precio]]*(1-$F$2))</f>
        <v>1984.499874</v>
      </c>
      <c r="F2563" s="12" t="s">
        <v>14</v>
      </c>
      <c r="G2563" s="15"/>
      <c r="H2563" s="14" t="n">
        <f aca="false">IFERROR(IF($F$3=0,"-",Tabla1[[#This Row],[Precio de Cliente neto]]*(1+$F$3)),"-")</f>
        <v>3307.49979</v>
      </c>
      <c r="I2563" s="14" t="n">
        <v>3149.9998</v>
      </c>
      <c r="J2563" s="14" t="n">
        <v>2834.99982</v>
      </c>
    </row>
    <row r="2564" customFormat="false" ht="15" hidden="false" customHeight="false" outlineLevel="0" collapsed="false">
      <c r="A2564" s="12" t="n">
        <v>8450</v>
      </c>
      <c r="B2564" s="13" t="s">
        <v>2577</v>
      </c>
      <c r="C2564" s="14" t="n">
        <f aca="false">IF($F$2=0," - ",Tabla1[[#This Row],[Base Precio de Lista neto]])</f>
        <v>403.6003</v>
      </c>
      <c r="D2564" s="14" t="n">
        <f aca="false">IF($F$2=0," - ",Tabla1[[#This Row],[Base Precio de Lista neto]]*(1-$F$2))</f>
        <v>282.52021</v>
      </c>
      <c r="E2564" s="14" t="n">
        <f aca="false">IF($F$2=0," - ",Tabla1[[#This Row],[Base para Mejor precio]]*(1-$F$2))</f>
        <v>254.268189</v>
      </c>
      <c r="F2564" s="12" t="s">
        <v>17</v>
      </c>
      <c r="G2564" s="15"/>
      <c r="H2564" s="14" t="n">
        <f aca="false">IFERROR(IF($F$3=0,"-",Tabla1[[#This Row],[Precio de Cliente neto]]*(1+$F$3)),"-")</f>
        <v>423.780315</v>
      </c>
      <c r="I2564" s="14" t="n">
        <v>403.6003</v>
      </c>
      <c r="J2564" s="14" t="n">
        <v>363.24027</v>
      </c>
    </row>
    <row r="2565" customFormat="false" ht="15" hidden="false" customHeight="false" outlineLevel="0" collapsed="false">
      <c r="A2565" s="12" t="n">
        <v>8451</v>
      </c>
      <c r="B2565" s="13" t="s">
        <v>2578</v>
      </c>
      <c r="C2565" s="14" t="n">
        <f aca="false">IF($F$2=0," - ",Tabla1[[#This Row],[Base Precio de Lista neto]])</f>
        <v>114.0585</v>
      </c>
      <c r="D2565" s="14" t="n">
        <f aca="false">IF($F$2=0," - ",Tabla1[[#This Row],[Base Precio de Lista neto]]*(1-$F$2))</f>
        <v>79.84095</v>
      </c>
      <c r="E2565" s="14" t="n">
        <f aca="false">IF($F$2=0," - ",Tabla1[[#This Row],[Base para Mejor precio]]*(1-$F$2))</f>
        <v>71.856855</v>
      </c>
      <c r="F2565" s="12" t="s">
        <v>14</v>
      </c>
      <c r="G2565" s="15"/>
      <c r="H2565" s="14" t="n">
        <f aca="false">IFERROR(IF($F$3=0,"-",Tabla1[[#This Row],[Precio de Cliente neto]]*(1+$F$3)),"-")</f>
        <v>119.761425</v>
      </c>
      <c r="I2565" s="14" t="n">
        <v>114.0585</v>
      </c>
      <c r="J2565" s="14" t="n">
        <v>102.65265</v>
      </c>
    </row>
    <row r="2566" customFormat="false" ht="15" hidden="false" customHeight="false" outlineLevel="0" collapsed="false">
      <c r="A2566" s="12" t="n">
        <v>8452</v>
      </c>
      <c r="B2566" s="13" t="s">
        <v>2579</v>
      </c>
      <c r="C2566" s="14" t="n">
        <f aca="false">IF($F$2=0," - ",Tabla1[[#This Row],[Base Precio de Lista neto]])</f>
        <v>109.7812</v>
      </c>
      <c r="D2566" s="14" t="n">
        <f aca="false">IF($F$2=0," - ",Tabla1[[#This Row],[Base Precio de Lista neto]]*(1-$F$2))</f>
        <v>76.84684</v>
      </c>
      <c r="E2566" s="14" t="n">
        <f aca="false">IF($F$2=0," - ",Tabla1[[#This Row],[Base para Mejor precio]]*(1-$F$2))</f>
        <v>69.162156</v>
      </c>
      <c r="F2566" s="12" t="s">
        <v>14</v>
      </c>
      <c r="G2566" s="15"/>
      <c r="H2566" s="14" t="n">
        <f aca="false">IFERROR(IF($F$3=0,"-",Tabla1[[#This Row],[Precio de Cliente neto]]*(1+$F$3)),"-")</f>
        <v>115.27026</v>
      </c>
      <c r="I2566" s="14" t="n">
        <v>109.7812</v>
      </c>
      <c r="J2566" s="14" t="n">
        <v>98.80308</v>
      </c>
    </row>
    <row r="2567" customFormat="false" ht="15" hidden="false" customHeight="false" outlineLevel="0" collapsed="false">
      <c r="A2567" s="12" t="n">
        <v>8453</v>
      </c>
      <c r="B2567" s="13" t="s">
        <v>2580</v>
      </c>
      <c r="C2567" s="14" t="n">
        <f aca="false">IF($F$2=0," - ",Tabla1[[#This Row],[Base Precio de Lista neto]])</f>
        <v>114.0585</v>
      </c>
      <c r="D2567" s="14" t="n">
        <f aca="false">IF($F$2=0," - ",Tabla1[[#This Row],[Base Precio de Lista neto]]*(1-$F$2))</f>
        <v>79.84095</v>
      </c>
      <c r="E2567" s="14" t="n">
        <f aca="false">IF($F$2=0," - ",Tabla1[[#This Row],[Base para Mejor precio]]*(1-$F$2))</f>
        <v>71.856855</v>
      </c>
      <c r="F2567" s="12" t="s">
        <v>14</v>
      </c>
      <c r="G2567" s="15"/>
      <c r="H2567" s="14" t="n">
        <f aca="false">IFERROR(IF($F$3=0,"-",Tabla1[[#This Row],[Precio de Cliente neto]]*(1+$F$3)),"-")</f>
        <v>119.761425</v>
      </c>
      <c r="I2567" s="14" t="n">
        <v>114.0585</v>
      </c>
      <c r="J2567" s="14" t="n">
        <v>102.65265</v>
      </c>
    </row>
    <row r="2568" customFormat="false" ht="15" hidden="false" customHeight="false" outlineLevel="0" collapsed="false">
      <c r="A2568" s="12" t="n">
        <v>8454</v>
      </c>
      <c r="B2568" s="13" t="s">
        <v>2581</v>
      </c>
      <c r="C2568" s="14" t="n">
        <f aca="false">IF($F$2=0," - ",Tabla1[[#This Row],[Base Precio de Lista neto]])</f>
        <v>158.079</v>
      </c>
      <c r="D2568" s="14" t="n">
        <f aca="false">IF($F$2=0," - ",Tabla1[[#This Row],[Base Precio de Lista neto]]*(1-$F$2))</f>
        <v>110.6553</v>
      </c>
      <c r="E2568" s="14" t="n">
        <f aca="false">IF($F$2=0," - ",Tabla1[[#This Row],[Base para Mejor precio]]*(1-$F$2))</f>
        <v>99.58977</v>
      </c>
      <c r="F2568" s="12" t="s">
        <v>17</v>
      </c>
      <c r="G2568" s="15"/>
      <c r="H2568" s="14" t="n">
        <f aca="false">IFERROR(IF($F$3=0,"-",Tabla1[[#This Row],[Precio de Cliente neto]]*(1+$F$3)),"-")</f>
        <v>165.98295</v>
      </c>
      <c r="I2568" s="14" t="n">
        <v>158.079</v>
      </c>
      <c r="J2568" s="14" t="n">
        <v>142.2711</v>
      </c>
    </row>
    <row r="2569" customFormat="false" ht="15" hidden="false" customHeight="false" outlineLevel="0" collapsed="false">
      <c r="A2569" s="12" t="n">
        <v>8455</v>
      </c>
      <c r="B2569" s="13" t="s">
        <v>2582</v>
      </c>
      <c r="C2569" s="14" t="n">
        <f aca="false">IF($F$2=0," - ",Tabla1[[#This Row],[Base Precio de Lista neto]])</f>
        <v>222.8955</v>
      </c>
      <c r="D2569" s="14" t="n">
        <f aca="false">IF($F$2=0," - ",Tabla1[[#This Row],[Base Precio de Lista neto]]*(1-$F$2))</f>
        <v>156.02685</v>
      </c>
      <c r="E2569" s="14" t="n">
        <f aca="false">IF($F$2=0," - ",Tabla1[[#This Row],[Base para Mejor precio]]*(1-$F$2))</f>
        <v>140.424165</v>
      </c>
      <c r="F2569" s="12" t="s">
        <v>17</v>
      </c>
      <c r="G2569" s="15"/>
      <c r="H2569" s="14" t="n">
        <f aca="false">IFERROR(IF($F$3=0,"-",Tabla1[[#This Row],[Precio de Cliente neto]]*(1+$F$3)),"-")</f>
        <v>234.040275</v>
      </c>
      <c r="I2569" s="14" t="n">
        <v>222.8955</v>
      </c>
      <c r="J2569" s="14" t="n">
        <v>200.60595</v>
      </c>
    </row>
    <row r="2570" customFormat="false" ht="15" hidden="false" customHeight="false" outlineLevel="0" collapsed="false">
      <c r="A2570" s="12" t="n">
        <v>8456</v>
      </c>
      <c r="B2570" s="13" t="s">
        <v>2583</v>
      </c>
      <c r="C2570" s="14" t="n">
        <f aca="false">IF($F$2=0," - ",Tabla1[[#This Row],[Base Precio de Lista neto]])</f>
        <v>77.6171</v>
      </c>
      <c r="D2570" s="14" t="n">
        <f aca="false">IF($F$2=0," - ",Tabla1[[#This Row],[Base Precio de Lista neto]]*(1-$F$2))</f>
        <v>54.33197</v>
      </c>
      <c r="E2570" s="14" t="n">
        <f aca="false">IF($F$2=0," - ",Tabla1[[#This Row],[Base para Mejor precio]]*(1-$F$2))</f>
        <v>48.898773</v>
      </c>
      <c r="F2570" s="12" t="s">
        <v>17</v>
      </c>
      <c r="G2570" s="15"/>
      <c r="H2570" s="14" t="n">
        <f aca="false">IFERROR(IF($F$3=0,"-",Tabla1[[#This Row],[Precio de Cliente neto]]*(1+$F$3)),"-")</f>
        <v>81.497955</v>
      </c>
      <c r="I2570" s="14" t="n">
        <v>77.6171</v>
      </c>
      <c r="J2570" s="14" t="n">
        <v>69.85539</v>
      </c>
    </row>
    <row r="2571" customFormat="false" ht="15" hidden="false" customHeight="false" outlineLevel="0" collapsed="false">
      <c r="A2571" s="12" t="n">
        <v>8457</v>
      </c>
      <c r="B2571" s="13" t="s">
        <v>2584</v>
      </c>
      <c r="C2571" s="14" t="n">
        <f aca="false">IF($F$2=0," - ",Tabla1[[#This Row],[Base Precio de Lista neto]])</f>
        <v>114.0585</v>
      </c>
      <c r="D2571" s="14" t="n">
        <f aca="false">IF($F$2=0," - ",Tabla1[[#This Row],[Base Precio de Lista neto]]*(1-$F$2))</f>
        <v>79.84095</v>
      </c>
      <c r="E2571" s="14" t="n">
        <f aca="false">IF($F$2=0," - ",Tabla1[[#This Row],[Base para Mejor precio]]*(1-$F$2))</f>
        <v>71.856855</v>
      </c>
      <c r="F2571" s="12" t="s">
        <v>14</v>
      </c>
      <c r="G2571" s="15"/>
      <c r="H2571" s="14" t="n">
        <f aca="false">IFERROR(IF($F$3=0,"-",Tabla1[[#This Row],[Precio de Cliente neto]]*(1+$F$3)),"-")</f>
        <v>119.761425</v>
      </c>
      <c r="I2571" s="14" t="n">
        <v>114.0585</v>
      </c>
      <c r="J2571" s="14" t="n">
        <v>102.65265</v>
      </c>
    </row>
    <row r="2572" customFormat="false" ht="15" hidden="false" customHeight="false" outlineLevel="0" collapsed="false">
      <c r="A2572" s="12" t="n">
        <v>8458</v>
      </c>
      <c r="B2572" s="13" t="s">
        <v>2585</v>
      </c>
      <c r="C2572" s="14" t="n">
        <f aca="false">IF($F$2=0," - ",Tabla1[[#This Row],[Base Precio de Lista neto]])</f>
        <v>114.0585</v>
      </c>
      <c r="D2572" s="14" t="n">
        <f aca="false">IF($F$2=0," - ",Tabla1[[#This Row],[Base Precio de Lista neto]]*(1-$F$2))</f>
        <v>79.84095</v>
      </c>
      <c r="E2572" s="14" t="n">
        <f aca="false">IF($F$2=0," - ",Tabla1[[#This Row],[Base para Mejor precio]]*(1-$F$2))</f>
        <v>71.856855</v>
      </c>
      <c r="F2572" s="12" t="s">
        <v>14</v>
      </c>
      <c r="G2572" s="15"/>
      <c r="H2572" s="14" t="n">
        <f aca="false">IFERROR(IF($F$3=0,"-",Tabla1[[#This Row],[Precio de Cliente neto]]*(1+$F$3)),"-")</f>
        <v>119.761425</v>
      </c>
      <c r="I2572" s="14" t="n">
        <v>114.0585</v>
      </c>
      <c r="J2572" s="14" t="n">
        <v>102.65265</v>
      </c>
    </row>
    <row r="2573" customFormat="false" ht="15" hidden="false" customHeight="false" outlineLevel="0" collapsed="false">
      <c r="A2573" s="12" t="n">
        <v>8459</v>
      </c>
      <c r="B2573" s="13" t="s">
        <v>2586</v>
      </c>
      <c r="C2573" s="14" t="n">
        <f aca="false">IF($F$2=0," - ",Tabla1[[#This Row],[Base Precio de Lista neto]])</f>
        <v>114.0584</v>
      </c>
      <c r="D2573" s="14" t="n">
        <f aca="false">IF($F$2=0," - ",Tabla1[[#This Row],[Base Precio de Lista neto]]*(1-$F$2))</f>
        <v>79.84088</v>
      </c>
      <c r="E2573" s="14" t="n">
        <f aca="false">IF($F$2=0," - ",Tabla1[[#This Row],[Base para Mejor precio]]*(1-$F$2))</f>
        <v>71.856792</v>
      </c>
      <c r="F2573" s="12" t="s">
        <v>14</v>
      </c>
      <c r="G2573" s="15"/>
      <c r="H2573" s="14" t="n">
        <f aca="false">IFERROR(IF($F$3=0,"-",Tabla1[[#This Row],[Precio de Cliente neto]]*(1+$F$3)),"-")</f>
        <v>119.76132</v>
      </c>
      <c r="I2573" s="14" t="n">
        <v>114.0584</v>
      </c>
      <c r="J2573" s="14" t="n">
        <v>102.65256</v>
      </c>
    </row>
    <row r="2574" customFormat="false" ht="15" hidden="false" customHeight="false" outlineLevel="0" collapsed="false">
      <c r="A2574" s="12" t="n">
        <v>8460</v>
      </c>
      <c r="B2574" s="13" t="s">
        <v>2587</v>
      </c>
      <c r="C2574" s="14" t="n">
        <f aca="false">IF($F$2=0," - ",Tabla1[[#This Row],[Base Precio de Lista neto]])</f>
        <v>21.2205</v>
      </c>
      <c r="D2574" s="14" t="n">
        <f aca="false">IF($F$2=0," - ",Tabla1[[#This Row],[Base Precio de Lista neto]]*(1-$F$2))</f>
        <v>14.85435</v>
      </c>
      <c r="E2574" s="14" t="n">
        <f aca="false">IF($F$2=0," - ",Tabla1[[#This Row],[Base para Mejor precio]]*(1-$F$2))</f>
        <v>13.368915</v>
      </c>
      <c r="F2574" s="12" t="s">
        <v>14</v>
      </c>
      <c r="G2574" s="15"/>
      <c r="H2574" s="14" t="n">
        <f aca="false">IFERROR(IF($F$3=0,"-",Tabla1[[#This Row],[Precio de Cliente neto]]*(1+$F$3)),"-")</f>
        <v>22.281525</v>
      </c>
      <c r="I2574" s="14" t="n">
        <v>21.2205</v>
      </c>
      <c r="J2574" s="14" t="n">
        <v>19.09845</v>
      </c>
    </row>
    <row r="2575" customFormat="false" ht="15" hidden="false" customHeight="false" outlineLevel="0" collapsed="false">
      <c r="A2575" s="12" t="n">
        <v>8461</v>
      </c>
      <c r="B2575" s="13" t="s">
        <v>2588</v>
      </c>
      <c r="C2575" s="14" t="n">
        <f aca="false">IF($F$2=0," - ",Tabla1[[#This Row],[Base Precio de Lista neto]])</f>
        <v>920.7111</v>
      </c>
      <c r="D2575" s="14" t="n">
        <f aca="false">IF($F$2=0," - ",Tabla1[[#This Row],[Base Precio de Lista neto]]*(1-$F$2))</f>
        <v>644.49777</v>
      </c>
      <c r="E2575" s="14" t="n">
        <f aca="false">IF($F$2=0," - ",Tabla1[[#This Row],[Base para Mejor precio]]*(1-$F$2))</f>
        <v>580.047993</v>
      </c>
      <c r="F2575" s="12" t="s">
        <v>31</v>
      </c>
      <c r="G2575" s="15"/>
      <c r="H2575" s="14" t="n">
        <f aca="false">IFERROR(IF($F$3=0,"-",Tabla1[[#This Row],[Precio de Cliente neto]]*(1+$F$3)),"-")</f>
        <v>966.746655</v>
      </c>
      <c r="I2575" s="14" t="n">
        <v>920.7111</v>
      </c>
      <c r="J2575" s="14" t="n">
        <v>828.63999</v>
      </c>
    </row>
    <row r="2576" customFormat="false" ht="15" hidden="false" customHeight="false" outlineLevel="0" collapsed="false">
      <c r="A2576" s="12" t="n">
        <v>8462</v>
      </c>
      <c r="B2576" s="13" t="s">
        <v>2589</v>
      </c>
      <c r="C2576" s="14" t="n">
        <f aca="false">IF($F$2=0," - ",Tabla1[[#This Row],[Base Precio de Lista neto]])</f>
        <v>1924.4954</v>
      </c>
      <c r="D2576" s="14" t="n">
        <f aca="false">IF($F$2=0," - ",Tabla1[[#This Row],[Base Precio de Lista neto]]*(1-$F$2))</f>
        <v>1347.14678</v>
      </c>
      <c r="E2576" s="14" t="n">
        <f aca="false">IF($F$2=0," - ",Tabla1[[#This Row],[Base para Mejor precio]]*(1-$F$2))</f>
        <v>1212.432102</v>
      </c>
      <c r="F2576" s="12" t="s">
        <v>31</v>
      </c>
      <c r="G2576" s="15"/>
      <c r="H2576" s="14" t="n">
        <f aca="false">IFERROR(IF($F$3=0,"-",Tabla1[[#This Row],[Precio de Cliente neto]]*(1+$F$3)),"-")</f>
        <v>2020.72017</v>
      </c>
      <c r="I2576" s="14" t="n">
        <v>1924.4954</v>
      </c>
      <c r="J2576" s="14" t="n">
        <v>1732.04586</v>
      </c>
    </row>
    <row r="2577" customFormat="false" ht="15" hidden="false" customHeight="false" outlineLevel="0" collapsed="false">
      <c r="A2577" s="12" t="n">
        <v>8463</v>
      </c>
      <c r="B2577" s="13" t="s">
        <v>2590</v>
      </c>
      <c r="C2577" s="14" t="n">
        <f aca="false">IF($F$2=0," - ",Tabla1[[#This Row],[Base Precio de Lista neto]])</f>
        <v>920.7111</v>
      </c>
      <c r="D2577" s="14" t="n">
        <f aca="false">IF($F$2=0," - ",Tabla1[[#This Row],[Base Precio de Lista neto]]*(1-$F$2))</f>
        <v>644.49777</v>
      </c>
      <c r="E2577" s="14" t="n">
        <f aca="false">IF($F$2=0," - ",Tabla1[[#This Row],[Base para Mejor precio]]*(1-$F$2))</f>
        <v>580.047993</v>
      </c>
      <c r="F2577" s="12" t="s">
        <v>31</v>
      </c>
      <c r="G2577" s="15"/>
      <c r="H2577" s="14" t="n">
        <f aca="false">IFERROR(IF($F$3=0,"-",Tabla1[[#This Row],[Precio de Cliente neto]]*(1+$F$3)),"-")</f>
        <v>966.746655</v>
      </c>
      <c r="I2577" s="14" t="n">
        <v>920.7111</v>
      </c>
      <c r="J2577" s="14" t="n">
        <v>828.63999</v>
      </c>
    </row>
    <row r="2578" customFormat="false" ht="15" hidden="false" customHeight="false" outlineLevel="0" collapsed="false">
      <c r="A2578" s="12" t="n">
        <v>8465</v>
      </c>
      <c r="B2578" s="13" t="s">
        <v>2591</v>
      </c>
      <c r="C2578" s="14" t="n">
        <f aca="false">IF($F$2=0," - ",Tabla1[[#This Row],[Base Precio de Lista neto]])</f>
        <v>2172.4478</v>
      </c>
      <c r="D2578" s="14" t="n">
        <f aca="false">IF($F$2=0," - ",Tabla1[[#This Row],[Base Precio de Lista neto]]*(1-$F$2))</f>
        <v>1520.71346</v>
      </c>
      <c r="E2578" s="14" t="n">
        <f aca="false">IF($F$2=0," - ",Tabla1[[#This Row],[Base para Mejor precio]]*(1-$F$2))</f>
        <v>1368.642114</v>
      </c>
      <c r="F2578" s="12" t="s">
        <v>31</v>
      </c>
      <c r="G2578" s="15"/>
      <c r="H2578" s="14" t="n">
        <f aca="false">IFERROR(IF($F$3=0,"-",Tabla1[[#This Row],[Precio de Cliente neto]]*(1+$F$3)),"-")</f>
        <v>2281.07019</v>
      </c>
      <c r="I2578" s="14" t="n">
        <v>2172.4478</v>
      </c>
      <c r="J2578" s="14" t="n">
        <v>1955.20302</v>
      </c>
    </row>
    <row r="2579" customFormat="false" ht="15" hidden="false" customHeight="false" outlineLevel="0" collapsed="false">
      <c r="A2579" s="12" t="n">
        <v>8466</v>
      </c>
      <c r="B2579" s="13" t="s">
        <v>2592</v>
      </c>
      <c r="C2579" s="14" t="n">
        <f aca="false">IF($F$2=0," - ",Tabla1[[#This Row],[Base Precio de Lista neto]])</f>
        <v>1035.3384</v>
      </c>
      <c r="D2579" s="14" t="n">
        <f aca="false">IF($F$2=0," - ",Tabla1[[#This Row],[Base Precio de Lista neto]]*(1-$F$2))</f>
        <v>724.73688</v>
      </c>
      <c r="E2579" s="14" t="n">
        <f aca="false">IF($F$2=0," - ",Tabla1[[#This Row],[Base para Mejor precio]]*(1-$F$2))</f>
        <v>652.263192</v>
      </c>
      <c r="F2579" s="12" t="s">
        <v>17</v>
      </c>
      <c r="G2579" s="15"/>
      <c r="H2579" s="14" t="n">
        <f aca="false">IFERROR(IF($F$3=0,"-",Tabla1[[#This Row],[Precio de Cliente neto]]*(1+$F$3)),"-")</f>
        <v>1087.10532</v>
      </c>
      <c r="I2579" s="14" t="n">
        <v>1035.3384</v>
      </c>
      <c r="J2579" s="14" t="n">
        <v>931.80456</v>
      </c>
    </row>
    <row r="2580" customFormat="false" ht="15" hidden="false" customHeight="false" outlineLevel="0" collapsed="false">
      <c r="A2580" s="12" t="n">
        <v>8467</v>
      </c>
      <c r="B2580" s="13" t="s">
        <v>2593</v>
      </c>
      <c r="C2580" s="14" t="n">
        <f aca="false">IF($F$2=0," - ",Tabla1[[#This Row],[Base Precio de Lista neto]])</f>
        <v>4916.3128</v>
      </c>
      <c r="D2580" s="14" t="n">
        <f aca="false">IF($F$2=0," - ",Tabla1[[#This Row],[Base Precio de Lista neto]]*(1-$F$2))</f>
        <v>3441.41896</v>
      </c>
      <c r="E2580" s="14" t="n">
        <f aca="false">IF($F$2=0," - ",Tabla1[[#This Row],[Base para Mejor precio]]*(1-$F$2))</f>
        <v>3097.277064</v>
      </c>
      <c r="F2580" s="12" t="s">
        <v>17</v>
      </c>
      <c r="G2580" s="15"/>
      <c r="H2580" s="14" t="n">
        <f aca="false">IFERROR(IF($F$3=0,"-",Tabla1[[#This Row],[Precio de Cliente neto]]*(1+$F$3)),"-")</f>
        <v>5162.12844</v>
      </c>
      <c r="I2580" s="14" t="n">
        <v>4916.3128</v>
      </c>
      <c r="J2580" s="14" t="n">
        <v>4424.68152</v>
      </c>
    </row>
    <row r="2581" customFormat="false" ht="15" hidden="false" customHeight="false" outlineLevel="0" collapsed="false">
      <c r="A2581" s="12" t="n">
        <v>8468</v>
      </c>
      <c r="B2581" s="13" t="s">
        <v>2594</v>
      </c>
      <c r="C2581" s="14" t="n">
        <f aca="false">IF($F$2=0," - ",Tabla1[[#This Row],[Base Precio de Lista neto]])</f>
        <v>274.4743</v>
      </c>
      <c r="D2581" s="14" t="n">
        <f aca="false">IF($F$2=0," - ",Tabla1[[#This Row],[Base Precio de Lista neto]]*(1-$F$2))</f>
        <v>192.13201</v>
      </c>
      <c r="E2581" s="14" t="n">
        <f aca="false">IF($F$2=0," - ",Tabla1[[#This Row],[Base para Mejor precio]]*(1-$F$2))</f>
        <v>172.918809</v>
      </c>
      <c r="F2581" s="12" t="s">
        <v>17</v>
      </c>
      <c r="G2581" s="15"/>
      <c r="H2581" s="14" t="n">
        <f aca="false">IFERROR(IF($F$3=0,"-",Tabla1[[#This Row],[Precio de Cliente neto]]*(1+$F$3)),"-")</f>
        <v>288.198015</v>
      </c>
      <c r="I2581" s="14" t="n">
        <v>274.4743</v>
      </c>
      <c r="J2581" s="14" t="n">
        <v>247.02687</v>
      </c>
    </row>
    <row r="2582" customFormat="false" ht="15" hidden="false" customHeight="false" outlineLevel="0" collapsed="false">
      <c r="A2582" s="12" t="n">
        <v>8469</v>
      </c>
      <c r="B2582" s="13" t="s">
        <v>2595</v>
      </c>
      <c r="C2582" s="14" t="n">
        <f aca="false">IF($F$2=0," - ",Tabla1[[#This Row],[Base Precio de Lista neto]])</f>
        <v>950.8429</v>
      </c>
      <c r="D2582" s="14" t="n">
        <f aca="false">IF($F$2=0," - ",Tabla1[[#This Row],[Base Precio de Lista neto]]*(1-$F$2))</f>
        <v>665.59003</v>
      </c>
      <c r="E2582" s="14" t="n">
        <f aca="false">IF($F$2=0," - ",Tabla1[[#This Row],[Base para Mejor precio]]*(1-$F$2))</f>
        <v>599.031027</v>
      </c>
      <c r="F2582" s="12" t="s">
        <v>31</v>
      </c>
      <c r="G2582" s="15"/>
      <c r="H2582" s="14" t="n">
        <f aca="false">IFERROR(IF($F$3=0,"-",Tabla1[[#This Row],[Precio de Cliente neto]]*(1+$F$3)),"-")</f>
        <v>998.385045</v>
      </c>
      <c r="I2582" s="14" t="n">
        <v>950.8429</v>
      </c>
      <c r="J2582" s="14" t="n">
        <v>855.75861</v>
      </c>
    </row>
    <row r="2583" customFormat="false" ht="15" hidden="false" customHeight="false" outlineLevel="0" collapsed="false">
      <c r="A2583" s="12" t="n">
        <v>8470</v>
      </c>
      <c r="B2583" s="13" t="s">
        <v>2596</v>
      </c>
      <c r="C2583" s="14" t="n">
        <f aca="false">IF($F$2=0," - ",Tabla1[[#This Row],[Base Precio de Lista neto]])</f>
        <v>433.8193</v>
      </c>
      <c r="D2583" s="14" t="n">
        <f aca="false">IF($F$2=0," - ",Tabla1[[#This Row],[Base Precio de Lista neto]]*(1-$F$2))</f>
        <v>303.67351</v>
      </c>
      <c r="E2583" s="14" t="n">
        <f aca="false">IF($F$2=0," - ",Tabla1[[#This Row],[Base para Mejor precio]]*(1-$F$2))</f>
        <v>273.306159</v>
      </c>
      <c r="F2583" s="12" t="s">
        <v>31</v>
      </c>
      <c r="G2583" s="15"/>
      <c r="H2583" s="14" t="n">
        <f aca="false">IFERROR(IF($F$3=0,"-",Tabla1[[#This Row],[Precio de Cliente neto]]*(1+$F$3)),"-")</f>
        <v>455.510265</v>
      </c>
      <c r="I2583" s="14" t="n">
        <v>433.8193</v>
      </c>
      <c r="J2583" s="14" t="n">
        <v>390.43737</v>
      </c>
    </row>
    <row r="2584" customFormat="false" ht="15" hidden="false" customHeight="false" outlineLevel="0" collapsed="false">
      <c r="A2584" s="12" t="n">
        <v>8471</v>
      </c>
      <c r="B2584" s="13" t="s">
        <v>2597</v>
      </c>
      <c r="C2584" s="14" t="n">
        <f aca="false">IF($F$2=0," - ",Tabla1[[#This Row],[Base Precio de Lista neto]])</f>
        <v>516.891</v>
      </c>
      <c r="D2584" s="14" t="n">
        <f aca="false">IF($F$2=0," - ",Tabla1[[#This Row],[Base Precio de Lista neto]]*(1-$F$2))</f>
        <v>361.8237</v>
      </c>
      <c r="E2584" s="14" t="n">
        <f aca="false">IF($F$2=0," - ",Tabla1[[#This Row],[Base para Mejor precio]]*(1-$F$2))</f>
        <v>325.64133</v>
      </c>
      <c r="F2584" s="12" t="s">
        <v>31</v>
      </c>
      <c r="G2584" s="15"/>
      <c r="H2584" s="14" t="n">
        <f aca="false">IFERROR(IF($F$3=0,"-",Tabla1[[#This Row],[Precio de Cliente neto]]*(1+$F$3)),"-")</f>
        <v>542.73555</v>
      </c>
      <c r="I2584" s="14" t="n">
        <v>516.891</v>
      </c>
      <c r="J2584" s="14" t="n">
        <v>465.2019</v>
      </c>
    </row>
    <row r="2585" customFormat="false" ht="15" hidden="false" customHeight="false" outlineLevel="0" collapsed="false">
      <c r="A2585" s="12" t="n">
        <v>8472</v>
      </c>
      <c r="B2585" s="13" t="s">
        <v>2598</v>
      </c>
      <c r="C2585" s="14" t="n">
        <f aca="false">IF($F$2=0," - ",Tabla1[[#This Row],[Base Precio de Lista neto]])</f>
        <v>300.9934</v>
      </c>
      <c r="D2585" s="14" t="n">
        <f aca="false">IF($F$2=0," - ",Tabla1[[#This Row],[Base Precio de Lista neto]]*(1-$F$2))</f>
        <v>210.69538</v>
      </c>
      <c r="E2585" s="14" t="n">
        <f aca="false">IF($F$2=0," - ",Tabla1[[#This Row],[Base para Mejor precio]]*(1-$F$2))</f>
        <v>189.625842</v>
      </c>
      <c r="F2585" s="12" t="s">
        <v>14</v>
      </c>
      <c r="G2585" s="15"/>
      <c r="H2585" s="14" t="n">
        <f aca="false">IFERROR(IF($F$3=0,"-",Tabla1[[#This Row],[Precio de Cliente neto]]*(1+$F$3)),"-")</f>
        <v>316.04307</v>
      </c>
      <c r="I2585" s="14" t="n">
        <v>300.9934</v>
      </c>
      <c r="J2585" s="14" t="n">
        <v>270.89406</v>
      </c>
    </row>
    <row r="2586" customFormat="false" ht="15" hidden="false" customHeight="false" outlineLevel="0" collapsed="false">
      <c r="A2586" s="12" t="n">
        <v>8473</v>
      </c>
      <c r="B2586" s="13" t="s">
        <v>2599</v>
      </c>
      <c r="C2586" s="14" t="n">
        <f aca="false">IF($F$2=0," - ",Tabla1[[#This Row],[Base Precio de Lista neto]])</f>
        <v>190.3192</v>
      </c>
      <c r="D2586" s="14" t="n">
        <f aca="false">IF($F$2=0," - ",Tabla1[[#This Row],[Base Precio de Lista neto]]*(1-$F$2))</f>
        <v>133.22344</v>
      </c>
      <c r="E2586" s="14" t="n">
        <f aca="false">IF($F$2=0," - ",Tabla1[[#This Row],[Base para Mejor precio]]*(1-$F$2))</f>
        <v>119.901096</v>
      </c>
      <c r="F2586" s="12" t="s">
        <v>14</v>
      </c>
      <c r="G2586" s="15"/>
      <c r="H2586" s="14" t="n">
        <f aca="false">IFERROR(IF($F$3=0,"-",Tabla1[[#This Row],[Precio de Cliente neto]]*(1+$F$3)),"-")</f>
        <v>199.83516</v>
      </c>
      <c r="I2586" s="14" t="n">
        <v>190.3192</v>
      </c>
      <c r="J2586" s="14" t="n">
        <v>171.28728</v>
      </c>
    </row>
    <row r="2587" customFormat="false" ht="15" hidden="false" customHeight="false" outlineLevel="0" collapsed="false">
      <c r="A2587" s="12" t="n">
        <v>8474</v>
      </c>
      <c r="B2587" s="13" t="s">
        <v>2600</v>
      </c>
      <c r="C2587" s="14" t="n">
        <f aca="false">IF($F$2=0," - ",Tabla1[[#This Row],[Base Precio de Lista neto]])</f>
        <v>142.6064</v>
      </c>
      <c r="D2587" s="14" t="n">
        <f aca="false">IF($F$2=0," - ",Tabla1[[#This Row],[Base Precio de Lista neto]]*(1-$F$2))</f>
        <v>99.82448</v>
      </c>
      <c r="E2587" s="14" t="n">
        <f aca="false">IF($F$2=0," - ",Tabla1[[#This Row],[Base para Mejor precio]]*(1-$F$2))</f>
        <v>89.842032</v>
      </c>
      <c r="F2587" s="12" t="s">
        <v>17</v>
      </c>
      <c r="G2587" s="15"/>
      <c r="H2587" s="14" t="n">
        <f aca="false">IFERROR(IF($F$3=0,"-",Tabla1[[#This Row],[Precio de Cliente neto]]*(1+$F$3)),"-")</f>
        <v>149.73672</v>
      </c>
      <c r="I2587" s="14" t="n">
        <v>142.6064</v>
      </c>
      <c r="J2587" s="14" t="n">
        <v>128.34576</v>
      </c>
    </row>
    <row r="2588" customFormat="false" ht="15" hidden="false" customHeight="false" outlineLevel="0" collapsed="false">
      <c r="A2588" s="12" t="n">
        <v>8476</v>
      </c>
      <c r="B2588" s="13" t="s">
        <v>2601</v>
      </c>
      <c r="C2588" s="14" t="n">
        <f aca="false">IF($F$2=0," - ",Tabla1[[#This Row],[Base Precio de Lista neto]])</f>
        <v>267.086</v>
      </c>
      <c r="D2588" s="14" t="n">
        <f aca="false">IF($F$2=0," - ",Tabla1[[#This Row],[Base Precio de Lista neto]]*(1-$F$2))</f>
        <v>186.9602</v>
      </c>
      <c r="E2588" s="14" t="n">
        <f aca="false">IF($F$2=0," - ",Tabla1[[#This Row],[Base para Mejor precio]]*(1-$F$2))</f>
        <v>168.26418</v>
      </c>
      <c r="F2588" s="12" t="s">
        <v>17</v>
      </c>
      <c r="G2588" s="15"/>
      <c r="H2588" s="14" t="n">
        <f aca="false">IFERROR(IF($F$3=0,"-",Tabla1[[#This Row],[Precio de Cliente neto]]*(1+$F$3)),"-")</f>
        <v>280.4403</v>
      </c>
      <c r="I2588" s="14" t="n">
        <v>267.086</v>
      </c>
      <c r="J2588" s="14" t="n">
        <v>240.3774</v>
      </c>
    </row>
    <row r="2589" customFormat="false" ht="15" hidden="false" customHeight="false" outlineLevel="0" collapsed="false">
      <c r="A2589" s="12" t="n">
        <v>8477</v>
      </c>
      <c r="B2589" s="13" t="s">
        <v>2602</v>
      </c>
      <c r="C2589" s="14" t="n">
        <f aca="false">IF($F$2=0," - ",Tabla1[[#This Row],[Base Precio de Lista neto]])</f>
        <v>213.9646</v>
      </c>
      <c r="D2589" s="14" t="n">
        <f aca="false">IF($F$2=0," - ",Tabla1[[#This Row],[Base Precio de Lista neto]]*(1-$F$2))</f>
        <v>149.77522</v>
      </c>
      <c r="E2589" s="14" t="n">
        <f aca="false">IF($F$2=0," - ",Tabla1[[#This Row],[Base para Mejor precio]]*(1-$F$2))</f>
        <v>134.797698</v>
      </c>
      <c r="F2589" s="12" t="s">
        <v>17</v>
      </c>
      <c r="G2589" s="15"/>
      <c r="H2589" s="14" t="n">
        <f aca="false">IFERROR(IF($F$3=0,"-",Tabla1[[#This Row],[Precio de Cliente neto]]*(1+$F$3)),"-")</f>
        <v>224.66283</v>
      </c>
      <c r="I2589" s="14" t="n">
        <v>213.9646</v>
      </c>
      <c r="J2589" s="14" t="n">
        <v>192.56814</v>
      </c>
    </row>
    <row r="2590" customFormat="false" ht="15" hidden="false" customHeight="false" outlineLevel="0" collapsed="false">
      <c r="A2590" s="12" t="n">
        <v>8478</v>
      </c>
      <c r="B2590" s="13" t="s">
        <v>2603</v>
      </c>
      <c r="C2590" s="14" t="n">
        <f aca="false">IF($F$2=0," - ",Tabla1[[#This Row],[Base Precio de Lista neto]])</f>
        <v>274.8333</v>
      </c>
      <c r="D2590" s="14" t="n">
        <f aca="false">IF($F$2=0," - ",Tabla1[[#This Row],[Base Precio de Lista neto]]*(1-$F$2))</f>
        <v>192.38331</v>
      </c>
      <c r="E2590" s="14" t="n">
        <f aca="false">IF($F$2=0," - ",Tabla1[[#This Row],[Base para Mejor precio]]*(1-$F$2))</f>
        <v>173.144979</v>
      </c>
      <c r="F2590" s="12" t="s">
        <v>17</v>
      </c>
      <c r="G2590" s="15"/>
      <c r="H2590" s="14" t="n">
        <f aca="false">IFERROR(IF($F$3=0,"-",Tabla1[[#This Row],[Precio de Cliente neto]]*(1+$F$3)),"-")</f>
        <v>288.574965</v>
      </c>
      <c r="I2590" s="14" t="n">
        <v>274.8333</v>
      </c>
      <c r="J2590" s="14" t="n">
        <v>247.34997</v>
      </c>
    </row>
    <row r="2591" customFormat="false" ht="15" hidden="false" customHeight="false" outlineLevel="0" collapsed="false">
      <c r="A2591" s="12" t="n">
        <v>8479</v>
      </c>
      <c r="B2591" s="13" t="s">
        <v>2604</v>
      </c>
      <c r="C2591" s="14" t="n">
        <f aca="false">IF($F$2=0," - ",Tabla1[[#This Row],[Base Precio de Lista neto]])</f>
        <v>220.0787</v>
      </c>
      <c r="D2591" s="14" t="n">
        <f aca="false">IF($F$2=0," - ",Tabla1[[#This Row],[Base Precio de Lista neto]]*(1-$F$2))</f>
        <v>154.05509</v>
      </c>
      <c r="E2591" s="14" t="n">
        <f aca="false">IF($F$2=0," - ",Tabla1[[#This Row],[Base para Mejor precio]]*(1-$F$2))</f>
        <v>138.649581</v>
      </c>
      <c r="F2591" s="12" t="s">
        <v>17</v>
      </c>
      <c r="G2591" s="15"/>
      <c r="H2591" s="14" t="n">
        <f aca="false">IFERROR(IF($F$3=0,"-",Tabla1[[#This Row],[Precio de Cliente neto]]*(1+$F$3)),"-")</f>
        <v>231.082635</v>
      </c>
      <c r="I2591" s="14" t="n">
        <v>220.0787</v>
      </c>
      <c r="J2591" s="14" t="n">
        <v>198.07083</v>
      </c>
    </row>
    <row r="2592" customFormat="false" ht="15" hidden="false" customHeight="false" outlineLevel="0" collapsed="false">
      <c r="A2592" s="12" t="n">
        <v>8483</v>
      </c>
      <c r="B2592" s="13" t="s">
        <v>2605</v>
      </c>
      <c r="C2592" s="14" t="n">
        <f aca="false">IF($F$2=0," - ",Tabla1[[#This Row],[Base Precio de Lista neto]])</f>
        <v>69.4286</v>
      </c>
      <c r="D2592" s="14" t="n">
        <f aca="false">IF($F$2=0," - ",Tabla1[[#This Row],[Base Precio de Lista neto]]*(1-$F$2))</f>
        <v>48.60002</v>
      </c>
      <c r="E2592" s="14" t="n">
        <f aca="false">IF($F$2=0," - ",Tabla1[[#This Row],[Base para Mejor precio]]*(1-$F$2))</f>
        <v>43.740018</v>
      </c>
      <c r="F2592" s="12" t="s">
        <v>14</v>
      </c>
      <c r="G2592" s="15"/>
      <c r="H2592" s="14" t="n">
        <f aca="false">IFERROR(IF($F$3=0,"-",Tabla1[[#This Row],[Precio de Cliente neto]]*(1+$F$3)),"-")</f>
        <v>72.90003</v>
      </c>
      <c r="I2592" s="14" t="n">
        <v>69.4286</v>
      </c>
      <c r="J2592" s="14" t="n">
        <v>62.48574</v>
      </c>
    </row>
    <row r="2593" customFormat="false" ht="15" hidden="false" customHeight="false" outlineLevel="0" collapsed="false">
      <c r="A2593" s="12" t="n">
        <v>8486</v>
      </c>
      <c r="B2593" s="13" t="s">
        <v>2606</v>
      </c>
      <c r="C2593" s="14" t="n">
        <f aca="false">IF($F$2=0," - ",Tabla1[[#This Row],[Base Precio de Lista neto]])</f>
        <v>1133.9999</v>
      </c>
      <c r="D2593" s="14" t="n">
        <f aca="false">IF($F$2=0," - ",Tabla1[[#This Row],[Base Precio de Lista neto]]*(1-$F$2))</f>
        <v>793.79993</v>
      </c>
      <c r="E2593" s="14" t="n">
        <f aca="false">IF($F$2=0," - ",Tabla1[[#This Row],[Base para Mejor precio]]*(1-$F$2))</f>
        <v>714.419937</v>
      </c>
      <c r="F2593" s="12" t="s">
        <v>14</v>
      </c>
      <c r="G2593" s="15"/>
      <c r="H2593" s="14" t="n">
        <f aca="false">IFERROR(IF($F$3=0,"-",Tabla1[[#This Row],[Precio de Cliente neto]]*(1+$F$3)),"-")</f>
        <v>1190.699895</v>
      </c>
      <c r="I2593" s="14" t="n">
        <v>1133.9999</v>
      </c>
      <c r="J2593" s="14" t="n">
        <v>1020.59991</v>
      </c>
    </row>
    <row r="2594" customFormat="false" ht="15" hidden="false" customHeight="false" outlineLevel="0" collapsed="false">
      <c r="A2594" s="12" t="n">
        <v>8487</v>
      </c>
      <c r="B2594" s="13" t="s">
        <v>2607</v>
      </c>
      <c r="C2594" s="14" t="n">
        <f aca="false">IF($F$2=0," - ",Tabla1[[#This Row],[Base Precio de Lista neto]])</f>
        <v>324.4628</v>
      </c>
      <c r="D2594" s="14" t="n">
        <f aca="false">IF($F$2=0," - ",Tabla1[[#This Row],[Base Precio de Lista neto]]*(1-$F$2))</f>
        <v>227.12396</v>
      </c>
      <c r="E2594" s="14" t="n">
        <f aca="false">IF($F$2=0," - ",Tabla1[[#This Row],[Base para Mejor precio]]*(1-$F$2))</f>
        <v>204.411564</v>
      </c>
      <c r="F2594" s="12" t="s">
        <v>14</v>
      </c>
      <c r="G2594" s="15"/>
      <c r="H2594" s="14" t="n">
        <f aca="false">IFERROR(IF($F$3=0,"-",Tabla1[[#This Row],[Precio de Cliente neto]]*(1+$F$3)),"-")</f>
        <v>340.68594</v>
      </c>
      <c r="I2594" s="14" t="n">
        <v>324.4628</v>
      </c>
      <c r="J2594" s="14" t="n">
        <v>292.01652</v>
      </c>
    </row>
    <row r="2595" customFormat="false" ht="15" hidden="false" customHeight="false" outlineLevel="0" collapsed="false">
      <c r="A2595" s="12" t="n">
        <v>8488</v>
      </c>
      <c r="B2595" s="13" t="s">
        <v>2608</v>
      </c>
      <c r="C2595" s="14" t="n">
        <f aca="false">IF($F$2=0," - ",Tabla1[[#This Row],[Base Precio de Lista neto]])</f>
        <v>569.5227</v>
      </c>
      <c r="D2595" s="14" t="n">
        <f aca="false">IF($F$2=0," - ",Tabla1[[#This Row],[Base Precio de Lista neto]]*(1-$F$2))</f>
        <v>398.66589</v>
      </c>
      <c r="E2595" s="14" t="n">
        <f aca="false">IF($F$2=0," - ",Tabla1[[#This Row],[Base para Mejor precio]]*(1-$F$2))</f>
        <v>358.799301</v>
      </c>
      <c r="F2595" s="12" t="s">
        <v>17</v>
      </c>
      <c r="G2595" s="15"/>
      <c r="H2595" s="14" t="n">
        <f aca="false">IFERROR(IF($F$3=0,"-",Tabla1[[#This Row],[Precio de Cliente neto]]*(1+$F$3)),"-")</f>
        <v>597.998835</v>
      </c>
      <c r="I2595" s="14" t="n">
        <v>569.5227</v>
      </c>
      <c r="J2595" s="14" t="n">
        <v>512.57043</v>
      </c>
    </row>
    <row r="2596" customFormat="false" ht="15" hidden="false" customHeight="false" outlineLevel="0" collapsed="false">
      <c r="A2596" s="12" t="n">
        <v>8489</v>
      </c>
      <c r="B2596" s="13" t="s">
        <v>2609</v>
      </c>
      <c r="C2596" s="14" t="n">
        <f aca="false">IF($F$2=0," - ",Tabla1[[#This Row],[Base Precio de Lista neto]])</f>
        <v>963.8406</v>
      </c>
      <c r="D2596" s="14" t="n">
        <f aca="false">IF($F$2=0," - ",Tabla1[[#This Row],[Base Precio de Lista neto]]*(1-$F$2))</f>
        <v>674.68842</v>
      </c>
      <c r="E2596" s="14" t="n">
        <f aca="false">IF($F$2=0," - ",Tabla1[[#This Row],[Base para Mejor precio]]*(1-$F$2))</f>
        <v>607.219578</v>
      </c>
      <c r="F2596" s="12" t="s">
        <v>17</v>
      </c>
      <c r="G2596" s="15"/>
      <c r="H2596" s="14" t="n">
        <f aca="false">IFERROR(IF($F$3=0,"-",Tabla1[[#This Row],[Precio de Cliente neto]]*(1+$F$3)),"-")</f>
        <v>1012.03263</v>
      </c>
      <c r="I2596" s="14" t="n">
        <v>963.8406</v>
      </c>
      <c r="J2596" s="14" t="n">
        <v>867.45654</v>
      </c>
    </row>
    <row r="2597" customFormat="false" ht="15" hidden="false" customHeight="false" outlineLevel="0" collapsed="false">
      <c r="A2597" s="12" t="n">
        <v>8490</v>
      </c>
      <c r="B2597" s="13" t="s">
        <v>2610</v>
      </c>
      <c r="C2597" s="14" t="n">
        <f aca="false">IF($F$2=0," - ",Tabla1[[#This Row],[Base Precio de Lista neto]])</f>
        <v>786.4991</v>
      </c>
      <c r="D2597" s="14" t="n">
        <f aca="false">IF($F$2=0," - ",Tabla1[[#This Row],[Base Precio de Lista neto]]*(1-$F$2))</f>
        <v>550.54937</v>
      </c>
      <c r="E2597" s="14" t="n">
        <f aca="false">IF($F$2=0," - ",Tabla1[[#This Row],[Base para Mejor precio]]*(1-$F$2))</f>
        <v>495.494433</v>
      </c>
      <c r="F2597" s="12" t="s">
        <v>17</v>
      </c>
      <c r="G2597" s="15"/>
      <c r="H2597" s="14" t="n">
        <f aca="false">IFERROR(IF($F$3=0,"-",Tabla1[[#This Row],[Precio de Cliente neto]]*(1+$F$3)),"-")</f>
        <v>825.824055</v>
      </c>
      <c r="I2597" s="14" t="n">
        <v>786.4991</v>
      </c>
      <c r="J2597" s="14" t="n">
        <v>707.84919</v>
      </c>
    </row>
    <row r="2598" customFormat="false" ht="15" hidden="false" customHeight="false" outlineLevel="0" collapsed="false">
      <c r="A2598" s="12" t="n">
        <v>8491</v>
      </c>
      <c r="B2598" s="13" t="s">
        <v>2611</v>
      </c>
      <c r="C2598" s="14" t="n">
        <f aca="false">IF($F$2=0," - ",Tabla1[[#This Row],[Base Precio de Lista neto]])</f>
        <v>12206.8435</v>
      </c>
      <c r="D2598" s="14" t="n">
        <f aca="false">IF($F$2=0," - ",Tabla1[[#This Row],[Base Precio de Lista neto]]*(1-$F$2))</f>
        <v>8544.79045</v>
      </c>
      <c r="E2598" s="14" t="n">
        <f aca="false">IF($F$2=0," - ",Tabla1[[#This Row],[Base para Mejor precio]]*(1-$F$2))</f>
        <v>7690.311405</v>
      </c>
      <c r="F2598" s="12" t="s">
        <v>14</v>
      </c>
      <c r="G2598" s="15"/>
      <c r="H2598" s="14" t="n">
        <f aca="false">IFERROR(IF($F$3=0,"-",Tabla1[[#This Row],[Precio de Cliente neto]]*(1+$F$3)),"-")</f>
        <v>12817.185675</v>
      </c>
      <c r="I2598" s="14" t="n">
        <v>12206.8435</v>
      </c>
      <c r="J2598" s="14" t="n">
        <v>10986.15915</v>
      </c>
    </row>
    <row r="2599" customFormat="false" ht="15" hidden="false" customHeight="false" outlineLevel="0" collapsed="false">
      <c r="A2599" s="12" t="n">
        <v>8492</v>
      </c>
      <c r="B2599" s="13" t="s">
        <v>2612</v>
      </c>
      <c r="C2599" s="14" t="n">
        <f aca="false">IF($F$2=0," - ",Tabla1[[#This Row],[Base Precio de Lista neto]])</f>
        <v>401.1428</v>
      </c>
      <c r="D2599" s="14" t="n">
        <f aca="false">IF($F$2=0," - ",Tabla1[[#This Row],[Base Precio de Lista neto]]*(1-$F$2))</f>
        <v>280.79996</v>
      </c>
      <c r="E2599" s="14" t="n">
        <f aca="false">IF($F$2=0," - ",Tabla1[[#This Row],[Base para Mejor precio]]*(1-$F$2))</f>
        <v>252.719964</v>
      </c>
      <c r="F2599" s="12" t="s">
        <v>17</v>
      </c>
      <c r="G2599" s="15"/>
      <c r="H2599" s="14" t="n">
        <f aca="false">IFERROR(IF($F$3=0,"-",Tabla1[[#This Row],[Precio de Cliente neto]]*(1+$F$3)),"-")</f>
        <v>421.19994</v>
      </c>
      <c r="I2599" s="14" t="n">
        <v>401.1428</v>
      </c>
      <c r="J2599" s="14" t="n">
        <v>361.02852</v>
      </c>
    </row>
    <row r="2600" customFormat="false" ht="15" hidden="false" customHeight="false" outlineLevel="0" collapsed="false">
      <c r="A2600" s="12" t="n">
        <v>8493</v>
      </c>
      <c r="B2600" s="13" t="s">
        <v>2613</v>
      </c>
      <c r="C2600" s="14" t="n">
        <f aca="false">IF($F$2=0," - ",Tabla1[[#This Row],[Base Precio de Lista neto]])</f>
        <v>441.2571</v>
      </c>
      <c r="D2600" s="14" t="n">
        <f aca="false">IF($F$2=0," - ",Tabla1[[#This Row],[Base Precio de Lista neto]]*(1-$F$2))</f>
        <v>308.87997</v>
      </c>
      <c r="E2600" s="14" t="n">
        <f aca="false">IF($F$2=0," - ",Tabla1[[#This Row],[Base para Mejor precio]]*(1-$F$2))</f>
        <v>277.991973</v>
      </c>
      <c r="F2600" s="12" t="s">
        <v>17</v>
      </c>
      <c r="G2600" s="15"/>
      <c r="H2600" s="14" t="n">
        <f aca="false">IFERROR(IF($F$3=0,"-",Tabla1[[#This Row],[Precio de Cliente neto]]*(1+$F$3)),"-")</f>
        <v>463.319955</v>
      </c>
      <c r="I2600" s="14" t="n">
        <v>441.2571</v>
      </c>
      <c r="J2600" s="14" t="n">
        <v>397.13139</v>
      </c>
    </row>
    <row r="2601" customFormat="false" ht="15" hidden="false" customHeight="false" outlineLevel="0" collapsed="false">
      <c r="A2601" s="12" t="n">
        <v>8500</v>
      </c>
      <c r="B2601" s="13" t="s">
        <v>2614</v>
      </c>
      <c r="C2601" s="14" t="n">
        <f aca="false">IF($F$2=0," - ",Tabla1[[#This Row],[Base Precio de Lista neto]])</f>
        <v>2507.3653</v>
      </c>
      <c r="D2601" s="14" t="n">
        <f aca="false">IF($F$2=0," - ",Tabla1[[#This Row],[Base Precio de Lista neto]]*(1-$F$2))</f>
        <v>1755.15571</v>
      </c>
      <c r="E2601" s="14" t="n">
        <f aca="false">IF($F$2=0," - ",Tabla1[[#This Row],[Base para Mejor precio]]*(1-$F$2))</f>
        <v>1579.640139</v>
      </c>
      <c r="F2601" s="12" t="s">
        <v>14</v>
      </c>
      <c r="G2601" s="15"/>
      <c r="H2601" s="14" t="n">
        <f aca="false">IFERROR(IF($F$3=0,"-",Tabla1[[#This Row],[Precio de Cliente neto]]*(1+$F$3)),"-")</f>
        <v>2632.733565</v>
      </c>
      <c r="I2601" s="14" t="n">
        <v>2507.3653</v>
      </c>
      <c r="J2601" s="14" t="n">
        <v>2256.62877</v>
      </c>
    </row>
    <row r="2602" customFormat="false" ht="15" hidden="false" customHeight="false" outlineLevel="0" collapsed="false">
      <c r="A2602" s="12" t="n">
        <v>8501</v>
      </c>
      <c r="B2602" s="13" t="s">
        <v>2615</v>
      </c>
      <c r="C2602" s="14" t="n">
        <f aca="false">IF($F$2=0," - ",Tabla1[[#This Row],[Base Precio de Lista neto]])</f>
        <v>2984.9586</v>
      </c>
      <c r="D2602" s="14" t="n">
        <f aca="false">IF($F$2=0," - ",Tabla1[[#This Row],[Base Precio de Lista neto]]*(1-$F$2))</f>
        <v>2089.47102</v>
      </c>
      <c r="E2602" s="14" t="n">
        <f aca="false">IF($F$2=0," - ",Tabla1[[#This Row],[Base para Mejor precio]]*(1-$F$2))</f>
        <v>1880.523918</v>
      </c>
      <c r="F2602" s="12" t="s">
        <v>14</v>
      </c>
      <c r="G2602" s="15"/>
      <c r="H2602" s="14" t="n">
        <f aca="false">IFERROR(IF($F$3=0,"-",Tabla1[[#This Row],[Precio de Cliente neto]]*(1+$F$3)),"-")</f>
        <v>3134.20653</v>
      </c>
      <c r="I2602" s="14" t="n">
        <v>2984.9586</v>
      </c>
      <c r="J2602" s="14" t="n">
        <v>2686.46274</v>
      </c>
    </row>
    <row r="2603" customFormat="false" ht="15" hidden="false" customHeight="false" outlineLevel="0" collapsed="false">
      <c r="A2603" s="12" t="n">
        <v>8504</v>
      </c>
      <c r="B2603" s="13" t="s">
        <v>2616</v>
      </c>
      <c r="C2603" s="14" t="n">
        <f aca="false">IF($F$2=0," - ",Tabla1[[#This Row],[Base Precio de Lista neto]])</f>
        <v>3886.4162</v>
      </c>
      <c r="D2603" s="14" t="n">
        <f aca="false">IF($F$2=0," - ",Tabla1[[#This Row],[Base Precio de Lista neto]]*(1-$F$2))</f>
        <v>2720.49134</v>
      </c>
      <c r="E2603" s="14" t="n">
        <f aca="false">IF($F$2=0," - ",Tabla1[[#This Row],[Base para Mejor precio]]*(1-$F$2))</f>
        <v>2448.442206</v>
      </c>
      <c r="F2603" s="12" t="s">
        <v>14</v>
      </c>
      <c r="G2603" s="15"/>
      <c r="H2603" s="14" t="n">
        <f aca="false">IFERROR(IF($F$3=0,"-",Tabla1[[#This Row],[Precio de Cliente neto]]*(1+$F$3)),"-")</f>
        <v>4080.73701</v>
      </c>
      <c r="I2603" s="14" t="n">
        <v>3886.4162</v>
      </c>
      <c r="J2603" s="14" t="n">
        <v>3497.77458</v>
      </c>
    </row>
    <row r="2604" customFormat="false" ht="15" hidden="false" customHeight="false" outlineLevel="0" collapsed="false">
      <c r="A2604" s="12" t="n">
        <v>8505</v>
      </c>
      <c r="B2604" s="13" t="s">
        <v>2617</v>
      </c>
      <c r="C2604" s="14" t="n">
        <f aca="false">IF($F$2=0," - ",Tabla1[[#This Row],[Base Precio de Lista neto]])</f>
        <v>4830.2602</v>
      </c>
      <c r="D2604" s="14" t="n">
        <f aca="false">IF($F$2=0," - ",Tabla1[[#This Row],[Base Precio de Lista neto]]*(1-$F$2))</f>
        <v>3381.18214</v>
      </c>
      <c r="E2604" s="14" t="n">
        <f aca="false">IF($F$2=0," - ",Tabla1[[#This Row],[Base para Mejor precio]]*(1-$F$2))</f>
        <v>3043.063926</v>
      </c>
      <c r="F2604" s="12" t="s">
        <v>14</v>
      </c>
      <c r="G2604" s="15"/>
      <c r="H2604" s="14" t="n">
        <f aca="false">IFERROR(IF($F$3=0,"-",Tabla1[[#This Row],[Precio de Cliente neto]]*(1+$F$3)),"-")</f>
        <v>5071.77321</v>
      </c>
      <c r="I2604" s="14" t="n">
        <v>4830.2602</v>
      </c>
      <c r="J2604" s="14" t="n">
        <v>4347.23418</v>
      </c>
    </row>
    <row r="2605" customFormat="false" ht="15" hidden="false" customHeight="false" outlineLevel="0" collapsed="false">
      <c r="A2605" s="12" t="n">
        <v>8506</v>
      </c>
      <c r="B2605" s="13" t="s">
        <v>2618</v>
      </c>
      <c r="C2605" s="14" t="n">
        <f aca="false">IF($F$2=0," - ",Tabla1[[#This Row],[Base Precio de Lista neto]])</f>
        <v>6107.2254</v>
      </c>
      <c r="D2605" s="14" t="n">
        <f aca="false">IF($F$2=0," - ",Tabla1[[#This Row],[Base Precio de Lista neto]]*(1-$F$2))</f>
        <v>4275.05778</v>
      </c>
      <c r="E2605" s="14" t="n">
        <f aca="false">IF($F$2=0," - ",Tabla1[[#This Row],[Base para Mejor precio]]*(1-$F$2))</f>
        <v>3847.552002</v>
      </c>
      <c r="F2605" s="12" t="s">
        <v>14</v>
      </c>
      <c r="G2605" s="15"/>
      <c r="H2605" s="14" t="n">
        <f aca="false">IFERROR(IF($F$3=0,"-",Tabla1[[#This Row],[Precio de Cliente neto]]*(1+$F$3)),"-")</f>
        <v>6412.58667</v>
      </c>
      <c r="I2605" s="14" t="n">
        <v>6107.2254</v>
      </c>
      <c r="J2605" s="14" t="n">
        <v>5496.50286</v>
      </c>
    </row>
    <row r="2606" customFormat="false" ht="15" hidden="false" customHeight="false" outlineLevel="0" collapsed="false">
      <c r="A2606" s="12" t="n">
        <v>8507</v>
      </c>
      <c r="B2606" s="13" t="s">
        <v>2619</v>
      </c>
      <c r="C2606" s="14" t="n">
        <f aca="false">IF($F$2=0," - ",Tabla1[[#This Row],[Base Precio de Lista neto]])</f>
        <v>336.0093</v>
      </c>
      <c r="D2606" s="14" t="n">
        <f aca="false">IF($F$2=0," - ",Tabla1[[#This Row],[Base Precio de Lista neto]]*(1-$F$2))</f>
        <v>235.20651</v>
      </c>
      <c r="E2606" s="14" t="n">
        <f aca="false">IF($F$2=0," - ",Tabla1[[#This Row],[Base para Mejor precio]]*(1-$F$2))</f>
        <v>211.685859</v>
      </c>
      <c r="F2606" s="12" t="s">
        <v>17</v>
      </c>
      <c r="G2606" s="15"/>
      <c r="H2606" s="14" t="n">
        <f aca="false">IFERROR(IF($F$3=0,"-",Tabla1[[#This Row],[Precio de Cliente neto]]*(1+$F$3)),"-")</f>
        <v>352.809765</v>
      </c>
      <c r="I2606" s="14" t="n">
        <v>336.0093</v>
      </c>
      <c r="J2606" s="14" t="n">
        <v>302.40837</v>
      </c>
    </row>
    <row r="2607" customFormat="false" ht="15" hidden="false" customHeight="false" outlineLevel="0" collapsed="false">
      <c r="A2607" s="12" t="n">
        <v>8508</v>
      </c>
      <c r="B2607" s="13" t="s">
        <v>2620</v>
      </c>
      <c r="C2607" s="14" t="n">
        <f aca="false">IF($F$2=0," - ",Tabla1[[#This Row],[Base Precio de Lista neto]])</f>
        <v>398.7041</v>
      </c>
      <c r="D2607" s="14" t="n">
        <f aca="false">IF($F$2=0," - ",Tabla1[[#This Row],[Base Precio de Lista neto]]*(1-$F$2))</f>
        <v>279.09287</v>
      </c>
      <c r="E2607" s="14" t="n">
        <f aca="false">IF($F$2=0," - ",Tabla1[[#This Row],[Base para Mejor precio]]*(1-$F$2))</f>
        <v>251.183583</v>
      </c>
      <c r="F2607" s="12" t="s">
        <v>17</v>
      </c>
      <c r="G2607" s="15"/>
      <c r="H2607" s="14" t="n">
        <f aca="false">IFERROR(IF($F$3=0,"-",Tabla1[[#This Row],[Precio de Cliente neto]]*(1+$F$3)),"-")</f>
        <v>418.639305</v>
      </c>
      <c r="I2607" s="14" t="n">
        <v>398.7041</v>
      </c>
      <c r="J2607" s="14" t="n">
        <v>358.83369</v>
      </c>
    </row>
    <row r="2608" customFormat="false" ht="15" hidden="false" customHeight="false" outlineLevel="0" collapsed="false">
      <c r="A2608" s="12" t="n">
        <v>8509</v>
      </c>
      <c r="B2608" s="13" t="s">
        <v>2621</v>
      </c>
      <c r="C2608" s="14" t="n">
        <f aca="false">IF($F$2=0," - ",Tabla1[[#This Row],[Base Precio de Lista neto]])</f>
        <v>437.1311</v>
      </c>
      <c r="D2608" s="14" t="n">
        <f aca="false">IF($F$2=0," - ",Tabla1[[#This Row],[Base Precio de Lista neto]]*(1-$F$2))</f>
        <v>305.99177</v>
      </c>
      <c r="E2608" s="14" t="n">
        <f aca="false">IF($F$2=0," - ",Tabla1[[#This Row],[Base para Mejor precio]]*(1-$F$2))</f>
        <v>275.392593</v>
      </c>
      <c r="F2608" s="12" t="s">
        <v>17</v>
      </c>
      <c r="G2608" s="15"/>
      <c r="H2608" s="14" t="n">
        <f aca="false">IFERROR(IF($F$3=0,"-",Tabla1[[#This Row],[Precio de Cliente neto]]*(1+$F$3)),"-")</f>
        <v>458.987655</v>
      </c>
      <c r="I2608" s="14" t="n">
        <v>437.1311</v>
      </c>
      <c r="J2608" s="14" t="n">
        <v>393.41799</v>
      </c>
    </row>
    <row r="2609" customFormat="false" ht="15" hidden="false" customHeight="false" outlineLevel="0" collapsed="false">
      <c r="A2609" s="12" t="n">
        <v>8510</v>
      </c>
      <c r="B2609" s="13" t="s">
        <v>2622</v>
      </c>
      <c r="C2609" s="14" t="n">
        <f aca="false">IF($F$2=0," - ",Tabla1[[#This Row],[Base Precio de Lista neto]])</f>
        <v>116.4027</v>
      </c>
      <c r="D2609" s="14" t="n">
        <f aca="false">IF($F$2=0," - ",Tabla1[[#This Row],[Base Precio de Lista neto]]*(1-$F$2))</f>
        <v>81.48189</v>
      </c>
      <c r="E2609" s="14" t="n">
        <f aca="false">IF($F$2=0," - ",Tabla1[[#This Row],[Base para Mejor precio]]*(1-$F$2))</f>
        <v>73.333701</v>
      </c>
      <c r="F2609" s="12" t="s">
        <v>17</v>
      </c>
      <c r="G2609" s="15"/>
      <c r="H2609" s="14" t="n">
        <f aca="false">IFERROR(IF($F$3=0,"-",Tabla1[[#This Row],[Precio de Cliente neto]]*(1+$F$3)),"-")</f>
        <v>122.222835</v>
      </c>
      <c r="I2609" s="14" t="n">
        <v>116.4027</v>
      </c>
      <c r="J2609" s="14" t="n">
        <v>104.76243</v>
      </c>
    </row>
    <row r="2610" customFormat="false" ht="15" hidden="false" customHeight="false" outlineLevel="0" collapsed="false">
      <c r="A2610" s="12" t="n">
        <v>8511</v>
      </c>
      <c r="B2610" s="13" t="s">
        <v>2623</v>
      </c>
      <c r="C2610" s="14" t="n">
        <f aca="false">IF($F$2=0," - ",Tabla1[[#This Row],[Base Precio de Lista neto]])</f>
        <v>123.3712</v>
      </c>
      <c r="D2610" s="14" t="n">
        <f aca="false">IF($F$2=0," - ",Tabla1[[#This Row],[Base Precio de Lista neto]]*(1-$F$2))</f>
        <v>86.35984</v>
      </c>
      <c r="E2610" s="14" t="n">
        <f aca="false">IF($F$2=0," - ",Tabla1[[#This Row],[Base para Mejor precio]]*(1-$F$2))</f>
        <v>77.723856</v>
      </c>
      <c r="F2610" s="12" t="s">
        <v>17</v>
      </c>
      <c r="G2610" s="15"/>
      <c r="H2610" s="14" t="n">
        <f aca="false">IFERROR(IF($F$3=0,"-",Tabla1[[#This Row],[Precio de Cliente neto]]*(1+$F$3)),"-")</f>
        <v>129.53976</v>
      </c>
      <c r="I2610" s="14" t="n">
        <v>123.3712</v>
      </c>
      <c r="J2610" s="14" t="n">
        <v>111.03408</v>
      </c>
    </row>
    <row r="2611" customFormat="false" ht="15" hidden="false" customHeight="false" outlineLevel="0" collapsed="false">
      <c r="A2611" s="12" t="n">
        <v>8512</v>
      </c>
      <c r="B2611" s="13" t="s">
        <v>2624</v>
      </c>
      <c r="C2611" s="14" t="n">
        <f aca="false">IF($F$2=0," - ",Tabla1[[#This Row],[Base Precio de Lista neto]])</f>
        <v>529.3034</v>
      </c>
      <c r="D2611" s="14" t="n">
        <f aca="false">IF($F$2=0," - ",Tabla1[[#This Row],[Base Precio de Lista neto]]*(1-$F$2))</f>
        <v>370.51238</v>
      </c>
      <c r="E2611" s="14" t="n">
        <f aca="false">IF($F$2=0," - ",Tabla1[[#This Row],[Base para Mejor precio]]*(1-$F$2))</f>
        <v>333.461142</v>
      </c>
      <c r="F2611" s="12" t="s">
        <v>31</v>
      </c>
      <c r="G2611" s="15"/>
      <c r="H2611" s="14" t="n">
        <f aca="false">IFERROR(IF($F$3=0,"-",Tabla1[[#This Row],[Precio de Cliente neto]]*(1+$F$3)),"-")</f>
        <v>555.76857</v>
      </c>
      <c r="I2611" s="14" t="n">
        <v>529.3034</v>
      </c>
      <c r="J2611" s="14" t="n">
        <v>476.37306</v>
      </c>
    </row>
    <row r="2612" customFormat="false" ht="15" hidden="false" customHeight="false" outlineLevel="0" collapsed="false">
      <c r="A2612" s="12" t="n">
        <v>8513</v>
      </c>
      <c r="B2612" s="13" t="s">
        <v>2625</v>
      </c>
      <c r="C2612" s="14" t="n">
        <f aca="false">IF($F$2=0," - ",Tabla1[[#This Row],[Base Precio de Lista neto]])</f>
        <v>806.0948</v>
      </c>
      <c r="D2612" s="14" t="n">
        <f aca="false">IF($F$2=0," - ",Tabla1[[#This Row],[Base Precio de Lista neto]]*(1-$F$2))</f>
        <v>564.26636</v>
      </c>
      <c r="E2612" s="14" t="n">
        <f aca="false">IF($F$2=0," - ",Tabla1[[#This Row],[Base para Mejor precio]]*(1-$F$2))</f>
        <v>507.839724</v>
      </c>
      <c r="F2612" s="12" t="s">
        <v>31</v>
      </c>
      <c r="G2612" s="15"/>
      <c r="H2612" s="14" t="n">
        <f aca="false">IFERROR(IF($F$3=0,"-",Tabla1[[#This Row],[Precio de Cliente neto]]*(1+$F$3)),"-")</f>
        <v>846.39954</v>
      </c>
      <c r="I2612" s="14" t="n">
        <v>806.0948</v>
      </c>
      <c r="J2612" s="14" t="n">
        <v>725.48532</v>
      </c>
    </row>
    <row r="2613" customFormat="false" ht="15" hidden="false" customHeight="false" outlineLevel="0" collapsed="false">
      <c r="A2613" s="12" t="n">
        <v>8514</v>
      </c>
      <c r="B2613" s="13" t="s">
        <v>2626</v>
      </c>
      <c r="C2613" s="14" t="n">
        <f aca="false">IF($F$2=0," - ",Tabla1[[#This Row],[Base Precio de Lista neto]])</f>
        <v>1323.2577</v>
      </c>
      <c r="D2613" s="14" t="n">
        <f aca="false">IF($F$2=0," - ",Tabla1[[#This Row],[Base Precio de Lista neto]]*(1-$F$2))</f>
        <v>926.28039</v>
      </c>
      <c r="E2613" s="14" t="n">
        <f aca="false">IF($F$2=0," - ",Tabla1[[#This Row],[Base para Mejor precio]]*(1-$F$2))</f>
        <v>833.652351</v>
      </c>
      <c r="F2613" s="12" t="s">
        <v>31</v>
      </c>
      <c r="G2613" s="15"/>
      <c r="H2613" s="14" t="n">
        <f aca="false">IFERROR(IF($F$3=0,"-",Tabla1[[#This Row],[Precio de Cliente neto]]*(1+$F$3)),"-")</f>
        <v>1389.420585</v>
      </c>
      <c r="I2613" s="14" t="n">
        <v>1323.2577</v>
      </c>
      <c r="J2613" s="14" t="n">
        <v>1190.93193</v>
      </c>
    </row>
    <row r="2614" customFormat="false" ht="15" hidden="false" customHeight="false" outlineLevel="0" collapsed="false">
      <c r="A2614" s="12" t="n">
        <v>8515</v>
      </c>
      <c r="B2614" s="13" t="s">
        <v>2627</v>
      </c>
      <c r="C2614" s="14" t="n">
        <f aca="false">IF($F$2=0," - ",Tabla1[[#This Row],[Base Precio de Lista neto]])</f>
        <v>1572.074</v>
      </c>
      <c r="D2614" s="14" t="n">
        <f aca="false">IF($F$2=0," - ",Tabla1[[#This Row],[Base Precio de Lista neto]]*(1-$F$2))</f>
        <v>1100.4518</v>
      </c>
      <c r="E2614" s="14" t="n">
        <f aca="false">IF($F$2=0," - ",Tabla1[[#This Row],[Base para Mejor precio]]*(1-$F$2))</f>
        <v>990.40662</v>
      </c>
      <c r="F2614" s="12" t="s">
        <v>31</v>
      </c>
      <c r="G2614" s="15"/>
      <c r="H2614" s="14" t="n">
        <f aca="false">IFERROR(IF($F$3=0,"-",Tabla1[[#This Row],[Precio de Cliente neto]]*(1+$F$3)),"-")</f>
        <v>1650.6777</v>
      </c>
      <c r="I2614" s="14" t="n">
        <v>1572.074</v>
      </c>
      <c r="J2614" s="14" t="n">
        <v>1414.8666</v>
      </c>
    </row>
    <row r="2615" customFormat="false" ht="15" hidden="false" customHeight="false" outlineLevel="0" collapsed="false">
      <c r="A2615" s="12" t="n">
        <v>8516</v>
      </c>
      <c r="B2615" s="13" t="s">
        <v>2628</v>
      </c>
      <c r="C2615" s="14" t="n">
        <f aca="false">IF($F$2=0," - ",Tabla1[[#This Row],[Base Precio de Lista neto]])</f>
        <v>2554.5278</v>
      </c>
      <c r="D2615" s="14" t="n">
        <f aca="false">IF($F$2=0," - ",Tabla1[[#This Row],[Base Precio de Lista neto]]*(1-$F$2))</f>
        <v>1788.16946</v>
      </c>
      <c r="E2615" s="14" t="n">
        <f aca="false">IF($F$2=0," - ",Tabla1[[#This Row],[Base para Mejor precio]]*(1-$F$2))</f>
        <v>1609.352514</v>
      </c>
      <c r="F2615" s="12" t="s">
        <v>31</v>
      </c>
      <c r="G2615" s="15"/>
      <c r="H2615" s="14" t="n">
        <f aca="false">IFERROR(IF($F$3=0,"-",Tabla1[[#This Row],[Precio de Cliente neto]]*(1+$F$3)),"-")</f>
        <v>2682.25419</v>
      </c>
      <c r="I2615" s="14" t="n">
        <v>2554.5278</v>
      </c>
      <c r="J2615" s="14" t="n">
        <v>2299.07502</v>
      </c>
    </row>
    <row r="2616" customFormat="false" ht="15" hidden="false" customHeight="false" outlineLevel="0" collapsed="false">
      <c r="A2616" s="12" t="n">
        <v>8517</v>
      </c>
      <c r="B2616" s="13" t="s">
        <v>2629</v>
      </c>
      <c r="C2616" s="14" t="n">
        <f aca="false">IF($F$2=0," - ",Tabla1[[#This Row],[Base Precio de Lista neto]])</f>
        <v>5879.904</v>
      </c>
      <c r="D2616" s="14" t="n">
        <f aca="false">IF($F$2=0," - ",Tabla1[[#This Row],[Base Precio de Lista neto]]*(1-$F$2))</f>
        <v>4115.9328</v>
      </c>
      <c r="E2616" s="14" t="n">
        <f aca="false">IF($F$2=0," - ",Tabla1[[#This Row],[Base para Mejor precio]]*(1-$F$2))</f>
        <v>3704.33952</v>
      </c>
      <c r="F2616" s="12" t="s">
        <v>14</v>
      </c>
      <c r="G2616" s="15"/>
      <c r="H2616" s="14" t="n">
        <f aca="false">IFERROR(IF($F$3=0,"-",Tabla1[[#This Row],[Precio de Cliente neto]]*(1+$F$3)),"-")</f>
        <v>6173.8992</v>
      </c>
      <c r="I2616" s="14" t="n">
        <v>5879.904</v>
      </c>
      <c r="J2616" s="14" t="n">
        <v>5291.9136</v>
      </c>
    </row>
    <row r="2617" customFormat="false" ht="15" hidden="false" customHeight="false" outlineLevel="0" collapsed="false">
      <c r="A2617" s="12" t="n">
        <v>8518</v>
      </c>
      <c r="B2617" s="13" t="s">
        <v>2630</v>
      </c>
      <c r="C2617" s="14" t="n">
        <f aca="false">IF($F$2=0," - ",Tabla1[[#This Row],[Base Precio de Lista neto]])</f>
        <v>821.7779</v>
      </c>
      <c r="D2617" s="14" t="n">
        <f aca="false">IF($F$2=0," - ",Tabla1[[#This Row],[Base Precio de Lista neto]]*(1-$F$2))</f>
        <v>575.24453</v>
      </c>
      <c r="E2617" s="14" t="n">
        <f aca="false">IF($F$2=0," - ",Tabla1[[#This Row],[Base para Mejor precio]]*(1-$F$2))</f>
        <v>517.720077</v>
      </c>
      <c r="F2617" s="12" t="s">
        <v>31</v>
      </c>
      <c r="G2617" s="15"/>
      <c r="H2617" s="14" t="n">
        <f aca="false">IFERROR(IF($F$3=0,"-",Tabla1[[#This Row],[Precio de Cliente neto]]*(1+$F$3)),"-")</f>
        <v>862.866795</v>
      </c>
      <c r="I2617" s="14" t="n">
        <v>821.7779</v>
      </c>
      <c r="J2617" s="14" t="n">
        <v>739.60011</v>
      </c>
    </row>
    <row r="2618" customFormat="false" ht="15" hidden="false" customHeight="false" outlineLevel="0" collapsed="false">
      <c r="A2618" s="12" t="n">
        <v>8519</v>
      </c>
      <c r="B2618" s="13" t="s">
        <v>2631</v>
      </c>
      <c r="C2618" s="14" t="n">
        <f aca="false">IF($F$2=0," - ",Tabla1[[#This Row],[Base Precio de Lista neto]])</f>
        <v>451.869</v>
      </c>
      <c r="D2618" s="14" t="n">
        <f aca="false">IF($F$2=0," - ",Tabla1[[#This Row],[Base Precio de Lista neto]]*(1-$F$2))</f>
        <v>316.3083</v>
      </c>
      <c r="E2618" s="14" t="n">
        <f aca="false">IF($F$2=0," - ",Tabla1[[#This Row],[Base para Mejor precio]]*(1-$F$2))</f>
        <v>284.67747</v>
      </c>
      <c r="F2618" s="12" t="s">
        <v>31</v>
      </c>
      <c r="G2618" s="15"/>
      <c r="H2618" s="14" t="n">
        <f aca="false">IFERROR(IF($F$3=0,"-",Tabla1[[#This Row],[Precio de Cliente neto]]*(1+$F$3)),"-")</f>
        <v>474.46245</v>
      </c>
      <c r="I2618" s="14" t="n">
        <v>451.869</v>
      </c>
      <c r="J2618" s="14" t="n">
        <v>406.6821</v>
      </c>
    </row>
    <row r="2619" customFormat="false" ht="15" hidden="false" customHeight="false" outlineLevel="0" collapsed="false">
      <c r="A2619" s="12" t="n">
        <v>8520</v>
      </c>
      <c r="B2619" s="13" t="s">
        <v>2632</v>
      </c>
      <c r="C2619" s="14" t="n">
        <f aca="false">IF($F$2=0," - ",Tabla1[[#This Row],[Base Precio de Lista neto]])</f>
        <v>904.1069</v>
      </c>
      <c r="D2619" s="14" t="n">
        <f aca="false">IF($F$2=0," - ",Tabla1[[#This Row],[Base Precio de Lista neto]]*(1-$F$2))</f>
        <v>632.87483</v>
      </c>
      <c r="E2619" s="14" t="n">
        <f aca="false">IF($F$2=0," - ",Tabla1[[#This Row],[Base para Mejor precio]]*(1-$F$2))</f>
        <v>569.587347</v>
      </c>
      <c r="F2619" s="12" t="s">
        <v>31</v>
      </c>
      <c r="G2619" s="15"/>
      <c r="H2619" s="14" t="n">
        <f aca="false">IFERROR(IF($F$3=0,"-",Tabla1[[#This Row],[Precio de Cliente neto]]*(1+$F$3)),"-")</f>
        <v>949.312245</v>
      </c>
      <c r="I2619" s="14" t="n">
        <v>904.1069</v>
      </c>
      <c r="J2619" s="14" t="n">
        <v>813.69621</v>
      </c>
    </row>
    <row r="2620" customFormat="false" ht="15" hidden="false" customHeight="false" outlineLevel="0" collapsed="false">
      <c r="A2620" s="12" t="n">
        <v>8521</v>
      </c>
      <c r="B2620" s="13" t="s">
        <v>2633</v>
      </c>
      <c r="C2620" s="14" t="n">
        <f aca="false">IF($F$2=0," - ",Tabla1[[#This Row],[Base Precio de Lista neto]])</f>
        <v>90.9736</v>
      </c>
      <c r="D2620" s="14" t="n">
        <f aca="false">IF($F$2=0," - ",Tabla1[[#This Row],[Base Precio de Lista neto]]*(1-$F$2))</f>
        <v>63.68152</v>
      </c>
      <c r="E2620" s="14" t="n">
        <f aca="false">IF($F$2=0," - ",Tabla1[[#This Row],[Base para Mejor precio]]*(1-$F$2))</f>
        <v>57.313368</v>
      </c>
      <c r="F2620" s="12" t="s">
        <v>31</v>
      </c>
      <c r="G2620" s="15"/>
      <c r="H2620" s="14" t="n">
        <f aca="false">IFERROR(IF($F$3=0,"-",Tabla1[[#This Row],[Precio de Cliente neto]]*(1+$F$3)),"-")</f>
        <v>95.52228</v>
      </c>
      <c r="I2620" s="14" t="n">
        <v>90.9736</v>
      </c>
      <c r="J2620" s="14" t="n">
        <v>81.87624</v>
      </c>
    </row>
    <row r="2621" customFormat="false" ht="15" hidden="false" customHeight="false" outlineLevel="0" collapsed="false">
      <c r="A2621" s="12" t="n">
        <v>8522</v>
      </c>
      <c r="B2621" s="13" t="s">
        <v>2634</v>
      </c>
      <c r="C2621" s="14" t="n">
        <f aca="false">IF($F$2=0," - ",Tabla1[[#This Row],[Base Precio de Lista neto]])</f>
        <v>26.4048</v>
      </c>
      <c r="D2621" s="14" t="n">
        <f aca="false">IF($F$2=0," - ",Tabla1[[#This Row],[Base Precio de Lista neto]]*(1-$F$2))</f>
        <v>18.48336</v>
      </c>
      <c r="E2621" s="14" t="n">
        <f aca="false">IF($F$2=0," - ",Tabla1[[#This Row],[Base para Mejor precio]]*(1-$F$2))</f>
        <v>16.635024</v>
      </c>
      <c r="F2621" s="12" t="s">
        <v>31</v>
      </c>
      <c r="G2621" s="15"/>
      <c r="H2621" s="14" t="n">
        <f aca="false">IFERROR(IF($F$3=0,"-",Tabla1[[#This Row],[Precio de Cliente neto]]*(1+$F$3)),"-")</f>
        <v>27.72504</v>
      </c>
      <c r="I2621" s="14" t="n">
        <v>26.4048</v>
      </c>
      <c r="J2621" s="14" t="n">
        <v>23.76432</v>
      </c>
    </row>
    <row r="2622" customFormat="false" ht="15" hidden="false" customHeight="false" outlineLevel="0" collapsed="false">
      <c r="A2622" s="12" t="n">
        <v>8523</v>
      </c>
      <c r="B2622" s="13" t="s">
        <v>2635</v>
      </c>
      <c r="C2622" s="14" t="n">
        <f aca="false">IF($F$2=0," - ",Tabla1[[#This Row],[Base Precio de Lista neto]])</f>
        <v>41.9456</v>
      </c>
      <c r="D2622" s="14" t="n">
        <f aca="false">IF($F$2=0," - ",Tabla1[[#This Row],[Base Precio de Lista neto]]*(1-$F$2))</f>
        <v>29.36192</v>
      </c>
      <c r="E2622" s="14" t="n">
        <f aca="false">IF($F$2=0," - ",Tabla1[[#This Row],[Base para Mejor precio]]*(1-$F$2))</f>
        <v>26.425728</v>
      </c>
      <c r="F2622" s="12" t="s">
        <v>31</v>
      </c>
      <c r="G2622" s="15"/>
      <c r="H2622" s="14" t="n">
        <f aca="false">IFERROR(IF($F$3=0,"-",Tabla1[[#This Row],[Precio de Cliente neto]]*(1+$F$3)),"-")</f>
        <v>44.04288</v>
      </c>
      <c r="I2622" s="14" t="n">
        <v>41.9456</v>
      </c>
      <c r="J2622" s="14" t="n">
        <v>37.75104</v>
      </c>
    </row>
    <row r="2623" customFormat="false" ht="15" hidden="false" customHeight="false" outlineLevel="0" collapsed="false">
      <c r="A2623" s="12" t="n">
        <v>8524</v>
      </c>
      <c r="B2623" s="13" t="s">
        <v>2636</v>
      </c>
      <c r="C2623" s="14" t="n">
        <f aca="false">IF($F$2=0," - ",Tabla1[[#This Row],[Base Precio de Lista neto]])</f>
        <v>72.0541</v>
      </c>
      <c r="D2623" s="14" t="n">
        <f aca="false">IF($F$2=0," - ",Tabla1[[#This Row],[Base Precio de Lista neto]]*(1-$F$2))</f>
        <v>50.43787</v>
      </c>
      <c r="E2623" s="14" t="n">
        <f aca="false">IF($F$2=0," - ",Tabla1[[#This Row],[Base para Mejor precio]]*(1-$F$2))</f>
        <v>45.394083</v>
      </c>
      <c r="F2623" s="12" t="s">
        <v>31</v>
      </c>
      <c r="G2623" s="15"/>
      <c r="H2623" s="14" t="n">
        <f aca="false">IFERROR(IF($F$3=0,"-",Tabla1[[#This Row],[Precio de Cliente neto]]*(1+$F$3)),"-")</f>
        <v>75.656805</v>
      </c>
      <c r="I2623" s="14" t="n">
        <v>72.0541</v>
      </c>
      <c r="J2623" s="14" t="n">
        <v>64.84869</v>
      </c>
    </row>
    <row r="2624" customFormat="false" ht="15" hidden="false" customHeight="false" outlineLevel="0" collapsed="false">
      <c r="A2624" s="12" t="n">
        <v>8525</v>
      </c>
      <c r="B2624" s="13" t="s">
        <v>2637</v>
      </c>
      <c r="C2624" s="14" t="n">
        <f aca="false">IF($F$2=0," - ",Tabla1[[#This Row],[Base Precio de Lista neto]])</f>
        <v>146.3828</v>
      </c>
      <c r="D2624" s="14" t="n">
        <f aca="false">IF($F$2=0," - ",Tabla1[[#This Row],[Base Precio de Lista neto]]*(1-$F$2))</f>
        <v>102.46796</v>
      </c>
      <c r="E2624" s="14" t="n">
        <f aca="false">IF($F$2=0," - ",Tabla1[[#This Row],[Base para Mejor precio]]*(1-$F$2))</f>
        <v>92.221164</v>
      </c>
      <c r="F2624" s="12" t="s">
        <v>31</v>
      </c>
      <c r="G2624" s="15"/>
      <c r="H2624" s="14" t="n">
        <f aca="false">IFERROR(IF($F$3=0,"-",Tabla1[[#This Row],[Precio de Cliente neto]]*(1+$F$3)),"-")</f>
        <v>153.70194</v>
      </c>
      <c r="I2624" s="14" t="n">
        <v>146.3828</v>
      </c>
      <c r="J2624" s="14" t="n">
        <v>131.74452</v>
      </c>
    </row>
    <row r="2625" customFormat="false" ht="15" hidden="false" customHeight="false" outlineLevel="0" collapsed="false">
      <c r="A2625" s="12" t="n">
        <v>8526</v>
      </c>
      <c r="B2625" s="13" t="s">
        <v>2638</v>
      </c>
      <c r="C2625" s="14" t="n">
        <f aca="false">IF($F$2=0," - ",Tabla1[[#This Row],[Base Precio de Lista neto]])</f>
        <v>274.1541</v>
      </c>
      <c r="D2625" s="14" t="n">
        <f aca="false">IF($F$2=0," - ",Tabla1[[#This Row],[Base Precio de Lista neto]]*(1-$F$2))</f>
        <v>191.90787</v>
      </c>
      <c r="E2625" s="14" t="n">
        <f aca="false">IF($F$2=0," - ",Tabla1[[#This Row],[Base para Mejor precio]]*(1-$F$2))</f>
        <v>172.717083</v>
      </c>
      <c r="F2625" s="12" t="s">
        <v>31</v>
      </c>
      <c r="G2625" s="15"/>
      <c r="H2625" s="14" t="n">
        <f aca="false">IFERROR(IF($F$3=0,"-",Tabla1[[#This Row],[Precio de Cliente neto]]*(1+$F$3)),"-")</f>
        <v>287.861805</v>
      </c>
      <c r="I2625" s="14" t="n">
        <v>274.1541</v>
      </c>
      <c r="J2625" s="14" t="n">
        <v>246.73869</v>
      </c>
    </row>
    <row r="2626" customFormat="false" ht="15" hidden="false" customHeight="false" outlineLevel="0" collapsed="false">
      <c r="A2626" s="12" t="n">
        <v>8527</v>
      </c>
      <c r="B2626" s="13" t="s">
        <v>2639</v>
      </c>
      <c r="C2626" s="14" t="n">
        <f aca="false">IF($F$2=0," - ",Tabla1[[#This Row],[Base Precio de Lista neto]])</f>
        <v>478.2857</v>
      </c>
      <c r="D2626" s="14" t="n">
        <f aca="false">IF($F$2=0," - ",Tabla1[[#This Row],[Base Precio de Lista neto]]*(1-$F$2))</f>
        <v>334.79999</v>
      </c>
      <c r="E2626" s="14" t="n">
        <f aca="false">IF($F$2=0," - ",Tabla1[[#This Row],[Base para Mejor precio]]*(1-$F$2))</f>
        <v>301.319991</v>
      </c>
      <c r="F2626" s="12" t="s">
        <v>31</v>
      </c>
      <c r="G2626" s="15"/>
      <c r="H2626" s="14" t="n">
        <f aca="false">IFERROR(IF($F$3=0,"-",Tabla1[[#This Row],[Precio de Cliente neto]]*(1+$F$3)),"-")</f>
        <v>502.199985</v>
      </c>
      <c r="I2626" s="14" t="n">
        <v>478.2857</v>
      </c>
      <c r="J2626" s="14" t="n">
        <v>430.45713</v>
      </c>
    </row>
    <row r="2627" customFormat="false" ht="15" hidden="false" customHeight="false" outlineLevel="0" collapsed="false">
      <c r="A2627" s="12" t="n">
        <v>8528</v>
      </c>
      <c r="B2627" s="13" t="s">
        <v>2640</v>
      </c>
      <c r="C2627" s="14" t="n">
        <f aca="false">IF($F$2=0," - ",Tabla1[[#This Row],[Base Precio de Lista neto]])</f>
        <v>24.816</v>
      </c>
      <c r="D2627" s="14" t="n">
        <f aca="false">IF($F$2=0," - ",Tabla1[[#This Row],[Base Precio de Lista neto]]*(1-$F$2))</f>
        <v>17.3712</v>
      </c>
      <c r="E2627" s="14" t="n">
        <f aca="false">IF($F$2=0," - ",Tabla1[[#This Row],[Base para Mejor precio]]*(1-$F$2))</f>
        <v>15.63408</v>
      </c>
      <c r="F2627" s="12" t="s">
        <v>31</v>
      </c>
      <c r="G2627" s="15"/>
      <c r="H2627" s="14" t="n">
        <f aca="false">IFERROR(IF($F$3=0,"-",Tabla1[[#This Row],[Precio de Cliente neto]]*(1+$F$3)),"-")</f>
        <v>26.0568</v>
      </c>
      <c r="I2627" s="14" t="n">
        <v>24.816</v>
      </c>
      <c r="J2627" s="14" t="n">
        <v>22.3344</v>
      </c>
    </row>
    <row r="2628" customFormat="false" ht="15" hidden="false" customHeight="false" outlineLevel="0" collapsed="false">
      <c r="A2628" s="12" t="n">
        <v>8529</v>
      </c>
      <c r="B2628" s="13" t="s">
        <v>2641</v>
      </c>
      <c r="C2628" s="14" t="n">
        <f aca="false">IF($F$2=0," - ",Tabla1[[#This Row],[Base Precio de Lista neto]])</f>
        <v>39.2828</v>
      </c>
      <c r="D2628" s="14" t="n">
        <f aca="false">IF($F$2=0," - ",Tabla1[[#This Row],[Base Precio de Lista neto]]*(1-$F$2))</f>
        <v>27.49796</v>
      </c>
      <c r="E2628" s="14" t="n">
        <f aca="false">IF($F$2=0," - ",Tabla1[[#This Row],[Base para Mejor precio]]*(1-$F$2))</f>
        <v>24.748164</v>
      </c>
      <c r="F2628" s="12" t="s">
        <v>31</v>
      </c>
      <c r="G2628" s="15"/>
      <c r="H2628" s="14" t="n">
        <f aca="false">IFERROR(IF($F$3=0,"-",Tabla1[[#This Row],[Precio de Cliente neto]]*(1+$F$3)),"-")</f>
        <v>41.24694</v>
      </c>
      <c r="I2628" s="14" t="n">
        <v>39.2828</v>
      </c>
      <c r="J2628" s="14" t="n">
        <v>35.35452</v>
      </c>
    </row>
    <row r="2629" customFormat="false" ht="15" hidden="false" customHeight="false" outlineLevel="0" collapsed="false">
      <c r="A2629" s="12" t="n">
        <v>8530</v>
      </c>
      <c r="B2629" s="13" t="s">
        <v>2642</v>
      </c>
      <c r="C2629" s="14" t="n">
        <f aca="false">IF($F$2=0," - ",Tabla1[[#This Row],[Base Precio de Lista neto]])</f>
        <v>231.0979</v>
      </c>
      <c r="D2629" s="14" t="n">
        <f aca="false">IF($F$2=0," - ",Tabla1[[#This Row],[Base Precio de Lista neto]]*(1-$F$2))</f>
        <v>161.76853</v>
      </c>
      <c r="E2629" s="14" t="n">
        <f aca="false">IF($F$2=0," - ",Tabla1[[#This Row],[Base para Mejor precio]]*(1-$F$2))</f>
        <v>145.591677</v>
      </c>
      <c r="F2629" s="12" t="s">
        <v>31</v>
      </c>
      <c r="G2629" s="15"/>
      <c r="H2629" s="14" t="n">
        <f aca="false">IFERROR(IF($F$3=0,"-",Tabla1[[#This Row],[Precio de Cliente neto]]*(1+$F$3)),"-")</f>
        <v>242.652795</v>
      </c>
      <c r="I2629" s="14" t="n">
        <v>231.0979</v>
      </c>
      <c r="J2629" s="14" t="n">
        <v>207.98811</v>
      </c>
    </row>
    <row r="2630" customFormat="false" ht="15" hidden="false" customHeight="false" outlineLevel="0" collapsed="false">
      <c r="A2630" s="12" t="n">
        <v>8531</v>
      </c>
      <c r="B2630" s="13" t="s">
        <v>2643</v>
      </c>
      <c r="C2630" s="14" t="n">
        <f aca="false">IF($F$2=0," - ",Tabla1[[#This Row],[Base Precio de Lista neto]])</f>
        <v>204.7423</v>
      </c>
      <c r="D2630" s="14" t="n">
        <f aca="false">IF($F$2=0," - ",Tabla1[[#This Row],[Base Precio de Lista neto]]*(1-$F$2))</f>
        <v>143.31961</v>
      </c>
      <c r="E2630" s="14" t="n">
        <f aca="false">IF($F$2=0," - ",Tabla1[[#This Row],[Base para Mejor precio]]*(1-$F$2))</f>
        <v>128.987649</v>
      </c>
      <c r="F2630" s="12" t="s">
        <v>31</v>
      </c>
      <c r="G2630" s="15"/>
      <c r="H2630" s="14" t="n">
        <f aca="false">IFERROR(IF($F$3=0,"-",Tabla1[[#This Row],[Precio de Cliente neto]]*(1+$F$3)),"-")</f>
        <v>214.979415</v>
      </c>
      <c r="I2630" s="14" t="n">
        <v>204.7423</v>
      </c>
      <c r="J2630" s="14" t="n">
        <v>184.26807</v>
      </c>
    </row>
    <row r="2631" customFormat="false" ht="15" hidden="false" customHeight="false" outlineLevel="0" collapsed="false">
      <c r="A2631" s="12" t="n">
        <v>8532</v>
      </c>
      <c r="B2631" s="13" t="s">
        <v>2644</v>
      </c>
      <c r="C2631" s="14" t="n">
        <f aca="false">IF($F$2=0," - ",Tabla1[[#This Row],[Base Precio de Lista neto]])</f>
        <v>140.7734</v>
      </c>
      <c r="D2631" s="14" t="n">
        <f aca="false">IF($F$2=0," - ",Tabla1[[#This Row],[Base Precio de Lista neto]]*(1-$F$2))</f>
        <v>98.54138</v>
      </c>
      <c r="E2631" s="14" t="n">
        <f aca="false">IF($F$2=0," - ",Tabla1[[#This Row],[Base para Mejor precio]]*(1-$F$2))</f>
        <v>88.687242</v>
      </c>
      <c r="F2631" s="12" t="s">
        <v>31</v>
      </c>
      <c r="G2631" s="15"/>
      <c r="H2631" s="14" t="n">
        <f aca="false">IFERROR(IF($F$3=0,"-",Tabla1[[#This Row],[Precio de Cliente neto]]*(1+$F$3)),"-")</f>
        <v>147.81207</v>
      </c>
      <c r="I2631" s="14" t="n">
        <v>140.7734</v>
      </c>
      <c r="J2631" s="14" t="n">
        <v>126.69606</v>
      </c>
    </row>
    <row r="2632" customFormat="false" ht="15" hidden="false" customHeight="false" outlineLevel="0" collapsed="false">
      <c r="A2632" s="12" t="n">
        <v>8533</v>
      </c>
      <c r="B2632" s="13" t="s">
        <v>2645</v>
      </c>
      <c r="C2632" s="14" t="n">
        <f aca="false">IF($F$2=0," - ",Tabla1[[#This Row],[Base Precio de Lista neto]])</f>
        <v>278.2807</v>
      </c>
      <c r="D2632" s="14" t="n">
        <f aca="false">IF($F$2=0," - ",Tabla1[[#This Row],[Base Precio de Lista neto]]*(1-$F$2))</f>
        <v>194.79649</v>
      </c>
      <c r="E2632" s="14" t="n">
        <f aca="false">IF($F$2=0," - ",Tabla1[[#This Row],[Base para Mejor precio]]*(1-$F$2))</f>
        <v>175.316841</v>
      </c>
      <c r="F2632" s="12" t="s">
        <v>31</v>
      </c>
      <c r="G2632" s="15"/>
      <c r="H2632" s="14" t="n">
        <f aca="false">IFERROR(IF($F$3=0,"-",Tabla1[[#This Row],[Precio de Cliente neto]]*(1+$F$3)),"-")</f>
        <v>292.194735</v>
      </c>
      <c r="I2632" s="14" t="n">
        <v>278.2807</v>
      </c>
      <c r="J2632" s="14" t="n">
        <v>250.45263</v>
      </c>
    </row>
    <row r="2633" customFormat="false" ht="15" hidden="false" customHeight="false" outlineLevel="0" collapsed="false">
      <c r="A2633" s="12" t="n">
        <v>8534</v>
      </c>
      <c r="B2633" s="13" t="s">
        <v>2646</v>
      </c>
      <c r="C2633" s="14" t="n">
        <f aca="false">IF($F$2=0," - ",Tabla1[[#This Row],[Base Precio de Lista neto]])</f>
        <v>307.1293</v>
      </c>
      <c r="D2633" s="14" t="n">
        <f aca="false">IF($F$2=0," - ",Tabla1[[#This Row],[Base Precio de Lista neto]]*(1-$F$2))</f>
        <v>214.99051</v>
      </c>
      <c r="E2633" s="14" t="n">
        <f aca="false">IF($F$2=0," - ",Tabla1[[#This Row],[Base para Mejor precio]]*(1-$F$2))</f>
        <v>193.491459</v>
      </c>
      <c r="F2633" s="12" t="s">
        <v>31</v>
      </c>
      <c r="G2633" s="15"/>
      <c r="H2633" s="14" t="n">
        <f aca="false">IFERROR(IF($F$3=0,"-",Tabla1[[#This Row],[Precio de Cliente neto]]*(1+$F$3)),"-")</f>
        <v>322.485765</v>
      </c>
      <c r="I2633" s="14" t="n">
        <v>307.1293</v>
      </c>
      <c r="J2633" s="14" t="n">
        <v>276.41637</v>
      </c>
    </row>
    <row r="2634" customFormat="false" ht="15" hidden="false" customHeight="false" outlineLevel="0" collapsed="false">
      <c r="A2634" s="12" t="n">
        <v>8535</v>
      </c>
      <c r="B2634" s="13" t="s">
        <v>2647</v>
      </c>
      <c r="C2634" s="14" t="n">
        <f aca="false">IF($F$2=0," - ",Tabla1[[#This Row],[Base Precio de Lista neto]])</f>
        <v>570.8136</v>
      </c>
      <c r="D2634" s="14" t="n">
        <f aca="false">IF($F$2=0," - ",Tabla1[[#This Row],[Base Precio de Lista neto]]*(1-$F$2))</f>
        <v>399.56952</v>
      </c>
      <c r="E2634" s="14" t="n">
        <f aca="false">IF($F$2=0," - ",Tabla1[[#This Row],[Base para Mejor precio]]*(1-$F$2))</f>
        <v>359.612568</v>
      </c>
      <c r="F2634" s="12" t="s">
        <v>31</v>
      </c>
      <c r="G2634" s="15"/>
      <c r="H2634" s="14" t="n">
        <f aca="false">IFERROR(IF($F$3=0,"-",Tabla1[[#This Row],[Precio de Cliente neto]]*(1+$F$3)),"-")</f>
        <v>599.35428</v>
      </c>
      <c r="I2634" s="14" t="n">
        <v>570.8136</v>
      </c>
      <c r="J2634" s="14" t="n">
        <v>513.73224</v>
      </c>
    </row>
    <row r="2635" customFormat="false" ht="15" hidden="false" customHeight="false" outlineLevel="0" collapsed="false">
      <c r="A2635" s="12" t="n">
        <v>8536</v>
      </c>
      <c r="B2635" s="13" t="s">
        <v>2648</v>
      </c>
      <c r="C2635" s="14" t="n">
        <f aca="false">IF($F$2=0," - ",Tabla1[[#This Row],[Base Precio de Lista neto]])</f>
        <v>273.0008</v>
      </c>
      <c r="D2635" s="14" t="n">
        <f aca="false">IF($F$2=0," - ",Tabla1[[#This Row],[Base Precio de Lista neto]]*(1-$F$2))</f>
        <v>191.10056</v>
      </c>
      <c r="E2635" s="14" t="n">
        <f aca="false">IF($F$2=0," - ",Tabla1[[#This Row],[Base para Mejor precio]]*(1-$F$2))</f>
        <v>171.990504</v>
      </c>
      <c r="F2635" s="12" t="s">
        <v>31</v>
      </c>
      <c r="G2635" s="15"/>
      <c r="H2635" s="14" t="n">
        <f aca="false">IFERROR(IF($F$3=0,"-",Tabla1[[#This Row],[Precio de Cliente neto]]*(1+$F$3)),"-")</f>
        <v>286.65084</v>
      </c>
      <c r="I2635" s="14" t="n">
        <v>273.0008</v>
      </c>
      <c r="J2635" s="14" t="n">
        <v>245.70072</v>
      </c>
    </row>
    <row r="2636" customFormat="false" ht="15" hidden="false" customHeight="false" outlineLevel="0" collapsed="false">
      <c r="A2636" s="12" t="n">
        <v>8537</v>
      </c>
      <c r="B2636" s="13" t="s">
        <v>2649</v>
      </c>
      <c r="C2636" s="14" t="n">
        <f aca="false">IF($F$2=0," - ",Tabla1[[#This Row],[Base Precio de Lista neto]])</f>
        <v>75.9571</v>
      </c>
      <c r="D2636" s="14" t="n">
        <f aca="false">IF($F$2=0," - ",Tabla1[[#This Row],[Base Precio de Lista neto]]*(1-$F$2))</f>
        <v>53.16997</v>
      </c>
      <c r="E2636" s="14" t="n">
        <f aca="false">IF($F$2=0," - ",Tabla1[[#This Row],[Base para Mejor precio]]*(1-$F$2))</f>
        <v>47.852973</v>
      </c>
      <c r="F2636" s="12" t="s">
        <v>31</v>
      </c>
      <c r="G2636" s="15"/>
      <c r="H2636" s="14" t="n">
        <f aca="false">IFERROR(IF($F$3=0,"-",Tabla1[[#This Row],[Precio de Cliente neto]]*(1+$F$3)),"-")</f>
        <v>79.754955</v>
      </c>
      <c r="I2636" s="14" t="n">
        <v>75.9571</v>
      </c>
      <c r="J2636" s="14" t="n">
        <v>68.36139</v>
      </c>
    </row>
    <row r="2637" customFormat="false" ht="15" hidden="false" customHeight="false" outlineLevel="0" collapsed="false">
      <c r="A2637" s="12" t="n">
        <v>8538</v>
      </c>
      <c r="B2637" s="13" t="s">
        <v>2650</v>
      </c>
      <c r="C2637" s="14" t="n">
        <f aca="false">IF($F$2=0," - ",Tabla1[[#This Row],[Base Precio de Lista neto]])</f>
        <v>109.6343</v>
      </c>
      <c r="D2637" s="14" t="n">
        <f aca="false">IF($F$2=0," - ",Tabla1[[#This Row],[Base Precio de Lista neto]]*(1-$F$2))</f>
        <v>76.74401</v>
      </c>
      <c r="E2637" s="14" t="n">
        <f aca="false">IF($F$2=0," - ",Tabla1[[#This Row],[Base para Mejor precio]]*(1-$F$2))</f>
        <v>69.069609</v>
      </c>
      <c r="F2637" s="12" t="s">
        <v>31</v>
      </c>
      <c r="G2637" s="15"/>
      <c r="H2637" s="14" t="n">
        <f aca="false">IFERROR(IF($F$3=0,"-",Tabla1[[#This Row],[Precio de Cliente neto]]*(1+$F$3)),"-")</f>
        <v>115.116015</v>
      </c>
      <c r="I2637" s="14" t="n">
        <v>109.6343</v>
      </c>
      <c r="J2637" s="14" t="n">
        <v>98.67087</v>
      </c>
    </row>
    <row r="2638" customFormat="false" ht="15" hidden="false" customHeight="false" outlineLevel="0" collapsed="false">
      <c r="A2638" s="12" t="n">
        <v>8539</v>
      </c>
      <c r="B2638" s="13" t="s">
        <v>2651</v>
      </c>
      <c r="C2638" s="14" t="n">
        <f aca="false">IF($F$2=0," - ",Tabla1[[#This Row],[Base Precio de Lista neto]])</f>
        <v>227.9277</v>
      </c>
      <c r="D2638" s="14" t="n">
        <f aca="false">IF($F$2=0," - ",Tabla1[[#This Row],[Base Precio de Lista neto]]*(1-$F$2))</f>
        <v>159.54939</v>
      </c>
      <c r="E2638" s="14" t="n">
        <f aca="false">IF($F$2=0," - ",Tabla1[[#This Row],[Base para Mejor precio]]*(1-$F$2))</f>
        <v>143.594451</v>
      </c>
      <c r="F2638" s="12" t="s">
        <v>31</v>
      </c>
      <c r="G2638" s="15"/>
      <c r="H2638" s="14" t="n">
        <f aca="false">IFERROR(IF($F$3=0,"-",Tabla1[[#This Row],[Precio de Cliente neto]]*(1+$F$3)),"-")</f>
        <v>239.324085</v>
      </c>
      <c r="I2638" s="14" t="n">
        <v>227.9277</v>
      </c>
      <c r="J2638" s="14" t="n">
        <v>205.13493</v>
      </c>
    </row>
    <row r="2639" customFormat="false" ht="15" hidden="false" customHeight="false" outlineLevel="0" collapsed="false">
      <c r="A2639" s="12" t="n">
        <v>8540</v>
      </c>
      <c r="B2639" s="13" t="s">
        <v>2652</v>
      </c>
      <c r="C2639" s="14" t="n">
        <f aca="false">IF($F$2=0," - ",Tabla1[[#This Row],[Base Precio de Lista neto]])</f>
        <v>38.4172</v>
      </c>
      <c r="D2639" s="14" t="n">
        <f aca="false">IF($F$2=0," - ",Tabla1[[#This Row],[Base Precio de Lista neto]]*(1-$F$2))</f>
        <v>26.89204</v>
      </c>
      <c r="E2639" s="14" t="n">
        <f aca="false">IF($F$2=0," - ",Tabla1[[#This Row],[Base para Mejor precio]]*(1-$F$2))</f>
        <v>24.202836</v>
      </c>
      <c r="F2639" s="12" t="s">
        <v>31</v>
      </c>
      <c r="G2639" s="15"/>
      <c r="H2639" s="14" t="n">
        <f aca="false">IFERROR(IF($F$3=0,"-",Tabla1[[#This Row],[Precio de Cliente neto]]*(1+$F$3)),"-")</f>
        <v>40.33806</v>
      </c>
      <c r="I2639" s="14" t="n">
        <v>38.4172</v>
      </c>
      <c r="J2639" s="14" t="n">
        <v>34.57548</v>
      </c>
    </row>
    <row r="2640" customFormat="false" ht="15" hidden="false" customHeight="false" outlineLevel="0" collapsed="false">
      <c r="A2640" s="12" t="n">
        <v>8541</v>
      </c>
      <c r="B2640" s="13" t="s">
        <v>2653</v>
      </c>
      <c r="C2640" s="14" t="n">
        <f aca="false">IF($F$2=0," - ",Tabla1[[#This Row],[Base Precio de Lista neto]])</f>
        <v>65.6429</v>
      </c>
      <c r="D2640" s="14" t="n">
        <f aca="false">IF($F$2=0," - ",Tabla1[[#This Row],[Base Precio de Lista neto]]*(1-$F$2))</f>
        <v>45.95003</v>
      </c>
      <c r="E2640" s="14" t="n">
        <f aca="false">IF($F$2=0," - ",Tabla1[[#This Row],[Base para Mejor precio]]*(1-$F$2))</f>
        <v>41.355027</v>
      </c>
      <c r="F2640" s="12" t="s">
        <v>31</v>
      </c>
      <c r="G2640" s="15"/>
      <c r="H2640" s="14" t="n">
        <f aca="false">IFERROR(IF($F$3=0,"-",Tabla1[[#This Row],[Precio de Cliente neto]]*(1+$F$3)),"-")</f>
        <v>68.925045</v>
      </c>
      <c r="I2640" s="14" t="n">
        <v>65.6429</v>
      </c>
      <c r="J2640" s="14" t="n">
        <v>59.07861</v>
      </c>
    </row>
    <row r="2641" customFormat="false" ht="15" hidden="false" customHeight="false" outlineLevel="0" collapsed="false">
      <c r="A2641" s="12" t="n">
        <v>8542</v>
      </c>
      <c r="B2641" s="13" t="s">
        <v>2654</v>
      </c>
      <c r="C2641" s="14" t="n">
        <f aca="false">IF($F$2=0," - ",Tabla1[[#This Row],[Base Precio de Lista neto]])</f>
        <v>102.632</v>
      </c>
      <c r="D2641" s="14" t="n">
        <f aca="false">IF($F$2=0," - ",Tabla1[[#This Row],[Base Precio de Lista neto]]*(1-$F$2))</f>
        <v>71.8424</v>
      </c>
      <c r="E2641" s="14" t="n">
        <f aca="false">IF($F$2=0," - ",Tabla1[[#This Row],[Base para Mejor precio]]*(1-$F$2))</f>
        <v>64.65816</v>
      </c>
      <c r="F2641" s="12" t="s">
        <v>31</v>
      </c>
      <c r="G2641" s="15"/>
      <c r="H2641" s="14" t="n">
        <f aca="false">IFERROR(IF($F$3=0,"-",Tabla1[[#This Row],[Precio de Cliente neto]]*(1+$F$3)),"-")</f>
        <v>107.7636</v>
      </c>
      <c r="I2641" s="14" t="n">
        <v>102.632</v>
      </c>
      <c r="J2641" s="14" t="n">
        <v>92.3688</v>
      </c>
    </row>
    <row r="2642" customFormat="false" ht="15" hidden="false" customHeight="false" outlineLevel="0" collapsed="false">
      <c r="A2642" s="12" t="n">
        <v>8543</v>
      </c>
      <c r="B2642" s="13" t="s">
        <v>2655</v>
      </c>
      <c r="C2642" s="14" t="n">
        <f aca="false">IF($F$2=0," - ",Tabla1[[#This Row],[Base Precio de Lista neto]])</f>
        <v>180.9623</v>
      </c>
      <c r="D2642" s="14" t="n">
        <f aca="false">IF($F$2=0," - ",Tabla1[[#This Row],[Base Precio de Lista neto]]*(1-$F$2))</f>
        <v>126.67361</v>
      </c>
      <c r="E2642" s="14" t="n">
        <f aca="false">IF($F$2=0," - ",Tabla1[[#This Row],[Base para Mejor precio]]*(1-$F$2))</f>
        <v>114.006249</v>
      </c>
      <c r="F2642" s="12" t="s">
        <v>31</v>
      </c>
      <c r="G2642" s="15"/>
      <c r="H2642" s="14" t="n">
        <f aca="false">IFERROR(IF($F$3=0,"-",Tabla1[[#This Row],[Precio de Cliente neto]]*(1+$F$3)),"-")</f>
        <v>190.010415</v>
      </c>
      <c r="I2642" s="14" t="n">
        <v>180.9623</v>
      </c>
      <c r="J2642" s="14" t="n">
        <v>162.86607</v>
      </c>
    </row>
    <row r="2643" customFormat="false" ht="15" hidden="false" customHeight="false" outlineLevel="0" collapsed="false">
      <c r="A2643" s="12" t="n">
        <v>8544</v>
      </c>
      <c r="B2643" s="13" t="s">
        <v>2656</v>
      </c>
      <c r="C2643" s="14" t="n">
        <f aca="false">IF($F$2=0," - ",Tabla1[[#This Row],[Base Precio de Lista neto]])</f>
        <v>351.6088</v>
      </c>
      <c r="D2643" s="14" t="n">
        <f aca="false">IF($F$2=0," - ",Tabla1[[#This Row],[Base Precio de Lista neto]]*(1-$F$2))</f>
        <v>246.12616</v>
      </c>
      <c r="E2643" s="14" t="n">
        <f aca="false">IF($F$2=0," - ",Tabla1[[#This Row],[Base para Mejor precio]]*(1-$F$2))</f>
        <v>221.513544</v>
      </c>
      <c r="F2643" s="12" t="s">
        <v>31</v>
      </c>
      <c r="G2643" s="15"/>
      <c r="H2643" s="14" t="n">
        <f aca="false">IFERROR(IF($F$3=0,"-",Tabla1[[#This Row],[Precio de Cliente neto]]*(1+$F$3)),"-")</f>
        <v>369.18924</v>
      </c>
      <c r="I2643" s="14" t="n">
        <v>351.6088</v>
      </c>
      <c r="J2643" s="14" t="n">
        <v>316.44792</v>
      </c>
    </row>
    <row r="2644" customFormat="false" ht="15" hidden="false" customHeight="false" outlineLevel="0" collapsed="false">
      <c r="A2644" s="12" t="n">
        <v>8545</v>
      </c>
      <c r="B2644" s="13" t="s">
        <v>2657</v>
      </c>
      <c r="C2644" s="14" t="n">
        <f aca="false">IF($F$2=0," - ",Tabla1[[#This Row],[Base Precio de Lista neto]])</f>
        <v>602.2084</v>
      </c>
      <c r="D2644" s="14" t="n">
        <f aca="false">IF($F$2=0," - ",Tabla1[[#This Row],[Base Precio de Lista neto]]*(1-$F$2))</f>
        <v>421.54588</v>
      </c>
      <c r="E2644" s="14" t="n">
        <f aca="false">IF($F$2=0," - ",Tabla1[[#This Row],[Base para Mejor precio]]*(1-$F$2))</f>
        <v>379.391292</v>
      </c>
      <c r="F2644" s="12" t="s">
        <v>31</v>
      </c>
      <c r="G2644" s="15"/>
      <c r="H2644" s="14" t="n">
        <f aca="false">IFERROR(IF($F$3=0,"-",Tabla1[[#This Row],[Precio de Cliente neto]]*(1+$F$3)),"-")</f>
        <v>632.31882</v>
      </c>
      <c r="I2644" s="14" t="n">
        <v>602.2084</v>
      </c>
      <c r="J2644" s="14" t="n">
        <v>541.98756</v>
      </c>
    </row>
    <row r="2645" customFormat="false" ht="15" hidden="false" customHeight="false" outlineLevel="0" collapsed="false">
      <c r="A2645" s="12" t="n">
        <v>8546</v>
      </c>
      <c r="B2645" s="13" t="s">
        <v>2658</v>
      </c>
      <c r="C2645" s="14" t="n">
        <f aca="false">IF($F$2=0," - ",Tabla1[[#This Row],[Base Precio de Lista neto]])</f>
        <v>61.4023</v>
      </c>
      <c r="D2645" s="14" t="n">
        <f aca="false">IF($F$2=0," - ",Tabla1[[#This Row],[Base Precio de Lista neto]]*(1-$F$2))</f>
        <v>42.98161</v>
      </c>
      <c r="E2645" s="14" t="n">
        <f aca="false">IF($F$2=0," - ",Tabla1[[#This Row],[Base para Mejor precio]]*(1-$F$2))</f>
        <v>38.683449</v>
      </c>
      <c r="F2645" s="12" t="s">
        <v>31</v>
      </c>
      <c r="G2645" s="15"/>
      <c r="H2645" s="14" t="n">
        <f aca="false">IFERROR(IF($F$3=0,"-",Tabla1[[#This Row],[Precio de Cliente neto]]*(1+$F$3)),"-")</f>
        <v>64.472415</v>
      </c>
      <c r="I2645" s="14" t="n">
        <v>61.4023</v>
      </c>
      <c r="J2645" s="14" t="n">
        <v>55.26207</v>
      </c>
    </row>
    <row r="2646" customFormat="false" ht="15" hidden="false" customHeight="false" outlineLevel="0" collapsed="false">
      <c r="A2646" s="12" t="n">
        <v>8547</v>
      </c>
      <c r="B2646" s="13" t="s">
        <v>2659</v>
      </c>
      <c r="C2646" s="14" t="n">
        <f aca="false">IF($F$2=0," - ",Tabla1[[#This Row],[Base Precio de Lista neto]])</f>
        <v>100.1816</v>
      </c>
      <c r="D2646" s="14" t="n">
        <f aca="false">IF($F$2=0," - ",Tabla1[[#This Row],[Base Precio de Lista neto]]*(1-$F$2))</f>
        <v>70.12712</v>
      </c>
      <c r="E2646" s="14" t="n">
        <f aca="false">IF($F$2=0," - ",Tabla1[[#This Row],[Base para Mejor precio]]*(1-$F$2))</f>
        <v>63.114408</v>
      </c>
      <c r="F2646" s="12" t="s">
        <v>31</v>
      </c>
      <c r="G2646" s="15"/>
      <c r="H2646" s="14" t="n">
        <f aca="false">IFERROR(IF($F$3=0,"-",Tabla1[[#This Row],[Precio de Cliente neto]]*(1+$F$3)),"-")</f>
        <v>105.19068</v>
      </c>
      <c r="I2646" s="14" t="n">
        <v>100.1816</v>
      </c>
      <c r="J2646" s="14" t="n">
        <v>90.16344</v>
      </c>
    </row>
    <row r="2647" customFormat="false" ht="15" hidden="false" customHeight="false" outlineLevel="0" collapsed="false">
      <c r="A2647" s="12" t="n">
        <v>8548</v>
      </c>
      <c r="B2647" s="13" t="s">
        <v>2660</v>
      </c>
      <c r="C2647" s="14" t="n">
        <f aca="false">IF($F$2=0," - ",Tabla1[[#This Row],[Base Precio de Lista neto]])</f>
        <v>194.5201</v>
      </c>
      <c r="D2647" s="14" t="n">
        <f aca="false">IF($F$2=0," - ",Tabla1[[#This Row],[Base Precio de Lista neto]]*(1-$F$2))</f>
        <v>136.16407</v>
      </c>
      <c r="E2647" s="14" t="n">
        <f aca="false">IF($F$2=0," - ",Tabla1[[#This Row],[Base para Mejor precio]]*(1-$F$2))</f>
        <v>122.547663</v>
      </c>
      <c r="F2647" s="12" t="s">
        <v>31</v>
      </c>
      <c r="G2647" s="15"/>
      <c r="H2647" s="14" t="n">
        <f aca="false">IFERROR(IF($F$3=0,"-",Tabla1[[#This Row],[Precio de Cliente neto]]*(1+$F$3)),"-")</f>
        <v>204.246105</v>
      </c>
      <c r="I2647" s="14" t="n">
        <v>194.5201</v>
      </c>
      <c r="J2647" s="14" t="n">
        <v>175.06809</v>
      </c>
    </row>
    <row r="2648" customFormat="false" ht="15" hidden="false" customHeight="false" outlineLevel="0" collapsed="false">
      <c r="A2648" s="12" t="n">
        <v>8549</v>
      </c>
      <c r="B2648" s="13" t="s">
        <v>2661</v>
      </c>
      <c r="C2648" s="14" t="n">
        <f aca="false">IF($F$2=0," - ",Tabla1[[#This Row],[Base Precio de Lista neto]])</f>
        <v>221.8063</v>
      </c>
      <c r="D2648" s="14" t="n">
        <f aca="false">IF($F$2=0," - ",Tabla1[[#This Row],[Base Precio de Lista neto]]*(1-$F$2))</f>
        <v>155.26441</v>
      </c>
      <c r="E2648" s="14" t="n">
        <f aca="false">IF($F$2=0," - ",Tabla1[[#This Row],[Base para Mejor precio]]*(1-$F$2))</f>
        <v>139.737969</v>
      </c>
      <c r="F2648" s="12" t="s">
        <v>31</v>
      </c>
      <c r="G2648" s="15"/>
      <c r="H2648" s="14" t="n">
        <f aca="false">IFERROR(IF($F$3=0,"-",Tabla1[[#This Row],[Precio de Cliente neto]]*(1+$F$3)),"-")</f>
        <v>232.896615</v>
      </c>
      <c r="I2648" s="14" t="n">
        <v>221.8063</v>
      </c>
      <c r="J2648" s="14" t="n">
        <v>199.62567</v>
      </c>
    </row>
    <row r="2649" customFormat="false" ht="15" hidden="false" customHeight="false" outlineLevel="0" collapsed="false">
      <c r="A2649" s="12" t="n">
        <v>8550</v>
      </c>
      <c r="B2649" s="13" t="s">
        <v>2662</v>
      </c>
      <c r="C2649" s="14" t="n">
        <f aca="false">IF($F$2=0," - ",Tabla1[[#This Row],[Base Precio de Lista neto]])</f>
        <v>272.9987</v>
      </c>
      <c r="D2649" s="14" t="n">
        <f aca="false">IF($F$2=0," - ",Tabla1[[#This Row],[Base Precio de Lista neto]]*(1-$F$2))</f>
        <v>191.09909</v>
      </c>
      <c r="E2649" s="14" t="n">
        <f aca="false">IF($F$2=0," - ",Tabla1[[#This Row],[Base para Mejor precio]]*(1-$F$2))</f>
        <v>171.989181</v>
      </c>
      <c r="F2649" s="12" t="s">
        <v>31</v>
      </c>
      <c r="G2649" s="15"/>
      <c r="H2649" s="14" t="n">
        <f aca="false">IFERROR(IF($F$3=0,"-",Tabla1[[#This Row],[Precio de Cliente neto]]*(1+$F$3)),"-")</f>
        <v>286.648635</v>
      </c>
      <c r="I2649" s="14" t="n">
        <v>272.9987</v>
      </c>
      <c r="J2649" s="14" t="n">
        <v>245.69883</v>
      </c>
    </row>
    <row r="2650" customFormat="false" ht="15" hidden="false" customHeight="false" outlineLevel="0" collapsed="false">
      <c r="A2650" s="12" t="n">
        <v>8551</v>
      </c>
      <c r="B2650" s="13" t="s">
        <v>2663</v>
      </c>
      <c r="C2650" s="14" t="n">
        <f aca="false">IF($F$2=0," - ",Tabla1[[#This Row],[Base Precio de Lista neto]])</f>
        <v>477.7478</v>
      </c>
      <c r="D2650" s="14" t="n">
        <f aca="false">IF($F$2=0," - ",Tabla1[[#This Row],[Base Precio de Lista neto]]*(1-$F$2))</f>
        <v>334.42346</v>
      </c>
      <c r="E2650" s="14" t="n">
        <f aca="false">IF($F$2=0," - ",Tabla1[[#This Row],[Base para Mejor precio]]*(1-$F$2))</f>
        <v>300.981114</v>
      </c>
      <c r="F2650" s="12" t="s">
        <v>31</v>
      </c>
      <c r="G2650" s="15"/>
      <c r="H2650" s="14" t="n">
        <f aca="false">IFERROR(IF($F$3=0,"-",Tabla1[[#This Row],[Precio de Cliente neto]]*(1+$F$3)),"-")</f>
        <v>501.63519</v>
      </c>
      <c r="I2650" s="14" t="n">
        <v>477.7478</v>
      </c>
      <c r="J2650" s="14" t="n">
        <v>429.97302</v>
      </c>
    </row>
    <row r="2651" customFormat="false" ht="15" hidden="false" customHeight="false" outlineLevel="0" collapsed="false">
      <c r="A2651" s="12" t="n">
        <v>8552</v>
      </c>
      <c r="B2651" s="13" t="s">
        <v>2664</v>
      </c>
      <c r="C2651" s="14" t="n">
        <f aca="false">IF($F$2=0," - ",Tabla1[[#This Row],[Base Precio de Lista neto]])</f>
        <v>920.0511</v>
      </c>
      <c r="D2651" s="14" t="n">
        <f aca="false">IF($F$2=0," - ",Tabla1[[#This Row],[Base Precio de Lista neto]]*(1-$F$2))</f>
        <v>644.03577</v>
      </c>
      <c r="E2651" s="14" t="n">
        <f aca="false">IF($F$2=0," - ",Tabla1[[#This Row],[Base para Mejor precio]]*(1-$F$2))</f>
        <v>579.632193</v>
      </c>
      <c r="F2651" s="12" t="s">
        <v>31</v>
      </c>
      <c r="G2651" s="15"/>
      <c r="H2651" s="14" t="n">
        <f aca="false">IFERROR(IF($F$3=0,"-",Tabla1[[#This Row],[Precio de Cliente neto]]*(1+$F$3)),"-")</f>
        <v>966.053655</v>
      </c>
      <c r="I2651" s="14" t="n">
        <v>920.0511</v>
      </c>
      <c r="J2651" s="14" t="n">
        <v>828.04599</v>
      </c>
    </row>
    <row r="2652" customFormat="false" ht="15" hidden="false" customHeight="false" outlineLevel="0" collapsed="false">
      <c r="A2652" s="12" t="n">
        <v>8553</v>
      </c>
      <c r="B2652" s="13" t="s">
        <v>2665</v>
      </c>
      <c r="C2652" s="14" t="n">
        <f aca="false">IF($F$2=0," - ",Tabla1[[#This Row],[Base Precio de Lista neto]])</f>
        <v>1259.2945</v>
      </c>
      <c r="D2652" s="14" t="n">
        <f aca="false">IF($F$2=0," - ",Tabla1[[#This Row],[Base Precio de Lista neto]]*(1-$F$2))</f>
        <v>881.50615</v>
      </c>
      <c r="E2652" s="14" t="n">
        <f aca="false">IF($F$2=0," - ",Tabla1[[#This Row],[Base para Mejor precio]]*(1-$F$2))</f>
        <v>793.355535</v>
      </c>
      <c r="F2652" s="12" t="s">
        <v>31</v>
      </c>
      <c r="G2652" s="15"/>
      <c r="H2652" s="14" t="n">
        <f aca="false">IFERROR(IF($F$3=0,"-",Tabla1[[#This Row],[Precio de Cliente neto]]*(1+$F$3)),"-")</f>
        <v>1322.259225</v>
      </c>
      <c r="I2652" s="14" t="n">
        <v>1259.2945</v>
      </c>
      <c r="J2652" s="14" t="n">
        <v>1133.36505</v>
      </c>
    </row>
    <row r="2653" customFormat="false" ht="15" hidden="false" customHeight="false" outlineLevel="0" collapsed="false">
      <c r="A2653" s="12" t="n">
        <v>8554</v>
      </c>
      <c r="B2653" s="13" t="s">
        <v>2666</v>
      </c>
      <c r="C2653" s="14" t="n">
        <f aca="false">IF($F$2=0," - ",Tabla1[[#This Row],[Base Precio de Lista neto]])</f>
        <v>255.9431</v>
      </c>
      <c r="D2653" s="14" t="n">
        <f aca="false">IF($F$2=0," - ",Tabla1[[#This Row],[Base Precio de Lista neto]]*(1-$F$2))</f>
        <v>179.16017</v>
      </c>
      <c r="E2653" s="14" t="n">
        <f aca="false">IF($F$2=0," - ",Tabla1[[#This Row],[Base para Mejor precio]]*(1-$F$2))</f>
        <v>161.244153</v>
      </c>
      <c r="F2653" s="12" t="s">
        <v>31</v>
      </c>
      <c r="G2653" s="15"/>
      <c r="H2653" s="14" t="n">
        <f aca="false">IFERROR(IF($F$3=0,"-",Tabla1[[#This Row],[Precio de Cliente neto]]*(1+$F$3)),"-")</f>
        <v>268.740255</v>
      </c>
      <c r="I2653" s="14" t="n">
        <v>255.9431</v>
      </c>
      <c r="J2653" s="14" t="n">
        <v>230.34879</v>
      </c>
    </row>
    <row r="2654" customFormat="false" ht="15" hidden="false" customHeight="false" outlineLevel="0" collapsed="false">
      <c r="A2654" s="12" t="n">
        <v>8555</v>
      </c>
      <c r="B2654" s="13" t="s">
        <v>2667</v>
      </c>
      <c r="C2654" s="14" t="n">
        <f aca="false">IF($F$2=0," - ",Tabla1[[#This Row],[Base Precio de Lista neto]])</f>
        <v>196.305</v>
      </c>
      <c r="D2654" s="14" t="n">
        <f aca="false">IF($F$2=0," - ",Tabla1[[#This Row],[Base Precio de Lista neto]]*(1-$F$2))</f>
        <v>137.4135</v>
      </c>
      <c r="E2654" s="14" t="n">
        <f aca="false">IF($F$2=0," - ",Tabla1[[#This Row],[Base para Mejor precio]]*(1-$F$2))</f>
        <v>123.67215</v>
      </c>
      <c r="F2654" s="12" t="s">
        <v>31</v>
      </c>
      <c r="G2654" s="15"/>
      <c r="H2654" s="14" t="n">
        <f aca="false">IFERROR(IF($F$3=0,"-",Tabla1[[#This Row],[Precio de Cliente neto]]*(1+$F$3)),"-")</f>
        <v>206.12025</v>
      </c>
      <c r="I2654" s="14" t="n">
        <v>196.305</v>
      </c>
      <c r="J2654" s="14" t="n">
        <v>176.6745</v>
      </c>
    </row>
    <row r="2655" customFormat="false" ht="15" hidden="false" customHeight="false" outlineLevel="0" collapsed="false">
      <c r="A2655" s="12" t="n">
        <v>8556</v>
      </c>
      <c r="B2655" s="13" t="s">
        <v>2668</v>
      </c>
      <c r="C2655" s="14" t="n">
        <f aca="false">IF($F$2=0," - ",Tabla1[[#This Row],[Base Precio de Lista neto]])</f>
        <v>300.2987</v>
      </c>
      <c r="D2655" s="14" t="n">
        <f aca="false">IF($F$2=0," - ",Tabla1[[#This Row],[Base Precio de Lista neto]]*(1-$F$2))</f>
        <v>210.20909</v>
      </c>
      <c r="E2655" s="14" t="n">
        <f aca="false">IF($F$2=0," - ",Tabla1[[#This Row],[Base para Mejor precio]]*(1-$F$2))</f>
        <v>189.188181</v>
      </c>
      <c r="F2655" s="12" t="s">
        <v>31</v>
      </c>
      <c r="G2655" s="15"/>
      <c r="H2655" s="14" t="n">
        <f aca="false">IFERROR(IF($F$3=0,"-",Tabla1[[#This Row],[Precio de Cliente neto]]*(1+$F$3)),"-")</f>
        <v>315.313635</v>
      </c>
      <c r="I2655" s="14" t="n">
        <v>300.2987</v>
      </c>
      <c r="J2655" s="14" t="n">
        <v>270.26883</v>
      </c>
    </row>
    <row r="2656" customFormat="false" ht="15" hidden="false" customHeight="false" outlineLevel="0" collapsed="false">
      <c r="A2656" s="12" t="n">
        <v>8557</v>
      </c>
      <c r="B2656" s="13" t="s">
        <v>2669</v>
      </c>
      <c r="C2656" s="14" t="n">
        <f aca="false">IF($F$2=0," - ",Tabla1[[#This Row],[Base Precio de Lista neto]])</f>
        <v>392.4313</v>
      </c>
      <c r="D2656" s="14" t="n">
        <f aca="false">IF($F$2=0," - ",Tabla1[[#This Row],[Base Precio de Lista neto]]*(1-$F$2))</f>
        <v>274.70191</v>
      </c>
      <c r="E2656" s="14" t="n">
        <f aca="false">IF($F$2=0," - ",Tabla1[[#This Row],[Base para Mejor precio]]*(1-$F$2))</f>
        <v>247.231719</v>
      </c>
      <c r="F2656" s="12" t="s">
        <v>31</v>
      </c>
      <c r="G2656" s="15"/>
      <c r="H2656" s="14" t="n">
        <f aca="false">IFERROR(IF($F$3=0,"-",Tabla1[[#This Row],[Precio de Cliente neto]]*(1+$F$3)),"-")</f>
        <v>412.052865</v>
      </c>
      <c r="I2656" s="14" t="n">
        <v>392.4313</v>
      </c>
      <c r="J2656" s="14" t="n">
        <v>353.18817</v>
      </c>
    </row>
    <row r="2657" customFormat="false" ht="15" hidden="false" customHeight="false" outlineLevel="0" collapsed="false">
      <c r="A2657" s="12" t="n">
        <v>8558</v>
      </c>
      <c r="B2657" s="13" t="s">
        <v>2670</v>
      </c>
      <c r="C2657" s="14" t="n">
        <f aca="false">IF($F$2=0," - ",Tabla1[[#This Row],[Base Precio de Lista neto]])</f>
        <v>632.707</v>
      </c>
      <c r="D2657" s="14" t="n">
        <f aca="false">IF($F$2=0," - ",Tabla1[[#This Row],[Base Precio de Lista neto]]*(1-$F$2))</f>
        <v>442.8949</v>
      </c>
      <c r="E2657" s="14" t="n">
        <f aca="false">IF($F$2=0," - ",Tabla1[[#This Row],[Base para Mejor precio]]*(1-$F$2))</f>
        <v>398.60541</v>
      </c>
      <c r="F2657" s="12" t="s">
        <v>31</v>
      </c>
      <c r="G2657" s="15"/>
      <c r="H2657" s="14" t="n">
        <f aca="false">IFERROR(IF($F$3=0,"-",Tabla1[[#This Row],[Precio de Cliente neto]]*(1+$F$3)),"-")</f>
        <v>664.34235</v>
      </c>
      <c r="I2657" s="14" t="n">
        <v>632.707</v>
      </c>
      <c r="J2657" s="14" t="n">
        <v>569.4363</v>
      </c>
    </row>
    <row r="2658" customFormat="false" ht="15" hidden="false" customHeight="false" outlineLevel="0" collapsed="false">
      <c r="A2658" s="12" t="n">
        <v>8559</v>
      </c>
      <c r="B2658" s="13" t="s">
        <v>2671</v>
      </c>
      <c r="C2658" s="14" t="n">
        <f aca="false">IF($F$2=0," - ",Tabla1[[#This Row],[Base Precio de Lista neto]])</f>
        <v>307.1293</v>
      </c>
      <c r="D2658" s="14" t="n">
        <f aca="false">IF($F$2=0," - ",Tabla1[[#This Row],[Base Precio de Lista neto]]*(1-$F$2))</f>
        <v>214.99051</v>
      </c>
      <c r="E2658" s="14" t="n">
        <f aca="false">IF($F$2=0," - ",Tabla1[[#This Row],[Base para Mejor precio]]*(1-$F$2))</f>
        <v>193.491459</v>
      </c>
      <c r="F2658" s="12" t="s">
        <v>31</v>
      </c>
      <c r="G2658" s="15"/>
      <c r="H2658" s="14" t="n">
        <f aca="false">IFERROR(IF($F$3=0,"-",Tabla1[[#This Row],[Precio de Cliente neto]]*(1+$F$3)),"-")</f>
        <v>322.485765</v>
      </c>
      <c r="I2658" s="14" t="n">
        <v>307.1293</v>
      </c>
      <c r="J2658" s="14" t="n">
        <v>276.41637</v>
      </c>
    </row>
    <row r="2659" customFormat="false" ht="15" hidden="false" customHeight="false" outlineLevel="0" collapsed="false">
      <c r="A2659" s="12" t="n">
        <v>8560</v>
      </c>
      <c r="B2659" s="13" t="s">
        <v>2672</v>
      </c>
      <c r="C2659" s="14" t="n">
        <f aca="false">IF($F$2=0," - ",Tabla1[[#This Row],[Base Precio de Lista neto]])</f>
        <v>18.4496</v>
      </c>
      <c r="D2659" s="14" t="n">
        <f aca="false">IF($F$2=0," - ",Tabla1[[#This Row],[Base Precio de Lista neto]]*(1-$F$2))</f>
        <v>12.91472</v>
      </c>
      <c r="E2659" s="14" t="n">
        <f aca="false">IF($F$2=0," - ",Tabla1[[#This Row],[Base para Mejor precio]]*(1-$F$2))</f>
        <v>11.623248</v>
      </c>
      <c r="F2659" s="12" t="s">
        <v>31</v>
      </c>
      <c r="G2659" s="15"/>
      <c r="H2659" s="14" t="n">
        <f aca="false">IFERROR(IF($F$3=0,"-",Tabla1[[#This Row],[Precio de Cliente neto]]*(1+$F$3)),"-")</f>
        <v>19.37208</v>
      </c>
      <c r="I2659" s="14" t="n">
        <v>18.4496</v>
      </c>
      <c r="J2659" s="14" t="n">
        <v>16.60464</v>
      </c>
    </row>
    <row r="2660" customFormat="false" ht="15" hidden="false" customHeight="false" outlineLevel="0" collapsed="false">
      <c r="A2660" s="12" t="n">
        <v>8561</v>
      </c>
      <c r="B2660" s="13" t="s">
        <v>2673</v>
      </c>
      <c r="C2660" s="14" t="n">
        <f aca="false">IF($F$2=0," - ",Tabla1[[#This Row],[Base Precio de Lista neto]])</f>
        <v>27.5125</v>
      </c>
      <c r="D2660" s="14" t="n">
        <f aca="false">IF($F$2=0," - ",Tabla1[[#This Row],[Base Precio de Lista neto]]*(1-$F$2))</f>
        <v>19.25875</v>
      </c>
      <c r="E2660" s="14" t="n">
        <f aca="false">IF($F$2=0," - ",Tabla1[[#This Row],[Base para Mejor precio]]*(1-$F$2))</f>
        <v>17.332875</v>
      </c>
      <c r="F2660" s="12" t="s">
        <v>31</v>
      </c>
      <c r="G2660" s="15"/>
      <c r="H2660" s="14" t="n">
        <f aca="false">IFERROR(IF($F$3=0,"-",Tabla1[[#This Row],[Precio de Cliente neto]]*(1+$F$3)),"-")</f>
        <v>28.888125</v>
      </c>
      <c r="I2660" s="14" t="n">
        <v>27.5125</v>
      </c>
      <c r="J2660" s="14" t="n">
        <v>24.76125</v>
      </c>
    </row>
    <row r="2661" customFormat="false" ht="15" hidden="false" customHeight="false" outlineLevel="0" collapsed="false">
      <c r="A2661" s="12" t="n">
        <v>8562</v>
      </c>
      <c r="B2661" s="13" t="s">
        <v>2674</v>
      </c>
      <c r="C2661" s="14" t="n">
        <f aca="false">IF($F$2=0," - ",Tabla1[[#This Row],[Base Precio de Lista neto]])</f>
        <v>35.4564</v>
      </c>
      <c r="D2661" s="14" t="n">
        <f aca="false">IF($F$2=0," - ",Tabla1[[#This Row],[Base Precio de Lista neto]]*(1-$F$2))</f>
        <v>24.81948</v>
      </c>
      <c r="E2661" s="14" t="n">
        <f aca="false">IF($F$2=0," - ",Tabla1[[#This Row],[Base para Mejor precio]]*(1-$F$2))</f>
        <v>22.337532</v>
      </c>
      <c r="F2661" s="12" t="s">
        <v>31</v>
      </c>
      <c r="G2661" s="15"/>
      <c r="H2661" s="14" t="n">
        <f aca="false">IFERROR(IF($F$3=0,"-",Tabla1[[#This Row],[Precio de Cliente neto]]*(1+$F$3)),"-")</f>
        <v>37.22922</v>
      </c>
      <c r="I2661" s="14" t="n">
        <v>35.4564</v>
      </c>
      <c r="J2661" s="14" t="n">
        <v>31.91076</v>
      </c>
    </row>
    <row r="2662" customFormat="false" ht="15" hidden="false" customHeight="false" outlineLevel="0" collapsed="false">
      <c r="A2662" s="12" t="n">
        <v>8563</v>
      </c>
      <c r="B2662" s="13" t="s">
        <v>2675</v>
      </c>
      <c r="C2662" s="14" t="n">
        <f aca="false">IF($F$2=0," - ",Tabla1[[#This Row],[Base Precio de Lista neto]])</f>
        <v>18.4387</v>
      </c>
      <c r="D2662" s="14" t="n">
        <f aca="false">IF($F$2=0," - ",Tabla1[[#This Row],[Base Precio de Lista neto]]*(1-$F$2))</f>
        <v>12.90709</v>
      </c>
      <c r="E2662" s="14" t="n">
        <f aca="false">IF($F$2=0," - ",Tabla1[[#This Row],[Base para Mejor precio]]*(1-$F$2))</f>
        <v>11.616381</v>
      </c>
      <c r="F2662" s="12" t="s">
        <v>31</v>
      </c>
      <c r="G2662" s="15"/>
      <c r="H2662" s="14" t="n">
        <f aca="false">IFERROR(IF($F$3=0,"-",Tabla1[[#This Row],[Precio de Cliente neto]]*(1+$F$3)),"-")</f>
        <v>19.360635</v>
      </c>
      <c r="I2662" s="14" t="n">
        <v>18.4387</v>
      </c>
      <c r="J2662" s="14" t="n">
        <v>16.59483</v>
      </c>
    </row>
    <row r="2663" customFormat="false" ht="15" hidden="false" customHeight="false" outlineLevel="0" collapsed="false">
      <c r="A2663" s="12" t="n">
        <v>8564</v>
      </c>
      <c r="B2663" s="13" t="s">
        <v>2676</v>
      </c>
      <c r="C2663" s="14" t="n">
        <f aca="false">IF($F$2=0," - ",Tabla1[[#This Row],[Base Precio de Lista neto]])</f>
        <v>30.2649</v>
      </c>
      <c r="D2663" s="14" t="n">
        <f aca="false">IF($F$2=0," - ",Tabla1[[#This Row],[Base Precio de Lista neto]]*(1-$F$2))</f>
        <v>21.18543</v>
      </c>
      <c r="E2663" s="14" t="n">
        <f aca="false">IF($F$2=0," - ",Tabla1[[#This Row],[Base para Mejor precio]]*(1-$F$2))</f>
        <v>19.066887</v>
      </c>
      <c r="F2663" s="12" t="s">
        <v>31</v>
      </c>
      <c r="G2663" s="15"/>
      <c r="H2663" s="14" t="n">
        <f aca="false">IFERROR(IF($F$3=0,"-",Tabla1[[#This Row],[Precio de Cliente neto]]*(1+$F$3)),"-")</f>
        <v>31.778145</v>
      </c>
      <c r="I2663" s="14" t="n">
        <v>30.2649</v>
      </c>
      <c r="J2663" s="14" t="n">
        <v>27.23841</v>
      </c>
    </row>
    <row r="2664" customFormat="false" ht="15" hidden="false" customHeight="false" outlineLevel="0" collapsed="false">
      <c r="A2664" s="12" t="n">
        <v>8565</v>
      </c>
      <c r="B2664" s="13" t="s">
        <v>2677</v>
      </c>
      <c r="C2664" s="14" t="n">
        <f aca="false">IF($F$2=0," - ",Tabla1[[#This Row],[Base Precio de Lista neto]])</f>
        <v>42.6057</v>
      </c>
      <c r="D2664" s="14" t="n">
        <f aca="false">IF($F$2=0," - ",Tabla1[[#This Row],[Base Precio de Lista neto]]*(1-$F$2))</f>
        <v>29.82399</v>
      </c>
      <c r="E2664" s="14" t="n">
        <f aca="false">IF($F$2=0," - ",Tabla1[[#This Row],[Base para Mejor precio]]*(1-$F$2))</f>
        <v>26.841591</v>
      </c>
      <c r="F2664" s="12" t="s">
        <v>31</v>
      </c>
      <c r="G2664" s="15"/>
      <c r="H2664" s="14" t="n">
        <f aca="false">IFERROR(IF($F$3=0,"-",Tabla1[[#This Row],[Precio de Cliente neto]]*(1+$F$3)),"-")</f>
        <v>44.735985</v>
      </c>
      <c r="I2664" s="14" t="n">
        <v>42.6057</v>
      </c>
      <c r="J2664" s="14" t="n">
        <v>38.34513</v>
      </c>
    </row>
    <row r="2665" customFormat="false" ht="15" hidden="false" customHeight="false" outlineLevel="0" collapsed="false">
      <c r="A2665" s="12" t="n">
        <v>8566</v>
      </c>
      <c r="B2665" s="13" t="s">
        <v>2678</v>
      </c>
      <c r="C2665" s="14" t="n">
        <f aca="false">IF($F$2=0," - ",Tabla1[[#This Row],[Base Precio de Lista neto]])</f>
        <v>80.0424</v>
      </c>
      <c r="D2665" s="14" t="n">
        <f aca="false">IF($F$2=0," - ",Tabla1[[#This Row],[Base Precio de Lista neto]]*(1-$F$2))</f>
        <v>56.02968</v>
      </c>
      <c r="E2665" s="14" t="n">
        <f aca="false">IF($F$2=0," - ",Tabla1[[#This Row],[Base para Mejor precio]]*(1-$F$2))</f>
        <v>50.426712</v>
      </c>
      <c r="F2665" s="12" t="s">
        <v>31</v>
      </c>
      <c r="G2665" s="15"/>
      <c r="H2665" s="14" t="n">
        <f aca="false">IFERROR(IF($F$3=0,"-",Tabla1[[#This Row],[Precio de Cliente neto]]*(1+$F$3)),"-")</f>
        <v>84.04452</v>
      </c>
      <c r="I2665" s="14" t="n">
        <v>80.0424</v>
      </c>
      <c r="J2665" s="14" t="n">
        <v>72.03816</v>
      </c>
    </row>
    <row r="2666" customFormat="false" ht="15" hidden="false" customHeight="false" outlineLevel="0" collapsed="false">
      <c r="A2666" s="12" t="n">
        <v>8567</v>
      </c>
      <c r="B2666" s="13" t="s">
        <v>2679</v>
      </c>
      <c r="C2666" s="14" t="n">
        <f aca="false">IF($F$2=0," - ",Tabla1[[#This Row],[Base Precio de Lista neto]])</f>
        <v>161.0805</v>
      </c>
      <c r="D2666" s="14" t="n">
        <f aca="false">IF($F$2=0," - ",Tabla1[[#This Row],[Base Precio de Lista neto]]*(1-$F$2))</f>
        <v>112.75635</v>
      </c>
      <c r="E2666" s="14" t="n">
        <f aca="false">IF($F$2=0," - ",Tabla1[[#This Row],[Base para Mejor precio]]*(1-$F$2))</f>
        <v>101.480715</v>
      </c>
      <c r="F2666" s="12" t="s">
        <v>31</v>
      </c>
      <c r="G2666" s="15"/>
      <c r="H2666" s="14" t="n">
        <f aca="false">IFERROR(IF($F$3=0,"-",Tabla1[[#This Row],[Precio de Cliente neto]]*(1+$F$3)),"-")</f>
        <v>169.134525</v>
      </c>
      <c r="I2666" s="14" t="n">
        <v>161.0805</v>
      </c>
      <c r="J2666" s="14" t="n">
        <v>144.97245</v>
      </c>
    </row>
    <row r="2667" customFormat="false" ht="15" hidden="false" customHeight="false" outlineLevel="0" collapsed="false">
      <c r="A2667" s="12" t="n">
        <v>8568</v>
      </c>
      <c r="B2667" s="13" t="s">
        <v>2680</v>
      </c>
      <c r="C2667" s="14" t="n">
        <f aca="false">IF($F$2=0," - ",Tabla1[[#This Row],[Base Precio de Lista neto]])</f>
        <v>331.1453</v>
      </c>
      <c r="D2667" s="14" t="n">
        <f aca="false">IF($F$2=0," - ",Tabla1[[#This Row],[Base Precio de Lista neto]]*(1-$F$2))</f>
        <v>231.80171</v>
      </c>
      <c r="E2667" s="14" t="n">
        <f aca="false">IF($F$2=0," - ",Tabla1[[#This Row],[Base para Mejor precio]]*(1-$F$2))</f>
        <v>208.621539</v>
      </c>
      <c r="F2667" s="12" t="s">
        <v>31</v>
      </c>
      <c r="G2667" s="15"/>
      <c r="H2667" s="14" t="n">
        <f aca="false">IFERROR(IF($F$3=0,"-",Tabla1[[#This Row],[Precio de Cliente neto]]*(1+$F$3)),"-")</f>
        <v>347.702565</v>
      </c>
      <c r="I2667" s="14" t="n">
        <v>331.1453</v>
      </c>
      <c r="J2667" s="14" t="n">
        <v>298.03077</v>
      </c>
    </row>
    <row r="2668" customFormat="false" ht="15" hidden="false" customHeight="false" outlineLevel="0" collapsed="false">
      <c r="A2668" s="12" t="n">
        <v>8569</v>
      </c>
      <c r="B2668" s="13" t="s">
        <v>2681</v>
      </c>
      <c r="C2668" s="14" t="n">
        <f aca="false">IF($F$2=0," - ",Tabla1[[#This Row],[Base Precio de Lista neto]])</f>
        <v>30.1194</v>
      </c>
      <c r="D2668" s="14" t="n">
        <f aca="false">IF($F$2=0," - ",Tabla1[[#This Row],[Base Precio de Lista neto]]*(1-$F$2))</f>
        <v>21.08358</v>
      </c>
      <c r="E2668" s="14" t="n">
        <f aca="false">IF($F$2=0," - ",Tabla1[[#This Row],[Base para Mejor precio]]*(1-$F$2))</f>
        <v>18.975222</v>
      </c>
      <c r="F2668" s="12" t="s">
        <v>31</v>
      </c>
      <c r="G2668" s="15"/>
      <c r="H2668" s="14" t="n">
        <f aca="false">IFERROR(IF($F$3=0,"-",Tabla1[[#This Row],[Precio de Cliente neto]]*(1+$F$3)),"-")</f>
        <v>31.62537</v>
      </c>
      <c r="I2668" s="14" t="n">
        <v>30.1194</v>
      </c>
      <c r="J2668" s="14" t="n">
        <v>27.10746</v>
      </c>
    </row>
    <row r="2669" customFormat="false" ht="15" hidden="false" customHeight="false" outlineLevel="0" collapsed="false">
      <c r="A2669" s="12" t="n">
        <v>8570</v>
      </c>
      <c r="B2669" s="13" t="s">
        <v>2682</v>
      </c>
      <c r="C2669" s="14" t="n">
        <f aca="false">IF($F$2=0," - ",Tabla1[[#This Row],[Base Precio de Lista neto]])</f>
        <v>45.0337</v>
      </c>
      <c r="D2669" s="14" t="n">
        <f aca="false">IF($F$2=0," - ",Tabla1[[#This Row],[Base Precio de Lista neto]]*(1-$F$2))</f>
        <v>31.52359</v>
      </c>
      <c r="E2669" s="14" t="n">
        <f aca="false">IF($F$2=0," - ",Tabla1[[#This Row],[Base para Mejor precio]]*(1-$F$2))</f>
        <v>28.371231</v>
      </c>
      <c r="F2669" s="12" t="s">
        <v>31</v>
      </c>
      <c r="G2669" s="15"/>
      <c r="H2669" s="14" t="n">
        <f aca="false">IFERROR(IF($F$3=0,"-",Tabla1[[#This Row],[Precio de Cliente neto]]*(1+$F$3)),"-")</f>
        <v>47.285385</v>
      </c>
      <c r="I2669" s="14" t="n">
        <v>45.0337</v>
      </c>
      <c r="J2669" s="14" t="n">
        <v>40.53033</v>
      </c>
    </row>
    <row r="2670" customFormat="false" ht="15" hidden="false" customHeight="false" outlineLevel="0" collapsed="false">
      <c r="A2670" s="12" t="n">
        <v>8571</v>
      </c>
      <c r="B2670" s="13" t="s">
        <v>2683</v>
      </c>
      <c r="C2670" s="14" t="n">
        <f aca="false">IF($F$2=0," - ",Tabla1[[#This Row],[Base Precio de Lista neto]])</f>
        <v>100.1816</v>
      </c>
      <c r="D2670" s="14" t="n">
        <f aca="false">IF($F$2=0," - ",Tabla1[[#This Row],[Base Precio de Lista neto]]*(1-$F$2))</f>
        <v>70.12712</v>
      </c>
      <c r="E2670" s="14" t="n">
        <f aca="false">IF($F$2=0," - ",Tabla1[[#This Row],[Base para Mejor precio]]*(1-$F$2))</f>
        <v>63.114408</v>
      </c>
      <c r="F2670" s="12" t="s">
        <v>31</v>
      </c>
      <c r="G2670" s="15"/>
      <c r="H2670" s="14" t="n">
        <f aca="false">IFERROR(IF($F$3=0,"-",Tabla1[[#This Row],[Precio de Cliente neto]]*(1+$F$3)),"-")</f>
        <v>105.19068</v>
      </c>
      <c r="I2670" s="14" t="n">
        <v>100.1816</v>
      </c>
      <c r="J2670" s="14" t="n">
        <v>90.16344</v>
      </c>
    </row>
    <row r="2671" customFormat="false" ht="15" hidden="false" customHeight="false" outlineLevel="0" collapsed="false">
      <c r="A2671" s="12" t="n">
        <v>8572</v>
      </c>
      <c r="B2671" s="13" t="s">
        <v>2684</v>
      </c>
      <c r="C2671" s="14" t="n">
        <f aca="false">IF($F$2=0," - ",Tabla1[[#This Row],[Base Precio de Lista neto]])</f>
        <v>140.7734</v>
      </c>
      <c r="D2671" s="14" t="n">
        <f aca="false">IF($F$2=0," - ",Tabla1[[#This Row],[Base Precio de Lista neto]]*(1-$F$2))</f>
        <v>98.54138</v>
      </c>
      <c r="E2671" s="14" t="n">
        <f aca="false">IF($F$2=0," - ",Tabla1[[#This Row],[Base para Mejor precio]]*(1-$F$2))</f>
        <v>88.687242</v>
      </c>
      <c r="F2671" s="12" t="s">
        <v>31</v>
      </c>
      <c r="G2671" s="15"/>
      <c r="H2671" s="14" t="n">
        <f aca="false">IFERROR(IF($F$3=0,"-",Tabla1[[#This Row],[Precio de Cliente neto]]*(1+$F$3)),"-")</f>
        <v>147.81207</v>
      </c>
      <c r="I2671" s="14" t="n">
        <v>140.7734</v>
      </c>
      <c r="J2671" s="14" t="n">
        <v>126.69606</v>
      </c>
    </row>
    <row r="2672" customFormat="false" ht="15" hidden="false" customHeight="false" outlineLevel="0" collapsed="false">
      <c r="A2672" s="12" t="n">
        <v>8573</v>
      </c>
      <c r="B2672" s="13" t="s">
        <v>2685</v>
      </c>
      <c r="C2672" s="14" t="n">
        <f aca="false">IF($F$2=0," - ",Tabla1[[#This Row],[Base Precio de Lista neto]])</f>
        <v>221.0617</v>
      </c>
      <c r="D2672" s="14" t="n">
        <f aca="false">IF($F$2=0," - ",Tabla1[[#This Row],[Base Precio de Lista neto]]*(1-$F$2))</f>
        <v>154.74319</v>
      </c>
      <c r="E2672" s="14" t="n">
        <f aca="false">IF($F$2=0," - ",Tabla1[[#This Row],[Base para Mejor precio]]*(1-$F$2))</f>
        <v>139.268871</v>
      </c>
      <c r="F2672" s="12" t="s">
        <v>31</v>
      </c>
      <c r="G2672" s="15"/>
      <c r="H2672" s="14" t="n">
        <f aca="false">IFERROR(IF($F$3=0,"-",Tabla1[[#This Row],[Precio de Cliente neto]]*(1+$F$3)),"-")</f>
        <v>232.114785</v>
      </c>
      <c r="I2672" s="14" t="n">
        <v>221.0617</v>
      </c>
      <c r="J2672" s="14" t="n">
        <v>198.95553</v>
      </c>
    </row>
    <row r="2673" customFormat="false" ht="15" hidden="false" customHeight="false" outlineLevel="0" collapsed="false">
      <c r="A2673" s="12" t="n">
        <v>8574</v>
      </c>
      <c r="B2673" s="13" t="s">
        <v>2686</v>
      </c>
      <c r="C2673" s="14" t="n">
        <f aca="false">IF($F$2=0," - ",Tabla1[[#This Row],[Base Precio de Lista neto]])</f>
        <v>644.1606</v>
      </c>
      <c r="D2673" s="14" t="n">
        <f aca="false">IF($F$2=0," - ",Tabla1[[#This Row],[Base Precio de Lista neto]]*(1-$F$2))</f>
        <v>450.91242</v>
      </c>
      <c r="E2673" s="14" t="n">
        <f aca="false">IF($F$2=0," - ",Tabla1[[#This Row],[Base para Mejor precio]]*(1-$F$2))</f>
        <v>405.821178</v>
      </c>
      <c r="F2673" s="12" t="s">
        <v>31</v>
      </c>
      <c r="G2673" s="15"/>
      <c r="H2673" s="14" t="n">
        <f aca="false">IFERROR(IF($F$3=0,"-",Tabla1[[#This Row],[Precio de Cliente neto]]*(1+$F$3)),"-")</f>
        <v>676.36863</v>
      </c>
      <c r="I2673" s="14" t="n">
        <v>644.1606</v>
      </c>
      <c r="J2673" s="14" t="n">
        <v>579.74454</v>
      </c>
    </row>
    <row r="2674" customFormat="false" ht="15" hidden="false" customHeight="false" outlineLevel="0" collapsed="false">
      <c r="A2674" s="12" t="n">
        <v>8575</v>
      </c>
      <c r="B2674" s="13" t="s">
        <v>2687</v>
      </c>
      <c r="C2674" s="14" t="n">
        <f aca="false">IF($F$2=0," - ",Tabla1[[#This Row],[Base Precio de Lista neto]])</f>
        <v>1007.5274</v>
      </c>
      <c r="D2674" s="14" t="n">
        <f aca="false">IF($F$2=0," - ",Tabla1[[#This Row],[Base Precio de Lista neto]]*(1-$F$2))</f>
        <v>705.26918</v>
      </c>
      <c r="E2674" s="14" t="n">
        <f aca="false">IF($F$2=0," - ",Tabla1[[#This Row],[Base para Mejor precio]]*(1-$F$2))</f>
        <v>634.742262</v>
      </c>
      <c r="F2674" s="12" t="s">
        <v>31</v>
      </c>
      <c r="G2674" s="15"/>
      <c r="H2674" s="14" t="n">
        <f aca="false">IFERROR(IF($F$3=0,"-",Tabla1[[#This Row],[Precio de Cliente neto]]*(1+$F$3)),"-")</f>
        <v>1057.90377</v>
      </c>
      <c r="I2674" s="14" t="n">
        <v>1007.5274</v>
      </c>
      <c r="J2674" s="14" t="n">
        <v>906.77466</v>
      </c>
    </row>
    <row r="2675" customFormat="false" ht="15" hidden="false" customHeight="false" outlineLevel="0" collapsed="false">
      <c r="A2675" s="12" t="n">
        <v>8576</v>
      </c>
      <c r="B2675" s="13" t="s">
        <v>2688</v>
      </c>
      <c r="C2675" s="14" t="n">
        <f aca="false">IF($F$2=0," - ",Tabla1[[#This Row],[Base Precio de Lista neto]])</f>
        <v>123.1851</v>
      </c>
      <c r="D2675" s="14" t="n">
        <f aca="false">IF($F$2=0," - ",Tabla1[[#This Row],[Base Precio de Lista neto]]*(1-$F$2))</f>
        <v>86.22957</v>
      </c>
      <c r="E2675" s="14" t="n">
        <f aca="false">IF($F$2=0," - ",Tabla1[[#This Row],[Base para Mejor precio]]*(1-$F$2))</f>
        <v>77.606613</v>
      </c>
      <c r="F2675" s="12" t="s">
        <v>31</v>
      </c>
      <c r="G2675" s="15"/>
      <c r="H2675" s="14" t="n">
        <f aca="false">IFERROR(IF($F$3=0,"-",Tabla1[[#This Row],[Precio de Cliente neto]]*(1+$F$3)),"-")</f>
        <v>129.344355</v>
      </c>
      <c r="I2675" s="14" t="n">
        <v>123.1851</v>
      </c>
      <c r="J2675" s="14" t="n">
        <v>110.86659</v>
      </c>
    </row>
    <row r="2676" customFormat="false" ht="15" hidden="false" customHeight="false" outlineLevel="0" collapsed="false">
      <c r="A2676" s="12" t="n">
        <v>8577</v>
      </c>
      <c r="B2676" s="13" t="s">
        <v>2689</v>
      </c>
      <c r="C2676" s="14" t="n">
        <f aca="false">IF($F$2=0," - ",Tabla1[[#This Row],[Base Precio de Lista neto]])</f>
        <v>173.9583</v>
      </c>
      <c r="D2676" s="14" t="n">
        <f aca="false">IF($F$2=0," - ",Tabla1[[#This Row],[Base Precio de Lista neto]]*(1-$F$2))</f>
        <v>121.77081</v>
      </c>
      <c r="E2676" s="14" t="n">
        <f aca="false">IF($F$2=0," - ",Tabla1[[#This Row],[Base para Mejor precio]]*(1-$F$2))</f>
        <v>109.593729</v>
      </c>
      <c r="F2676" s="12" t="s">
        <v>31</v>
      </c>
      <c r="G2676" s="15"/>
      <c r="H2676" s="14" t="n">
        <f aca="false">IFERROR(IF($F$3=0,"-",Tabla1[[#This Row],[Precio de Cliente neto]]*(1+$F$3)),"-")</f>
        <v>182.656215</v>
      </c>
      <c r="I2676" s="14" t="n">
        <v>173.9583</v>
      </c>
      <c r="J2676" s="14" t="n">
        <v>156.56247</v>
      </c>
    </row>
    <row r="2677" customFormat="false" ht="15" hidden="false" customHeight="false" outlineLevel="0" collapsed="false">
      <c r="A2677" s="12" t="n">
        <v>8578</v>
      </c>
      <c r="B2677" s="13" t="s">
        <v>2690</v>
      </c>
      <c r="C2677" s="14" t="n">
        <f aca="false">IF($F$2=0," - ",Tabla1[[#This Row],[Base Precio de Lista neto]])</f>
        <v>278.4698</v>
      </c>
      <c r="D2677" s="14" t="n">
        <f aca="false">IF($F$2=0," - ",Tabla1[[#This Row],[Base Precio de Lista neto]]*(1-$F$2))</f>
        <v>194.92886</v>
      </c>
      <c r="E2677" s="14" t="n">
        <f aca="false">IF($F$2=0," - ",Tabla1[[#This Row],[Base para Mejor precio]]*(1-$F$2))</f>
        <v>175.435974</v>
      </c>
      <c r="F2677" s="12" t="s">
        <v>31</v>
      </c>
      <c r="G2677" s="15"/>
      <c r="H2677" s="14" t="n">
        <f aca="false">IFERROR(IF($F$3=0,"-",Tabla1[[#This Row],[Precio de Cliente neto]]*(1+$F$3)),"-")</f>
        <v>292.39329</v>
      </c>
      <c r="I2677" s="14" t="n">
        <v>278.4698</v>
      </c>
      <c r="J2677" s="14" t="n">
        <v>250.62282</v>
      </c>
    </row>
    <row r="2678" customFormat="false" ht="15" hidden="false" customHeight="false" outlineLevel="0" collapsed="false">
      <c r="A2678" s="12" t="n">
        <v>8579</v>
      </c>
      <c r="B2678" s="13" t="s">
        <v>2691</v>
      </c>
      <c r="C2678" s="14" t="n">
        <f aca="false">IF($F$2=0," - ",Tabla1[[#This Row],[Base Precio de Lista neto]])</f>
        <v>1841.1468</v>
      </c>
      <c r="D2678" s="14" t="n">
        <f aca="false">IF($F$2=0," - ",Tabla1[[#This Row],[Base Precio de Lista neto]]*(1-$F$2))</f>
        <v>1288.80276</v>
      </c>
      <c r="E2678" s="14" t="n">
        <f aca="false">IF($F$2=0," - ",Tabla1[[#This Row],[Base para Mejor precio]]*(1-$F$2))</f>
        <v>1159.922484</v>
      </c>
      <c r="F2678" s="12" t="s">
        <v>31</v>
      </c>
      <c r="G2678" s="15"/>
      <c r="H2678" s="14" t="n">
        <f aca="false">IFERROR(IF($F$3=0,"-",Tabla1[[#This Row],[Precio de Cliente neto]]*(1+$F$3)),"-")</f>
        <v>1933.20414</v>
      </c>
      <c r="I2678" s="14" t="n">
        <v>1841.1468</v>
      </c>
      <c r="J2678" s="14" t="n">
        <v>1657.03212</v>
      </c>
    </row>
    <row r="2679" customFormat="false" ht="15" hidden="false" customHeight="false" outlineLevel="0" collapsed="false">
      <c r="A2679" s="12" t="n">
        <v>8580</v>
      </c>
      <c r="B2679" s="13" t="s">
        <v>2692</v>
      </c>
      <c r="C2679" s="14" t="n">
        <f aca="false">IF($F$2=0," - ",Tabla1[[#This Row],[Base Precio de Lista neto]])</f>
        <v>238.8949</v>
      </c>
      <c r="D2679" s="14" t="n">
        <f aca="false">IF($F$2=0," - ",Tabla1[[#This Row],[Base Precio de Lista neto]]*(1-$F$2))</f>
        <v>167.22643</v>
      </c>
      <c r="E2679" s="14" t="n">
        <f aca="false">IF($F$2=0," - ",Tabla1[[#This Row],[Base para Mejor precio]]*(1-$F$2))</f>
        <v>150.503787</v>
      </c>
      <c r="F2679" s="12" t="s">
        <v>31</v>
      </c>
      <c r="G2679" s="15"/>
      <c r="H2679" s="14" t="n">
        <f aca="false">IFERROR(IF($F$3=0,"-",Tabla1[[#This Row],[Precio de Cliente neto]]*(1+$F$3)),"-")</f>
        <v>250.839645</v>
      </c>
      <c r="I2679" s="14" t="n">
        <v>238.8949</v>
      </c>
      <c r="J2679" s="14" t="n">
        <v>215.00541</v>
      </c>
    </row>
    <row r="2680" customFormat="false" ht="15" hidden="false" customHeight="false" outlineLevel="0" collapsed="false">
      <c r="A2680" s="12" t="n">
        <v>8581</v>
      </c>
      <c r="B2680" s="13" t="s">
        <v>2693</v>
      </c>
      <c r="C2680" s="14" t="n">
        <f aca="false">IF($F$2=0," - ",Tabla1[[#This Row],[Base Precio de Lista neto]])</f>
        <v>255.9418</v>
      </c>
      <c r="D2680" s="14" t="n">
        <f aca="false">IF($F$2=0," - ",Tabla1[[#This Row],[Base Precio de Lista neto]]*(1-$F$2))</f>
        <v>179.15926</v>
      </c>
      <c r="E2680" s="14" t="n">
        <f aca="false">IF($F$2=0," - ",Tabla1[[#This Row],[Base para Mejor precio]]*(1-$F$2))</f>
        <v>161.243334</v>
      </c>
      <c r="F2680" s="12" t="s">
        <v>31</v>
      </c>
      <c r="G2680" s="15"/>
      <c r="H2680" s="14" t="n">
        <f aca="false">IFERROR(IF($F$3=0,"-",Tabla1[[#This Row],[Precio de Cliente neto]]*(1+$F$3)),"-")</f>
        <v>268.73889</v>
      </c>
      <c r="I2680" s="14" t="n">
        <v>255.9418</v>
      </c>
      <c r="J2680" s="14" t="n">
        <v>230.34762</v>
      </c>
    </row>
    <row r="2681" customFormat="false" ht="15" hidden="false" customHeight="false" outlineLevel="0" collapsed="false">
      <c r="A2681" s="12" t="n">
        <v>8582</v>
      </c>
      <c r="B2681" s="13" t="s">
        <v>2694</v>
      </c>
      <c r="C2681" s="14" t="n">
        <f aca="false">IF($F$2=0," - ",Tabla1[[#This Row],[Base Precio de Lista neto]])</f>
        <v>307.1237</v>
      </c>
      <c r="D2681" s="14" t="n">
        <f aca="false">IF($F$2=0," - ",Tabla1[[#This Row],[Base Precio de Lista neto]]*(1-$F$2))</f>
        <v>214.98659</v>
      </c>
      <c r="E2681" s="14" t="n">
        <f aca="false">IF($F$2=0," - ",Tabla1[[#This Row],[Base para Mejor precio]]*(1-$F$2))</f>
        <v>193.487931</v>
      </c>
      <c r="F2681" s="12" t="s">
        <v>31</v>
      </c>
      <c r="G2681" s="15"/>
      <c r="H2681" s="14" t="n">
        <f aca="false">IFERROR(IF($F$3=0,"-",Tabla1[[#This Row],[Precio de Cliente neto]]*(1+$F$3)),"-")</f>
        <v>322.479885</v>
      </c>
      <c r="I2681" s="14" t="n">
        <v>307.1237</v>
      </c>
      <c r="J2681" s="14" t="n">
        <v>276.41133</v>
      </c>
    </row>
    <row r="2682" customFormat="false" ht="15" hidden="false" customHeight="false" outlineLevel="0" collapsed="false">
      <c r="A2682" s="12" t="n">
        <v>8583</v>
      </c>
      <c r="B2682" s="13" t="s">
        <v>2695</v>
      </c>
      <c r="C2682" s="14" t="n">
        <f aca="false">IF($F$2=0," - ",Tabla1[[#This Row],[Base Precio de Lista neto]])</f>
        <v>546.0081</v>
      </c>
      <c r="D2682" s="14" t="n">
        <f aca="false">IF($F$2=0," - ",Tabla1[[#This Row],[Base Precio de Lista neto]]*(1-$F$2))</f>
        <v>382.20567</v>
      </c>
      <c r="E2682" s="14" t="n">
        <f aca="false">IF($F$2=0," - ",Tabla1[[#This Row],[Base para Mejor precio]]*(1-$F$2))</f>
        <v>343.985103</v>
      </c>
      <c r="F2682" s="12" t="s">
        <v>31</v>
      </c>
      <c r="G2682" s="15"/>
      <c r="H2682" s="14" t="n">
        <f aca="false">IFERROR(IF($F$3=0,"-",Tabla1[[#This Row],[Precio de Cliente neto]]*(1+$F$3)),"-")</f>
        <v>573.308505</v>
      </c>
      <c r="I2682" s="14" t="n">
        <v>546.0081</v>
      </c>
      <c r="J2682" s="14" t="n">
        <v>491.40729</v>
      </c>
    </row>
    <row r="2683" customFormat="false" ht="15" hidden="false" customHeight="false" outlineLevel="0" collapsed="false">
      <c r="A2683" s="12" t="n">
        <v>8584</v>
      </c>
      <c r="B2683" s="13" t="s">
        <v>2696</v>
      </c>
      <c r="C2683" s="14" t="n">
        <f aca="false">IF($F$2=0," - ",Tabla1[[#This Row],[Base Precio de Lista neto]])</f>
        <v>614.2472</v>
      </c>
      <c r="D2683" s="14" t="n">
        <f aca="false">IF($F$2=0," - ",Tabla1[[#This Row],[Base Precio de Lista neto]]*(1-$F$2))</f>
        <v>429.97304</v>
      </c>
      <c r="E2683" s="14" t="n">
        <f aca="false">IF($F$2=0," - ",Tabla1[[#This Row],[Base para Mejor precio]]*(1-$F$2))</f>
        <v>386.975736</v>
      </c>
      <c r="F2683" s="12" t="s">
        <v>31</v>
      </c>
      <c r="G2683" s="15"/>
      <c r="H2683" s="14" t="n">
        <f aca="false">IFERROR(IF($F$3=0,"-",Tabla1[[#This Row],[Precio de Cliente neto]]*(1+$F$3)),"-")</f>
        <v>644.95956</v>
      </c>
      <c r="I2683" s="14" t="n">
        <v>614.2472</v>
      </c>
      <c r="J2683" s="14" t="n">
        <v>552.82248</v>
      </c>
    </row>
    <row r="2684" customFormat="false" ht="15" hidden="false" customHeight="false" outlineLevel="0" collapsed="false">
      <c r="A2684" s="12" t="n">
        <v>8585</v>
      </c>
      <c r="B2684" s="13" t="s">
        <v>2697</v>
      </c>
      <c r="C2684" s="14" t="n">
        <f aca="false">IF($F$2=0," - ",Tabla1[[#This Row],[Base Precio de Lista neto]])</f>
        <v>1162.0392</v>
      </c>
      <c r="D2684" s="14" t="n">
        <f aca="false">IF($F$2=0," - ",Tabla1[[#This Row],[Base Precio de Lista neto]]*(1-$F$2))</f>
        <v>813.42744</v>
      </c>
      <c r="E2684" s="14" t="n">
        <f aca="false">IF($F$2=0," - ",Tabla1[[#This Row],[Base para Mejor precio]]*(1-$F$2))</f>
        <v>732.084696</v>
      </c>
      <c r="F2684" s="12" t="s">
        <v>31</v>
      </c>
      <c r="G2684" s="15"/>
      <c r="H2684" s="14" t="n">
        <f aca="false">IFERROR(IF($F$3=0,"-",Tabla1[[#This Row],[Precio de Cliente neto]]*(1+$F$3)),"-")</f>
        <v>1220.14116</v>
      </c>
      <c r="I2684" s="14" t="n">
        <v>1162.0392</v>
      </c>
      <c r="J2684" s="14" t="n">
        <v>1045.83528</v>
      </c>
    </row>
    <row r="2685" customFormat="false" ht="15" hidden="false" customHeight="false" outlineLevel="0" collapsed="false">
      <c r="A2685" s="12" t="n">
        <v>8586</v>
      </c>
      <c r="B2685" s="13" t="s">
        <v>2698</v>
      </c>
      <c r="C2685" s="14" t="n">
        <f aca="false">IF($F$2=0," - ",Tabla1[[#This Row],[Base Precio de Lista neto]])</f>
        <v>1591.1065</v>
      </c>
      <c r="D2685" s="14" t="n">
        <f aca="false">IF($F$2=0," - ",Tabla1[[#This Row],[Base Precio de Lista neto]]*(1-$F$2))</f>
        <v>1113.77455</v>
      </c>
      <c r="E2685" s="14" t="n">
        <f aca="false">IF($F$2=0," - ",Tabla1[[#This Row],[Base para Mejor precio]]*(1-$F$2))</f>
        <v>1002.397095</v>
      </c>
      <c r="F2685" s="12" t="s">
        <v>31</v>
      </c>
      <c r="G2685" s="15"/>
      <c r="H2685" s="14" t="n">
        <f aca="false">IFERROR(IF($F$3=0,"-",Tabla1[[#This Row],[Precio de Cliente neto]]*(1+$F$3)),"-")</f>
        <v>1670.661825</v>
      </c>
      <c r="I2685" s="14" t="n">
        <v>1591.1065</v>
      </c>
      <c r="J2685" s="14" t="n">
        <v>1431.99585</v>
      </c>
    </row>
    <row r="2686" customFormat="false" ht="15" hidden="false" customHeight="false" outlineLevel="0" collapsed="false">
      <c r="A2686" s="12" t="n">
        <v>8587</v>
      </c>
      <c r="B2686" s="13" t="s">
        <v>2699</v>
      </c>
      <c r="C2686" s="14" t="n">
        <f aca="false">IF($F$2=0," - ",Tabla1[[#This Row],[Base Precio de Lista neto]])</f>
        <v>2421.9667</v>
      </c>
      <c r="D2686" s="14" t="n">
        <f aca="false">IF($F$2=0," - ",Tabla1[[#This Row],[Base Precio de Lista neto]]*(1-$F$2))</f>
        <v>1695.37669</v>
      </c>
      <c r="E2686" s="14" t="n">
        <f aca="false">IF($F$2=0," - ",Tabla1[[#This Row],[Base para Mejor precio]]*(1-$F$2))</f>
        <v>1525.839021</v>
      </c>
      <c r="F2686" s="12" t="s">
        <v>31</v>
      </c>
      <c r="G2686" s="15"/>
      <c r="H2686" s="14" t="n">
        <f aca="false">IFERROR(IF($F$3=0,"-",Tabla1[[#This Row],[Precio de Cliente neto]]*(1+$F$3)),"-")</f>
        <v>2543.065035</v>
      </c>
      <c r="I2686" s="14" t="n">
        <v>2421.9667</v>
      </c>
      <c r="J2686" s="14" t="n">
        <v>2179.77003</v>
      </c>
    </row>
    <row r="2687" customFormat="false" ht="15" hidden="false" customHeight="false" outlineLevel="0" collapsed="false">
      <c r="A2687" s="12" t="n">
        <v>8588</v>
      </c>
      <c r="B2687" s="13" t="s">
        <v>2700</v>
      </c>
      <c r="C2687" s="14" t="n">
        <f aca="false">IF($F$2=0," - ",Tabla1[[#This Row],[Base Precio de Lista neto]])</f>
        <v>477.7455</v>
      </c>
      <c r="D2687" s="14" t="n">
        <f aca="false">IF($F$2=0," - ",Tabla1[[#This Row],[Base Precio de Lista neto]]*(1-$F$2))</f>
        <v>334.42185</v>
      </c>
      <c r="E2687" s="14" t="n">
        <f aca="false">IF($F$2=0," - ",Tabla1[[#This Row],[Base para Mejor precio]]*(1-$F$2))</f>
        <v>300.979665</v>
      </c>
      <c r="F2687" s="12" t="s">
        <v>31</v>
      </c>
      <c r="G2687" s="15"/>
      <c r="H2687" s="14" t="n">
        <f aca="false">IFERROR(IF($F$3=0,"-",Tabla1[[#This Row],[Precio de Cliente neto]]*(1+$F$3)),"-")</f>
        <v>501.632775</v>
      </c>
      <c r="I2687" s="14" t="n">
        <v>477.7455</v>
      </c>
      <c r="J2687" s="14" t="n">
        <v>429.97095</v>
      </c>
    </row>
    <row r="2688" customFormat="false" ht="15" hidden="false" customHeight="false" outlineLevel="0" collapsed="false">
      <c r="A2688" s="12" t="n">
        <v>8589</v>
      </c>
      <c r="B2688" s="13" t="s">
        <v>2701</v>
      </c>
      <c r="C2688" s="14" t="n">
        <f aca="false">IF($F$2=0," - ",Tabla1[[#This Row],[Base Precio de Lista neto]])</f>
        <v>290.0587</v>
      </c>
      <c r="D2688" s="14" t="n">
        <f aca="false">IF($F$2=0," - ",Tabla1[[#This Row],[Base Precio de Lista neto]]*(1-$F$2))</f>
        <v>203.04109</v>
      </c>
      <c r="E2688" s="14" t="n">
        <f aca="false">IF($F$2=0," - ",Tabla1[[#This Row],[Base para Mejor precio]]*(1-$F$2))</f>
        <v>182.736981</v>
      </c>
      <c r="F2688" s="12" t="s">
        <v>31</v>
      </c>
      <c r="G2688" s="15"/>
      <c r="H2688" s="14" t="n">
        <f aca="false">IFERROR(IF($F$3=0,"-",Tabla1[[#This Row],[Precio de Cliente neto]]*(1+$F$3)),"-")</f>
        <v>304.561635</v>
      </c>
      <c r="I2688" s="14" t="n">
        <v>290.0587</v>
      </c>
      <c r="J2688" s="14" t="n">
        <v>261.05283</v>
      </c>
    </row>
    <row r="2689" customFormat="false" ht="15" hidden="false" customHeight="false" outlineLevel="0" collapsed="false">
      <c r="A2689" s="12" t="n">
        <v>8590</v>
      </c>
      <c r="B2689" s="13" t="s">
        <v>2702</v>
      </c>
      <c r="C2689" s="14" t="n">
        <f aca="false">IF($F$2=0," - ",Tabla1[[#This Row],[Base Precio de Lista neto]])</f>
        <v>313.9474</v>
      </c>
      <c r="D2689" s="14" t="n">
        <f aca="false">IF($F$2=0," - ",Tabla1[[#This Row],[Base Precio de Lista neto]]*(1-$F$2))</f>
        <v>219.76318</v>
      </c>
      <c r="E2689" s="14" t="n">
        <f aca="false">IF($F$2=0," - ",Tabla1[[#This Row],[Base para Mejor precio]]*(1-$F$2))</f>
        <v>197.786862</v>
      </c>
      <c r="F2689" s="12" t="s">
        <v>31</v>
      </c>
      <c r="G2689" s="15"/>
      <c r="H2689" s="14" t="n">
        <f aca="false">IFERROR(IF($F$3=0,"-",Tabla1[[#This Row],[Precio de Cliente neto]]*(1+$F$3)),"-")</f>
        <v>329.64477</v>
      </c>
      <c r="I2689" s="14" t="n">
        <v>313.9474</v>
      </c>
      <c r="J2689" s="14" t="n">
        <v>282.55266</v>
      </c>
    </row>
    <row r="2690" customFormat="false" ht="15" hidden="false" customHeight="false" outlineLevel="0" collapsed="false">
      <c r="A2690" s="12" t="n">
        <v>8591</v>
      </c>
      <c r="B2690" s="13" t="s">
        <v>2703</v>
      </c>
      <c r="C2690" s="14" t="n">
        <f aca="false">IF($F$2=0," - ",Tabla1[[#This Row],[Base Precio de Lista neto]])</f>
        <v>375.3731</v>
      </c>
      <c r="D2690" s="14" t="n">
        <f aca="false">IF($F$2=0," - ",Tabla1[[#This Row],[Base Precio de Lista neto]]*(1-$F$2))</f>
        <v>262.76117</v>
      </c>
      <c r="E2690" s="14" t="n">
        <f aca="false">IF($F$2=0," - ",Tabla1[[#This Row],[Base para Mejor precio]]*(1-$F$2))</f>
        <v>236.485053</v>
      </c>
      <c r="F2690" s="12" t="s">
        <v>31</v>
      </c>
      <c r="G2690" s="15"/>
      <c r="H2690" s="14" t="n">
        <f aca="false">IFERROR(IF($F$3=0,"-",Tabla1[[#This Row],[Precio de Cliente neto]]*(1+$F$3)),"-")</f>
        <v>394.141755</v>
      </c>
      <c r="I2690" s="14" t="n">
        <v>375.3731</v>
      </c>
      <c r="J2690" s="14" t="n">
        <v>337.83579</v>
      </c>
    </row>
    <row r="2691" customFormat="false" ht="15" hidden="false" customHeight="false" outlineLevel="0" collapsed="false">
      <c r="A2691" s="12" t="n">
        <v>8592</v>
      </c>
      <c r="B2691" s="13" t="s">
        <v>2704</v>
      </c>
      <c r="C2691" s="14" t="n">
        <f aca="false">IF($F$2=0," - ",Tabla1[[#This Row],[Base Precio de Lista neto]])</f>
        <v>614.2461</v>
      </c>
      <c r="D2691" s="14" t="n">
        <f aca="false">IF($F$2=0," - ",Tabla1[[#This Row],[Base Precio de Lista neto]]*(1-$F$2))</f>
        <v>429.97227</v>
      </c>
      <c r="E2691" s="14" t="n">
        <f aca="false">IF($F$2=0," - ",Tabla1[[#This Row],[Base para Mejor precio]]*(1-$F$2))</f>
        <v>386.975043</v>
      </c>
      <c r="F2691" s="12" t="s">
        <v>31</v>
      </c>
      <c r="G2691" s="15"/>
      <c r="H2691" s="14" t="n">
        <f aca="false">IFERROR(IF($F$3=0,"-",Tabla1[[#This Row],[Precio de Cliente neto]]*(1+$F$3)),"-")</f>
        <v>644.958405</v>
      </c>
      <c r="I2691" s="14" t="n">
        <v>614.2461</v>
      </c>
      <c r="J2691" s="14" t="n">
        <v>552.82149</v>
      </c>
    </row>
    <row r="2692" customFormat="false" ht="15" hidden="false" customHeight="false" outlineLevel="0" collapsed="false">
      <c r="A2692" s="12" t="n">
        <v>8593</v>
      </c>
      <c r="B2692" s="13" t="s">
        <v>2705</v>
      </c>
      <c r="C2692" s="14" t="n">
        <f aca="false">IF($F$2=0," - ",Tabla1[[#This Row],[Base Precio de Lista neto]])</f>
        <v>477.7455</v>
      </c>
      <c r="D2692" s="14" t="n">
        <f aca="false">IF($F$2=0," - ",Tabla1[[#This Row],[Base Precio de Lista neto]]*(1-$F$2))</f>
        <v>334.42185</v>
      </c>
      <c r="E2692" s="14" t="n">
        <f aca="false">IF($F$2=0," - ",Tabla1[[#This Row],[Base para Mejor precio]]*(1-$F$2))</f>
        <v>300.979665</v>
      </c>
      <c r="F2692" s="12" t="s">
        <v>31</v>
      </c>
      <c r="G2692" s="15"/>
      <c r="H2692" s="14" t="n">
        <f aca="false">IFERROR(IF($F$3=0,"-",Tabla1[[#This Row],[Precio de Cliente neto]]*(1+$F$3)),"-")</f>
        <v>501.632775</v>
      </c>
      <c r="I2692" s="14" t="n">
        <v>477.7455</v>
      </c>
      <c r="J2692" s="14" t="n">
        <v>429.97095</v>
      </c>
    </row>
    <row r="2693" customFormat="false" ht="15" hidden="false" customHeight="false" outlineLevel="0" collapsed="false">
      <c r="A2693" s="12" t="n">
        <v>8594</v>
      </c>
      <c r="B2693" s="13" t="s">
        <v>2706</v>
      </c>
      <c r="C2693" s="14" t="n">
        <f aca="false">IF($F$2=0," - ",Tabla1[[#This Row],[Base Precio de Lista neto]])</f>
        <v>375.2914</v>
      </c>
      <c r="D2693" s="14" t="n">
        <f aca="false">IF($F$2=0," - ",Tabla1[[#This Row],[Base Precio de Lista neto]]*(1-$F$2))</f>
        <v>262.70398</v>
      </c>
      <c r="E2693" s="14" t="n">
        <f aca="false">IF($F$2=0," - ",Tabla1[[#This Row],[Base para Mejor precio]]*(1-$F$2))</f>
        <v>236.433582</v>
      </c>
      <c r="F2693" s="12" t="s">
        <v>31</v>
      </c>
      <c r="G2693" s="15"/>
      <c r="H2693" s="14" t="n">
        <f aca="false">IFERROR(IF($F$3=0,"-",Tabla1[[#This Row],[Precio de Cliente neto]]*(1+$F$3)),"-")</f>
        <v>394.05597</v>
      </c>
      <c r="I2693" s="14" t="n">
        <v>375.2914</v>
      </c>
      <c r="J2693" s="14" t="n">
        <v>337.76226</v>
      </c>
    </row>
    <row r="2694" customFormat="false" ht="15" hidden="false" customHeight="false" outlineLevel="0" collapsed="false">
      <c r="A2694" s="12" t="n">
        <v>8595</v>
      </c>
      <c r="B2694" s="13" t="s">
        <v>2707</v>
      </c>
      <c r="C2694" s="14" t="n">
        <f aca="false">IF($F$2=0," - ",Tabla1[[#This Row],[Base Precio de Lista neto]])</f>
        <v>443.6297</v>
      </c>
      <c r="D2694" s="14" t="n">
        <f aca="false">IF($F$2=0," - ",Tabla1[[#This Row],[Base Precio de Lista neto]]*(1-$F$2))</f>
        <v>310.54079</v>
      </c>
      <c r="E2694" s="14" t="n">
        <f aca="false">IF($F$2=0," - ",Tabla1[[#This Row],[Base para Mejor precio]]*(1-$F$2))</f>
        <v>279.486711</v>
      </c>
      <c r="F2694" s="12" t="s">
        <v>31</v>
      </c>
      <c r="G2694" s="15"/>
      <c r="H2694" s="14" t="n">
        <f aca="false">IFERROR(IF($F$3=0,"-",Tabla1[[#This Row],[Precio de Cliente neto]]*(1+$F$3)),"-")</f>
        <v>465.811185</v>
      </c>
      <c r="I2694" s="14" t="n">
        <v>443.6297</v>
      </c>
      <c r="J2694" s="14" t="n">
        <v>399.26673</v>
      </c>
    </row>
    <row r="2695" customFormat="false" ht="15" hidden="false" customHeight="false" outlineLevel="0" collapsed="false">
      <c r="A2695" s="12" t="n">
        <v>8596</v>
      </c>
      <c r="B2695" s="13" t="s">
        <v>2708</v>
      </c>
      <c r="C2695" s="14" t="n">
        <f aca="false">IF($F$2=0," - ",Tabla1[[#This Row],[Base Precio de Lista neto]])</f>
        <v>477.7455</v>
      </c>
      <c r="D2695" s="14" t="n">
        <f aca="false">IF($F$2=0," - ",Tabla1[[#This Row],[Base Precio de Lista neto]]*(1-$F$2))</f>
        <v>334.42185</v>
      </c>
      <c r="E2695" s="14" t="n">
        <f aca="false">IF($F$2=0," - ",Tabla1[[#This Row],[Base para Mejor precio]]*(1-$F$2))</f>
        <v>300.979665</v>
      </c>
      <c r="F2695" s="12" t="s">
        <v>31</v>
      </c>
      <c r="G2695" s="15"/>
      <c r="H2695" s="14" t="n">
        <f aca="false">IFERROR(IF($F$3=0,"-",Tabla1[[#This Row],[Precio de Cliente neto]]*(1+$F$3)),"-")</f>
        <v>501.632775</v>
      </c>
      <c r="I2695" s="14" t="n">
        <v>477.7455</v>
      </c>
      <c r="J2695" s="14" t="n">
        <v>429.97095</v>
      </c>
    </row>
    <row r="2696" customFormat="false" ht="15" hidden="false" customHeight="false" outlineLevel="0" collapsed="false">
      <c r="A2696" s="12" t="n">
        <v>8597</v>
      </c>
      <c r="B2696" s="13" t="s">
        <v>2709</v>
      </c>
      <c r="C2696" s="14" t="n">
        <f aca="false">IF($F$2=0," - ",Tabla1[[#This Row],[Base Precio de Lista neto]])</f>
        <v>817.7719</v>
      </c>
      <c r="D2696" s="14" t="n">
        <f aca="false">IF($F$2=0," - ",Tabla1[[#This Row],[Base Precio de Lista neto]]*(1-$F$2))</f>
        <v>572.44033</v>
      </c>
      <c r="E2696" s="14" t="n">
        <f aca="false">IF($F$2=0," - ",Tabla1[[#This Row],[Base para Mejor precio]]*(1-$F$2))</f>
        <v>515.196297</v>
      </c>
      <c r="F2696" s="12" t="s">
        <v>31</v>
      </c>
      <c r="G2696" s="15"/>
      <c r="H2696" s="14" t="n">
        <f aca="false">IFERROR(IF($F$3=0,"-",Tabla1[[#This Row],[Precio de Cliente neto]]*(1+$F$3)),"-")</f>
        <v>858.660495</v>
      </c>
      <c r="I2696" s="14" t="n">
        <v>817.7719</v>
      </c>
      <c r="J2696" s="14" t="n">
        <v>735.99471</v>
      </c>
    </row>
    <row r="2697" customFormat="false" ht="15" hidden="false" customHeight="false" outlineLevel="0" collapsed="false">
      <c r="A2697" s="12" t="n">
        <v>8598</v>
      </c>
      <c r="B2697" s="13" t="s">
        <v>2710</v>
      </c>
      <c r="C2697" s="14" t="n">
        <f aca="false">IF($F$2=0," - ",Tabla1[[#This Row],[Base Precio de Lista neto]])</f>
        <v>1352.4145</v>
      </c>
      <c r="D2697" s="14" t="n">
        <f aca="false">IF($F$2=0," - ",Tabla1[[#This Row],[Base Precio de Lista neto]]*(1-$F$2))</f>
        <v>946.69015</v>
      </c>
      <c r="E2697" s="14" t="n">
        <f aca="false">IF($F$2=0," - ",Tabla1[[#This Row],[Base para Mejor precio]]*(1-$F$2))</f>
        <v>852.021135</v>
      </c>
      <c r="F2697" s="12" t="s">
        <v>31</v>
      </c>
      <c r="G2697" s="15"/>
      <c r="H2697" s="14" t="n">
        <f aca="false">IFERROR(IF($F$3=0,"-",Tabla1[[#This Row],[Precio de Cliente neto]]*(1+$F$3)),"-")</f>
        <v>1420.035225</v>
      </c>
      <c r="I2697" s="14" t="n">
        <v>1352.4145</v>
      </c>
      <c r="J2697" s="14" t="n">
        <v>1217.17305</v>
      </c>
    </row>
    <row r="2698" customFormat="false" ht="15" hidden="false" customHeight="false" outlineLevel="0" collapsed="false">
      <c r="A2698" s="12" t="n">
        <v>8599</v>
      </c>
      <c r="B2698" s="13" t="s">
        <v>2711</v>
      </c>
      <c r="C2698" s="14" t="n">
        <f aca="false">IF($F$2=0," - ",Tabla1[[#This Row],[Base Precio de Lista neto]])</f>
        <v>711.2093</v>
      </c>
      <c r="D2698" s="14" t="n">
        <f aca="false">IF($F$2=0," - ",Tabla1[[#This Row],[Base Precio de Lista neto]]*(1-$F$2))</f>
        <v>497.84651</v>
      </c>
      <c r="E2698" s="14" t="n">
        <f aca="false">IF($F$2=0," - ",Tabla1[[#This Row],[Base para Mejor precio]]*(1-$F$2))</f>
        <v>448.061859</v>
      </c>
      <c r="F2698" s="12" t="s">
        <v>31</v>
      </c>
      <c r="G2698" s="15"/>
      <c r="H2698" s="14" t="n">
        <f aca="false">IFERROR(IF($F$3=0,"-",Tabla1[[#This Row],[Precio de Cliente neto]]*(1+$F$3)),"-")</f>
        <v>746.769765</v>
      </c>
      <c r="I2698" s="14" t="n">
        <v>711.2093</v>
      </c>
      <c r="J2698" s="14" t="n">
        <v>640.08837</v>
      </c>
    </row>
    <row r="2699" customFormat="false" ht="15" hidden="false" customHeight="false" outlineLevel="0" collapsed="false">
      <c r="A2699" s="12" t="n">
        <v>8600</v>
      </c>
      <c r="B2699" s="13" t="s">
        <v>2712</v>
      </c>
      <c r="C2699" s="14" t="n">
        <f aca="false">IF($F$2=0," - ",Tabla1[[#This Row],[Base Precio de Lista neto]])</f>
        <v>1027.2531</v>
      </c>
      <c r="D2699" s="14" t="n">
        <f aca="false">IF($F$2=0," - ",Tabla1[[#This Row],[Base Precio de Lista neto]]*(1-$F$2))</f>
        <v>719.07717</v>
      </c>
      <c r="E2699" s="14" t="n">
        <f aca="false">IF($F$2=0," - ",Tabla1[[#This Row],[Base para Mejor precio]]*(1-$F$2))</f>
        <v>647.169453</v>
      </c>
      <c r="F2699" s="12" t="s">
        <v>31</v>
      </c>
      <c r="G2699" s="15"/>
      <c r="H2699" s="14" t="n">
        <f aca="false">IFERROR(IF($F$3=0,"-",Tabla1[[#This Row],[Precio de Cliente neto]]*(1+$F$3)),"-")</f>
        <v>1078.615755</v>
      </c>
      <c r="I2699" s="14" t="n">
        <v>1027.2531</v>
      </c>
      <c r="J2699" s="14" t="n">
        <v>924.52779</v>
      </c>
    </row>
    <row r="2700" customFormat="false" ht="15" hidden="false" customHeight="false" outlineLevel="0" collapsed="false">
      <c r="A2700" s="12" t="n">
        <v>8601</v>
      </c>
      <c r="B2700" s="13" t="s">
        <v>2713</v>
      </c>
      <c r="C2700" s="14" t="n">
        <f aca="false">IF($F$2=0," - ",Tabla1[[#This Row],[Base Precio de Lista neto]])</f>
        <v>1672.1217</v>
      </c>
      <c r="D2700" s="14" t="n">
        <f aca="false">IF($F$2=0," - ",Tabla1[[#This Row],[Base Precio de Lista neto]]*(1-$F$2))</f>
        <v>1170.48519</v>
      </c>
      <c r="E2700" s="14" t="n">
        <f aca="false">IF($F$2=0," - ",Tabla1[[#This Row],[Base para Mejor precio]]*(1-$F$2))</f>
        <v>1053.436671</v>
      </c>
      <c r="F2700" s="12" t="s">
        <v>31</v>
      </c>
      <c r="G2700" s="15"/>
      <c r="H2700" s="14" t="n">
        <f aca="false">IFERROR(IF($F$3=0,"-",Tabla1[[#This Row],[Precio de Cliente neto]]*(1+$F$3)),"-")</f>
        <v>1755.727785</v>
      </c>
      <c r="I2700" s="14" t="n">
        <v>1672.1217</v>
      </c>
      <c r="J2700" s="14" t="n">
        <v>1504.90953</v>
      </c>
    </row>
    <row r="2701" customFormat="false" ht="15" hidden="false" customHeight="false" outlineLevel="0" collapsed="false">
      <c r="A2701" s="12" t="n">
        <v>8602</v>
      </c>
      <c r="B2701" s="13" t="s">
        <v>2714</v>
      </c>
      <c r="C2701" s="14" t="n">
        <f aca="false">IF($F$2=0," - ",Tabla1[[#This Row],[Base Precio de Lista neto]])</f>
        <v>1740.2675</v>
      </c>
      <c r="D2701" s="14" t="n">
        <f aca="false">IF($F$2=0," - ",Tabla1[[#This Row],[Base Precio de Lista neto]]*(1-$F$2))</f>
        <v>1218.18725</v>
      </c>
      <c r="E2701" s="14" t="n">
        <f aca="false">IF($F$2=0," - ",Tabla1[[#This Row],[Base para Mejor precio]]*(1-$F$2))</f>
        <v>1096.368525</v>
      </c>
      <c r="F2701" s="12" t="s">
        <v>31</v>
      </c>
      <c r="G2701" s="15"/>
      <c r="H2701" s="14" t="n">
        <f aca="false">IFERROR(IF($F$3=0,"-",Tabla1[[#This Row],[Precio de Cliente neto]]*(1+$F$3)),"-")</f>
        <v>1827.280875</v>
      </c>
      <c r="I2701" s="14" t="n">
        <v>1740.2675</v>
      </c>
      <c r="J2701" s="14" t="n">
        <v>1566.24075</v>
      </c>
    </row>
    <row r="2702" customFormat="false" ht="15" hidden="false" customHeight="false" outlineLevel="0" collapsed="false">
      <c r="A2702" s="12" t="n">
        <v>8603</v>
      </c>
      <c r="B2702" s="13" t="s">
        <v>2715</v>
      </c>
      <c r="C2702" s="14" t="n">
        <f aca="false">IF($F$2=0," - ",Tabla1[[#This Row],[Base Precio de Lista neto]])</f>
        <v>1526.0669</v>
      </c>
      <c r="D2702" s="14" t="n">
        <f aca="false">IF($F$2=0," - ",Tabla1[[#This Row],[Base Precio de Lista neto]]*(1-$F$2))</f>
        <v>1068.24683</v>
      </c>
      <c r="E2702" s="14" t="n">
        <f aca="false">IF($F$2=0," - ",Tabla1[[#This Row],[Base para Mejor precio]]*(1-$F$2))</f>
        <v>961.422147</v>
      </c>
      <c r="F2702" s="12" t="s">
        <v>31</v>
      </c>
      <c r="G2702" s="15"/>
      <c r="H2702" s="14" t="n">
        <f aca="false">IFERROR(IF($F$3=0,"-",Tabla1[[#This Row],[Precio de Cliente neto]]*(1+$F$3)),"-")</f>
        <v>1602.370245</v>
      </c>
      <c r="I2702" s="14" t="n">
        <v>1526.0669</v>
      </c>
      <c r="J2702" s="14" t="n">
        <v>1373.46021</v>
      </c>
    </row>
    <row r="2703" customFormat="false" ht="15" hidden="false" customHeight="false" outlineLevel="0" collapsed="false">
      <c r="A2703" s="12" t="n">
        <v>8604</v>
      </c>
      <c r="B2703" s="13" t="s">
        <v>2716</v>
      </c>
      <c r="C2703" s="14" t="n">
        <f aca="false">IF($F$2=0," - ",Tabla1[[#This Row],[Base Precio de Lista neto]])</f>
        <v>1760.6603</v>
      </c>
      <c r="D2703" s="14" t="n">
        <f aca="false">IF($F$2=0," - ",Tabla1[[#This Row],[Base Precio de Lista neto]]*(1-$F$2))</f>
        <v>1232.46221</v>
      </c>
      <c r="E2703" s="14" t="n">
        <f aca="false">IF($F$2=0," - ",Tabla1[[#This Row],[Base para Mejor precio]]*(1-$F$2))</f>
        <v>1109.215989</v>
      </c>
      <c r="F2703" s="12" t="s">
        <v>31</v>
      </c>
      <c r="G2703" s="15"/>
      <c r="H2703" s="14" t="n">
        <f aca="false">IFERROR(IF($F$3=0,"-",Tabla1[[#This Row],[Precio de Cliente neto]]*(1+$F$3)),"-")</f>
        <v>1848.693315</v>
      </c>
      <c r="I2703" s="14" t="n">
        <v>1760.6603</v>
      </c>
      <c r="J2703" s="14" t="n">
        <v>1584.59427</v>
      </c>
    </row>
    <row r="2704" customFormat="false" ht="15" hidden="false" customHeight="false" outlineLevel="0" collapsed="false">
      <c r="A2704" s="12" t="n">
        <v>8605</v>
      </c>
      <c r="B2704" s="13" t="s">
        <v>2717</v>
      </c>
      <c r="C2704" s="14" t="n">
        <f aca="false">IF($F$2=0," - ",Tabla1[[#This Row],[Base Precio de Lista neto]])</f>
        <v>74.4369</v>
      </c>
      <c r="D2704" s="14" t="n">
        <f aca="false">IF($F$2=0," - ",Tabla1[[#This Row],[Base Precio de Lista neto]]*(1-$F$2))</f>
        <v>52.10583</v>
      </c>
      <c r="E2704" s="14" t="n">
        <f aca="false">IF($F$2=0," - ",Tabla1[[#This Row],[Base para Mejor precio]]*(1-$F$2))</f>
        <v>46.895247</v>
      </c>
      <c r="F2704" s="12" t="s">
        <v>31</v>
      </c>
      <c r="G2704" s="15"/>
      <c r="H2704" s="14" t="n">
        <f aca="false">IFERROR(IF($F$3=0,"-",Tabla1[[#This Row],[Precio de Cliente neto]]*(1+$F$3)),"-")</f>
        <v>78.158745</v>
      </c>
      <c r="I2704" s="14" t="n">
        <v>74.4369</v>
      </c>
      <c r="J2704" s="14" t="n">
        <v>66.99321</v>
      </c>
    </row>
    <row r="2705" customFormat="false" ht="15" hidden="false" customHeight="false" outlineLevel="0" collapsed="false">
      <c r="A2705" s="12" t="n">
        <v>8606</v>
      </c>
      <c r="B2705" s="13" t="s">
        <v>2718</v>
      </c>
      <c r="C2705" s="14" t="n">
        <f aca="false">IF($F$2=0," - ",Tabla1[[#This Row],[Base Precio de Lista neto]])</f>
        <v>21.8064</v>
      </c>
      <c r="D2705" s="14" t="n">
        <f aca="false">IF($F$2=0," - ",Tabla1[[#This Row],[Base Precio de Lista neto]]*(1-$F$2))</f>
        <v>15.26448</v>
      </c>
      <c r="E2705" s="14" t="n">
        <f aca="false">IF($F$2=0," - ",Tabla1[[#This Row],[Base para Mejor precio]]*(1-$F$2))</f>
        <v>13.738032</v>
      </c>
      <c r="F2705" s="12" t="s">
        <v>31</v>
      </c>
      <c r="G2705" s="15"/>
      <c r="H2705" s="14" t="n">
        <f aca="false">IFERROR(IF($F$3=0,"-",Tabla1[[#This Row],[Precio de Cliente neto]]*(1+$F$3)),"-")</f>
        <v>22.89672</v>
      </c>
      <c r="I2705" s="14" t="n">
        <v>21.8064</v>
      </c>
      <c r="J2705" s="14" t="n">
        <v>19.62576</v>
      </c>
    </row>
    <row r="2706" customFormat="false" ht="15" hidden="false" customHeight="false" outlineLevel="0" collapsed="false">
      <c r="A2706" s="12" t="n">
        <v>8607</v>
      </c>
      <c r="B2706" s="13" t="s">
        <v>2719</v>
      </c>
      <c r="C2706" s="14" t="n">
        <f aca="false">IF($F$2=0," - ",Tabla1[[#This Row],[Base Precio de Lista neto]])</f>
        <v>2047.4951</v>
      </c>
      <c r="D2706" s="14" t="n">
        <f aca="false">IF($F$2=0," - ",Tabla1[[#This Row],[Base Precio de Lista neto]]*(1-$F$2))</f>
        <v>1433.24657</v>
      </c>
      <c r="E2706" s="14" t="n">
        <f aca="false">IF($F$2=0," - ",Tabla1[[#This Row],[Base para Mejor precio]]*(1-$F$2))</f>
        <v>1289.921913</v>
      </c>
      <c r="F2706" s="12" t="s">
        <v>31</v>
      </c>
      <c r="G2706" s="15"/>
      <c r="H2706" s="14" t="n">
        <f aca="false">IFERROR(IF($F$3=0,"-",Tabla1[[#This Row],[Precio de Cliente neto]]*(1+$F$3)),"-")</f>
        <v>2149.869855</v>
      </c>
      <c r="I2706" s="14" t="n">
        <v>2047.4951</v>
      </c>
      <c r="J2706" s="14" t="n">
        <v>1842.74559</v>
      </c>
    </row>
    <row r="2707" customFormat="false" ht="15" hidden="false" customHeight="false" outlineLevel="0" collapsed="false">
      <c r="A2707" s="12" t="n">
        <v>8608</v>
      </c>
      <c r="B2707" s="13" t="s">
        <v>2720</v>
      </c>
      <c r="C2707" s="14" t="n">
        <f aca="false">IF($F$2=0," - ",Tabla1[[#This Row],[Base Precio de Lista neto]])</f>
        <v>148.0681</v>
      </c>
      <c r="D2707" s="14" t="n">
        <f aca="false">IF($F$2=0," - ",Tabla1[[#This Row],[Base Precio de Lista neto]]*(1-$F$2))</f>
        <v>103.64767</v>
      </c>
      <c r="E2707" s="14" t="n">
        <f aca="false">IF($F$2=0," - ",Tabla1[[#This Row],[Base para Mejor precio]]*(1-$F$2))</f>
        <v>93.282903</v>
      </c>
      <c r="F2707" s="12" t="s">
        <v>31</v>
      </c>
      <c r="G2707" s="15"/>
      <c r="H2707" s="14" t="n">
        <f aca="false">IFERROR(IF($F$3=0,"-",Tabla1[[#This Row],[Precio de Cliente neto]]*(1+$F$3)),"-")</f>
        <v>155.471505</v>
      </c>
      <c r="I2707" s="14" t="n">
        <v>148.0681</v>
      </c>
      <c r="J2707" s="14" t="n">
        <v>133.26129</v>
      </c>
    </row>
    <row r="2708" customFormat="false" ht="15" hidden="false" customHeight="false" outlineLevel="0" collapsed="false">
      <c r="A2708" s="12" t="n">
        <v>8609</v>
      </c>
      <c r="B2708" s="13" t="s">
        <v>2721</v>
      </c>
      <c r="C2708" s="14" t="n">
        <f aca="false">IF($F$2=0," - ",Tabla1[[#This Row],[Base Precio de Lista neto]])</f>
        <v>45.0337</v>
      </c>
      <c r="D2708" s="14" t="n">
        <f aca="false">IF($F$2=0," - ",Tabla1[[#This Row],[Base Precio de Lista neto]]*(1-$F$2))</f>
        <v>31.52359</v>
      </c>
      <c r="E2708" s="14" t="n">
        <f aca="false">IF($F$2=0," - ",Tabla1[[#This Row],[Base para Mejor precio]]*(1-$F$2))</f>
        <v>28.371231</v>
      </c>
      <c r="F2708" s="12" t="s">
        <v>31</v>
      </c>
      <c r="G2708" s="15"/>
      <c r="H2708" s="14" t="n">
        <f aca="false">IFERROR(IF($F$3=0,"-",Tabla1[[#This Row],[Precio de Cliente neto]]*(1+$F$3)),"-")</f>
        <v>47.285385</v>
      </c>
      <c r="I2708" s="14" t="n">
        <v>45.0337</v>
      </c>
      <c r="J2708" s="14" t="n">
        <v>40.53033</v>
      </c>
    </row>
    <row r="2709" customFormat="false" ht="15" hidden="false" customHeight="false" outlineLevel="0" collapsed="false">
      <c r="A2709" s="12" t="n">
        <v>8610</v>
      </c>
      <c r="B2709" s="13" t="s">
        <v>2722</v>
      </c>
      <c r="C2709" s="14" t="n">
        <f aca="false">IF($F$2=0," - ",Tabla1[[#This Row],[Base Precio de Lista neto]])</f>
        <v>60.6527</v>
      </c>
      <c r="D2709" s="14" t="n">
        <f aca="false">IF($F$2=0," - ",Tabla1[[#This Row],[Base Precio de Lista neto]]*(1-$F$2))</f>
        <v>42.45689</v>
      </c>
      <c r="E2709" s="14" t="n">
        <f aca="false">IF($F$2=0," - ",Tabla1[[#This Row],[Base para Mejor precio]]*(1-$F$2))</f>
        <v>38.211201</v>
      </c>
      <c r="F2709" s="12" t="s">
        <v>31</v>
      </c>
      <c r="G2709" s="15"/>
      <c r="H2709" s="14" t="n">
        <f aca="false">IFERROR(IF($F$3=0,"-",Tabla1[[#This Row],[Precio de Cliente neto]]*(1+$F$3)),"-")</f>
        <v>63.685335</v>
      </c>
      <c r="I2709" s="14" t="n">
        <v>60.6527</v>
      </c>
      <c r="J2709" s="14" t="n">
        <v>54.58743</v>
      </c>
    </row>
    <row r="2710" customFormat="false" ht="15" hidden="false" customHeight="false" outlineLevel="0" collapsed="false">
      <c r="A2710" s="12" t="n">
        <v>8611</v>
      </c>
      <c r="B2710" s="13" t="s">
        <v>2723</v>
      </c>
      <c r="C2710" s="14" t="n">
        <f aca="false">IF($F$2=0," - ",Tabla1[[#This Row],[Base Precio de Lista neto]])</f>
        <v>69.4916</v>
      </c>
      <c r="D2710" s="14" t="n">
        <f aca="false">IF($F$2=0," - ",Tabla1[[#This Row],[Base Precio de Lista neto]]*(1-$F$2))</f>
        <v>48.64412</v>
      </c>
      <c r="E2710" s="14" t="n">
        <f aca="false">IF($F$2=0," - ",Tabla1[[#This Row],[Base para Mejor precio]]*(1-$F$2))</f>
        <v>43.779708</v>
      </c>
      <c r="F2710" s="12" t="s">
        <v>31</v>
      </c>
      <c r="G2710" s="15"/>
      <c r="H2710" s="14" t="n">
        <f aca="false">IFERROR(IF($F$3=0,"-",Tabla1[[#This Row],[Precio de Cliente neto]]*(1+$F$3)),"-")</f>
        <v>72.96618</v>
      </c>
      <c r="I2710" s="14" t="n">
        <v>69.4916</v>
      </c>
      <c r="J2710" s="14" t="n">
        <v>62.54244</v>
      </c>
    </row>
    <row r="2711" customFormat="false" ht="15" hidden="false" customHeight="false" outlineLevel="0" collapsed="false">
      <c r="A2711" s="12" t="n">
        <v>8612</v>
      </c>
      <c r="B2711" s="13" t="s">
        <v>2724</v>
      </c>
      <c r="C2711" s="14" t="n">
        <f aca="false">IF($F$2=0," - ",Tabla1[[#This Row],[Base Precio de Lista neto]])</f>
        <v>69.4916</v>
      </c>
      <c r="D2711" s="14" t="n">
        <f aca="false">IF($F$2=0," - ",Tabla1[[#This Row],[Base Precio de Lista neto]]*(1-$F$2))</f>
        <v>48.64412</v>
      </c>
      <c r="E2711" s="14" t="n">
        <f aca="false">IF($F$2=0," - ",Tabla1[[#This Row],[Base para Mejor precio]]*(1-$F$2))</f>
        <v>43.779708</v>
      </c>
      <c r="F2711" s="12" t="s">
        <v>31</v>
      </c>
      <c r="G2711" s="15"/>
      <c r="H2711" s="14" t="n">
        <f aca="false">IFERROR(IF($F$3=0,"-",Tabla1[[#This Row],[Precio de Cliente neto]]*(1+$F$3)),"-")</f>
        <v>72.96618</v>
      </c>
      <c r="I2711" s="14" t="n">
        <v>69.4916</v>
      </c>
      <c r="J2711" s="14" t="n">
        <v>62.54244</v>
      </c>
    </row>
    <row r="2712" customFormat="false" ht="15" hidden="false" customHeight="false" outlineLevel="0" collapsed="false">
      <c r="A2712" s="12" t="n">
        <v>8613</v>
      </c>
      <c r="B2712" s="13" t="s">
        <v>2725</v>
      </c>
      <c r="C2712" s="14" t="n">
        <f aca="false">IF($F$2=0," - ",Tabla1[[#This Row],[Base Precio de Lista neto]])</f>
        <v>75.6566</v>
      </c>
      <c r="D2712" s="14" t="n">
        <f aca="false">IF($F$2=0," - ",Tabla1[[#This Row],[Base Precio de Lista neto]]*(1-$F$2))</f>
        <v>52.95962</v>
      </c>
      <c r="E2712" s="14" t="n">
        <f aca="false">IF($F$2=0," - ",Tabla1[[#This Row],[Base para Mejor precio]]*(1-$F$2))</f>
        <v>47.663658</v>
      </c>
      <c r="F2712" s="12" t="s">
        <v>31</v>
      </c>
      <c r="G2712" s="15"/>
      <c r="H2712" s="14" t="n">
        <f aca="false">IFERROR(IF($F$3=0,"-",Tabla1[[#This Row],[Precio de Cliente neto]]*(1+$F$3)),"-")</f>
        <v>79.43943</v>
      </c>
      <c r="I2712" s="14" t="n">
        <v>75.6566</v>
      </c>
      <c r="J2712" s="14" t="n">
        <v>68.09094</v>
      </c>
    </row>
    <row r="2713" customFormat="false" ht="15" hidden="false" customHeight="false" outlineLevel="0" collapsed="false">
      <c r="A2713" s="12" t="n">
        <v>8614</v>
      </c>
      <c r="B2713" s="13" t="s">
        <v>2726</v>
      </c>
      <c r="C2713" s="14" t="n">
        <f aca="false">IF($F$2=0," - ",Tabla1[[#This Row],[Base Precio de Lista neto]])</f>
        <v>25.6362</v>
      </c>
      <c r="D2713" s="14" t="n">
        <f aca="false">IF($F$2=0," - ",Tabla1[[#This Row],[Base Precio de Lista neto]]*(1-$F$2))</f>
        <v>17.94534</v>
      </c>
      <c r="E2713" s="14" t="n">
        <f aca="false">IF($F$2=0," - ",Tabla1[[#This Row],[Base para Mejor precio]]*(1-$F$2))</f>
        <v>16.150806</v>
      </c>
      <c r="F2713" s="12" t="s">
        <v>31</v>
      </c>
      <c r="G2713" s="15"/>
      <c r="H2713" s="14" t="n">
        <f aca="false">IFERROR(IF($F$3=0,"-",Tabla1[[#This Row],[Precio de Cliente neto]]*(1+$F$3)),"-")</f>
        <v>26.91801</v>
      </c>
      <c r="I2713" s="14" t="n">
        <v>25.6362</v>
      </c>
      <c r="J2713" s="14" t="n">
        <v>23.07258</v>
      </c>
    </row>
    <row r="2714" customFormat="false" ht="15" hidden="false" customHeight="false" outlineLevel="0" collapsed="false">
      <c r="A2714" s="12" t="n">
        <v>8615</v>
      </c>
      <c r="B2714" s="13" t="s">
        <v>2727</v>
      </c>
      <c r="C2714" s="14" t="n">
        <f aca="false">IF($F$2=0," - ",Tabla1[[#This Row],[Base Precio de Lista neto]])</f>
        <v>98.671</v>
      </c>
      <c r="D2714" s="14" t="n">
        <f aca="false">IF($F$2=0," - ",Tabla1[[#This Row],[Base Precio de Lista neto]]*(1-$F$2))</f>
        <v>69.0697</v>
      </c>
      <c r="E2714" s="14" t="n">
        <f aca="false">IF($F$2=0," - ",Tabla1[[#This Row],[Base para Mejor precio]]*(1-$F$2))</f>
        <v>62.16273</v>
      </c>
      <c r="F2714" s="12" t="s">
        <v>31</v>
      </c>
      <c r="G2714" s="15"/>
      <c r="H2714" s="14" t="n">
        <f aca="false">IFERROR(IF($F$3=0,"-",Tabla1[[#This Row],[Precio de Cliente neto]]*(1+$F$3)),"-")</f>
        <v>103.60455</v>
      </c>
      <c r="I2714" s="14" t="n">
        <v>98.671</v>
      </c>
      <c r="J2714" s="14" t="n">
        <v>88.8039</v>
      </c>
    </row>
    <row r="2715" customFormat="false" ht="15" hidden="false" customHeight="false" outlineLevel="0" collapsed="false">
      <c r="A2715" s="12" t="n">
        <v>8616</v>
      </c>
      <c r="B2715" s="13" t="s">
        <v>2728</v>
      </c>
      <c r="C2715" s="14" t="n">
        <f aca="false">IF($F$2=0," - ",Tabla1[[#This Row],[Base Precio de Lista neto]])</f>
        <v>141.814</v>
      </c>
      <c r="D2715" s="14" t="n">
        <f aca="false">IF($F$2=0," - ",Tabla1[[#This Row],[Base Precio de Lista neto]]*(1-$F$2))</f>
        <v>99.2698</v>
      </c>
      <c r="E2715" s="14" t="n">
        <f aca="false">IF($F$2=0," - ",Tabla1[[#This Row],[Base para Mejor precio]]*(1-$F$2))</f>
        <v>89.34282</v>
      </c>
      <c r="F2715" s="12" t="s">
        <v>31</v>
      </c>
      <c r="G2715" s="15"/>
      <c r="H2715" s="14" t="n">
        <f aca="false">IFERROR(IF($F$3=0,"-",Tabla1[[#This Row],[Precio de Cliente neto]]*(1+$F$3)),"-")</f>
        <v>148.9047</v>
      </c>
      <c r="I2715" s="14" t="n">
        <v>141.814</v>
      </c>
      <c r="J2715" s="14" t="n">
        <v>127.6326</v>
      </c>
    </row>
    <row r="2716" customFormat="false" ht="15" hidden="false" customHeight="false" outlineLevel="0" collapsed="false">
      <c r="A2716" s="12" t="n">
        <v>8617</v>
      </c>
      <c r="B2716" s="13" t="s">
        <v>2729</v>
      </c>
      <c r="C2716" s="14" t="n">
        <f aca="false">IF($F$2=0," - ",Tabla1[[#This Row],[Base Precio de Lista neto]])</f>
        <v>161.4149</v>
      </c>
      <c r="D2716" s="14" t="n">
        <f aca="false">IF($F$2=0," - ",Tabla1[[#This Row],[Base Precio de Lista neto]]*(1-$F$2))</f>
        <v>112.99043</v>
      </c>
      <c r="E2716" s="14" t="n">
        <f aca="false">IF($F$2=0," - ",Tabla1[[#This Row],[Base para Mejor precio]]*(1-$F$2))</f>
        <v>101.691387</v>
      </c>
      <c r="F2716" s="12" t="s">
        <v>31</v>
      </c>
      <c r="G2716" s="15"/>
      <c r="H2716" s="14" t="n">
        <f aca="false">IFERROR(IF($F$3=0,"-",Tabla1[[#This Row],[Precio de Cliente neto]]*(1+$F$3)),"-")</f>
        <v>169.485645</v>
      </c>
      <c r="I2716" s="14" t="n">
        <v>161.4149</v>
      </c>
      <c r="J2716" s="14" t="n">
        <v>145.27341</v>
      </c>
    </row>
    <row r="2717" customFormat="false" ht="15" hidden="false" customHeight="false" outlineLevel="0" collapsed="false">
      <c r="A2717" s="12" t="n">
        <v>8618</v>
      </c>
      <c r="B2717" s="13" t="s">
        <v>2730</v>
      </c>
      <c r="C2717" s="14" t="n">
        <f aca="false">IF($F$2=0," - ",Tabla1[[#This Row],[Base Precio de Lista neto]])</f>
        <v>193.1426</v>
      </c>
      <c r="D2717" s="14" t="n">
        <f aca="false">IF($F$2=0," - ",Tabla1[[#This Row],[Base Precio de Lista neto]]*(1-$F$2))</f>
        <v>135.19982</v>
      </c>
      <c r="E2717" s="14" t="n">
        <f aca="false">IF($F$2=0," - ",Tabla1[[#This Row],[Base para Mejor precio]]*(1-$F$2))</f>
        <v>121.679838</v>
      </c>
      <c r="F2717" s="12" t="s">
        <v>31</v>
      </c>
      <c r="G2717" s="15"/>
      <c r="H2717" s="14" t="n">
        <f aca="false">IFERROR(IF($F$3=0,"-",Tabla1[[#This Row],[Precio de Cliente neto]]*(1+$F$3)),"-")</f>
        <v>202.79973</v>
      </c>
      <c r="I2717" s="14" t="n">
        <v>193.1426</v>
      </c>
      <c r="J2717" s="14" t="n">
        <v>173.82834</v>
      </c>
    </row>
    <row r="2718" customFormat="false" ht="15" hidden="false" customHeight="false" outlineLevel="0" collapsed="false">
      <c r="A2718" s="12" t="n">
        <v>8619</v>
      </c>
      <c r="B2718" s="13" t="s">
        <v>2731</v>
      </c>
      <c r="C2718" s="14" t="n">
        <f aca="false">IF($F$2=0," - ",Tabla1[[#This Row],[Base Precio de Lista neto]])</f>
        <v>407.8008</v>
      </c>
      <c r="D2718" s="14" t="n">
        <f aca="false">IF($F$2=0," - ",Tabla1[[#This Row],[Base Precio de Lista neto]]*(1-$F$2))</f>
        <v>285.46056</v>
      </c>
      <c r="E2718" s="14" t="n">
        <f aca="false">IF($F$2=0," - ",Tabla1[[#This Row],[Base para Mejor precio]]*(1-$F$2))</f>
        <v>218.3773284</v>
      </c>
      <c r="F2718" s="12" t="s">
        <v>31</v>
      </c>
      <c r="G2718" s="15" t="s">
        <v>353</v>
      </c>
      <c r="H2718" s="14" t="n">
        <f aca="false">IFERROR(IF($F$3=0,"-",Tabla1[[#This Row],[Precio de Cliente neto]]*(1+$F$3)),"-")</f>
        <v>428.19084</v>
      </c>
      <c r="I2718" s="14" t="n">
        <v>407.8008</v>
      </c>
      <c r="J2718" s="14" t="n">
        <v>311.967612</v>
      </c>
    </row>
    <row r="2719" customFormat="false" ht="15" hidden="false" customHeight="false" outlineLevel="0" collapsed="false">
      <c r="A2719" s="12" t="n">
        <v>8620</v>
      </c>
      <c r="B2719" s="13" t="s">
        <v>2732</v>
      </c>
      <c r="C2719" s="14" t="n">
        <f aca="false">IF($F$2=0," - ",Tabla1[[#This Row],[Base Precio de Lista neto]])</f>
        <v>444.8283</v>
      </c>
      <c r="D2719" s="14" t="n">
        <f aca="false">IF($F$2=0," - ",Tabla1[[#This Row],[Base Precio de Lista neto]]*(1-$F$2))</f>
        <v>311.37981</v>
      </c>
      <c r="E2719" s="14" t="n">
        <f aca="false">IF($F$2=0," - ",Tabla1[[#This Row],[Base para Mejor precio]]*(1-$F$2))</f>
        <v>238.20555465</v>
      </c>
      <c r="F2719" s="12" t="s">
        <v>31</v>
      </c>
      <c r="G2719" s="15" t="s">
        <v>353</v>
      </c>
      <c r="H2719" s="14" t="n">
        <f aca="false">IFERROR(IF($F$3=0,"-",Tabla1[[#This Row],[Precio de Cliente neto]]*(1+$F$3)),"-")</f>
        <v>467.069715</v>
      </c>
      <c r="I2719" s="14" t="n">
        <v>444.8283</v>
      </c>
      <c r="J2719" s="14" t="n">
        <v>340.2936495</v>
      </c>
    </row>
    <row r="2720" customFormat="false" ht="15" hidden="false" customHeight="false" outlineLevel="0" collapsed="false">
      <c r="A2720" s="12" t="n">
        <v>8621</v>
      </c>
      <c r="B2720" s="13" t="s">
        <v>2733</v>
      </c>
      <c r="C2720" s="14" t="n">
        <f aca="false">IF($F$2=0," - ",Tabla1[[#This Row],[Base Precio de Lista neto]])</f>
        <v>523.415</v>
      </c>
      <c r="D2720" s="14" t="n">
        <f aca="false">IF($F$2=0," - ",Tabla1[[#This Row],[Base Precio de Lista neto]]*(1-$F$2))</f>
        <v>366.3905</v>
      </c>
      <c r="E2720" s="14" t="n">
        <f aca="false">IF($F$2=0," - ",Tabla1[[#This Row],[Base para Mejor precio]]*(1-$F$2))</f>
        <v>280.2887325</v>
      </c>
      <c r="F2720" s="12" t="s">
        <v>31</v>
      </c>
      <c r="G2720" s="15" t="s">
        <v>353</v>
      </c>
      <c r="H2720" s="14" t="n">
        <f aca="false">IFERROR(IF($F$3=0,"-",Tabla1[[#This Row],[Precio de Cliente neto]]*(1+$F$3)),"-")</f>
        <v>549.58575</v>
      </c>
      <c r="I2720" s="14" t="n">
        <v>523.415</v>
      </c>
      <c r="J2720" s="14" t="n">
        <v>400.412475</v>
      </c>
    </row>
    <row r="2721" customFormat="false" ht="15" hidden="false" customHeight="false" outlineLevel="0" collapsed="false">
      <c r="A2721" s="12" t="n">
        <v>8622</v>
      </c>
      <c r="B2721" s="13" t="s">
        <v>2734</v>
      </c>
      <c r="C2721" s="14" t="n">
        <f aca="false">IF($F$2=0," - ",Tabla1[[#This Row],[Base Precio de Lista neto]])</f>
        <v>959.1459</v>
      </c>
      <c r="D2721" s="14" t="n">
        <f aca="false">IF($F$2=0," - ",Tabla1[[#This Row],[Base Precio de Lista neto]]*(1-$F$2))</f>
        <v>671.40213</v>
      </c>
      <c r="E2721" s="14" t="n">
        <f aca="false">IF($F$2=0," - ",Tabla1[[#This Row],[Base para Mejor precio]]*(1-$F$2))</f>
        <v>513.62262945</v>
      </c>
      <c r="F2721" s="12" t="s">
        <v>31</v>
      </c>
      <c r="G2721" s="15" t="s">
        <v>353</v>
      </c>
      <c r="H2721" s="14" t="n">
        <f aca="false">IFERROR(IF($F$3=0,"-",Tabla1[[#This Row],[Precio de Cliente neto]]*(1+$F$3)),"-")</f>
        <v>1007.103195</v>
      </c>
      <c r="I2721" s="14" t="n">
        <v>959.1459</v>
      </c>
      <c r="J2721" s="14" t="n">
        <v>733.7466135</v>
      </c>
    </row>
    <row r="2722" customFormat="false" ht="15" hidden="false" customHeight="false" outlineLevel="0" collapsed="false">
      <c r="A2722" s="12" t="n">
        <v>8623</v>
      </c>
      <c r="B2722" s="13" t="s">
        <v>2735</v>
      </c>
      <c r="C2722" s="14" t="n">
        <f aca="false">IF($F$2=0," - ",Tabla1[[#This Row],[Base Precio de Lista neto]])</f>
        <v>1375.6191</v>
      </c>
      <c r="D2722" s="14" t="n">
        <f aca="false">IF($F$2=0," - ",Tabla1[[#This Row],[Base Precio de Lista neto]]*(1-$F$2))</f>
        <v>962.93337</v>
      </c>
      <c r="E2722" s="14" t="n">
        <f aca="false">IF($F$2=0," - ",Tabla1[[#This Row],[Base para Mejor precio]]*(1-$F$2))</f>
        <v>736.64402805</v>
      </c>
      <c r="F2722" s="12" t="s">
        <v>31</v>
      </c>
      <c r="G2722" s="15" t="s">
        <v>353</v>
      </c>
      <c r="H2722" s="14" t="n">
        <f aca="false">IFERROR(IF($F$3=0,"-",Tabla1[[#This Row],[Precio de Cliente neto]]*(1+$F$3)),"-")</f>
        <v>1444.400055</v>
      </c>
      <c r="I2722" s="14" t="n">
        <v>1375.6191</v>
      </c>
      <c r="J2722" s="14" t="n">
        <v>1052.3486115</v>
      </c>
    </row>
    <row r="2723" customFormat="false" ht="15" hidden="false" customHeight="false" outlineLevel="0" collapsed="false">
      <c r="A2723" s="12" t="n">
        <v>8624</v>
      </c>
      <c r="B2723" s="13" t="s">
        <v>2736</v>
      </c>
      <c r="C2723" s="14" t="n">
        <f aca="false">IF($F$2=0," - ",Tabla1[[#This Row],[Base Precio de Lista neto]])</f>
        <v>2017.4447</v>
      </c>
      <c r="D2723" s="14" t="n">
        <f aca="false">IF($F$2=0," - ",Tabla1[[#This Row],[Base Precio de Lista neto]]*(1-$F$2))</f>
        <v>1412.21129</v>
      </c>
      <c r="E2723" s="14" t="n">
        <f aca="false">IF($F$2=0," - ",Tabla1[[#This Row],[Base para Mejor precio]]*(1-$F$2))</f>
        <v>1080.34163685</v>
      </c>
      <c r="F2723" s="12" t="s">
        <v>31</v>
      </c>
      <c r="G2723" s="15" t="s">
        <v>353</v>
      </c>
      <c r="H2723" s="14" t="n">
        <f aca="false">IFERROR(IF($F$3=0,"-",Tabla1[[#This Row],[Precio de Cliente neto]]*(1+$F$3)),"-")</f>
        <v>2118.316935</v>
      </c>
      <c r="I2723" s="14" t="n">
        <v>2017.4447</v>
      </c>
      <c r="J2723" s="14" t="n">
        <v>1543.3451955</v>
      </c>
    </row>
    <row r="2724" customFormat="false" ht="15" hidden="false" customHeight="false" outlineLevel="0" collapsed="false">
      <c r="A2724" s="12" t="n">
        <v>8626</v>
      </c>
      <c r="B2724" s="13" t="s">
        <v>2737</v>
      </c>
      <c r="C2724" s="14" t="n">
        <f aca="false">IF($F$2=0," - ",Tabla1[[#This Row],[Base Precio de Lista neto]])</f>
        <v>14333.963</v>
      </c>
      <c r="D2724" s="14" t="n">
        <f aca="false">IF($F$2=0," - ",Tabla1[[#This Row],[Base Precio de Lista neto]]*(1-$F$2))</f>
        <v>10033.7741</v>
      </c>
      <c r="E2724" s="14" t="n">
        <f aca="false">IF($F$2=0," - ",Tabla1[[#This Row],[Base para Mejor precio]]*(1-$F$2))</f>
        <v>9030.39669</v>
      </c>
      <c r="F2724" s="12" t="s">
        <v>31</v>
      </c>
      <c r="G2724" s="15"/>
      <c r="H2724" s="14" t="n">
        <f aca="false">IFERROR(IF($F$3=0,"-",Tabla1[[#This Row],[Precio de Cliente neto]]*(1+$F$3)),"-")</f>
        <v>15050.66115</v>
      </c>
      <c r="I2724" s="14" t="n">
        <v>14333.963</v>
      </c>
      <c r="J2724" s="14" t="n">
        <v>12900.5667</v>
      </c>
    </row>
    <row r="2725" customFormat="false" ht="15" hidden="false" customHeight="false" outlineLevel="0" collapsed="false">
      <c r="A2725" s="12" t="n">
        <v>8627</v>
      </c>
      <c r="B2725" s="13" t="s">
        <v>2738</v>
      </c>
      <c r="C2725" s="14" t="n">
        <f aca="false">IF($F$2=0," - ",Tabla1[[#This Row],[Base Precio de Lista neto]])</f>
        <v>23914.2029</v>
      </c>
      <c r="D2725" s="14" t="n">
        <f aca="false">IF($F$2=0," - ",Tabla1[[#This Row],[Base Precio de Lista neto]]*(1-$F$2))</f>
        <v>16739.94203</v>
      </c>
      <c r="E2725" s="14" t="n">
        <f aca="false">IF($F$2=0," - ",Tabla1[[#This Row],[Base para Mejor precio]]*(1-$F$2))</f>
        <v>15065.947827</v>
      </c>
      <c r="F2725" s="12" t="s">
        <v>31</v>
      </c>
      <c r="G2725" s="15"/>
      <c r="H2725" s="14" t="n">
        <f aca="false">IFERROR(IF($F$3=0,"-",Tabla1[[#This Row],[Precio de Cliente neto]]*(1+$F$3)),"-")</f>
        <v>25109.913045</v>
      </c>
      <c r="I2725" s="14" t="n">
        <v>23914.2029</v>
      </c>
      <c r="J2725" s="14" t="n">
        <v>21522.78261</v>
      </c>
    </row>
    <row r="2726" customFormat="false" ht="15" hidden="false" customHeight="false" outlineLevel="0" collapsed="false">
      <c r="A2726" s="12" t="n">
        <v>8628</v>
      </c>
      <c r="B2726" s="13" t="s">
        <v>2739</v>
      </c>
      <c r="C2726" s="14" t="n">
        <f aca="false">IF($F$2=0," - ",Tabla1[[#This Row],[Base Precio de Lista neto]])</f>
        <v>37848.5846</v>
      </c>
      <c r="D2726" s="14" t="n">
        <f aca="false">IF($F$2=0," - ",Tabla1[[#This Row],[Base Precio de Lista neto]]*(1-$F$2))</f>
        <v>26494.00922</v>
      </c>
      <c r="E2726" s="14" t="n">
        <f aca="false">IF($F$2=0," - ",Tabla1[[#This Row],[Base para Mejor precio]]*(1-$F$2))</f>
        <v>23844.608298</v>
      </c>
      <c r="F2726" s="12" t="s">
        <v>31</v>
      </c>
      <c r="G2726" s="15"/>
      <c r="H2726" s="14" t="n">
        <f aca="false">IFERROR(IF($F$3=0,"-",Tabla1[[#This Row],[Precio de Cliente neto]]*(1+$F$3)),"-")</f>
        <v>39741.01383</v>
      </c>
      <c r="I2726" s="14" t="n">
        <v>37848.5846</v>
      </c>
      <c r="J2726" s="14" t="n">
        <v>34063.72614</v>
      </c>
    </row>
    <row r="2727" customFormat="false" ht="15" hidden="false" customHeight="false" outlineLevel="0" collapsed="false">
      <c r="A2727" s="12" t="n">
        <v>8629</v>
      </c>
      <c r="B2727" s="13" t="s">
        <v>2740</v>
      </c>
      <c r="C2727" s="14" t="n">
        <f aca="false">IF($F$2=0," - ",Tabla1[[#This Row],[Base Precio de Lista neto]])</f>
        <v>28.8887</v>
      </c>
      <c r="D2727" s="14" t="n">
        <f aca="false">IF($F$2=0," - ",Tabla1[[#This Row],[Base Precio de Lista neto]]*(1-$F$2))</f>
        <v>20.22209</v>
      </c>
      <c r="E2727" s="14" t="n">
        <f aca="false">IF($F$2=0," - ",Tabla1[[#This Row],[Base para Mejor precio]]*(1-$F$2))</f>
        <v>18.199881</v>
      </c>
      <c r="F2727" s="12" t="s">
        <v>31</v>
      </c>
      <c r="G2727" s="15"/>
      <c r="H2727" s="14" t="n">
        <f aca="false">IFERROR(IF($F$3=0,"-",Tabla1[[#This Row],[Precio de Cliente neto]]*(1+$F$3)),"-")</f>
        <v>30.333135</v>
      </c>
      <c r="I2727" s="14" t="n">
        <v>28.8887</v>
      </c>
      <c r="J2727" s="14" t="n">
        <v>25.99983</v>
      </c>
    </row>
    <row r="2728" customFormat="false" ht="15" hidden="false" customHeight="false" outlineLevel="0" collapsed="false">
      <c r="A2728" s="12" t="n">
        <v>8630</v>
      </c>
      <c r="B2728" s="13" t="s">
        <v>2741</v>
      </c>
      <c r="C2728" s="14" t="n">
        <f aca="false">IF($F$2=0," - ",Tabla1[[#This Row],[Base Precio de Lista neto]])</f>
        <v>130.9163</v>
      </c>
      <c r="D2728" s="14" t="n">
        <f aca="false">IF($F$2=0," - ",Tabla1[[#This Row],[Base Precio de Lista neto]]*(1-$F$2))</f>
        <v>91.64141</v>
      </c>
      <c r="E2728" s="14" t="n">
        <f aca="false">IF($F$2=0," - ",Tabla1[[#This Row],[Base para Mejor precio]]*(1-$F$2))</f>
        <v>82.477269</v>
      </c>
      <c r="F2728" s="12" t="s">
        <v>31</v>
      </c>
      <c r="G2728" s="15"/>
      <c r="H2728" s="14" t="n">
        <f aca="false">IFERROR(IF($F$3=0,"-",Tabla1[[#This Row],[Precio de Cliente neto]]*(1+$F$3)),"-")</f>
        <v>137.462115</v>
      </c>
      <c r="I2728" s="14" t="n">
        <v>130.9163</v>
      </c>
      <c r="J2728" s="14" t="n">
        <v>117.82467</v>
      </c>
    </row>
    <row r="2729" customFormat="false" ht="15" hidden="false" customHeight="false" outlineLevel="0" collapsed="false">
      <c r="A2729" s="12" t="n">
        <v>8631</v>
      </c>
      <c r="B2729" s="13" t="s">
        <v>2742</v>
      </c>
      <c r="C2729" s="14" t="n">
        <f aca="false">IF($F$2=0," - ",Tabla1[[#This Row],[Base Precio de Lista neto]])</f>
        <v>140.7734</v>
      </c>
      <c r="D2729" s="14" t="n">
        <f aca="false">IF($F$2=0," - ",Tabla1[[#This Row],[Base Precio de Lista neto]]*(1-$F$2))</f>
        <v>98.54138</v>
      </c>
      <c r="E2729" s="14" t="n">
        <f aca="false">IF($F$2=0," - ",Tabla1[[#This Row],[Base para Mejor precio]]*(1-$F$2))</f>
        <v>88.687242</v>
      </c>
      <c r="F2729" s="12" t="s">
        <v>31</v>
      </c>
      <c r="G2729" s="15"/>
      <c r="H2729" s="14" t="n">
        <f aca="false">IFERROR(IF($F$3=0,"-",Tabla1[[#This Row],[Precio de Cliente neto]]*(1+$F$3)),"-")</f>
        <v>147.81207</v>
      </c>
      <c r="I2729" s="14" t="n">
        <v>140.7734</v>
      </c>
      <c r="J2729" s="14" t="n">
        <v>126.69606</v>
      </c>
    </row>
    <row r="2730" customFormat="false" ht="15" hidden="false" customHeight="false" outlineLevel="0" collapsed="false">
      <c r="A2730" s="12" t="n">
        <v>8632</v>
      </c>
      <c r="B2730" s="13" t="s">
        <v>2743</v>
      </c>
      <c r="C2730" s="14" t="n">
        <f aca="false">IF($F$2=0," - ",Tabla1[[#This Row],[Base Precio de Lista neto]])</f>
        <v>221.0617</v>
      </c>
      <c r="D2730" s="14" t="n">
        <f aca="false">IF($F$2=0," - ",Tabla1[[#This Row],[Base Precio de Lista neto]]*(1-$F$2))</f>
        <v>154.74319</v>
      </c>
      <c r="E2730" s="14" t="n">
        <f aca="false">IF($F$2=0," - ",Tabla1[[#This Row],[Base para Mejor precio]]*(1-$F$2))</f>
        <v>139.268871</v>
      </c>
      <c r="F2730" s="12" t="s">
        <v>31</v>
      </c>
      <c r="G2730" s="15"/>
      <c r="H2730" s="14" t="n">
        <f aca="false">IFERROR(IF($F$3=0,"-",Tabla1[[#This Row],[Precio de Cliente neto]]*(1+$F$3)),"-")</f>
        <v>232.114785</v>
      </c>
      <c r="I2730" s="14" t="n">
        <v>221.0617</v>
      </c>
      <c r="J2730" s="14" t="n">
        <v>198.95553</v>
      </c>
    </row>
    <row r="2731" customFormat="false" ht="15" hidden="false" customHeight="false" outlineLevel="0" collapsed="false">
      <c r="A2731" s="12" t="n">
        <v>8633</v>
      </c>
      <c r="B2731" s="13" t="s">
        <v>2744</v>
      </c>
      <c r="C2731" s="14" t="n">
        <f aca="false">IF($F$2=0," - ",Tabla1[[#This Row],[Base Precio de Lista neto]])</f>
        <v>250.812</v>
      </c>
      <c r="D2731" s="14" t="n">
        <f aca="false">IF($F$2=0," - ",Tabla1[[#This Row],[Base Precio de Lista neto]]*(1-$F$2))</f>
        <v>175.5684</v>
      </c>
      <c r="E2731" s="14" t="n">
        <f aca="false">IF($F$2=0," - ",Tabla1[[#This Row],[Base para Mejor precio]]*(1-$F$2))</f>
        <v>158.01156</v>
      </c>
      <c r="F2731" s="12" t="s">
        <v>31</v>
      </c>
      <c r="G2731" s="15"/>
      <c r="H2731" s="14" t="n">
        <f aca="false">IFERROR(IF($F$3=0,"-",Tabla1[[#This Row],[Precio de Cliente neto]]*(1+$F$3)),"-")</f>
        <v>263.3526</v>
      </c>
      <c r="I2731" s="14" t="n">
        <v>250.812</v>
      </c>
      <c r="J2731" s="14" t="n">
        <v>225.7308</v>
      </c>
    </row>
    <row r="2732" customFormat="false" ht="15" hidden="false" customHeight="false" outlineLevel="0" collapsed="false">
      <c r="A2732" s="12" t="n">
        <v>8634</v>
      </c>
      <c r="B2732" s="13" t="s">
        <v>2745</v>
      </c>
      <c r="C2732" s="14" t="n">
        <f aca="false">IF($F$2=0," - ",Tabla1[[#This Row],[Base Precio de Lista neto]])</f>
        <v>1121.3531</v>
      </c>
      <c r="D2732" s="14" t="n">
        <f aca="false">IF($F$2=0," - ",Tabla1[[#This Row],[Base Precio de Lista neto]]*(1-$F$2))</f>
        <v>784.94717</v>
      </c>
      <c r="E2732" s="14" t="n">
        <f aca="false">IF($F$2=0," - ",Tabla1[[#This Row],[Base para Mejor precio]]*(1-$F$2))</f>
        <v>706.452453</v>
      </c>
      <c r="F2732" s="12" t="s">
        <v>31</v>
      </c>
      <c r="G2732" s="15"/>
      <c r="H2732" s="14" t="n">
        <f aca="false">IFERROR(IF($F$3=0,"-",Tabla1[[#This Row],[Precio de Cliente neto]]*(1+$F$3)),"-")</f>
        <v>1177.420755</v>
      </c>
      <c r="I2732" s="14" t="n">
        <v>1121.3531</v>
      </c>
      <c r="J2732" s="14" t="n">
        <v>1009.21779</v>
      </c>
    </row>
    <row r="2733" customFormat="false" ht="15" hidden="false" customHeight="false" outlineLevel="0" collapsed="false">
      <c r="A2733" s="12" t="n">
        <v>8635</v>
      </c>
      <c r="B2733" s="13" t="s">
        <v>2746</v>
      </c>
      <c r="C2733" s="14" t="n">
        <f aca="false">IF($F$2=0," - ",Tabla1[[#This Row],[Base Precio de Lista neto]])</f>
        <v>150.5522</v>
      </c>
      <c r="D2733" s="14" t="n">
        <f aca="false">IF($F$2=0," - ",Tabla1[[#This Row],[Base Precio de Lista neto]]*(1-$F$2))</f>
        <v>105.38654</v>
      </c>
      <c r="E2733" s="14" t="n">
        <f aca="false">IF($F$2=0," - ",Tabla1[[#This Row],[Base para Mejor precio]]*(1-$F$2))</f>
        <v>94.847886</v>
      </c>
      <c r="F2733" s="12" t="s">
        <v>31</v>
      </c>
      <c r="G2733" s="15"/>
      <c r="H2733" s="14" t="n">
        <f aca="false">IFERROR(IF($F$3=0,"-",Tabla1[[#This Row],[Precio de Cliente neto]]*(1+$F$3)),"-")</f>
        <v>158.07981</v>
      </c>
      <c r="I2733" s="14" t="n">
        <v>150.5522</v>
      </c>
      <c r="J2733" s="14" t="n">
        <v>135.49698</v>
      </c>
    </row>
    <row r="2734" customFormat="false" ht="15" hidden="false" customHeight="false" outlineLevel="0" collapsed="false">
      <c r="A2734" s="12" t="n">
        <v>8636</v>
      </c>
      <c r="B2734" s="13" t="s">
        <v>2747</v>
      </c>
      <c r="C2734" s="14" t="n">
        <f aca="false">IF($F$2=0," - ",Tabla1[[#This Row],[Base Precio de Lista neto]])</f>
        <v>170.5235</v>
      </c>
      <c r="D2734" s="14" t="n">
        <f aca="false">IF($F$2=0," - ",Tabla1[[#This Row],[Base Precio de Lista neto]]*(1-$F$2))</f>
        <v>119.36645</v>
      </c>
      <c r="E2734" s="14" t="n">
        <f aca="false">IF($F$2=0," - ",Tabla1[[#This Row],[Base para Mejor precio]]*(1-$F$2))</f>
        <v>107.429805</v>
      </c>
      <c r="F2734" s="12" t="s">
        <v>31</v>
      </c>
      <c r="G2734" s="15"/>
      <c r="H2734" s="14" t="n">
        <f aca="false">IFERROR(IF($F$3=0,"-",Tabla1[[#This Row],[Precio de Cliente neto]]*(1+$F$3)),"-")</f>
        <v>179.049675</v>
      </c>
      <c r="I2734" s="14" t="n">
        <v>170.5235</v>
      </c>
      <c r="J2734" s="14" t="n">
        <v>153.47115</v>
      </c>
    </row>
    <row r="2735" customFormat="false" ht="15" hidden="false" customHeight="false" outlineLevel="0" collapsed="false">
      <c r="A2735" s="12" t="n">
        <v>8637</v>
      </c>
      <c r="B2735" s="13" t="s">
        <v>2748</v>
      </c>
      <c r="C2735" s="14" t="n">
        <f aca="false">IF($F$2=0," - ",Tabla1[[#This Row],[Base Precio de Lista neto]])</f>
        <v>281.5579</v>
      </c>
      <c r="D2735" s="14" t="n">
        <f aca="false">IF($F$2=0," - ",Tabla1[[#This Row],[Base Precio de Lista neto]]*(1-$F$2))</f>
        <v>197.09053</v>
      </c>
      <c r="E2735" s="14" t="n">
        <f aca="false">IF($F$2=0," - ",Tabla1[[#This Row],[Base para Mejor precio]]*(1-$F$2))</f>
        <v>177.381477</v>
      </c>
      <c r="F2735" s="12" t="s">
        <v>31</v>
      </c>
      <c r="G2735" s="15"/>
      <c r="H2735" s="14" t="n">
        <f aca="false">IFERROR(IF($F$3=0,"-",Tabla1[[#This Row],[Precio de Cliente neto]]*(1+$F$3)),"-")</f>
        <v>295.635795</v>
      </c>
      <c r="I2735" s="14" t="n">
        <v>281.5579</v>
      </c>
      <c r="J2735" s="14" t="n">
        <v>253.40211</v>
      </c>
    </row>
    <row r="2736" customFormat="false" ht="15" hidden="false" customHeight="false" outlineLevel="0" collapsed="false">
      <c r="A2736" s="12" t="n">
        <v>8638</v>
      </c>
      <c r="B2736" s="13" t="s">
        <v>2749</v>
      </c>
      <c r="C2736" s="14" t="n">
        <f aca="false">IF($F$2=0," - ",Tabla1[[#This Row],[Base Precio de Lista neto]])</f>
        <v>274.1541</v>
      </c>
      <c r="D2736" s="14" t="n">
        <f aca="false">IF($F$2=0," - ",Tabla1[[#This Row],[Base Precio de Lista neto]]*(1-$F$2))</f>
        <v>191.90787</v>
      </c>
      <c r="E2736" s="14" t="n">
        <f aca="false">IF($F$2=0," - ",Tabla1[[#This Row],[Base para Mejor precio]]*(1-$F$2))</f>
        <v>172.717083</v>
      </c>
      <c r="F2736" s="12" t="s">
        <v>31</v>
      </c>
      <c r="G2736" s="15"/>
      <c r="H2736" s="14" t="n">
        <f aca="false">IFERROR(IF($F$3=0,"-",Tabla1[[#This Row],[Precio de Cliente neto]]*(1+$F$3)),"-")</f>
        <v>287.861805</v>
      </c>
      <c r="I2736" s="14" t="n">
        <v>274.1541</v>
      </c>
      <c r="J2736" s="14" t="n">
        <v>246.73869</v>
      </c>
    </row>
    <row r="2737" customFormat="false" ht="15" hidden="false" customHeight="false" outlineLevel="0" collapsed="false">
      <c r="A2737" s="12" t="n">
        <v>8639</v>
      </c>
      <c r="B2737" s="13" t="s">
        <v>2750</v>
      </c>
      <c r="C2737" s="14" t="n">
        <f aca="false">IF($F$2=0," - ",Tabla1[[#This Row],[Base Precio de Lista neto]])</f>
        <v>362.5148</v>
      </c>
      <c r="D2737" s="14" t="n">
        <f aca="false">IF($F$2=0," - ",Tabla1[[#This Row],[Base Precio de Lista neto]]*(1-$F$2))</f>
        <v>253.76036</v>
      </c>
      <c r="E2737" s="14" t="n">
        <f aca="false">IF($F$2=0," - ",Tabla1[[#This Row],[Base para Mejor precio]]*(1-$F$2))</f>
        <v>228.384324</v>
      </c>
      <c r="F2737" s="12" t="s">
        <v>31</v>
      </c>
      <c r="G2737" s="15"/>
      <c r="H2737" s="14" t="n">
        <f aca="false">IFERROR(IF($F$3=0,"-",Tabla1[[#This Row],[Precio de Cliente neto]]*(1+$F$3)),"-")</f>
        <v>380.64054</v>
      </c>
      <c r="I2737" s="14" t="n">
        <v>362.5148</v>
      </c>
      <c r="J2737" s="14" t="n">
        <v>326.26332</v>
      </c>
    </row>
    <row r="2738" customFormat="false" ht="15" hidden="false" customHeight="false" outlineLevel="0" collapsed="false">
      <c r="A2738" s="12" t="n">
        <v>8640</v>
      </c>
      <c r="B2738" s="13" t="s">
        <v>2751</v>
      </c>
      <c r="C2738" s="14" t="n">
        <f aca="false">IF($F$2=0," - ",Tabla1[[#This Row],[Base Precio de Lista neto]])</f>
        <v>551.9943</v>
      </c>
      <c r="D2738" s="14" t="n">
        <f aca="false">IF($F$2=0," - ",Tabla1[[#This Row],[Base Precio de Lista neto]]*(1-$F$2))</f>
        <v>386.39601</v>
      </c>
      <c r="E2738" s="14" t="n">
        <f aca="false">IF($F$2=0," - ",Tabla1[[#This Row],[Base para Mejor precio]]*(1-$F$2))</f>
        <v>347.756409</v>
      </c>
      <c r="F2738" s="12" t="s">
        <v>31</v>
      </c>
      <c r="G2738" s="15"/>
      <c r="H2738" s="14" t="n">
        <f aca="false">IFERROR(IF($F$3=0,"-",Tabla1[[#This Row],[Precio de Cliente neto]]*(1+$F$3)),"-")</f>
        <v>579.594015</v>
      </c>
      <c r="I2738" s="14" t="n">
        <v>551.9943</v>
      </c>
      <c r="J2738" s="14" t="n">
        <v>496.79487</v>
      </c>
    </row>
    <row r="2739" customFormat="false" ht="15" hidden="false" customHeight="false" outlineLevel="0" collapsed="false">
      <c r="A2739" s="12" t="n">
        <v>8641</v>
      </c>
      <c r="B2739" s="13" t="s">
        <v>2752</v>
      </c>
      <c r="C2739" s="14" t="n">
        <f aca="false">IF($F$2=0," - ",Tabla1[[#This Row],[Base Precio de Lista neto]])</f>
        <v>42.2253</v>
      </c>
      <c r="D2739" s="14" t="n">
        <f aca="false">IF($F$2=0," - ",Tabla1[[#This Row],[Base Precio de Lista neto]]*(1-$F$2))</f>
        <v>29.55771</v>
      </c>
      <c r="E2739" s="14" t="n">
        <f aca="false">IF($F$2=0," - ",Tabla1[[#This Row],[Base para Mejor precio]]*(1-$F$2))</f>
        <v>26.601939</v>
      </c>
      <c r="F2739" s="12" t="s">
        <v>31</v>
      </c>
      <c r="G2739" s="15"/>
      <c r="H2739" s="14" t="n">
        <f aca="false">IFERROR(IF($F$3=0,"-",Tabla1[[#This Row],[Precio de Cliente neto]]*(1+$F$3)),"-")</f>
        <v>44.336565</v>
      </c>
      <c r="I2739" s="14" t="n">
        <v>42.2253</v>
      </c>
      <c r="J2739" s="14" t="n">
        <v>38.00277</v>
      </c>
    </row>
    <row r="2740" customFormat="false" ht="15" hidden="false" customHeight="false" outlineLevel="0" collapsed="false">
      <c r="A2740" s="12" t="n">
        <v>8642</v>
      </c>
      <c r="B2740" s="13" t="s">
        <v>2753</v>
      </c>
      <c r="C2740" s="14" t="n">
        <f aca="false">IF($F$2=0," - ",Tabla1[[#This Row],[Base Precio de Lista neto]])</f>
        <v>59.545</v>
      </c>
      <c r="D2740" s="14" t="n">
        <f aca="false">IF($F$2=0," - ",Tabla1[[#This Row],[Base Precio de Lista neto]]*(1-$F$2))</f>
        <v>41.6815</v>
      </c>
      <c r="E2740" s="14" t="n">
        <f aca="false">IF($F$2=0," - ",Tabla1[[#This Row],[Base para Mejor precio]]*(1-$F$2))</f>
        <v>37.51335</v>
      </c>
      <c r="F2740" s="12" t="s">
        <v>31</v>
      </c>
      <c r="G2740" s="15"/>
      <c r="H2740" s="14" t="n">
        <f aca="false">IFERROR(IF($F$3=0,"-",Tabla1[[#This Row],[Precio de Cliente neto]]*(1+$F$3)),"-")</f>
        <v>62.52225</v>
      </c>
      <c r="I2740" s="14" t="n">
        <v>59.545</v>
      </c>
      <c r="J2740" s="14" t="n">
        <v>53.5905</v>
      </c>
    </row>
    <row r="2741" customFormat="false" ht="15" hidden="false" customHeight="false" outlineLevel="0" collapsed="false">
      <c r="A2741" s="12" t="n">
        <v>8643</v>
      </c>
      <c r="B2741" s="13" t="s">
        <v>2754</v>
      </c>
      <c r="C2741" s="14" t="n">
        <f aca="false">IF($F$2=0," - ",Tabla1[[#This Row],[Base Precio de Lista neto]])</f>
        <v>68.0371</v>
      </c>
      <c r="D2741" s="14" t="n">
        <f aca="false">IF($F$2=0," - ",Tabla1[[#This Row],[Base Precio de Lista neto]]*(1-$F$2))</f>
        <v>47.62597</v>
      </c>
      <c r="E2741" s="14" t="n">
        <f aca="false">IF($F$2=0," - ",Tabla1[[#This Row],[Base para Mejor precio]]*(1-$F$2))</f>
        <v>42.863373</v>
      </c>
      <c r="F2741" s="12" t="s">
        <v>31</v>
      </c>
      <c r="G2741" s="15"/>
      <c r="H2741" s="14" t="n">
        <f aca="false">IFERROR(IF($F$3=0,"-",Tabla1[[#This Row],[Precio de Cliente neto]]*(1+$F$3)),"-")</f>
        <v>71.438955</v>
      </c>
      <c r="I2741" s="14" t="n">
        <v>68.0371</v>
      </c>
      <c r="J2741" s="14" t="n">
        <v>61.23339</v>
      </c>
    </row>
    <row r="2742" customFormat="false" ht="15" hidden="false" customHeight="false" outlineLevel="0" collapsed="false">
      <c r="A2742" s="12" t="n">
        <v>8650</v>
      </c>
      <c r="B2742" s="13" t="s">
        <v>2755</v>
      </c>
      <c r="C2742" s="14" t="n">
        <f aca="false">IF($F$2=0," - ",Tabla1[[#This Row],[Base Precio de Lista neto]])</f>
        <v>1140.0972</v>
      </c>
      <c r="D2742" s="14" t="n">
        <f aca="false">IF($F$2=0," - ",Tabla1[[#This Row],[Base Precio de Lista neto]]*(1-$F$2))</f>
        <v>798.06804</v>
      </c>
      <c r="E2742" s="14" t="n">
        <f aca="false">IF($F$2=0," - ",Tabla1[[#This Row],[Base para Mejor precio]]*(1-$F$2))</f>
        <v>718.261236</v>
      </c>
      <c r="F2742" s="12" t="s">
        <v>31</v>
      </c>
      <c r="G2742" s="15"/>
      <c r="H2742" s="14" t="n">
        <f aca="false">IFERROR(IF($F$3=0,"-",Tabla1[[#This Row],[Precio de Cliente neto]]*(1+$F$3)),"-")</f>
        <v>1197.10206</v>
      </c>
      <c r="I2742" s="14" t="n">
        <v>1140.0972</v>
      </c>
      <c r="J2742" s="14" t="n">
        <v>1026.08748</v>
      </c>
    </row>
    <row r="2743" customFormat="false" ht="15" hidden="false" customHeight="false" outlineLevel="0" collapsed="false">
      <c r="A2743" s="12" t="n">
        <v>8651</v>
      </c>
      <c r="B2743" s="13" t="s">
        <v>2756</v>
      </c>
      <c r="C2743" s="14" t="n">
        <f aca="false">IF($F$2=0," - ",Tabla1[[#This Row],[Base Precio de Lista neto]])</f>
        <v>1364.9924</v>
      </c>
      <c r="D2743" s="14" t="n">
        <f aca="false">IF($F$2=0," - ",Tabla1[[#This Row],[Base Precio de Lista neto]]*(1-$F$2))</f>
        <v>955.49468</v>
      </c>
      <c r="E2743" s="14" t="n">
        <f aca="false">IF($F$2=0," - ",Tabla1[[#This Row],[Base para Mejor precio]]*(1-$F$2))</f>
        <v>859.945212</v>
      </c>
      <c r="F2743" s="12" t="s">
        <v>31</v>
      </c>
      <c r="G2743" s="15"/>
      <c r="H2743" s="14" t="n">
        <f aca="false">IFERROR(IF($F$3=0,"-",Tabla1[[#This Row],[Precio de Cliente neto]]*(1+$F$3)),"-")</f>
        <v>1433.24202</v>
      </c>
      <c r="I2743" s="14" t="n">
        <v>1364.9924</v>
      </c>
      <c r="J2743" s="14" t="n">
        <v>1228.49316</v>
      </c>
    </row>
    <row r="2744" customFormat="false" ht="15" hidden="false" customHeight="false" outlineLevel="0" collapsed="false">
      <c r="A2744" s="12" t="n">
        <v>8652</v>
      </c>
      <c r="B2744" s="13" t="s">
        <v>2757</v>
      </c>
      <c r="C2744" s="14" t="n">
        <f aca="false">IF($F$2=0," - ",Tabla1[[#This Row],[Base Precio de Lista neto]])</f>
        <v>1539.0804</v>
      </c>
      <c r="D2744" s="14" t="n">
        <f aca="false">IF($F$2=0," - ",Tabla1[[#This Row],[Base Precio de Lista neto]]*(1-$F$2))</f>
        <v>1077.35628</v>
      </c>
      <c r="E2744" s="14" t="n">
        <f aca="false">IF($F$2=0," - ",Tabla1[[#This Row],[Base para Mejor precio]]*(1-$F$2))</f>
        <v>969.620652</v>
      </c>
      <c r="F2744" s="12" t="s">
        <v>31</v>
      </c>
      <c r="G2744" s="15"/>
      <c r="H2744" s="14" t="n">
        <f aca="false">IFERROR(IF($F$3=0,"-",Tabla1[[#This Row],[Precio de Cliente neto]]*(1+$F$3)),"-")</f>
        <v>1616.03442</v>
      </c>
      <c r="I2744" s="14" t="n">
        <v>1539.0804</v>
      </c>
      <c r="J2744" s="14" t="n">
        <v>1385.17236</v>
      </c>
    </row>
    <row r="2745" customFormat="false" ht="15" hidden="false" customHeight="false" outlineLevel="0" collapsed="false">
      <c r="A2745" s="12" t="n">
        <v>8653</v>
      </c>
      <c r="B2745" s="13" t="s">
        <v>2758</v>
      </c>
      <c r="C2745" s="14" t="n">
        <f aca="false">IF($F$2=0," - ",Tabla1[[#This Row],[Base Precio de Lista neto]])</f>
        <v>909.3707</v>
      </c>
      <c r="D2745" s="14" t="n">
        <f aca="false">IF($F$2=0," - ",Tabla1[[#This Row],[Base Precio de Lista neto]]*(1-$F$2))</f>
        <v>636.55949</v>
      </c>
      <c r="E2745" s="14" t="n">
        <f aca="false">IF($F$2=0," - ",Tabla1[[#This Row],[Base para Mejor precio]]*(1-$F$2))</f>
        <v>572.903541</v>
      </c>
      <c r="F2745" s="12" t="s">
        <v>31</v>
      </c>
      <c r="G2745" s="15"/>
      <c r="H2745" s="14" t="n">
        <f aca="false">IFERROR(IF($F$3=0,"-",Tabla1[[#This Row],[Precio de Cliente neto]]*(1+$F$3)),"-")</f>
        <v>954.839235</v>
      </c>
      <c r="I2745" s="14" t="n">
        <v>909.3707</v>
      </c>
      <c r="J2745" s="14" t="n">
        <v>818.43363</v>
      </c>
    </row>
    <row r="2746" customFormat="false" ht="15" hidden="false" customHeight="false" outlineLevel="0" collapsed="false">
      <c r="A2746" s="12" t="n">
        <v>8654</v>
      </c>
      <c r="B2746" s="13" t="s">
        <v>2759</v>
      </c>
      <c r="C2746" s="14" t="n">
        <f aca="false">IF($F$2=0," - ",Tabla1[[#This Row],[Base Precio de Lista neto]])</f>
        <v>2193.9714</v>
      </c>
      <c r="D2746" s="14" t="n">
        <f aca="false">IF($F$2=0," - ",Tabla1[[#This Row],[Base Precio de Lista neto]]*(1-$F$2))</f>
        <v>1535.77998</v>
      </c>
      <c r="E2746" s="14" t="n">
        <f aca="false">IF($F$2=0," - ",Tabla1[[#This Row],[Base para Mejor precio]]*(1-$F$2))</f>
        <v>1382.201982</v>
      </c>
      <c r="F2746" s="12" t="s">
        <v>31</v>
      </c>
      <c r="G2746" s="15"/>
      <c r="H2746" s="14" t="n">
        <f aca="false">IFERROR(IF($F$3=0,"-",Tabla1[[#This Row],[Precio de Cliente neto]]*(1+$F$3)),"-")</f>
        <v>2303.66997</v>
      </c>
      <c r="I2746" s="14" t="n">
        <v>2193.9714</v>
      </c>
      <c r="J2746" s="14" t="n">
        <v>1974.57426</v>
      </c>
    </row>
    <row r="2747" customFormat="false" ht="15" hidden="false" customHeight="false" outlineLevel="0" collapsed="false">
      <c r="A2747" s="12" t="n">
        <v>8655</v>
      </c>
      <c r="B2747" s="13" t="s">
        <v>2760</v>
      </c>
      <c r="C2747" s="14" t="n">
        <f aca="false">IF($F$2=0," - ",Tabla1[[#This Row],[Base Precio de Lista neto]])</f>
        <v>988.2409</v>
      </c>
      <c r="D2747" s="14" t="n">
        <f aca="false">IF($F$2=0," - ",Tabla1[[#This Row],[Base Precio de Lista neto]]*(1-$F$2))</f>
        <v>691.76863</v>
      </c>
      <c r="E2747" s="14" t="n">
        <f aca="false">IF($F$2=0," - ",Tabla1[[#This Row],[Base para Mejor precio]]*(1-$F$2))</f>
        <v>622.591767</v>
      </c>
      <c r="F2747" s="12" t="s">
        <v>17</v>
      </c>
      <c r="G2747" s="15"/>
      <c r="H2747" s="14" t="n">
        <f aca="false">IFERROR(IF($F$3=0,"-",Tabla1[[#This Row],[Precio de Cliente neto]]*(1+$F$3)),"-")</f>
        <v>1037.652945</v>
      </c>
      <c r="I2747" s="14" t="n">
        <v>988.2409</v>
      </c>
      <c r="J2747" s="14" t="n">
        <v>889.41681</v>
      </c>
    </row>
    <row r="2748" customFormat="false" ht="15" hidden="false" customHeight="false" outlineLevel="0" collapsed="false">
      <c r="A2748" s="12" t="n">
        <v>8656</v>
      </c>
      <c r="B2748" s="13" t="s">
        <v>2761</v>
      </c>
      <c r="C2748" s="14" t="n">
        <f aca="false">IF($F$2=0," - ",Tabla1[[#This Row],[Base Precio de Lista neto]])</f>
        <v>1247.6145</v>
      </c>
      <c r="D2748" s="14" t="n">
        <f aca="false">IF($F$2=0," - ",Tabla1[[#This Row],[Base Precio de Lista neto]]*(1-$F$2))</f>
        <v>873.33015</v>
      </c>
      <c r="E2748" s="14" t="n">
        <f aca="false">IF($F$2=0," - ",Tabla1[[#This Row],[Base para Mejor precio]]*(1-$F$2))</f>
        <v>785.997135</v>
      </c>
      <c r="F2748" s="12" t="s">
        <v>31</v>
      </c>
      <c r="G2748" s="15"/>
      <c r="H2748" s="14" t="n">
        <f aca="false">IFERROR(IF($F$3=0,"-",Tabla1[[#This Row],[Precio de Cliente neto]]*(1+$F$3)),"-")</f>
        <v>1309.995225</v>
      </c>
      <c r="I2748" s="14" t="n">
        <v>1247.6145</v>
      </c>
      <c r="J2748" s="14" t="n">
        <v>1122.85305</v>
      </c>
    </row>
    <row r="2749" customFormat="false" ht="15" hidden="false" customHeight="false" outlineLevel="0" collapsed="false">
      <c r="A2749" s="12" t="n">
        <v>8657</v>
      </c>
      <c r="B2749" s="13" t="s">
        <v>2762</v>
      </c>
      <c r="C2749" s="14" t="n">
        <f aca="false">IF($F$2=0," - ",Tabla1[[#This Row],[Base Precio de Lista neto]])</f>
        <v>407.8008</v>
      </c>
      <c r="D2749" s="14" t="n">
        <f aca="false">IF($F$2=0," - ",Tabla1[[#This Row],[Base Precio de Lista neto]]*(1-$F$2))</f>
        <v>285.46056</v>
      </c>
      <c r="E2749" s="14" t="n">
        <f aca="false">IF($F$2=0," - ",Tabla1[[#This Row],[Base para Mejor precio]]*(1-$F$2))</f>
        <v>218.3773284</v>
      </c>
      <c r="F2749" s="12" t="s">
        <v>31</v>
      </c>
      <c r="G2749" s="15" t="s">
        <v>353</v>
      </c>
      <c r="H2749" s="14" t="n">
        <f aca="false">IFERROR(IF($F$3=0,"-",Tabla1[[#This Row],[Precio de Cliente neto]]*(1+$F$3)),"-")</f>
        <v>428.19084</v>
      </c>
      <c r="I2749" s="14" t="n">
        <v>407.8008</v>
      </c>
      <c r="J2749" s="14" t="n">
        <v>311.967612</v>
      </c>
    </row>
    <row r="2750" customFormat="false" ht="15" hidden="false" customHeight="false" outlineLevel="0" collapsed="false">
      <c r="A2750" s="12" t="n">
        <v>8658</v>
      </c>
      <c r="B2750" s="13" t="s">
        <v>2763</v>
      </c>
      <c r="C2750" s="14" t="n">
        <f aca="false">IF($F$2=0," - ",Tabla1[[#This Row],[Base Precio de Lista neto]])</f>
        <v>444.8283</v>
      </c>
      <c r="D2750" s="14" t="n">
        <f aca="false">IF($F$2=0," - ",Tabla1[[#This Row],[Base Precio de Lista neto]]*(1-$F$2))</f>
        <v>311.37981</v>
      </c>
      <c r="E2750" s="14" t="n">
        <f aca="false">IF($F$2=0," - ",Tabla1[[#This Row],[Base para Mejor precio]]*(1-$F$2))</f>
        <v>238.20555465</v>
      </c>
      <c r="F2750" s="12" t="s">
        <v>31</v>
      </c>
      <c r="G2750" s="15" t="s">
        <v>353</v>
      </c>
      <c r="H2750" s="14" t="n">
        <f aca="false">IFERROR(IF($F$3=0,"-",Tabla1[[#This Row],[Precio de Cliente neto]]*(1+$F$3)),"-")</f>
        <v>467.069715</v>
      </c>
      <c r="I2750" s="14" t="n">
        <v>444.8283</v>
      </c>
      <c r="J2750" s="14" t="n">
        <v>340.2936495</v>
      </c>
    </row>
    <row r="2751" customFormat="false" ht="15" hidden="false" customHeight="false" outlineLevel="0" collapsed="false">
      <c r="A2751" s="12" t="n">
        <v>8659</v>
      </c>
      <c r="B2751" s="13" t="s">
        <v>2764</v>
      </c>
      <c r="C2751" s="14" t="n">
        <f aca="false">IF($F$2=0," - ",Tabla1[[#This Row],[Base Precio de Lista neto]])</f>
        <v>523.415</v>
      </c>
      <c r="D2751" s="14" t="n">
        <f aca="false">IF($F$2=0," - ",Tabla1[[#This Row],[Base Precio de Lista neto]]*(1-$F$2))</f>
        <v>366.3905</v>
      </c>
      <c r="E2751" s="14" t="n">
        <f aca="false">IF($F$2=0," - ",Tabla1[[#This Row],[Base para Mejor precio]]*(1-$F$2))</f>
        <v>280.2887325</v>
      </c>
      <c r="F2751" s="12" t="s">
        <v>31</v>
      </c>
      <c r="G2751" s="15" t="s">
        <v>353</v>
      </c>
      <c r="H2751" s="14" t="n">
        <f aca="false">IFERROR(IF($F$3=0,"-",Tabla1[[#This Row],[Precio de Cliente neto]]*(1+$F$3)),"-")</f>
        <v>549.58575</v>
      </c>
      <c r="I2751" s="14" t="n">
        <v>523.415</v>
      </c>
      <c r="J2751" s="14" t="n">
        <v>400.412475</v>
      </c>
    </row>
    <row r="2752" customFormat="false" ht="15" hidden="false" customHeight="false" outlineLevel="0" collapsed="false">
      <c r="A2752" s="12" t="n">
        <v>8660</v>
      </c>
      <c r="B2752" s="13" t="s">
        <v>2765</v>
      </c>
      <c r="C2752" s="14" t="n">
        <f aca="false">IF($F$2=0," - ",Tabla1[[#This Row],[Base Precio de Lista neto]])</f>
        <v>959.1459</v>
      </c>
      <c r="D2752" s="14" t="n">
        <f aca="false">IF($F$2=0," - ",Tabla1[[#This Row],[Base Precio de Lista neto]]*(1-$F$2))</f>
        <v>671.40213</v>
      </c>
      <c r="E2752" s="14" t="n">
        <f aca="false">IF($F$2=0," - ",Tabla1[[#This Row],[Base para Mejor precio]]*(1-$F$2))</f>
        <v>513.62262945</v>
      </c>
      <c r="F2752" s="12" t="s">
        <v>31</v>
      </c>
      <c r="G2752" s="15" t="s">
        <v>353</v>
      </c>
      <c r="H2752" s="14" t="n">
        <f aca="false">IFERROR(IF($F$3=0,"-",Tabla1[[#This Row],[Precio de Cliente neto]]*(1+$F$3)),"-")</f>
        <v>1007.103195</v>
      </c>
      <c r="I2752" s="14" t="n">
        <v>959.1459</v>
      </c>
      <c r="J2752" s="14" t="n">
        <v>733.7466135</v>
      </c>
    </row>
    <row r="2753" customFormat="false" ht="15" hidden="false" customHeight="false" outlineLevel="0" collapsed="false">
      <c r="A2753" s="12" t="n">
        <v>8661</v>
      </c>
      <c r="B2753" s="13" t="s">
        <v>2766</v>
      </c>
      <c r="C2753" s="14" t="n">
        <f aca="false">IF($F$2=0," - ",Tabla1[[#This Row],[Base Precio de Lista neto]])</f>
        <v>1375.6191</v>
      </c>
      <c r="D2753" s="14" t="n">
        <f aca="false">IF($F$2=0," - ",Tabla1[[#This Row],[Base Precio de Lista neto]]*(1-$F$2))</f>
        <v>962.93337</v>
      </c>
      <c r="E2753" s="14" t="n">
        <f aca="false">IF($F$2=0," - ",Tabla1[[#This Row],[Base para Mejor precio]]*(1-$F$2))</f>
        <v>736.64402805</v>
      </c>
      <c r="F2753" s="12" t="s">
        <v>31</v>
      </c>
      <c r="G2753" s="15" t="s">
        <v>353</v>
      </c>
      <c r="H2753" s="14" t="n">
        <f aca="false">IFERROR(IF($F$3=0,"-",Tabla1[[#This Row],[Precio de Cliente neto]]*(1+$F$3)),"-")</f>
        <v>1444.400055</v>
      </c>
      <c r="I2753" s="14" t="n">
        <v>1375.6191</v>
      </c>
      <c r="J2753" s="14" t="n">
        <v>1052.3486115</v>
      </c>
    </row>
    <row r="2754" customFormat="false" ht="15" hidden="false" customHeight="false" outlineLevel="0" collapsed="false">
      <c r="A2754" s="12" t="n">
        <v>8662</v>
      </c>
      <c r="B2754" s="13" t="s">
        <v>2767</v>
      </c>
      <c r="C2754" s="14" t="n">
        <f aca="false">IF($F$2=0," - ",Tabla1[[#This Row],[Base Precio de Lista neto]])</f>
        <v>2017.4447</v>
      </c>
      <c r="D2754" s="14" t="n">
        <f aca="false">IF($F$2=0," - ",Tabla1[[#This Row],[Base Precio de Lista neto]]*(1-$F$2))</f>
        <v>1412.21129</v>
      </c>
      <c r="E2754" s="14" t="n">
        <f aca="false">IF($F$2=0," - ",Tabla1[[#This Row],[Base para Mejor precio]]*(1-$F$2))</f>
        <v>1270.990161</v>
      </c>
      <c r="F2754" s="12" t="s">
        <v>31</v>
      </c>
      <c r="G2754" s="15" t="s">
        <v>143</v>
      </c>
      <c r="H2754" s="14" t="n">
        <f aca="false">IFERROR(IF($F$3=0,"-",Tabla1[[#This Row],[Precio de Cliente neto]]*(1+$F$3)),"-")</f>
        <v>2118.316935</v>
      </c>
      <c r="I2754" s="14" t="n">
        <v>2017.4447</v>
      </c>
      <c r="J2754" s="14" t="n">
        <v>1815.70023</v>
      </c>
    </row>
    <row r="2755" customFormat="false" ht="15" hidden="false" customHeight="false" outlineLevel="0" collapsed="false">
      <c r="A2755" s="12" t="n">
        <v>8665</v>
      </c>
      <c r="B2755" s="13" t="s">
        <v>2768</v>
      </c>
      <c r="C2755" s="14" t="n">
        <f aca="false">IF($F$2=0," - ",Tabla1[[#This Row],[Base Precio de Lista neto]])</f>
        <v>1605.4285</v>
      </c>
      <c r="D2755" s="14" t="n">
        <f aca="false">IF($F$2=0," - ",Tabla1[[#This Row],[Base Precio de Lista neto]]*(1-$F$2))</f>
        <v>1123.79995</v>
      </c>
      <c r="E2755" s="14" t="n">
        <f aca="false">IF($F$2=0," - ",Tabla1[[#This Row],[Base para Mejor precio]]*(1-$F$2))</f>
        <v>1011.419955</v>
      </c>
      <c r="F2755" s="12" t="s">
        <v>31</v>
      </c>
      <c r="G2755" s="15"/>
      <c r="H2755" s="14" t="n">
        <f aca="false">IFERROR(IF($F$3=0,"-",Tabla1[[#This Row],[Precio de Cliente neto]]*(1+$F$3)),"-")</f>
        <v>1685.699925</v>
      </c>
      <c r="I2755" s="14" t="n">
        <v>1605.4285</v>
      </c>
      <c r="J2755" s="14" t="n">
        <v>1444.88565</v>
      </c>
    </row>
    <row r="2756" customFormat="false" ht="15" hidden="false" customHeight="false" outlineLevel="0" collapsed="false">
      <c r="A2756" s="12" t="n">
        <v>8670</v>
      </c>
      <c r="B2756" s="13" t="s">
        <v>2769</v>
      </c>
      <c r="C2756" s="14" t="n">
        <f aca="false">IF($F$2=0," - ",Tabla1[[#This Row],[Base Precio de Lista neto]])</f>
        <v>404.3158</v>
      </c>
      <c r="D2756" s="14" t="n">
        <f aca="false">IF($F$2=0," - ",Tabla1[[#This Row],[Base Precio de Lista neto]]*(1-$F$2))</f>
        <v>283.02106</v>
      </c>
      <c r="E2756" s="14" t="n">
        <f aca="false">IF($F$2=0," - ",Tabla1[[#This Row],[Base para Mejor precio]]*(1-$F$2))</f>
        <v>254.718954</v>
      </c>
      <c r="F2756" s="12" t="s">
        <v>31</v>
      </c>
      <c r="G2756" s="15"/>
      <c r="H2756" s="14" t="n">
        <f aca="false">IFERROR(IF($F$3=0,"-",Tabla1[[#This Row],[Precio de Cliente neto]]*(1+$F$3)),"-")</f>
        <v>424.53159</v>
      </c>
      <c r="I2756" s="14" t="n">
        <v>404.3158</v>
      </c>
      <c r="J2756" s="14" t="n">
        <v>363.88422</v>
      </c>
    </row>
    <row r="2757" customFormat="false" ht="15" hidden="false" customHeight="false" outlineLevel="0" collapsed="false">
      <c r="A2757" s="12" t="n">
        <v>8671</v>
      </c>
      <c r="B2757" s="13" t="s">
        <v>2770</v>
      </c>
      <c r="C2757" s="14" t="n">
        <f aca="false">IF($F$2=0," - ",Tabla1[[#This Row],[Base Precio de Lista neto]])</f>
        <v>444.516</v>
      </c>
      <c r="D2757" s="14" t="n">
        <f aca="false">IF($F$2=0," - ",Tabla1[[#This Row],[Base Precio de Lista neto]]*(1-$F$2))</f>
        <v>311.1612</v>
      </c>
      <c r="E2757" s="14" t="n">
        <f aca="false">IF($F$2=0," - ",Tabla1[[#This Row],[Base para Mejor precio]]*(1-$F$2))</f>
        <v>280.04508</v>
      </c>
      <c r="F2757" s="12" t="s">
        <v>31</v>
      </c>
      <c r="G2757" s="15"/>
      <c r="H2757" s="14" t="n">
        <f aca="false">IFERROR(IF($F$3=0,"-",Tabla1[[#This Row],[Precio de Cliente neto]]*(1+$F$3)),"-")</f>
        <v>466.7418</v>
      </c>
      <c r="I2757" s="14" t="n">
        <v>444.516</v>
      </c>
      <c r="J2757" s="14" t="n">
        <v>400.0644</v>
      </c>
    </row>
    <row r="2758" customFormat="false" ht="15" hidden="false" customHeight="false" outlineLevel="0" collapsed="false">
      <c r="A2758" s="12" t="n">
        <v>8672</v>
      </c>
      <c r="B2758" s="13" t="s">
        <v>2771</v>
      </c>
      <c r="C2758" s="14" t="n">
        <f aca="false">IF($F$2=0," - ",Tabla1[[#This Row],[Base Precio de Lista neto]])</f>
        <v>545.7625</v>
      </c>
      <c r="D2758" s="14" t="n">
        <f aca="false">IF($F$2=0," - ",Tabla1[[#This Row],[Base Precio de Lista neto]]*(1-$F$2))</f>
        <v>382.03375</v>
      </c>
      <c r="E2758" s="14" t="n">
        <f aca="false">IF($F$2=0," - ",Tabla1[[#This Row],[Base para Mejor precio]]*(1-$F$2))</f>
        <v>343.830375</v>
      </c>
      <c r="F2758" s="12" t="s">
        <v>31</v>
      </c>
      <c r="G2758" s="15"/>
      <c r="H2758" s="14" t="n">
        <f aca="false">IFERROR(IF($F$3=0,"-",Tabla1[[#This Row],[Precio de Cliente neto]]*(1+$F$3)),"-")</f>
        <v>573.050625</v>
      </c>
      <c r="I2758" s="14" t="n">
        <v>545.7625</v>
      </c>
      <c r="J2758" s="14" t="n">
        <v>491.18625</v>
      </c>
    </row>
    <row r="2759" customFormat="false" ht="15" hidden="false" customHeight="false" outlineLevel="0" collapsed="false">
      <c r="A2759" s="12" t="n">
        <v>8675</v>
      </c>
      <c r="B2759" s="13" t="s">
        <v>2772</v>
      </c>
      <c r="C2759" s="14" t="n">
        <f aca="false">IF($F$2=0," - ",Tabla1[[#This Row],[Base Precio de Lista neto]])</f>
        <v>2168.0392</v>
      </c>
      <c r="D2759" s="14" t="n">
        <f aca="false">IF($F$2=0," - ",Tabla1[[#This Row],[Base Precio de Lista neto]]*(1-$F$2))</f>
        <v>1517.62744</v>
      </c>
      <c r="E2759" s="14" t="n">
        <f aca="false">IF($F$2=0," - ",Tabla1[[#This Row],[Base para Mejor precio]]*(1-$F$2))</f>
        <v>1365.864696</v>
      </c>
      <c r="F2759" s="12" t="s">
        <v>31</v>
      </c>
      <c r="G2759" s="15"/>
      <c r="H2759" s="14" t="n">
        <f aca="false">IFERROR(IF($F$3=0,"-",Tabla1[[#This Row],[Precio de Cliente neto]]*(1+$F$3)),"-")</f>
        <v>2276.44116</v>
      </c>
      <c r="I2759" s="14" t="n">
        <v>2168.0392</v>
      </c>
      <c r="J2759" s="14" t="n">
        <v>1951.23528</v>
      </c>
    </row>
    <row r="2760" customFormat="false" ht="15" hidden="false" customHeight="false" outlineLevel="0" collapsed="false">
      <c r="A2760" s="12" t="n">
        <v>8676</v>
      </c>
      <c r="B2760" s="13" t="s">
        <v>2773</v>
      </c>
      <c r="C2760" s="14" t="n">
        <f aca="false">IF($F$2=0," - ",Tabla1[[#This Row],[Base Precio de Lista neto]])</f>
        <v>3903.3799</v>
      </c>
      <c r="D2760" s="14" t="n">
        <f aca="false">IF($F$2=0," - ",Tabla1[[#This Row],[Base Precio de Lista neto]]*(1-$F$2))</f>
        <v>2732.36593</v>
      </c>
      <c r="E2760" s="14" t="n">
        <f aca="false">IF($F$2=0," - ",Tabla1[[#This Row],[Base para Mejor precio]]*(1-$F$2))</f>
        <v>2459.129337</v>
      </c>
      <c r="F2760" s="12" t="s">
        <v>31</v>
      </c>
      <c r="G2760" s="15"/>
      <c r="H2760" s="14" t="n">
        <f aca="false">IFERROR(IF($F$3=0,"-",Tabla1[[#This Row],[Precio de Cliente neto]]*(1+$F$3)),"-")</f>
        <v>4098.548895</v>
      </c>
      <c r="I2760" s="14" t="n">
        <v>3903.3799</v>
      </c>
      <c r="J2760" s="14" t="n">
        <v>3513.04191</v>
      </c>
    </row>
    <row r="2761" customFormat="false" ht="15" hidden="false" customHeight="false" outlineLevel="0" collapsed="false">
      <c r="A2761" s="12" t="n">
        <v>8677</v>
      </c>
      <c r="B2761" s="13" t="s">
        <v>2774</v>
      </c>
      <c r="C2761" s="14" t="n">
        <f aca="false">IF($F$2=0," - ",Tabla1[[#This Row],[Base Precio de Lista neto]])</f>
        <v>6741.3397</v>
      </c>
      <c r="D2761" s="14" t="n">
        <f aca="false">IF($F$2=0," - ",Tabla1[[#This Row],[Base Precio de Lista neto]]*(1-$F$2))</f>
        <v>4718.93779</v>
      </c>
      <c r="E2761" s="14" t="n">
        <f aca="false">IF($F$2=0," - ",Tabla1[[#This Row],[Base para Mejor precio]]*(1-$F$2))</f>
        <v>4247.044011</v>
      </c>
      <c r="F2761" s="12" t="s">
        <v>31</v>
      </c>
      <c r="G2761" s="15"/>
      <c r="H2761" s="14" t="n">
        <f aca="false">IFERROR(IF($F$3=0,"-",Tabla1[[#This Row],[Precio de Cliente neto]]*(1+$F$3)),"-")</f>
        <v>7078.406685</v>
      </c>
      <c r="I2761" s="14" t="n">
        <v>6741.3397</v>
      </c>
      <c r="J2761" s="14" t="n">
        <v>6067.20573</v>
      </c>
    </row>
    <row r="2762" customFormat="false" ht="15" hidden="false" customHeight="false" outlineLevel="0" collapsed="false">
      <c r="A2762" s="12" t="n">
        <v>8697</v>
      </c>
      <c r="B2762" s="13" t="s">
        <v>2775</v>
      </c>
      <c r="C2762" s="14" t="n">
        <f aca="false">IF($F$2=0," - ",Tabla1[[#This Row],[Base Precio de Lista neto]])</f>
        <v>344.3983</v>
      </c>
      <c r="D2762" s="14" t="n">
        <f aca="false">IF($F$2=0," - ",Tabla1[[#This Row],[Base Precio de Lista neto]]*(1-$F$2))</f>
        <v>241.07881</v>
      </c>
      <c r="E2762" s="14" t="n">
        <f aca="false">IF($F$2=0," - ",Tabla1[[#This Row],[Base para Mejor precio]]*(1-$F$2))</f>
        <v>216.970929</v>
      </c>
      <c r="F2762" s="12" t="s">
        <v>17</v>
      </c>
      <c r="G2762" s="15"/>
      <c r="H2762" s="14" t="n">
        <f aca="false">IFERROR(IF($F$3=0,"-",Tabla1[[#This Row],[Precio de Cliente neto]]*(1+$F$3)),"-")</f>
        <v>361.618215</v>
      </c>
      <c r="I2762" s="14" t="n">
        <v>344.3983</v>
      </c>
      <c r="J2762" s="14" t="n">
        <v>309.95847</v>
      </c>
    </row>
    <row r="2763" customFormat="false" ht="15" hidden="false" customHeight="false" outlineLevel="0" collapsed="false">
      <c r="A2763" s="12" t="n">
        <v>8700</v>
      </c>
      <c r="B2763" s="13" t="s">
        <v>2776</v>
      </c>
      <c r="C2763" s="14" t="n">
        <f aca="false">IF($F$2=0," - ",Tabla1[[#This Row],[Base Precio de Lista neto]])</f>
        <v>275.5236</v>
      </c>
      <c r="D2763" s="14" t="n">
        <f aca="false">IF($F$2=0," - ",Tabla1[[#This Row],[Base Precio de Lista neto]]*(1-$F$2))</f>
        <v>192.86652</v>
      </c>
      <c r="E2763" s="14" t="n">
        <f aca="false">IF($F$2=0," - ",Tabla1[[#This Row],[Base para Mejor precio]]*(1-$F$2))</f>
        <v>173.579868</v>
      </c>
      <c r="F2763" s="12" t="s">
        <v>31</v>
      </c>
      <c r="G2763" s="15"/>
      <c r="H2763" s="14" t="n">
        <f aca="false">IFERROR(IF($F$3=0,"-",Tabla1[[#This Row],[Precio de Cliente neto]]*(1+$F$3)),"-")</f>
        <v>289.29978</v>
      </c>
      <c r="I2763" s="14" t="n">
        <v>275.5236</v>
      </c>
      <c r="J2763" s="14" t="n">
        <v>247.97124</v>
      </c>
    </row>
    <row r="2764" customFormat="false" ht="15" hidden="false" customHeight="false" outlineLevel="0" collapsed="false">
      <c r="A2764" s="12" t="n">
        <v>8701</v>
      </c>
      <c r="B2764" s="13" t="s">
        <v>2777</v>
      </c>
      <c r="C2764" s="14" t="n">
        <f aca="false">IF($F$2=0," - ",Tabla1[[#This Row],[Base Precio de Lista neto]])</f>
        <v>422.5015</v>
      </c>
      <c r="D2764" s="14" t="n">
        <f aca="false">IF($F$2=0," - ",Tabla1[[#This Row],[Base Precio de Lista neto]]*(1-$F$2))</f>
        <v>295.75105</v>
      </c>
      <c r="E2764" s="14" t="n">
        <f aca="false">IF($F$2=0," - ",Tabla1[[#This Row],[Base para Mejor precio]]*(1-$F$2))</f>
        <v>266.175945</v>
      </c>
      <c r="F2764" s="12" t="s">
        <v>31</v>
      </c>
      <c r="G2764" s="15"/>
      <c r="H2764" s="14" t="n">
        <f aca="false">IFERROR(IF($F$3=0,"-",Tabla1[[#This Row],[Precio de Cliente neto]]*(1+$F$3)),"-")</f>
        <v>443.626575</v>
      </c>
      <c r="I2764" s="14" t="n">
        <v>422.5015</v>
      </c>
      <c r="J2764" s="14" t="n">
        <v>380.25135</v>
      </c>
    </row>
    <row r="2765" customFormat="false" ht="15" hidden="false" customHeight="false" outlineLevel="0" collapsed="false">
      <c r="A2765" s="12" t="n">
        <v>8702</v>
      </c>
      <c r="B2765" s="13" t="s">
        <v>2778</v>
      </c>
      <c r="C2765" s="14" t="n">
        <f aca="false">IF($F$2=0," - ",Tabla1[[#This Row],[Base Precio de Lista neto]])</f>
        <v>627.8778</v>
      </c>
      <c r="D2765" s="14" t="n">
        <f aca="false">IF($F$2=0," - ",Tabla1[[#This Row],[Base Precio de Lista neto]]*(1-$F$2))</f>
        <v>439.51446</v>
      </c>
      <c r="E2765" s="14" t="n">
        <f aca="false">IF($F$2=0," - ",Tabla1[[#This Row],[Base para Mejor precio]]*(1-$F$2))</f>
        <v>395.563014</v>
      </c>
      <c r="F2765" s="12" t="s">
        <v>31</v>
      </c>
      <c r="G2765" s="15"/>
      <c r="H2765" s="14" t="n">
        <f aca="false">IFERROR(IF($F$3=0,"-",Tabla1[[#This Row],[Precio de Cliente neto]]*(1+$F$3)),"-")</f>
        <v>659.27169</v>
      </c>
      <c r="I2765" s="14" t="n">
        <v>627.8778</v>
      </c>
      <c r="J2765" s="14" t="n">
        <v>565.09002</v>
      </c>
    </row>
    <row r="2766" customFormat="false" ht="15" hidden="false" customHeight="false" outlineLevel="0" collapsed="false">
      <c r="A2766" s="12" t="n">
        <v>8705</v>
      </c>
      <c r="B2766" s="13" t="s">
        <v>2779</v>
      </c>
      <c r="C2766" s="14" t="n">
        <f aca="false">IF($F$2=0," - ",Tabla1[[#This Row],[Base Precio de Lista neto]])</f>
        <v>2160.5965</v>
      </c>
      <c r="D2766" s="14" t="n">
        <f aca="false">IF($F$2=0," - ",Tabla1[[#This Row],[Base Precio de Lista neto]]*(1-$F$2))</f>
        <v>1512.41755</v>
      </c>
      <c r="E2766" s="14" t="n">
        <f aca="false">IF($F$2=0," - ",Tabla1[[#This Row],[Base para Mejor precio]]*(1-$F$2))</f>
        <v>1361.175795</v>
      </c>
      <c r="F2766" s="12" t="s">
        <v>31</v>
      </c>
      <c r="G2766" s="15"/>
      <c r="H2766" s="14" t="n">
        <f aca="false">IFERROR(IF($F$3=0,"-",Tabla1[[#This Row],[Precio de Cliente neto]]*(1+$F$3)),"-")</f>
        <v>2268.626325</v>
      </c>
      <c r="I2766" s="14" t="n">
        <v>2160.5965</v>
      </c>
      <c r="J2766" s="14" t="n">
        <v>1944.53685</v>
      </c>
    </row>
    <row r="2767" customFormat="false" ht="15" hidden="false" customHeight="false" outlineLevel="0" collapsed="false">
      <c r="A2767" s="12" t="n">
        <v>8706</v>
      </c>
      <c r="B2767" s="13" t="s">
        <v>2780</v>
      </c>
      <c r="C2767" s="14" t="n">
        <f aca="false">IF($F$2=0," - ",Tabla1[[#This Row],[Base Precio de Lista neto]])</f>
        <v>1997.0169</v>
      </c>
      <c r="D2767" s="14" t="n">
        <f aca="false">IF($F$2=0," - ",Tabla1[[#This Row],[Base Precio de Lista neto]]*(1-$F$2))</f>
        <v>1397.91183</v>
      </c>
      <c r="E2767" s="14" t="n">
        <f aca="false">IF($F$2=0," - ",Tabla1[[#This Row],[Base para Mejor precio]]*(1-$F$2))</f>
        <v>1258.120647</v>
      </c>
      <c r="F2767" s="12" t="s">
        <v>31</v>
      </c>
      <c r="G2767" s="15"/>
      <c r="H2767" s="14" t="n">
        <f aca="false">IFERROR(IF($F$3=0,"-",Tabla1[[#This Row],[Precio de Cliente neto]]*(1+$F$3)),"-")</f>
        <v>2096.867745</v>
      </c>
      <c r="I2767" s="14" t="n">
        <v>1997.0169</v>
      </c>
      <c r="J2767" s="14" t="n">
        <v>1797.31521</v>
      </c>
    </row>
    <row r="2768" customFormat="false" ht="15" hidden="false" customHeight="false" outlineLevel="0" collapsed="false">
      <c r="A2768" s="12" t="n">
        <v>8707</v>
      </c>
      <c r="B2768" s="13" t="s">
        <v>2781</v>
      </c>
      <c r="C2768" s="14" t="n">
        <f aca="false">IF($F$2=0," - ",Tabla1[[#This Row],[Base Precio de Lista neto]])</f>
        <v>2758.1784</v>
      </c>
      <c r="D2768" s="14" t="n">
        <f aca="false">IF($F$2=0," - ",Tabla1[[#This Row],[Base Precio de Lista neto]]*(1-$F$2))</f>
        <v>1930.72488</v>
      </c>
      <c r="E2768" s="14" t="n">
        <f aca="false">IF($F$2=0," - ",Tabla1[[#This Row],[Base para Mejor precio]]*(1-$F$2))</f>
        <v>1737.652392</v>
      </c>
      <c r="F2768" s="12" t="s">
        <v>31</v>
      </c>
      <c r="G2768" s="15"/>
      <c r="H2768" s="14" t="n">
        <f aca="false">IFERROR(IF($F$3=0,"-",Tabla1[[#This Row],[Precio de Cliente neto]]*(1+$F$3)),"-")</f>
        <v>2896.08732</v>
      </c>
      <c r="I2768" s="14" t="n">
        <v>2758.1784</v>
      </c>
      <c r="J2768" s="14" t="n">
        <v>2482.36056</v>
      </c>
    </row>
    <row r="2769" customFormat="false" ht="15" hidden="false" customHeight="false" outlineLevel="0" collapsed="false">
      <c r="A2769" s="12" t="n">
        <v>8708</v>
      </c>
      <c r="B2769" s="13" t="s">
        <v>2782</v>
      </c>
      <c r="C2769" s="14" t="n">
        <f aca="false">IF($F$2=0," - ",Tabla1[[#This Row],[Base Precio de Lista neto]])</f>
        <v>2651.492</v>
      </c>
      <c r="D2769" s="14" t="n">
        <f aca="false">IF($F$2=0," - ",Tabla1[[#This Row],[Base Precio de Lista neto]]*(1-$F$2))</f>
        <v>1856.0444</v>
      </c>
      <c r="E2769" s="14" t="n">
        <f aca="false">IF($F$2=0," - ",Tabla1[[#This Row],[Base para Mejor precio]]*(1-$F$2))</f>
        <v>1670.43996</v>
      </c>
      <c r="F2769" s="12" t="s">
        <v>31</v>
      </c>
      <c r="G2769" s="15"/>
      <c r="H2769" s="14" t="n">
        <f aca="false">IFERROR(IF($F$3=0,"-",Tabla1[[#This Row],[Precio de Cliente neto]]*(1+$F$3)),"-")</f>
        <v>2784.0666</v>
      </c>
      <c r="I2769" s="14" t="n">
        <v>2651.492</v>
      </c>
      <c r="J2769" s="14" t="n">
        <v>2386.3428</v>
      </c>
    </row>
    <row r="2770" customFormat="false" ht="15" hidden="false" customHeight="false" outlineLevel="0" collapsed="false">
      <c r="A2770" s="12" t="n">
        <v>8709</v>
      </c>
      <c r="B2770" s="13" t="s">
        <v>2783</v>
      </c>
      <c r="C2770" s="14" t="n">
        <f aca="false">IF($F$2=0," - ",Tabla1[[#This Row],[Base Precio de Lista neto]])</f>
        <v>695.604</v>
      </c>
      <c r="D2770" s="14" t="n">
        <f aca="false">IF($F$2=0," - ",Tabla1[[#This Row],[Base Precio de Lista neto]]*(1-$F$2))</f>
        <v>486.9228</v>
      </c>
      <c r="E2770" s="14" t="n">
        <f aca="false">IF($F$2=0," - ",Tabla1[[#This Row],[Base para Mejor precio]]*(1-$F$2))</f>
        <v>438.23052</v>
      </c>
      <c r="F2770" s="12" t="s">
        <v>31</v>
      </c>
      <c r="G2770" s="15"/>
      <c r="H2770" s="14" t="n">
        <f aca="false">IFERROR(IF($F$3=0,"-",Tabla1[[#This Row],[Precio de Cliente neto]]*(1+$F$3)),"-")</f>
        <v>730.3842</v>
      </c>
      <c r="I2770" s="14" t="n">
        <v>695.604</v>
      </c>
      <c r="J2770" s="14" t="n">
        <v>626.0436</v>
      </c>
    </row>
    <row r="2771" customFormat="false" ht="15" hidden="false" customHeight="false" outlineLevel="0" collapsed="false">
      <c r="A2771" s="12" t="n">
        <v>8710</v>
      </c>
      <c r="B2771" s="13" t="s">
        <v>2784</v>
      </c>
      <c r="C2771" s="14" t="n">
        <f aca="false">IF($F$2=0," - ",Tabla1[[#This Row],[Base Precio de Lista neto]])</f>
        <v>1007.5411</v>
      </c>
      <c r="D2771" s="14" t="n">
        <f aca="false">IF($F$2=0," - ",Tabla1[[#This Row],[Base Precio de Lista neto]]*(1-$F$2))</f>
        <v>705.27877</v>
      </c>
      <c r="E2771" s="14" t="n">
        <f aca="false">IF($F$2=0," - ",Tabla1[[#This Row],[Base para Mejor precio]]*(1-$F$2))</f>
        <v>634.750893</v>
      </c>
      <c r="F2771" s="12" t="s">
        <v>31</v>
      </c>
      <c r="G2771" s="15"/>
      <c r="H2771" s="14" t="n">
        <f aca="false">IFERROR(IF($F$3=0,"-",Tabla1[[#This Row],[Precio de Cliente neto]]*(1+$F$3)),"-")</f>
        <v>1057.918155</v>
      </c>
      <c r="I2771" s="14" t="n">
        <v>1007.5411</v>
      </c>
      <c r="J2771" s="14" t="n">
        <v>906.78699</v>
      </c>
    </row>
    <row r="2772" customFormat="false" ht="15" hidden="false" customHeight="false" outlineLevel="0" collapsed="false">
      <c r="A2772" s="12" t="n">
        <v>8711</v>
      </c>
      <c r="B2772" s="13" t="s">
        <v>2785</v>
      </c>
      <c r="C2772" s="14" t="n">
        <f aca="false">IF($F$2=0," - ",Tabla1[[#This Row],[Base Precio de Lista neto]])</f>
        <v>1648.3962</v>
      </c>
      <c r="D2772" s="14" t="n">
        <f aca="false">IF($F$2=0," - ",Tabla1[[#This Row],[Base Precio de Lista neto]]*(1-$F$2))</f>
        <v>1153.87734</v>
      </c>
      <c r="E2772" s="14" t="n">
        <f aca="false">IF($F$2=0," - ",Tabla1[[#This Row],[Base para Mejor precio]]*(1-$F$2))</f>
        <v>1038.489606</v>
      </c>
      <c r="F2772" s="12" t="s">
        <v>31</v>
      </c>
      <c r="G2772" s="15"/>
      <c r="H2772" s="14" t="n">
        <f aca="false">IFERROR(IF($F$3=0,"-",Tabla1[[#This Row],[Precio de Cliente neto]]*(1+$F$3)),"-")</f>
        <v>1730.81601</v>
      </c>
      <c r="I2772" s="14" t="n">
        <v>1648.3962</v>
      </c>
      <c r="J2772" s="14" t="n">
        <v>1483.55658</v>
      </c>
    </row>
    <row r="2773" customFormat="false" ht="15" hidden="false" customHeight="false" outlineLevel="0" collapsed="false">
      <c r="A2773" s="12" t="n">
        <v>8712</v>
      </c>
      <c r="B2773" s="13" t="s">
        <v>2786</v>
      </c>
      <c r="C2773" s="14" t="n">
        <f aca="false">IF($F$2=0," - ",Tabla1[[#This Row],[Base Precio de Lista neto]])</f>
        <v>594.7872</v>
      </c>
      <c r="D2773" s="14" t="n">
        <f aca="false">IF($F$2=0," - ",Tabla1[[#This Row],[Base Precio de Lista neto]]*(1-$F$2))</f>
        <v>416.35104</v>
      </c>
      <c r="E2773" s="14" t="n">
        <f aca="false">IF($F$2=0," - ",Tabla1[[#This Row],[Base para Mejor precio]]*(1-$F$2))</f>
        <v>374.715936</v>
      </c>
      <c r="F2773" s="12" t="s">
        <v>31</v>
      </c>
      <c r="G2773" s="15"/>
      <c r="H2773" s="14" t="n">
        <f aca="false">IFERROR(IF($F$3=0,"-",Tabla1[[#This Row],[Precio de Cliente neto]]*(1+$F$3)),"-")</f>
        <v>624.52656</v>
      </c>
      <c r="I2773" s="14" t="n">
        <v>594.7872</v>
      </c>
      <c r="J2773" s="14" t="n">
        <v>535.30848</v>
      </c>
    </row>
    <row r="2774" customFormat="false" ht="15" hidden="false" customHeight="false" outlineLevel="0" collapsed="false">
      <c r="A2774" s="12" t="n">
        <v>8713</v>
      </c>
      <c r="B2774" s="13" t="s">
        <v>2787</v>
      </c>
      <c r="C2774" s="14" t="n">
        <f aca="false">IF($F$2=0," - ",Tabla1[[#This Row],[Base Precio de Lista neto]])</f>
        <v>861.5901</v>
      </c>
      <c r="D2774" s="14" t="n">
        <f aca="false">IF($F$2=0," - ",Tabla1[[#This Row],[Base Precio de Lista neto]]*(1-$F$2))</f>
        <v>603.11307</v>
      </c>
      <c r="E2774" s="14" t="n">
        <f aca="false">IF($F$2=0," - ",Tabla1[[#This Row],[Base para Mejor precio]]*(1-$F$2))</f>
        <v>542.801763</v>
      </c>
      <c r="F2774" s="12" t="s">
        <v>31</v>
      </c>
      <c r="G2774" s="15"/>
      <c r="H2774" s="14" t="n">
        <f aca="false">IFERROR(IF($F$3=0,"-",Tabla1[[#This Row],[Precio de Cliente neto]]*(1+$F$3)),"-")</f>
        <v>904.669605</v>
      </c>
      <c r="I2774" s="14" t="n">
        <v>861.5901</v>
      </c>
      <c r="J2774" s="14" t="n">
        <v>775.43109</v>
      </c>
    </row>
    <row r="2775" customFormat="false" ht="15" hidden="false" customHeight="false" outlineLevel="0" collapsed="false">
      <c r="A2775" s="12" t="n">
        <v>8714</v>
      </c>
      <c r="B2775" s="13" t="s">
        <v>2788</v>
      </c>
      <c r="C2775" s="14" t="n">
        <f aca="false">IF($F$2=0," - ",Tabla1[[#This Row],[Base Precio de Lista neto]])</f>
        <v>1409.2919</v>
      </c>
      <c r="D2775" s="14" t="n">
        <f aca="false">IF($F$2=0," - ",Tabla1[[#This Row],[Base Precio de Lista neto]]*(1-$F$2))</f>
        <v>986.50433</v>
      </c>
      <c r="E2775" s="14" t="n">
        <f aca="false">IF($F$2=0," - ",Tabla1[[#This Row],[Base para Mejor precio]]*(1-$F$2))</f>
        <v>887.853897</v>
      </c>
      <c r="F2775" s="12" t="s">
        <v>31</v>
      </c>
      <c r="G2775" s="15"/>
      <c r="H2775" s="14" t="n">
        <f aca="false">IFERROR(IF($F$3=0,"-",Tabla1[[#This Row],[Precio de Cliente neto]]*(1+$F$3)),"-")</f>
        <v>1479.756495</v>
      </c>
      <c r="I2775" s="14" t="n">
        <v>1409.2919</v>
      </c>
      <c r="J2775" s="14" t="n">
        <v>1268.36271</v>
      </c>
    </row>
    <row r="2776" customFormat="false" ht="15" hidden="false" customHeight="false" outlineLevel="0" collapsed="false">
      <c r="A2776" s="12" t="n">
        <v>8715</v>
      </c>
      <c r="B2776" s="13" t="s">
        <v>2789</v>
      </c>
      <c r="C2776" s="14" t="n">
        <f aca="false">IF($F$2=0," - ",Tabla1[[#This Row],[Base Precio de Lista neto]])</f>
        <v>1997.1327</v>
      </c>
      <c r="D2776" s="14" t="n">
        <f aca="false">IF($F$2=0," - ",Tabla1[[#This Row],[Base Precio de Lista neto]]*(1-$F$2))</f>
        <v>1397.99289</v>
      </c>
      <c r="E2776" s="14" t="n">
        <f aca="false">IF($F$2=0," - ",Tabla1[[#This Row],[Base para Mejor precio]]*(1-$F$2))</f>
        <v>1258.193601</v>
      </c>
      <c r="F2776" s="12" t="s">
        <v>31</v>
      </c>
      <c r="G2776" s="15"/>
      <c r="H2776" s="14" t="n">
        <f aca="false">IFERROR(IF($F$3=0,"-",Tabla1[[#This Row],[Precio de Cliente neto]]*(1+$F$3)),"-")</f>
        <v>2096.989335</v>
      </c>
      <c r="I2776" s="14" t="n">
        <v>1997.1327</v>
      </c>
      <c r="J2776" s="14" t="n">
        <v>1797.41943</v>
      </c>
    </row>
    <row r="2777" customFormat="false" ht="15" hidden="false" customHeight="false" outlineLevel="0" collapsed="false">
      <c r="A2777" s="12" t="n">
        <v>8716</v>
      </c>
      <c r="B2777" s="13" t="s">
        <v>2790</v>
      </c>
      <c r="C2777" s="14" t="n">
        <f aca="false">IF($F$2=0," - ",Tabla1[[#This Row],[Base Precio de Lista neto]])</f>
        <v>3246.8263</v>
      </c>
      <c r="D2777" s="14" t="n">
        <f aca="false">IF($F$2=0," - ",Tabla1[[#This Row],[Base Precio de Lista neto]]*(1-$F$2))</f>
        <v>2272.77841</v>
      </c>
      <c r="E2777" s="14" t="n">
        <f aca="false">IF($F$2=0," - ",Tabla1[[#This Row],[Base para Mejor precio]]*(1-$F$2))</f>
        <v>2045.500569</v>
      </c>
      <c r="F2777" s="12" t="s">
        <v>31</v>
      </c>
      <c r="G2777" s="15"/>
      <c r="H2777" s="14" t="n">
        <f aca="false">IFERROR(IF($F$3=0,"-",Tabla1[[#This Row],[Precio de Cliente neto]]*(1+$F$3)),"-")</f>
        <v>3409.167615</v>
      </c>
      <c r="I2777" s="14" t="n">
        <v>3246.8263</v>
      </c>
      <c r="J2777" s="14" t="n">
        <v>2922.14367</v>
      </c>
    </row>
    <row r="2778" customFormat="false" ht="15" hidden="false" customHeight="false" outlineLevel="0" collapsed="false">
      <c r="A2778" s="12" t="n">
        <v>8717</v>
      </c>
      <c r="B2778" s="13" t="s">
        <v>2791</v>
      </c>
      <c r="C2778" s="14" t="n">
        <f aca="false">IF($F$2=0," - ",Tabla1[[#This Row],[Base Precio de Lista neto]])</f>
        <v>4969.3021</v>
      </c>
      <c r="D2778" s="14" t="n">
        <f aca="false">IF($F$2=0," - ",Tabla1[[#This Row],[Base Precio de Lista neto]]*(1-$F$2))</f>
        <v>3478.51147</v>
      </c>
      <c r="E2778" s="14" t="n">
        <f aca="false">IF($F$2=0," - ",Tabla1[[#This Row],[Base para Mejor precio]]*(1-$F$2))</f>
        <v>3130.660323</v>
      </c>
      <c r="F2778" s="12" t="s">
        <v>31</v>
      </c>
      <c r="G2778" s="15"/>
      <c r="H2778" s="14" t="n">
        <f aca="false">IFERROR(IF($F$3=0,"-",Tabla1[[#This Row],[Precio de Cliente neto]]*(1+$F$3)),"-")</f>
        <v>5217.767205</v>
      </c>
      <c r="I2778" s="14" t="n">
        <v>4969.3021</v>
      </c>
      <c r="J2778" s="14" t="n">
        <v>4472.37189</v>
      </c>
    </row>
    <row r="2779" customFormat="false" ht="15" hidden="false" customHeight="false" outlineLevel="0" collapsed="false">
      <c r="A2779" s="12" t="n">
        <v>8718</v>
      </c>
      <c r="B2779" s="13" t="s">
        <v>2792</v>
      </c>
      <c r="C2779" s="14" t="n">
        <f aca="false">IF($F$2=0," - ",Tabla1[[#This Row],[Base Precio de Lista neto]])</f>
        <v>11789.3497</v>
      </c>
      <c r="D2779" s="14" t="n">
        <f aca="false">IF($F$2=0," - ",Tabla1[[#This Row],[Base Precio de Lista neto]]*(1-$F$2))</f>
        <v>8252.54479</v>
      </c>
      <c r="E2779" s="14" t="n">
        <f aca="false">IF($F$2=0," - ",Tabla1[[#This Row],[Base para Mejor precio]]*(1-$F$2))</f>
        <v>7427.290311</v>
      </c>
      <c r="F2779" s="12" t="s">
        <v>31</v>
      </c>
      <c r="G2779" s="15"/>
      <c r="H2779" s="14" t="n">
        <f aca="false">IFERROR(IF($F$3=0,"-",Tabla1[[#This Row],[Precio de Cliente neto]]*(1+$F$3)),"-")</f>
        <v>12378.817185</v>
      </c>
      <c r="I2779" s="14" t="n">
        <v>11789.3497</v>
      </c>
      <c r="J2779" s="14" t="n">
        <v>10610.41473</v>
      </c>
    </row>
    <row r="2780" customFormat="false" ht="15" hidden="false" customHeight="false" outlineLevel="0" collapsed="false">
      <c r="A2780" s="12" t="n">
        <v>8719</v>
      </c>
      <c r="B2780" s="13" t="s">
        <v>2793</v>
      </c>
      <c r="C2780" s="14" t="n">
        <f aca="false">IF($F$2=0," - ",Tabla1[[#This Row],[Base Precio de Lista neto]])</f>
        <v>17919.4713</v>
      </c>
      <c r="D2780" s="14" t="n">
        <f aca="false">IF($F$2=0," - ",Tabla1[[#This Row],[Base Precio de Lista neto]]*(1-$F$2))</f>
        <v>12543.62991</v>
      </c>
      <c r="E2780" s="14" t="n">
        <f aca="false">IF($F$2=0," - ",Tabla1[[#This Row],[Base para Mejor precio]]*(1-$F$2))</f>
        <v>11289.266919</v>
      </c>
      <c r="F2780" s="12" t="s">
        <v>31</v>
      </c>
      <c r="G2780" s="15"/>
      <c r="H2780" s="14" t="n">
        <f aca="false">IFERROR(IF($F$3=0,"-",Tabla1[[#This Row],[Precio de Cliente neto]]*(1+$F$3)),"-")</f>
        <v>18815.444865</v>
      </c>
      <c r="I2780" s="14" t="n">
        <v>17919.4713</v>
      </c>
      <c r="J2780" s="14" t="n">
        <v>16127.52417</v>
      </c>
    </row>
    <row r="2781" customFormat="false" ht="15" hidden="false" customHeight="false" outlineLevel="0" collapsed="false">
      <c r="A2781" s="12" t="n">
        <v>8720</v>
      </c>
      <c r="B2781" s="13" t="s">
        <v>2794</v>
      </c>
      <c r="C2781" s="14" t="n">
        <f aca="false">IF($F$2=0," - ",Tabla1[[#This Row],[Base Precio de Lista neto]])</f>
        <v>31231.4776</v>
      </c>
      <c r="D2781" s="14" t="n">
        <f aca="false">IF($F$2=0," - ",Tabla1[[#This Row],[Base Precio de Lista neto]]*(1-$F$2))</f>
        <v>21862.03432</v>
      </c>
      <c r="E2781" s="14" t="n">
        <f aca="false">IF($F$2=0," - ",Tabla1[[#This Row],[Base para Mejor precio]]*(1-$F$2))</f>
        <v>19675.830888</v>
      </c>
      <c r="F2781" s="12" t="s">
        <v>31</v>
      </c>
      <c r="G2781" s="15"/>
      <c r="H2781" s="14" t="n">
        <f aca="false">IFERROR(IF($F$3=0,"-",Tabla1[[#This Row],[Precio de Cliente neto]]*(1+$F$3)),"-")</f>
        <v>32793.05148</v>
      </c>
      <c r="I2781" s="14" t="n">
        <v>31231.4776</v>
      </c>
      <c r="J2781" s="14" t="n">
        <v>28108.32984</v>
      </c>
    </row>
    <row r="2782" customFormat="false" ht="15" hidden="false" customHeight="false" outlineLevel="0" collapsed="false">
      <c r="A2782" s="12" t="n">
        <v>8735</v>
      </c>
      <c r="B2782" s="13" t="s">
        <v>2795</v>
      </c>
      <c r="C2782" s="14" t="n">
        <f aca="false">IF($F$2=0," - ",Tabla1[[#This Row],[Base Precio de Lista neto]])</f>
        <v>166.6326</v>
      </c>
      <c r="D2782" s="14" t="n">
        <f aca="false">IF($F$2=0," - ",Tabla1[[#This Row],[Base Precio de Lista neto]]*(1-$F$2))</f>
        <v>116.64282</v>
      </c>
      <c r="E2782" s="14" t="n">
        <f aca="false">IF($F$2=0," - ",Tabla1[[#This Row],[Base para Mejor precio]]*(1-$F$2))</f>
        <v>104.978538</v>
      </c>
      <c r="F2782" s="12" t="s">
        <v>17</v>
      </c>
      <c r="G2782" s="15"/>
      <c r="H2782" s="14" t="n">
        <f aca="false">IFERROR(IF($F$3=0,"-",Tabla1[[#This Row],[Precio de Cliente neto]]*(1+$F$3)),"-")</f>
        <v>174.96423</v>
      </c>
      <c r="I2782" s="14" t="n">
        <v>166.6326</v>
      </c>
      <c r="J2782" s="14" t="n">
        <v>149.96934</v>
      </c>
    </row>
    <row r="2783" customFormat="false" ht="15" hidden="false" customHeight="false" outlineLevel="0" collapsed="false">
      <c r="A2783" s="12" t="n">
        <v>8736</v>
      </c>
      <c r="B2783" s="13" t="s">
        <v>2796</v>
      </c>
      <c r="C2783" s="14" t="n">
        <f aca="false">IF($F$2=0," - ",Tabla1[[#This Row],[Base Precio de Lista neto]])</f>
        <v>127.7583</v>
      </c>
      <c r="D2783" s="14" t="n">
        <f aca="false">IF($F$2=0," - ",Tabla1[[#This Row],[Base Precio de Lista neto]]*(1-$F$2))</f>
        <v>89.43081</v>
      </c>
      <c r="E2783" s="14" t="n">
        <f aca="false">IF($F$2=0," - ",Tabla1[[#This Row],[Base para Mejor precio]]*(1-$F$2))</f>
        <v>80.487729</v>
      </c>
      <c r="F2783" s="12" t="s">
        <v>17</v>
      </c>
      <c r="G2783" s="15"/>
      <c r="H2783" s="14" t="n">
        <f aca="false">IFERROR(IF($F$3=0,"-",Tabla1[[#This Row],[Precio de Cliente neto]]*(1+$F$3)),"-")</f>
        <v>134.146215</v>
      </c>
      <c r="I2783" s="14" t="n">
        <v>127.7583</v>
      </c>
      <c r="J2783" s="14" t="n">
        <v>114.98247</v>
      </c>
    </row>
    <row r="2784" customFormat="false" ht="15" hidden="false" customHeight="false" outlineLevel="0" collapsed="false">
      <c r="A2784" s="12" t="n">
        <v>8737</v>
      </c>
      <c r="B2784" s="13" t="s">
        <v>2797</v>
      </c>
      <c r="C2784" s="14" t="n">
        <f aca="false">IF($F$2=0," - ",Tabla1[[#This Row],[Base Precio de Lista neto]])</f>
        <v>197.8858</v>
      </c>
      <c r="D2784" s="14" t="n">
        <f aca="false">IF($F$2=0," - ",Tabla1[[#This Row],[Base Precio de Lista neto]]*(1-$F$2))</f>
        <v>138.52006</v>
      </c>
      <c r="E2784" s="14" t="n">
        <f aca="false">IF($F$2=0," - ",Tabla1[[#This Row],[Base para Mejor precio]]*(1-$F$2))</f>
        <v>124.668054</v>
      </c>
      <c r="F2784" s="12" t="s">
        <v>17</v>
      </c>
      <c r="G2784" s="15"/>
      <c r="H2784" s="14" t="n">
        <f aca="false">IFERROR(IF($F$3=0,"-",Tabla1[[#This Row],[Precio de Cliente neto]]*(1+$F$3)),"-")</f>
        <v>207.78009</v>
      </c>
      <c r="I2784" s="14" t="n">
        <v>197.8858</v>
      </c>
      <c r="J2784" s="14" t="n">
        <v>178.09722</v>
      </c>
    </row>
    <row r="2785" customFormat="false" ht="15" hidden="false" customHeight="false" outlineLevel="0" collapsed="false">
      <c r="A2785" s="12" t="n">
        <v>8741</v>
      </c>
      <c r="B2785" s="13" t="s">
        <v>2798</v>
      </c>
      <c r="C2785" s="14" t="n">
        <f aca="false">IF($F$2=0," - ",Tabla1[[#This Row],[Base Precio de Lista neto]])</f>
        <v>251.2685</v>
      </c>
      <c r="D2785" s="14" t="n">
        <f aca="false">IF($F$2=0," - ",Tabla1[[#This Row],[Base Precio de Lista neto]]*(1-$F$2))</f>
        <v>175.88795</v>
      </c>
      <c r="E2785" s="14" t="n">
        <f aca="false">IF($F$2=0," - ",Tabla1[[#This Row],[Base para Mejor precio]]*(1-$F$2))</f>
        <v>158.299155</v>
      </c>
      <c r="F2785" s="12" t="s">
        <v>17</v>
      </c>
      <c r="G2785" s="15"/>
      <c r="H2785" s="14" t="n">
        <f aca="false">IFERROR(IF($F$3=0,"-",Tabla1[[#This Row],[Precio de Cliente neto]]*(1+$F$3)),"-")</f>
        <v>263.831925</v>
      </c>
      <c r="I2785" s="14" t="n">
        <v>251.2685</v>
      </c>
      <c r="J2785" s="14" t="n">
        <v>226.14165</v>
      </c>
    </row>
    <row r="2786" customFormat="false" ht="15" hidden="false" customHeight="false" outlineLevel="0" collapsed="false">
      <c r="A2786" s="12" t="n">
        <v>8742</v>
      </c>
      <c r="B2786" s="13" t="s">
        <v>2799</v>
      </c>
      <c r="C2786" s="14" t="n">
        <f aca="false">IF($F$2=0," - ",Tabla1[[#This Row],[Base Precio de Lista neto]])</f>
        <v>405.8014</v>
      </c>
      <c r="D2786" s="14" t="n">
        <f aca="false">IF($F$2=0," - ",Tabla1[[#This Row],[Base Precio de Lista neto]]*(1-$F$2))</f>
        <v>284.06098</v>
      </c>
      <c r="E2786" s="14" t="n">
        <f aca="false">IF($F$2=0," - ",Tabla1[[#This Row],[Base para Mejor precio]]*(1-$F$2))</f>
        <v>255.654882</v>
      </c>
      <c r="F2786" s="12" t="s">
        <v>17</v>
      </c>
      <c r="G2786" s="15"/>
      <c r="H2786" s="14" t="n">
        <f aca="false">IFERROR(IF($F$3=0,"-",Tabla1[[#This Row],[Precio de Cliente neto]]*(1+$F$3)),"-")</f>
        <v>426.09147</v>
      </c>
      <c r="I2786" s="14" t="n">
        <v>405.8014</v>
      </c>
      <c r="J2786" s="14" t="n">
        <v>365.22126</v>
      </c>
    </row>
    <row r="2787" customFormat="false" ht="15" hidden="false" customHeight="false" outlineLevel="0" collapsed="false">
      <c r="A2787" s="12" t="n">
        <v>8743</v>
      </c>
      <c r="B2787" s="13" t="s">
        <v>2800</v>
      </c>
      <c r="C2787" s="14" t="n">
        <f aca="false">IF($F$2=0," - ",Tabla1[[#This Row],[Base Precio de Lista neto]])</f>
        <v>1117.8727</v>
      </c>
      <c r="D2787" s="14" t="n">
        <f aca="false">IF($F$2=0," - ",Tabla1[[#This Row],[Base Precio de Lista neto]]*(1-$F$2))</f>
        <v>782.51089</v>
      </c>
      <c r="E2787" s="14" t="n">
        <f aca="false">IF($F$2=0," - ",Tabla1[[#This Row],[Base para Mejor precio]]*(1-$F$2))</f>
        <v>704.259801</v>
      </c>
      <c r="F2787" s="12" t="s">
        <v>17</v>
      </c>
      <c r="G2787" s="15"/>
      <c r="H2787" s="14" t="n">
        <f aca="false">IFERROR(IF($F$3=0,"-",Tabla1[[#This Row],[Precio de Cliente neto]]*(1+$F$3)),"-")</f>
        <v>1173.766335</v>
      </c>
      <c r="I2787" s="14" t="n">
        <v>1117.8727</v>
      </c>
      <c r="J2787" s="14" t="n">
        <v>1006.08543</v>
      </c>
    </row>
    <row r="2788" customFormat="false" ht="15" hidden="false" customHeight="false" outlineLevel="0" collapsed="false">
      <c r="A2788" s="12" t="n">
        <v>8744</v>
      </c>
      <c r="B2788" s="13" t="s">
        <v>2801</v>
      </c>
      <c r="C2788" s="14" t="n">
        <f aca="false">IF($F$2=0," - ",Tabla1[[#This Row],[Base Precio de Lista neto]])</f>
        <v>772.0913</v>
      </c>
      <c r="D2788" s="14" t="n">
        <f aca="false">IF($F$2=0," - ",Tabla1[[#This Row],[Base Precio de Lista neto]]*(1-$F$2))</f>
        <v>540.46391</v>
      </c>
      <c r="E2788" s="14" t="n">
        <f aca="false">IF($F$2=0," - ",Tabla1[[#This Row],[Base para Mejor precio]]*(1-$F$2))</f>
        <v>486.417519</v>
      </c>
      <c r="F2788" s="12" t="s">
        <v>17</v>
      </c>
      <c r="G2788" s="15"/>
      <c r="H2788" s="14" t="n">
        <f aca="false">IFERROR(IF($F$3=0,"-",Tabla1[[#This Row],[Precio de Cliente neto]]*(1+$F$3)),"-")</f>
        <v>810.695865</v>
      </c>
      <c r="I2788" s="14" t="n">
        <v>772.0913</v>
      </c>
      <c r="J2788" s="14" t="n">
        <v>694.88217</v>
      </c>
    </row>
    <row r="2789" customFormat="false" ht="15" hidden="false" customHeight="false" outlineLevel="0" collapsed="false">
      <c r="A2789" s="12" t="n">
        <v>8745</v>
      </c>
      <c r="B2789" s="13" t="s">
        <v>2802</v>
      </c>
      <c r="C2789" s="14" t="n">
        <f aca="false">IF($F$2=0," - ",Tabla1[[#This Row],[Base Precio de Lista neto]])</f>
        <v>814.0333</v>
      </c>
      <c r="D2789" s="14" t="n">
        <f aca="false">IF($F$2=0," - ",Tabla1[[#This Row],[Base Precio de Lista neto]]*(1-$F$2))</f>
        <v>569.82331</v>
      </c>
      <c r="E2789" s="14" t="n">
        <f aca="false">IF($F$2=0," - ",Tabla1[[#This Row],[Base para Mejor precio]]*(1-$F$2))</f>
        <v>512.840979</v>
      </c>
      <c r="F2789" s="12" t="s">
        <v>17</v>
      </c>
      <c r="G2789" s="15"/>
      <c r="H2789" s="14" t="n">
        <f aca="false">IFERROR(IF($F$3=0,"-",Tabla1[[#This Row],[Precio de Cliente neto]]*(1+$F$3)),"-")</f>
        <v>854.734965</v>
      </c>
      <c r="I2789" s="14" t="n">
        <v>814.0333</v>
      </c>
      <c r="J2789" s="14" t="n">
        <v>732.62997</v>
      </c>
    </row>
    <row r="2790" customFormat="false" ht="15" hidden="false" customHeight="false" outlineLevel="0" collapsed="false">
      <c r="A2790" s="12" t="n">
        <v>8746</v>
      </c>
      <c r="B2790" s="13" t="s">
        <v>2803</v>
      </c>
      <c r="C2790" s="14" t="n">
        <f aca="false">IF($F$2=0," - ",Tabla1[[#This Row],[Base Precio de Lista neto]])</f>
        <v>837.7033</v>
      </c>
      <c r="D2790" s="14" t="n">
        <f aca="false">IF($F$2=0," - ",Tabla1[[#This Row],[Base Precio de Lista neto]]*(1-$F$2))</f>
        <v>586.39231</v>
      </c>
      <c r="E2790" s="14" t="n">
        <f aca="false">IF($F$2=0," - ",Tabla1[[#This Row],[Base para Mejor precio]]*(1-$F$2))</f>
        <v>527.753079</v>
      </c>
      <c r="F2790" s="12" t="s">
        <v>17</v>
      </c>
      <c r="G2790" s="15"/>
      <c r="H2790" s="14" t="n">
        <f aca="false">IFERROR(IF($F$3=0,"-",Tabla1[[#This Row],[Precio de Cliente neto]]*(1+$F$3)),"-")</f>
        <v>879.588465</v>
      </c>
      <c r="I2790" s="14" t="n">
        <v>837.7033</v>
      </c>
      <c r="J2790" s="14" t="n">
        <v>753.93297</v>
      </c>
    </row>
    <row r="2791" customFormat="false" ht="15" hidden="false" customHeight="false" outlineLevel="0" collapsed="false">
      <c r="A2791" s="12" t="n">
        <v>8747</v>
      </c>
      <c r="B2791" s="13" t="s">
        <v>2804</v>
      </c>
      <c r="C2791" s="14" t="n">
        <f aca="false">IF($F$2=0," - ",Tabla1[[#This Row],[Base Precio de Lista neto]])</f>
        <v>331.3101</v>
      </c>
      <c r="D2791" s="14" t="n">
        <f aca="false">IF($F$2=0," - ",Tabla1[[#This Row],[Base Precio de Lista neto]]*(1-$F$2))</f>
        <v>231.91707</v>
      </c>
      <c r="E2791" s="14" t="n">
        <f aca="false">IF($F$2=0," - ",Tabla1[[#This Row],[Base para Mejor precio]]*(1-$F$2))</f>
        <v>208.725363</v>
      </c>
      <c r="F2791" s="12" t="s">
        <v>17</v>
      </c>
      <c r="G2791" s="15"/>
      <c r="H2791" s="14" t="n">
        <f aca="false">IFERROR(IF($F$3=0,"-",Tabla1[[#This Row],[Precio de Cliente neto]]*(1+$F$3)),"-")</f>
        <v>347.875605</v>
      </c>
      <c r="I2791" s="14" t="n">
        <v>331.3101</v>
      </c>
      <c r="J2791" s="14" t="n">
        <v>298.17909</v>
      </c>
    </row>
    <row r="2792" customFormat="false" ht="15" hidden="false" customHeight="false" outlineLevel="0" collapsed="false">
      <c r="A2792" s="12" t="n">
        <v>8748</v>
      </c>
      <c r="B2792" s="13" t="s">
        <v>2805</v>
      </c>
      <c r="C2792" s="14" t="n">
        <f aca="false">IF($F$2=0," - ",Tabla1[[#This Row],[Base Precio de Lista neto]])</f>
        <v>78.8433</v>
      </c>
      <c r="D2792" s="14" t="n">
        <f aca="false">IF($F$2=0," - ",Tabla1[[#This Row],[Base Precio de Lista neto]]*(1-$F$2))</f>
        <v>55.19031</v>
      </c>
      <c r="E2792" s="14" t="n">
        <f aca="false">IF($F$2=0," - ",Tabla1[[#This Row],[Base para Mejor precio]]*(1-$F$2))</f>
        <v>49.671279</v>
      </c>
      <c r="F2792" s="12" t="s">
        <v>17</v>
      </c>
      <c r="G2792" s="15"/>
      <c r="H2792" s="14" t="n">
        <f aca="false">IFERROR(IF($F$3=0,"-",Tabla1[[#This Row],[Precio de Cliente neto]]*(1+$F$3)),"-")</f>
        <v>82.785465</v>
      </c>
      <c r="I2792" s="14" t="n">
        <v>78.8433</v>
      </c>
      <c r="J2792" s="14" t="n">
        <v>70.95897</v>
      </c>
    </row>
    <row r="2793" customFormat="false" ht="15" hidden="false" customHeight="false" outlineLevel="0" collapsed="false">
      <c r="A2793" s="12" t="n">
        <v>8749</v>
      </c>
      <c r="B2793" s="13" t="s">
        <v>2806</v>
      </c>
      <c r="C2793" s="14" t="n">
        <f aca="false">IF($F$2=0," - ",Tabla1[[#This Row],[Base Precio de Lista neto]])</f>
        <v>121.0968</v>
      </c>
      <c r="D2793" s="14" t="n">
        <f aca="false">IF($F$2=0," - ",Tabla1[[#This Row],[Base Precio de Lista neto]]*(1-$F$2))</f>
        <v>84.76776</v>
      </c>
      <c r="E2793" s="14" t="n">
        <f aca="false">IF($F$2=0," - ",Tabla1[[#This Row],[Base para Mejor precio]]*(1-$F$2))</f>
        <v>76.290984</v>
      </c>
      <c r="F2793" s="12" t="s">
        <v>17</v>
      </c>
      <c r="G2793" s="15"/>
      <c r="H2793" s="14" t="n">
        <f aca="false">IFERROR(IF($F$3=0,"-",Tabla1[[#This Row],[Precio de Cliente neto]]*(1+$F$3)),"-")</f>
        <v>127.15164</v>
      </c>
      <c r="I2793" s="14" t="n">
        <v>121.0968</v>
      </c>
      <c r="J2793" s="14" t="n">
        <v>108.98712</v>
      </c>
    </row>
    <row r="2794" customFormat="false" ht="15" hidden="false" customHeight="false" outlineLevel="0" collapsed="false">
      <c r="A2794" s="12" t="n">
        <v>8750</v>
      </c>
      <c r="B2794" s="13" t="s">
        <v>2807</v>
      </c>
      <c r="C2794" s="14" t="n">
        <f aca="false">IF($F$2=0," - ",Tabla1[[#This Row],[Base Precio de Lista neto]])</f>
        <v>197.8992</v>
      </c>
      <c r="D2794" s="14" t="n">
        <f aca="false">IF($F$2=0," - ",Tabla1[[#This Row],[Base Precio de Lista neto]]*(1-$F$2))</f>
        <v>138.52944</v>
      </c>
      <c r="E2794" s="14" t="n">
        <f aca="false">IF($F$2=0," - ",Tabla1[[#This Row],[Base para Mejor precio]]*(1-$F$2))</f>
        <v>124.676496</v>
      </c>
      <c r="F2794" s="12" t="s">
        <v>17</v>
      </c>
      <c r="G2794" s="15"/>
      <c r="H2794" s="14" t="n">
        <f aca="false">IFERROR(IF($F$3=0,"-",Tabla1[[#This Row],[Precio de Cliente neto]]*(1+$F$3)),"-")</f>
        <v>207.79416</v>
      </c>
      <c r="I2794" s="14" t="n">
        <v>197.8992</v>
      </c>
      <c r="J2794" s="14" t="n">
        <v>178.10928</v>
      </c>
    </row>
    <row r="2795" customFormat="false" ht="15" hidden="false" customHeight="false" outlineLevel="0" collapsed="false">
      <c r="A2795" s="12" t="n">
        <v>8751</v>
      </c>
      <c r="B2795" s="13" t="s">
        <v>2808</v>
      </c>
      <c r="C2795" s="14" t="n">
        <f aca="false">IF($F$2=0," - ",Tabla1[[#This Row],[Base Precio de Lista neto]])</f>
        <v>509.43</v>
      </c>
      <c r="D2795" s="14" t="n">
        <f aca="false">IF($F$2=0," - ",Tabla1[[#This Row],[Base Precio de Lista neto]]*(1-$F$2))</f>
        <v>356.601</v>
      </c>
      <c r="E2795" s="14" t="n">
        <f aca="false">IF($F$2=0," - ",Tabla1[[#This Row],[Base para Mejor precio]]*(1-$F$2))</f>
        <v>320.9409</v>
      </c>
      <c r="F2795" s="12" t="s">
        <v>17</v>
      </c>
      <c r="G2795" s="15"/>
      <c r="H2795" s="14" t="n">
        <f aca="false">IFERROR(IF($F$3=0,"-",Tabla1[[#This Row],[Precio de Cliente neto]]*(1+$F$3)),"-")</f>
        <v>534.9015</v>
      </c>
      <c r="I2795" s="14" t="n">
        <v>509.43</v>
      </c>
      <c r="J2795" s="14" t="n">
        <v>458.487</v>
      </c>
    </row>
    <row r="2796" customFormat="false" ht="15" hidden="false" customHeight="false" outlineLevel="0" collapsed="false">
      <c r="A2796" s="12" t="n">
        <v>8752</v>
      </c>
      <c r="B2796" s="13" t="s">
        <v>2809</v>
      </c>
      <c r="C2796" s="14" t="n">
        <f aca="false">IF($F$2=0," - ",Tabla1[[#This Row],[Base Precio de Lista neto]])</f>
        <v>659.7771</v>
      </c>
      <c r="D2796" s="14" t="n">
        <f aca="false">IF($F$2=0," - ",Tabla1[[#This Row],[Base Precio de Lista neto]]*(1-$F$2))</f>
        <v>461.84397</v>
      </c>
      <c r="E2796" s="14" t="n">
        <f aca="false">IF($F$2=0," - ",Tabla1[[#This Row],[Base para Mejor precio]]*(1-$F$2))</f>
        <v>415.659573</v>
      </c>
      <c r="F2796" s="12" t="s">
        <v>17</v>
      </c>
      <c r="G2796" s="15"/>
      <c r="H2796" s="14" t="n">
        <f aca="false">IFERROR(IF($F$3=0,"-",Tabla1[[#This Row],[Precio de Cliente neto]]*(1+$F$3)),"-")</f>
        <v>692.765955</v>
      </c>
      <c r="I2796" s="14" t="n">
        <v>659.7771</v>
      </c>
      <c r="J2796" s="14" t="n">
        <v>593.79939</v>
      </c>
    </row>
    <row r="2797" customFormat="false" ht="15" hidden="false" customHeight="false" outlineLevel="0" collapsed="false">
      <c r="A2797" s="12" t="n">
        <v>8753</v>
      </c>
      <c r="B2797" s="13" t="s">
        <v>2810</v>
      </c>
      <c r="C2797" s="14" t="n">
        <f aca="false">IF($F$2=0," - ",Tabla1[[#This Row],[Base Precio de Lista neto]])</f>
        <v>229.0314</v>
      </c>
      <c r="D2797" s="14" t="n">
        <f aca="false">IF($F$2=0," - ",Tabla1[[#This Row],[Base Precio de Lista neto]]*(1-$F$2))</f>
        <v>160.32198</v>
      </c>
      <c r="E2797" s="14" t="n">
        <f aca="false">IF($F$2=0," - ",Tabla1[[#This Row],[Base para Mejor precio]]*(1-$F$2))</f>
        <v>144.289782</v>
      </c>
      <c r="F2797" s="12" t="s">
        <v>17</v>
      </c>
      <c r="G2797" s="15"/>
      <c r="H2797" s="14" t="n">
        <f aca="false">IFERROR(IF($F$3=0,"-",Tabla1[[#This Row],[Precio de Cliente neto]]*(1+$F$3)),"-")</f>
        <v>240.48297</v>
      </c>
      <c r="I2797" s="14" t="n">
        <v>229.0314</v>
      </c>
      <c r="J2797" s="14" t="n">
        <v>206.12826</v>
      </c>
    </row>
    <row r="2798" customFormat="false" ht="15" hidden="false" customHeight="false" outlineLevel="0" collapsed="false">
      <c r="A2798" s="12" t="n">
        <v>8754</v>
      </c>
      <c r="B2798" s="13" t="s">
        <v>2811</v>
      </c>
      <c r="C2798" s="14" t="n">
        <f aca="false">IF($F$2=0," - ",Tabla1[[#This Row],[Base Precio de Lista neto]])</f>
        <v>696.2805</v>
      </c>
      <c r="D2798" s="14" t="n">
        <f aca="false">IF($F$2=0," - ",Tabla1[[#This Row],[Base Precio de Lista neto]]*(1-$F$2))</f>
        <v>487.39635</v>
      </c>
      <c r="E2798" s="14" t="n">
        <f aca="false">IF($F$2=0," - ",Tabla1[[#This Row],[Base para Mejor precio]]*(1-$F$2))</f>
        <v>438.656715</v>
      </c>
      <c r="F2798" s="12" t="s">
        <v>17</v>
      </c>
      <c r="G2798" s="15"/>
      <c r="H2798" s="14" t="n">
        <f aca="false">IFERROR(IF($F$3=0,"-",Tabla1[[#This Row],[Precio de Cliente neto]]*(1+$F$3)),"-")</f>
        <v>731.094525</v>
      </c>
      <c r="I2798" s="14" t="n">
        <v>696.2805</v>
      </c>
      <c r="J2798" s="14" t="n">
        <v>626.65245</v>
      </c>
    </row>
    <row r="2799" customFormat="false" ht="15" hidden="false" customHeight="false" outlineLevel="0" collapsed="false">
      <c r="A2799" s="12" t="n">
        <v>8755</v>
      </c>
      <c r="B2799" s="13" t="s">
        <v>2812</v>
      </c>
      <c r="C2799" s="14" t="n">
        <f aca="false">IF($F$2=0," - ",Tabla1[[#This Row],[Base Precio de Lista neto]])</f>
        <v>114.6924</v>
      </c>
      <c r="D2799" s="14" t="n">
        <f aca="false">IF($F$2=0," - ",Tabla1[[#This Row],[Base Precio de Lista neto]]*(1-$F$2))</f>
        <v>80.28468</v>
      </c>
      <c r="E2799" s="14" t="n">
        <f aca="false">IF($F$2=0," - ",Tabla1[[#This Row],[Base para Mejor precio]]*(1-$F$2))</f>
        <v>72.256212</v>
      </c>
      <c r="F2799" s="12" t="s">
        <v>17</v>
      </c>
      <c r="G2799" s="15"/>
      <c r="H2799" s="14" t="n">
        <f aca="false">IFERROR(IF($F$3=0,"-",Tabla1[[#This Row],[Precio de Cliente neto]]*(1+$F$3)),"-")</f>
        <v>120.42702</v>
      </c>
      <c r="I2799" s="14" t="n">
        <v>114.6924</v>
      </c>
      <c r="J2799" s="14" t="n">
        <v>103.22316</v>
      </c>
    </row>
    <row r="2800" customFormat="false" ht="15" hidden="false" customHeight="false" outlineLevel="0" collapsed="false">
      <c r="A2800" s="12" t="n">
        <v>8756</v>
      </c>
      <c r="B2800" s="13" t="s">
        <v>2813</v>
      </c>
      <c r="C2800" s="14" t="n">
        <f aca="false">IF($F$2=0," - ",Tabla1[[#This Row],[Base Precio de Lista neto]])</f>
        <v>186.6171</v>
      </c>
      <c r="D2800" s="14" t="n">
        <f aca="false">IF($F$2=0," - ",Tabla1[[#This Row],[Base Precio de Lista neto]]*(1-$F$2))</f>
        <v>130.63197</v>
      </c>
      <c r="E2800" s="14" t="n">
        <f aca="false">IF($F$2=0," - ",Tabla1[[#This Row],[Base para Mejor precio]]*(1-$F$2))</f>
        <v>117.568773</v>
      </c>
      <c r="F2800" s="12" t="s">
        <v>17</v>
      </c>
      <c r="G2800" s="15"/>
      <c r="H2800" s="14" t="n">
        <f aca="false">IFERROR(IF($F$3=0,"-",Tabla1[[#This Row],[Precio de Cliente neto]]*(1+$F$3)),"-")</f>
        <v>195.947955</v>
      </c>
      <c r="I2800" s="14" t="n">
        <v>186.6171</v>
      </c>
      <c r="J2800" s="14" t="n">
        <v>167.95539</v>
      </c>
    </row>
    <row r="2801" customFormat="false" ht="15" hidden="false" customHeight="false" outlineLevel="0" collapsed="false">
      <c r="A2801" s="12" t="n">
        <v>8757</v>
      </c>
      <c r="B2801" s="13" t="s">
        <v>2814</v>
      </c>
      <c r="C2801" s="14" t="n">
        <f aca="false">IF($F$2=0," - ",Tabla1[[#This Row],[Base Precio de Lista neto]])</f>
        <v>305.5254</v>
      </c>
      <c r="D2801" s="14" t="n">
        <f aca="false">IF($F$2=0," - ",Tabla1[[#This Row],[Base Precio de Lista neto]]*(1-$F$2))</f>
        <v>213.86778</v>
      </c>
      <c r="E2801" s="14" t="n">
        <f aca="false">IF($F$2=0," - ",Tabla1[[#This Row],[Base para Mejor precio]]*(1-$F$2))</f>
        <v>192.481002</v>
      </c>
      <c r="F2801" s="12" t="s">
        <v>17</v>
      </c>
      <c r="G2801" s="15"/>
      <c r="H2801" s="14" t="n">
        <f aca="false">IFERROR(IF($F$3=0,"-",Tabla1[[#This Row],[Precio de Cliente neto]]*(1+$F$3)),"-")</f>
        <v>320.80167</v>
      </c>
      <c r="I2801" s="14" t="n">
        <v>305.5254</v>
      </c>
      <c r="J2801" s="14" t="n">
        <v>274.97286</v>
      </c>
    </row>
    <row r="2802" customFormat="false" ht="15" hidden="false" customHeight="false" outlineLevel="0" collapsed="false">
      <c r="A2802" s="12" t="n">
        <v>8758</v>
      </c>
      <c r="B2802" s="13" t="s">
        <v>2815</v>
      </c>
      <c r="C2802" s="14" t="n">
        <f aca="false">IF($F$2=0," - ",Tabla1[[#This Row],[Base Precio de Lista neto]])</f>
        <v>886.4454</v>
      </c>
      <c r="D2802" s="14" t="n">
        <f aca="false">IF($F$2=0," - ",Tabla1[[#This Row],[Base Precio de Lista neto]]*(1-$F$2))</f>
        <v>620.51178</v>
      </c>
      <c r="E2802" s="14" t="n">
        <f aca="false">IF($F$2=0," - ",Tabla1[[#This Row],[Base para Mejor precio]]*(1-$F$2))</f>
        <v>558.460602</v>
      </c>
      <c r="F2802" s="12" t="s">
        <v>17</v>
      </c>
      <c r="G2802" s="15"/>
      <c r="H2802" s="14" t="n">
        <f aca="false">IFERROR(IF($F$3=0,"-",Tabla1[[#This Row],[Precio de Cliente neto]]*(1+$F$3)),"-")</f>
        <v>930.76767</v>
      </c>
      <c r="I2802" s="14" t="n">
        <v>886.4454</v>
      </c>
      <c r="J2802" s="14" t="n">
        <v>797.80086</v>
      </c>
    </row>
    <row r="2803" customFormat="false" ht="15" hidden="false" customHeight="false" outlineLevel="0" collapsed="false">
      <c r="A2803" s="12" t="n">
        <v>8759</v>
      </c>
      <c r="B2803" s="13" t="s">
        <v>2816</v>
      </c>
      <c r="C2803" s="14" t="n">
        <f aca="false">IF($F$2=0," - ",Tabla1[[#This Row],[Base Precio de Lista neto]])</f>
        <v>180.7551</v>
      </c>
      <c r="D2803" s="14" t="n">
        <f aca="false">IF($F$2=0," - ",Tabla1[[#This Row],[Base Precio de Lista neto]]*(1-$F$2))</f>
        <v>126.52857</v>
      </c>
      <c r="E2803" s="14" t="n">
        <f aca="false">IF($F$2=0," - ",Tabla1[[#This Row],[Base para Mejor precio]]*(1-$F$2))</f>
        <v>113.875713</v>
      </c>
      <c r="F2803" s="12" t="s">
        <v>17</v>
      </c>
      <c r="G2803" s="15"/>
      <c r="H2803" s="14" t="n">
        <f aca="false">IFERROR(IF($F$3=0,"-",Tabla1[[#This Row],[Precio de Cliente neto]]*(1+$F$3)),"-")</f>
        <v>189.792855</v>
      </c>
      <c r="I2803" s="14" t="n">
        <v>180.7551</v>
      </c>
      <c r="J2803" s="14" t="n">
        <v>162.67959</v>
      </c>
    </row>
    <row r="2804" customFormat="false" ht="15" hidden="false" customHeight="false" outlineLevel="0" collapsed="false">
      <c r="A2804" s="12" t="n">
        <v>8760</v>
      </c>
      <c r="B2804" s="13" t="s">
        <v>2817</v>
      </c>
      <c r="C2804" s="14" t="n">
        <f aca="false">IF($F$2=0," - ",Tabla1[[#This Row],[Base Precio de Lista neto]])</f>
        <v>189.9856</v>
      </c>
      <c r="D2804" s="14" t="n">
        <f aca="false">IF($F$2=0," - ",Tabla1[[#This Row],[Base Precio de Lista neto]]*(1-$F$2))</f>
        <v>132.98992</v>
      </c>
      <c r="E2804" s="14" t="n">
        <f aca="false">IF($F$2=0," - ",Tabla1[[#This Row],[Base para Mejor precio]]*(1-$F$2))</f>
        <v>119.690928</v>
      </c>
      <c r="F2804" s="12" t="s">
        <v>17</v>
      </c>
      <c r="G2804" s="15"/>
      <c r="H2804" s="14" t="n">
        <f aca="false">IFERROR(IF($F$3=0,"-",Tabla1[[#This Row],[Precio de Cliente neto]]*(1+$F$3)),"-")</f>
        <v>199.48488</v>
      </c>
      <c r="I2804" s="14" t="n">
        <v>189.9856</v>
      </c>
      <c r="J2804" s="14" t="n">
        <v>170.98704</v>
      </c>
    </row>
    <row r="2805" customFormat="false" ht="15" hidden="false" customHeight="false" outlineLevel="0" collapsed="false">
      <c r="A2805" s="12" t="n">
        <v>8761</v>
      </c>
      <c r="B2805" s="13" t="s">
        <v>2818</v>
      </c>
      <c r="C2805" s="14" t="n">
        <f aca="false">IF($F$2=0," - ",Tabla1[[#This Row],[Base Precio de Lista neto]])</f>
        <v>421.8182</v>
      </c>
      <c r="D2805" s="14" t="n">
        <f aca="false">IF($F$2=0," - ",Tabla1[[#This Row],[Base Precio de Lista neto]]*(1-$F$2))</f>
        <v>295.27274</v>
      </c>
      <c r="E2805" s="14" t="n">
        <f aca="false">IF($F$2=0," - ",Tabla1[[#This Row],[Base para Mejor precio]]*(1-$F$2))</f>
        <v>265.745466</v>
      </c>
      <c r="F2805" s="12" t="s">
        <v>17</v>
      </c>
      <c r="G2805" s="15"/>
      <c r="H2805" s="14" t="n">
        <f aca="false">IFERROR(IF($F$3=0,"-",Tabla1[[#This Row],[Precio de Cliente neto]]*(1+$F$3)),"-")</f>
        <v>442.90911</v>
      </c>
      <c r="I2805" s="14" t="n">
        <v>421.8182</v>
      </c>
      <c r="J2805" s="14" t="n">
        <v>379.63638</v>
      </c>
    </row>
    <row r="2806" customFormat="false" ht="15" hidden="false" customHeight="false" outlineLevel="0" collapsed="false">
      <c r="A2806" s="12" t="n">
        <v>8762</v>
      </c>
      <c r="B2806" s="13" t="s">
        <v>2819</v>
      </c>
      <c r="C2806" s="14" t="n">
        <f aca="false">IF($F$2=0," - ",Tabla1[[#This Row],[Base Precio de Lista neto]])</f>
        <v>149.0428</v>
      </c>
      <c r="D2806" s="14" t="n">
        <f aca="false">IF($F$2=0," - ",Tabla1[[#This Row],[Base Precio de Lista neto]]*(1-$F$2))</f>
        <v>104.32996</v>
      </c>
      <c r="E2806" s="14" t="n">
        <f aca="false">IF($F$2=0," - ",Tabla1[[#This Row],[Base para Mejor precio]]*(1-$F$2))</f>
        <v>93.896964</v>
      </c>
      <c r="F2806" s="12" t="s">
        <v>17</v>
      </c>
      <c r="G2806" s="15"/>
      <c r="H2806" s="14" t="n">
        <f aca="false">IFERROR(IF($F$3=0,"-",Tabla1[[#This Row],[Precio de Cliente neto]]*(1+$F$3)),"-")</f>
        <v>156.49494</v>
      </c>
      <c r="I2806" s="14" t="n">
        <v>149.0428</v>
      </c>
      <c r="J2806" s="14" t="n">
        <v>134.13852</v>
      </c>
    </row>
    <row r="2807" customFormat="false" ht="15" hidden="false" customHeight="false" outlineLevel="0" collapsed="false">
      <c r="A2807" s="12" t="n">
        <v>8763</v>
      </c>
      <c r="B2807" s="13" t="s">
        <v>2820</v>
      </c>
      <c r="C2807" s="14" t="n">
        <f aca="false">IF($F$2=0," - ",Tabla1[[#This Row],[Base Precio de Lista neto]])</f>
        <v>1409.008</v>
      </c>
      <c r="D2807" s="14" t="n">
        <f aca="false">IF($F$2=0," - ",Tabla1[[#This Row],[Base Precio de Lista neto]]*(1-$F$2))</f>
        <v>986.3056</v>
      </c>
      <c r="E2807" s="14" t="n">
        <f aca="false">IF($F$2=0," - ",Tabla1[[#This Row],[Base para Mejor precio]]*(1-$F$2))</f>
        <v>887.67504</v>
      </c>
      <c r="F2807" s="12" t="s">
        <v>17</v>
      </c>
      <c r="G2807" s="15"/>
      <c r="H2807" s="14" t="n">
        <f aca="false">IFERROR(IF($F$3=0,"-",Tabla1[[#This Row],[Precio de Cliente neto]]*(1+$F$3)),"-")</f>
        <v>1479.4584</v>
      </c>
      <c r="I2807" s="14" t="n">
        <v>1409.008</v>
      </c>
      <c r="J2807" s="14" t="n">
        <v>1268.1072</v>
      </c>
    </row>
    <row r="2808" customFormat="false" ht="15" hidden="false" customHeight="false" outlineLevel="0" collapsed="false">
      <c r="A2808" s="12" t="n">
        <v>8764</v>
      </c>
      <c r="B2808" s="13" t="s">
        <v>2821</v>
      </c>
      <c r="C2808" s="14" t="n">
        <f aca="false">IF($F$2=0," - ",Tabla1[[#This Row],[Base Precio de Lista neto]])</f>
        <v>1229.4386</v>
      </c>
      <c r="D2808" s="14" t="n">
        <f aca="false">IF($F$2=0," - ",Tabla1[[#This Row],[Base Precio de Lista neto]]*(1-$F$2))</f>
        <v>860.60702</v>
      </c>
      <c r="E2808" s="14" t="n">
        <f aca="false">IF($F$2=0," - ",Tabla1[[#This Row],[Base para Mejor precio]]*(1-$F$2))</f>
        <v>774.546318</v>
      </c>
      <c r="F2808" s="12" t="s">
        <v>17</v>
      </c>
      <c r="G2808" s="15"/>
      <c r="H2808" s="14" t="n">
        <f aca="false">IFERROR(IF($F$3=0,"-",Tabla1[[#This Row],[Precio de Cliente neto]]*(1+$F$3)),"-")</f>
        <v>1290.91053</v>
      </c>
      <c r="I2808" s="14" t="n">
        <v>1229.4386</v>
      </c>
      <c r="J2808" s="14" t="n">
        <v>1106.49474</v>
      </c>
    </row>
    <row r="2809" customFormat="false" ht="15" hidden="false" customHeight="false" outlineLevel="0" collapsed="false">
      <c r="A2809" s="12" t="n">
        <v>8765</v>
      </c>
      <c r="B2809" s="13" t="s">
        <v>2822</v>
      </c>
      <c r="C2809" s="14" t="n">
        <f aca="false">IF($F$2=0," - ",Tabla1[[#This Row],[Base Precio de Lista neto]])</f>
        <v>140.5982</v>
      </c>
      <c r="D2809" s="14" t="n">
        <f aca="false">IF($F$2=0," - ",Tabla1[[#This Row],[Base Precio de Lista neto]]*(1-$F$2))</f>
        <v>98.41874</v>
      </c>
      <c r="E2809" s="14" t="n">
        <f aca="false">IF($F$2=0," - ",Tabla1[[#This Row],[Base para Mejor precio]]*(1-$F$2))</f>
        <v>88.576866</v>
      </c>
      <c r="F2809" s="12" t="s">
        <v>17</v>
      </c>
      <c r="G2809" s="15"/>
      <c r="H2809" s="14" t="n">
        <f aca="false">IFERROR(IF($F$3=0,"-",Tabla1[[#This Row],[Precio de Cliente neto]]*(1+$F$3)),"-")</f>
        <v>147.62811</v>
      </c>
      <c r="I2809" s="14" t="n">
        <v>140.5982</v>
      </c>
      <c r="J2809" s="14" t="n">
        <v>126.53838</v>
      </c>
    </row>
    <row r="2810" customFormat="false" ht="15" hidden="false" customHeight="false" outlineLevel="0" collapsed="false">
      <c r="A2810" s="12" t="n">
        <v>8766</v>
      </c>
      <c r="B2810" s="13" t="s">
        <v>2823</v>
      </c>
      <c r="C2810" s="14" t="n">
        <f aca="false">IF($F$2=0," - ",Tabla1[[#This Row],[Base Precio de Lista neto]])</f>
        <v>314.0852</v>
      </c>
      <c r="D2810" s="14" t="n">
        <f aca="false">IF($F$2=0," - ",Tabla1[[#This Row],[Base Precio de Lista neto]]*(1-$F$2))</f>
        <v>219.85964</v>
      </c>
      <c r="E2810" s="14" t="n">
        <f aca="false">IF($F$2=0," - ",Tabla1[[#This Row],[Base para Mejor precio]]*(1-$F$2))</f>
        <v>197.873676</v>
      </c>
      <c r="F2810" s="12" t="s">
        <v>17</v>
      </c>
      <c r="G2810" s="15"/>
      <c r="H2810" s="14" t="n">
        <f aca="false">IFERROR(IF($F$3=0,"-",Tabla1[[#This Row],[Precio de Cliente neto]]*(1+$F$3)),"-")</f>
        <v>329.78946</v>
      </c>
      <c r="I2810" s="14" t="n">
        <v>314.0852</v>
      </c>
      <c r="J2810" s="14" t="n">
        <v>282.67668</v>
      </c>
    </row>
    <row r="2811" customFormat="false" ht="15" hidden="false" customHeight="false" outlineLevel="0" collapsed="false">
      <c r="A2811" s="12" t="n">
        <v>8767</v>
      </c>
      <c r="B2811" s="13" t="s">
        <v>2824</v>
      </c>
      <c r="C2811" s="14" t="n">
        <f aca="false">IF($F$2=0," - ",Tabla1[[#This Row],[Base Precio de Lista neto]])</f>
        <v>500.4558</v>
      </c>
      <c r="D2811" s="14" t="n">
        <f aca="false">IF($F$2=0," - ",Tabla1[[#This Row],[Base Precio de Lista neto]]*(1-$F$2))</f>
        <v>350.31906</v>
      </c>
      <c r="E2811" s="14" t="n">
        <f aca="false">IF($F$2=0," - ",Tabla1[[#This Row],[Base para Mejor precio]]*(1-$F$2))</f>
        <v>315.287154</v>
      </c>
      <c r="F2811" s="12" t="s">
        <v>17</v>
      </c>
      <c r="G2811" s="15"/>
      <c r="H2811" s="14" t="n">
        <f aca="false">IFERROR(IF($F$3=0,"-",Tabla1[[#This Row],[Precio de Cliente neto]]*(1+$F$3)),"-")</f>
        <v>525.47859</v>
      </c>
      <c r="I2811" s="14" t="n">
        <v>500.4558</v>
      </c>
      <c r="J2811" s="14" t="n">
        <v>450.41022</v>
      </c>
    </row>
    <row r="2812" customFormat="false" ht="15" hidden="false" customHeight="false" outlineLevel="0" collapsed="false">
      <c r="A2812" s="12" t="n">
        <v>8769</v>
      </c>
      <c r="B2812" s="13" t="s">
        <v>2825</v>
      </c>
      <c r="C2812" s="14" t="n">
        <f aca="false">IF($F$2=0," - ",Tabla1[[#This Row],[Base Precio de Lista neto]])</f>
        <v>1171.8033</v>
      </c>
      <c r="D2812" s="14" t="n">
        <f aca="false">IF($F$2=0," - ",Tabla1[[#This Row],[Base Precio de Lista neto]]*(1-$F$2))</f>
        <v>820.26231</v>
      </c>
      <c r="E2812" s="14" t="n">
        <f aca="false">IF($F$2=0," - ",Tabla1[[#This Row],[Base para Mejor precio]]*(1-$F$2))</f>
        <v>738.236079</v>
      </c>
      <c r="F2812" s="12" t="s">
        <v>17</v>
      </c>
      <c r="G2812" s="15"/>
      <c r="H2812" s="14" t="n">
        <f aca="false">IFERROR(IF($F$3=0,"-",Tabla1[[#This Row],[Precio de Cliente neto]]*(1+$F$3)),"-")</f>
        <v>1230.393465</v>
      </c>
      <c r="I2812" s="14" t="n">
        <v>1171.8033</v>
      </c>
      <c r="J2812" s="14" t="n">
        <v>1054.62297</v>
      </c>
    </row>
    <row r="2813" customFormat="false" ht="15" hidden="false" customHeight="false" outlineLevel="0" collapsed="false">
      <c r="A2813" s="12" t="n">
        <v>8770</v>
      </c>
      <c r="B2813" s="13" t="s">
        <v>2826</v>
      </c>
      <c r="C2813" s="14" t="n">
        <f aca="false">IF($F$2=0," - ",Tabla1[[#This Row],[Base Precio de Lista neto]])</f>
        <v>2750.7899</v>
      </c>
      <c r="D2813" s="14" t="n">
        <f aca="false">IF($F$2=0," - ",Tabla1[[#This Row],[Base Precio de Lista neto]]*(1-$F$2))</f>
        <v>1925.55293</v>
      </c>
      <c r="E2813" s="14" t="n">
        <f aca="false">IF($F$2=0," - ",Tabla1[[#This Row],[Base para Mejor precio]]*(1-$F$2))</f>
        <v>1732.997637</v>
      </c>
      <c r="F2813" s="12" t="s">
        <v>17</v>
      </c>
      <c r="G2813" s="15"/>
      <c r="H2813" s="14" t="n">
        <f aca="false">IFERROR(IF($F$3=0,"-",Tabla1[[#This Row],[Precio de Cliente neto]]*(1+$F$3)),"-")</f>
        <v>2888.329395</v>
      </c>
      <c r="I2813" s="14" t="n">
        <v>2750.7899</v>
      </c>
      <c r="J2813" s="14" t="n">
        <v>2475.71091</v>
      </c>
    </row>
    <row r="2814" customFormat="false" ht="15" hidden="false" customHeight="false" outlineLevel="0" collapsed="false">
      <c r="A2814" s="12" t="n">
        <v>8771</v>
      </c>
      <c r="B2814" s="13" t="s">
        <v>2827</v>
      </c>
      <c r="C2814" s="14" t="n">
        <f aca="false">IF($F$2=0," - ",Tabla1[[#This Row],[Base Precio de Lista neto]])</f>
        <v>265.9453</v>
      </c>
      <c r="D2814" s="14" t="n">
        <f aca="false">IF($F$2=0," - ",Tabla1[[#This Row],[Base Precio de Lista neto]]*(1-$F$2))</f>
        <v>186.16171</v>
      </c>
      <c r="E2814" s="14" t="n">
        <f aca="false">IF($F$2=0," - ",Tabla1[[#This Row],[Base para Mejor precio]]*(1-$F$2))</f>
        <v>167.545539</v>
      </c>
      <c r="F2814" s="12" t="s">
        <v>17</v>
      </c>
      <c r="G2814" s="15"/>
      <c r="H2814" s="14" t="n">
        <f aca="false">IFERROR(IF($F$3=0,"-",Tabla1[[#This Row],[Precio de Cliente neto]]*(1+$F$3)),"-")</f>
        <v>279.242565</v>
      </c>
      <c r="I2814" s="14" t="n">
        <v>265.9453</v>
      </c>
      <c r="J2814" s="14" t="n">
        <v>239.35077</v>
      </c>
    </row>
    <row r="2815" customFormat="false" ht="15" hidden="false" customHeight="false" outlineLevel="0" collapsed="false">
      <c r="A2815" s="12" t="n">
        <v>8780</v>
      </c>
      <c r="B2815" s="13" t="s">
        <v>2828</v>
      </c>
      <c r="C2815" s="14" t="n">
        <f aca="false">IF($F$2=0," - ",Tabla1[[#This Row],[Base Precio de Lista neto]])</f>
        <v>139.9022</v>
      </c>
      <c r="D2815" s="14" t="n">
        <f aca="false">IF($F$2=0," - ",Tabla1[[#This Row],[Base Precio de Lista neto]]*(1-$F$2))</f>
        <v>97.93154</v>
      </c>
      <c r="E2815" s="14" t="n">
        <f aca="false">IF($F$2=0," - ",Tabla1[[#This Row],[Base para Mejor precio]]*(1-$F$2))</f>
        <v>88.138386</v>
      </c>
      <c r="F2815" s="12" t="s">
        <v>17</v>
      </c>
      <c r="G2815" s="15"/>
      <c r="H2815" s="14" t="n">
        <f aca="false">IFERROR(IF($F$3=0,"-",Tabla1[[#This Row],[Precio de Cliente neto]]*(1+$F$3)),"-")</f>
        <v>146.89731</v>
      </c>
      <c r="I2815" s="14" t="n">
        <v>139.9022</v>
      </c>
      <c r="J2815" s="14" t="n">
        <v>125.91198</v>
      </c>
    </row>
    <row r="2816" customFormat="false" ht="15" hidden="false" customHeight="false" outlineLevel="0" collapsed="false">
      <c r="A2816" s="12" t="n">
        <v>8781</v>
      </c>
      <c r="B2816" s="13" t="s">
        <v>2829</v>
      </c>
      <c r="C2816" s="14" t="n">
        <f aca="false">IF($F$2=0," - ",Tabla1[[#This Row],[Base Precio de Lista neto]])</f>
        <v>78.488</v>
      </c>
      <c r="D2816" s="14" t="n">
        <f aca="false">IF($F$2=0," - ",Tabla1[[#This Row],[Base Precio de Lista neto]]*(1-$F$2))</f>
        <v>54.9416</v>
      </c>
      <c r="E2816" s="14" t="n">
        <f aca="false">IF($F$2=0," - ",Tabla1[[#This Row],[Base para Mejor precio]]*(1-$F$2))</f>
        <v>49.44744</v>
      </c>
      <c r="F2816" s="12" t="s">
        <v>17</v>
      </c>
      <c r="G2816" s="15"/>
      <c r="H2816" s="14" t="n">
        <f aca="false">IFERROR(IF($F$3=0,"-",Tabla1[[#This Row],[Precio de Cliente neto]]*(1+$F$3)),"-")</f>
        <v>82.4124</v>
      </c>
      <c r="I2816" s="14" t="n">
        <v>78.488</v>
      </c>
      <c r="J2816" s="14" t="n">
        <v>70.6392</v>
      </c>
    </row>
    <row r="2817" customFormat="false" ht="15" hidden="false" customHeight="false" outlineLevel="0" collapsed="false">
      <c r="A2817" s="12" t="n">
        <v>8782</v>
      </c>
      <c r="B2817" s="13" t="s">
        <v>2830</v>
      </c>
      <c r="C2817" s="14" t="n">
        <f aca="false">IF($F$2=0," - ",Tabla1[[#This Row],[Base Precio de Lista neto]])</f>
        <v>140.7431</v>
      </c>
      <c r="D2817" s="14" t="n">
        <f aca="false">IF($F$2=0," - ",Tabla1[[#This Row],[Base Precio de Lista neto]]*(1-$F$2))</f>
        <v>98.52017</v>
      </c>
      <c r="E2817" s="14" t="n">
        <f aca="false">IF($F$2=0," - ",Tabla1[[#This Row],[Base para Mejor precio]]*(1-$F$2))</f>
        <v>88.668153</v>
      </c>
      <c r="F2817" s="12" t="s">
        <v>17</v>
      </c>
      <c r="G2817" s="15"/>
      <c r="H2817" s="14" t="n">
        <f aca="false">IFERROR(IF($F$3=0,"-",Tabla1[[#This Row],[Precio de Cliente neto]]*(1+$F$3)),"-")</f>
        <v>147.780255</v>
      </c>
      <c r="I2817" s="14" t="n">
        <v>140.7431</v>
      </c>
      <c r="J2817" s="14" t="n">
        <v>126.66879</v>
      </c>
    </row>
    <row r="2818" customFormat="false" ht="15" hidden="false" customHeight="false" outlineLevel="0" collapsed="false">
      <c r="A2818" s="12" t="n">
        <v>8783</v>
      </c>
      <c r="B2818" s="13" t="s">
        <v>2831</v>
      </c>
      <c r="C2818" s="14" t="n">
        <f aca="false">IF($F$2=0," - ",Tabla1[[#This Row],[Base Precio de Lista neto]])</f>
        <v>98.121</v>
      </c>
      <c r="D2818" s="14" t="n">
        <f aca="false">IF($F$2=0," - ",Tabla1[[#This Row],[Base Precio de Lista neto]]*(1-$F$2))</f>
        <v>68.6847</v>
      </c>
      <c r="E2818" s="14" t="n">
        <f aca="false">IF($F$2=0," - ",Tabla1[[#This Row],[Base para Mejor precio]]*(1-$F$2))</f>
        <v>61.81623</v>
      </c>
      <c r="F2818" s="12" t="s">
        <v>17</v>
      </c>
      <c r="G2818" s="15"/>
      <c r="H2818" s="14" t="n">
        <f aca="false">IFERROR(IF($F$3=0,"-",Tabla1[[#This Row],[Precio de Cliente neto]]*(1+$F$3)),"-")</f>
        <v>103.02705</v>
      </c>
      <c r="I2818" s="14" t="n">
        <v>98.121</v>
      </c>
      <c r="J2818" s="14" t="n">
        <v>88.3089</v>
      </c>
    </row>
    <row r="2819" customFormat="false" ht="15" hidden="false" customHeight="false" outlineLevel="0" collapsed="false">
      <c r="A2819" s="12" t="n">
        <v>8784</v>
      </c>
      <c r="B2819" s="13" t="s">
        <v>2832</v>
      </c>
      <c r="C2819" s="14" t="n">
        <f aca="false">IF($F$2=0," - ",Tabla1[[#This Row],[Base Precio de Lista neto]])</f>
        <v>380.571</v>
      </c>
      <c r="D2819" s="14" t="n">
        <f aca="false">IF($F$2=0," - ",Tabla1[[#This Row],[Base Precio de Lista neto]]*(1-$F$2))</f>
        <v>266.3997</v>
      </c>
      <c r="E2819" s="14" t="n">
        <f aca="false">IF($F$2=0," - ",Tabla1[[#This Row],[Base para Mejor precio]]*(1-$F$2))</f>
        <v>239.75973</v>
      </c>
      <c r="F2819" s="12" t="s">
        <v>17</v>
      </c>
      <c r="G2819" s="15"/>
      <c r="H2819" s="14" t="n">
        <f aca="false">IFERROR(IF($F$3=0,"-",Tabla1[[#This Row],[Precio de Cliente neto]]*(1+$F$3)),"-")</f>
        <v>399.59955</v>
      </c>
      <c r="I2819" s="14" t="n">
        <v>380.571</v>
      </c>
      <c r="J2819" s="14" t="n">
        <v>342.5139</v>
      </c>
    </row>
    <row r="2820" customFormat="false" ht="15" hidden="false" customHeight="false" outlineLevel="0" collapsed="false">
      <c r="A2820" s="12" t="n">
        <v>8786</v>
      </c>
      <c r="B2820" s="13" t="s">
        <v>2833</v>
      </c>
      <c r="C2820" s="14" t="n">
        <f aca="false">IF($F$2=0," - ",Tabla1[[#This Row],[Base Precio de Lista neto]])</f>
        <v>1017.9136</v>
      </c>
      <c r="D2820" s="14" t="n">
        <f aca="false">IF($F$2=0," - ",Tabla1[[#This Row],[Base Precio de Lista neto]]*(1-$F$2))</f>
        <v>712.53952</v>
      </c>
      <c r="E2820" s="14" t="n">
        <f aca="false">IF($F$2=0," - ",Tabla1[[#This Row],[Base para Mejor precio]]*(1-$F$2))</f>
        <v>641.285568</v>
      </c>
      <c r="F2820" s="12" t="s">
        <v>17</v>
      </c>
      <c r="G2820" s="15"/>
      <c r="H2820" s="14" t="n">
        <f aca="false">IFERROR(IF($F$3=0,"-",Tabla1[[#This Row],[Precio de Cliente neto]]*(1+$F$3)),"-")</f>
        <v>1068.80928</v>
      </c>
      <c r="I2820" s="14" t="n">
        <v>1017.9136</v>
      </c>
      <c r="J2820" s="14" t="n">
        <v>916.12224</v>
      </c>
    </row>
    <row r="2821" customFormat="false" ht="15" hidden="false" customHeight="false" outlineLevel="0" collapsed="false">
      <c r="A2821" s="12" t="n">
        <v>8787</v>
      </c>
      <c r="B2821" s="13" t="s">
        <v>2834</v>
      </c>
      <c r="C2821" s="14" t="n">
        <f aca="false">IF($F$2=0," - ",Tabla1[[#This Row],[Base Precio de Lista neto]])</f>
        <v>9469.2255</v>
      </c>
      <c r="D2821" s="14" t="n">
        <f aca="false">IF($F$2=0," - ",Tabla1[[#This Row],[Base Precio de Lista neto]]*(1-$F$2))</f>
        <v>6628.45785</v>
      </c>
      <c r="E2821" s="14" t="n">
        <f aca="false">IF($F$2=0," - ",Tabla1[[#This Row],[Base para Mejor precio]]*(1-$F$2))</f>
        <v>5965.612065</v>
      </c>
      <c r="F2821" s="12" t="s">
        <v>14</v>
      </c>
      <c r="G2821" s="15"/>
      <c r="H2821" s="14" t="n">
        <f aca="false">IFERROR(IF($F$3=0,"-",Tabla1[[#This Row],[Precio de Cliente neto]]*(1+$F$3)),"-")</f>
        <v>9942.686775</v>
      </c>
      <c r="I2821" s="14" t="n">
        <v>9469.2255</v>
      </c>
      <c r="J2821" s="14" t="n">
        <v>8522.30295</v>
      </c>
    </row>
    <row r="2822" customFormat="false" ht="15" hidden="false" customHeight="false" outlineLevel="0" collapsed="false">
      <c r="A2822" s="12" t="n">
        <v>8788</v>
      </c>
      <c r="B2822" s="13" t="s">
        <v>2835</v>
      </c>
      <c r="C2822" s="14" t="n">
        <f aca="false">IF($F$2=0," - ",Tabla1[[#This Row],[Base Precio de Lista neto]])</f>
        <v>7291.0404</v>
      </c>
      <c r="D2822" s="14" t="n">
        <f aca="false">IF($F$2=0," - ",Tabla1[[#This Row],[Base Precio de Lista neto]]*(1-$F$2))</f>
        <v>5103.72828</v>
      </c>
      <c r="E2822" s="14" t="n">
        <f aca="false">IF($F$2=0," - ",Tabla1[[#This Row],[Base para Mejor precio]]*(1-$F$2))</f>
        <v>4593.355452</v>
      </c>
      <c r="F2822" s="12" t="s">
        <v>17</v>
      </c>
      <c r="G2822" s="15"/>
      <c r="H2822" s="14" t="n">
        <f aca="false">IFERROR(IF($F$3=0,"-",Tabla1[[#This Row],[Precio de Cliente neto]]*(1+$F$3)),"-")</f>
        <v>7655.59242</v>
      </c>
      <c r="I2822" s="14" t="n">
        <v>7291.0404</v>
      </c>
      <c r="J2822" s="14" t="n">
        <v>6561.93636</v>
      </c>
    </row>
    <row r="2823" customFormat="false" ht="15" hidden="false" customHeight="false" outlineLevel="0" collapsed="false">
      <c r="A2823" s="12" t="n">
        <v>8789</v>
      </c>
      <c r="B2823" s="13" t="s">
        <v>2836</v>
      </c>
      <c r="C2823" s="14" t="n">
        <f aca="false">IF($F$2=0," - ",Tabla1[[#This Row],[Base Precio de Lista neto]])</f>
        <v>1061.2602</v>
      </c>
      <c r="D2823" s="14" t="n">
        <f aca="false">IF($F$2=0," - ",Tabla1[[#This Row],[Base Precio de Lista neto]]*(1-$F$2))</f>
        <v>742.88214</v>
      </c>
      <c r="E2823" s="14" t="n">
        <f aca="false">IF($F$2=0," - ",Tabla1[[#This Row],[Base para Mejor precio]]*(1-$F$2))</f>
        <v>668.593926</v>
      </c>
      <c r="F2823" s="12" t="s">
        <v>17</v>
      </c>
      <c r="G2823" s="15"/>
      <c r="H2823" s="14" t="n">
        <f aca="false">IFERROR(IF($F$3=0,"-",Tabla1[[#This Row],[Precio de Cliente neto]]*(1+$F$3)),"-")</f>
        <v>1114.32321</v>
      </c>
      <c r="I2823" s="14" t="n">
        <v>1061.2602</v>
      </c>
      <c r="J2823" s="14" t="n">
        <v>955.13418</v>
      </c>
    </row>
    <row r="2824" customFormat="false" ht="15" hidden="false" customHeight="false" outlineLevel="0" collapsed="false">
      <c r="A2824" s="12" t="n">
        <v>8790</v>
      </c>
      <c r="B2824" s="13" t="s">
        <v>2837</v>
      </c>
      <c r="C2824" s="14" t="n">
        <f aca="false">IF($F$2=0," - ",Tabla1[[#This Row],[Base Precio de Lista neto]])</f>
        <v>5777.3642</v>
      </c>
      <c r="D2824" s="14" t="n">
        <f aca="false">IF($F$2=0," - ",Tabla1[[#This Row],[Base Precio de Lista neto]]*(1-$F$2))</f>
        <v>4044.15494</v>
      </c>
      <c r="E2824" s="14" t="n">
        <f aca="false">IF($F$2=0," - ",Tabla1[[#This Row],[Base para Mejor precio]]*(1-$F$2))</f>
        <v>3639.739446</v>
      </c>
      <c r="F2824" s="12" t="s">
        <v>14</v>
      </c>
      <c r="G2824" s="15"/>
      <c r="H2824" s="14" t="n">
        <f aca="false">IFERROR(IF($F$3=0,"-",Tabla1[[#This Row],[Precio de Cliente neto]]*(1+$F$3)),"-")</f>
        <v>6066.23241</v>
      </c>
      <c r="I2824" s="14" t="n">
        <v>5777.3642</v>
      </c>
      <c r="J2824" s="14" t="n">
        <v>5199.62778</v>
      </c>
    </row>
    <row r="2825" customFormat="false" ht="15" hidden="false" customHeight="false" outlineLevel="0" collapsed="false">
      <c r="A2825" s="12" t="n">
        <v>8791</v>
      </c>
      <c r="B2825" s="13" t="s">
        <v>2838</v>
      </c>
      <c r="C2825" s="14" t="n">
        <f aca="false">IF($F$2=0," - ",Tabla1[[#This Row],[Base Precio de Lista neto]])</f>
        <v>3015.8998</v>
      </c>
      <c r="D2825" s="14" t="n">
        <f aca="false">IF($F$2=0," - ",Tabla1[[#This Row],[Base Precio de Lista neto]]*(1-$F$2))</f>
        <v>2111.12986</v>
      </c>
      <c r="E2825" s="14" t="n">
        <f aca="false">IF($F$2=0," - ",Tabla1[[#This Row],[Base para Mejor precio]]*(1-$F$2))</f>
        <v>1900.016874</v>
      </c>
      <c r="F2825" s="12" t="s">
        <v>14</v>
      </c>
      <c r="G2825" s="15"/>
      <c r="H2825" s="14" t="n">
        <f aca="false">IFERROR(IF($F$3=0,"-",Tabla1[[#This Row],[Precio de Cliente neto]]*(1+$F$3)),"-")</f>
        <v>3166.69479</v>
      </c>
      <c r="I2825" s="14" t="n">
        <v>3015.8998</v>
      </c>
      <c r="J2825" s="14" t="n">
        <v>2714.30982</v>
      </c>
    </row>
    <row r="2826" customFormat="false" ht="15" hidden="false" customHeight="false" outlineLevel="0" collapsed="false">
      <c r="A2826" s="12" t="n">
        <v>8792</v>
      </c>
      <c r="B2826" s="13" t="s">
        <v>2839</v>
      </c>
      <c r="C2826" s="14" t="n">
        <f aca="false">IF($F$2=0," - ",Tabla1[[#This Row],[Base Precio de Lista neto]])</f>
        <v>9486.3108</v>
      </c>
      <c r="D2826" s="14" t="n">
        <f aca="false">IF($F$2=0," - ",Tabla1[[#This Row],[Base Precio de Lista neto]]*(1-$F$2))</f>
        <v>6640.41756</v>
      </c>
      <c r="E2826" s="14" t="n">
        <f aca="false">IF($F$2=0," - ",Tabla1[[#This Row],[Base para Mejor precio]]*(1-$F$2))</f>
        <v>5976.375804</v>
      </c>
      <c r="F2826" s="12" t="s">
        <v>14</v>
      </c>
      <c r="G2826" s="15"/>
      <c r="H2826" s="14" t="n">
        <f aca="false">IFERROR(IF($F$3=0,"-",Tabla1[[#This Row],[Precio de Cliente neto]]*(1+$F$3)),"-")</f>
        <v>9960.62634</v>
      </c>
      <c r="I2826" s="14" t="n">
        <v>9486.3108</v>
      </c>
      <c r="J2826" s="14" t="n">
        <v>8537.67972</v>
      </c>
    </row>
    <row r="2827" customFormat="false" ht="15" hidden="false" customHeight="false" outlineLevel="0" collapsed="false">
      <c r="A2827" s="12" t="n">
        <v>8793</v>
      </c>
      <c r="B2827" s="13" t="s">
        <v>2840</v>
      </c>
      <c r="C2827" s="14" t="n">
        <f aca="false">IF($F$2=0," - ",Tabla1[[#This Row],[Base Precio de Lista neto]])</f>
        <v>1363.5702</v>
      </c>
      <c r="D2827" s="14" t="n">
        <f aca="false">IF($F$2=0," - ",Tabla1[[#This Row],[Base Precio de Lista neto]]*(1-$F$2))</f>
        <v>954.49914</v>
      </c>
      <c r="E2827" s="14" t="n">
        <f aca="false">IF($F$2=0," - ",Tabla1[[#This Row],[Base para Mejor precio]]*(1-$F$2))</f>
        <v>859.049226</v>
      </c>
      <c r="F2827" s="12" t="s">
        <v>14</v>
      </c>
      <c r="G2827" s="15"/>
      <c r="H2827" s="14" t="n">
        <f aca="false">IFERROR(IF($F$3=0,"-",Tabla1[[#This Row],[Precio de Cliente neto]]*(1+$F$3)),"-")</f>
        <v>1431.74871</v>
      </c>
      <c r="I2827" s="14" t="n">
        <v>1363.5702</v>
      </c>
      <c r="J2827" s="14" t="n">
        <v>1227.21318</v>
      </c>
    </row>
    <row r="2828" customFormat="false" ht="15" hidden="false" customHeight="false" outlineLevel="0" collapsed="false">
      <c r="A2828" s="12" t="n">
        <v>8794</v>
      </c>
      <c r="B2828" s="13" t="s">
        <v>2841</v>
      </c>
      <c r="C2828" s="14" t="n">
        <f aca="false">IF($F$2=0," - ",Tabla1[[#This Row],[Base Precio de Lista neto]])</f>
        <v>4296.5605</v>
      </c>
      <c r="D2828" s="14" t="n">
        <f aca="false">IF($F$2=0," - ",Tabla1[[#This Row],[Base Precio de Lista neto]]*(1-$F$2))</f>
        <v>3007.59235</v>
      </c>
      <c r="E2828" s="14" t="n">
        <f aca="false">IF($F$2=0," - ",Tabla1[[#This Row],[Base para Mejor precio]]*(1-$F$2))</f>
        <v>2706.833115</v>
      </c>
      <c r="F2828" s="12" t="s">
        <v>14</v>
      </c>
      <c r="G2828" s="15"/>
      <c r="H2828" s="14" t="n">
        <f aca="false">IFERROR(IF($F$3=0,"-",Tabla1[[#This Row],[Precio de Cliente neto]]*(1+$F$3)),"-")</f>
        <v>4511.388525</v>
      </c>
      <c r="I2828" s="14" t="n">
        <v>4296.5605</v>
      </c>
      <c r="J2828" s="14" t="n">
        <v>3866.90445</v>
      </c>
    </row>
    <row r="2829" customFormat="false" ht="15" hidden="false" customHeight="false" outlineLevel="0" collapsed="false">
      <c r="A2829" s="12" t="n">
        <v>8797</v>
      </c>
      <c r="B2829" s="13" t="s">
        <v>2842</v>
      </c>
      <c r="C2829" s="14" t="n">
        <f aca="false">IF($F$2=0," - ",Tabla1[[#This Row],[Base Precio de Lista neto]])</f>
        <v>196.6425</v>
      </c>
      <c r="D2829" s="14" t="n">
        <f aca="false">IF($F$2=0," - ",Tabla1[[#This Row],[Base Precio de Lista neto]]*(1-$F$2))</f>
        <v>137.64975</v>
      </c>
      <c r="E2829" s="14" t="n">
        <f aca="false">IF($F$2=0," - ",Tabla1[[#This Row],[Base para Mejor precio]]*(1-$F$2))</f>
        <v>123.884775</v>
      </c>
      <c r="F2829" s="12" t="s">
        <v>31</v>
      </c>
      <c r="G2829" s="15"/>
      <c r="H2829" s="14" t="n">
        <f aca="false">IFERROR(IF($F$3=0,"-",Tabla1[[#This Row],[Precio de Cliente neto]]*(1+$F$3)),"-")</f>
        <v>206.474625</v>
      </c>
      <c r="I2829" s="14" t="n">
        <v>196.6425</v>
      </c>
      <c r="J2829" s="14" t="n">
        <v>176.97825</v>
      </c>
    </row>
    <row r="2830" customFormat="false" ht="15" hidden="false" customHeight="false" outlineLevel="0" collapsed="false">
      <c r="A2830" s="12" t="n">
        <v>8798</v>
      </c>
      <c r="B2830" s="13" t="s">
        <v>2843</v>
      </c>
      <c r="C2830" s="14" t="n">
        <f aca="false">IF($F$2=0," - ",Tabla1[[#This Row],[Base Precio de Lista neto]])</f>
        <v>94.2591</v>
      </c>
      <c r="D2830" s="14" t="n">
        <f aca="false">IF($F$2=0," - ",Tabla1[[#This Row],[Base Precio de Lista neto]]*(1-$F$2))</f>
        <v>65.98137</v>
      </c>
      <c r="E2830" s="14" t="n">
        <f aca="false">IF($F$2=0," - ",Tabla1[[#This Row],[Base para Mejor precio]]*(1-$F$2))</f>
        <v>59.383233</v>
      </c>
      <c r="F2830" s="12" t="s">
        <v>31</v>
      </c>
      <c r="G2830" s="15"/>
      <c r="H2830" s="14" t="n">
        <f aca="false">IFERROR(IF($F$3=0,"-",Tabla1[[#This Row],[Precio de Cliente neto]]*(1+$F$3)),"-")</f>
        <v>98.972055</v>
      </c>
      <c r="I2830" s="14" t="n">
        <v>94.2591</v>
      </c>
      <c r="J2830" s="14" t="n">
        <v>84.83319</v>
      </c>
    </row>
    <row r="2831" customFormat="false" ht="15" hidden="false" customHeight="false" outlineLevel="0" collapsed="false">
      <c r="A2831" s="12" t="n">
        <v>8799</v>
      </c>
      <c r="B2831" s="13" t="s">
        <v>2844</v>
      </c>
      <c r="C2831" s="14" t="n">
        <f aca="false">IF($F$2=0," - ",Tabla1[[#This Row],[Base Precio de Lista neto]])</f>
        <v>89.0059</v>
      </c>
      <c r="D2831" s="14" t="n">
        <f aca="false">IF($F$2=0," - ",Tabla1[[#This Row],[Base Precio de Lista neto]]*(1-$F$2))</f>
        <v>62.30413</v>
      </c>
      <c r="E2831" s="14" t="n">
        <f aca="false">IF($F$2=0," - ",Tabla1[[#This Row],[Base para Mejor precio]]*(1-$F$2))</f>
        <v>56.073717</v>
      </c>
      <c r="F2831" s="12" t="s">
        <v>31</v>
      </c>
      <c r="G2831" s="15"/>
      <c r="H2831" s="14" t="n">
        <f aca="false">IFERROR(IF($F$3=0,"-",Tabla1[[#This Row],[Precio de Cliente neto]]*(1+$F$3)),"-")</f>
        <v>93.456195</v>
      </c>
      <c r="I2831" s="14" t="n">
        <v>89.0059</v>
      </c>
      <c r="J2831" s="14" t="n">
        <v>80.10531</v>
      </c>
    </row>
    <row r="2832" customFormat="false" ht="15" hidden="false" customHeight="false" outlineLevel="0" collapsed="false">
      <c r="A2832" s="12" t="n">
        <v>8800</v>
      </c>
      <c r="B2832" s="13" t="s">
        <v>2845</v>
      </c>
      <c r="C2832" s="14" t="n">
        <f aca="false">IF($F$2=0," - ",Tabla1[[#This Row],[Base Precio de Lista neto]])</f>
        <v>606.495</v>
      </c>
      <c r="D2832" s="14" t="n">
        <f aca="false">IF($F$2=0," - ",Tabla1[[#This Row],[Base Precio de Lista neto]]*(1-$F$2))</f>
        <v>424.5465</v>
      </c>
      <c r="E2832" s="14" t="n">
        <f aca="false">IF($F$2=0," - ",Tabla1[[#This Row],[Base para Mejor precio]]*(1-$F$2))</f>
        <v>382.09185</v>
      </c>
      <c r="F2832" s="12" t="s">
        <v>31</v>
      </c>
      <c r="G2832" s="15"/>
      <c r="H2832" s="14" t="n">
        <f aca="false">IFERROR(IF($F$3=0,"-",Tabla1[[#This Row],[Precio de Cliente neto]]*(1+$F$3)),"-")</f>
        <v>636.81975</v>
      </c>
      <c r="I2832" s="14" t="n">
        <v>606.495</v>
      </c>
      <c r="J2832" s="14" t="n">
        <v>545.8455</v>
      </c>
    </row>
    <row r="2833" customFormat="false" ht="15" hidden="false" customHeight="false" outlineLevel="0" collapsed="false">
      <c r="A2833" s="12" t="n">
        <v>8801</v>
      </c>
      <c r="B2833" s="13" t="s">
        <v>2846</v>
      </c>
      <c r="C2833" s="14" t="n">
        <f aca="false">IF($F$2=0," - ",Tabla1[[#This Row],[Base Precio de Lista neto]])</f>
        <v>309.5321</v>
      </c>
      <c r="D2833" s="14" t="n">
        <f aca="false">IF($F$2=0," - ",Tabla1[[#This Row],[Base Precio de Lista neto]]*(1-$F$2))</f>
        <v>216.67247</v>
      </c>
      <c r="E2833" s="14" t="n">
        <f aca="false">IF($F$2=0," - ",Tabla1[[#This Row],[Base para Mejor precio]]*(1-$F$2))</f>
        <v>195.005223</v>
      </c>
      <c r="F2833" s="12" t="s">
        <v>31</v>
      </c>
      <c r="G2833" s="15"/>
      <c r="H2833" s="14" t="n">
        <f aca="false">IFERROR(IF($F$3=0,"-",Tabla1[[#This Row],[Precio de Cliente neto]]*(1+$F$3)),"-")</f>
        <v>325.008705</v>
      </c>
      <c r="I2833" s="14" t="n">
        <v>309.5321</v>
      </c>
      <c r="J2833" s="14" t="n">
        <v>278.57889</v>
      </c>
    </row>
    <row r="2834" customFormat="false" ht="15" hidden="false" customHeight="false" outlineLevel="0" collapsed="false">
      <c r="A2834" s="12" t="n">
        <v>8802</v>
      </c>
      <c r="B2834" s="13" t="s">
        <v>2847</v>
      </c>
      <c r="C2834" s="14" t="n">
        <f aca="false">IF($F$2=0," - ",Tabla1[[#This Row],[Base Precio de Lista neto]])</f>
        <v>249.9765</v>
      </c>
      <c r="D2834" s="14" t="n">
        <f aca="false">IF($F$2=0," - ",Tabla1[[#This Row],[Base Precio de Lista neto]]*(1-$F$2))</f>
        <v>174.98355</v>
      </c>
      <c r="E2834" s="14" t="n">
        <f aca="false">IF($F$2=0," - ",Tabla1[[#This Row],[Base para Mejor precio]]*(1-$F$2))</f>
        <v>157.485195</v>
      </c>
      <c r="F2834" s="12" t="s">
        <v>31</v>
      </c>
      <c r="G2834" s="15"/>
      <c r="H2834" s="14" t="n">
        <f aca="false">IFERROR(IF($F$3=0,"-",Tabla1[[#This Row],[Precio de Cliente neto]]*(1+$F$3)),"-")</f>
        <v>262.475325</v>
      </c>
      <c r="I2834" s="14" t="n">
        <v>249.9765</v>
      </c>
      <c r="J2834" s="14" t="n">
        <v>224.97885</v>
      </c>
    </row>
    <row r="2835" customFormat="false" ht="15" hidden="false" customHeight="false" outlineLevel="0" collapsed="false">
      <c r="A2835" s="12" t="n">
        <v>8803</v>
      </c>
      <c r="B2835" s="13" t="s">
        <v>2848</v>
      </c>
      <c r="C2835" s="14" t="n">
        <f aca="false">IF($F$2=0," - ",Tabla1[[#This Row],[Base Precio de Lista neto]])</f>
        <v>138.7512</v>
      </c>
      <c r="D2835" s="14" t="n">
        <f aca="false">IF($F$2=0," - ",Tabla1[[#This Row],[Base Precio de Lista neto]]*(1-$F$2))</f>
        <v>97.12584</v>
      </c>
      <c r="E2835" s="14" t="n">
        <f aca="false">IF($F$2=0," - ",Tabla1[[#This Row],[Base para Mejor precio]]*(1-$F$2))</f>
        <v>87.413256</v>
      </c>
      <c r="F2835" s="12" t="s">
        <v>31</v>
      </c>
      <c r="G2835" s="15"/>
      <c r="H2835" s="14" t="n">
        <f aca="false">IFERROR(IF($F$3=0,"-",Tabla1[[#This Row],[Precio de Cliente neto]]*(1+$F$3)),"-")</f>
        <v>145.68876</v>
      </c>
      <c r="I2835" s="14" t="n">
        <v>138.7512</v>
      </c>
      <c r="J2835" s="14" t="n">
        <v>124.87608</v>
      </c>
    </row>
    <row r="2836" customFormat="false" ht="15" hidden="false" customHeight="false" outlineLevel="0" collapsed="false">
      <c r="A2836" s="12" t="n">
        <v>8804</v>
      </c>
      <c r="B2836" s="13" t="s">
        <v>2849</v>
      </c>
      <c r="C2836" s="14" t="n">
        <f aca="false">IF($F$2=0," - ",Tabla1[[#This Row],[Base Precio de Lista neto]])</f>
        <v>362.3251</v>
      </c>
      <c r="D2836" s="14" t="n">
        <f aca="false">IF($F$2=0," - ",Tabla1[[#This Row],[Base Precio de Lista neto]]*(1-$F$2))</f>
        <v>253.62757</v>
      </c>
      <c r="E2836" s="14" t="n">
        <f aca="false">IF($F$2=0," - ",Tabla1[[#This Row],[Base para Mejor precio]]*(1-$F$2))</f>
        <v>228.264813</v>
      </c>
      <c r="F2836" s="12" t="s">
        <v>31</v>
      </c>
      <c r="G2836" s="15"/>
      <c r="H2836" s="14" t="n">
        <f aca="false">IFERROR(IF($F$3=0,"-",Tabla1[[#This Row],[Precio de Cliente neto]]*(1+$F$3)),"-")</f>
        <v>380.441355</v>
      </c>
      <c r="I2836" s="14" t="n">
        <v>362.3251</v>
      </c>
      <c r="J2836" s="14" t="n">
        <v>326.09259</v>
      </c>
    </row>
    <row r="2837" customFormat="false" ht="15" hidden="false" customHeight="false" outlineLevel="0" collapsed="false">
      <c r="A2837" s="12" t="n">
        <v>8806</v>
      </c>
      <c r="B2837" s="13" t="s">
        <v>2850</v>
      </c>
      <c r="C2837" s="14" t="n">
        <f aca="false">IF($F$2=0," - ",Tabla1[[#This Row],[Base Precio de Lista neto]])</f>
        <v>489.1165</v>
      </c>
      <c r="D2837" s="14" t="n">
        <f aca="false">IF($F$2=0," - ",Tabla1[[#This Row],[Base Precio de Lista neto]]*(1-$F$2))</f>
        <v>342.38155</v>
      </c>
      <c r="E2837" s="14" t="n">
        <f aca="false">IF($F$2=0," - ",Tabla1[[#This Row],[Base para Mejor precio]]*(1-$F$2))</f>
        <v>308.143395</v>
      </c>
      <c r="F2837" s="12" t="s">
        <v>31</v>
      </c>
      <c r="G2837" s="15"/>
      <c r="H2837" s="14" t="n">
        <f aca="false">IFERROR(IF($F$3=0,"-",Tabla1[[#This Row],[Precio de Cliente neto]]*(1+$F$3)),"-")</f>
        <v>513.572325</v>
      </c>
      <c r="I2837" s="14" t="n">
        <v>489.1165</v>
      </c>
      <c r="J2837" s="14" t="n">
        <v>440.20485</v>
      </c>
    </row>
    <row r="2838" customFormat="false" ht="15" hidden="false" customHeight="false" outlineLevel="0" collapsed="false">
      <c r="A2838" s="12" t="n">
        <v>8813</v>
      </c>
      <c r="B2838" s="13" t="s">
        <v>2851</v>
      </c>
      <c r="C2838" s="14" t="n">
        <f aca="false">IF($F$2=0," - ",Tabla1[[#This Row],[Base Precio de Lista neto]])</f>
        <v>786.6132</v>
      </c>
      <c r="D2838" s="14" t="n">
        <f aca="false">IF($F$2=0," - ",Tabla1[[#This Row],[Base Precio de Lista neto]]*(1-$F$2))</f>
        <v>550.62924</v>
      </c>
      <c r="E2838" s="14" t="n">
        <f aca="false">IF($F$2=0," - ",Tabla1[[#This Row],[Base para Mejor precio]]*(1-$F$2))</f>
        <v>495.566316</v>
      </c>
      <c r="F2838" s="12" t="s">
        <v>14</v>
      </c>
      <c r="G2838" s="15"/>
      <c r="H2838" s="14" t="n">
        <f aca="false">IFERROR(IF($F$3=0,"-",Tabla1[[#This Row],[Precio de Cliente neto]]*(1+$F$3)),"-")</f>
        <v>825.94386</v>
      </c>
      <c r="I2838" s="14" t="n">
        <v>786.6132</v>
      </c>
      <c r="J2838" s="14" t="n">
        <v>707.95188</v>
      </c>
    </row>
    <row r="2839" customFormat="false" ht="15" hidden="false" customHeight="false" outlineLevel="0" collapsed="false">
      <c r="A2839" s="12" t="n">
        <v>8815</v>
      </c>
      <c r="B2839" s="13" t="s">
        <v>2852</v>
      </c>
      <c r="C2839" s="14" t="n">
        <f aca="false">IF($F$2=0," - ",Tabla1[[#This Row],[Base Precio de Lista neto]])</f>
        <v>5417.0094</v>
      </c>
      <c r="D2839" s="14" t="n">
        <f aca="false">IF($F$2=0," - ",Tabla1[[#This Row],[Base Precio de Lista neto]]*(1-$F$2))</f>
        <v>3791.90658</v>
      </c>
      <c r="E2839" s="14" t="n">
        <f aca="false">IF($F$2=0," - ",Tabla1[[#This Row],[Base para Mejor precio]]*(1-$F$2))</f>
        <v>3412.715922</v>
      </c>
      <c r="F2839" s="12" t="s">
        <v>31</v>
      </c>
      <c r="G2839" s="15"/>
      <c r="H2839" s="14" t="n">
        <f aca="false">IFERROR(IF($F$3=0,"-",Tabla1[[#This Row],[Precio de Cliente neto]]*(1+$F$3)),"-")</f>
        <v>5687.85987</v>
      </c>
      <c r="I2839" s="14" t="n">
        <v>5417.0094</v>
      </c>
      <c r="J2839" s="14" t="n">
        <v>4875.30846</v>
      </c>
    </row>
    <row r="2840" customFormat="false" ht="15" hidden="false" customHeight="false" outlineLevel="0" collapsed="false">
      <c r="A2840" s="12" t="n">
        <v>8827</v>
      </c>
      <c r="B2840" s="13" t="s">
        <v>2853</v>
      </c>
      <c r="C2840" s="14" t="n">
        <f aca="false">IF($F$2=0," - ",Tabla1[[#This Row],[Base Precio de Lista neto]])</f>
        <v>1688.0007</v>
      </c>
      <c r="D2840" s="14" t="n">
        <f aca="false">IF($F$2=0," - ",Tabla1[[#This Row],[Base Precio de Lista neto]]*(1-$F$2))</f>
        <v>1181.60049</v>
      </c>
      <c r="E2840" s="14" t="n">
        <f aca="false">IF($F$2=0," - ",Tabla1[[#This Row],[Base para Mejor precio]]*(1-$F$2))</f>
        <v>1063.440441</v>
      </c>
      <c r="F2840" s="12" t="s">
        <v>31</v>
      </c>
      <c r="G2840" s="15"/>
      <c r="H2840" s="14" t="n">
        <f aca="false">IFERROR(IF($F$3=0,"-",Tabla1[[#This Row],[Precio de Cliente neto]]*(1+$F$3)),"-")</f>
        <v>1772.400735</v>
      </c>
      <c r="I2840" s="14" t="n">
        <v>1688.0007</v>
      </c>
      <c r="J2840" s="14" t="n">
        <v>1519.20063</v>
      </c>
    </row>
    <row r="2841" customFormat="false" ht="15" hidden="false" customHeight="false" outlineLevel="0" collapsed="false">
      <c r="A2841" s="12" t="n">
        <v>8832</v>
      </c>
      <c r="B2841" s="13" t="s">
        <v>2854</v>
      </c>
      <c r="C2841" s="14" t="n">
        <f aca="false">IF($F$2=0," - ",Tabla1[[#This Row],[Base Precio de Lista neto]])</f>
        <v>1231.7791</v>
      </c>
      <c r="D2841" s="14" t="n">
        <f aca="false">IF($F$2=0," - ",Tabla1[[#This Row],[Base Precio de Lista neto]]*(1-$F$2))</f>
        <v>862.24537</v>
      </c>
      <c r="E2841" s="14" t="n">
        <f aca="false">IF($F$2=0," - ",Tabla1[[#This Row],[Base para Mejor precio]]*(1-$F$2))</f>
        <v>776.020833</v>
      </c>
      <c r="F2841" s="12" t="s">
        <v>31</v>
      </c>
      <c r="G2841" s="15"/>
      <c r="H2841" s="14" t="n">
        <f aca="false">IFERROR(IF($F$3=0,"-",Tabla1[[#This Row],[Precio de Cliente neto]]*(1+$F$3)),"-")</f>
        <v>1293.368055</v>
      </c>
      <c r="I2841" s="14" t="n">
        <v>1231.7791</v>
      </c>
      <c r="J2841" s="14" t="n">
        <v>1108.60119</v>
      </c>
    </row>
    <row r="2842" customFormat="false" ht="15" hidden="false" customHeight="false" outlineLevel="0" collapsed="false">
      <c r="A2842" s="12" t="n">
        <v>8841</v>
      </c>
      <c r="B2842" s="13" t="s">
        <v>2855</v>
      </c>
      <c r="C2842" s="14" t="n">
        <f aca="false">IF($F$2=0," - ",Tabla1[[#This Row],[Base Precio de Lista neto]])</f>
        <v>2048.4362</v>
      </c>
      <c r="D2842" s="14" t="n">
        <f aca="false">IF($F$2=0," - ",Tabla1[[#This Row],[Base Precio de Lista neto]]*(1-$F$2))</f>
        <v>1433.90534</v>
      </c>
      <c r="E2842" s="14" t="n">
        <f aca="false">IF($F$2=0," - ",Tabla1[[#This Row],[Base para Mejor precio]]*(1-$F$2))</f>
        <v>1290.514806</v>
      </c>
      <c r="F2842" s="12" t="s">
        <v>31</v>
      </c>
      <c r="G2842" s="15"/>
      <c r="H2842" s="14" t="n">
        <f aca="false">IFERROR(IF($F$3=0,"-",Tabla1[[#This Row],[Precio de Cliente neto]]*(1+$F$3)),"-")</f>
        <v>2150.85801</v>
      </c>
      <c r="I2842" s="14" t="n">
        <v>2048.4362</v>
      </c>
      <c r="J2842" s="14" t="n">
        <v>1843.59258</v>
      </c>
    </row>
    <row r="2843" customFormat="false" ht="15" hidden="false" customHeight="false" outlineLevel="0" collapsed="false">
      <c r="A2843" s="12" t="n">
        <v>8842</v>
      </c>
      <c r="B2843" s="13" t="s">
        <v>2856</v>
      </c>
      <c r="C2843" s="14" t="n">
        <f aca="false">IF($F$2=0," - ",Tabla1[[#This Row],[Base Precio de Lista neto]])</f>
        <v>1755.9853</v>
      </c>
      <c r="D2843" s="14" t="n">
        <f aca="false">IF($F$2=0," - ",Tabla1[[#This Row],[Base Precio de Lista neto]]*(1-$F$2))</f>
        <v>1229.18971</v>
      </c>
      <c r="E2843" s="14" t="n">
        <f aca="false">IF($F$2=0," - ",Tabla1[[#This Row],[Base para Mejor precio]]*(1-$F$2))</f>
        <v>1106.270739</v>
      </c>
      <c r="F2843" s="12" t="s">
        <v>31</v>
      </c>
      <c r="G2843" s="15"/>
      <c r="H2843" s="14" t="n">
        <f aca="false">IFERROR(IF($F$3=0,"-",Tabla1[[#This Row],[Precio de Cliente neto]]*(1+$F$3)),"-")</f>
        <v>1843.784565</v>
      </c>
      <c r="I2843" s="14" t="n">
        <v>1755.9853</v>
      </c>
      <c r="J2843" s="14" t="n">
        <v>1580.38677</v>
      </c>
    </row>
    <row r="2844" customFormat="false" ht="15" hidden="false" customHeight="false" outlineLevel="0" collapsed="false">
      <c r="A2844" s="12" t="n">
        <v>8845</v>
      </c>
      <c r="B2844" s="13" t="s">
        <v>2857</v>
      </c>
      <c r="C2844" s="14" t="n">
        <f aca="false">IF($F$2=0," - ",Tabla1[[#This Row],[Base Precio de Lista neto]])</f>
        <v>4491.2547</v>
      </c>
      <c r="D2844" s="14" t="n">
        <f aca="false">IF($F$2=0," - ",Tabla1[[#This Row],[Base Precio de Lista neto]]*(1-$F$2))</f>
        <v>3143.87829</v>
      </c>
      <c r="E2844" s="14" t="n">
        <f aca="false">IF($F$2=0," - ",Tabla1[[#This Row],[Base para Mejor precio]]*(1-$F$2))</f>
        <v>2829.490461</v>
      </c>
      <c r="F2844" s="12" t="s">
        <v>14</v>
      </c>
      <c r="G2844" s="15"/>
      <c r="H2844" s="14" t="n">
        <f aca="false">IFERROR(IF($F$3=0,"-",Tabla1[[#This Row],[Precio de Cliente neto]]*(1+$F$3)),"-")</f>
        <v>4715.817435</v>
      </c>
      <c r="I2844" s="14" t="n">
        <v>4491.2547</v>
      </c>
      <c r="J2844" s="14" t="n">
        <v>4042.12923</v>
      </c>
    </row>
    <row r="2845" customFormat="false" ht="15" hidden="false" customHeight="false" outlineLevel="0" collapsed="false">
      <c r="A2845" s="12" t="n">
        <v>8846</v>
      </c>
      <c r="B2845" s="13" t="s">
        <v>2858</v>
      </c>
      <c r="C2845" s="14" t="n">
        <f aca="false">IF($F$2=0," - ",Tabla1[[#This Row],[Base Precio de Lista neto]])</f>
        <v>1517.9724</v>
      </c>
      <c r="D2845" s="14" t="n">
        <f aca="false">IF($F$2=0," - ",Tabla1[[#This Row],[Base Precio de Lista neto]]*(1-$F$2))</f>
        <v>1062.58068</v>
      </c>
      <c r="E2845" s="14" t="n">
        <f aca="false">IF($F$2=0," - ",Tabla1[[#This Row],[Base para Mejor precio]]*(1-$F$2))</f>
        <v>956.322612</v>
      </c>
      <c r="F2845" s="12" t="s">
        <v>31</v>
      </c>
      <c r="G2845" s="15"/>
      <c r="H2845" s="14" t="n">
        <f aca="false">IFERROR(IF($F$3=0,"-",Tabla1[[#This Row],[Precio de Cliente neto]]*(1+$F$3)),"-")</f>
        <v>1593.87102</v>
      </c>
      <c r="I2845" s="14" t="n">
        <v>1517.9724</v>
      </c>
      <c r="J2845" s="14" t="n">
        <v>1366.17516</v>
      </c>
    </row>
    <row r="2846" customFormat="false" ht="15" hidden="false" customHeight="false" outlineLevel="0" collapsed="false">
      <c r="A2846" s="12" t="n">
        <v>8847</v>
      </c>
      <c r="B2846" s="13" t="s">
        <v>2859</v>
      </c>
      <c r="C2846" s="14" t="n">
        <f aca="false">IF($F$2=0," - ",Tabla1[[#This Row],[Base Precio de Lista neto]])</f>
        <v>1678.1829</v>
      </c>
      <c r="D2846" s="14" t="n">
        <f aca="false">IF($F$2=0," - ",Tabla1[[#This Row],[Base Precio de Lista neto]]*(1-$F$2))</f>
        <v>1174.72803</v>
      </c>
      <c r="E2846" s="14" t="n">
        <f aca="false">IF($F$2=0," - ",Tabla1[[#This Row],[Base para Mejor precio]]*(1-$F$2))</f>
        <v>1057.255227</v>
      </c>
      <c r="F2846" s="12" t="s">
        <v>31</v>
      </c>
      <c r="G2846" s="15"/>
      <c r="H2846" s="14" t="n">
        <f aca="false">IFERROR(IF($F$3=0,"-",Tabla1[[#This Row],[Precio de Cliente neto]]*(1+$F$3)),"-")</f>
        <v>1762.092045</v>
      </c>
      <c r="I2846" s="14" t="n">
        <v>1678.1829</v>
      </c>
      <c r="J2846" s="14" t="n">
        <v>1510.36461</v>
      </c>
    </row>
    <row r="2847" customFormat="false" ht="15" hidden="false" customHeight="false" outlineLevel="0" collapsed="false">
      <c r="A2847" s="12" t="n">
        <v>8850</v>
      </c>
      <c r="B2847" s="13" t="s">
        <v>2860</v>
      </c>
      <c r="C2847" s="14" t="n">
        <f aca="false">IF($F$2=0," - ",Tabla1[[#This Row],[Base Precio de Lista neto]])</f>
        <v>7378.1159</v>
      </c>
      <c r="D2847" s="14" t="n">
        <f aca="false">IF($F$2=0," - ",Tabla1[[#This Row],[Base Precio de Lista neto]]*(1-$F$2))</f>
        <v>5164.68113</v>
      </c>
      <c r="E2847" s="14" t="n">
        <f aca="false">IF($F$2=0," - ",Tabla1[[#This Row],[Base para Mejor precio]]*(1-$F$2))</f>
        <v>4648.213017</v>
      </c>
      <c r="F2847" s="12" t="s">
        <v>14</v>
      </c>
      <c r="G2847" s="15" t="s">
        <v>143</v>
      </c>
      <c r="H2847" s="14" t="n">
        <f aca="false">IFERROR(IF($F$3=0,"-",Tabla1[[#This Row],[Precio de Cliente neto]]*(1+$F$3)),"-")</f>
        <v>7747.021695</v>
      </c>
      <c r="I2847" s="14" t="n">
        <v>7378.1159</v>
      </c>
      <c r="J2847" s="14" t="n">
        <v>6640.30431</v>
      </c>
    </row>
    <row r="2848" customFormat="false" ht="15" hidden="false" customHeight="false" outlineLevel="0" collapsed="false">
      <c r="A2848" s="12" t="n">
        <v>8851</v>
      </c>
      <c r="B2848" s="13" t="s">
        <v>2861</v>
      </c>
      <c r="C2848" s="14" t="n">
        <f aca="false">IF($F$2=0," - ",Tabla1[[#This Row],[Base Precio de Lista neto]])</f>
        <v>7608.0966</v>
      </c>
      <c r="D2848" s="14" t="n">
        <f aca="false">IF($F$2=0," - ",Tabla1[[#This Row],[Base Precio de Lista neto]]*(1-$F$2))</f>
        <v>5325.66762</v>
      </c>
      <c r="E2848" s="14" t="n">
        <f aca="false">IF($F$2=0," - ",Tabla1[[#This Row],[Base para Mejor precio]]*(1-$F$2))</f>
        <v>4074.1357293</v>
      </c>
      <c r="F2848" s="12" t="s">
        <v>14</v>
      </c>
      <c r="G2848" s="15" t="s">
        <v>353</v>
      </c>
      <c r="H2848" s="14" t="n">
        <f aca="false">IFERROR(IF($F$3=0,"-",Tabla1[[#This Row],[Precio de Cliente neto]]*(1+$F$3)),"-")</f>
        <v>7988.50143</v>
      </c>
      <c r="I2848" s="14" t="n">
        <v>7608.0966</v>
      </c>
      <c r="J2848" s="14" t="n">
        <v>5820.193899</v>
      </c>
    </row>
    <row r="2849" customFormat="false" ht="15" hidden="false" customHeight="false" outlineLevel="0" collapsed="false">
      <c r="A2849" s="12" t="n">
        <v>8852</v>
      </c>
      <c r="B2849" s="13" t="s">
        <v>2862</v>
      </c>
      <c r="C2849" s="14" t="n">
        <f aca="false">IF($F$2=0," - ",Tabla1[[#This Row],[Base Precio de Lista neto]])</f>
        <v>9519.6386</v>
      </c>
      <c r="D2849" s="14" t="n">
        <f aca="false">IF($F$2=0," - ",Tabla1[[#This Row],[Base Precio de Lista neto]]*(1-$F$2))</f>
        <v>6663.74702</v>
      </c>
      <c r="E2849" s="14" t="n">
        <f aca="false">IF($F$2=0," - ",Tabla1[[#This Row],[Base para Mejor precio]]*(1-$F$2))</f>
        <v>5097.7664703</v>
      </c>
      <c r="F2849" s="12" t="s">
        <v>14</v>
      </c>
      <c r="G2849" s="15" t="s">
        <v>353</v>
      </c>
      <c r="H2849" s="14" t="n">
        <f aca="false">IFERROR(IF($F$3=0,"-",Tabla1[[#This Row],[Precio de Cliente neto]]*(1+$F$3)),"-")</f>
        <v>9995.62053</v>
      </c>
      <c r="I2849" s="14" t="n">
        <v>9519.6386</v>
      </c>
      <c r="J2849" s="14" t="n">
        <v>7282.523529</v>
      </c>
    </row>
    <row r="2850" customFormat="false" ht="15" hidden="false" customHeight="false" outlineLevel="0" collapsed="false">
      <c r="A2850" s="12" t="n">
        <v>8853</v>
      </c>
      <c r="B2850" s="13" t="s">
        <v>2863</v>
      </c>
      <c r="C2850" s="14" t="n">
        <f aca="false">IF($F$2=0," - ",Tabla1[[#This Row],[Base Precio de Lista neto]])</f>
        <v>6765.6833</v>
      </c>
      <c r="D2850" s="14" t="n">
        <f aca="false">IF($F$2=0," - ",Tabla1[[#This Row],[Base Precio de Lista neto]]*(1-$F$2))</f>
        <v>4735.97831</v>
      </c>
      <c r="E2850" s="14" t="n">
        <f aca="false">IF($F$2=0," - ",Tabla1[[#This Row],[Base para Mejor precio]]*(1-$F$2))</f>
        <v>3623.02340715</v>
      </c>
      <c r="F2850" s="12" t="s">
        <v>14</v>
      </c>
      <c r="G2850" s="15" t="s">
        <v>353</v>
      </c>
      <c r="H2850" s="14" t="n">
        <f aca="false">IFERROR(IF($F$3=0,"-",Tabla1[[#This Row],[Precio de Cliente neto]]*(1+$F$3)),"-")</f>
        <v>7103.967465</v>
      </c>
      <c r="I2850" s="14" t="n">
        <v>6765.6833</v>
      </c>
      <c r="J2850" s="14" t="n">
        <v>5175.7477245</v>
      </c>
    </row>
    <row r="2851" customFormat="false" ht="15" hidden="false" customHeight="false" outlineLevel="0" collapsed="false">
      <c r="A2851" s="12" t="n">
        <v>8854</v>
      </c>
      <c r="B2851" s="13" t="s">
        <v>2864</v>
      </c>
      <c r="C2851" s="14" t="n">
        <f aca="false">IF($F$2=0," - ",Tabla1[[#This Row],[Base Precio de Lista neto]])</f>
        <v>7521.9726</v>
      </c>
      <c r="D2851" s="14" t="n">
        <f aca="false">IF($F$2=0," - ",Tabla1[[#This Row],[Base Precio de Lista neto]]*(1-$F$2))</f>
        <v>5265.38082</v>
      </c>
      <c r="E2851" s="14" t="n">
        <f aca="false">IF($F$2=0," - ",Tabla1[[#This Row],[Base para Mejor precio]]*(1-$F$2))</f>
        <v>4028.0163273</v>
      </c>
      <c r="F2851" s="12" t="s">
        <v>14</v>
      </c>
      <c r="G2851" s="15" t="s">
        <v>353</v>
      </c>
      <c r="H2851" s="14" t="n">
        <f aca="false">IFERROR(IF($F$3=0,"-",Tabla1[[#This Row],[Precio de Cliente neto]]*(1+$F$3)),"-")</f>
        <v>7898.07123</v>
      </c>
      <c r="I2851" s="14" t="n">
        <v>7521.9726</v>
      </c>
      <c r="J2851" s="14" t="n">
        <v>5754.309039</v>
      </c>
    </row>
    <row r="2852" customFormat="false" ht="15" hidden="false" customHeight="false" outlineLevel="0" collapsed="false">
      <c r="A2852" s="12" t="n">
        <v>8855</v>
      </c>
      <c r="B2852" s="13" t="s">
        <v>2865</v>
      </c>
      <c r="C2852" s="14" t="n">
        <f aca="false">IF($F$2=0," - ",Tabla1[[#This Row],[Base Precio de Lista neto]])</f>
        <v>7521.9726</v>
      </c>
      <c r="D2852" s="14" t="n">
        <f aca="false">IF($F$2=0," - ",Tabla1[[#This Row],[Base Precio de Lista neto]]*(1-$F$2))</f>
        <v>5265.38082</v>
      </c>
      <c r="E2852" s="14" t="n">
        <f aca="false">IF($F$2=0," - ",Tabla1[[#This Row],[Base para Mejor precio]]*(1-$F$2))</f>
        <v>4738.842738</v>
      </c>
      <c r="F2852" s="12" t="s">
        <v>17</v>
      </c>
      <c r="G2852" s="15"/>
      <c r="H2852" s="14" t="n">
        <f aca="false">IFERROR(IF($F$3=0,"-",Tabla1[[#This Row],[Precio de Cliente neto]]*(1+$F$3)),"-")</f>
        <v>7898.07123</v>
      </c>
      <c r="I2852" s="14" t="n">
        <v>7521.9726</v>
      </c>
      <c r="J2852" s="14" t="n">
        <v>6769.77534</v>
      </c>
    </row>
    <row r="2853" customFormat="false" ht="15" hidden="false" customHeight="false" outlineLevel="0" collapsed="false">
      <c r="A2853" s="12" t="n">
        <v>8856</v>
      </c>
      <c r="B2853" s="13" t="s">
        <v>2866</v>
      </c>
      <c r="C2853" s="14" t="n">
        <f aca="false">IF($F$2=0," - ",Tabla1[[#This Row],[Base Precio de Lista neto]])</f>
        <v>8997.591</v>
      </c>
      <c r="D2853" s="14" t="n">
        <f aca="false">IF($F$2=0," - ",Tabla1[[#This Row],[Base Precio de Lista neto]]*(1-$F$2))</f>
        <v>6298.3137</v>
      </c>
      <c r="E2853" s="14" t="n">
        <f aca="false">IF($F$2=0," - ",Tabla1[[#This Row],[Base para Mejor precio]]*(1-$F$2))</f>
        <v>4818.2099805</v>
      </c>
      <c r="F2853" s="12" t="s">
        <v>14</v>
      </c>
      <c r="G2853" s="15" t="s">
        <v>353</v>
      </c>
      <c r="H2853" s="14" t="n">
        <f aca="false">IFERROR(IF($F$3=0,"-",Tabla1[[#This Row],[Precio de Cliente neto]]*(1+$F$3)),"-")</f>
        <v>9447.47055</v>
      </c>
      <c r="I2853" s="14" t="n">
        <v>8997.591</v>
      </c>
      <c r="J2853" s="14" t="n">
        <v>6883.157115</v>
      </c>
    </row>
    <row r="2854" customFormat="false" ht="15" hidden="false" customHeight="false" outlineLevel="0" collapsed="false">
      <c r="A2854" s="12" t="n">
        <v>8857</v>
      </c>
      <c r="B2854" s="13" t="s">
        <v>2867</v>
      </c>
      <c r="C2854" s="14" t="n">
        <f aca="false">IF($F$2=0," - ",Tabla1[[#This Row],[Base Precio de Lista neto]])</f>
        <v>9117.8962</v>
      </c>
      <c r="D2854" s="14" t="n">
        <f aca="false">IF($F$2=0," - ",Tabla1[[#This Row],[Base Precio de Lista neto]]*(1-$F$2))</f>
        <v>6382.52734</v>
      </c>
      <c r="E2854" s="14" t="n">
        <f aca="false">IF($F$2=0," - ",Tabla1[[#This Row],[Base para Mejor precio]]*(1-$F$2))</f>
        <v>4882.6334151</v>
      </c>
      <c r="F2854" s="12" t="s">
        <v>14</v>
      </c>
      <c r="G2854" s="15" t="s">
        <v>353</v>
      </c>
      <c r="H2854" s="14" t="n">
        <f aca="false">IFERROR(IF($F$3=0,"-",Tabla1[[#This Row],[Precio de Cliente neto]]*(1+$F$3)),"-")</f>
        <v>9573.79101</v>
      </c>
      <c r="I2854" s="14" t="n">
        <v>9117.8962</v>
      </c>
      <c r="J2854" s="14" t="n">
        <v>6975.190593</v>
      </c>
    </row>
    <row r="2855" customFormat="false" ht="15" hidden="false" customHeight="false" outlineLevel="0" collapsed="false">
      <c r="A2855" s="12" t="n">
        <v>8858</v>
      </c>
      <c r="B2855" s="13" t="s">
        <v>2868</v>
      </c>
      <c r="C2855" s="14" t="n">
        <f aca="false">IF($F$2=0," - ",Tabla1[[#This Row],[Base Precio de Lista neto]])</f>
        <v>10229.6586</v>
      </c>
      <c r="D2855" s="14" t="n">
        <f aca="false">IF($F$2=0," - ",Tabla1[[#This Row],[Base Precio de Lista neto]]*(1-$F$2))</f>
        <v>7160.76102</v>
      </c>
      <c r="E2855" s="14" t="n">
        <f aca="false">IF($F$2=0," - ",Tabla1[[#This Row],[Base para Mejor precio]]*(1-$F$2))</f>
        <v>5477.9821803</v>
      </c>
      <c r="F2855" s="12" t="s">
        <v>14</v>
      </c>
      <c r="G2855" s="15" t="s">
        <v>353</v>
      </c>
      <c r="H2855" s="14" t="n">
        <f aca="false">IFERROR(IF($F$3=0,"-",Tabla1[[#This Row],[Precio de Cliente neto]]*(1+$F$3)),"-")</f>
        <v>10741.14153</v>
      </c>
      <c r="I2855" s="14" t="n">
        <v>10229.6586</v>
      </c>
      <c r="J2855" s="14" t="n">
        <v>7825.688829</v>
      </c>
    </row>
    <row r="2856" customFormat="false" ht="15" hidden="false" customHeight="false" outlineLevel="0" collapsed="false">
      <c r="A2856" s="12" t="n">
        <v>8859</v>
      </c>
      <c r="B2856" s="13" t="s">
        <v>2869</v>
      </c>
      <c r="C2856" s="14" t="n">
        <f aca="false">IF($F$2=0," - ",Tabla1[[#This Row],[Base Precio de Lista neto]])</f>
        <v>7871.6562</v>
      </c>
      <c r="D2856" s="14" t="n">
        <f aca="false">IF($F$2=0," - ",Tabla1[[#This Row],[Base Precio de Lista neto]]*(1-$F$2))</f>
        <v>5510.15934</v>
      </c>
      <c r="E2856" s="14" t="n">
        <f aca="false">IF($F$2=0," - ",Tabla1[[#This Row],[Base para Mejor precio]]*(1-$F$2))</f>
        <v>4215.2718951</v>
      </c>
      <c r="F2856" s="12" t="s">
        <v>14</v>
      </c>
      <c r="G2856" s="15" t="s">
        <v>353</v>
      </c>
      <c r="H2856" s="14" t="n">
        <f aca="false">IFERROR(IF($F$3=0,"-",Tabla1[[#This Row],[Precio de Cliente neto]]*(1+$F$3)),"-")</f>
        <v>8265.23901</v>
      </c>
      <c r="I2856" s="14" t="n">
        <v>7871.6562</v>
      </c>
      <c r="J2856" s="14" t="n">
        <v>6021.816993</v>
      </c>
    </row>
    <row r="2857" customFormat="false" ht="15" hidden="false" customHeight="false" outlineLevel="0" collapsed="false">
      <c r="A2857" s="12" t="n">
        <v>8860</v>
      </c>
      <c r="B2857" s="13" t="s">
        <v>2870</v>
      </c>
      <c r="C2857" s="14" t="n">
        <f aca="false">IF($F$2=0," - ",Tabla1[[#This Row],[Base Precio de Lista neto]])</f>
        <v>8776.6419</v>
      </c>
      <c r="D2857" s="14" t="n">
        <f aca="false">IF($F$2=0," - ",Tabla1[[#This Row],[Base Precio de Lista neto]]*(1-$F$2))</f>
        <v>6143.64933</v>
      </c>
      <c r="E2857" s="14" t="n">
        <f aca="false">IF($F$2=0," - ",Tabla1[[#This Row],[Base para Mejor precio]]*(1-$F$2))</f>
        <v>4699.89173745</v>
      </c>
      <c r="F2857" s="12" t="s">
        <v>14</v>
      </c>
      <c r="G2857" s="15" t="s">
        <v>353</v>
      </c>
      <c r="H2857" s="14" t="n">
        <f aca="false">IFERROR(IF($F$3=0,"-",Tabla1[[#This Row],[Precio de Cliente neto]]*(1+$F$3)),"-")</f>
        <v>9215.473995</v>
      </c>
      <c r="I2857" s="14" t="n">
        <v>8776.6419</v>
      </c>
      <c r="J2857" s="14" t="n">
        <v>6714.1310535</v>
      </c>
    </row>
    <row r="2858" customFormat="false" ht="15" hidden="false" customHeight="false" outlineLevel="0" collapsed="false">
      <c r="A2858" s="12" t="n">
        <v>8861</v>
      </c>
      <c r="B2858" s="13" t="s">
        <v>2871</v>
      </c>
      <c r="C2858" s="14" t="n">
        <f aca="false">IF($F$2=0," - ",Tabla1[[#This Row],[Base Precio de Lista neto]])</f>
        <v>8776.6419</v>
      </c>
      <c r="D2858" s="14" t="n">
        <f aca="false">IF($F$2=0," - ",Tabla1[[#This Row],[Base Precio de Lista neto]]*(1-$F$2))</f>
        <v>6143.64933</v>
      </c>
      <c r="E2858" s="14" t="n">
        <f aca="false">IF($F$2=0," - ",Tabla1[[#This Row],[Base para Mejor precio]]*(1-$F$2))</f>
        <v>4699.89173745</v>
      </c>
      <c r="F2858" s="12" t="s">
        <v>14</v>
      </c>
      <c r="G2858" s="15" t="s">
        <v>353</v>
      </c>
      <c r="H2858" s="14" t="n">
        <f aca="false">IFERROR(IF($F$3=0,"-",Tabla1[[#This Row],[Precio de Cliente neto]]*(1+$F$3)),"-")</f>
        <v>9215.473995</v>
      </c>
      <c r="I2858" s="14" t="n">
        <v>8776.6419</v>
      </c>
      <c r="J2858" s="14" t="n">
        <v>6714.1310535</v>
      </c>
    </row>
    <row r="2859" customFormat="false" ht="15" hidden="false" customHeight="false" outlineLevel="0" collapsed="false">
      <c r="A2859" s="12" t="n">
        <v>8862</v>
      </c>
      <c r="B2859" s="13" t="s">
        <v>2872</v>
      </c>
      <c r="C2859" s="14" t="n">
        <f aca="false">IF($F$2=0," - ",Tabla1[[#This Row],[Base Precio de Lista neto]])</f>
        <v>15437.1351</v>
      </c>
      <c r="D2859" s="14" t="n">
        <f aca="false">IF($F$2=0," - ",Tabla1[[#This Row],[Base Precio de Lista neto]]*(1-$F$2))</f>
        <v>10805.99457</v>
      </c>
      <c r="E2859" s="14" t="n">
        <f aca="false">IF($F$2=0," - ",Tabla1[[#This Row],[Base para Mejor precio]]*(1-$F$2))</f>
        <v>8266.58584605</v>
      </c>
      <c r="F2859" s="12" t="s">
        <v>14</v>
      </c>
      <c r="G2859" s="15" t="s">
        <v>353</v>
      </c>
      <c r="H2859" s="14" t="n">
        <f aca="false">IFERROR(IF($F$3=0,"-",Tabla1[[#This Row],[Precio de Cliente neto]]*(1+$F$3)),"-")</f>
        <v>16208.991855</v>
      </c>
      <c r="I2859" s="14" t="n">
        <v>15437.1351</v>
      </c>
      <c r="J2859" s="14" t="n">
        <v>11809.4083515</v>
      </c>
    </row>
    <row r="2860" customFormat="false" ht="15" hidden="false" customHeight="false" outlineLevel="0" collapsed="false">
      <c r="A2860" s="12" t="n">
        <v>8863</v>
      </c>
      <c r="B2860" s="13" t="s">
        <v>2873</v>
      </c>
      <c r="C2860" s="14" t="n">
        <f aca="false">IF($F$2=0," - ",Tabla1[[#This Row],[Base Precio de Lista neto]])</f>
        <v>11603.9152</v>
      </c>
      <c r="D2860" s="14" t="n">
        <f aca="false">IF($F$2=0," - ",Tabla1[[#This Row],[Base Precio de Lista neto]]*(1-$F$2))</f>
        <v>8122.74064</v>
      </c>
      <c r="E2860" s="14" t="n">
        <f aca="false">IF($F$2=0," - ",Tabla1[[#This Row],[Base para Mejor precio]]*(1-$F$2))</f>
        <v>6213.8965896</v>
      </c>
      <c r="F2860" s="12" t="s">
        <v>14</v>
      </c>
      <c r="G2860" s="15" t="s">
        <v>353</v>
      </c>
      <c r="H2860" s="14" t="n">
        <f aca="false">IFERROR(IF($F$3=0,"-",Tabla1[[#This Row],[Precio de Cliente neto]]*(1+$F$3)),"-")</f>
        <v>12184.11096</v>
      </c>
      <c r="I2860" s="14" t="n">
        <v>11603.9152</v>
      </c>
      <c r="J2860" s="14" t="n">
        <v>8876.995128</v>
      </c>
    </row>
    <row r="2861" customFormat="false" ht="15" hidden="false" customHeight="false" outlineLevel="0" collapsed="false">
      <c r="A2861" s="12" t="n">
        <v>8864</v>
      </c>
      <c r="B2861" s="13" t="s">
        <v>2874</v>
      </c>
      <c r="C2861" s="14" t="n">
        <f aca="false">IF($F$2=0," - ",Tabla1[[#This Row],[Base Precio de Lista neto]])</f>
        <v>12416.2001</v>
      </c>
      <c r="D2861" s="14" t="n">
        <f aca="false">IF($F$2=0," - ",Tabla1[[#This Row],[Base Precio de Lista neto]]*(1-$F$2))</f>
        <v>8691.34007</v>
      </c>
      <c r="E2861" s="14" t="n">
        <f aca="false">IF($F$2=0," - ",Tabla1[[#This Row],[Base para Mejor precio]]*(1-$F$2))</f>
        <v>6648.87515355</v>
      </c>
      <c r="F2861" s="12" t="s">
        <v>14</v>
      </c>
      <c r="G2861" s="15" t="s">
        <v>353</v>
      </c>
      <c r="H2861" s="14" t="n">
        <f aca="false">IFERROR(IF($F$3=0,"-",Tabla1[[#This Row],[Precio de Cliente neto]]*(1+$F$3)),"-")</f>
        <v>13037.010105</v>
      </c>
      <c r="I2861" s="14" t="n">
        <v>12416.2001</v>
      </c>
      <c r="J2861" s="14" t="n">
        <v>9498.3930765</v>
      </c>
    </row>
    <row r="2862" customFormat="false" ht="15" hidden="false" customHeight="false" outlineLevel="0" collapsed="false">
      <c r="A2862" s="12" t="n">
        <v>8865</v>
      </c>
      <c r="B2862" s="13" t="s">
        <v>2875</v>
      </c>
      <c r="C2862" s="14" t="n">
        <f aca="false">IF($F$2=0," - ",Tabla1[[#This Row],[Base Precio de Lista neto]])</f>
        <v>17667.0966</v>
      </c>
      <c r="D2862" s="14" t="n">
        <f aca="false">IF($F$2=0," - ",Tabla1[[#This Row],[Base Precio de Lista neto]]*(1-$F$2))</f>
        <v>12366.96762</v>
      </c>
      <c r="E2862" s="14" t="n">
        <f aca="false">IF($F$2=0," - ",Tabla1[[#This Row],[Base para Mejor precio]]*(1-$F$2))</f>
        <v>9460.7302293</v>
      </c>
      <c r="F2862" s="12" t="s">
        <v>14</v>
      </c>
      <c r="G2862" s="15" t="s">
        <v>353</v>
      </c>
      <c r="H2862" s="14" t="n">
        <f aca="false">IFERROR(IF($F$3=0,"-",Tabla1[[#This Row],[Precio de Cliente neto]]*(1+$F$3)),"-")</f>
        <v>18550.45143</v>
      </c>
      <c r="I2862" s="14" t="n">
        <v>17667.0966</v>
      </c>
      <c r="J2862" s="14" t="n">
        <v>13515.328899</v>
      </c>
    </row>
    <row r="2863" customFormat="false" ht="15" hidden="false" customHeight="false" outlineLevel="0" collapsed="false">
      <c r="A2863" s="12" t="n">
        <v>8866</v>
      </c>
      <c r="B2863" s="13" t="s">
        <v>2876</v>
      </c>
      <c r="C2863" s="14" t="n">
        <f aca="false">IF($F$2=0," - ",Tabla1[[#This Row],[Base Precio de Lista neto]])</f>
        <v>16980.8451</v>
      </c>
      <c r="D2863" s="14" t="n">
        <f aca="false">IF($F$2=0," - ",Tabla1[[#This Row],[Base Precio de Lista neto]]*(1-$F$2))</f>
        <v>11886.59157</v>
      </c>
      <c r="E2863" s="14" t="n">
        <f aca="false">IF($F$2=0," - ",Tabla1[[#This Row],[Base para Mejor precio]]*(1-$F$2))</f>
        <v>9093.24255105</v>
      </c>
      <c r="F2863" s="12" t="s">
        <v>14</v>
      </c>
      <c r="G2863" s="15" t="s">
        <v>353</v>
      </c>
      <c r="H2863" s="14" t="n">
        <f aca="false">IFERROR(IF($F$3=0,"-",Tabla1[[#This Row],[Precio de Cliente neto]]*(1+$F$3)),"-")</f>
        <v>17829.887355</v>
      </c>
      <c r="I2863" s="14" t="n">
        <v>16980.8451</v>
      </c>
      <c r="J2863" s="14" t="n">
        <v>12990.3465015</v>
      </c>
    </row>
    <row r="2864" customFormat="false" ht="15" hidden="false" customHeight="false" outlineLevel="0" collapsed="false">
      <c r="A2864" s="12" t="n">
        <v>8870</v>
      </c>
      <c r="B2864" s="13" t="s">
        <v>2877</v>
      </c>
      <c r="C2864" s="14" t="n">
        <f aca="false">IF($F$2=0," - ",Tabla1[[#This Row],[Base Precio de Lista neto]])</f>
        <v>1958.7419</v>
      </c>
      <c r="D2864" s="14" t="n">
        <f aca="false">IF($F$2=0," - ",Tabla1[[#This Row],[Base Precio de Lista neto]]*(1-$F$2))</f>
        <v>1371.11933</v>
      </c>
      <c r="E2864" s="14" t="n">
        <f aca="false">IF($F$2=0," - ",Tabla1[[#This Row],[Base para Mejor precio]]*(1-$F$2))</f>
        <v>1234.007397</v>
      </c>
      <c r="F2864" s="12" t="s">
        <v>31</v>
      </c>
      <c r="G2864" s="15"/>
      <c r="H2864" s="14" t="n">
        <f aca="false">IFERROR(IF($F$3=0,"-",Tabla1[[#This Row],[Precio de Cliente neto]]*(1+$F$3)),"-")</f>
        <v>2056.678995</v>
      </c>
      <c r="I2864" s="14" t="n">
        <v>1958.7419</v>
      </c>
      <c r="J2864" s="14" t="n">
        <v>1762.86771</v>
      </c>
    </row>
    <row r="2865" customFormat="false" ht="15" hidden="false" customHeight="false" outlineLevel="0" collapsed="false">
      <c r="A2865" s="12" t="n">
        <v>8873</v>
      </c>
      <c r="B2865" s="13" t="s">
        <v>2878</v>
      </c>
      <c r="C2865" s="14" t="n">
        <f aca="false">IF($F$2=0," - ",Tabla1[[#This Row],[Base Precio de Lista neto]])</f>
        <v>2.0027</v>
      </c>
      <c r="D2865" s="14" t="n">
        <f aca="false">IF($F$2=0," - ",Tabla1[[#This Row],[Base Precio de Lista neto]]*(1-$F$2))</f>
        <v>1.40189</v>
      </c>
      <c r="E2865" s="14" t="n">
        <f aca="false">IF($F$2=0," - ",Tabla1[[#This Row],[Base para Mejor precio]]*(1-$F$2))</f>
        <v>1.261701</v>
      </c>
      <c r="F2865" s="12" t="s">
        <v>31</v>
      </c>
      <c r="G2865" s="15"/>
      <c r="H2865" s="14" t="n">
        <f aca="false">IFERROR(IF($F$3=0,"-",Tabla1[[#This Row],[Precio de Cliente neto]]*(1+$F$3)),"-")</f>
        <v>2.102835</v>
      </c>
      <c r="I2865" s="14" t="n">
        <v>2.0027</v>
      </c>
      <c r="J2865" s="14" t="n">
        <v>1.80243</v>
      </c>
    </row>
    <row r="2866" customFormat="false" ht="15" hidden="false" customHeight="false" outlineLevel="0" collapsed="false">
      <c r="A2866" s="12" t="n">
        <v>8874</v>
      </c>
      <c r="B2866" s="13" t="s">
        <v>2879</v>
      </c>
      <c r="C2866" s="14" t="n">
        <f aca="false">IF($F$2=0," - ",Tabla1[[#This Row],[Base Precio de Lista neto]])</f>
        <v>3.019</v>
      </c>
      <c r="D2866" s="14" t="n">
        <f aca="false">IF($F$2=0," - ",Tabla1[[#This Row],[Base Precio de Lista neto]]*(1-$F$2))</f>
        <v>2.1133</v>
      </c>
      <c r="E2866" s="14" t="n">
        <f aca="false">IF($F$2=0," - ",Tabla1[[#This Row],[Base para Mejor precio]]*(1-$F$2))</f>
        <v>1.90197</v>
      </c>
      <c r="F2866" s="12" t="s">
        <v>31</v>
      </c>
      <c r="G2866" s="15"/>
      <c r="H2866" s="14" t="n">
        <f aca="false">IFERROR(IF($F$3=0,"-",Tabla1[[#This Row],[Precio de Cliente neto]]*(1+$F$3)),"-")</f>
        <v>3.16995</v>
      </c>
      <c r="I2866" s="14" t="n">
        <v>3.019</v>
      </c>
      <c r="J2866" s="14" t="n">
        <v>2.7171</v>
      </c>
    </row>
    <row r="2867" customFormat="false" ht="15" hidden="false" customHeight="false" outlineLevel="0" collapsed="false">
      <c r="A2867" s="12" t="n">
        <v>8875</v>
      </c>
      <c r="B2867" s="13" t="s">
        <v>2880</v>
      </c>
      <c r="C2867" s="14" t="n">
        <f aca="false">IF($F$2=0," - ",Tabla1[[#This Row],[Base Precio de Lista neto]])</f>
        <v>3.9119</v>
      </c>
      <c r="D2867" s="14" t="n">
        <f aca="false">IF($F$2=0," - ",Tabla1[[#This Row],[Base Precio de Lista neto]]*(1-$F$2))</f>
        <v>2.73833</v>
      </c>
      <c r="E2867" s="14" t="n">
        <f aca="false">IF($F$2=0," - ",Tabla1[[#This Row],[Base para Mejor precio]]*(1-$F$2))</f>
        <v>2.464497</v>
      </c>
      <c r="F2867" s="12" t="s">
        <v>31</v>
      </c>
      <c r="G2867" s="15"/>
      <c r="H2867" s="14" t="n">
        <f aca="false">IFERROR(IF($F$3=0,"-",Tabla1[[#This Row],[Precio de Cliente neto]]*(1+$F$3)),"-")</f>
        <v>4.107495</v>
      </c>
      <c r="I2867" s="14" t="n">
        <v>3.9119</v>
      </c>
      <c r="J2867" s="14" t="n">
        <v>3.52071</v>
      </c>
    </row>
    <row r="2868" customFormat="false" ht="15" hidden="false" customHeight="false" outlineLevel="0" collapsed="false">
      <c r="A2868" s="12" t="n">
        <v>8878</v>
      </c>
      <c r="B2868" s="13" t="s">
        <v>2881</v>
      </c>
      <c r="C2868" s="14" t="n">
        <f aca="false">IF($F$2=0," - ",Tabla1[[#This Row],[Base Precio de Lista neto]])</f>
        <v>0.8126</v>
      </c>
      <c r="D2868" s="14" t="n">
        <f aca="false">IF($F$2=0," - ",Tabla1[[#This Row],[Base Precio de Lista neto]]*(1-$F$2))</f>
        <v>0.56882</v>
      </c>
      <c r="E2868" s="14" t="n">
        <f aca="false">IF($F$2=0," - ",Tabla1[[#This Row],[Base para Mejor precio]]*(1-$F$2))</f>
        <v>0.511938</v>
      </c>
      <c r="F2868" s="12" t="s">
        <v>14</v>
      </c>
      <c r="G2868" s="15"/>
      <c r="H2868" s="14" t="n">
        <f aca="false">IFERROR(IF($F$3=0,"-",Tabla1[[#This Row],[Precio de Cliente neto]]*(1+$F$3)),"-")</f>
        <v>0.85323</v>
      </c>
      <c r="I2868" s="14" t="n">
        <v>0.8126</v>
      </c>
      <c r="J2868" s="14" t="n">
        <v>0.73134</v>
      </c>
    </row>
    <row r="2869" customFormat="false" ht="15" hidden="false" customHeight="false" outlineLevel="0" collapsed="false">
      <c r="A2869" s="12" t="n">
        <v>8883</v>
      </c>
      <c r="B2869" s="13" t="s">
        <v>2882</v>
      </c>
      <c r="C2869" s="14" t="n">
        <f aca="false">IF($F$2=0," - ",Tabla1[[#This Row],[Base Precio de Lista neto]])</f>
        <v>3.9296</v>
      </c>
      <c r="D2869" s="14" t="n">
        <f aca="false">IF($F$2=0," - ",Tabla1[[#This Row],[Base Precio de Lista neto]]*(1-$F$2))</f>
        <v>2.75072</v>
      </c>
      <c r="E2869" s="14" t="n">
        <f aca="false">IF($F$2=0," - ",Tabla1[[#This Row],[Base para Mejor precio]]*(1-$F$2))</f>
        <v>2.475648</v>
      </c>
      <c r="F2869" s="12" t="s">
        <v>31</v>
      </c>
      <c r="G2869" s="15"/>
      <c r="H2869" s="14" t="n">
        <f aca="false">IFERROR(IF($F$3=0,"-",Tabla1[[#This Row],[Precio de Cliente neto]]*(1+$F$3)),"-")</f>
        <v>4.12608</v>
      </c>
      <c r="I2869" s="14" t="n">
        <v>3.9296</v>
      </c>
      <c r="J2869" s="14" t="n">
        <v>3.53664</v>
      </c>
    </row>
    <row r="2870" customFormat="false" ht="15" hidden="false" customHeight="false" outlineLevel="0" collapsed="false">
      <c r="A2870" s="12" t="n">
        <v>8884</v>
      </c>
      <c r="B2870" s="13" t="s">
        <v>2883</v>
      </c>
      <c r="C2870" s="14" t="n">
        <f aca="false">IF($F$2=0," - ",Tabla1[[#This Row],[Base Precio de Lista neto]])</f>
        <v>1.2321</v>
      </c>
      <c r="D2870" s="14" t="n">
        <f aca="false">IF($F$2=0," - ",Tabla1[[#This Row],[Base Precio de Lista neto]]*(1-$F$2))</f>
        <v>0.86247</v>
      </c>
      <c r="E2870" s="14" t="n">
        <f aca="false">IF($F$2=0," - ",Tabla1[[#This Row],[Base para Mejor precio]]*(1-$F$2))</f>
        <v>0.776223</v>
      </c>
      <c r="F2870" s="12" t="s">
        <v>14</v>
      </c>
      <c r="G2870" s="15"/>
      <c r="H2870" s="14" t="n">
        <f aca="false">IFERROR(IF($F$3=0,"-",Tabla1[[#This Row],[Precio de Cliente neto]]*(1+$F$3)),"-")</f>
        <v>1.293705</v>
      </c>
      <c r="I2870" s="14" t="n">
        <v>1.2321</v>
      </c>
      <c r="J2870" s="14" t="n">
        <v>1.10889</v>
      </c>
    </row>
    <row r="2871" customFormat="false" ht="15" hidden="false" customHeight="false" outlineLevel="0" collapsed="false">
      <c r="A2871" s="12" t="n">
        <v>8887</v>
      </c>
      <c r="B2871" s="13" t="s">
        <v>2884</v>
      </c>
      <c r="C2871" s="14" t="n">
        <f aca="false">IF($F$2=0," - ",Tabla1[[#This Row],[Base Precio de Lista neto]])</f>
        <v>1.7143</v>
      </c>
      <c r="D2871" s="14" t="n">
        <f aca="false">IF($F$2=0," - ",Tabla1[[#This Row],[Base Precio de Lista neto]]*(1-$F$2))</f>
        <v>1.20001</v>
      </c>
      <c r="E2871" s="14" t="n">
        <f aca="false">IF($F$2=0," - ",Tabla1[[#This Row],[Base para Mejor precio]]*(1-$F$2))</f>
        <v>1.080009</v>
      </c>
      <c r="F2871" s="12" t="s">
        <v>14</v>
      </c>
      <c r="G2871" s="15"/>
      <c r="H2871" s="14" t="n">
        <f aca="false">IFERROR(IF($F$3=0,"-",Tabla1[[#This Row],[Precio de Cliente neto]]*(1+$F$3)),"-")</f>
        <v>1.800015</v>
      </c>
      <c r="I2871" s="14" t="n">
        <v>1.7143</v>
      </c>
      <c r="J2871" s="14" t="n">
        <v>1.54287</v>
      </c>
    </row>
    <row r="2872" customFormat="false" ht="15" hidden="false" customHeight="false" outlineLevel="0" collapsed="false">
      <c r="A2872" s="12" t="n">
        <v>8888</v>
      </c>
      <c r="B2872" s="13" t="s">
        <v>2885</v>
      </c>
      <c r="C2872" s="14" t="n">
        <f aca="false">IF($F$2=0," - ",Tabla1[[#This Row],[Base Precio de Lista neto]])</f>
        <v>1.2321</v>
      </c>
      <c r="D2872" s="14" t="n">
        <f aca="false">IF($F$2=0," - ",Tabla1[[#This Row],[Base Precio de Lista neto]]*(1-$F$2))</f>
        <v>0.86247</v>
      </c>
      <c r="E2872" s="14" t="n">
        <f aca="false">IF($F$2=0," - ",Tabla1[[#This Row],[Base para Mejor precio]]*(1-$F$2))</f>
        <v>0.776223</v>
      </c>
      <c r="F2872" s="12" t="s">
        <v>14</v>
      </c>
      <c r="G2872" s="15"/>
      <c r="H2872" s="14" t="n">
        <f aca="false">IFERROR(IF($F$3=0,"-",Tabla1[[#This Row],[Precio de Cliente neto]]*(1+$F$3)),"-")</f>
        <v>1.293705</v>
      </c>
      <c r="I2872" s="14" t="n">
        <v>1.2321</v>
      </c>
      <c r="J2872" s="14" t="n">
        <v>1.10889</v>
      </c>
    </row>
    <row r="2873" customFormat="false" ht="15" hidden="false" customHeight="false" outlineLevel="0" collapsed="false">
      <c r="A2873" s="12" t="n">
        <v>8892</v>
      </c>
      <c r="B2873" s="13" t="s">
        <v>2886</v>
      </c>
      <c r="C2873" s="14" t="n">
        <f aca="false">IF($F$2=0," - ",Tabla1[[#This Row],[Base Precio de Lista neto]])</f>
        <v>229.1999</v>
      </c>
      <c r="D2873" s="14" t="n">
        <f aca="false">IF($F$2=0," - ",Tabla1[[#This Row],[Base Precio de Lista neto]]*(1-$F$2))</f>
        <v>160.43993</v>
      </c>
      <c r="E2873" s="14" t="n">
        <f aca="false">IF($F$2=0," - ",Tabla1[[#This Row],[Base para Mejor precio]]*(1-$F$2))</f>
        <v>144.395937</v>
      </c>
      <c r="F2873" s="12" t="s">
        <v>14</v>
      </c>
      <c r="G2873" s="15"/>
      <c r="H2873" s="14" t="n">
        <f aca="false">IFERROR(IF($F$3=0,"-",Tabla1[[#This Row],[Precio de Cliente neto]]*(1+$F$3)),"-")</f>
        <v>240.659895</v>
      </c>
      <c r="I2873" s="14" t="n">
        <v>229.1999</v>
      </c>
      <c r="J2873" s="14" t="n">
        <v>206.27991</v>
      </c>
    </row>
    <row r="2874" customFormat="false" ht="15" hidden="false" customHeight="false" outlineLevel="0" collapsed="false">
      <c r="A2874" s="12" t="n">
        <v>8893</v>
      </c>
      <c r="B2874" s="13" t="s">
        <v>2887</v>
      </c>
      <c r="C2874" s="14" t="n">
        <f aca="false">IF($F$2=0," - ",Tabla1[[#This Row],[Base Precio de Lista neto]])</f>
        <v>1480.8853</v>
      </c>
      <c r="D2874" s="14" t="n">
        <f aca="false">IF($F$2=0," - ",Tabla1[[#This Row],[Base Precio de Lista neto]]*(1-$F$2))</f>
        <v>1036.61971</v>
      </c>
      <c r="E2874" s="14" t="n">
        <f aca="false">IF($F$2=0," - ",Tabla1[[#This Row],[Base para Mejor precio]]*(1-$F$2))</f>
        <v>932.957739</v>
      </c>
      <c r="F2874" s="12" t="s">
        <v>17</v>
      </c>
      <c r="G2874" s="15"/>
      <c r="H2874" s="14" t="n">
        <f aca="false">IFERROR(IF($F$3=0,"-",Tabla1[[#This Row],[Precio de Cliente neto]]*(1+$F$3)),"-")</f>
        <v>1554.929565</v>
      </c>
      <c r="I2874" s="14" t="n">
        <v>1480.8853</v>
      </c>
      <c r="J2874" s="14" t="n">
        <v>1332.79677</v>
      </c>
    </row>
    <row r="2875" customFormat="false" ht="15" hidden="false" customHeight="false" outlineLevel="0" collapsed="false">
      <c r="A2875" s="12" t="n">
        <v>8900</v>
      </c>
      <c r="B2875" s="13" t="s">
        <v>2888</v>
      </c>
      <c r="C2875" s="14" t="n">
        <f aca="false">IF($F$2=0," - ",Tabla1[[#This Row],[Base Precio de Lista neto]])</f>
        <v>617.8636</v>
      </c>
      <c r="D2875" s="14" t="n">
        <f aca="false">IF($F$2=0," - ",Tabla1[[#This Row],[Base Precio de Lista neto]]*(1-$F$2))</f>
        <v>432.50452</v>
      </c>
      <c r="E2875" s="14" t="n">
        <f aca="false">IF($F$2=0," - ",Tabla1[[#This Row],[Base para Mejor precio]]*(1-$F$2))</f>
        <v>389.254068</v>
      </c>
      <c r="F2875" s="12" t="s">
        <v>14</v>
      </c>
      <c r="G2875" s="15"/>
      <c r="H2875" s="14" t="n">
        <f aca="false">IFERROR(IF($F$3=0,"-",Tabla1[[#This Row],[Precio de Cliente neto]]*(1+$F$3)),"-")</f>
        <v>648.75678</v>
      </c>
      <c r="I2875" s="14" t="n">
        <v>617.8636</v>
      </c>
      <c r="J2875" s="14" t="n">
        <v>556.07724</v>
      </c>
    </row>
    <row r="2876" customFormat="false" ht="15" hidden="false" customHeight="false" outlineLevel="0" collapsed="false">
      <c r="A2876" s="12" t="n">
        <v>8902</v>
      </c>
      <c r="B2876" s="13" t="s">
        <v>2889</v>
      </c>
      <c r="C2876" s="14" t="n">
        <f aca="false">IF($F$2=0," - ",Tabla1[[#This Row],[Base Precio de Lista neto]])</f>
        <v>5.9372</v>
      </c>
      <c r="D2876" s="14" t="n">
        <f aca="false">IF($F$2=0," - ",Tabla1[[#This Row],[Base Precio de Lista neto]]*(1-$F$2))</f>
        <v>4.15604</v>
      </c>
      <c r="E2876" s="14" t="n">
        <f aca="false">IF($F$2=0," - ",Tabla1[[#This Row],[Base para Mejor precio]]*(1-$F$2))</f>
        <v>3.740436</v>
      </c>
      <c r="F2876" s="12" t="s">
        <v>14</v>
      </c>
      <c r="G2876" s="15"/>
      <c r="H2876" s="14" t="n">
        <f aca="false">IFERROR(IF($F$3=0,"-",Tabla1[[#This Row],[Precio de Cliente neto]]*(1+$F$3)),"-")</f>
        <v>6.23406</v>
      </c>
      <c r="I2876" s="14" t="n">
        <v>5.9372</v>
      </c>
      <c r="J2876" s="14" t="n">
        <v>5.34348</v>
      </c>
    </row>
    <row r="2877" customFormat="false" ht="15" hidden="false" customHeight="false" outlineLevel="0" collapsed="false">
      <c r="A2877" s="12" t="n">
        <v>8903</v>
      </c>
      <c r="B2877" s="13" t="s">
        <v>2890</v>
      </c>
      <c r="C2877" s="14" t="n">
        <f aca="false">IF($F$2=0," - ",Tabla1[[#This Row],[Base Precio de Lista neto]])</f>
        <v>41.1573</v>
      </c>
      <c r="D2877" s="14" t="n">
        <f aca="false">IF($F$2=0," - ",Tabla1[[#This Row],[Base Precio de Lista neto]]*(1-$F$2))</f>
        <v>28.81011</v>
      </c>
      <c r="E2877" s="14" t="n">
        <f aca="false">IF($F$2=0," - ",Tabla1[[#This Row],[Base para Mejor precio]]*(1-$F$2))</f>
        <v>25.929099</v>
      </c>
      <c r="F2877" s="12" t="s">
        <v>14</v>
      </c>
      <c r="G2877" s="15"/>
      <c r="H2877" s="14" t="n">
        <f aca="false">IFERROR(IF($F$3=0,"-",Tabla1[[#This Row],[Precio de Cliente neto]]*(1+$F$3)),"-")</f>
        <v>43.215165</v>
      </c>
      <c r="I2877" s="14" t="n">
        <v>41.1573</v>
      </c>
      <c r="J2877" s="14" t="n">
        <v>37.04157</v>
      </c>
    </row>
    <row r="2878" customFormat="false" ht="15" hidden="false" customHeight="false" outlineLevel="0" collapsed="false">
      <c r="A2878" s="12" t="n">
        <v>8904</v>
      </c>
      <c r="B2878" s="13" t="s">
        <v>2891</v>
      </c>
      <c r="C2878" s="14" t="n">
        <f aca="false">IF($F$2=0," - ",Tabla1[[#This Row],[Base Precio de Lista neto]])</f>
        <v>26.326</v>
      </c>
      <c r="D2878" s="14" t="n">
        <f aca="false">IF($F$2=0," - ",Tabla1[[#This Row],[Base Precio de Lista neto]]*(1-$F$2))</f>
        <v>18.4282</v>
      </c>
      <c r="E2878" s="14" t="n">
        <f aca="false">IF($F$2=0," - ",Tabla1[[#This Row],[Base para Mejor precio]]*(1-$F$2))</f>
        <v>16.58538</v>
      </c>
      <c r="F2878" s="12" t="s">
        <v>14</v>
      </c>
      <c r="G2878" s="15"/>
      <c r="H2878" s="14" t="n">
        <f aca="false">IFERROR(IF($F$3=0,"-",Tabla1[[#This Row],[Precio de Cliente neto]]*(1+$F$3)),"-")</f>
        <v>27.6423</v>
      </c>
      <c r="I2878" s="14" t="n">
        <v>26.326</v>
      </c>
      <c r="J2878" s="14" t="n">
        <v>23.6934</v>
      </c>
    </row>
    <row r="2879" customFormat="false" ht="15" hidden="false" customHeight="false" outlineLevel="0" collapsed="false">
      <c r="A2879" s="12" t="n">
        <v>8905</v>
      </c>
      <c r="B2879" s="13" t="s">
        <v>2892</v>
      </c>
      <c r="C2879" s="14" t="n">
        <f aca="false">IF($F$2=0," - ",Tabla1[[#This Row],[Base Precio de Lista neto]])</f>
        <v>314.5323</v>
      </c>
      <c r="D2879" s="14" t="n">
        <f aca="false">IF($F$2=0," - ",Tabla1[[#This Row],[Base Precio de Lista neto]]*(1-$F$2))</f>
        <v>220.17261</v>
      </c>
      <c r="E2879" s="14" t="n">
        <f aca="false">IF($F$2=0," - ",Tabla1[[#This Row],[Base para Mejor precio]]*(1-$F$2))</f>
        <v>158.5242792</v>
      </c>
      <c r="F2879" s="12" t="s">
        <v>14</v>
      </c>
      <c r="G2879" s="15" t="s">
        <v>143</v>
      </c>
      <c r="H2879" s="14" t="n">
        <f aca="false">IFERROR(IF($F$3=0,"-",Tabla1[[#This Row],[Precio de Cliente neto]]*(1+$F$3)),"-")</f>
        <v>330.258915</v>
      </c>
      <c r="I2879" s="14" t="n">
        <v>314.5323</v>
      </c>
      <c r="J2879" s="14" t="n">
        <v>226.463256</v>
      </c>
    </row>
    <row r="2880" customFormat="false" ht="15" hidden="false" customHeight="false" outlineLevel="0" collapsed="false">
      <c r="A2880" s="12" t="n">
        <v>8906</v>
      </c>
      <c r="B2880" s="13" t="s">
        <v>2893</v>
      </c>
      <c r="C2880" s="14" t="n">
        <f aca="false">IF($F$2=0," - ",Tabla1[[#This Row],[Base Precio de Lista neto]])</f>
        <v>441.5412</v>
      </c>
      <c r="D2880" s="14" t="n">
        <f aca="false">IF($F$2=0," - ",Tabla1[[#This Row],[Base Precio de Lista neto]]*(1-$F$2))</f>
        <v>309.07884</v>
      </c>
      <c r="E2880" s="14" t="n">
        <f aca="false">IF($F$2=0," - ",Tabla1[[#This Row],[Base para Mejor precio]]*(1-$F$2))</f>
        <v>278.170956</v>
      </c>
      <c r="F2880" s="12" t="s">
        <v>31</v>
      </c>
      <c r="G2880" s="15"/>
      <c r="H2880" s="14" t="n">
        <f aca="false">IFERROR(IF($F$3=0,"-",Tabla1[[#This Row],[Precio de Cliente neto]]*(1+$F$3)),"-")</f>
        <v>463.61826</v>
      </c>
      <c r="I2880" s="14" t="n">
        <v>441.5412</v>
      </c>
      <c r="J2880" s="14" t="n">
        <v>397.38708</v>
      </c>
    </row>
    <row r="2881" customFormat="false" ht="15" hidden="false" customHeight="false" outlineLevel="0" collapsed="false">
      <c r="A2881" s="12" t="n">
        <v>8907</v>
      </c>
      <c r="B2881" s="13" t="s">
        <v>2894</v>
      </c>
      <c r="C2881" s="14" t="n">
        <f aca="false">IF($F$2=0," - ",Tabla1[[#This Row],[Base Precio de Lista neto]])</f>
        <v>555.8173</v>
      </c>
      <c r="D2881" s="14" t="n">
        <f aca="false">IF($F$2=0," - ",Tabla1[[#This Row],[Base Precio de Lista neto]]*(1-$F$2))</f>
        <v>389.07211</v>
      </c>
      <c r="E2881" s="14" t="n">
        <f aca="false">IF($F$2=0," - ",Tabla1[[#This Row],[Base para Mejor precio]]*(1-$F$2))</f>
        <v>280.1319192</v>
      </c>
      <c r="F2881" s="12" t="s">
        <v>14</v>
      </c>
      <c r="G2881" s="15" t="s">
        <v>143</v>
      </c>
      <c r="H2881" s="14" t="n">
        <f aca="false">IFERROR(IF($F$3=0,"-",Tabla1[[#This Row],[Precio de Cliente neto]]*(1+$F$3)),"-")</f>
        <v>583.608165</v>
      </c>
      <c r="I2881" s="14" t="n">
        <v>555.8173</v>
      </c>
      <c r="J2881" s="14" t="n">
        <v>400.188456</v>
      </c>
    </row>
    <row r="2882" customFormat="false" ht="15" hidden="false" customHeight="false" outlineLevel="0" collapsed="false">
      <c r="A2882" s="12" t="n">
        <v>8908</v>
      </c>
      <c r="B2882" s="13" t="s">
        <v>2895</v>
      </c>
      <c r="C2882" s="14" t="n">
        <f aca="false">IF($F$2=0," - ",Tabla1[[#This Row],[Base Precio de Lista neto]])</f>
        <v>676.46</v>
      </c>
      <c r="D2882" s="14" t="n">
        <f aca="false">IF($F$2=0," - ",Tabla1[[#This Row],[Base Precio de Lista neto]]*(1-$F$2))</f>
        <v>473.522</v>
      </c>
      <c r="E2882" s="14" t="n">
        <f aca="false">IF($F$2=0," - ",Tabla1[[#This Row],[Base para Mejor precio]]*(1-$F$2))</f>
        <v>340.93584</v>
      </c>
      <c r="F2882" s="12" t="s">
        <v>14</v>
      </c>
      <c r="G2882" s="15" t="s">
        <v>143</v>
      </c>
      <c r="H2882" s="14" t="n">
        <f aca="false">IFERROR(IF($F$3=0,"-",Tabla1[[#This Row],[Precio de Cliente neto]]*(1+$F$3)),"-")</f>
        <v>710.283</v>
      </c>
      <c r="I2882" s="14" t="n">
        <v>676.46</v>
      </c>
      <c r="J2882" s="14" t="n">
        <v>487.0512</v>
      </c>
    </row>
    <row r="2883" customFormat="false" ht="15" hidden="false" customHeight="false" outlineLevel="0" collapsed="false">
      <c r="A2883" s="12" t="n">
        <v>8909</v>
      </c>
      <c r="B2883" s="13" t="s">
        <v>2896</v>
      </c>
      <c r="C2883" s="14" t="n">
        <f aca="false">IF($F$2=0," - ",Tabla1[[#This Row],[Base Precio de Lista neto]])</f>
        <v>1003.205</v>
      </c>
      <c r="D2883" s="14" t="n">
        <f aca="false">IF($F$2=0," - ",Tabla1[[#This Row],[Base Precio de Lista neto]]*(1-$F$2))</f>
        <v>702.2435</v>
      </c>
      <c r="E2883" s="14" t="n">
        <f aca="false">IF($F$2=0," - ",Tabla1[[#This Row],[Base para Mejor precio]]*(1-$F$2))</f>
        <v>632.01915</v>
      </c>
      <c r="F2883" s="12" t="s">
        <v>14</v>
      </c>
      <c r="G2883" s="15"/>
      <c r="H2883" s="14" t="n">
        <f aca="false">IFERROR(IF($F$3=0,"-",Tabla1[[#This Row],[Precio de Cliente neto]]*(1+$F$3)),"-")</f>
        <v>1053.36525</v>
      </c>
      <c r="I2883" s="14" t="n">
        <v>1003.205</v>
      </c>
      <c r="J2883" s="14" t="n">
        <v>902.8845</v>
      </c>
    </row>
    <row r="2884" customFormat="false" ht="15" hidden="false" customHeight="false" outlineLevel="0" collapsed="false">
      <c r="A2884" s="12" t="n">
        <v>8910</v>
      </c>
      <c r="B2884" s="13" t="s">
        <v>2897</v>
      </c>
      <c r="C2884" s="14" t="n">
        <f aca="false">IF($F$2=0," - ",Tabla1[[#This Row],[Base Precio de Lista neto]])</f>
        <v>1367.2028</v>
      </c>
      <c r="D2884" s="14" t="n">
        <f aca="false">IF($F$2=0," - ",Tabla1[[#This Row],[Base Precio de Lista neto]]*(1-$F$2))</f>
        <v>957.04196</v>
      </c>
      <c r="E2884" s="14" t="n">
        <f aca="false">IF($F$2=0," - ",Tabla1[[#This Row],[Base para Mejor precio]]*(1-$F$2))</f>
        <v>861.337764</v>
      </c>
      <c r="F2884" s="12" t="s">
        <v>14</v>
      </c>
      <c r="G2884" s="15"/>
      <c r="H2884" s="14" t="n">
        <f aca="false">IFERROR(IF($F$3=0,"-",Tabla1[[#This Row],[Precio de Cliente neto]]*(1+$F$3)),"-")</f>
        <v>1435.56294</v>
      </c>
      <c r="I2884" s="14" t="n">
        <v>1367.2028</v>
      </c>
      <c r="J2884" s="14" t="n">
        <v>1230.48252</v>
      </c>
    </row>
    <row r="2885" customFormat="false" ht="15" hidden="false" customHeight="false" outlineLevel="0" collapsed="false">
      <c r="A2885" s="12" t="n">
        <v>8911</v>
      </c>
      <c r="B2885" s="13" t="s">
        <v>2898</v>
      </c>
      <c r="C2885" s="14" t="n">
        <f aca="false">IF($F$2=0," - ",Tabla1[[#This Row],[Base Precio de Lista neto]])</f>
        <v>60.1554</v>
      </c>
      <c r="D2885" s="14" t="n">
        <f aca="false">IF($F$2=0," - ",Tabla1[[#This Row],[Base Precio de Lista neto]]*(1-$F$2))</f>
        <v>42.10878</v>
      </c>
      <c r="E2885" s="14" t="n">
        <f aca="false">IF($F$2=0," - ",Tabla1[[#This Row],[Base para Mejor precio]]*(1-$F$2))</f>
        <v>37.897902</v>
      </c>
      <c r="F2885" s="12" t="s">
        <v>17</v>
      </c>
      <c r="G2885" s="15"/>
      <c r="H2885" s="14" t="n">
        <f aca="false">IFERROR(IF($F$3=0,"-",Tabla1[[#This Row],[Precio de Cliente neto]]*(1+$F$3)),"-")</f>
        <v>63.16317</v>
      </c>
      <c r="I2885" s="14" t="n">
        <v>60.1554</v>
      </c>
      <c r="J2885" s="14" t="n">
        <v>54.13986</v>
      </c>
    </row>
    <row r="2886" customFormat="false" ht="15" hidden="false" customHeight="false" outlineLevel="0" collapsed="false">
      <c r="A2886" s="12" t="n">
        <v>8912</v>
      </c>
      <c r="B2886" s="13" t="s">
        <v>2899</v>
      </c>
      <c r="C2886" s="14" t="n">
        <f aca="false">IF($F$2=0," - ",Tabla1[[#This Row],[Base Precio de Lista neto]])</f>
        <v>303.0427</v>
      </c>
      <c r="D2886" s="14" t="n">
        <f aca="false">IF($F$2=0," - ",Tabla1[[#This Row],[Base Precio de Lista neto]]*(1-$F$2))</f>
        <v>212.12989</v>
      </c>
      <c r="E2886" s="14" t="n">
        <f aca="false">IF($F$2=0," - ",Tabla1[[#This Row],[Base para Mejor precio]]*(1-$F$2))</f>
        <v>152.7335208</v>
      </c>
      <c r="F2886" s="12" t="s">
        <v>14</v>
      </c>
      <c r="G2886" s="15" t="s">
        <v>143</v>
      </c>
      <c r="H2886" s="14" t="n">
        <f aca="false">IFERROR(IF($F$3=0,"-",Tabla1[[#This Row],[Precio de Cliente neto]]*(1+$F$3)),"-")</f>
        <v>318.194835</v>
      </c>
      <c r="I2886" s="14" t="n">
        <v>303.0427</v>
      </c>
      <c r="J2886" s="14" t="n">
        <v>218.190744</v>
      </c>
    </row>
    <row r="2887" customFormat="false" ht="15" hidden="false" customHeight="false" outlineLevel="0" collapsed="false">
      <c r="A2887" s="12" t="n">
        <v>8913</v>
      </c>
      <c r="B2887" s="13" t="s">
        <v>2900</v>
      </c>
      <c r="C2887" s="14" t="n">
        <f aca="false">IF($F$2=0," - ",Tabla1[[#This Row],[Base Precio de Lista neto]])</f>
        <v>1047.9482</v>
      </c>
      <c r="D2887" s="14" t="n">
        <f aca="false">IF($F$2=0," - ",Tabla1[[#This Row],[Base Precio de Lista neto]]*(1-$F$2))</f>
        <v>733.56374</v>
      </c>
      <c r="E2887" s="14" t="n">
        <f aca="false">IF($F$2=0," - ",Tabla1[[#This Row],[Base para Mejor precio]]*(1-$F$2))</f>
        <v>660.207366</v>
      </c>
      <c r="F2887" s="12" t="s">
        <v>31</v>
      </c>
      <c r="G2887" s="15"/>
      <c r="H2887" s="14" t="n">
        <f aca="false">IFERROR(IF($F$3=0,"-",Tabla1[[#This Row],[Precio de Cliente neto]]*(1+$F$3)),"-")</f>
        <v>1100.34561</v>
      </c>
      <c r="I2887" s="14" t="n">
        <v>1047.9482</v>
      </c>
      <c r="J2887" s="14" t="n">
        <v>943.15338</v>
      </c>
    </row>
    <row r="2888" customFormat="false" ht="15" hidden="false" customHeight="false" outlineLevel="0" collapsed="false">
      <c r="A2888" s="12" t="n">
        <v>8914</v>
      </c>
      <c r="B2888" s="13" t="s">
        <v>2901</v>
      </c>
      <c r="C2888" s="14" t="n">
        <f aca="false">IF($F$2=0," - ",Tabla1[[#This Row],[Base Precio de Lista neto]])</f>
        <v>2171.4619</v>
      </c>
      <c r="D2888" s="14" t="n">
        <f aca="false">IF($F$2=0," - ",Tabla1[[#This Row],[Base Precio de Lista neto]]*(1-$F$2))</f>
        <v>1520.02333</v>
      </c>
      <c r="E2888" s="14" t="n">
        <f aca="false">IF($F$2=0," - ",Tabla1[[#This Row],[Base para Mejor precio]]*(1-$F$2))</f>
        <v>1368.020997</v>
      </c>
      <c r="F2888" s="12" t="s">
        <v>31</v>
      </c>
      <c r="G2888" s="15"/>
      <c r="H2888" s="14" t="n">
        <f aca="false">IFERROR(IF($F$3=0,"-",Tabla1[[#This Row],[Precio de Cliente neto]]*(1+$F$3)),"-")</f>
        <v>2280.034995</v>
      </c>
      <c r="I2888" s="14" t="n">
        <v>2171.4619</v>
      </c>
      <c r="J2888" s="14" t="n">
        <v>1954.31571</v>
      </c>
    </row>
    <row r="2889" customFormat="false" ht="15" hidden="false" customHeight="false" outlineLevel="0" collapsed="false">
      <c r="A2889" s="12" t="n">
        <v>8917</v>
      </c>
      <c r="B2889" s="13" t="s">
        <v>2902</v>
      </c>
      <c r="C2889" s="14" t="n">
        <f aca="false">IF($F$2=0," - ",Tabla1[[#This Row],[Base Precio de Lista neto]])</f>
        <v>1403.9996</v>
      </c>
      <c r="D2889" s="14" t="n">
        <f aca="false">IF($F$2=0," - ",Tabla1[[#This Row],[Base Precio de Lista neto]]*(1-$F$2))</f>
        <v>982.79972</v>
      </c>
      <c r="E2889" s="14" t="n">
        <f aca="false">IF($F$2=0," - ",Tabla1[[#This Row],[Base para Mejor precio]]*(1-$F$2))</f>
        <v>884.519748</v>
      </c>
      <c r="F2889" s="12" t="s">
        <v>17</v>
      </c>
      <c r="G2889" s="15"/>
      <c r="H2889" s="14" t="n">
        <f aca="false">IFERROR(IF($F$3=0,"-",Tabla1[[#This Row],[Precio de Cliente neto]]*(1+$F$3)),"-")</f>
        <v>1474.19958</v>
      </c>
      <c r="I2889" s="14" t="n">
        <v>1403.9996</v>
      </c>
      <c r="J2889" s="14" t="n">
        <v>1263.59964</v>
      </c>
    </row>
    <row r="2890" customFormat="false" ht="15" hidden="false" customHeight="false" outlineLevel="0" collapsed="false">
      <c r="A2890" s="12" t="n">
        <v>8918</v>
      </c>
      <c r="B2890" s="13" t="s">
        <v>2903</v>
      </c>
      <c r="C2890" s="14" t="n">
        <f aca="false">IF($F$2=0," - ",Tabla1[[#This Row],[Base Precio de Lista neto]])</f>
        <v>4961.4333</v>
      </c>
      <c r="D2890" s="14" t="n">
        <f aca="false">IF($F$2=0," - ",Tabla1[[#This Row],[Base Precio de Lista neto]]*(1-$F$2))</f>
        <v>3473.00331</v>
      </c>
      <c r="E2890" s="14" t="n">
        <f aca="false">IF($F$2=0," - ",Tabla1[[#This Row],[Base para Mejor precio]]*(1-$F$2))</f>
        <v>3125.702979</v>
      </c>
      <c r="F2890" s="12" t="s">
        <v>31</v>
      </c>
      <c r="G2890" s="15"/>
      <c r="H2890" s="14" t="n">
        <f aca="false">IFERROR(IF($F$3=0,"-",Tabla1[[#This Row],[Precio de Cliente neto]]*(1+$F$3)),"-")</f>
        <v>5209.504965</v>
      </c>
      <c r="I2890" s="14" t="n">
        <v>4961.4333</v>
      </c>
      <c r="J2890" s="14" t="n">
        <v>4465.28997</v>
      </c>
    </row>
    <row r="2891" customFormat="false" ht="15" hidden="false" customHeight="false" outlineLevel="0" collapsed="false">
      <c r="A2891" s="12" t="n">
        <v>8919</v>
      </c>
      <c r="B2891" s="13" t="s">
        <v>2904</v>
      </c>
      <c r="C2891" s="14" t="n">
        <f aca="false">IF($F$2=0," - ",Tabla1[[#This Row],[Base Precio de Lista neto]])</f>
        <v>4961.4333</v>
      </c>
      <c r="D2891" s="14" t="n">
        <f aca="false">IF($F$2=0," - ",Tabla1[[#This Row],[Base Precio de Lista neto]]*(1-$F$2))</f>
        <v>3473.00331</v>
      </c>
      <c r="E2891" s="14" t="n">
        <f aca="false">IF($F$2=0," - ",Tabla1[[#This Row],[Base para Mejor precio]]*(1-$F$2))</f>
        <v>3125.702979</v>
      </c>
      <c r="F2891" s="12" t="s">
        <v>31</v>
      </c>
      <c r="G2891" s="15"/>
      <c r="H2891" s="14" t="n">
        <f aca="false">IFERROR(IF($F$3=0,"-",Tabla1[[#This Row],[Precio de Cliente neto]]*(1+$F$3)),"-")</f>
        <v>5209.504965</v>
      </c>
      <c r="I2891" s="14" t="n">
        <v>4961.4333</v>
      </c>
      <c r="J2891" s="14" t="n">
        <v>4465.28997</v>
      </c>
    </row>
    <row r="2892" customFormat="false" ht="15" hidden="false" customHeight="false" outlineLevel="0" collapsed="false">
      <c r="A2892" s="12" t="n">
        <v>8920</v>
      </c>
      <c r="B2892" s="13" t="s">
        <v>2905</v>
      </c>
      <c r="C2892" s="14" t="n">
        <f aca="false">IF($F$2=0," - ",Tabla1[[#This Row],[Base Precio de Lista neto]])</f>
        <v>26760.361</v>
      </c>
      <c r="D2892" s="14" t="n">
        <f aca="false">IF($F$2=0," - ",Tabla1[[#This Row],[Base Precio de Lista neto]]*(1-$F$2))</f>
        <v>18732.2527</v>
      </c>
      <c r="E2892" s="14" t="n">
        <f aca="false">IF($F$2=0," - ",Tabla1[[#This Row],[Base para Mejor precio]]*(1-$F$2))</f>
        <v>14330.1733155</v>
      </c>
      <c r="F2892" s="12" t="s">
        <v>14</v>
      </c>
      <c r="G2892" s="15" t="s">
        <v>353</v>
      </c>
      <c r="H2892" s="14" t="n">
        <f aca="false">IFERROR(IF($F$3=0,"-",Tabla1[[#This Row],[Precio de Cliente neto]]*(1+$F$3)),"-")</f>
        <v>28098.37905</v>
      </c>
      <c r="I2892" s="14" t="n">
        <v>26760.361</v>
      </c>
      <c r="J2892" s="14" t="n">
        <v>20471.676165</v>
      </c>
    </row>
    <row r="2893" customFormat="false" ht="15" hidden="false" customHeight="false" outlineLevel="0" collapsed="false">
      <c r="A2893" s="12" t="n">
        <v>8921</v>
      </c>
      <c r="B2893" s="13" t="s">
        <v>2906</v>
      </c>
      <c r="C2893" s="14" t="n">
        <f aca="false">IF($F$2=0," - ",Tabla1[[#This Row],[Base Precio de Lista neto]])</f>
        <v>25947.6241</v>
      </c>
      <c r="D2893" s="14" t="n">
        <f aca="false">IF($F$2=0," - ",Tabla1[[#This Row],[Base Precio de Lista neto]]*(1-$F$2))</f>
        <v>18163.33687</v>
      </c>
      <c r="E2893" s="14" t="n">
        <f aca="false">IF($F$2=0," - ",Tabla1[[#This Row],[Base para Mejor precio]]*(1-$F$2))</f>
        <v>13894.95270555</v>
      </c>
      <c r="F2893" s="12" t="s">
        <v>14</v>
      </c>
      <c r="G2893" s="15" t="s">
        <v>353</v>
      </c>
      <c r="H2893" s="14" t="n">
        <f aca="false">IFERROR(IF($F$3=0,"-",Tabla1[[#This Row],[Precio de Cliente neto]]*(1+$F$3)),"-")</f>
        <v>27245.005305</v>
      </c>
      <c r="I2893" s="14" t="n">
        <v>25947.6241</v>
      </c>
      <c r="J2893" s="14" t="n">
        <v>19849.9324365</v>
      </c>
    </row>
    <row r="2894" customFormat="false" ht="15" hidden="false" customHeight="false" outlineLevel="0" collapsed="false">
      <c r="A2894" s="12" t="n">
        <v>8922</v>
      </c>
      <c r="B2894" s="13" t="s">
        <v>2907</v>
      </c>
      <c r="C2894" s="14" t="n">
        <f aca="false">IF($F$2=0," - ",Tabla1[[#This Row],[Base Precio de Lista neto]])</f>
        <v>22448.8547</v>
      </c>
      <c r="D2894" s="14" t="n">
        <f aca="false">IF($F$2=0," - ",Tabla1[[#This Row],[Base Precio de Lista neto]]*(1-$F$2))</f>
        <v>15714.19829</v>
      </c>
      <c r="E2894" s="14" t="n">
        <f aca="false">IF($F$2=0," - ",Tabla1[[#This Row],[Base para Mejor precio]]*(1-$F$2))</f>
        <v>14142.778461</v>
      </c>
      <c r="F2894" s="12" t="s">
        <v>17</v>
      </c>
      <c r="G2894" s="15"/>
      <c r="H2894" s="14" t="n">
        <f aca="false">IFERROR(IF($F$3=0,"-",Tabla1[[#This Row],[Precio de Cliente neto]]*(1+$F$3)),"-")</f>
        <v>23571.297435</v>
      </c>
      <c r="I2894" s="14" t="n">
        <v>22448.8547</v>
      </c>
      <c r="J2894" s="14" t="n">
        <v>20203.96923</v>
      </c>
    </row>
    <row r="2895" customFormat="false" ht="15" hidden="false" customHeight="false" outlineLevel="0" collapsed="false">
      <c r="A2895" s="12" t="n">
        <v>8923</v>
      </c>
      <c r="B2895" s="13" t="s">
        <v>2908</v>
      </c>
      <c r="C2895" s="14" t="n">
        <f aca="false">IF($F$2=0," - ",Tabla1[[#This Row],[Base Precio de Lista neto]])</f>
        <v>23143.1505</v>
      </c>
      <c r="D2895" s="14" t="n">
        <f aca="false">IF($F$2=0," - ",Tabla1[[#This Row],[Base Precio de Lista neto]]*(1-$F$2))</f>
        <v>16200.20535</v>
      </c>
      <c r="E2895" s="14" t="n">
        <f aca="false">IF($F$2=0," - ",Tabla1[[#This Row],[Base para Mejor precio]]*(1-$F$2))</f>
        <v>12393.15709275</v>
      </c>
      <c r="F2895" s="12" t="s">
        <v>14</v>
      </c>
      <c r="G2895" s="15" t="s">
        <v>353</v>
      </c>
      <c r="H2895" s="14" t="n">
        <f aca="false">IFERROR(IF($F$3=0,"-",Tabla1[[#This Row],[Precio de Cliente neto]]*(1+$F$3)),"-")</f>
        <v>24300.308025</v>
      </c>
      <c r="I2895" s="14" t="n">
        <v>23143.1505</v>
      </c>
      <c r="J2895" s="14" t="n">
        <v>17704.5101325</v>
      </c>
    </row>
    <row r="2896" customFormat="false" ht="15" hidden="false" customHeight="false" outlineLevel="0" collapsed="false">
      <c r="A2896" s="12" t="n">
        <v>8929</v>
      </c>
      <c r="B2896" s="13" t="s">
        <v>2909</v>
      </c>
      <c r="C2896" s="14" t="n">
        <f aca="false">IF($F$2=0," - ",Tabla1[[#This Row],[Base Precio de Lista neto]])</f>
        <v>18063.1189</v>
      </c>
      <c r="D2896" s="14" t="n">
        <f aca="false">IF($F$2=0," - ",Tabla1[[#This Row],[Base Precio de Lista neto]]*(1-$F$2))</f>
        <v>12644.18323</v>
      </c>
      <c r="E2896" s="14" t="n">
        <f aca="false">IF($F$2=0," - ",Tabla1[[#This Row],[Base para Mejor precio]]*(1-$F$2))</f>
        <v>9672.80017095</v>
      </c>
      <c r="F2896" s="12" t="s">
        <v>14</v>
      </c>
      <c r="G2896" s="15" t="s">
        <v>353</v>
      </c>
      <c r="H2896" s="14" t="n">
        <f aca="false">IFERROR(IF($F$3=0,"-",Tabla1[[#This Row],[Precio de Cliente neto]]*(1+$F$3)),"-")</f>
        <v>18966.274845</v>
      </c>
      <c r="I2896" s="14" t="n">
        <v>18063.1189</v>
      </c>
      <c r="J2896" s="14" t="n">
        <v>13818.2859585</v>
      </c>
    </row>
    <row r="2897" customFormat="false" ht="15" hidden="false" customHeight="false" outlineLevel="0" collapsed="false">
      <c r="A2897" s="12" t="n">
        <v>8930</v>
      </c>
      <c r="B2897" s="13" t="s">
        <v>2910</v>
      </c>
      <c r="C2897" s="14" t="n">
        <f aca="false">IF($F$2=0," - ",Tabla1[[#This Row],[Base Precio de Lista neto]])</f>
        <v>6765.6833</v>
      </c>
      <c r="D2897" s="14" t="n">
        <f aca="false">IF($F$2=0," - ",Tabla1[[#This Row],[Base Precio de Lista neto]]*(1-$F$2))</f>
        <v>4735.97831</v>
      </c>
      <c r="E2897" s="14" t="n">
        <f aca="false">IF($F$2=0," - ",Tabla1[[#This Row],[Base para Mejor precio]]*(1-$F$2))</f>
        <v>3623.02340715</v>
      </c>
      <c r="F2897" s="12" t="s">
        <v>14</v>
      </c>
      <c r="G2897" s="15" t="s">
        <v>353</v>
      </c>
      <c r="H2897" s="14" t="n">
        <f aca="false">IFERROR(IF($F$3=0,"-",Tabla1[[#This Row],[Precio de Cliente neto]]*(1+$F$3)),"-")</f>
        <v>7103.967465</v>
      </c>
      <c r="I2897" s="14" t="n">
        <v>6765.6833</v>
      </c>
      <c r="J2897" s="14" t="n">
        <v>5175.7477245</v>
      </c>
    </row>
    <row r="2898" customFormat="false" ht="15" hidden="false" customHeight="false" outlineLevel="0" collapsed="false">
      <c r="A2898" s="12" t="n">
        <v>8931</v>
      </c>
      <c r="B2898" s="13" t="s">
        <v>2911</v>
      </c>
      <c r="C2898" s="14" t="n">
        <f aca="false">IF($F$2=0," - ",Tabla1[[#This Row],[Base Precio de Lista neto]])</f>
        <v>7233.472</v>
      </c>
      <c r="D2898" s="14" t="n">
        <f aca="false">IF($F$2=0," - ",Tabla1[[#This Row],[Base Precio de Lista neto]]*(1-$F$2))</f>
        <v>5063.4304</v>
      </c>
      <c r="E2898" s="14" t="n">
        <f aca="false">IF($F$2=0," - ",Tabla1[[#This Row],[Base para Mejor precio]]*(1-$F$2))</f>
        <v>3873.524256</v>
      </c>
      <c r="F2898" s="12" t="s">
        <v>14</v>
      </c>
      <c r="G2898" s="15" t="s">
        <v>353</v>
      </c>
      <c r="H2898" s="14" t="n">
        <f aca="false">IFERROR(IF($F$3=0,"-",Tabla1[[#This Row],[Precio de Cliente neto]]*(1+$F$3)),"-")</f>
        <v>7595.1456</v>
      </c>
      <c r="I2898" s="14" t="n">
        <v>7233.472</v>
      </c>
      <c r="J2898" s="14" t="n">
        <v>5533.60608</v>
      </c>
    </row>
    <row r="2899" customFormat="false" ht="15" hidden="false" customHeight="false" outlineLevel="0" collapsed="false">
      <c r="A2899" s="12" t="n">
        <v>8932</v>
      </c>
      <c r="B2899" s="13" t="s">
        <v>2912</v>
      </c>
      <c r="C2899" s="14" t="n">
        <f aca="false">IF($F$2=0," - ",Tabla1[[#This Row],[Base Precio de Lista neto]])</f>
        <v>7233.472</v>
      </c>
      <c r="D2899" s="14" t="n">
        <f aca="false">IF($F$2=0," - ",Tabla1[[#This Row],[Base Precio de Lista neto]]*(1-$F$2))</f>
        <v>5063.4304</v>
      </c>
      <c r="E2899" s="14" t="n">
        <f aca="false">IF($F$2=0," - ",Tabla1[[#This Row],[Base para Mejor precio]]*(1-$F$2))</f>
        <v>3873.524256</v>
      </c>
      <c r="F2899" s="12" t="s">
        <v>14</v>
      </c>
      <c r="G2899" s="15" t="s">
        <v>353</v>
      </c>
      <c r="H2899" s="14" t="n">
        <f aca="false">IFERROR(IF($F$3=0,"-",Tabla1[[#This Row],[Precio de Cliente neto]]*(1+$F$3)),"-")</f>
        <v>7595.1456</v>
      </c>
      <c r="I2899" s="14" t="n">
        <v>7233.472</v>
      </c>
      <c r="J2899" s="14" t="n">
        <v>5533.60608</v>
      </c>
    </row>
    <row r="2900" customFormat="false" ht="15" hidden="false" customHeight="false" outlineLevel="0" collapsed="false">
      <c r="A2900" s="12" t="n">
        <v>8933</v>
      </c>
      <c r="B2900" s="13" t="s">
        <v>2913</v>
      </c>
      <c r="C2900" s="14" t="n">
        <f aca="false">IF($F$2=0," - ",Tabla1[[#This Row],[Base Precio de Lista neto]])</f>
        <v>7120.8552</v>
      </c>
      <c r="D2900" s="14" t="n">
        <f aca="false">IF($F$2=0," - ",Tabla1[[#This Row],[Base Precio de Lista neto]]*(1-$F$2))</f>
        <v>4984.59864</v>
      </c>
      <c r="E2900" s="14" t="n">
        <f aca="false">IF($F$2=0," - ",Tabla1[[#This Row],[Base para Mejor precio]]*(1-$F$2))</f>
        <v>3813.2179596</v>
      </c>
      <c r="F2900" s="12" t="s">
        <v>14</v>
      </c>
      <c r="G2900" s="15" t="s">
        <v>353</v>
      </c>
      <c r="H2900" s="14" t="n">
        <f aca="false">IFERROR(IF($F$3=0,"-",Tabla1[[#This Row],[Precio de Cliente neto]]*(1+$F$3)),"-")</f>
        <v>7476.89796</v>
      </c>
      <c r="I2900" s="14" t="n">
        <v>7120.8552</v>
      </c>
      <c r="J2900" s="14" t="n">
        <v>5447.454228</v>
      </c>
    </row>
    <row r="2901" customFormat="false" ht="15" hidden="false" customHeight="false" outlineLevel="0" collapsed="false">
      <c r="A2901" s="12" t="n">
        <v>8934</v>
      </c>
      <c r="B2901" s="13" t="s">
        <v>2914</v>
      </c>
      <c r="C2901" s="14" t="n">
        <f aca="false">IF($F$2=0," - ",Tabla1[[#This Row],[Base Precio de Lista neto]])</f>
        <v>11418.0502</v>
      </c>
      <c r="D2901" s="14" t="n">
        <f aca="false">IF($F$2=0," - ",Tabla1[[#This Row],[Base Precio de Lista neto]]*(1-$F$2))</f>
        <v>7992.63514</v>
      </c>
      <c r="E2901" s="14" t="n">
        <f aca="false">IF($F$2=0," - ",Tabla1[[#This Row],[Base para Mejor precio]]*(1-$F$2))</f>
        <v>6114.3658821</v>
      </c>
      <c r="F2901" s="12" t="s">
        <v>14</v>
      </c>
      <c r="G2901" s="15" t="s">
        <v>353</v>
      </c>
      <c r="H2901" s="14" t="n">
        <f aca="false">IFERROR(IF($F$3=0,"-",Tabla1[[#This Row],[Precio de Cliente neto]]*(1+$F$3)),"-")</f>
        <v>11988.95271</v>
      </c>
      <c r="I2901" s="14" t="n">
        <v>11418.0502</v>
      </c>
      <c r="J2901" s="14" t="n">
        <v>8734.808403</v>
      </c>
    </row>
    <row r="2902" customFormat="false" ht="15" hidden="false" customHeight="false" outlineLevel="0" collapsed="false">
      <c r="A2902" s="12" t="n">
        <v>8935</v>
      </c>
      <c r="B2902" s="13" t="s">
        <v>2915</v>
      </c>
      <c r="C2902" s="14" t="n">
        <f aca="false">IF($F$2=0," - ",Tabla1[[#This Row],[Base Precio de Lista neto]])</f>
        <v>11170.9328</v>
      </c>
      <c r="D2902" s="14" t="n">
        <f aca="false">IF($F$2=0," - ",Tabla1[[#This Row],[Base Precio de Lista neto]]*(1-$F$2))</f>
        <v>7819.65296</v>
      </c>
      <c r="E2902" s="14" t="n">
        <f aca="false">IF($F$2=0," - ",Tabla1[[#This Row],[Base para Mejor precio]]*(1-$F$2))</f>
        <v>5982.0345144</v>
      </c>
      <c r="F2902" s="12" t="s">
        <v>14</v>
      </c>
      <c r="G2902" s="15" t="s">
        <v>353</v>
      </c>
      <c r="H2902" s="14" t="n">
        <f aca="false">IFERROR(IF($F$3=0,"-",Tabla1[[#This Row],[Precio de Cliente neto]]*(1+$F$3)),"-")</f>
        <v>11729.47944</v>
      </c>
      <c r="I2902" s="14" t="n">
        <v>11170.9328</v>
      </c>
      <c r="J2902" s="14" t="n">
        <v>8545.763592</v>
      </c>
    </row>
    <row r="2903" customFormat="false" ht="15" hidden="false" customHeight="false" outlineLevel="0" collapsed="false">
      <c r="A2903" s="12" t="n">
        <v>8936</v>
      </c>
      <c r="B2903" s="13" t="s">
        <v>2916</v>
      </c>
      <c r="C2903" s="14" t="n">
        <f aca="false">IF($F$2=0," - ",Tabla1[[#This Row],[Base Precio de Lista neto]])</f>
        <v>7297.5265</v>
      </c>
      <c r="D2903" s="14" t="n">
        <f aca="false">IF($F$2=0," - ",Tabla1[[#This Row],[Base Precio de Lista neto]]*(1-$F$2))</f>
        <v>5108.26855</v>
      </c>
      <c r="E2903" s="14" t="n">
        <f aca="false">IF($F$2=0," - ",Tabla1[[#This Row],[Base para Mejor precio]]*(1-$F$2))</f>
        <v>4597.441695</v>
      </c>
      <c r="F2903" s="12" t="s">
        <v>14</v>
      </c>
      <c r="G2903" s="15" t="s">
        <v>143</v>
      </c>
      <c r="H2903" s="14" t="n">
        <f aca="false">IFERROR(IF($F$3=0,"-",Tabla1[[#This Row],[Precio de Cliente neto]]*(1+$F$3)),"-")</f>
        <v>7662.402825</v>
      </c>
      <c r="I2903" s="14" t="n">
        <v>7297.5265</v>
      </c>
      <c r="J2903" s="14" t="n">
        <v>6567.77385</v>
      </c>
    </row>
    <row r="2904" customFormat="false" ht="15" hidden="false" customHeight="false" outlineLevel="0" collapsed="false">
      <c r="A2904" s="12" t="n">
        <v>8937</v>
      </c>
      <c r="B2904" s="13" t="s">
        <v>2917</v>
      </c>
      <c r="C2904" s="14" t="n">
        <f aca="false">IF($F$2=0," - ",Tabla1[[#This Row],[Base Precio de Lista neto]])</f>
        <v>8109.2557</v>
      </c>
      <c r="D2904" s="14" t="n">
        <f aca="false">IF($F$2=0," - ",Tabla1[[#This Row],[Base Precio de Lista neto]]*(1-$F$2))</f>
        <v>5676.47899</v>
      </c>
      <c r="E2904" s="14" t="n">
        <f aca="false">IF($F$2=0," - ",Tabla1[[#This Row],[Base para Mejor precio]]*(1-$F$2))</f>
        <v>5108.831091</v>
      </c>
      <c r="F2904" s="12" t="s">
        <v>14</v>
      </c>
      <c r="G2904" s="15" t="s">
        <v>143</v>
      </c>
      <c r="H2904" s="14" t="n">
        <f aca="false">IFERROR(IF($F$3=0,"-",Tabla1[[#This Row],[Precio de Cliente neto]]*(1+$F$3)),"-")</f>
        <v>8514.718485</v>
      </c>
      <c r="I2904" s="14" t="n">
        <v>8109.2557</v>
      </c>
      <c r="J2904" s="14" t="n">
        <v>7298.33013</v>
      </c>
    </row>
    <row r="2905" customFormat="false" ht="15" hidden="false" customHeight="false" outlineLevel="0" collapsed="false">
      <c r="A2905" s="12" t="n">
        <v>8938</v>
      </c>
      <c r="B2905" s="13" t="s">
        <v>2918</v>
      </c>
      <c r="C2905" s="14" t="n">
        <f aca="false">IF($F$2=0," - ",Tabla1[[#This Row],[Base Precio de Lista neto]])</f>
        <v>8109.2557</v>
      </c>
      <c r="D2905" s="14" t="n">
        <f aca="false">IF($F$2=0," - ",Tabla1[[#This Row],[Base Precio de Lista neto]]*(1-$F$2))</f>
        <v>5676.47899</v>
      </c>
      <c r="E2905" s="14" t="n">
        <f aca="false">IF($F$2=0," - ",Tabla1[[#This Row],[Base para Mejor precio]]*(1-$F$2))</f>
        <v>4342.50642735</v>
      </c>
      <c r="F2905" s="12" t="s">
        <v>14</v>
      </c>
      <c r="G2905" s="15" t="s">
        <v>353</v>
      </c>
      <c r="H2905" s="14" t="n">
        <f aca="false">IFERROR(IF($F$3=0,"-",Tabla1[[#This Row],[Precio de Cliente neto]]*(1+$F$3)),"-")</f>
        <v>8514.718485</v>
      </c>
      <c r="I2905" s="14" t="n">
        <v>8109.2557</v>
      </c>
      <c r="J2905" s="14" t="n">
        <v>6203.5806105</v>
      </c>
    </row>
    <row r="2906" customFormat="false" ht="15" hidden="false" customHeight="false" outlineLevel="0" collapsed="false">
      <c r="A2906" s="12" t="n">
        <v>8939</v>
      </c>
      <c r="B2906" s="13" t="s">
        <v>2919</v>
      </c>
      <c r="C2906" s="14" t="n">
        <f aca="false">IF($F$2=0," - ",Tabla1[[#This Row],[Base Precio de Lista neto]])</f>
        <v>7297.5265</v>
      </c>
      <c r="D2906" s="14" t="n">
        <f aca="false">IF($F$2=0," - ",Tabla1[[#This Row],[Base Precio de Lista neto]]*(1-$F$2))</f>
        <v>5108.26855</v>
      </c>
      <c r="E2906" s="14" t="n">
        <f aca="false">IF($F$2=0," - ",Tabla1[[#This Row],[Base para Mejor precio]]*(1-$F$2))</f>
        <v>3907.82544075</v>
      </c>
      <c r="F2906" s="12" t="s">
        <v>14</v>
      </c>
      <c r="G2906" s="15" t="s">
        <v>353</v>
      </c>
      <c r="H2906" s="14" t="n">
        <f aca="false">IFERROR(IF($F$3=0,"-",Tabla1[[#This Row],[Precio de Cliente neto]]*(1+$F$3)),"-")</f>
        <v>7662.402825</v>
      </c>
      <c r="I2906" s="14" t="n">
        <v>7297.5265</v>
      </c>
      <c r="J2906" s="14" t="n">
        <v>5582.6077725</v>
      </c>
    </row>
    <row r="2907" customFormat="false" ht="15" hidden="false" customHeight="false" outlineLevel="0" collapsed="false">
      <c r="A2907" s="12" t="n">
        <v>8940</v>
      </c>
      <c r="B2907" s="13" t="s">
        <v>2920</v>
      </c>
      <c r="C2907" s="14" t="n">
        <f aca="false">IF($F$2=0," - ",Tabla1[[#This Row],[Base Precio de Lista neto]])</f>
        <v>8717.8443</v>
      </c>
      <c r="D2907" s="14" t="n">
        <f aca="false">IF($F$2=0," - ",Tabla1[[#This Row],[Base Precio de Lista neto]]*(1-$F$2))</f>
        <v>6102.49101</v>
      </c>
      <c r="E2907" s="14" t="n">
        <f aca="false">IF($F$2=0," - ",Tabla1[[#This Row],[Base para Mejor precio]]*(1-$F$2))</f>
        <v>4668.40562265</v>
      </c>
      <c r="F2907" s="12" t="s">
        <v>14</v>
      </c>
      <c r="G2907" s="15" t="s">
        <v>353</v>
      </c>
      <c r="H2907" s="14" t="n">
        <f aca="false">IFERROR(IF($F$3=0,"-",Tabla1[[#This Row],[Precio de Cliente neto]]*(1+$F$3)),"-")</f>
        <v>9153.736515</v>
      </c>
      <c r="I2907" s="14" t="n">
        <v>8717.8443</v>
      </c>
      <c r="J2907" s="14" t="n">
        <v>6669.1508895</v>
      </c>
    </row>
    <row r="2908" customFormat="false" ht="15" hidden="false" customHeight="false" outlineLevel="0" collapsed="false">
      <c r="A2908" s="12" t="n">
        <v>8941</v>
      </c>
      <c r="B2908" s="13" t="s">
        <v>2921</v>
      </c>
      <c r="C2908" s="14" t="n">
        <f aca="false">IF($F$2=0," - ",Tabla1[[#This Row],[Base Precio de Lista neto]])</f>
        <v>8546.8698</v>
      </c>
      <c r="D2908" s="14" t="n">
        <f aca="false">IF($F$2=0," - ",Tabla1[[#This Row],[Base Precio de Lista neto]]*(1-$F$2))</f>
        <v>5982.80886</v>
      </c>
      <c r="E2908" s="14" t="n">
        <f aca="false">IF($F$2=0," - ",Tabla1[[#This Row],[Base para Mejor precio]]*(1-$F$2))</f>
        <v>4576.8487779</v>
      </c>
      <c r="F2908" s="12" t="s">
        <v>14</v>
      </c>
      <c r="G2908" s="15" t="s">
        <v>353</v>
      </c>
      <c r="H2908" s="14" t="n">
        <f aca="false">IFERROR(IF($F$3=0,"-",Tabla1[[#This Row],[Precio de Cliente neto]]*(1+$F$3)),"-")</f>
        <v>8974.21329</v>
      </c>
      <c r="I2908" s="14" t="n">
        <v>8546.8698</v>
      </c>
      <c r="J2908" s="14" t="n">
        <v>6538.355397</v>
      </c>
    </row>
    <row r="2909" customFormat="false" ht="15" hidden="false" customHeight="false" outlineLevel="0" collapsed="false">
      <c r="A2909" s="12" t="n">
        <v>8942</v>
      </c>
      <c r="B2909" s="13" t="s">
        <v>2922</v>
      </c>
      <c r="C2909" s="14" t="n">
        <f aca="false">IF($F$2=0," - ",Tabla1[[#This Row],[Base Precio de Lista neto]])</f>
        <v>8546.8698</v>
      </c>
      <c r="D2909" s="14" t="n">
        <f aca="false">IF($F$2=0," - ",Tabla1[[#This Row],[Base Precio de Lista neto]]*(1-$F$2))</f>
        <v>5982.80886</v>
      </c>
      <c r="E2909" s="14" t="n">
        <f aca="false">IF($F$2=0," - ",Tabla1[[#This Row],[Base para Mejor precio]]*(1-$F$2))</f>
        <v>4576.8487779</v>
      </c>
      <c r="F2909" s="12" t="s">
        <v>14</v>
      </c>
      <c r="G2909" s="15" t="s">
        <v>353</v>
      </c>
      <c r="H2909" s="14" t="n">
        <f aca="false">IFERROR(IF($F$3=0,"-",Tabla1[[#This Row],[Precio de Cliente neto]]*(1+$F$3)),"-")</f>
        <v>8974.21329</v>
      </c>
      <c r="I2909" s="14" t="n">
        <v>8546.8698</v>
      </c>
      <c r="J2909" s="14" t="n">
        <v>6538.355397</v>
      </c>
    </row>
    <row r="2910" customFormat="false" ht="15" hidden="false" customHeight="false" outlineLevel="0" collapsed="false">
      <c r="A2910" s="12" t="n">
        <v>8943</v>
      </c>
      <c r="B2910" s="13" t="s">
        <v>2923</v>
      </c>
      <c r="C2910" s="14" t="n">
        <f aca="false">IF($F$2=0," - ",Tabla1[[#This Row],[Base Precio de Lista neto]])</f>
        <v>8837.6861</v>
      </c>
      <c r="D2910" s="14" t="n">
        <f aca="false">IF($F$2=0," - ",Tabla1[[#This Row],[Base Precio de Lista neto]]*(1-$F$2))</f>
        <v>6186.38027</v>
      </c>
      <c r="E2910" s="14" t="n">
        <f aca="false">IF($F$2=0," - ",Tabla1[[#This Row],[Base para Mejor precio]]*(1-$F$2))</f>
        <v>4732.58090655</v>
      </c>
      <c r="F2910" s="12" t="s">
        <v>14</v>
      </c>
      <c r="G2910" s="15" t="s">
        <v>353</v>
      </c>
      <c r="H2910" s="14" t="n">
        <f aca="false">IFERROR(IF($F$3=0,"-",Tabla1[[#This Row],[Precio de Cliente neto]]*(1+$F$3)),"-")</f>
        <v>9279.570405</v>
      </c>
      <c r="I2910" s="14" t="n">
        <v>8837.6861</v>
      </c>
      <c r="J2910" s="14" t="n">
        <v>6760.8298665</v>
      </c>
    </row>
    <row r="2911" customFormat="false" ht="15" hidden="false" customHeight="false" outlineLevel="0" collapsed="false">
      <c r="A2911" s="12" t="n">
        <v>8944</v>
      </c>
      <c r="B2911" s="13" t="s">
        <v>2924</v>
      </c>
      <c r="C2911" s="14" t="n">
        <f aca="false">IF($F$2=0," - ",Tabla1[[#This Row],[Base Precio de Lista neto]])</f>
        <v>9928.7638</v>
      </c>
      <c r="D2911" s="14" t="n">
        <f aca="false">IF($F$2=0," - ",Tabla1[[#This Row],[Base Precio de Lista neto]]*(1-$F$2))</f>
        <v>6950.13466</v>
      </c>
      <c r="E2911" s="14" t="n">
        <f aca="false">IF($F$2=0," - ",Tabla1[[#This Row],[Base para Mejor precio]]*(1-$F$2))</f>
        <v>5316.8530149</v>
      </c>
      <c r="F2911" s="12" t="s">
        <v>14</v>
      </c>
      <c r="G2911" s="15" t="s">
        <v>353</v>
      </c>
      <c r="H2911" s="14" t="n">
        <f aca="false">IFERROR(IF($F$3=0,"-",Tabla1[[#This Row],[Precio de Cliente neto]]*(1+$F$3)),"-")</f>
        <v>10425.20199</v>
      </c>
      <c r="I2911" s="14" t="n">
        <v>9928.7638</v>
      </c>
      <c r="J2911" s="14" t="n">
        <v>7595.504307</v>
      </c>
    </row>
    <row r="2912" customFormat="false" ht="15" hidden="false" customHeight="false" outlineLevel="0" collapsed="false">
      <c r="A2912" s="12" t="n">
        <v>8945</v>
      </c>
      <c r="B2912" s="13" t="s">
        <v>2925</v>
      </c>
      <c r="C2912" s="14" t="n">
        <f aca="false">IF($F$2=0," - ",Tabla1[[#This Row],[Base Precio de Lista neto]])</f>
        <v>7455.7145</v>
      </c>
      <c r="D2912" s="14" t="n">
        <f aca="false">IF($F$2=0," - ",Tabla1[[#This Row],[Base Precio de Lista neto]]*(1-$F$2))</f>
        <v>5219.00015</v>
      </c>
      <c r="E2912" s="14" t="n">
        <f aca="false">IF($F$2=0," - ",Tabla1[[#This Row],[Base para Mejor precio]]*(1-$F$2))</f>
        <v>3992.53511475</v>
      </c>
      <c r="F2912" s="12" t="s">
        <v>14</v>
      </c>
      <c r="G2912" s="15" t="s">
        <v>353</v>
      </c>
      <c r="H2912" s="14" t="n">
        <f aca="false">IFERROR(IF($F$3=0,"-",Tabla1[[#This Row],[Precio de Cliente neto]]*(1+$F$3)),"-")</f>
        <v>7828.500225</v>
      </c>
      <c r="I2912" s="14" t="n">
        <v>7455.7145</v>
      </c>
      <c r="J2912" s="14" t="n">
        <v>5703.6215925</v>
      </c>
    </row>
    <row r="2913" customFormat="false" ht="15" hidden="false" customHeight="false" outlineLevel="0" collapsed="false">
      <c r="A2913" s="12" t="n">
        <v>8946</v>
      </c>
      <c r="B2913" s="13" t="s">
        <v>2926</v>
      </c>
      <c r="C2913" s="14" t="n">
        <f aca="false">IF($F$2=0," - ",Tabla1[[#This Row],[Base Precio de Lista neto]])</f>
        <v>12142.2602</v>
      </c>
      <c r="D2913" s="14" t="n">
        <f aca="false">IF($F$2=0," - ",Tabla1[[#This Row],[Base Precio de Lista neto]]*(1-$F$2))</f>
        <v>8499.58214</v>
      </c>
      <c r="E2913" s="14" t="n">
        <f aca="false">IF($F$2=0," - ",Tabla1[[#This Row],[Base para Mejor precio]]*(1-$F$2))</f>
        <v>6502.1803371</v>
      </c>
      <c r="F2913" s="12" t="s">
        <v>14</v>
      </c>
      <c r="G2913" s="15" t="s">
        <v>353</v>
      </c>
      <c r="H2913" s="14" t="n">
        <f aca="false">IFERROR(IF($F$3=0,"-",Tabla1[[#This Row],[Precio de Cliente neto]]*(1+$F$3)),"-")</f>
        <v>12749.37321</v>
      </c>
      <c r="I2913" s="14" t="n">
        <v>12142.2602</v>
      </c>
      <c r="J2913" s="14" t="n">
        <v>9288.829053</v>
      </c>
    </row>
    <row r="2914" customFormat="false" ht="15" hidden="false" customHeight="false" outlineLevel="0" collapsed="false">
      <c r="A2914" s="12" t="n">
        <v>8947</v>
      </c>
      <c r="B2914" s="13" t="s">
        <v>2927</v>
      </c>
      <c r="C2914" s="14" t="n">
        <f aca="false">IF($F$2=0," - ",Tabla1[[#This Row],[Base Precio de Lista neto]])</f>
        <v>7871.6562</v>
      </c>
      <c r="D2914" s="14" t="n">
        <f aca="false">IF($F$2=0," - ",Tabla1[[#This Row],[Base Precio de Lista neto]]*(1-$F$2))</f>
        <v>5510.15934</v>
      </c>
      <c r="E2914" s="14" t="n">
        <f aca="false">IF($F$2=0," - ",Tabla1[[#This Row],[Base para Mejor precio]]*(1-$F$2))</f>
        <v>4215.2718951</v>
      </c>
      <c r="F2914" s="12" t="s">
        <v>14</v>
      </c>
      <c r="G2914" s="15" t="s">
        <v>353</v>
      </c>
      <c r="H2914" s="14" t="n">
        <f aca="false">IFERROR(IF($F$3=0,"-",Tabla1[[#This Row],[Precio de Cliente neto]]*(1+$F$3)),"-")</f>
        <v>8265.23901</v>
      </c>
      <c r="I2914" s="14" t="n">
        <v>7871.6562</v>
      </c>
      <c r="J2914" s="14" t="n">
        <v>6021.816993</v>
      </c>
    </row>
    <row r="2915" customFormat="false" ht="15" hidden="false" customHeight="false" outlineLevel="0" collapsed="false">
      <c r="A2915" s="12" t="n">
        <v>8948</v>
      </c>
      <c r="B2915" s="13" t="s">
        <v>2928</v>
      </c>
      <c r="C2915" s="14" t="n">
        <f aca="false">IF($F$2=0," - ",Tabla1[[#This Row],[Base Precio de Lista neto]])</f>
        <v>8821.2208</v>
      </c>
      <c r="D2915" s="14" t="n">
        <f aca="false">IF($F$2=0," - ",Tabla1[[#This Row],[Base Precio de Lista neto]]*(1-$F$2))</f>
        <v>6174.85456</v>
      </c>
      <c r="E2915" s="14" t="n">
        <f aca="false">IF($F$2=0," - ",Tabla1[[#This Row],[Base para Mejor precio]]*(1-$F$2))</f>
        <v>4723.7637384</v>
      </c>
      <c r="F2915" s="12" t="s">
        <v>14</v>
      </c>
      <c r="G2915" s="15" t="s">
        <v>353</v>
      </c>
      <c r="H2915" s="14" t="n">
        <f aca="false">IFERROR(IF($F$3=0,"-",Tabla1[[#This Row],[Precio de Cliente neto]]*(1+$F$3)),"-")</f>
        <v>9262.28184</v>
      </c>
      <c r="I2915" s="14" t="n">
        <v>8821.2208</v>
      </c>
      <c r="J2915" s="14" t="n">
        <v>6748.233912</v>
      </c>
    </row>
    <row r="2916" customFormat="false" ht="15" hidden="false" customHeight="false" outlineLevel="0" collapsed="false">
      <c r="A2916" s="12" t="n">
        <v>8949</v>
      </c>
      <c r="B2916" s="13" t="s">
        <v>2929</v>
      </c>
      <c r="C2916" s="14" t="n">
        <f aca="false">IF($F$2=0," - ",Tabla1[[#This Row],[Base Precio de Lista neto]])</f>
        <v>8821.2208</v>
      </c>
      <c r="D2916" s="14" t="n">
        <f aca="false">IF($F$2=0," - ",Tabla1[[#This Row],[Base Precio de Lista neto]]*(1-$F$2))</f>
        <v>6174.85456</v>
      </c>
      <c r="E2916" s="14" t="n">
        <f aca="false">IF($F$2=0," - ",Tabla1[[#This Row],[Base para Mejor precio]]*(1-$F$2))</f>
        <v>4723.7637384</v>
      </c>
      <c r="F2916" s="12" t="s">
        <v>14</v>
      </c>
      <c r="G2916" s="15" t="s">
        <v>353</v>
      </c>
      <c r="H2916" s="14" t="n">
        <f aca="false">IFERROR(IF($F$3=0,"-",Tabla1[[#This Row],[Precio de Cliente neto]]*(1+$F$3)),"-")</f>
        <v>9262.28184</v>
      </c>
      <c r="I2916" s="14" t="n">
        <v>8821.2208</v>
      </c>
      <c r="J2916" s="14" t="n">
        <v>6748.233912</v>
      </c>
    </row>
    <row r="2917" customFormat="false" ht="15" hidden="false" customHeight="false" outlineLevel="0" collapsed="false">
      <c r="A2917" s="12" t="n">
        <v>8950</v>
      </c>
      <c r="B2917" s="13" t="s">
        <v>2930</v>
      </c>
      <c r="C2917" s="14" t="n">
        <f aca="false">IF($F$2=0," - ",Tabla1[[#This Row],[Base Precio de Lista neto]])</f>
        <v>7783.3321</v>
      </c>
      <c r="D2917" s="14" t="n">
        <f aca="false">IF($F$2=0," - ",Tabla1[[#This Row],[Base Precio de Lista neto]]*(1-$F$2))</f>
        <v>5448.33247</v>
      </c>
      <c r="E2917" s="14" t="n">
        <f aca="false">IF($F$2=0," - ",Tabla1[[#This Row],[Base para Mejor precio]]*(1-$F$2))</f>
        <v>4167.97433955</v>
      </c>
      <c r="F2917" s="12" t="s">
        <v>14</v>
      </c>
      <c r="G2917" s="15" t="s">
        <v>353</v>
      </c>
      <c r="H2917" s="14" t="n">
        <f aca="false">IFERROR(IF($F$3=0,"-",Tabla1[[#This Row],[Precio de Cliente neto]]*(1+$F$3)),"-")</f>
        <v>8172.498705</v>
      </c>
      <c r="I2917" s="14" t="n">
        <v>7783.3321</v>
      </c>
      <c r="J2917" s="14" t="n">
        <v>5954.2490565</v>
      </c>
    </row>
    <row r="2918" customFormat="false" ht="15" hidden="false" customHeight="false" outlineLevel="0" collapsed="false">
      <c r="A2918" s="12" t="n">
        <v>8951</v>
      </c>
      <c r="B2918" s="13" t="s">
        <v>2931</v>
      </c>
      <c r="C2918" s="14" t="n">
        <f aca="false">IF($F$2=0," - ",Tabla1[[#This Row],[Base Precio de Lista neto]])</f>
        <v>12180.453</v>
      </c>
      <c r="D2918" s="14" t="n">
        <f aca="false">IF($F$2=0," - ",Tabla1[[#This Row],[Base Precio de Lista neto]]*(1-$F$2))</f>
        <v>8526.3171</v>
      </c>
      <c r="E2918" s="14" t="n">
        <f aca="false">IF($F$2=0," - ",Tabla1[[#This Row],[Base para Mejor precio]]*(1-$F$2))</f>
        <v>6522.6325815</v>
      </c>
      <c r="F2918" s="12" t="s">
        <v>14</v>
      </c>
      <c r="G2918" s="15" t="s">
        <v>353</v>
      </c>
      <c r="H2918" s="14" t="n">
        <f aca="false">IFERROR(IF($F$3=0,"-",Tabla1[[#This Row],[Precio de Cliente neto]]*(1+$F$3)),"-")</f>
        <v>12789.47565</v>
      </c>
      <c r="I2918" s="14" t="n">
        <v>12180.453</v>
      </c>
      <c r="J2918" s="14" t="n">
        <v>9318.046545</v>
      </c>
    </row>
    <row r="2919" customFormat="false" ht="15" hidden="false" customHeight="false" outlineLevel="0" collapsed="false">
      <c r="A2919" s="12" t="n">
        <v>8952</v>
      </c>
      <c r="B2919" s="13" t="s">
        <v>2932</v>
      </c>
      <c r="C2919" s="14" t="n">
        <f aca="false">IF($F$2=0," - ",Tabla1[[#This Row],[Base Precio de Lista neto]])</f>
        <v>8619.7325</v>
      </c>
      <c r="D2919" s="14" t="n">
        <f aca="false">IF($F$2=0," - ",Tabla1[[#This Row],[Base Precio de Lista neto]]*(1-$F$2))</f>
        <v>6033.81275</v>
      </c>
      <c r="E2919" s="14" t="n">
        <f aca="false">IF($F$2=0," - ",Tabla1[[#This Row],[Base para Mejor precio]]*(1-$F$2))</f>
        <v>4615.86675375</v>
      </c>
      <c r="F2919" s="12" t="s">
        <v>14</v>
      </c>
      <c r="G2919" s="15" t="s">
        <v>353</v>
      </c>
      <c r="H2919" s="14" t="n">
        <f aca="false">IFERROR(IF($F$3=0,"-",Tabla1[[#This Row],[Precio de Cliente neto]]*(1+$F$3)),"-")</f>
        <v>9050.719125</v>
      </c>
      <c r="I2919" s="14" t="n">
        <v>8619.7325</v>
      </c>
      <c r="J2919" s="14" t="n">
        <v>6594.0953625</v>
      </c>
    </row>
    <row r="2920" customFormat="false" ht="15" hidden="false" customHeight="false" outlineLevel="0" collapsed="false">
      <c r="A2920" s="12" t="n">
        <v>8953</v>
      </c>
      <c r="B2920" s="13" t="s">
        <v>2933</v>
      </c>
      <c r="C2920" s="14" t="n">
        <f aca="false">IF($F$2=0," - ",Tabla1[[#This Row],[Base Precio de Lista neto]])</f>
        <v>9274.5823</v>
      </c>
      <c r="D2920" s="14" t="n">
        <f aca="false">IF($F$2=0," - ",Tabla1[[#This Row],[Base Precio de Lista neto]]*(1-$F$2))</f>
        <v>6492.20761</v>
      </c>
      <c r="E2920" s="14" t="n">
        <f aca="false">IF($F$2=0," - ",Tabla1[[#This Row],[Base para Mejor precio]]*(1-$F$2))</f>
        <v>4966.53882165</v>
      </c>
      <c r="F2920" s="12" t="s">
        <v>14</v>
      </c>
      <c r="G2920" s="15" t="s">
        <v>353</v>
      </c>
      <c r="H2920" s="14" t="n">
        <f aca="false">IFERROR(IF($F$3=0,"-",Tabla1[[#This Row],[Precio de Cliente neto]]*(1+$F$3)),"-")</f>
        <v>9738.311415</v>
      </c>
      <c r="I2920" s="14" t="n">
        <v>9274.5823</v>
      </c>
      <c r="J2920" s="14" t="n">
        <v>7095.0554595</v>
      </c>
    </row>
    <row r="2921" customFormat="false" ht="15" hidden="false" customHeight="false" outlineLevel="0" collapsed="false">
      <c r="A2921" s="12" t="n">
        <v>8954</v>
      </c>
      <c r="B2921" s="13" t="s">
        <v>2934</v>
      </c>
      <c r="C2921" s="14" t="n">
        <f aca="false">IF($F$2=0," - ",Tabla1[[#This Row],[Base Precio de Lista neto]])</f>
        <v>9274.5823</v>
      </c>
      <c r="D2921" s="14" t="n">
        <f aca="false">IF($F$2=0," - ",Tabla1[[#This Row],[Base Precio de Lista neto]]*(1-$F$2))</f>
        <v>6492.20761</v>
      </c>
      <c r="E2921" s="14" t="n">
        <f aca="false">IF($F$2=0," - ",Tabla1[[#This Row],[Base para Mejor precio]]*(1-$F$2))</f>
        <v>4966.53882165</v>
      </c>
      <c r="F2921" s="12" t="s">
        <v>14</v>
      </c>
      <c r="G2921" s="15" t="s">
        <v>353</v>
      </c>
      <c r="H2921" s="14" t="n">
        <f aca="false">IFERROR(IF($F$3=0,"-",Tabla1[[#This Row],[Precio de Cliente neto]]*(1+$F$3)),"-")</f>
        <v>9738.311415</v>
      </c>
      <c r="I2921" s="14" t="n">
        <v>9274.5823</v>
      </c>
      <c r="J2921" s="14" t="n">
        <v>7095.0554595</v>
      </c>
    </row>
    <row r="2922" customFormat="false" ht="15" hidden="false" customHeight="false" outlineLevel="0" collapsed="false">
      <c r="A2922" s="12" t="n">
        <v>8955</v>
      </c>
      <c r="B2922" s="13" t="s">
        <v>2935</v>
      </c>
      <c r="C2922" s="14" t="n">
        <f aca="false">IF($F$2=0," - ",Tabla1[[#This Row],[Base Precio de Lista neto]])</f>
        <v>8463.0111</v>
      </c>
      <c r="D2922" s="14" t="n">
        <f aca="false">IF($F$2=0," - ",Tabla1[[#This Row],[Base Precio de Lista neto]]*(1-$F$2))</f>
        <v>5924.10777</v>
      </c>
      <c r="E2922" s="14" t="n">
        <f aca="false">IF($F$2=0," - ",Tabla1[[#This Row],[Base para Mejor precio]]*(1-$F$2))</f>
        <v>4531.94244405</v>
      </c>
      <c r="F2922" s="12" t="s">
        <v>14</v>
      </c>
      <c r="G2922" s="15" t="s">
        <v>353</v>
      </c>
      <c r="H2922" s="14" t="n">
        <f aca="false">IFERROR(IF($F$3=0,"-",Tabla1[[#This Row],[Precio de Cliente neto]]*(1+$F$3)),"-")</f>
        <v>8886.161655</v>
      </c>
      <c r="I2922" s="14" t="n">
        <v>8463.0111</v>
      </c>
      <c r="J2922" s="14" t="n">
        <v>6474.2034915</v>
      </c>
    </row>
    <row r="2923" customFormat="false" ht="15" hidden="false" customHeight="false" outlineLevel="0" collapsed="false">
      <c r="A2923" s="12" t="n">
        <v>8956</v>
      </c>
      <c r="B2923" s="13" t="s">
        <v>2936</v>
      </c>
      <c r="C2923" s="14" t="n">
        <f aca="false">IF($F$2=0," - ",Tabla1[[#This Row],[Base Precio de Lista neto]])</f>
        <v>9956.5764</v>
      </c>
      <c r="D2923" s="14" t="n">
        <f aca="false">IF($F$2=0," - ",Tabla1[[#This Row],[Base Precio de Lista neto]]*(1-$F$2))</f>
        <v>6969.60348</v>
      </c>
      <c r="E2923" s="14" t="n">
        <f aca="false">IF($F$2=0," - ",Tabla1[[#This Row],[Base para Mejor precio]]*(1-$F$2))</f>
        <v>5331.7466622</v>
      </c>
      <c r="F2923" s="12" t="s">
        <v>14</v>
      </c>
      <c r="G2923" s="15" t="s">
        <v>353</v>
      </c>
      <c r="H2923" s="14" t="n">
        <f aca="false">IFERROR(IF($F$3=0,"-",Tabla1[[#This Row],[Precio de Cliente neto]]*(1+$F$3)),"-")</f>
        <v>10454.40522</v>
      </c>
      <c r="I2923" s="14" t="n">
        <v>9956.5764</v>
      </c>
      <c r="J2923" s="14" t="n">
        <v>7616.780946</v>
      </c>
    </row>
    <row r="2924" customFormat="false" ht="15" hidden="false" customHeight="false" outlineLevel="0" collapsed="false">
      <c r="A2924" s="12" t="n">
        <v>8957</v>
      </c>
      <c r="B2924" s="13" t="s">
        <v>2937</v>
      </c>
      <c r="C2924" s="14" t="n">
        <f aca="false">IF($F$2=0," - ",Tabla1[[#This Row],[Base Precio de Lista neto]])</f>
        <v>9761.3835</v>
      </c>
      <c r="D2924" s="14" t="n">
        <f aca="false">IF($F$2=0," - ",Tabla1[[#This Row],[Base Precio de Lista neto]]*(1-$F$2))</f>
        <v>6832.96845</v>
      </c>
      <c r="E2924" s="14" t="n">
        <f aca="false">IF($F$2=0," - ",Tabla1[[#This Row],[Base para Mejor precio]]*(1-$F$2))</f>
        <v>5227.22086425</v>
      </c>
      <c r="F2924" s="12" t="s">
        <v>14</v>
      </c>
      <c r="G2924" s="15" t="s">
        <v>353</v>
      </c>
      <c r="H2924" s="14" t="n">
        <f aca="false">IFERROR(IF($F$3=0,"-",Tabla1[[#This Row],[Precio de Cliente neto]]*(1+$F$3)),"-")</f>
        <v>10249.452675</v>
      </c>
      <c r="I2924" s="14" t="n">
        <v>9761.3835</v>
      </c>
      <c r="J2924" s="14" t="n">
        <v>7467.4583775</v>
      </c>
    </row>
    <row r="2925" customFormat="false" ht="15" hidden="false" customHeight="false" outlineLevel="0" collapsed="false">
      <c r="A2925" s="12" t="n">
        <v>8958</v>
      </c>
      <c r="B2925" s="13" t="s">
        <v>2938</v>
      </c>
      <c r="C2925" s="14" t="n">
        <f aca="false">IF($F$2=0," - ",Tabla1[[#This Row],[Base Precio de Lista neto]])</f>
        <v>9761.3835</v>
      </c>
      <c r="D2925" s="14" t="n">
        <f aca="false">IF($F$2=0," - ",Tabla1[[#This Row],[Base Precio de Lista neto]]*(1-$F$2))</f>
        <v>6832.96845</v>
      </c>
      <c r="E2925" s="14" t="n">
        <f aca="false">IF($F$2=0," - ",Tabla1[[#This Row],[Base para Mejor precio]]*(1-$F$2))</f>
        <v>5227.22086425</v>
      </c>
      <c r="F2925" s="12" t="s">
        <v>14</v>
      </c>
      <c r="G2925" s="15" t="s">
        <v>353</v>
      </c>
      <c r="H2925" s="14" t="n">
        <f aca="false">IFERROR(IF($F$3=0,"-",Tabla1[[#This Row],[Precio de Cliente neto]]*(1+$F$3)),"-")</f>
        <v>10249.452675</v>
      </c>
      <c r="I2925" s="14" t="n">
        <v>9761.3835</v>
      </c>
      <c r="J2925" s="14" t="n">
        <v>7467.4583775</v>
      </c>
    </row>
    <row r="2926" customFormat="false" ht="15" hidden="false" customHeight="false" outlineLevel="0" collapsed="false">
      <c r="A2926" s="12" t="n">
        <v>8959</v>
      </c>
      <c r="B2926" s="13" t="s">
        <v>2939</v>
      </c>
      <c r="C2926" s="14" t="n">
        <f aca="false">IF($F$2=0," - ",Tabla1[[#This Row],[Base Precio de Lista neto]])</f>
        <v>10066.581</v>
      </c>
      <c r="D2926" s="14" t="n">
        <f aca="false">IF($F$2=0," - ",Tabla1[[#This Row],[Base Precio de Lista neto]]*(1-$F$2))</f>
        <v>7046.6067</v>
      </c>
      <c r="E2926" s="14" t="n">
        <f aca="false">IF($F$2=0," - ",Tabla1[[#This Row],[Base para Mejor precio]]*(1-$F$2))</f>
        <v>5390.6541255</v>
      </c>
      <c r="F2926" s="12" t="s">
        <v>14</v>
      </c>
      <c r="G2926" s="15" t="s">
        <v>353</v>
      </c>
      <c r="H2926" s="14" t="n">
        <f aca="false">IFERROR(IF($F$3=0,"-",Tabla1[[#This Row],[Precio de Cliente neto]]*(1+$F$3)),"-")</f>
        <v>10569.91005</v>
      </c>
      <c r="I2926" s="14" t="n">
        <v>10066.581</v>
      </c>
      <c r="J2926" s="14" t="n">
        <v>7700.934465</v>
      </c>
    </row>
    <row r="2927" customFormat="false" ht="15" hidden="false" customHeight="false" outlineLevel="0" collapsed="false">
      <c r="A2927" s="12" t="n">
        <v>8960</v>
      </c>
      <c r="B2927" s="13" t="s">
        <v>2940</v>
      </c>
      <c r="C2927" s="14" t="n">
        <f aca="false">IF($F$2=0," - ",Tabla1[[#This Row],[Base Precio de Lista neto]])</f>
        <v>13320.2132</v>
      </c>
      <c r="D2927" s="14" t="n">
        <f aca="false">IF($F$2=0," - ",Tabla1[[#This Row],[Base Precio de Lista neto]]*(1-$F$2))</f>
        <v>9324.14924</v>
      </c>
      <c r="E2927" s="14" t="n">
        <f aca="false">IF($F$2=0," - ",Tabla1[[#This Row],[Base para Mejor precio]]*(1-$F$2))</f>
        <v>7132.9741686</v>
      </c>
      <c r="F2927" s="12" t="s">
        <v>14</v>
      </c>
      <c r="G2927" s="15" t="s">
        <v>353</v>
      </c>
      <c r="H2927" s="14" t="n">
        <f aca="false">IFERROR(IF($F$3=0,"-",Tabla1[[#This Row],[Precio de Cliente neto]]*(1+$F$3)),"-")</f>
        <v>13986.22386</v>
      </c>
      <c r="I2927" s="14" t="n">
        <v>13320.2132</v>
      </c>
      <c r="J2927" s="14" t="n">
        <v>10189.963098</v>
      </c>
    </row>
    <row r="2928" customFormat="false" ht="15" hidden="false" customHeight="false" outlineLevel="0" collapsed="false">
      <c r="A2928" s="12" t="n">
        <v>8961</v>
      </c>
      <c r="B2928" s="13" t="s">
        <v>2941</v>
      </c>
      <c r="C2928" s="14" t="n">
        <f aca="false">IF($F$2=0," - ",Tabla1[[#This Row],[Base Precio de Lista neto]])</f>
        <v>10100.3914</v>
      </c>
      <c r="D2928" s="14" t="n">
        <f aca="false">IF($F$2=0," - ",Tabla1[[#This Row],[Base Precio de Lista neto]]*(1-$F$2))</f>
        <v>7070.27398</v>
      </c>
      <c r="E2928" s="14" t="n">
        <f aca="false">IF($F$2=0," - ",Tabla1[[#This Row],[Base para Mejor precio]]*(1-$F$2))</f>
        <v>5408.7595947</v>
      </c>
      <c r="F2928" s="12" t="s">
        <v>14</v>
      </c>
      <c r="G2928" s="15" t="s">
        <v>353</v>
      </c>
      <c r="H2928" s="14" t="n">
        <f aca="false">IFERROR(IF($F$3=0,"-",Tabla1[[#This Row],[Precio de Cliente neto]]*(1+$F$3)),"-")</f>
        <v>10605.41097</v>
      </c>
      <c r="I2928" s="14" t="n">
        <v>10100.3914</v>
      </c>
      <c r="J2928" s="14" t="n">
        <v>7726.799421</v>
      </c>
    </row>
    <row r="2929" customFormat="false" ht="15" hidden="false" customHeight="false" outlineLevel="0" collapsed="false">
      <c r="A2929" s="12" t="n">
        <v>8962</v>
      </c>
      <c r="B2929" s="13" t="s">
        <v>2942</v>
      </c>
      <c r="C2929" s="14" t="n">
        <f aca="false">IF($F$2=0," - ",Tabla1[[#This Row],[Base Precio de Lista neto]])</f>
        <v>15105.3365</v>
      </c>
      <c r="D2929" s="14" t="n">
        <f aca="false">IF($F$2=0," - ",Tabla1[[#This Row],[Base Precio de Lista neto]]*(1-$F$2))</f>
        <v>10573.73555</v>
      </c>
      <c r="E2929" s="14" t="n">
        <f aca="false">IF($F$2=0," - ",Tabla1[[#This Row],[Base para Mejor precio]]*(1-$F$2))</f>
        <v>8088.90769575</v>
      </c>
      <c r="F2929" s="12" t="s">
        <v>14</v>
      </c>
      <c r="G2929" s="15" t="s">
        <v>353</v>
      </c>
      <c r="H2929" s="14" t="n">
        <f aca="false">IFERROR(IF($F$3=0,"-",Tabla1[[#This Row],[Precio de Cliente neto]]*(1+$F$3)),"-")</f>
        <v>15860.603325</v>
      </c>
      <c r="I2929" s="14" t="n">
        <v>15105.3365</v>
      </c>
      <c r="J2929" s="14" t="n">
        <v>11555.5824225</v>
      </c>
    </row>
    <row r="2930" customFormat="false" ht="15" hidden="false" customHeight="false" outlineLevel="0" collapsed="false">
      <c r="A2930" s="12" t="n">
        <v>8963</v>
      </c>
      <c r="B2930" s="13" t="s">
        <v>2943</v>
      </c>
      <c r="C2930" s="14" t="n">
        <f aca="false">IF($F$2=0," - ",Tabla1[[#This Row],[Base Precio de Lista neto]])</f>
        <v>8957.7596</v>
      </c>
      <c r="D2930" s="14" t="n">
        <f aca="false">IF($F$2=0," - ",Tabla1[[#This Row],[Base Precio de Lista neto]]*(1-$F$2))</f>
        <v>6270.43172</v>
      </c>
      <c r="E2930" s="14" t="n">
        <f aca="false">IF($F$2=0," - ",Tabla1[[#This Row],[Base para Mejor precio]]*(1-$F$2))</f>
        <v>4796.8802658</v>
      </c>
      <c r="F2930" s="12" t="s">
        <v>14</v>
      </c>
      <c r="G2930" s="15" t="s">
        <v>353</v>
      </c>
      <c r="H2930" s="14" t="n">
        <f aca="false">IFERROR(IF($F$3=0,"-",Tabla1[[#This Row],[Precio de Cliente neto]]*(1+$F$3)),"-")</f>
        <v>9405.64758</v>
      </c>
      <c r="I2930" s="14" t="n">
        <v>8957.7596</v>
      </c>
      <c r="J2930" s="14" t="n">
        <v>6852.686094</v>
      </c>
    </row>
    <row r="2931" customFormat="false" ht="15" hidden="false" customHeight="false" outlineLevel="0" collapsed="false">
      <c r="A2931" s="12" t="n">
        <v>8964</v>
      </c>
      <c r="B2931" s="13" t="s">
        <v>2944</v>
      </c>
      <c r="C2931" s="14" t="n">
        <f aca="false">IF($F$2=0," - ",Tabla1[[#This Row],[Base Precio de Lista neto]])</f>
        <v>9638.295</v>
      </c>
      <c r="D2931" s="14" t="n">
        <f aca="false">IF($F$2=0," - ",Tabla1[[#This Row],[Base Precio de Lista neto]]*(1-$F$2))</f>
        <v>6746.8065</v>
      </c>
      <c r="E2931" s="14" t="n">
        <f aca="false">IF($F$2=0," - ",Tabla1[[#This Row],[Base para Mejor precio]]*(1-$F$2))</f>
        <v>5161.3069725</v>
      </c>
      <c r="F2931" s="12" t="s">
        <v>14</v>
      </c>
      <c r="G2931" s="15" t="s">
        <v>353</v>
      </c>
      <c r="H2931" s="14" t="n">
        <f aca="false">IFERROR(IF($F$3=0,"-",Tabla1[[#This Row],[Precio de Cliente neto]]*(1+$F$3)),"-")</f>
        <v>10120.20975</v>
      </c>
      <c r="I2931" s="14" t="n">
        <v>9638.295</v>
      </c>
      <c r="J2931" s="14" t="n">
        <v>7373.295675</v>
      </c>
    </row>
    <row r="2932" customFormat="false" ht="15" hidden="false" customHeight="false" outlineLevel="0" collapsed="false">
      <c r="A2932" s="12" t="n">
        <v>8965</v>
      </c>
      <c r="B2932" s="13" t="s">
        <v>2945</v>
      </c>
      <c r="C2932" s="14" t="n">
        <f aca="false">IF($F$2=0," - ",Tabla1[[#This Row],[Base Precio de Lista neto]])</f>
        <v>9638.295</v>
      </c>
      <c r="D2932" s="14" t="n">
        <f aca="false">IF($F$2=0," - ",Tabla1[[#This Row],[Base Precio de Lista neto]]*(1-$F$2))</f>
        <v>6746.8065</v>
      </c>
      <c r="E2932" s="14" t="n">
        <f aca="false">IF($F$2=0," - ",Tabla1[[#This Row],[Base para Mejor precio]]*(1-$F$2))</f>
        <v>5161.3069725</v>
      </c>
      <c r="F2932" s="12" t="s">
        <v>14</v>
      </c>
      <c r="G2932" s="15" t="s">
        <v>353</v>
      </c>
      <c r="H2932" s="14" t="n">
        <f aca="false">IFERROR(IF($F$3=0,"-",Tabla1[[#This Row],[Precio de Cliente neto]]*(1+$F$3)),"-")</f>
        <v>10120.20975</v>
      </c>
      <c r="I2932" s="14" t="n">
        <v>9638.295</v>
      </c>
      <c r="J2932" s="14" t="n">
        <v>7373.295675</v>
      </c>
    </row>
    <row r="2933" customFormat="false" ht="15" hidden="false" customHeight="false" outlineLevel="0" collapsed="false">
      <c r="A2933" s="12" t="n">
        <v>8966</v>
      </c>
      <c r="B2933" s="13" t="s">
        <v>2946</v>
      </c>
      <c r="C2933" s="14" t="n">
        <f aca="false">IF($F$2=0," - ",Tabla1[[#This Row],[Base Precio de Lista neto]])</f>
        <v>8794.8905</v>
      </c>
      <c r="D2933" s="14" t="n">
        <f aca="false">IF($F$2=0," - ",Tabla1[[#This Row],[Base Precio de Lista neto]]*(1-$F$2))</f>
        <v>6156.42335</v>
      </c>
      <c r="E2933" s="14" t="n">
        <f aca="false">IF($F$2=0," - ",Tabla1[[#This Row],[Base para Mejor precio]]*(1-$F$2))</f>
        <v>4709.66386275</v>
      </c>
      <c r="F2933" s="12" t="s">
        <v>14</v>
      </c>
      <c r="G2933" s="15" t="s">
        <v>353</v>
      </c>
      <c r="H2933" s="14" t="n">
        <f aca="false">IFERROR(IF($F$3=0,"-",Tabla1[[#This Row],[Precio de Cliente neto]]*(1+$F$3)),"-")</f>
        <v>9234.635025</v>
      </c>
      <c r="I2933" s="14" t="n">
        <v>8794.8905</v>
      </c>
      <c r="J2933" s="14" t="n">
        <v>6728.0912325</v>
      </c>
    </row>
    <row r="2934" customFormat="false" ht="15" hidden="false" customHeight="false" outlineLevel="0" collapsed="false">
      <c r="A2934" s="12" t="n">
        <v>8967</v>
      </c>
      <c r="B2934" s="13" t="s">
        <v>2947</v>
      </c>
      <c r="C2934" s="14" t="n">
        <f aca="false">IF($F$2=0," - ",Tabla1[[#This Row],[Base Precio de Lista neto]])</f>
        <v>10347.0408</v>
      </c>
      <c r="D2934" s="14" t="n">
        <f aca="false">IF($F$2=0," - ",Tabla1[[#This Row],[Base Precio de Lista neto]]*(1-$F$2))</f>
        <v>7242.92856</v>
      </c>
      <c r="E2934" s="14" t="n">
        <f aca="false">IF($F$2=0," - ",Tabla1[[#This Row],[Base para Mejor precio]]*(1-$F$2))</f>
        <v>6518.635704</v>
      </c>
      <c r="F2934" s="12" t="s">
        <v>14</v>
      </c>
      <c r="G2934" s="15" t="s">
        <v>143</v>
      </c>
      <c r="H2934" s="14" t="n">
        <f aca="false">IFERROR(IF($F$3=0,"-",Tabla1[[#This Row],[Precio de Cliente neto]]*(1+$F$3)),"-")</f>
        <v>10864.39284</v>
      </c>
      <c r="I2934" s="14" t="n">
        <v>10347.0408</v>
      </c>
      <c r="J2934" s="14" t="n">
        <v>9312.33672</v>
      </c>
    </row>
    <row r="2935" customFormat="false" ht="15" hidden="false" customHeight="false" outlineLevel="0" collapsed="false">
      <c r="A2935" s="12" t="n">
        <v>8968</v>
      </c>
      <c r="B2935" s="13" t="s">
        <v>2948</v>
      </c>
      <c r="C2935" s="14" t="n">
        <f aca="false">IF($F$2=0," - ",Tabla1[[#This Row],[Base Precio de Lista neto]])</f>
        <v>10144.1781</v>
      </c>
      <c r="D2935" s="14" t="n">
        <f aca="false">IF($F$2=0," - ",Tabla1[[#This Row],[Base Precio de Lista neto]]*(1-$F$2))</f>
        <v>7100.92467</v>
      </c>
      <c r="E2935" s="14" t="n">
        <f aca="false">IF($F$2=0," - ",Tabla1[[#This Row],[Base para Mejor precio]]*(1-$F$2))</f>
        <v>5432.20737255</v>
      </c>
      <c r="F2935" s="12" t="s">
        <v>14</v>
      </c>
      <c r="G2935" s="15" t="s">
        <v>353</v>
      </c>
      <c r="H2935" s="14" t="n">
        <f aca="false">IFERROR(IF($F$3=0,"-",Tabla1[[#This Row],[Precio de Cliente neto]]*(1+$F$3)),"-")</f>
        <v>10651.387005</v>
      </c>
      <c r="I2935" s="14" t="n">
        <v>10144.1781</v>
      </c>
      <c r="J2935" s="14" t="n">
        <v>7760.2962465</v>
      </c>
    </row>
    <row r="2936" customFormat="false" ht="15" hidden="false" customHeight="false" outlineLevel="0" collapsed="false">
      <c r="A2936" s="12" t="n">
        <v>8969</v>
      </c>
      <c r="B2936" s="13" t="s">
        <v>2949</v>
      </c>
      <c r="C2936" s="14" t="n">
        <f aca="false">IF($F$2=0," - ",Tabla1[[#This Row],[Base Precio de Lista neto]])</f>
        <v>10144.1781</v>
      </c>
      <c r="D2936" s="14" t="n">
        <f aca="false">IF($F$2=0," - ",Tabla1[[#This Row],[Base Precio de Lista neto]]*(1-$F$2))</f>
        <v>7100.92467</v>
      </c>
      <c r="E2936" s="14" t="n">
        <f aca="false">IF($F$2=0," - ",Tabla1[[#This Row],[Base para Mejor precio]]*(1-$F$2))</f>
        <v>5432.20737255</v>
      </c>
      <c r="F2936" s="12" t="s">
        <v>14</v>
      </c>
      <c r="G2936" s="15" t="s">
        <v>353</v>
      </c>
      <c r="H2936" s="14" t="n">
        <f aca="false">IFERROR(IF($F$3=0,"-",Tabla1[[#This Row],[Precio de Cliente neto]]*(1+$F$3)),"-")</f>
        <v>10651.387005</v>
      </c>
      <c r="I2936" s="14" t="n">
        <v>10144.1781</v>
      </c>
      <c r="J2936" s="14" t="n">
        <v>7760.2962465</v>
      </c>
    </row>
    <row r="2937" customFormat="false" ht="15" hidden="false" customHeight="false" outlineLevel="0" collapsed="false">
      <c r="A2937" s="12" t="n">
        <v>8970</v>
      </c>
      <c r="B2937" s="13" t="s">
        <v>2950</v>
      </c>
      <c r="C2937" s="14" t="n">
        <f aca="false">IF($F$2=0," - ",Tabla1[[#This Row],[Base Precio de Lista neto]])</f>
        <v>10461.348</v>
      </c>
      <c r="D2937" s="14" t="n">
        <f aca="false">IF($F$2=0," - ",Tabla1[[#This Row],[Base Precio de Lista neto]]*(1-$F$2))</f>
        <v>7322.9436</v>
      </c>
      <c r="E2937" s="14" t="n">
        <f aca="false">IF($F$2=0," - ",Tabla1[[#This Row],[Base para Mejor precio]]*(1-$F$2))</f>
        <v>5602.051854</v>
      </c>
      <c r="F2937" s="12" t="s">
        <v>14</v>
      </c>
      <c r="G2937" s="15" t="s">
        <v>353</v>
      </c>
      <c r="H2937" s="14" t="n">
        <f aca="false">IFERROR(IF($F$3=0,"-",Tabla1[[#This Row],[Precio de Cliente neto]]*(1+$F$3)),"-")</f>
        <v>10984.4154</v>
      </c>
      <c r="I2937" s="14" t="n">
        <v>10461.348</v>
      </c>
      <c r="J2937" s="14" t="n">
        <v>8002.93122</v>
      </c>
    </row>
    <row r="2938" customFormat="false" ht="15" hidden="false" customHeight="false" outlineLevel="0" collapsed="false">
      <c r="A2938" s="12" t="n">
        <v>8971</v>
      </c>
      <c r="B2938" s="13" t="s">
        <v>2951</v>
      </c>
      <c r="C2938" s="14" t="n">
        <f aca="false">IF($F$2=0," - ",Tabla1[[#This Row],[Base Precio de Lista neto]])</f>
        <v>13842.5849</v>
      </c>
      <c r="D2938" s="14" t="n">
        <f aca="false">IF($F$2=0," - ",Tabla1[[#This Row],[Base Precio de Lista neto]]*(1-$F$2))</f>
        <v>9689.80943</v>
      </c>
      <c r="E2938" s="14" t="n">
        <f aca="false">IF($F$2=0," - ",Tabla1[[#This Row],[Base para Mejor precio]]*(1-$F$2))</f>
        <v>7412.70421395</v>
      </c>
      <c r="F2938" s="12" t="s">
        <v>14</v>
      </c>
      <c r="G2938" s="15" t="s">
        <v>353</v>
      </c>
      <c r="H2938" s="14" t="n">
        <f aca="false">IFERROR(IF($F$3=0,"-",Tabla1[[#This Row],[Precio de Cliente neto]]*(1+$F$3)),"-")</f>
        <v>14534.714145</v>
      </c>
      <c r="I2938" s="14" t="n">
        <v>13842.5849</v>
      </c>
      <c r="J2938" s="14" t="n">
        <v>10589.5774485</v>
      </c>
    </row>
    <row r="2939" customFormat="false" ht="15" hidden="false" customHeight="false" outlineLevel="0" collapsed="false">
      <c r="A2939" s="12" t="n">
        <v>8972</v>
      </c>
      <c r="B2939" s="13" t="s">
        <v>2952</v>
      </c>
      <c r="C2939" s="14" t="n">
        <f aca="false">IF($F$2=0," - ",Tabla1[[#This Row],[Base Precio de Lista neto]])</f>
        <v>10496.4833</v>
      </c>
      <c r="D2939" s="14" t="n">
        <f aca="false">IF($F$2=0," - ",Tabla1[[#This Row],[Base Precio de Lista neto]]*(1-$F$2))</f>
        <v>7347.53831</v>
      </c>
      <c r="E2939" s="14" t="n">
        <f aca="false">IF($F$2=0," - ",Tabla1[[#This Row],[Base para Mejor precio]]*(1-$F$2))</f>
        <v>5620.86680715</v>
      </c>
      <c r="F2939" s="12" t="s">
        <v>14</v>
      </c>
      <c r="G2939" s="15" t="s">
        <v>353</v>
      </c>
      <c r="H2939" s="14" t="n">
        <f aca="false">IFERROR(IF($F$3=0,"-",Tabla1[[#This Row],[Precio de Cliente neto]]*(1+$F$3)),"-")</f>
        <v>11021.307465</v>
      </c>
      <c r="I2939" s="14" t="n">
        <v>10496.4833</v>
      </c>
      <c r="J2939" s="14" t="n">
        <v>8029.8097245</v>
      </c>
    </row>
    <row r="2940" customFormat="false" ht="15" hidden="false" customHeight="false" outlineLevel="0" collapsed="false">
      <c r="A2940" s="12" t="n">
        <v>8973</v>
      </c>
      <c r="B2940" s="13" t="s">
        <v>2953</v>
      </c>
      <c r="C2940" s="14" t="n">
        <f aca="false">IF($F$2=0," - ",Tabla1[[#This Row],[Base Precio de Lista neto]])</f>
        <v>15697.6841</v>
      </c>
      <c r="D2940" s="14" t="n">
        <f aca="false">IF($F$2=0," - ",Tabla1[[#This Row],[Base Precio de Lista neto]]*(1-$F$2))</f>
        <v>10988.37887</v>
      </c>
      <c r="E2940" s="14" t="n">
        <f aca="false">IF($F$2=0," - ",Tabla1[[#This Row],[Base para Mejor precio]]*(1-$F$2))</f>
        <v>8406.10983555</v>
      </c>
      <c r="F2940" s="12" t="s">
        <v>14</v>
      </c>
      <c r="G2940" s="15" t="s">
        <v>353</v>
      </c>
      <c r="H2940" s="14" t="n">
        <f aca="false">IFERROR(IF($F$3=0,"-",Tabla1[[#This Row],[Precio de Cliente neto]]*(1+$F$3)),"-")</f>
        <v>16482.568305</v>
      </c>
      <c r="I2940" s="14" t="n">
        <v>15697.6841</v>
      </c>
      <c r="J2940" s="14" t="n">
        <v>12008.7283365</v>
      </c>
    </row>
    <row r="2941" customFormat="false" ht="15" hidden="false" customHeight="false" outlineLevel="0" collapsed="false">
      <c r="A2941" s="12" t="n">
        <v>8974</v>
      </c>
      <c r="B2941" s="13" t="s">
        <v>2954</v>
      </c>
      <c r="C2941" s="14" t="n">
        <f aca="false">IF($F$2=0," - ",Tabla1[[#This Row],[Base Precio de Lista neto]])</f>
        <v>9504.285</v>
      </c>
      <c r="D2941" s="14" t="n">
        <f aca="false">IF($F$2=0," - ",Tabla1[[#This Row],[Base Precio de Lista neto]]*(1-$F$2))</f>
        <v>6652.9995</v>
      </c>
      <c r="E2941" s="14" t="n">
        <f aca="false">IF($F$2=0," - ",Tabla1[[#This Row],[Base para Mejor precio]]*(1-$F$2))</f>
        <v>5089.5446175</v>
      </c>
      <c r="F2941" s="12" t="s">
        <v>14</v>
      </c>
      <c r="G2941" s="15" t="s">
        <v>353</v>
      </c>
      <c r="H2941" s="14" t="n">
        <f aca="false">IFERROR(IF($F$3=0,"-",Tabla1[[#This Row],[Precio de Cliente neto]]*(1+$F$3)),"-")</f>
        <v>9979.49925</v>
      </c>
      <c r="I2941" s="14" t="n">
        <v>9504.285</v>
      </c>
      <c r="J2941" s="14" t="n">
        <v>7270.778025</v>
      </c>
    </row>
    <row r="2942" customFormat="false" ht="15" hidden="false" customHeight="false" outlineLevel="0" collapsed="false">
      <c r="A2942" s="12" t="n">
        <v>8975</v>
      </c>
      <c r="B2942" s="13" t="s">
        <v>2955</v>
      </c>
      <c r="C2942" s="14" t="n">
        <f aca="false">IF($F$2=0," - ",Tabla1[[#This Row],[Base Precio de Lista neto]])</f>
        <v>10325.6894</v>
      </c>
      <c r="D2942" s="14" t="n">
        <f aca="false">IF($F$2=0," - ",Tabla1[[#This Row],[Base Precio de Lista neto]]*(1-$F$2))</f>
        <v>7227.98258</v>
      </c>
      <c r="E2942" s="14" t="n">
        <f aca="false">IF($F$2=0," - ",Tabla1[[#This Row],[Base para Mejor precio]]*(1-$F$2))</f>
        <v>5529.4066737</v>
      </c>
      <c r="F2942" s="12" t="s">
        <v>14</v>
      </c>
      <c r="G2942" s="15" t="s">
        <v>353</v>
      </c>
      <c r="H2942" s="14" t="n">
        <f aca="false">IFERROR(IF($F$3=0,"-",Tabla1[[#This Row],[Precio de Cliente neto]]*(1+$F$3)),"-")</f>
        <v>10841.97387</v>
      </c>
      <c r="I2942" s="14" t="n">
        <v>10325.6894</v>
      </c>
      <c r="J2942" s="14" t="n">
        <v>7899.152391</v>
      </c>
    </row>
    <row r="2943" customFormat="false" ht="15" hidden="false" customHeight="false" outlineLevel="0" collapsed="false">
      <c r="A2943" s="12" t="n">
        <v>8976</v>
      </c>
      <c r="B2943" s="13" t="s">
        <v>2956</v>
      </c>
      <c r="C2943" s="14" t="n">
        <f aca="false">IF($F$2=0," - ",Tabla1[[#This Row],[Base Precio de Lista neto]])</f>
        <v>10325.6894</v>
      </c>
      <c r="D2943" s="14" t="n">
        <f aca="false">IF($F$2=0," - ",Tabla1[[#This Row],[Base Precio de Lista neto]]*(1-$F$2))</f>
        <v>7227.98258</v>
      </c>
      <c r="E2943" s="14" t="n">
        <f aca="false">IF($F$2=0," - ",Tabla1[[#This Row],[Base para Mejor precio]]*(1-$F$2))</f>
        <v>5529.4066737</v>
      </c>
      <c r="F2943" s="12" t="s">
        <v>14</v>
      </c>
      <c r="G2943" s="15" t="s">
        <v>353</v>
      </c>
      <c r="H2943" s="14" t="n">
        <f aca="false">IFERROR(IF($F$3=0,"-",Tabla1[[#This Row],[Precio de Cliente neto]]*(1+$F$3)),"-")</f>
        <v>10841.97387</v>
      </c>
      <c r="I2943" s="14" t="n">
        <v>10325.6894</v>
      </c>
      <c r="J2943" s="14" t="n">
        <v>7899.152391</v>
      </c>
    </row>
    <row r="2944" customFormat="false" ht="15" hidden="false" customHeight="false" outlineLevel="0" collapsed="false">
      <c r="A2944" s="12" t="n">
        <v>8977</v>
      </c>
      <c r="B2944" s="13" t="s">
        <v>2957</v>
      </c>
      <c r="C2944" s="14" t="n">
        <f aca="false">IF($F$2=0," - ",Tabla1[[#This Row],[Base Precio de Lista neto]])</f>
        <v>9331.4812</v>
      </c>
      <c r="D2944" s="14" t="n">
        <f aca="false">IF($F$2=0," - ",Tabla1[[#This Row],[Base Precio de Lista neto]]*(1-$F$2))</f>
        <v>6532.03684</v>
      </c>
      <c r="E2944" s="14" t="n">
        <f aca="false">IF($F$2=0," - ",Tabla1[[#This Row],[Base para Mejor precio]]*(1-$F$2))</f>
        <v>4997.0081826</v>
      </c>
      <c r="F2944" s="12" t="s">
        <v>14</v>
      </c>
      <c r="G2944" s="15" t="s">
        <v>353</v>
      </c>
      <c r="H2944" s="14" t="n">
        <f aca="false">IFERROR(IF($F$3=0,"-",Tabla1[[#This Row],[Precio de Cliente neto]]*(1+$F$3)),"-")</f>
        <v>9798.05526</v>
      </c>
      <c r="I2944" s="14" t="n">
        <v>9331.4812</v>
      </c>
      <c r="J2944" s="14" t="n">
        <v>7138.583118</v>
      </c>
    </row>
    <row r="2945" customFormat="false" ht="15" hidden="false" customHeight="false" outlineLevel="0" collapsed="false">
      <c r="A2945" s="12" t="n">
        <v>8978</v>
      </c>
      <c r="B2945" s="13" t="s">
        <v>2958</v>
      </c>
      <c r="C2945" s="14" t="n">
        <f aca="false">IF($F$2=0," - ",Tabla1[[#This Row],[Base Precio de Lista neto]])</f>
        <v>11905.4073</v>
      </c>
      <c r="D2945" s="14" t="n">
        <f aca="false">IF($F$2=0," - ",Tabla1[[#This Row],[Base Precio de Lista neto]]*(1-$F$2))</f>
        <v>8333.78511</v>
      </c>
      <c r="E2945" s="14" t="n">
        <f aca="false">IF($F$2=0," - ",Tabla1[[#This Row],[Base para Mejor precio]]*(1-$F$2))</f>
        <v>6375.34560915</v>
      </c>
      <c r="F2945" s="12" t="s">
        <v>14</v>
      </c>
      <c r="G2945" s="15" t="s">
        <v>353</v>
      </c>
      <c r="H2945" s="14" t="n">
        <f aca="false">IFERROR(IF($F$3=0,"-",Tabla1[[#This Row],[Precio de Cliente neto]]*(1+$F$3)),"-")</f>
        <v>12500.677665</v>
      </c>
      <c r="I2945" s="14" t="n">
        <v>11905.4073</v>
      </c>
      <c r="J2945" s="14" t="n">
        <v>9107.6365845</v>
      </c>
    </row>
    <row r="2946" customFormat="false" ht="15" hidden="false" customHeight="false" outlineLevel="0" collapsed="false">
      <c r="A2946" s="12" t="n">
        <v>8979</v>
      </c>
      <c r="B2946" s="13" t="s">
        <v>2959</v>
      </c>
      <c r="C2946" s="14" t="n">
        <f aca="false">IF($F$2=0," - ",Tabla1[[#This Row],[Base Precio de Lista neto]])</f>
        <v>11905.4073</v>
      </c>
      <c r="D2946" s="14" t="n">
        <f aca="false">IF($F$2=0," - ",Tabla1[[#This Row],[Base Precio de Lista neto]]*(1-$F$2))</f>
        <v>8333.78511</v>
      </c>
      <c r="E2946" s="14" t="n">
        <f aca="false">IF($F$2=0," - ",Tabla1[[#This Row],[Base para Mejor precio]]*(1-$F$2))</f>
        <v>6375.34560915</v>
      </c>
      <c r="F2946" s="12" t="s">
        <v>14</v>
      </c>
      <c r="G2946" s="15" t="s">
        <v>353</v>
      </c>
      <c r="H2946" s="14" t="n">
        <f aca="false">IFERROR(IF($F$3=0,"-",Tabla1[[#This Row],[Precio de Cliente neto]]*(1+$F$3)),"-")</f>
        <v>12500.677665</v>
      </c>
      <c r="I2946" s="14" t="n">
        <v>11905.4073</v>
      </c>
      <c r="J2946" s="14" t="n">
        <v>9107.6365845</v>
      </c>
    </row>
    <row r="2947" customFormat="false" ht="15" hidden="false" customHeight="false" outlineLevel="0" collapsed="false">
      <c r="A2947" s="12" t="n">
        <v>8980</v>
      </c>
      <c r="B2947" s="13" t="s">
        <v>2960</v>
      </c>
      <c r="C2947" s="14" t="n">
        <f aca="false">IF($F$2=0," - ",Tabla1[[#This Row],[Base Precio de Lista neto]])</f>
        <v>12046.2709</v>
      </c>
      <c r="D2947" s="14" t="n">
        <f aca="false">IF($F$2=0," - ",Tabla1[[#This Row],[Base Precio de Lista neto]]*(1-$F$2))</f>
        <v>8432.38963</v>
      </c>
      <c r="E2947" s="14" t="n">
        <f aca="false">IF($F$2=0," - ",Tabla1[[#This Row],[Base para Mejor precio]]*(1-$F$2))</f>
        <v>6450.77806695</v>
      </c>
      <c r="F2947" s="12" t="s">
        <v>14</v>
      </c>
      <c r="G2947" s="15" t="s">
        <v>353</v>
      </c>
      <c r="H2947" s="14" t="n">
        <f aca="false">IFERROR(IF($F$3=0,"-",Tabla1[[#This Row],[Precio de Cliente neto]]*(1+$F$3)),"-")</f>
        <v>12648.584445</v>
      </c>
      <c r="I2947" s="14" t="n">
        <v>12046.2709</v>
      </c>
      <c r="J2947" s="14" t="n">
        <v>9215.3972385</v>
      </c>
    </row>
    <row r="2948" customFormat="false" ht="15" hidden="false" customHeight="false" outlineLevel="0" collapsed="false">
      <c r="A2948" s="12" t="n">
        <v>8981</v>
      </c>
      <c r="B2948" s="13" t="s">
        <v>2961</v>
      </c>
      <c r="C2948" s="14" t="n">
        <f aca="false">IF($F$2=0," - ",Tabla1[[#This Row],[Base Precio de Lista neto]])</f>
        <v>15779.9248</v>
      </c>
      <c r="D2948" s="14" t="n">
        <f aca="false">IF($F$2=0," - ",Tabla1[[#This Row],[Base Precio de Lista neto]]*(1-$F$2))</f>
        <v>11045.94736</v>
      </c>
      <c r="E2948" s="14" t="n">
        <f aca="false">IF($F$2=0," - ",Tabla1[[#This Row],[Base para Mejor precio]]*(1-$F$2))</f>
        <v>8450.1497304</v>
      </c>
      <c r="F2948" s="12" t="s">
        <v>14</v>
      </c>
      <c r="G2948" s="15" t="s">
        <v>353</v>
      </c>
      <c r="H2948" s="14" t="n">
        <f aca="false">IFERROR(IF($F$3=0,"-",Tabla1[[#This Row],[Precio de Cliente neto]]*(1+$F$3)),"-")</f>
        <v>16568.92104</v>
      </c>
      <c r="I2948" s="14" t="n">
        <v>15779.9248</v>
      </c>
      <c r="J2948" s="14" t="n">
        <v>12071.642472</v>
      </c>
    </row>
    <row r="2949" customFormat="false" ht="15" hidden="false" customHeight="false" outlineLevel="0" collapsed="false">
      <c r="A2949" s="12" t="n">
        <v>8982</v>
      </c>
      <c r="B2949" s="13" t="s">
        <v>2962</v>
      </c>
      <c r="C2949" s="14" t="n">
        <f aca="false">IF($F$2=0," - ",Tabla1[[#This Row],[Base Precio de Lista neto]])</f>
        <v>11764.5843</v>
      </c>
      <c r="D2949" s="14" t="n">
        <f aca="false">IF($F$2=0," - ",Tabla1[[#This Row],[Base Precio de Lista neto]]*(1-$F$2))</f>
        <v>8235.20901</v>
      </c>
      <c r="E2949" s="14" t="n">
        <f aca="false">IF($F$2=0," - ",Tabla1[[#This Row],[Base para Mejor precio]]*(1-$F$2))</f>
        <v>6299.93489265</v>
      </c>
      <c r="F2949" s="12" t="s">
        <v>14</v>
      </c>
      <c r="G2949" s="15" t="s">
        <v>353</v>
      </c>
      <c r="H2949" s="14" t="n">
        <f aca="false">IFERROR(IF($F$3=0,"-",Tabla1[[#This Row],[Precio de Cliente neto]]*(1+$F$3)),"-")</f>
        <v>12352.813515</v>
      </c>
      <c r="I2949" s="14" t="n">
        <v>11764.5843</v>
      </c>
      <c r="J2949" s="14" t="n">
        <v>8999.9069895</v>
      </c>
    </row>
    <row r="2950" customFormat="false" ht="15" hidden="false" customHeight="false" outlineLevel="0" collapsed="false">
      <c r="A2950" s="12" t="n">
        <v>8983</v>
      </c>
      <c r="B2950" s="13" t="s">
        <v>2963</v>
      </c>
      <c r="C2950" s="14" t="n">
        <f aca="false">IF($F$2=0," - ",Tabla1[[#This Row],[Base Precio de Lista neto]])</f>
        <v>17894.3992</v>
      </c>
      <c r="D2950" s="14" t="n">
        <f aca="false">IF($F$2=0," - ",Tabla1[[#This Row],[Base Precio de Lista neto]]*(1-$F$2))</f>
        <v>12526.07944</v>
      </c>
      <c r="E2950" s="14" t="n">
        <f aca="false">IF($F$2=0," - ",Tabla1[[#This Row],[Base para Mejor precio]]*(1-$F$2))</f>
        <v>9582.4507716</v>
      </c>
      <c r="F2950" s="12" t="s">
        <v>14</v>
      </c>
      <c r="G2950" s="15" t="s">
        <v>353</v>
      </c>
      <c r="H2950" s="14" t="n">
        <f aca="false">IFERROR(IF($F$3=0,"-",Tabla1[[#This Row],[Precio de Cliente neto]]*(1+$F$3)),"-")</f>
        <v>18789.11916</v>
      </c>
      <c r="I2950" s="14" t="n">
        <v>17894.3992</v>
      </c>
      <c r="J2950" s="14" t="n">
        <v>13689.215388</v>
      </c>
    </row>
    <row r="2951" customFormat="false" ht="15" hidden="false" customHeight="false" outlineLevel="0" collapsed="false">
      <c r="A2951" s="12" t="n">
        <v>8984</v>
      </c>
      <c r="B2951" s="13" t="s">
        <v>2964</v>
      </c>
      <c r="C2951" s="14" t="n">
        <f aca="false">IF($F$2=0," - ",Tabla1[[#This Row],[Base Precio de Lista neto]])</f>
        <v>7798.6394</v>
      </c>
      <c r="D2951" s="14" t="n">
        <f aca="false">IF($F$2=0," - ",Tabla1[[#This Row],[Base Precio de Lista neto]]*(1-$F$2))</f>
        <v>5459.04758</v>
      </c>
      <c r="E2951" s="14" t="n">
        <f aca="false">IF($F$2=0," - ",Tabla1[[#This Row],[Base para Mejor precio]]*(1-$F$2))</f>
        <v>4176.1713987</v>
      </c>
      <c r="F2951" s="12" t="s">
        <v>14</v>
      </c>
      <c r="G2951" s="15" t="s">
        <v>353</v>
      </c>
      <c r="H2951" s="14" t="n">
        <f aca="false">IFERROR(IF($F$3=0,"-",Tabla1[[#This Row],[Precio de Cliente neto]]*(1+$F$3)),"-")</f>
        <v>8188.57137</v>
      </c>
      <c r="I2951" s="14" t="n">
        <v>7798.6394</v>
      </c>
      <c r="J2951" s="14" t="n">
        <v>5965.959141</v>
      </c>
    </row>
    <row r="2952" customFormat="false" ht="15" hidden="false" customHeight="false" outlineLevel="0" collapsed="false">
      <c r="A2952" s="12" t="n">
        <v>8985</v>
      </c>
      <c r="B2952" s="13" t="s">
        <v>2965</v>
      </c>
      <c r="C2952" s="14" t="n">
        <f aca="false">IF($F$2=0," - ",Tabla1[[#This Row],[Base Precio de Lista neto]])</f>
        <v>9740.8656</v>
      </c>
      <c r="D2952" s="14" t="n">
        <f aca="false">IF($F$2=0," - ",Tabla1[[#This Row],[Base Precio de Lista neto]]*(1-$F$2))</f>
        <v>6818.60592</v>
      </c>
      <c r="E2952" s="14" t="n">
        <f aca="false">IF($F$2=0," - ",Tabla1[[#This Row],[Base para Mejor precio]]*(1-$F$2))</f>
        <v>5216.2335288</v>
      </c>
      <c r="F2952" s="12" t="s">
        <v>14</v>
      </c>
      <c r="G2952" s="15" t="s">
        <v>353</v>
      </c>
      <c r="H2952" s="14" t="n">
        <f aca="false">IFERROR(IF($F$3=0,"-",Tabla1[[#This Row],[Precio de Cliente neto]]*(1+$F$3)),"-")</f>
        <v>10227.90888</v>
      </c>
      <c r="I2952" s="14" t="n">
        <v>9740.8656</v>
      </c>
      <c r="J2952" s="14" t="n">
        <v>7451.762184</v>
      </c>
    </row>
    <row r="2953" customFormat="false" ht="15" hidden="false" customHeight="false" outlineLevel="0" collapsed="false">
      <c r="A2953" s="12" t="n">
        <v>8986</v>
      </c>
      <c r="B2953" s="13" t="s">
        <v>2966</v>
      </c>
      <c r="C2953" s="14" t="n">
        <f aca="false">IF($F$2=0," - ",Tabla1[[#This Row],[Base Precio de Lista neto]])</f>
        <v>8494.8533</v>
      </c>
      <c r="D2953" s="14" t="n">
        <f aca="false">IF($F$2=0," - ",Tabla1[[#This Row],[Base Precio de Lista neto]]*(1-$F$2))</f>
        <v>5946.39731</v>
      </c>
      <c r="E2953" s="14" t="n">
        <f aca="false">IF($F$2=0," - ",Tabla1[[#This Row],[Base para Mejor precio]]*(1-$F$2))</f>
        <v>4548.99394215</v>
      </c>
      <c r="F2953" s="12" t="s">
        <v>14</v>
      </c>
      <c r="G2953" s="15" t="s">
        <v>353</v>
      </c>
      <c r="H2953" s="14" t="n">
        <f aca="false">IFERROR(IF($F$3=0,"-",Tabla1[[#This Row],[Precio de Cliente neto]]*(1+$F$3)),"-")</f>
        <v>8919.595965</v>
      </c>
      <c r="I2953" s="14" t="n">
        <v>8494.8533</v>
      </c>
      <c r="J2953" s="14" t="n">
        <v>6498.5627745</v>
      </c>
    </row>
    <row r="2954" customFormat="false" ht="15" hidden="false" customHeight="false" outlineLevel="0" collapsed="false">
      <c r="A2954" s="12" t="n">
        <v>8987</v>
      </c>
      <c r="B2954" s="13" t="s">
        <v>2967</v>
      </c>
      <c r="C2954" s="14" t="n">
        <f aca="false">IF($F$2=0," - ",Tabla1[[#This Row],[Base Precio de Lista neto]])</f>
        <v>14011.1048</v>
      </c>
      <c r="D2954" s="14" t="n">
        <f aca="false">IF($F$2=0," - ",Tabla1[[#This Row],[Base Precio de Lista neto]]*(1-$F$2))</f>
        <v>9807.77336</v>
      </c>
      <c r="E2954" s="14" t="n">
        <f aca="false">IF($F$2=0," - ",Tabla1[[#This Row],[Base para Mejor precio]]*(1-$F$2))</f>
        <v>7502.9466204</v>
      </c>
      <c r="F2954" s="12" t="s">
        <v>14</v>
      </c>
      <c r="G2954" s="15" t="s">
        <v>353</v>
      </c>
      <c r="H2954" s="14" t="n">
        <f aca="false">IFERROR(IF($F$3=0,"-",Tabla1[[#This Row],[Precio de Cliente neto]]*(1+$F$3)),"-")</f>
        <v>14711.66004</v>
      </c>
      <c r="I2954" s="14" t="n">
        <v>14011.1048</v>
      </c>
      <c r="J2954" s="14" t="n">
        <v>10718.495172</v>
      </c>
    </row>
    <row r="2955" customFormat="false" ht="15" hidden="false" customHeight="false" outlineLevel="0" collapsed="false">
      <c r="A2955" s="12" t="n">
        <v>8988</v>
      </c>
      <c r="B2955" s="13" t="s">
        <v>2968</v>
      </c>
      <c r="C2955" s="14" t="n">
        <f aca="false">IF($F$2=0," - ",Tabla1[[#This Row],[Base Precio de Lista neto]])</f>
        <v>15567.8452</v>
      </c>
      <c r="D2955" s="14" t="n">
        <f aca="false">IF($F$2=0," - ",Tabla1[[#This Row],[Base Precio de Lista neto]]*(1-$F$2))</f>
        <v>10897.49164</v>
      </c>
      <c r="E2955" s="14" t="n">
        <f aca="false">IF($F$2=0," - ",Tabla1[[#This Row],[Base para Mejor precio]]*(1-$F$2))</f>
        <v>8336.5811046</v>
      </c>
      <c r="F2955" s="12" t="s">
        <v>14</v>
      </c>
      <c r="G2955" s="15" t="s">
        <v>353</v>
      </c>
      <c r="H2955" s="14" t="n">
        <f aca="false">IFERROR(IF($F$3=0,"-",Tabla1[[#This Row],[Precio de Cliente neto]]*(1+$F$3)),"-")</f>
        <v>16346.23746</v>
      </c>
      <c r="I2955" s="14" t="n">
        <v>15567.8452</v>
      </c>
      <c r="J2955" s="14" t="n">
        <v>11909.401578</v>
      </c>
    </row>
    <row r="2956" customFormat="false" ht="15" hidden="false" customHeight="false" outlineLevel="0" collapsed="false">
      <c r="A2956" s="12" t="n">
        <v>8989</v>
      </c>
      <c r="B2956" s="13" t="s">
        <v>2969</v>
      </c>
      <c r="C2956" s="14" t="n">
        <f aca="false">IF($F$2=0," - ",Tabla1[[#This Row],[Base Precio de Lista neto]])</f>
        <v>15271.6794</v>
      </c>
      <c r="D2956" s="14" t="n">
        <f aca="false">IF($F$2=0," - ",Tabla1[[#This Row],[Base Precio de Lista neto]]*(1-$F$2))</f>
        <v>10690.17558</v>
      </c>
      <c r="E2956" s="14" t="n">
        <f aca="false">IF($F$2=0," - ",Tabla1[[#This Row],[Base para Mejor precio]]*(1-$F$2))</f>
        <v>8177.9843187</v>
      </c>
      <c r="F2956" s="12" t="s">
        <v>14</v>
      </c>
      <c r="G2956" s="15" t="s">
        <v>353</v>
      </c>
      <c r="H2956" s="14" t="n">
        <f aca="false">IFERROR(IF($F$3=0,"-",Tabla1[[#This Row],[Precio de Cliente neto]]*(1+$F$3)),"-")</f>
        <v>16035.26337</v>
      </c>
      <c r="I2956" s="14" t="n">
        <v>15271.6794</v>
      </c>
      <c r="J2956" s="14" t="n">
        <v>11682.834741</v>
      </c>
    </row>
    <row r="2957" customFormat="false" ht="15" hidden="false" customHeight="false" outlineLevel="0" collapsed="false">
      <c r="A2957" s="12" t="n">
        <v>8990</v>
      </c>
      <c r="B2957" s="13" t="s">
        <v>2970</v>
      </c>
      <c r="C2957" s="14" t="n">
        <f aca="false">IF($F$2=0," - ",Tabla1[[#This Row],[Base Precio de Lista neto]])</f>
        <v>19953.9895</v>
      </c>
      <c r="D2957" s="14" t="n">
        <f aca="false">IF($F$2=0," - ",Tabla1[[#This Row],[Base Precio de Lista neto]]*(1-$F$2))</f>
        <v>13967.79265</v>
      </c>
      <c r="E2957" s="14" t="n">
        <f aca="false">IF($F$2=0," - ",Tabla1[[#This Row],[Base para Mejor precio]]*(1-$F$2))</f>
        <v>10685.36137725</v>
      </c>
      <c r="F2957" s="12" t="s">
        <v>14</v>
      </c>
      <c r="G2957" s="15" t="s">
        <v>353</v>
      </c>
      <c r="H2957" s="14" t="n">
        <f aca="false">IFERROR(IF($F$3=0,"-",Tabla1[[#This Row],[Precio de Cliente neto]]*(1+$F$3)),"-")</f>
        <v>20951.688975</v>
      </c>
      <c r="I2957" s="14" t="n">
        <v>19953.9895</v>
      </c>
      <c r="J2957" s="14" t="n">
        <v>15264.8019675</v>
      </c>
    </row>
    <row r="2958" customFormat="false" ht="15" hidden="false" customHeight="false" outlineLevel="0" collapsed="false">
      <c r="A2958" s="12" t="n">
        <v>8991</v>
      </c>
      <c r="B2958" s="13" t="s">
        <v>2971</v>
      </c>
      <c r="C2958" s="14" t="n">
        <f aca="false">IF($F$2=0," - ",Tabla1[[#This Row],[Base Precio de Lista neto]])</f>
        <v>16309.2439</v>
      </c>
      <c r="D2958" s="14" t="n">
        <f aca="false">IF($F$2=0," - ",Tabla1[[#This Row],[Base Precio de Lista neto]]*(1-$F$2))</f>
        <v>11416.47073</v>
      </c>
      <c r="E2958" s="14" t="n">
        <f aca="false">IF($F$2=0," - ",Tabla1[[#This Row],[Base para Mejor precio]]*(1-$F$2))</f>
        <v>8733.60010845</v>
      </c>
      <c r="F2958" s="12" t="s">
        <v>14</v>
      </c>
      <c r="G2958" s="15" t="s">
        <v>353</v>
      </c>
      <c r="H2958" s="14" t="n">
        <f aca="false">IFERROR(IF($F$3=0,"-",Tabla1[[#This Row],[Precio de Cliente neto]]*(1+$F$3)),"-")</f>
        <v>17124.706095</v>
      </c>
      <c r="I2958" s="14" t="n">
        <v>16309.2439</v>
      </c>
      <c r="J2958" s="14" t="n">
        <v>12476.5715835</v>
      </c>
    </row>
    <row r="2959" customFormat="false" ht="15" hidden="false" customHeight="false" outlineLevel="0" collapsed="false">
      <c r="A2959" s="12" t="n">
        <v>8992</v>
      </c>
      <c r="B2959" s="13" t="s">
        <v>2972</v>
      </c>
      <c r="C2959" s="14" t="n">
        <f aca="false">IF($F$2=0," - ",Tabla1[[#This Row],[Base Precio de Lista neto]])</f>
        <v>28742.3957</v>
      </c>
      <c r="D2959" s="14" t="n">
        <f aca="false">IF($F$2=0," - ",Tabla1[[#This Row],[Base Precio de Lista neto]]*(1-$F$2))</f>
        <v>20119.67699</v>
      </c>
      <c r="E2959" s="14" t="n">
        <f aca="false">IF($F$2=0," - ",Tabla1[[#This Row],[Base para Mejor precio]]*(1-$F$2))</f>
        <v>15391.55289735</v>
      </c>
      <c r="F2959" s="12" t="s">
        <v>14</v>
      </c>
      <c r="G2959" s="15" t="s">
        <v>353</v>
      </c>
      <c r="H2959" s="14" t="n">
        <f aca="false">IFERROR(IF($F$3=0,"-",Tabla1[[#This Row],[Precio de Cliente neto]]*(1+$F$3)),"-")</f>
        <v>30179.515485</v>
      </c>
      <c r="I2959" s="14" t="n">
        <v>28742.3957</v>
      </c>
      <c r="J2959" s="14" t="n">
        <v>21987.9327105</v>
      </c>
    </row>
    <row r="2960" customFormat="false" ht="15" hidden="false" customHeight="false" outlineLevel="0" collapsed="false">
      <c r="A2960" s="12" t="n">
        <v>8993</v>
      </c>
      <c r="B2960" s="13" t="s">
        <v>2973</v>
      </c>
      <c r="C2960" s="14" t="n">
        <f aca="false">IF($F$2=0," - ",Tabla1[[#This Row],[Base Precio de Lista neto]])</f>
        <v>7016.4597</v>
      </c>
      <c r="D2960" s="14" t="n">
        <f aca="false">IF($F$2=0," - ",Tabla1[[#This Row],[Base Precio de Lista neto]]*(1-$F$2))</f>
        <v>4911.52179</v>
      </c>
      <c r="E2960" s="14" t="n">
        <f aca="false">IF($F$2=0," - ",Tabla1[[#This Row],[Base para Mejor precio]]*(1-$F$2))</f>
        <v>3757.31416935</v>
      </c>
      <c r="F2960" s="12" t="s">
        <v>14</v>
      </c>
      <c r="G2960" s="15" t="s">
        <v>353</v>
      </c>
      <c r="H2960" s="14" t="n">
        <f aca="false">IFERROR(IF($F$3=0,"-",Tabla1[[#This Row],[Precio de Cliente neto]]*(1+$F$3)),"-")</f>
        <v>7367.282685</v>
      </c>
      <c r="I2960" s="14" t="n">
        <v>7016.4597</v>
      </c>
      <c r="J2960" s="14" t="n">
        <v>5367.5916705</v>
      </c>
    </row>
    <row r="2961" customFormat="false" ht="15" hidden="false" customHeight="false" outlineLevel="0" collapsed="false">
      <c r="A2961" s="12" t="n">
        <v>8994</v>
      </c>
      <c r="B2961" s="13" t="s">
        <v>2974</v>
      </c>
      <c r="C2961" s="14" t="n">
        <f aca="false">IF($F$2=0," - ",Tabla1[[#This Row],[Base Precio de Lista neto]])</f>
        <v>7379.8527</v>
      </c>
      <c r="D2961" s="14" t="n">
        <f aca="false">IF($F$2=0," - ",Tabla1[[#This Row],[Base Precio de Lista neto]]*(1-$F$2))</f>
        <v>5165.89689</v>
      </c>
      <c r="E2961" s="14" t="n">
        <f aca="false">IF($F$2=0," - ",Tabla1[[#This Row],[Base para Mejor precio]]*(1-$F$2))</f>
        <v>3951.91112085</v>
      </c>
      <c r="F2961" s="12" t="s">
        <v>14</v>
      </c>
      <c r="G2961" s="15" t="s">
        <v>353</v>
      </c>
      <c r="H2961" s="14" t="n">
        <f aca="false">IFERROR(IF($F$3=0,"-",Tabla1[[#This Row],[Precio de Cliente neto]]*(1+$F$3)),"-")</f>
        <v>7748.845335</v>
      </c>
      <c r="I2961" s="14" t="n">
        <v>7379.8527</v>
      </c>
      <c r="J2961" s="14" t="n">
        <v>5645.5873155</v>
      </c>
    </row>
    <row r="2962" customFormat="false" ht="15" hidden="false" customHeight="false" outlineLevel="0" collapsed="false">
      <c r="A2962" s="12" t="n">
        <v>8995</v>
      </c>
      <c r="B2962" s="13" t="s">
        <v>2975</v>
      </c>
      <c r="C2962" s="14" t="n">
        <f aca="false">IF($F$2=0," - ",Tabla1[[#This Row],[Base Precio de Lista neto]])</f>
        <v>9234.0285</v>
      </c>
      <c r="D2962" s="14" t="n">
        <f aca="false">IF($F$2=0," - ",Tabla1[[#This Row],[Base Precio de Lista neto]]*(1-$F$2))</f>
        <v>6463.81995</v>
      </c>
      <c r="E2962" s="14" t="n">
        <f aca="false">IF($F$2=0," - ",Tabla1[[#This Row],[Base para Mejor precio]]*(1-$F$2))</f>
        <v>4944.82226175</v>
      </c>
      <c r="F2962" s="12" t="s">
        <v>14</v>
      </c>
      <c r="G2962" s="15" t="s">
        <v>353</v>
      </c>
      <c r="H2962" s="14" t="n">
        <f aca="false">IFERROR(IF($F$3=0,"-",Tabla1[[#This Row],[Precio de Cliente neto]]*(1+$F$3)),"-")</f>
        <v>9695.729925</v>
      </c>
      <c r="I2962" s="14" t="n">
        <v>9234.0285</v>
      </c>
      <c r="J2962" s="14" t="n">
        <v>7064.0318025</v>
      </c>
    </row>
    <row r="2963" customFormat="false" ht="15" hidden="false" customHeight="false" outlineLevel="0" collapsed="false">
      <c r="A2963" s="12" t="n">
        <v>8996</v>
      </c>
      <c r="B2963" s="13" t="s">
        <v>2976</v>
      </c>
      <c r="C2963" s="14" t="n">
        <f aca="false">IF($F$2=0," - ",Tabla1[[#This Row],[Base Precio de Lista neto]])</f>
        <v>6907.2242</v>
      </c>
      <c r="D2963" s="14" t="n">
        <f aca="false">IF($F$2=0," - ",Tabla1[[#This Row],[Base Precio de Lista neto]]*(1-$F$2))</f>
        <v>4835.05694</v>
      </c>
      <c r="E2963" s="14" t="n">
        <f aca="false">IF($F$2=0," - ",Tabla1[[#This Row],[Base para Mejor precio]]*(1-$F$2))</f>
        <v>4351.551246</v>
      </c>
      <c r="F2963" s="12" t="s">
        <v>14</v>
      </c>
      <c r="G2963" s="15" t="s">
        <v>143</v>
      </c>
      <c r="H2963" s="14" t="n">
        <f aca="false">IFERROR(IF($F$3=0,"-",Tabla1[[#This Row],[Precio de Cliente neto]]*(1+$F$3)),"-")</f>
        <v>7252.58541</v>
      </c>
      <c r="I2963" s="14" t="n">
        <v>6907.2242</v>
      </c>
      <c r="J2963" s="14" t="n">
        <v>6216.50178</v>
      </c>
    </row>
    <row r="2964" customFormat="false" ht="15" hidden="false" customHeight="false" outlineLevel="0" collapsed="false">
      <c r="A2964" s="12" t="n">
        <v>8997</v>
      </c>
      <c r="B2964" s="13" t="s">
        <v>2977</v>
      </c>
      <c r="C2964" s="14" t="n">
        <f aca="false">IF($F$2=0," - ",Tabla1[[#This Row],[Base Precio de Lista neto]])</f>
        <v>641.6592</v>
      </c>
      <c r="D2964" s="14" t="n">
        <f aca="false">IF($F$2=0," - ",Tabla1[[#This Row],[Base Precio de Lista neto]]*(1-$F$2))</f>
        <v>449.16144</v>
      </c>
      <c r="E2964" s="14" t="n">
        <f aca="false">IF($F$2=0," - ",Tabla1[[#This Row],[Base para Mejor precio]]*(1-$F$2))</f>
        <v>404.245296</v>
      </c>
      <c r="F2964" s="12" t="s">
        <v>14</v>
      </c>
      <c r="G2964" s="15"/>
      <c r="H2964" s="14" t="n">
        <f aca="false">IFERROR(IF($F$3=0,"-",Tabla1[[#This Row],[Precio de Cliente neto]]*(1+$F$3)),"-")</f>
        <v>673.74216</v>
      </c>
      <c r="I2964" s="14" t="n">
        <v>641.6592</v>
      </c>
      <c r="J2964" s="14" t="n">
        <v>577.49328</v>
      </c>
    </row>
    <row r="2965" customFormat="false" ht="15" hidden="false" customHeight="false" outlineLevel="0" collapsed="false">
      <c r="A2965" s="12" t="n">
        <v>8998</v>
      </c>
      <c r="B2965" s="13" t="s">
        <v>2978</v>
      </c>
      <c r="C2965" s="14" t="n">
        <f aca="false">IF($F$2=0," - ",Tabla1[[#This Row],[Base Precio de Lista neto]])</f>
        <v>514.4148</v>
      </c>
      <c r="D2965" s="14" t="n">
        <f aca="false">IF($F$2=0," - ",Tabla1[[#This Row],[Base Precio de Lista neto]]*(1-$F$2))</f>
        <v>360.09036</v>
      </c>
      <c r="E2965" s="14" t="n">
        <f aca="false">IF($F$2=0," - ",Tabla1[[#This Row],[Base para Mejor precio]]*(1-$F$2))</f>
        <v>324.081324</v>
      </c>
      <c r="F2965" s="12" t="s">
        <v>14</v>
      </c>
      <c r="G2965" s="15"/>
      <c r="H2965" s="14" t="n">
        <f aca="false">IFERROR(IF($F$3=0,"-",Tabla1[[#This Row],[Precio de Cliente neto]]*(1+$F$3)),"-")</f>
        <v>540.13554</v>
      </c>
      <c r="I2965" s="14" t="n">
        <v>514.4148</v>
      </c>
      <c r="J2965" s="14" t="n">
        <v>462.97332</v>
      </c>
    </row>
    <row r="2966" customFormat="false" ht="15" hidden="false" customHeight="false" outlineLevel="0" collapsed="false">
      <c r="A2966" s="12" t="n">
        <v>8999</v>
      </c>
      <c r="B2966" s="13" t="s">
        <v>2979</v>
      </c>
      <c r="C2966" s="14" t="n">
        <f aca="false">IF($F$2=0," - ",Tabla1[[#This Row],[Base Precio de Lista neto]])</f>
        <v>212.888</v>
      </c>
      <c r="D2966" s="14" t="n">
        <f aca="false">IF($F$2=0," - ",Tabla1[[#This Row],[Base Precio de Lista neto]]*(1-$F$2))</f>
        <v>149.0216</v>
      </c>
      <c r="E2966" s="14" t="n">
        <f aca="false">IF($F$2=0," - ",Tabla1[[#This Row],[Base para Mejor precio]]*(1-$F$2))</f>
        <v>134.11944</v>
      </c>
      <c r="F2966" s="12" t="s">
        <v>17</v>
      </c>
      <c r="G2966" s="15"/>
      <c r="H2966" s="14" t="n">
        <f aca="false">IFERROR(IF($F$3=0,"-",Tabla1[[#This Row],[Precio de Cliente neto]]*(1+$F$3)),"-")</f>
        <v>223.5324</v>
      </c>
      <c r="I2966" s="14" t="n">
        <v>212.888</v>
      </c>
      <c r="J2966" s="14" t="n">
        <v>191.5992</v>
      </c>
    </row>
    <row r="2967" customFormat="false" ht="15" hidden="false" customHeight="false" outlineLevel="0" collapsed="false">
      <c r="A2967" s="12" t="n">
        <v>9000</v>
      </c>
      <c r="B2967" s="13" t="s">
        <v>2980</v>
      </c>
      <c r="C2967" s="14" t="n">
        <f aca="false">IF($F$2=0," - ",Tabla1[[#This Row],[Base Precio de Lista neto]])</f>
        <v>311.2444</v>
      </c>
      <c r="D2967" s="14" t="n">
        <f aca="false">IF($F$2=0," - ",Tabla1[[#This Row],[Base Precio de Lista neto]]*(1-$F$2))</f>
        <v>217.87108</v>
      </c>
      <c r="E2967" s="14" t="n">
        <f aca="false">IF($F$2=0," - ",Tabla1[[#This Row],[Base para Mejor precio]]*(1-$F$2))</f>
        <v>196.083972</v>
      </c>
      <c r="F2967" s="12" t="s">
        <v>17</v>
      </c>
      <c r="G2967" s="15"/>
      <c r="H2967" s="14" t="n">
        <f aca="false">IFERROR(IF($F$3=0,"-",Tabla1[[#This Row],[Precio de Cliente neto]]*(1+$F$3)),"-")</f>
        <v>326.80662</v>
      </c>
      <c r="I2967" s="14" t="n">
        <v>311.2444</v>
      </c>
      <c r="J2967" s="14" t="n">
        <v>280.11996</v>
      </c>
    </row>
    <row r="2968" customFormat="false" ht="15" hidden="false" customHeight="false" outlineLevel="0" collapsed="false">
      <c r="A2968" s="12" t="n">
        <v>9001</v>
      </c>
      <c r="B2968" s="13" t="s">
        <v>2981</v>
      </c>
      <c r="C2968" s="14" t="n">
        <f aca="false">IF($F$2=0," - ",Tabla1[[#This Row],[Base Precio de Lista neto]])</f>
        <v>632.0489</v>
      </c>
      <c r="D2968" s="14" t="n">
        <f aca="false">IF($F$2=0," - ",Tabla1[[#This Row],[Base Precio de Lista neto]]*(1-$F$2))</f>
        <v>442.43423</v>
      </c>
      <c r="E2968" s="14" t="n">
        <f aca="false">IF($F$2=0," - ",Tabla1[[#This Row],[Base para Mejor precio]]*(1-$F$2))</f>
        <v>398.190807</v>
      </c>
      <c r="F2968" s="12" t="s">
        <v>17</v>
      </c>
      <c r="G2968" s="15"/>
      <c r="H2968" s="14" t="n">
        <f aca="false">IFERROR(IF($F$3=0,"-",Tabla1[[#This Row],[Precio de Cliente neto]]*(1+$F$3)),"-")</f>
        <v>663.651345</v>
      </c>
      <c r="I2968" s="14" t="n">
        <v>632.0489</v>
      </c>
      <c r="J2968" s="14" t="n">
        <v>568.84401</v>
      </c>
    </row>
    <row r="2969" customFormat="false" ht="15" hidden="false" customHeight="false" outlineLevel="0" collapsed="false">
      <c r="A2969" s="12" t="n">
        <v>9002</v>
      </c>
      <c r="B2969" s="13" t="s">
        <v>2982</v>
      </c>
      <c r="C2969" s="14" t="n">
        <f aca="false">IF($F$2=0," - ",Tabla1[[#This Row],[Base Precio de Lista neto]])</f>
        <v>156.6115</v>
      </c>
      <c r="D2969" s="14" t="n">
        <f aca="false">IF($F$2=0," - ",Tabla1[[#This Row],[Base Precio de Lista neto]]*(1-$F$2))</f>
        <v>109.62805</v>
      </c>
      <c r="E2969" s="14" t="n">
        <f aca="false">IF($F$2=0," - ",Tabla1[[#This Row],[Base para Mejor precio]]*(1-$F$2))</f>
        <v>98.665245</v>
      </c>
      <c r="F2969" s="12" t="s">
        <v>14</v>
      </c>
      <c r="G2969" s="15"/>
      <c r="H2969" s="14" t="n">
        <f aca="false">IFERROR(IF($F$3=0,"-",Tabla1[[#This Row],[Precio de Cliente neto]]*(1+$F$3)),"-")</f>
        <v>164.442075</v>
      </c>
      <c r="I2969" s="14" t="n">
        <v>156.6115</v>
      </c>
      <c r="J2969" s="14" t="n">
        <v>140.95035</v>
      </c>
    </row>
    <row r="2970" customFormat="false" ht="15" hidden="false" customHeight="false" outlineLevel="0" collapsed="false">
      <c r="A2970" s="12" t="n">
        <v>9003</v>
      </c>
      <c r="B2970" s="13" t="s">
        <v>2983</v>
      </c>
      <c r="C2970" s="14" t="n">
        <f aca="false">IF($F$2=0," - ",Tabla1[[#This Row],[Base Precio de Lista neto]])</f>
        <v>283.298</v>
      </c>
      <c r="D2970" s="14" t="n">
        <f aca="false">IF($F$2=0," - ",Tabla1[[#This Row],[Base Precio de Lista neto]]*(1-$F$2))</f>
        <v>198.3086</v>
      </c>
      <c r="E2970" s="14" t="n">
        <f aca="false">IF($F$2=0," - ",Tabla1[[#This Row],[Base para Mejor precio]]*(1-$F$2))</f>
        <v>178.47774</v>
      </c>
      <c r="F2970" s="12" t="s">
        <v>31</v>
      </c>
      <c r="G2970" s="15"/>
      <c r="H2970" s="14" t="n">
        <f aca="false">IFERROR(IF($F$3=0,"-",Tabla1[[#This Row],[Precio de Cliente neto]]*(1+$F$3)),"-")</f>
        <v>297.4629</v>
      </c>
      <c r="I2970" s="14" t="n">
        <v>283.298</v>
      </c>
      <c r="J2970" s="14" t="n">
        <v>254.9682</v>
      </c>
    </row>
    <row r="2971" customFormat="false" ht="15" hidden="false" customHeight="false" outlineLevel="0" collapsed="false">
      <c r="A2971" s="12" t="n">
        <v>9004</v>
      </c>
      <c r="B2971" s="13" t="s">
        <v>2984</v>
      </c>
      <c r="C2971" s="14" t="n">
        <f aca="false">IF($F$2=0," - ",Tabla1[[#This Row],[Base Precio de Lista neto]])</f>
        <v>374.1727</v>
      </c>
      <c r="D2971" s="14" t="n">
        <f aca="false">IF($F$2=0," - ",Tabla1[[#This Row],[Base Precio de Lista neto]]*(1-$F$2))</f>
        <v>261.92089</v>
      </c>
      <c r="E2971" s="14" t="n">
        <f aca="false">IF($F$2=0," - ",Tabla1[[#This Row],[Base para Mejor precio]]*(1-$F$2))</f>
        <v>235.728801</v>
      </c>
      <c r="F2971" s="12" t="s">
        <v>31</v>
      </c>
      <c r="G2971" s="15"/>
      <c r="H2971" s="14" t="n">
        <f aca="false">IFERROR(IF($F$3=0,"-",Tabla1[[#This Row],[Precio de Cliente neto]]*(1+$F$3)),"-")</f>
        <v>392.881335</v>
      </c>
      <c r="I2971" s="14" t="n">
        <v>374.1727</v>
      </c>
      <c r="J2971" s="14" t="n">
        <v>336.75543</v>
      </c>
    </row>
    <row r="2972" customFormat="false" ht="15" hidden="false" customHeight="false" outlineLevel="0" collapsed="false">
      <c r="A2972" s="12" t="n">
        <v>9005</v>
      </c>
      <c r="B2972" s="13" t="s">
        <v>2985</v>
      </c>
      <c r="C2972" s="14" t="n">
        <f aca="false">IF($F$2=0," - ",Tabla1[[#This Row],[Base Precio de Lista neto]])</f>
        <v>654.8262</v>
      </c>
      <c r="D2972" s="14" t="n">
        <f aca="false">IF($F$2=0," - ",Tabla1[[#This Row],[Base Precio de Lista neto]]*(1-$F$2))</f>
        <v>458.37834</v>
      </c>
      <c r="E2972" s="14" t="n">
        <f aca="false">IF($F$2=0," - ",Tabla1[[#This Row],[Base para Mejor precio]]*(1-$F$2))</f>
        <v>412.540506</v>
      </c>
      <c r="F2972" s="12" t="s">
        <v>31</v>
      </c>
      <c r="G2972" s="15"/>
      <c r="H2972" s="14" t="n">
        <f aca="false">IFERROR(IF($F$3=0,"-",Tabla1[[#This Row],[Precio de Cliente neto]]*(1+$F$3)),"-")</f>
        <v>687.56751</v>
      </c>
      <c r="I2972" s="14" t="n">
        <v>654.8262</v>
      </c>
      <c r="J2972" s="14" t="n">
        <v>589.34358</v>
      </c>
    </row>
    <row r="2973" customFormat="false" ht="15" hidden="false" customHeight="false" outlineLevel="0" collapsed="false">
      <c r="A2973" s="12" t="n">
        <v>9006</v>
      </c>
      <c r="B2973" s="13" t="s">
        <v>2986</v>
      </c>
      <c r="C2973" s="14" t="n">
        <f aca="false">IF($F$2=0," - ",Tabla1[[#This Row],[Base Precio de Lista neto]])</f>
        <v>957.0015</v>
      </c>
      <c r="D2973" s="14" t="n">
        <f aca="false">IF($F$2=0," - ",Tabla1[[#This Row],[Base Precio de Lista neto]]*(1-$F$2))</f>
        <v>669.90105</v>
      </c>
      <c r="E2973" s="14" t="n">
        <f aca="false">IF($F$2=0," - ",Tabla1[[#This Row],[Base para Mejor precio]]*(1-$F$2))</f>
        <v>602.910945</v>
      </c>
      <c r="F2973" s="12" t="s">
        <v>17</v>
      </c>
      <c r="G2973" s="15"/>
      <c r="H2973" s="14" t="n">
        <f aca="false">IFERROR(IF($F$3=0,"-",Tabla1[[#This Row],[Precio de Cliente neto]]*(1+$F$3)),"-")</f>
        <v>1004.851575</v>
      </c>
      <c r="I2973" s="14" t="n">
        <v>957.0015</v>
      </c>
      <c r="J2973" s="14" t="n">
        <v>861.30135</v>
      </c>
    </row>
    <row r="2974" customFormat="false" ht="15" hidden="false" customHeight="false" outlineLevel="0" collapsed="false">
      <c r="A2974" s="12" t="n">
        <v>9007</v>
      </c>
      <c r="B2974" s="13" t="s">
        <v>2987</v>
      </c>
      <c r="C2974" s="14" t="n">
        <f aca="false">IF($F$2=0," - ",Tabla1[[#This Row],[Base Precio de Lista neto]])</f>
        <v>1292.4363</v>
      </c>
      <c r="D2974" s="14" t="n">
        <f aca="false">IF($F$2=0," - ",Tabla1[[#This Row],[Base Precio de Lista neto]]*(1-$F$2))</f>
        <v>904.70541</v>
      </c>
      <c r="E2974" s="14" t="n">
        <f aca="false">IF($F$2=0," - ",Tabla1[[#This Row],[Base para Mejor precio]]*(1-$F$2))</f>
        <v>814.234869</v>
      </c>
      <c r="F2974" s="12" t="s">
        <v>17</v>
      </c>
      <c r="G2974" s="15"/>
      <c r="H2974" s="14" t="n">
        <f aca="false">IFERROR(IF($F$3=0,"-",Tabla1[[#This Row],[Precio de Cliente neto]]*(1+$F$3)),"-")</f>
        <v>1357.058115</v>
      </c>
      <c r="I2974" s="14" t="n">
        <v>1292.4363</v>
      </c>
      <c r="J2974" s="14" t="n">
        <v>1163.19267</v>
      </c>
    </row>
    <row r="2975" customFormat="false" ht="15" hidden="false" customHeight="false" outlineLevel="0" collapsed="false">
      <c r="A2975" s="12" t="n">
        <v>9008</v>
      </c>
      <c r="B2975" s="13" t="s">
        <v>2988</v>
      </c>
      <c r="C2975" s="14" t="n">
        <f aca="false">IF($F$2=0," - ",Tabla1[[#This Row],[Base Precio de Lista neto]])</f>
        <v>1627.8142</v>
      </c>
      <c r="D2975" s="14" t="n">
        <f aca="false">IF($F$2=0," - ",Tabla1[[#This Row],[Base Precio de Lista neto]]*(1-$F$2))</f>
        <v>1139.46994</v>
      </c>
      <c r="E2975" s="14" t="n">
        <f aca="false">IF($F$2=0," - ",Tabla1[[#This Row],[Base para Mejor precio]]*(1-$F$2))</f>
        <v>1025.522946</v>
      </c>
      <c r="F2975" s="12" t="s">
        <v>17</v>
      </c>
      <c r="G2975" s="15"/>
      <c r="H2975" s="14" t="n">
        <f aca="false">IFERROR(IF($F$3=0,"-",Tabla1[[#This Row],[Precio de Cliente neto]]*(1+$F$3)),"-")</f>
        <v>1709.20491</v>
      </c>
      <c r="I2975" s="14" t="n">
        <v>1627.8142</v>
      </c>
      <c r="J2975" s="14" t="n">
        <v>1465.03278</v>
      </c>
    </row>
    <row r="2976" customFormat="false" ht="15" hidden="false" customHeight="false" outlineLevel="0" collapsed="false">
      <c r="A2976" s="12" t="n">
        <v>9009</v>
      </c>
      <c r="B2976" s="13" t="s">
        <v>2989</v>
      </c>
      <c r="C2976" s="14" t="n">
        <f aca="false">IF($F$2=0," - ",Tabla1[[#This Row],[Base Precio de Lista neto]])</f>
        <v>311.246</v>
      </c>
      <c r="D2976" s="14" t="n">
        <f aca="false">IF($F$2=0," - ",Tabla1[[#This Row],[Base Precio de Lista neto]]*(1-$F$2))</f>
        <v>217.8722</v>
      </c>
      <c r="E2976" s="14" t="n">
        <f aca="false">IF($F$2=0," - ",Tabla1[[#This Row],[Base para Mejor precio]]*(1-$F$2))</f>
        <v>196.08498</v>
      </c>
      <c r="F2976" s="12" t="s">
        <v>17</v>
      </c>
      <c r="G2976" s="15"/>
      <c r="H2976" s="14" t="n">
        <f aca="false">IFERROR(IF($F$3=0,"-",Tabla1[[#This Row],[Precio de Cliente neto]]*(1+$F$3)),"-")</f>
        <v>326.8083</v>
      </c>
      <c r="I2976" s="14" t="n">
        <v>311.246</v>
      </c>
      <c r="J2976" s="14" t="n">
        <v>280.1214</v>
      </c>
    </row>
    <row r="2977" customFormat="false" ht="15" hidden="false" customHeight="false" outlineLevel="0" collapsed="false">
      <c r="A2977" s="12" t="n">
        <v>9010</v>
      </c>
      <c r="B2977" s="13" t="s">
        <v>2990</v>
      </c>
      <c r="C2977" s="14" t="n">
        <f aca="false">IF($F$2=0," - ",Tabla1[[#This Row],[Base Precio de Lista neto]])</f>
        <v>4499.9474</v>
      </c>
      <c r="D2977" s="14" t="n">
        <f aca="false">IF($F$2=0," - ",Tabla1[[#This Row],[Base Precio de Lista neto]]*(1-$F$2))</f>
        <v>3149.96318</v>
      </c>
      <c r="E2977" s="14" t="n">
        <f aca="false">IF($F$2=0," - ",Tabla1[[#This Row],[Base para Mejor precio]]*(1-$F$2))</f>
        <v>2834.966862</v>
      </c>
      <c r="F2977" s="12" t="s">
        <v>31</v>
      </c>
      <c r="G2977" s="15"/>
      <c r="H2977" s="14" t="n">
        <f aca="false">IFERROR(IF($F$3=0,"-",Tabla1[[#This Row],[Precio de Cliente neto]]*(1+$F$3)),"-")</f>
        <v>4724.94477</v>
      </c>
      <c r="I2977" s="14" t="n">
        <v>4499.9474</v>
      </c>
      <c r="J2977" s="14" t="n">
        <v>4049.95266</v>
      </c>
    </row>
    <row r="2978" customFormat="false" ht="15" hidden="false" customHeight="false" outlineLevel="0" collapsed="false">
      <c r="A2978" s="12" t="n">
        <v>9011</v>
      </c>
      <c r="B2978" s="13" t="s">
        <v>2991</v>
      </c>
      <c r="C2978" s="14" t="n">
        <f aca="false">IF($F$2=0," - ",Tabla1[[#This Row],[Base Precio de Lista neto]])</f>
        <v>4048.3476</v>
      </c>
      <c r="D2978" s="14" t="n">
        <f aca="false">IF($F$2=0," - ",Tabla1[[#This Row],[Base Precio de Lista neto]]*(1-$F$2))</f>
        <v>2833.84332</v>
      </c>
      <c r="E2978" s="14" t="n">
        <f aca="false">IF($F$2=0," - ",Tabla1[[#This Row],[Base para Mejor precio]]*(1-$F$2))</f>
        <v>2550.458988</v>
      </c>
      <c r="F2978" s="12" t="s">
        <v>31</v>
      </c>
      <c r="G2978" s="15"/>
      <c r="H2978" s="14" t="n">
        <f aca="false">IFERROR(IF($F$3=0,"-",Tabla1[[#This Row],[Precio de Cliente neto]]*(1+$F$3)),"-")</f>
        <v>4250.76498</v>
      </c>
      <c r="I2978" s="14" t="n">
        <v>4048.3476</v>
      </c>
      <c r="J2978" s="14" t="n">
        <v>3643.51284</v>
      </c>
    </row>
    <row r="2979" customFormat="false" ht="15" hidden="false" customHeight="false" outlineLevel="0" collapsed="false">
      <c r="A2979" s="12" t="n">
        <v>9012</v>
      </c>
      <c r="B2979" s="13" t="s">
        <v>2992</v>
      </c>
      <c r="C2979" s="14" t="n">
        <f aca="false">IF($F$2=0," - ",Tabla1[[#This Row],[Base Precio de Lista neto]])</f>
        <v>3904.3119</v>
      </c>
      <c r="D2979" s="14" t="n">
        <f aca="false">IF($F$2=0," - ",Tabla1[[#This Row],[Base Precio de Lista neto]]*(1-$F$2))</f>
        <v>2733.01833</v>
      </c>
      <c r="E2979" s="14" t="n">
        <f aca="false">IF($F$2=0," - ",Tabla1[[#This Row],[Base para Mejor precio]]*(1-$F$2))</f>
        <v>2459.716497</v>
      </c>
      <c r="F2979" s="12" t="s">
        <v>31</v>
      </c>
      <c r="G2979" s="15"/>
      <c r="H2979" s="14" t="n">
        <f aca="false">IFERROR(IF($F$3=0,"-",Tabla1[[#This Row],[Precio de Cliente neto]]*(1+$F$3)),"-")</f>
        <v>4099.527495</v>
      </c>
      <c r="I2979" s="14" t="n">
        <v>3904.3119</v>
      </c>
      <c r="J2979" s="14" t="n">
        <v>3513.88071</v>
      </c>
    </row>
    <row r="2980" customFormat="false" ht="15" hidden="false" customHeight="false" outlineLevel="0" collapsed="false">
      <c r="A2980" s="12" t="n">
        <v>9013</v>
      </c>
      <c r="B2980" s="13" t="s">
        <v>2993</v>
      </c>
      <c r="C2980" s="14" t="n">
        <f aca="false">IF($F$2=0," - ",Tabla1[[#This Row],[Base Precio de Lista neto]])</f>
        <v>6903.3739</v>
      </c>
      <c r="D2980" s="14" t="n">
        <f aca="false">IF($F$2=0," - ",Tabla1[[#This Row],[Base Precio de Lista neto]]*(1-$F$2))</f>
        <v>4832.36173</v>
      </c>
      <c r="E2980" s="14" t="n">
        <f aca="false">IF($F$2=0," - ",Tabla1[[#This Row],[Base para Mejor precio]]*(1-$F$2))</f>
        <v>4349.125557</v>
      </c>
      <c r="F2980" s="12" t="s">
        <v>31</v>
      </c>
      <c r="G2980" s="15"/>
      <c r="H2980" s="14" t="n">
        <f aca="false">IFERROR(IF($F$3=0,"-",Tabla1[[#This Row],[Precio de Cliente neto]]*(1+$F$3)),"-")</f>
        <v>7248.542595</v>
      </c>
      <c r="I2980" s="14" t="n">
        <v>6903.3739</v>
      </c>
      <c r="J2980" s="14" t="n">
        <v>6213.03651</v>
      </c>
    </row>
    <row r="2981" customFormat="false" ht="15" hidden="false" customHeight="false" outlineLevel="0" collapsed="false">
      <c r="A2981" s="12" t="n">
        <v>9014</v>
      </c>
      <c r="B2981" s="13" t="s">
        <v>2994</v>
      </c>
      <c r="C2981" s="14" t="n">
        <f aca="false">IF($F$2=0," - ",Tabla1[[#This Row],[Base Precio de Lista neto]])</f>
        <v>8241.7957</v>
      </c>
      <c r="D2981" s="14" t="n">
        <f aca="false">IF($F$2=0," - ",Tabla1[[#This Row],[Base Precio de Lista neto]]*(1-$F$2))</f>
        <v>5769.25699</v>
      </c>
      <c r="E2981" s="14" t="n">
        <f aca="false">IF($F$2=0," - ",Tabla1[[#This Row],[Base para Mejor precio]]*(1-$F$2))</f>
        <v>5192.331291</v>
      </c>
      <c r="F2981" s="12" t="s">
        <v>31</v>
      </c>
      <c r="G2981" s="15"/>
      <c r="H2981" s="14" t="n">
        <f aca="false">IFERROR(IF($F$3=0,"-",Tabla1[[#This Row],[Precio de Cliente neto]]*(1+$F$3)),"-")</f>
        <v>8653.885485</v>
      </c>
      <c r="I2981" s="14" t="n">
        <v>8241.7957</v>
      </c>
      <c r="J2981" s="14" t="n">
        <v>7417.61613</v>
      </c>
    </row>
    <row r="2982" customFormat="false" ht="15" hidden="false" customHeight="false" outlineLevel="0" collapsed="false">
      <c r="A2982" s="12" t="n">
        <v>9015</v>
      </c>
      <c r="B2982" s="13" t="s">
        <v>2995</v>
      </c>
      <c r="C2982" s="14" t="n">
        <f aca="false">IF($F$2=0," - ",Tabla1[[#This Row],[Base Precio de Lista neto]])</f>
        <v>3781.1706</v>
      </c>
      <c r="D2982" s="14" t="n">
        <f aca="false">IF($F$2=0," - ",Tabla1[[#This Row],[Base Precio de Lista neto]]*(1-$F$2))</f>
        <v>2646.81942</v>
      </c>
      <c r="E2982" s="14" t="n">
        <f aca="false">IF($F$2=0," - ",Tabla1[[#This Row],[Base para Mejor precio]]*(1-$F$2))</f>
        <v>2382.137478</v>
      </c>
      <c r="F2982" s="12" t="s">
        <v>31</v>
      </c>
      <c r="G2982" s="15"/>
      <c r="H2982" s="14" t="n">
        <f aca="false">IFERROR(IF($F$3=0,"-",Tabla1[[#This Row],[Precio de Cliente neto]]*(1+$F$3)),"-")</f>
        <v>3970.22913</v>
      </c>
      <c r="I2982" s="14" t="n">
        <v>3781.1706</v>
      </c>
      <c r="J2982" s="14" t="n">
        <v>3403.05354</v>
      </c>
    </row>
    <row r="2983" customFormat="false" ht="15" hidden="false" customHeight="false" outlineLevel="0" collapsed="false">
      <c r="A2983" s="12" t="n">
        <v>9016</v>
      </c>
      <c r="B2983" s="13" t="s">
        <v>2996</v>
      </c>
      <c r="C2983" s="14" t="n">
        <f aca="false">IF($F$2=0," - ",Tabla1[[#This Row],[Base Precio de Lista neto]])</f>
        <v>1793.6716</v>
      </c>
      <c r="D2983" s="14" t="n">
        <f aca="false">IF($F$2=0," - ",Tabla1[[#This Row],[Base Precio de Lista neto]]*(1-$F$2))</f>
        <v>1255.57012</v>
      </c>
      <c r="E2983" s="14" t="n">
        <f aca="false">IF($F$2=0," - ",Tabla1[[#This Row],[Base para Mejor precio]]*(1-$F$2))</f>
        <v>1130.013108</v>
      </c>
      <c r="F2983" s="12" t="s">
        <v>31</v>
      </c>
      <c r="G2983" s="15"/>
      <c r="H2983" s="14" t="n">
        <f aca="false">IFERROR(IF($F$3=0,"-",Tabla1[[#This Row],[Precio de Cliente neto]]*(1+$F$3)),"-")</f>
        <v>1883.35518</v>
      </c>
      <c r="I2983" s="14" t="n">
        <v>1793.6716</v>
      </c>
      <c r="J2983" s="14" t="n">
        <v>1614.30444</v>
      </c>
    </row>
    <row r="2984" customFormat="false" ht="15" hidden="false" customHeight="false" outlineLevel="0" collapsed="false">
      <c r="A2984" s="12" t="n">
        <v>9017</v>
      </c>
      <c r="B2984" s="13" t="s">
        <v>2997</v>
      </c>
      <c r="C2984" s="14" t="n">
        <f aca="false">IF($F$2=0," - ",Tabla1[[#This Row],[Base Precio de Lista neto]])</f>
        <v>1793.6673</v>
      </c>
      <c r="D2984" s="14" t="n">
        <f aca="false">IF($F$2=0," - ",Tabla1[[#This Row],[Base Precio de Lista neto]]*(1-$F$2))</f>
        <v>1255.56711</v>
      </c>
      <c r="E2984" s="14" t="n">
        <f aca="false">IF($F$2=0," - ",Tabla1[[#This Row],[Base para Mejor precio]]*(1-$F$2))</f>
        <v>1130.010399</v>
      </c>
      <c r="F2984" s="12" t="s">
        <v>31</v>
      </c>
      <c r="G2984" s="15"/>
      <c r="H2984" s="14" t="n">
        <f aca="false">IFERROR(IF($F$3=0,"-",Tabla1[[#This Row],[Precio de Cliente neto]]*(1+$F$3)),"-")</f>
        <v>1883.350665</v>
      </c>
      <c r="I2984" s="14" t="n">
        <v>1793.6673</v>
      </c>
      <c r="J2984" s="14" t="n">
        <v>1614.30057</v>
      </c>
    </row>
    <row r="2985" customFormat="false" ht="15" hidden="false" customHeight="false" outlineLevel="0" collapsed="false">
      <c r="A2985" s="12" t="n">
        <v>9018</v>
      </c>
      <c r="B2985" s="13" t="s">
        <v>2998</v>
      </c>
      <c r="C2985" s="14" t="n">
        <f aca="false">IF($F$2=0," - ",Tabla1[[#This Row],[Base Precio de Lista neto]])</f>
        <v>1618.927</v>
      </c>
      <c r="D2985" s="14" t="n">
        <f aca="false">IF($F$2=0," - ",Tabla1[[#This Row],[Base Precio de Lista neto]]*(1-$F$2))</f>
        <v>1133.2489</v>
      </c>
      <c r="E2985" s="14" t="n">
        <f aca="false">IF($F$2=0," - ",Tabla1[[#This Row],[Base para Mejor precio]]*(1-$F$2))</f>
        <v>1019.92401</v>
      </c>
      <c r="F2985" s="12" t="s">
        <v>31</v>
      </c>
      <c r="G2985" s="15"/>
      <c r="H2985" s="14" t="n">
        <f aca="false">IFERROR(IF($F$3=0,"-",Tabla1[[#This Row],[Precio de Cliente neto]]*(1+$F$3)),"-")</f>
        <v>1699.87335</v>
      </c>
      <c r="I2985" s="14" t="n">
        <v>1618.927</v>
      </c>
      <c r="J2985" s="14" t="n">
        <v>1457.0343</v>
      </c>
    </row>
    <row r="2986" customFormat="false" ht="15" hidden="false" customHeight="false" outlineLevel="0" collapsed="false">
      <c r="A2986" s="12" t="n">
        <v>9019</v>
      </c>
      <c r="B2986" s="13" t="s">
        <v>2999</v>
      </c>
      <c r="C2986" s="14" t="n">
        <f aca="false">IF($F$2=0," - ",Tabla1[[#This Row],[Base Precio de Lista neto]])</f>
        <v>1618.927</v>
      </c>
      <c r="D2986" s="14" t="n">
        <f aca="false">IF($F$2=0," - ",Tabla1[[#This Row],[Base Precio de Lista neto]]*(1-$F$2))</f>
        <v>1133.2489</v>
      </c>
      <c r="E2986" s="14" t="n">
        <f aca="false">IF($F$2=0," - ",Tabla1[[#This Row],[Base para Mejor precio]]*(1-$F$2))</f>
        <v>1019.92401</v>
      </c>
      <c r="F2986" s="12" t="s">
        <v>31</v>
      </c>
      <c r="G2986" s="15"/>
      <c r="H2986" s="14" t="n">
        <f aca="false">IFERROR(IF($F$3=0,"-",Tabla1[[#This Row],[Precio de Cliente neto]]*(1+$F$3)),"-")</f>
        <v>1699.87335</v>
      </c>
      <c r="I2986" s="14" t="n">
        <v>1618.927</v>
      </c>
      <c r="J2986" s="14" t="n">
        <v>1457.0343</v>
      </c>
    </row>
    <row r="2987" customFormat="false" ht="15" hidden="false" customHeight="false" outlineLevel="0" collapsed="false">
      <c r="A2987" s="12" t="n">
        <v>9020</v>
      </c>
      <c r="B2987" s="13" t="s">
        <v>3000</v>
      </c>
      <c r="C2987" s="14" t="n">
        <f aca="false">IF($F$2=0," - ",Tabla1[[#This Row],[Base Precio de Lista neto]])</f>
        <v>1618.927</v>
      </c>
      <c r="D2987" s="14" t="n">
        <f aca="false">IF($F$2=0," - ",Tabla1[[#This Row],[Base Precio de Lista neto]]*(1-$F$2))</f>
        <v>1133.2489</v>
      </c>
      <c r="E2987" s="14" t="n">
        <f aca="false">IF($F$2=0," - ",Tabla1[[#This Row],[Base para Mejor precio]]*(1-$F$2))</f>
        <v>1019.92401</v>
      </c>
      <c r="F2987" s="12" t="s">
        <v>31</v>
      </c>
      <c r="G2987" s="15"/>
      <c r="H2987" s="14" t="n">
        <f aca="false">IFERROR(IF($F$3=0,"-",Tabla1[[#This Row],[Precio de Cliente neto]]*(1+$F$3)),"-")</f>
        <v>1699.87335</v>
      </c>
      <c r="I2987" s="14" t="n">
        <v>1618.927</v>
      </c>
      <c r="J2987" s="14" t="n">
        <v>1457.0343</v>
      </c>
    </row>
    <row r="2988" customFormat="false" ht="15" hidden="false" customHeight="false" outlineLevel="0" collapsed="false">
      <c r="A2988" s="12" t="n">
        <v>9021</v>
      </c>
      <c r="B2988" s="13" t="s">
        <v>3001</v>
      </c>
      <c r="C2988" s="14" t="n">
        <f aca="false">IF($F$2=0," - ",Tabla1[[#This Row],[Base Precio de Lista neto]])</f>
        <v>112.0333</v>
      </c>
      <c r="D2988" s="14" t="n">
        <f aca="false">IF($F$2=0," - ",Tabla1[[#This Row],[Base Precio de Lista neto]]*(1-$F$2))</f>
        <v>78.42331</v>
      </c>
      <c r="E2988" s="14" t="n">
        <f aca="false">IF($F$2=0," - ",Tabla1[[#This Row],[Base para Mejor precio]]*(1-$F$2))</f>
        <v>70.580979</v>
      </c>
      <c r="F2988" s="12" t="s">
        <v>31</v>
      </c>
      <c r="G2988" s="15"/>
      <c r="H2988" s="14" t="n">
        <f aca="false">IFERROR(IF($F$3=0,"-",Tabla1[[#This Row],[Precio de Cliente neto]]*(1+$F$3)),"-")</f>
        <v>117.634965</v>
      </c>
      <c r="I2988" s="14" t="n">
        <v>112.0333</v>
      </c>
      <c r="J2988" s="14" t="n">
        <v>100.82997</v>
      </c>
    </row>
    <row r="2989" customFormat="false" ht="15" hidden="false" customHeight="false" outlineLevel="0" collapsed="false">
      <c r="A2989" s="12" t="n">
        <v>9022</v>
      </c>
      <c r="B2989" s="13" t="s">
        <v>3002</v>
      </c>
      <c r="C2989" s="14" t="n">
        <f aca="false">IF($F$2=0," - ",Tabla1[[#This Row],[Base Precio de Lista neto]])</f>
        <v>13983.6713</v>
      </c>
      <c r="D2989" s="14" t="n">
        <f aca="false">IF($F$2=0," - ",Tabla1[[#This Row],[Base Precio de Lista neto]]*(1-$F$2))</f>
        <v>9788.56991</v>
      </c>
      <c r="E2989" s="14" t="n">
        <f aca="false">IF($F$2=0," - ",Tabla1[[#This Row],[Base para Mejor precio]]*(1-$F$2))</f>
        <v>8809.712919</v>
      </c>
      <c r="F2989" s="12" t="s">
        <v>31</v>
      </c>
      <c r="G2989" s="15"/>
      <c r="H2989" s="14" t="n">
        <f aca="false">IFERROR(IF($F$3=0,"-",Tabla1[[#This Row],[Precio de Cliente neto]]*(1+$F$3)),"-")</f>
        <v>14682.854865</v>
      </c>
      <c r="I2989" s="14" t="n">
        <v>13983.6713</v>
      </c>
      <c r="J2989" s="14" t="n">
        <v>12585.30417</v>
      </c>
    </row>
    <row r="2990" customFormat="false" ht="15" hidden="false" customHeight="false" outlineLevel="0" collapsed="false">
      <c r="A2990" s="12" t="n">
        <v>9023</v>
      </c>
      <c r="B2990" s="13" t="s">
        <v>3003</v>
      </c>
      <c r="C2990" s="14" t="n">
        <f aca="false">IF($F$2=0," - ",Tabla1[[#This Row],[Base Precio de Lista neto]])</f>
        <v>17055.7921</v>
      </c>
      <c r="D2990" s="14" t="n">
        <f aca="false">IF($F$2=0," - ",Tabla1[[#This Row],[Base Precio de Lista neto]]*(1-$F$2))</f>
        <v>11939.05447</v>
      </c>
      <c r="E2990" s="14" t="n">
        <f aca="false">IF($F$2=0," - ",Tabla1[[#This Row],[Base para Mejor precio]]*(1-$F$2))</f>
        <v>10745.149023</v>
      </c>
      <c r="F2990" s="12" t="s">
        <v>31</v>
      </c>
      <c r="G2990" s="15"/>
      <c r="H2990" s="14" t="n">
        <f aca="false">IFERROR(IF($F$3=0,"-",Tabla1[[#This Row],[Precio de Cliente neto]]*(1+$F$3)),"-")</f>
        <v>17908.581705</v>
      </c>
      <c r="I2990" s="14" t="n">
        <v>17055.7921</v>
      </c>
      <c r="J2990" s="14" t="n">
        <v>15350.21289</v>
      </c>
    </row>
    <row r="2991" customFormat="false" ht="15" hidden="false" customHeight="false" outlineLevel="0" collapsed="false">
      <c r="A2991" s="12" t="n">
        <v>9025</v>
      </c>
      <c r="B2991" s="13" t="s">
        <v>3004</v>
      </c>
      <c r="C2991" s="14" t="n">
        <f aca="false">IF($F$2=0," - ",Tabla1[[#This Row],[Base Precio de Lista neto]])</f>
        <v>14757.9191</v>
      </c>
      <c r="D2991" s="14" t="n">
        <f aca="false">IF($F$2=0," - ",Tabla1[[#This Row],[Base Precio de Lista neto]]*(1-$F$2))</f>
        <v>10330.54337</v>
      </c>
      <c r="E2991" s="14" t="n">
        <f aca="false">IF($F$2=0," - ",Tabla1[[#This Row],[Base para Mejor precio]]*(1-$F$2))</f>
        <v>9297.489033</v>
      </c>
      <c r="F2991" s="12" t="s">
        <v>31</v>
      </c>
      <c r="G2991" s="15"/>
      <c r="H2991" s="14" t="n">
        <f aca="false">IFERROR(IF($F$3=0,"-",Tabla1[[#This Row],[Precio de Cliente neto]]*(1+$F$3)),"-")</f>
        <v>15495.815055</v>
      </c>
      <c r="I2991" s="14" t="n">
        <v>14757.9191</v>
      </c>
      <c r="J2991" s="14" t="n">
        <v>13282.12719</v>
      </c>
    </row>
    <row r="2992" customFormat="false" ht="15" hidden="false" customHeight="false" outlineLevel="0" collapsed="false">
      <c r="A2992" s="12" t="n">
        <v>9026</v>
      </c>
      <c r="B2992" s="13" t="s">
        <v>3005</v>
      </c>
      <c r="C2992" s="14" t="n">
        <f aca="false">IF($F$2=0," - ",Tabla1[[#This Row],[Base Precio de Lista neto]])</f>
        <v>18445.6996</v>
      </c>
      <c r="D2992" s="14" t="n">
        <f aca="false">IF($F$2=0," - ",Tabla1[[#This Row],[Base Precio de Lista neto]]*(1-$F$2))</f>
        <v>12911.98972</v>
      </c>
      <c r="E2992" s="14" t="n">
        <f aca="false">IF($F$2=0," - ",Tabla1[[#This Row],[Base para Mejor precio]]*(1-$F$2))</f>
        <v>11620.790748</v>
      </c>
      <c r="F2992" s="12" t="s">
        <v>31</v>
      </c>
      <c r="G2992" s="15"/>
      <c r="H2992" s="14" t="n">
        <f aca="false">IFERROR(IF($F$3=0,"-",Tabla1[[#This Row],[Precio de Cliente neto]]*(1+$F$3)),"-")</f>
        <v>19367.98458</v>
      </c>
      <c r="I2992" s="14" t="n">
        <v>18445.6996</v>
      </c>
      <c r="J2992" s="14" t="n">
        <v>16601.12964</v>
      </c>
    </row>
    <row r="2993" customFormat="false" ht="15" hidden="false" customHeight="false" outlineLevel="0" collapsed="false">
      <c r="A2993" s="12" t="n">
        <v>9027</v>
      </c>
      <c r="B2993" s="13" t="s">
        <v>3006</v>
      </c>
      <c r="C2993" s="14" t="n">
        <f aca="false">IF($F$2=0," - ",Tabla1[[#This Row],[Base Precio de Lista neto]])</f>
        <v>20249.5442</v>
      </c>
      <c r="D2993" s="14" t="n">
        <f aca="false">IF($F$2=0," - ",Tabla1[[#This Row],[Base Precio de Lista neto]]*(1-$F$2))</f>
        <v>14174.68094</v>
      </c>
      <c r="E2993" s="14" t="n">
        <f aca="false">IF($F$2=0," - ",Tabla1[[#This Row],[Base para Mejor precio]]*(1-$F$2))</f>
        <v>12757.212846</v>
      </c>
      <c r="F2993" s="12" t="s">
        <v>31</v>
      </c>
      <c r="G2993" s="15"/>
      <c r="H2993" s="14" t="n">
        <f aca="false">IFERROR(IF($F$3=0,"-",Tabla1[[#This Row],[Precio de Cliente neto]]*(1+$F$3)),"-")</f>
        <v>21262.02141</v>
      </c>
      <c r="I2993" s="14" t="n">
        <v>20249.5442</v>
      </c>
      <c r="J2993" s="14" t="n">
        <v>18224.58978</v>
      </c>
    </row>
    <row r="2994" customFormat="false" ht="15" hidden="false" customHeight="false" outlineLevel="0" collapsed="false">
      <c r="A2994" s="12" t="n">
        <v>9028</v>
      </c>
      <c r="B2994" s="13" t="s">
        <v>3007</v>
      </c>
      <c r="C2994" s="14" t="n">
        <f aca="false">IF($F$2=0," - ",Tabla1[[#This Row],[Base Precio de Lista neto]])</f>
        <v>632.043</v>
      </c>
      <c r="D2994" s="14" t="n">
        <f aca="false">IF($F$2=0," - ",Tabla1[[#This Row],[Base Precio de Lista neto]]*(1-$F$2))</f>
        <v>442.4301</v>
      </c>
      <c r="E2994" s="14" t="n">
        <f aca="false">IF($F$2=0," - ",Tabla1[[#This Row],[Base para Mejor precio]]*(1-$F$2))</f>
        <v>398.18709</v>
      </c>
      <c r="F2994" s="12" t="s">
        <v>17</v>
      </c>
      <c r="G2994" s="15"/>
      <c r="H2994" s="14" t="n">
        <f aca="false">IFERROR(IF($F$3=0,"-",Tabla1[[#This Row],[Precio de Cliente neto]]*(1+$F$3)),"-")</f>
        <v>663.64515</v>
      </c>
      <c r="I2994" s="14" t="n">
        <v>632.043</v>
      </c>
      <c r="J2994" s="14" t="n">
        <v>568.8387</v>
      </c>
    </row>
    <row r="2995" customFormat="false" ht="15" hidden="false" customHeight="false" outlineLevel="0" collapsed="false">
      <c r="A2995" s="12" t="n">
        <v>9029</v>
      </c>
      <c r="B2995" s="13" t="s">
        <v>3008</v>
      </c>
      <c r="C2995" s="14" t="n">
        <f aca="false">IF($F$2=0," - ",Tabla1[[#This Row],[Base Precio de Lista neto]])</f>
        <v>956.9943</v>
      </c>
      <c r="D2995" s="14" t="n">
        <f aca="false">IF($F$2=0," - ",Tabla1[[#This Row],[Base Precio de Lista neto]]*(1-$F$2))</f>
        <v>669.89601</v>
      </c>
      <c r="E2995" s="14" t="n">
        <f aca="false">IF($F$2=0," - ",Tabla1[[#This Row],[Base para Mejor precio]]*(1-$F$2))</f>
        <v>602.906409</v>
      </c>
      <c r="F2995" s="12" t="s">
        <v>17</v>
      </c>
      <c r="G2995" s="15"/>
      <c r="H2995" s="14" t="n">
        <f aca="false">IFERROR(IF($F$3=0,"-",Tabla1[[#This Row],[Precio de Cliente neto]]*(1+$F$3)),"-")</f>
        <v>1004.844015</v>
      </c>
      <c r="I2995" s="14" t="n">
        <v>956.9943</v>
      </c>
      <c r="J2995" s="14" t="n">
        <v>861.29487</v>
      </c>
    </row>
    <row r="2996" customFormat="false" ht="15" hidden="false" customHeight="false" outlineLevel="0" collapsed="false">
      <c r="A2996" s="12" t="n">
        <v>9030</v>
      </c>
      <c r="B2996" s="13" t="s">
        <v>3009</v>
      </c>
      <c r="C2996" s="14" t="n">
        <f aca="false">IF($F$2=0," - ",Tabla1[[#This Row],[Base Precio de Lista neto]])</f>
        <v>1292.4451</v>
      </c>
      <c r="D2996" s="14" t="n">
        <f aca="false">IF($F$2=0," - ",Tabla1[[#This Row],[Base Precio de Lista neto]]*(1-$F$2))</f>
        <v>904.71157</v>
      </c>
      <c r="E2996" s="14" t="n">
        <f aca="false">IF($F$2=0," - ",Tabla1[[#This Row],[Base para Mejor precio]]*(1-$F$2))</f>
        <v>814.240413</v>
      </c>
      <c r="F2996" s="12" t="s">
        <v>17</v>
      </c>
      <c r="G2996" s="15"/>
      <c r="H2996" s="14" t="n">
        <f aca="false">IFERROR(IF($F$3=0,"-",Tabla1[[#This Row],[Precio de Cliente neto]]*(1+$F$3)),"-")</f>
        <v>1357.067355</v>
      </c>
      <c r="I2996" s="14" t="n">
        <v>1292.4451</v>
      </c>
      <c r="J2996" s="14" t="n">
        <v>1163.20059</v>
      </c>
    </row>
    <row r="2997" customFormat="false" ht="15" hidden="false" customHeight="false" outlineLevel="0" collapsed="false">
      <c r="A2997" s="12" t="n">
        <v>9031</v>
      </c>
      <c r="B2997" s="13" t="s">
        <v>3010</v>
      </c>
      <c r="C2997" s="14" t="n">
        <f aca="false">IF($F$2=0," - ",Tabla1[[#This Row],[Base Precio de Lista neto]])</f>
        <v>1627.8142</v>
      </c>
      <c r="D2997" s="14" t="n">
        <f aca="false">IF($F$2=0," - ",Tabla1[[#This Row],[Base Precio de Lista neto]]*(1-$F$2))</f>
        <v>1139.46994</v>
      </c>
      <c r="E2997" s="14" t="n">
        <f aca="false">IF($F$2=0," - ",Tabla1[[#This Row],[Base para Mejor precio]]*(1-$F$2))</f>
        <v>1025.522946</v>
      </c>
      <c r="F2997" s="12" t="s">
        <v>17</v>
      </c>
      <c r="G2997" s="15"/>
      <c r="H2997" s="14" t="n">
        <f aca="false">IFERROR(IF($F$3=0,"-",Tabla1[[#This Row],[Precio de Cliente neto]]*(1+$F$3)),"-")</f>
        <v>1709.20491</v>
      </c>
      <c r="I2997" s="14" t="n">
        <v>1627.8142</v>
      </c>
      <c r="J2997" s="14" t="n">
        <v>1465.03278</v>
      </c>
    </row>
    <row r="2998" customFormat="false" ht="15" hidden="false" customHeight="false" outlineLevel="0" collapsed="false">
      <c r="A2998" s="12" t="n">
        <v>9032</v>
      </c>
      <c r="B2998" s="13" t="s">
        <v>3011</v>
      </c>
      <c r="C2998" s="14" t="n">
        <f aca="false">IF($F$2=0," - ",Tabla1[[#This Row],[Base Precio de Lista neto]])</f>
        <v>229.709</v>
      </c>
      <c r="D2998" s="14" t="n">
        <f aca="false">IF($F$2=0," - ",Tabla1[[#This Row],[Base Precio de Lista neto]]*(1-$F$2))</f>
        <v>160.7963</v>
      </c>
      <c r="E2998" s="14" t="n">
        <f aca="false">IF($F$2=0," - ",Tabla1[[#This Row],[Base para Mejor precio]]*(1-$F$2))</f>
        <v>144.71667</v>
      </c>
      <c r="F2998" s="12" t="s">
        <v>17</v>
      </c>
      <c r="G2998" s="15"/>
      <c r="H2998" s="14" t="n">
        <f aca="false">IFERROR(IF($F$3=0,"-",Tabla1[[#This Row],[Precio de Cliente neto]]*(1+$F$3)),"-")</f>
        <v>241.19445</v>
      </c>
      <c r="I2998" s="14" t="n">
        <v>229.709</v>
      </c>
      <c r="J2998" s="14" t="n">
        <v>206.7381</v>
      </c>
    </row>
    <row r="2999" customFormat="false" ht="15" hidden="false" customHeight="false" outlineLevel="0" collapsed="false">
      <c r="A2999" s="12" t="n">
        <v>9033</v>
      </c>
      <c r="B2999" s="13" t="s">
        <v>3012</v>
      </c>
      <c r="C2999" s="14" t="n">
        <f aca="false">IF($F$2=0," - ",Tabla1[[#This Row],[Base Precio de Lista neto]])</f>
        <v>314.7354</v>
      </c>
      <c r="D2999" s="14" t="n">
        <f aca="false">IF($F$2=0," - ",Tabla1[[#This Row],[Base Precio de Lista neto]]*(1-$F$2))</f>
        <v>220.31478</v>
      </c>
      <c r="E2999" s="14" t="n">
        <f aca="false">IF($F$2=0," - ",Tabla1[[#This Row],[Base para Mejor precio]]*(1-$F$2))</f>
        <v>198.283302</v>
      </c>
      <c r="F2999" s="12" t="s">
        <v>17</v>
      </c>
      <c r="G2999" s="15"/>
      <c r="H2999" s="14" t="n">
        <f aca="false">IFERROR(IF($F$3=0,"-",Tabla1[[#This Row],[Precio de Cliente neto]]*(1+$F$3)),"-")</f>
        <v>330.47217</v>
      </c>
      <c r="I2999" s="14" t="n">
        <v>314.7354</v>
      </c>
      <c r="J2999" s="14" t="n">
        <v>283.26186</v>
      </c>
    </row>
    <row r="3000" customFormat="false" ht="15" hidden="false" customHeight="false" outlineLevel="0" collapsed="false">
      <c r="A3000" s="12" t="n">
        <v>9034</v>
      </c>
      <c r="B3000" s="13" t="s">
        <v>3013</v>
      </c>
      <c r="C3000" s="14" t="n">
        <f aca="false">IF($F$2=0," - ",Tabla1[[#This Row],[Base Precio de Lista neto]])</f>
        <v>398.1622</v>
      </c>
      <c r="D3000" s="14" t="n">
        <f aca="false">IF($F$2=0," - ",Tabla1[[#This Row],[Base Precio de Lista neto]]*(1-$F$2))</f>
        <v>278.71354</v>
      </c>
      <c r="E3000" s="14" t="n">
        <f aca="false">IF($F$2=0," - ",Tabla1[[#This Row],[Base para Mejor precio]]*(1-$F$2))</f>
        <v>250.842186</v>
      </c>
      <c r="F3000" s="12" t="s">
        <v>17</v>
      </c>
      <c r="G3000" s="15"/>
      <c r="H3000" s="14" t="n">
        <f aca="false">IFERROR(IF($F$3=0,"-",Tabla1[[#This Row],[Precio de Cliente neto]]*(1+$F$3)),"-")</f>
        <v>418.07031</v>
      </c>
      <c r="I3000" s="14" t="n">
        <v>398.1622</v>
      </c>
      <c r="J3000" s="14" t="n">
        <v>358.34598</v>
      </c>
    </row>
    <row r="3001" customFormat="false" ht="15" hidden="false" customHeight="false" outlineLevel="0" collapsed="false">
      <c r="A3001" s="12" t="n">
        <v>9035</v>
      </c>
      <c r="B3001" s="13" t="s">
        <v>3014</v>
      </c>
      <c r="C3001" s="14" t="n">
        <f aca="false">IF($F$2=0," - ",Tabla1[[#This Row],[Base Precio de Lista neto]])</f>
        <v>730.7899</v>
      </c>
      <c r="D3001" s="14" t="n">
        <f aca="false">IF($F$2=0," - ",Tabla1[[#This Row],[Base Precio de Lista neto]]*(1-$F$2))</f>
        <v>511.55293</v>
      </c>
      <c r="E3001" s="14" t="n">
        <f aca="false">IF($F$2=0," - ",Tabla1[[#This Row],[Base para Mejor precio]]*(1-$F$2))</f>
        <v>460.397637</v>
      </c>
      <c r="F3001" s="12" t="s">
        <v>17</v>
      </c>
      <c r="G3001" s="15"/>
      <c r="H3001" s="14" t="n">
        <f aca="false">IFERROR(IF($F$3=0,"-",Tabla1[[#This Row],[Precio de Cliente neto]]*(1+$F$3)),"-")</f>
        <v>767.329395</v>
      </c>
      <c r="I3001" s="14" t="n">
        <v>730.7899</v>
      </c>
      <c r="J3001" s="14" t="n">
        <v>657.71091</v>
      </c>
    </row>
    <row r="3002" customFormat="false" ht="15" hidden="false" customHeight="false" outlineLevel="0" collapsed="false">
      <c r="A3002" s="12" t="n">
        <v>9036</v>
      </c>
      <c r="B3002" s="13" t="s">
        <v>3015</v>
      </c>
      <c r="C3002" s="14" t="n">
        <f aca="false">IF($F$2=0," - ",Tabla1[[#This Row],[Base Precio de Lista neto]])</f>
        <v>230.7979</v>
      </c>
      <c r="D3002" s="14" t="n">
        <f aca="false">IF($F$2=0," - ",Tabla1[[#This Row],[Base Precio de Lista neto]]*(1-$F$2))</f>
        <v>161.55853</v>
      </c>
      <c r="E3002" s="14" t="n">
        <f aca="false">IF($F$2=0," - ",Tabla1[[#This Row],[Base para Mejor precio]]*(1-$F$2))</f>
        <v>145.402677</v>
      </c>
      <c r="F3002" s="12" t="s">
        <v>17</v>
      </c>
      <c r="G3002" s="15"/>
      <c r="H3002" s="14" t="n">
        <f aca="false">IFERROR(IF($F$3=0,"-",Tabla1[[#This Row],[Precio de Cliente neto]]*(1+$F$3)),"-")</f>
        <v>242.337795</v>
      </c>
      <c r="I3002" s="14" t="n">
        <v>230.7979</v>
      </c>
      <c r="J3002" s="14" t="n">
        <v>207.71811</v>
      </c>
    </row>
    <row r="3003" customFormat="false" ht="15" hidden="false" customHeight="false" outlineLevel="0" collapsed="false">
      <c r="A3003" s="12" t="n">
        <v>9037</v>
      </c>
      <c r="B3003" s="13" t="s">
        <v>3016</v>
      </c>
      <c r="C3003" s="14" t="n">
        <f aca="false">IF($F$2=0," - ",Tabla1[[#This Row],[Base Precio de Lista neto]])</f>
        <v>314.7354</v>
      </c>
      <c r="D3003" s="14" t="n">
        <f aca="false">IF($F$2=0," - ",Tabla1[[#This Row],[Base Precio de Lista neto]]*(1-$F$2))</f>
        <v>220.31478</v>
      </c>
      <c r="E3003" s="14" t="n">
        <f aca="false">IF($F$2=0," - ",Tabla1[[#This Row],[Base para Mejor precio]]*(1-$F$2))</f>
        <v>198.283302</v>
      </c>
      <c r="F3003" s="12" t="s">
        <v>17</v>
      </c>
      <c r="G3003" s="15"/>
      <c r="H3003" s="14" t="n">
        <f aca="false">IFERROR(IF($F$3=0,"-",Tabla1[[#This Row],[Precio de Cliente neto]]*(1+$F$3)),"-")</f>
        <v>330.47217</v>
      </c>
      <c r="I3003" s="14" t="n">
        <v>314.7354</v>
      </c>
      <c r="J3003" s="14" t="n">
        <v>283.26186</v>
      </c>
    </row>
    <row r="3004" customFormat="false" ht="15" hidden="false" customHeight="false" outlineLevel="0" collapsed="false">
      <c r="A3004" s="12" t="n">
        <v>9039</v>
      </c>
      <c r="B3004" s="13" t="s">
        <v>3017</v>
      </c>
      <c r="C3004" s="14" t="n">
        <f aca="false">IF($F$2=0," - ",Tabla1[[#This Row],[Base Precio de Lista neto]])</f>
        <v>166.5402</v>
      </c>
      <c r="D3004" s="14" t="n">
        <f aca="false">IF($F$2=0," - ",Tabla1[[#This Row],[Base Precio de Lista neto]]*(1-$F$2))</f>
        <v>116.57814</v>
      </c>
      <c r="E3004" s="14" t="n">
        <f aca="false">IF($F$2=0," - ",Tabla1[[#This Row],[Base para Mejor precio]]*(1-$F$2))</f>
        <v>104.920326</v>
      </c>
      <c r="F3004" s="12" t="s">
        <v>14</v>
      </c>
      <c r="G3004" s="15"/>
      <c r="H3004" s="14" t="n">
        <f aca="false">IFERROR(IF($F$3=0,"-",Tabla1[[#This Row],[Precio de Cliente neto]]*(1+$F$3)),"-")</f>
        <v>174.86721</v>
      </c>
      <c r="I3004" s="14" t="n">
        <v>166.5402</v>
      </c>
      <c r="J3004" s="14" t="n">
        <v>149.88618</v>
      </c>
    </row>
    <row r="3005" customFormat="false" ht="15" hidden="false" customHeight="false" outlineLevel="0" collapsed="false">
      <c r="A3005" s="12" t="n">
        <v>9040</v>
      </c>
      <c r="B3005" s="13" t="s">
        <v>3018</v>
      </c>
      <c r="C3005" s="14" t="n">
        <f aca="false">IF($F$2=0," - ",Tabla1[[#This Row],[Base Precio de Lista neto]])</f>
        <v>182.7016</v>
      </c>
      <c r="D3005" s="14" t="n">
        <f aca="false">IF($F$2=0," - ",Tabla1[[#This Row],[Base Precio de Lista neto]]*(1-$F$2))</f>
        <v>127.89112</v>
      </c>
      <c r="E3005" s="14" t="n">
        <f aca="false">IF($F$2=0," - ",Tabla1[[#This Row],[Base para Mejor precio]]*(1-$F$2))</f>
        <v>115.102008</v>
      </c>
      <c r="F3005" s="12" t="s">
        <v>14</v>
      </c>
      <c r="G3005" s="15"/>
      <c r="H3005" s="14" t="n">
        <f aca="false">IFERROR(IF($F$3=0,"-",Tabla1[[#This Row],[Precio de Cliente neto]]*(1+$F$3)),"-")</f>
        <v>191.83668</v>
      </c>
      <c r="I3005" s="14" t="n">
        <v>182.7016</v>
      </c>
      <c r="J3005" s="14" t="n">
        <v>164.43144</v>
      </c>
    </row>
    <row r="3006" customFormat="false" ht="15" hidden="false" customHeight="false" outlineLevel="0" collapsed="false">
      <c r="A3006" s="12" t="n">
        <v>9042</v>
      </c>
      <c r="B3006" s="13" t="s">
        <v>3019</v>
      </c>
      <c r="C3006" s="14" t="n">
        <f aca="false">IF($F$2=0," - ",Tabla1[[#This Row],[Base Precio de Lista neto]])</f>
        <v>398.911</v>
      </c>
      <c r="D3006" s="14" t="n">
        <f aca="false">IF($F$2=0," - ",Tabla1[[#This Row],[Base Precio de Lista neto]]*(1-$F$2))</f>
        <v>279.2377</v>
      </c>
      <c r="E3006" s="14" t="n">
        <f aca="false">IF($F$2=0," - ",Tabla1[[#This Row],[Base para Mejor precio]]*(1-$F$2))</f>
        <v>251.31393</v>
      </c>
      <c r="F3006" s="12" t="s">
        <v>17</v>
      </c>
      <c r="G3006" s="15"/>
      <c r="H3006" s="14" t="n">
        <f aca="false">IFERROR(IF($F$3=0,"-",Tabla1[[#This Row],[Precio de Cliente neto]]*(1+$F$3)),"-")</f>
        <v>418.85655</v>
      </c>
      <c r="I3006" s="14" t="n">
        <v>398.911</v>
      </c>
      <c r="J3006" s="14" t="n">
        <v>359.0199</v>
      </c>
    </row>
    <row r="3007" customFormat="false" ht="15" hidden="false" customHeight="false" outlineLevel="0" collapsed="false">
      <c r="A3007" s="12" t="n">
        <v>9043</v>
      </c>
      <c r="B3007" s="13" t="s">
        <v>3020</v>
      </c>
      <c r="C3007" s="14" t="n">
        <f aca="false">IF($F$2=0," - ",Tabla1[[#This Row],[Base Precio de Lista neto]])</f>
        <v>151.7143</v>
      </c>
      <c r="D3007" s="14" t="n">
        <f aca="false">IF($F$2=0," - ",Tabla1[[#This Row],[Base Precio de Lista neto]]*(1-$F$2))</f>
        <v>106.20001</v>
      </c>
      <c r="E3007" s="14" t="n">
        <f aca="false">IF($F$2=0," - ",Tabla1[[#This Row],[Base para Mejor precio]]*(1-$F$2))</f>
        <v>76.0530131613</v>
      </c>
      <c r="F3007" s="12" t="s">
        <v>14</v>
      </c>
      <c r="G3007" s="15" t="s">
        <v>143</v>
      </c>
      <c r="H3007" s="14" t="n">
        <f aca="false">IFERROR(IF($F$3=0,"-",Tabla1[[#This Row],[Precio de Cliente neto]]*(1+$F$3)),"-")</f>
        <v>159.300015</v>
      </c>
      <c r="I3007" s="14" t="n">
        <v>151.7143</v>
      </c>
      <c r="J3007" s="14" t="n">
        <v>108.647161659</v>
      </c>
    </row>
    <row r="3008" customFormat="false" ht="15" hidden="false" customHeight="false" outlineLevel="0" collapsed="false">
      <c r="A3008" s="12" t="n">
        <v>9044</v>
      </c>
      <c r="B3008" s="13" t="s">
        <v>3021</v>
      </c>
      <c r="C3008" s="14" t="n">
        <f aca="false">IF($F$2=0," - ",Tabla1[[#This Row],[Base Precio de Lista neto]])</f>
        <v>6508.4668</v>
      </c>
      <c r="D3008" s="14" t="n">
        <f aca="false">IF($F$2=0," - ",Tabla1[[#This Row],[Base Precio de Lista neto]]*(1-$F$2))</f>
        <v>4555.92676</v>
      </c>
      <c r="E3008" s="14" t="n">
        <f aca="false">IF($F$2=0," - ",Tabla1[[#This Row],[Base para Mejor precio]]*(1-$F$2))</f>
        <v>4100.334084</v>
      </c>
      <c r="F3008" s="12" t="s">
        <v>14</v>
      </c>
      <c r="G3008" s="15"/>
      <c r="H3008" s="14" t="n">
        <f aca="false">IFERROR(IF($F$3=0,"-",Tabla1[[#This Row],[Precio de Cliente neto]]*(1+$F$3)),"-")</f>
        <v>6833.89014</v>
      </c>
      <c r="I3008" s="14" t="n">
        <v>6508.4668</v>
      </c>
      <c r="J3008" s="14" t="n">
        <v>5857.62012</v>
      </c>
    </row>
    <row r="3009" customFormat="false" ht="15" hidden="false" customHeight="false" outlineLevel="0" collapsed="false">
      <c r="A3009" s="12" t="n">
        <v>9045</v>
      </c>
      <c r="B3009" s="13" t="s">
        <v>3022</v>
      </c>
      <c r="C3009" s="14" t="n">
        <f aca="false">IF($F$2=0," - ",Tabla1[[#This Row],[Base Precio de Lista neto]])</f>
        <v>730.7899</v>
      </c>
      <c r="D3009" s="14" t="n">
        <f aca="false">IF($F$2=0," - ",Tabla1[[#This Row],[Base Precio de Lista neto]]*(1-$F$2))</f>
        <v>511.55293</v>
      </c>
      <c r="E3009" s="14" t="n">
        <f aca="false">IF($F$2=0," - ",Tabla1[[#This Row],[Base para Mejor precio]]*(1-$F$2))</f>
        <v>460.397637</v>
      </c>
      <c r="F3009" s="12" t="s">
        <v>17</v>
      </c>
      <c r="G3009" s="15"/>
      <c r="H3009" s="14" t="n">
        <f aca="false">IFERROR(IF($F$3=0,"-",Tabla1[[#This Row],[Precio de Cliente neto]]*(1+$F$3)),"-")</f>
        <v>767.329395</v>
      </c>
      <c r="I3009" s="14" t="n">
        <v>730.7899</v>
      </c>
      <c r="J3009" s="14" t="n">
        <v>657.71091</v>
      </c>
    </row>
    <row r="3010" customFormat="false" ht="15" hidden="false" customHeight="false" outlineLevel="0" collapsed="false">
      <c r="A3010" s="12" t="n">
        <v>9047</v>
      </c>
      <c r="B3010" s="13" t="s">
        <v>3023</v>
      </c>
      <c r="C3010" s="14" t="n">
        <f aca="false">IF($F$2=0," - ",Tabla1[[#This Row],[Base Precio de Lista neto]])</f>
        <v>5433.6741</v>
      </c>
      <c r="D3010" s="14" t="n">
        <f aca="false">IF($F$2=0," - ",Tabla1[[#This Row],[Base Precio de Lista neto]]*(1-$F$2))</f>
        <v>3803.57187</v>
      </c>
      <c r="E3010" s="14" t="n">
        <f aca="false">IF($F$2=0," - ",Tabla1[[#This Row],[Base para Mejor precio]]*(1-$F$2))</f>
        <v>3423.214683</v>
      </c>
      <c r="F3010" s="12" t="s">
        <v>14</v>
      </c>
      <c r="G3010" s="15"/>
      <c r="H3010" s="14" t="n">
        <f aca="false">IFERROR(IF($F$3=0,"-",Tabla1[[#This Row],[Precio de Cliente neto]]*(1+$F$3)),"-")</f>
        <v>5705.357805</v>
      </c>
      <c r="I3010" s="14" t="n">
        <v>5433.6741</v>
      </c>
      <c r="J3010" s="14" t="n">
        <v>4890.30669</v>
      </c>
    </row>
    <row r="3011" customFormat="false" ht="15" hidden="false" customHeight="false" outlineLevel="0" collapsed="false">
      <c r="A3011" s="12" t="n">
        <v>9048</v>
      </c>
      <c r="B3011" s="13" t="s">
        <v>3024</v>
      </c>
      <c r="C3011" s="14" t="n">
        <f aca="false">IF($F$2=0," - ",Tabla1[[#This Row],[Base Precio de Lista neto]])</f>
        <v>1325.8925</v>
      </c>
      <c r="D3011" s="14" t="n">
        <f aca="false">IF($F$2=0," - ",Tabla1[[#This Row],[Base Precio de Lista neto]]*(1-$F$2))</f>
        <v>928.12475</v>
      </c>
      <c r="E3011" s="14" t="n">
        <f aca="false">IF($F$2=0," - ",Tabla1[[#This Row],[Base para Mejor precio]]*(1-$F$2))</f>
        <v>835.312275</v>
      </c>
      <c r="F3011" s="12" t="s">
        <v>14</v>
      </c>
      <c r="G3011" s="15"/>
      <c r="H3011" s="14" t="n">
        <f aca="false">IFERROR(IF($F$3=0,"-",Tabla1[[#This Row],[Precio de Cliente neto]]*(1+$F$3)),"-")</f>
        <v>1392.187125</v>
      </c>
      <c r="I3011" s="14" t="n">
        <v>1325.8925</v>
      </c>
      <c r="J3011" s="14" t="n">
        <v>1193.30325</v>
      </c>
    </row>
    <row r="3012" customFormat="false" ht="15" hidden="false" customHeight="false" outlineLevel="0" collapsed="false">
      <c r="A3012" s="12" t="n">
        <v>9049</v>
      </c>
      <c r="B3012" s="13" t="s">
        <v>3025</v>
      </c>
      <c r="C3012" s="14" t="n">
        <f aca="false">IF($F$2=0," - ",Tabla1[[#This Row],[Base Precio de Lista neto]])</f>
        <v>1325.8925</v>
      </c>
      <c r="D3012" s="14" t="n">
        <f aca="false">IF($F$2=0," - ",Tabla1[[#This Row],[Base Precio de Lista neto]]*(1-$F$2))</f>
        <v>928.12475</v>
      </c>
      <c r="E3012" s="14" t="n">
        <f aca="false">IF($F$2=0," - ",Tabla1[[#This Row],[Base para Mejor precio]]*(1-$F$2))</f>
        <v>835.312275</v>
      </c>
      <c r="F3012" s="12" t="s">
        <v>14</v>
      </c>
      <c r="G3012" s="15"/>
      <c r="H3012" s="14" t="n">
        <f aca="false">IFERROR(IF($F$3=0,"-",Tabla1[[#This Row],[Precio de Cliente neto]]*(1+$F$3)),"-")</f>
        <v>1392.187125</v>
      </c>
      <c r="I3012" s="14" t="n">
        <v>1325.8925</v>
      </c>
      <c r="J3012" s="14" t="n">
        <v>1193.30325</v>
      </c>
    </row>
    <row r="3013" customFormat="false" ht="15" hidden="false" customHeight="false" outlineLevel="0" collapsed="false">
      <c r="A3013" s="12" t="n">
        <v>9051</v>
      </c>
      <c r="B3013" s="13" t="s">
        <v>3026</v>
      </c>
      <c r="C3013" s="14" t="n">
        <f aca="false">IF($F$2=0," - ",Tabla1[[#This Row],[Base Precio de Lista neto]])</f>
        <v>1325.8925</v>
      </c>
      <c r="D3013" s="14" t="n">
        <f aca="false">IF($F$2=0," - ",Tabla1[[#This Row],[Base Precio de Lista neto]]*(1-$F$2))</f>
        <v>928.12475</v>
      </c>
      <c r="E3013" s="14" t="n">
        <f aca="false">IF($F$2=0," - ",Tabla1[[#This Row],[Base para Mejor precio]]*(1-$F$2))</f>
        <v>835.312275</v>
      </c>
      <c r="F3013" s="12" t="s">
        <v>14</v>
      </c>
      <c r="G3013" s="15"/>
      <c r="H3013" s="14" t="n">
        <f aca="false">IFERROR(IF($F$3=0,"-",Tabla1[[#This Row],[Precio de Cliente neto]]*(1+$F$3)),"-")</f>
        <v>1392.187125</v>
      </c>
      <c r="I3013" s="14" t="n">
        <v>1325.8925</v>
      </c>
      <c r="J3013" s="14" t="n">
        <v>1193.30325</v>
      </c>
    </row>
    <row r="3014" customFormat="false" ht="15" hidden="false" customHeight="false" outlineLevel="0" collapsed="false">
      <c r="A3014" s="12" t="n">
        <v>9052</v>
      </c>
      <c r="B3014" s="13" t="s">
        <v>3027</v>
      </c>
      <c r="C3014" s="14" t="n">
        <f aca="false">IF($F$2=0," - ",Tabla1[[#This Row],[Base Precio de Lista neto]])</f>
        <v>1325.8925</v>
      </c>
      <c r="D3014" s="14" t="n">
        <f aca="false">IF($F$2=0," - ",Tabla1[[#This Row],[Base Precio de Lista neto]]*(1-$F$2))</f>
        <v>928.12475</v>
      </c>
      <c r="E3014" s="14" t="n">
        <f aca="false">IF($F$2=0," - ",Tabla1[[#This Row],[Base para Mejor precio]]*(1-$F$2))</f>
        <v>835.312275</v>
      </c>
      <c r="F3014" s="12" t="s">
        <v>14</v>
      </c>
      <c r="G3014" s="15"/>
      <c r="H3014" s="14" t="n">
        <f aca="false">IFERROR(IF($F$3=0,"-",Tabla1[[#This Row],[Precio de Cliente neto]]*(1+$F$3)),"-")</f>
        <v>1392.187125</v>
      </c>
      <c r="I3014" s="14" t="n">
        <v>1325.8925</v>
      </c>
      <c r="J3014" s="14" t="n">
        <v>1193.30325</v>
      </c>
    </row>
    <row r="3015" customFormat="false" ht="15" hidden="false" customHeight="false" outlineLevel="0" collapsed="false">
      <c r="A3015" s="12" t="n">
        <v>9053</v>
      </c>
      <c r="B3015" s="13" t="s">
        <v>3028</v>
      </c>
      <c r="C3015" s="14" t="n">
        <f aca="false">IF($F$2=0," - ",Tabla1[[#This Row],[Base Precio de Lista neto]])</f>
        <v>1325.8925</v>
      </c>
      <c r="D3015" s="14" t="n">
        <f aca="false">IF($F$2=0," - ",Tabla1[[#This Row],[Base Precio de Lista neto]]*(1-$F$2))</f>
        <v>928.12475</v>
      </c>
      <c r="E3015" s="14" t="n">
        <f aca="false">IF($F$2=0," - ",Tabla1[[#This Row],[Base para Mejor precio]]*(1-$F$2))</f>
        <v>835.312275</v>
      </c>
      <c r="F3015" s="12" t="s">
        <v>14</v>
      </c>
      <c r="G3015" s="15"/>
      <c r="H3015" s="14" t="n">
        <f aca="false">IFERROR(IF($F$3=0,"-",Tabla1[[#This Row],[Precio de Cliente neto]]*(1+$F$3)),"-")</f>
        <v>1392.187125</v>
      </c>
      <c r="I3015" s="14" t="n">
        <v>1325.8925</v>
      </c>
      <c r="J3015" s="14" t="n">
        <v>1193.30325</v>
      </c>
    </row>
    <row r="3016" customFormat="false" ht="15" hidden="false" customHeight="false" outlineLevel="0" collapsed="false">
      <c r="A3016" s="12" t="n">
        <v>9054</v>
      </c>
      <c r="B3016" s="13" t="s">
        <v>3029</v>
      </c>
      <c r="C3016" s="14" t="n">
        <f aca="false">IF($F$2=0," - ",Tabla1[[#This Row],[Base Precio de Lista neto]])</f>
        <v>212.157</v>
      </c>
      <c r="D3016" s="14" t="n">
        <f aca="false">IF($F$2=0," - ",Tabla1[[#This Row],[Base Precio de Lista neto]]*(1-$F$2))</f>
        <v>148.5099</v>
      </c>
      <c r="E3016" s="14" t="n">
        <f aca="false">IF($F$2=0," - ",Tabla1[[#This Row],[Base para Mejor precio]]*(1-$F$2))</f>
        <v>133.65891</v>
      </c>
      <c r="F3016" s="12" t="s">
        <v>31</v>
      </c>
      <c r="G3016" s="15"/>
      <c r="H3016" s="14" t="n">
        <f aca="false">IFERROR(IF($F$3=0,"-",Tabla1[[#This Row],[Precio de Cliente neto]]*(1+$F$3)),"-")</f>
        <v>222.76485</v>
      </c>
      <c r="I3016" s="14" t="n">
        <v>212.157</v>
      </c>
      <c r="J3016" s="14" t="n">
        <v>190.9413</v>
      </c>
    </row>
    <row r="3017" customFormat="false" ht="15" hidden="false" customHeight="false" outlineLevel="0" collapsed="false">
      <c r="A3017" s="12" t="n">
        <v>9055</v>
      </c>
      <c r="B3017" s="13" t="s">
        <v>3030</v>
      </c>
      <c r="C3017" s="14" t="n">
        <f aca="false">IF($F$2=0," - ",Tabla1[[#This Row],[Base Precio de Lista neto]])</f>
        <v>163.2336</v>
      </c>
      <c r="D3017" s="14" t="n">
        <f aca="false">IF($F$2=0," - ",Tabla1[[#This Row],[Base Precio de Lista neto]]*(1-$F$2))</f>
        <v>114.26352</v>
      </c>
      <c r="E3017" s="14" t="n">
        <f aca="false">IF($F$2=0," - ",Tabla1[[#This Row],[Base para Mejor precio]]*(1-$F$2))</f>
        <v>102.837168</v>
      </c>
      <c r="F3017" s="12" t="s">
        <v>31</v>
      </c>
      <c r="G3017" s="15"/>
      <c r="H3017" s="14" t="n">
        <f aca="false">IFERROR(IF($F$3=0,"-",Tabla1[[#This Row],[Precio de Cliente neto]]*(1+$F$3)),"-")</f>
        <v>171.39528</v>
      </c>
      <c r="I3017" s="14" t="n">
        <v>163.2336</v>
      </c>
      <c r="J3017" s="14" t="n">
        <v>146.91024</v>
      </c>
    </row>
    <row r="3018" customFormat="false" ht="15" hidden="false" customHeight="false" outlineLevel="0" collapsed="false">
      <c r="A3018" s="12" t="n">
        <v>9056</v>
      </c>
      <c r="B3018" s="13" t="s">
        <v>3031</v>
      </c>
      <c r="C3018" s="14" t="n">
        <f aca="false">IF($F$2=0," - ",Tabla1[[#This Row],[Base Precio de Lista neto]])</f>
        <v>375.0758</v>
      </c>
      <c r="D3018" s="14" t="n">
        <f aca="false">IF($F$2=0," - ",Tabla1[[#This Row],[Base Precio de Lista neto]]*(1-$F$2))</f>
        <v>262.55306</v>
      </c>
      <c r="E3018" s="14" t="n">
        <f aca="false">IF($F$2=0," - ",Tabla1[[#This Row],[Base para Mejor precio]]*(1-$F$2))</f>
        <v>236.297754</v>
      </c>
      <c r="F3018" s="12" t="s">
        <v>31</v>
      </c>
      <c r="G3018" s="15"/>
      <c r="H3018" s="14" t="n">
        <f aca="false">IFERROR(IF($F$3=0,"-",Tabla1[[#This Row],[Precio de Cliente neto]]*(1+$F$3)),"-")</f>
        <v>393.82959</v>
      </c>
      <c r="I3018" s="14" t="n">
        <v>375.0758</v>
      </c>
      <c r="J3018" s="14" t="n">
        <v>337.56822</v>
      </c>
    </row>
    <row r="3019" customFormat="false" ht="15" hidden="false" customHeight="false" outlineLevel="0" collapsed="false">
      <c r="A3019" s="12" t="n">
        <v>9057</v>
      </c>
      <c r="B3019" s="13" t="s">
        <v>3032</v>
      </c>
      <c r="C3019" s="14" t="n">
        <f aca="false">IF($F$2=0," - ",Tabla1[[#This Row],[Base Precio de Lista neto]])</f>
        <v>192.8571</v>
      </c>
      <c r="D3019" s="14" t="n">
        <f aca="false">IF($F$2=0," - ",Tabla1[[#This Row],[Base Precio de Lista neto]]*(1-$F$2))</f>
        <v>134.99997</v>
      </c>
      <c r="E3019" s="14" t="n">
        <f aca="false">IF($F$2=0," - ",Tabla1[[#This Row],[Base para Mejor precio]]*(1-$F$2))</f>
        <v>96.6775285161</v>
      </c>
      <c r="F3019" s="12" t="s">
        <v>14</v>
      </c>
      <c r="G3019" s="15" t="s">
        <v>143</v>
      </c>
      <c r="H3019" s="14" t="n">
        <f aca="false">IFERROR(IF($F$3=0,"-",Tabla1[[#This Row],[Precio de Cliente neto]]*(1+$F$3)),"-")</f>
        <v>202.499955</v>
      </c>
      <c r="I3019" s="14" t="n">
        <v>192.8571</v>
      </c>
      <c r="J3019" s="14" t="n">
        <v>138.110755023</v>
      </c>
    </row>
    <row r="3020" customFormat="false" ht="15" hidden="false" customHeight="false" outlineLevel="0" collapsed="false">
      <c r="A3020" s="12" t="n">
        <v>9058</v>
      </c>
      <c r="B3020" s="13" t="s">
        <v>3033</v>
      </c>
      <c r="C3020" s="14" t="n">
        <f aca="false">IF($F$2=0," - ",Tabla1[[#This Row],[Base Precio de Lista neto]])</f>
        <v>8875.0333</v>
      </c>
      <c r="D3020" s="14" t="n">
        <f aca="false">IF($F$2=0," - ",Tabla1[[#This Row],[Base Precio de Lista neto]]*(1-$F$2))</f>
        <v>6212.52331</v>
      </c>
      <c r="E3020" s="14" t="n">
        <f aca="false">IF($F$2=0," - ",Tabla1[[#This Row],[Base para Mejor precio]]*(1-$F$2))</f>
        <v>5591.270979</v>
      </c>
      <c r="F3020" s="12" t="s">
        <v>14</v>
      </c>
      <c r="G3020" s="15"/>
      <c r="H3020" s="14" t="n">
        <f aca="false">IFERROR(IF($F$3=0,"-",Tabla1[[#This Row],[Precio de Cliente neto]]*(1+$F$3)),"-")</f>
        <v>9318.784965</v>
      </c>
      <c r="I3020" s="14" t="n">
        <v>8875.0333</v>
      </c>
      <c r="J3020" s="14" t="n">
        <v>7987.52997</v>
      </c>
    </row>
    <row r="3021" customFormat="false" ht="15" hidden="false" customHeight="false" outlineLevel="0" collapsed="false">
      <c r="A3021" s="12" t="n">
        <v>9059</v>
      </c>
      <c r="B3021" s="13" t="s">
        <v>3034</v>
      </c>
      <c r="C3021" s="14" t="n">
        <f aca="false">IF($F$2=0," - ",Tabla1[[#This Row],[Base Precio de Lista neto]])</f>
        <v>13177.1777</v>
      </c>
      <c r="D3021" s="14" t="n">
        <f aca="false">IF($F$2=0," - ",Tabla1[[#This Row],[Base Precio de Lista neto]]*(1-$F$2))</f>
        <v>9224.02439</v>
      </c>
      <c r="E3021" s="14" t="n">
        <f aca="false">IF($F$2=0," - ",Tabla1[[#This Row],[Base para Mejor precio]]*(1-$F$2))</f>
        <v>8301.621951</v>
      </c>
      <c r="F3021" s="12" t="s">
        <v>14</v>
      </c>
      <c r="G3021" s="15"/>
      <c r="H3021" s="14" t="n">
        <f aca="false">IFERROR(IF($F$3=0,"-",Tabla1[[#This Row],[Precio de Cliente neto]]*(1+$F$3)),"-")</f>
        <v>13836.036585</v>
      </c>
      <c r="I3021" s="14" t="n">
        <v>13177.1777</v>
      </c>
      <c r="J3021" s="14" t="n">
        <v>11859.45993</v>
      </c>
    </row>
    <row r="3022" customFormat="false" ht="15" hidden="false" customHeight="false" outlineLevel="0" collapsed="false">
      <c r="A3022" s="12" t="n">
        <v>9060</v>
      </c>
      <c r="B3022" s="13" t="s">
        <v>3035</v>
      </c>
      <c r="C3022" s="14" t="n">
        <f aca="false">IF($F$2=0," - ",Tabla1[[#This Row],[Base Precio de Lista neto]])</f>
        <v>24224.3147</v>
      </c>
      <c r="D3022" s="14" t="n">
        <f aca="false">IF($F$2=0," - ",Tabla1[[#This Row],[Base Precio de Lista neto]]*(1-$F$2))</f>
        <v>16957.02029</v>
      </c>
      <c r="E3022" s="14" t="n">
        <f aca="false">IF($F$2=0," - ",Tabla1[[#This Row],[Base para Mejor precio]]*(1-$F$2))</f>
        <v>15261.318261</v>
      </c>
      <c r="F3022" s="12" t="s">
        <v>14</v>
      </c>
      <c r="G3022" s="15"/>
      <c r="H3022" s="14" t="n">
        <f aca="false">IFERROR(IF($F$3=0,"-",Tabla1[[#This Row],[Precio de Cliente neto]]*(1+$F$3)),"-")</f>
        <v>25435.530435</v>
      </c>
      <c r="I3022" s="14" t="n">
        <v>24224.3147</v>
      </c>
      <c r="J3022" s="14" t="n">
        <v>21801.88323</v>
      </c>
    </row>
    <row r="3023" customFormat="false" ht="15" hidden="false" customHeight="false" outlineLevel="0" collapsed="false">
      <c r="A3023" s="12" t="n">
        <v>9061</v>
      </c>
      <c r="B3023" s="13" t="s">
        <v>3036</v>
      </c>
      <c r="C3023" s="14" t="n">
        <f aca="false">IF($F$2=0," - ",Tabla1[[#This Row],[Base Precio de Lista neto]])</f>
        <v>10597.9229</v>
      </c>
      <c r="D3023" s="14" t="n">
        <f aca="false">IF($F$2=0," - ",Tabla1[[#This Row],[Base Precio de Lista neto]]*(1-$F$2))</f>
        <v>7418.54603</v>
      </c>
      <c r="E3023" s="14" t="n">
        <f aca="false">IF($F$2=0," - ",Tabla1[[#This Row],[Base para Mejor precio]]*(1-$F$2))</f>
        <v>6676.691427</v>
      </c>
      <c r="F3023" s="12" t="s">
        <v>14</v>
      </c>
      <c r="G3023" s="15"/>
      <c r="H3023" s="14" t="n">
        <f aca="false">IFERROR(IF($F$3=0,"-",Tabla1[[#This Row],[Precio de Cliente neto]]*(1+$F$3)),"-")</f>
        <v>11127.819045</v>
      </c>
      <c r="I3023" s="14" t="n">
        <v>10597.9229</v>
      </c>
      <c r="J3023" s="14" t="n">
        <v>9538.13061</v>
      </c>
    </row>
    <row r="3024" customFormat="false" ht="15" hidden="false" customHeight="false" outlineLevel="0" collapsed="false">
      <c r="A3024" s="12" t="n">
        <v>9062</v>
      </c>
      <c r="B3024" s="13" t="s">
        <v>3037</v>
      </c>
      <c r="C3024" s="14" t="n">
        <f aca="false">IF($F$2=0," - ",Tabla1[[#This Row],[Base Precio de Lista neto]])</f>
        <v>11845.8206</v>
      </c>
      <c r="D3024" s="14" t="n">
        <f aca="false">IF($F$2=0," - ",Tabla1[[#This Row],[Base Precio de Lista neto]]*(1-$F$2))</f>
        <v>8292.07442</v>
      </c>
      <c r="E3024" s="14" t="n">
        <f aca="false">IF($F$2=0," - ",Tabla1[[#This Row],[Base para Mejor precio]]*(1-$F$2))</f>
        <v>7462.866978</v>
      </c>
      <c r="F3024" s="12" t="s">
        <v>14</v>
      </c>
      <c r="G3024" s="15"/>
      <c r="H3024" s="14" t="n">
        <f aca="false">IFERROR(IF($F$3=0,"-",Tabla1[[#This Row],[Precio de Cliente neto]]*(1+$F$3)),"-")</f>
        <v>12438.11163</v>
      </c>
      <c r="I3024" s="14" t="n">
        <v>11845.8206</v>
      </c>
      <c r="J3024" s="14" t="n">
        <v>10661.23854</v>
      </c>
    </row>
    <row r="3025" customFormat="false" ht="15" hidden="false" customHeight="false" outlineLevel="0" collapsed="false">
      <c r="A3025" s="12" t="n">
        <v>9063</v>
      </c>
      <c r="B3025" s="13" t="s">
        <v>3038</v>
      </c>
      <c r="C3025" s="14" t="n">
        <f aca="false">IF($F$2=0," - ",Tabla1[[#This Row],[Base Precio de Lista neto]])</f>
        <v>30307.7123</v>
      </c>
      <c r="D3025" s="14" t="n">
        <f aca="false">IF($F$2=0," - ",Tabla1[[#This Row],[Base Precio de Lista neto]]*(1-$F$2))</f>
        <v>21215.39861</v>
      </c>
      <c r="E3025" s="14" t="n">
        <f aca="false">IF($F$2=0," - ",Tabla1[[#This Row],[Base para Mejor precio]]*(1-$F$2))</f>
        <v>19093.858749</v>
      </c>
      <c r="F3025" s="12" t="s">
        <v>14</v>
      </c>
      <c r="G3025" s="15"/>
      <c r="H3025" s="14" t="n">
        <f aca="false">IFERROR(IF($F$3=0,"-",Tabla1[[#This Row],[Precio de Cliente neto]]*(1+$F$3)),"-")</f>
        <v>31823.097915</v>
      </c>
      <c r="I3025" s="14" t="n">
        <v>30307.7123</v>
      </c>
      <c r="J3025" s="14" t="n">
        <v>27276.94107</v>
      </c>
    </row>
    <row r="3026" customFormat="false" ht="15" hidden="false" customHeight="false" outlineLevel="0" collapsed="false">
      <c r="A3026" s="12" t="n">
        <v>9064</v>
      </c>
      <c r="B3026" s="13" t="s">
        <v>3039</v>
      </c>
      <c r="C3026" s="14" t="n">
        <f aca="false">IF($F$2=0," - ",Tabla1[[#This Row],[Base Precio de Lista neto]])</f>
        <v>260.1828</v>
      </c>
      <c r="D3026" s="14" t="n">
        <f aca="false">IF($F$2=0," - ",Tabla1[[#This Row],[Base Precio de Lista neto]]*(1-$F$2))</f>
        <v>182.12796</v>
      </c>
      <c r="E3026" s="14" t="n">
        <f aca="false">IF($F$2=0," - ",Tabla1[[#This Row],[Base para Mejor precio]]*(1-$F$2))</f>
        <v>147.5236476</v>
      </c>
      <c r="F3026" s="12" t="s">
        <v>17</v>
      </c>
      <c r="G3026" s="15" t="s">
        <v>143</v>
      </c>
      <c r="H3026" s="14" t="n">
        <f aca="false">IFERROR(IF($F$3=0,"-",Tabla1[[#This Row],[Precio de Cliente neto]]*(1+$F$3)),"-")</f>
        <v>273.19194</v>
      </c>
      <c r="I3026" s="14" t="n">
        <v>260.1828</v>
      </c>
      <c r="J3026" s="14" t="n">
        <v>210.748068</v>
      </c>
    </row>
    <row r="3027" customFormat="false" ht="15" hidden="false" customHeight="false" outlineLevel="0" collapsed="false">
      <c r="A3027" s="12" t="n">
        <v>9065</v>
      </c>
      <c r="B3027" s="13" t="s">
        <v>3040</v>
      </c>
      <c r="C3027" s="14" t="n">
        <f aca="false">IF($F$2=0," - ",Tabla1[[#This Row],[Base Precio de Lista neto]])</f>
        <v>149.2665</v>
      </c>
      <c r="D3027" s="14" t="n">
        <f aca="false">IF($F$2=0," - ",Tabla1[[#This Row],[Base Precio de Lista neto]]*(1-$F$2))</f>
        <v>104.48655</v>
      </c>
      <c r="E3027" s="14" t="n">
        <f aca="false">IF($F$2=0," - ",Tabla1[[#This Row],[Base para Mejor precio]]*(1-$F$2))</f>
        <v>74.8259530515</v>
      </c>
      <c r="F3027" s="12" t="s">
        <v>31</v>
      </c>
      <c r="G3027" s="15" t="s">
        <v>143</v>
      </c>
      <c r="H3027" s="14" t="n">
        <f aca="false">IFERROR(IF($F$3=0,"-",Tabla1[[#This Row],[Precio de Cliente neto]]*(1+$F$3)),"-")</f>
        <v>156.729825</v>
      </c>
      <c r="I3027" s="14" t="n">
        <v>149.2665</v>
      </c>
      <c r="J3027" s="14" t="n">
        <v>106.894218645</v>
      </c>
    </row>
    <row r="3028" customFormat="false" ht="15" hidden="false" customHeight="false" outlineLevel="0" collapsed="false">
      <c r="A3028" s="12" t="n">
        <v>9081</v>
      </c>
      <c r="B3028" s="13" t="s">
        <v>3041</v>
      </c>
      <c r="C3028" s="14" t="n">
        <f aca="false">IF($F$2=0," - ",Tabla1[[#This Row],[Base Precio de Lista neto]])</f>
        <v>767.8768</v>
      </c>
      <c r="D3028" s="14" t="n">
        <f aca="false">IF($F$2=0," - ",Tabla1[[#This Row],[Base Precio de Lista neto]]*(1-$F$2))</f>
        <v>537.51376</v>
      </c>
      <c r="E3028" s="14" t="n">
        <f aca="false">IF($F$2=0," - ",Tabla1[[#This Row],[Base para Mejor precio]]*(1-$F$2))</f>
        <v>483.762384</v>
      </c>
      <c r="F3028" s="12" t="s">
        <v>31</v>
      </c>
      <c r="G3028" s="15"/>
      <c r="H3028" s="14" t="n">
        <f aca="false">IFERROR(IF($F$3=0,"-",Tabla1[[#This Row],[Precio de Cliente neto]]*(1+$F$3)),"-")</f>
        <v>806.27064</v>
      </c>
      <c r="I3028" s="14" t="n">
        <v>767.8768</v>
      </c>
      <c r="J3028" s="14" t="n">
        <v>691.08912</v>
      </c>
    </row>
    <row r="3029" customFormat="false" ht="15" hidden="false" customHeight="false" outlineLevel="0" collapsed="false">
      <c r="A3029" s="12" t="n">
        <v>9082</v>
      </c>
      <c r="B3029" s="13" t="s">
        <v>3042</v>
      </c>
      <c r="C3029" s="14" t="n">
        <f aca="false">IF($F$2=0," - ",Tabla1[[#This Row],[Base Precio de Lista neto]])</f>
        <v>1007.6067</v>
      </c>
      <c r="D3029" s="14" t="n">
        <f aca="false">IF($F$2=0," - ",Tabla1[[#This Row],[Base Precio de Lista neto]]*(1-$F$2))</f>
        <v>705.32469</v>
      </c>
      <c r="E3029" s="14" t="n">
        <f aca="false">IF($F$2=0," - ",Tabla1[[#This Row],[Base para Mejor precio]]*(1-$F$2))</f>
        <v>634.792221</v>
      </c>
      <c r="F3029" s="12" t="s">
        <v>31</v>
      </c>
      <c r="G3029" s="15"/>
      <c r="H3029" s="14" t="n">
        <f aca="false">IFERROR(IF($F$3=0,"-",Tabla1[[#This Row],[Precio de Cliente neto]]*(1+$F$3)),"-")</f>
        <v>1057.987035</v>
      </c>
      <c r="I3029" s="14" t="n">
        <v>1007.6067</v>
      </c>
      <c r="J3029" s="14" t="n">
        <v>906.84603</v>
      </c>
    </row>
    <row r="3030" customFormat="false" ht="15" hidden="false" customHeight="false" outlineLevel="0" collapsed="false">
      <c r="A3030" s="12" t="n">
        <v>9083</v>
      </c>
      <c r="B3030" s="13" t="s">
        <v>3043</v>
      </c>
      <c r="C3030" s="14" t="n">
        <f aca="false">IF($F$2=0," - ",Tabla1[[#This Row],[Base Precio de Lista neto]])</f>
        <v>1528.1125</v>
      </c>
      <c r="D3030" s="14" t="n">
        <f aca="false">IF($F$2=0," - ",Tabla1[[#This Row],[Base Precio de Lista neto]]*(1-$F$2))</f>
        <v>1069.67875</v>
      </c>
      <c r="E3030" s="14" t="n">
        <f aca="false">IF($F$2=0," - ",Tabla1[[#This Row],[Base para Mejor precio]]*(1-$F$2))</f>
        <v>962.710875</v>
      </c>
      <c r="F3030" s="12" t="s">
        <v>31</v>
      </c>
      <c r="G3030" s="15"/>
      <c r="H3030" s="14" t="n">
        <f aca="false">IFERROR(IF($F$3=0,"-",Tabla1[[#This Row],[Precio de Cliente neto]]*(1+$F$3)),"-")</f>
        <v>1604.518125</v>
      </c>
      <c r="I3030" s="14" t="n">
        <v>1528.1125</v>
      </c>
      <c r="J3030" s="14" t="n">
        <v>1375.30125</v>
      </c>
    </row>
    <row r="3031" customFormat="false" ht="15" hidden="false" customHeight="false" outlineLevel="0" collapsed="false">
      <c r="A3031" s="12" t="n">
        <v>9084</v>
      </c>
      <c r="B3031" s="13" t="s">
        <v>3044</v>
      </c>
      <c r="C3031" s="14" t="n">
        <f aca="false">IF($F$2=0," - ",Tabla1[[#This Row],[Base Precio de Lista neto]])</f>
        <v>354.0164</v>
      </c>
      <c r="D3031" s="14" t="n">
        <f aca="false">IF($F$2=0," - ",Tabla1[[#This Row],[Base Precio de Lista neto]]*(1-$F$2))</f>
        <v>247.81148</v>
      </c>
      <c r="E3031" s="14" t="n">
        <f aca="false">IF($F$2=0," - ",Tabla1[[#This Row],[Base para Mejor precio]]*(1-$F$2))</f>
        <v>223.030332</v>
      </c>
      <c r="F3031" s="12" t="s">
        <v>14</v>
      </c>
      <c r="G3031" s="15"/>
      <c r="H3031" s="14" t="n">
        <f aca="false">IFERROR(IF($F$3=0,"-",Tabla1[[#This Row],[Precio de Cliente neto]]*(1+$F$3)),"-")</f>
        <v>371.71722</v>
      </c>
      <c r="I3031" s="14" t="n">
        <v>354.0164</v>
      </c>
      <c r="J3031" s="14" t="n">
        <v>318.61476</v>
      </c>
    </row>
    <row r="3032" customFormat="false" ht="15" hidden="false" customHeight="false" outlineLevel="0" collapsed="false">
      <c r="A3032" s="12" t="n">
        <v>9085</v>
      </c>
      <c r="B3032" s="13" t="s">
        <v>3045</v>
      </c>
      <c r="C3032" s="14" t="n">
        <f aca="false">IF($F$2=0," - ",Tabla1[[#This Row],[Base Precio de Lista neto]])</f>
        <v>445.0073</v>
      </c>
      <c r="D3032" s="14" t="n">
        <f aca="false">IF($F$2=0," - ",Tabla1[[#This Row],[Base Precio de Lista neto]]*(1-$F$2))</f>
        <v>311.50511</v>
      </c>
      <c r="E3032" s="14" t="n">
        <f aca="false">IF($F$2=0," - ",Tabla1[[#This Row],[Base para Mejor precio]]*(1-$F$2))</f>
        <v>280.354599</v>
      </c>
      <c r="F3032" s="12" t="s">
        <v>14</v>
      </c>
      <c r="G3032" s="15"/>
      <c r="H3032" s="14" t="n">
        <f aca="false">IFERROR(IF($F$3=0,"-",Tabla1[[#This Row],[Precio de Cliente neto]]*(1+$F$3)),"-")</f>
        <v>467.257665</v>
      </c>
      <c r="I3032" s="14" t="n">
        <v>445.0073</v>
      </c>
      <c r="J3032" s="14" t="n">
        <v>400.50657</v>
      </c>
    </row>
    <row r="3033" customFormat="false" ht="15" hidden="false" customHeight="false" outlineLevel="0" collapsed="false">
      <c r="A3033" s="12" t="n">
        <v>9086</v>
      </c>
      <c r="B3033" s="13" t="s">
        <v>3046</v>
      </c>
      <c r="C3033" s="14" t="n">
        <f aca="false">IF($F$2=0," - ",Tabla1[[#This Row],[Base Precio de Lista neto]])</f>
        <v>671.5432</v>
      </c>
      <c r="D3033" s="14" t="n">
        <f aca="false">IF($F$2=0," - ",Tabla1[[#This Row],[Base Precio de Lista neto]]*(1-$F$2))</f>
        <v>470.08024</v>
      </c>
      <c r="E3033" s="14" t="n">
        <f aca="false">IF($F$2=0," - ",Tabla1[[#This Row],[Base para Mejor precio]]*(1-$F$2))</f>
        <v>423.072216</v>
      </c>
      <c r="F3033" s="12" t="s">
        <v>14</v>
      </c>
      <c r="G3033" s="15"/>
      <c r="H3033" s="14" t="n">
        <f aca="false">IFERROR(IF($F$3=0,"-",Tabla1[[#This Row],[Precio de Cliente neto]]*(1+$F$3)),"-")</f>
        <v>705.12036</v>
      </c>
      <c r="I3033" s="14" t="n">
        <v>671.5432</v>
      </c>
      <c r="J3033" s="14" t="n">
        <v>604.38888</v>
      </c>
    </row>
    <row r="3034" customFormat="false" ht="15" hidden="false" customHeight="false" outlineLevel="0" collapsed="false">
      <c r="A3034" s="12" t="n">
        <v>9087</v>
      </c>
      <c r="B3034" s="13" t="s">
        <v>3047</v>
      </c>
      <c r="C3034" s="14" t="n">
        <f aca="false">IF($F$2=0," - ",Tabla1[[#This Row],[Base Precio de Lista neto]])</f>
        <v>1572.4734</v>
      </c>
      <c r="D3034" s="14" t="n">
        <f aca="false">IF($F$2=0," - ",Tabla1[[#This Row],[Base Precio de Lista neto]]*(1-$F$2))</f>
        <v>1100.73138</v>
      </c>
      <c r="E3034" s="14" t="n">
        <f aca="false">IF($F$2=0," - ",Tabla1[[#This Row],[Base para Mejor precio]]*(1-$F$2))</f>
        <v>990.658242</v>
      </c>
      <c r="F3034" s="12" t="s">
        <v>14</v>
      </c>
      <c r="G3034" s="15"/>
      <c r="H3034" s="14" t="n">
        <f aca="false">IFERROR(IF($F$3=0,"-",Tabla1[[#This Row],[Precio de Cliente neto]]*(1+$F$3)),"-")</f>
        <v>1651.09707</v>
      </c>
      <c r="I3034" s="14" t="n">
        <v>1572.4734</v>
      </c>
      <c r="J3034" s="14" t="n">
        <v>1415.22606</v>
      </c>
    </row>
    <row r="3035" customFormat="false" ht="15" hidden="false" customHeight="false" outlineLevel="0" collapsed="false">
      <c r="A3035" s="12" t="n">
        <v>9088</v>
      </c>
      <c r="B3035" s="13" t="s">
        <v>3048</v>
      </c>
      <c r="C3035" s="14" t="n">
        <f aca="false">IF($F$2=0," - ",Tabla1[[#This Row],[Base Precio de Lista neto]])</f>
        <v>1998.2958</v>
      </c>
      <c r="D3035" s="14" t="n">
        <f aca="false">IF($F$2=0," - ",Tabla1[[#This Row],[Base Precio de Lista neto]]*(1-$F$2))</f>
        <v>1398.80706</v>
      </c>
      <c r="E3035" s="14" t="n">
        <f aca="false">IF($F$2=0," - ",Tabla1[[#This Row],[Base para Mejor precio]]*(1-$F$2))</f>
        <v>1258.926354</v>
      </c>
      <c r="F3035" s="12" t="s">
        <v>14</v>
      </c>
      <c r="G3035" s="15"/>
      <c r="H3035" s="14" t="n">
        <f aca="false">IFERROR(IF($F$3=0,"-",Tabla1[[#This Row],[Precio de Cliente neto]]*(1+$F$3)),"-")</f>
        <v>2098.21059</v>
      </c>
      <c r="I3035" s="14" t="n">
        <v>1998.2958</v>
      </c>
      <c r="J3035" s="14" t="n">
        <v>1798.46622</v>
      </c>
    </row>
    <row r="3036" customFormat="false" ht="15" hidden="false" customHeight="false" outlineLevel="0" collapsed="false">
      <c r="A3036" s="12" t="n">
        <v>9089</v>
      </c>
      <c r="B3036" s="13" t="s">
        <v>3049</v>
      </c>
      <c r="C3036" s="14" t="n">
        <f aca="false">IF($F$2=0," - ",Tabla1[[#This Row],[Base Precio de Lista neto]])</f>
        <v>2534.839</v>
      </c>
      <c r="D3036" s="14" t="n">
        <f aca="false">IF($F$2=0," - ",Tabla1[[#This Row],[Base Precio de Lista neto]]*(1-$F$2))</f>
        <v>1774.3873</v>
      </c>
      <c r="E3036" s="14" t="n">
        <f aca="false">IF($F$2=0," - ",Tabla1[[#This Row],[Base para Mejor precio]]*(1-$F$2))</f>
        <v>1596.94857</v>
      </c>
      <c r="F3036" s="12" t="s">
        <v>14</v>
      </c>
      <c r="G3036" s="15"/>
      <c r="H3036" s="14" t="n">
        <f aca="false">IFERROR(IF($F$3=0,"-",Tabla1[[#This Row],[Precio de Cliente neto]]*(1+$F$3)),"-")</f>
        <v>2661.58095</v>
      </c>
      <c r="I3036" s="14" t="n">
        <v>2534.839</v>
      </c>
      <c r="J3036" s="14" t="n">
        <v>2281.3551</v>
      </c>
    </row>
    <row r="3037" customFormat="false" ht="15" hidden="false" customHeight="false" outlineLevel="0" collapsed="false">
      <c r="A3037" s="12" t="n">
        <v>9090</v>
      </c>
      <c r="B3037" s="13" t="s">
        <v>3050</v>
      </c>
      <c r="C3037" s="14" t="n">
        <f aca="false">IF($F$2=0," - ",Tabla1[[#This Row],[Base Precio de Lista neto]])</f>
        <v>3260.9429</v>
      </c>
      <c r="D3037" s="14" t="n">
        <f aca="false">IF($F$2=0," - ",Tabla1[[#This Row],[Base Precio de Lista neto]]*(1-$F$2))</f>
        <v>2282.66003</v>
      </c>
      <c r="E3037" s="14" t="n">
        <f aca="false">IF($F$2=0," - ",Tabla1[[#This Row],[Base para Mejor precio]]*(1-$F$2))</f>
        <v>2054.394027</v>
      </c>
      <c r="F3037" s="12" t="s">
        <v>14</v>
      </c>
      <c r="G3037" s="15"/>
      <c r="H3037" s="14" t="n">
        <f aca="false">IFERROR(IF($F$3=0,"-",Tabla1[[#This Row],[Precio de Cliente neto]]*(1+$F$3)),"-")</f>
        <v>3423.990045</v>
      </c>
      <c r="I3037" s="14" t="n">
        <v>3260.9429</v>
      </c>
      <c r="J3037" s="14" t="n">
        <v>2934.84861</v>
      </c>
    </row>
    <row r="3038" customFormat="false" ht="15" hidden="false" customHeight="false" outlineLevel="0" collapsed="false">
      <c r="A3038" s="12" t="n">
        <v>9091</v>
      </c>
      <c r="B3038" s="13" t="s">
        <v>3051</v>
      </c>
      <c r="C3038" s="14" t="n">
        <f aca="false">IF($F$2=0," - ",Tabla1[[#This Row],[Base Precio de Lista neto]])</f>
        <v>2337.6859</v>
      </c>
      <c r="D3038" s="14" t="n">
        <f aca="false">IF($F$2=0," - ",Tabla1[[#This Row],[Base Precio de Lista neto]]*(1-$F$2))</f>
        <v>1636.38013</v>
      </c>
      <c r="E3038" s="14" t="n">
        <f aca="false">IF($F$2=0," - ",Tabla1[[#This Row],[Base para Mejor precio]]*(1-$F$2))</f>
        <v>1472.742117</v>
      </c>
      <c r="F3038" s="12" t="s">
        <v>14</v>
      </c>
      <c r="G3038" s="15"/>
      <c r="H3038" s="14" t="n">
        <f aca="false">IFERROR(IF($F$3=0,"-",Tabla1[[#This Row],[Precio de Cliente neto]]*(1+$F$3)),"-")</f>
        <v>2454.570195</v>
      </c>
      <c r="I3038" s="14" t="n">
        <v>2337.6859</v>
      </c>
      <c r="J3038" s="14" t="n">
        <v>2103.91731</v>
      </c>
    </row>
    <row r="3039" customFormat="false" ht="15" hidden="false" customHeight="false" outlineLevel="0" collapsed="false">
      <c r="A3039" s="12" t="n">
        <v>9092</v>
      </c>
      <c r="B3039" s="13" t="s">
        <v>3052</v>
      </c>
      <c r="C3039" s="14" t="n">
        <f aca="false">IF($F$2=0," - ",Tabla1[[#This Row],[Base Precio de Lista neto]])</f>
        <v>4047.1709</v>
      </c>
      <c r="D3039" s="14" t="n">
        <f aca="false">IF($F$2=0," - ",Tabla1[[#This Row],[Base Precio de Lista neto]]*(1-$F$2))</f>
        <v>2833.01963</v>
      </c>
      <c r="E3039" s="14" t="n">
        <f aca="false">IF($F$2=0," - ",Tabla1[[#This Row],[Base para Mejor precio]]*(1-$F$2))</f>
        <v>2549.717667</v>
      </c>
      <c r="F3039" s="12" t="s">
        <v>14</v>
      </c>
      <c r="G3039" s="15"/>
      <c r="H3039" s="14" t="n">
        <f aca="false">IFERROR(IF($F$3=0,"-",Tabla1[[#This Row],[Precio de Cliente neto]]*(1+$F$3)),"-")</f>
        <v>4249.529445</v>
      </c>
      <c r="I3039" s="14" t="n">
        <v>4047.1709</v>
      </c>
      <c r="J3039" s="14" t="n">
        <v>3642.45381</v>
      </c>
    </row>
    <row r="3040" customFormat="false" ht="15" hidden="false" customHeight="false" outlineLevel="0" collapsed="false">
      <c r="A3040" s="12" t="n">
        <v>9093</v>
      </c>
      <c r="B3040" s="13" t="s">
        <v>3053</v>
      </c>
      <c r="C3040" s="14" t="n">
        <f aca="false">IF($F$2=0," - ",Tabla1[[#This Row],[Base Precio de Lista neto]])</f>
        <v>2687.1878</v>
      </c>
      <c r="D3040" s="14" t="n">
        <f aca="false">IF($F$2=0," - ",Tabla1[[#This Row],[Base Precio de Lista neto]]*(1-$F$2))</f>
        <v>1881.03146</v>
      </c>
      <c r="E3040" s="14" t="n">
        <f aca="false">IF($F$2=0," - ",Tabla1[[#This Row],[Base para Mejor precio]]*(1-$F$2))</f>
        <v>1692.928314</v>
      </c>
      <c r="F3040" s="12" t="s">
        <v>14</v>
      </c>
      <c r="G3040" s="15"/>
      <c r="H3040" s="14" t="n">
        <f aca="false">IFERROR(IF($F$3=0,"-",Tabla1[[#This Row],[Precio de Cliente neto]]*(1+$F$3)),"-")</f>
        <v>2821.54719</v>
      </c>
      <c r="I3040" s="14" t="n">
        <v>2687.1878</v>
      </c>
      <c r="J3040" s="14" t="n">
        <v>2418.46902</v>
      </c>
    </row>
    <row r="3041" customFormat="false" ht="15" hidden="false" customHeight="false" outlineLevel="0" collapsed="false">
      <c r="A3041" s="12" t="n">
        <v>9094</v>
      </c>
      <c r="B3041" s="13" t="s">
        <v>3054</v>
      </c>
      <c r="C3041" s="14" t="n">
        <f aca="false">IF($F$2=0," - ",Tabla1[[#This Row],[Base Precio de Lista neto]])</f>
        <v>3254.6477</v>
      </c>
      <c r="D3041" s="14" t="n">
        <f aca="false">IF($F$2=0," - ",Tabla1[[#This Row],[Base Precio de Lista neto]]*(1-$F$2))</f>
        <v>2278.25339</v>
      </c>
      <c r="E3041" s="14" t="n">
        <f aca="false">IF($F$2=0," - ",Tabla1[[#This Row],[Base para Mejor precio]]*(1-$F$2))</f>
        <v>2050.428051</v>
      </c>
      <c r="F3041" s="12" t="s">
        <v>31</v>
      </c>
      <c r="G3041" s="15"/>
      <c r="H3041" s="14" t="n">
        <f aca="false">IFERROR(IF($F$3=0,"-",Tabla1[[#This Row],[Precio de Cliente neto]]*(1+$F$3)),"-")</f>
        <v>3417.380085</v>
      </c>
      <c r="I3041" s="14" t="n">
        <v>3254.6477</v>
      </c>
      <c r="J3041" s="14" t="n">
        <v>2929.18293</v>
      </c>
    </row>
    <row r="3042" customFormat="false" ht="15" hidden="false" customHeight="false" outlineLevel="0" collapsed="false">
      <c r="A3042" s="12" t="n">
        <v>9095</v>
      </c>
      <c r="B3042" s="13" t="s">
        <v>3055</v>
      </c>
      <c r="C3042" s="14" t="n">
        <f aca="false">IF($F$2=0," - ",Tabla1[[#This Row],[Base Precio de Lista neto]])</f>
        <v>5656.263</v>
      </c>
      <c r="D3042" s="14" t="n">
        <f aca="false">IF($F$2=0," - ",Tabla1[[#This Row],[Base Precio de Lista neto]]*(1-$F$2))</f>
        <v>3959.3841</v>
      </c>
      <c r="E3042" s="14" t="n">
        <f aca="false">IF($F$2=0," - ",Tabla1[[#This Row],[Base para Mejor precio]]*(1-$F$2))</f>
        <v>3563.44569</v>
      </c>
      <c r="F3042" s="12" t="s">
        <v>31</v>
      </c>
      <c r="G3042" s="15"/>
      <c r="H3042" s="14" t="n">
        <f aca="false">IFERROR(IF($F$3=0,"-",Tabla1[[#This Row],[Precio de Cliente neto]]*(1+$F$3)),"-")</f>
        <v>5939.07615</v>
      </c>
      <c r="I3042" s="14" t="n">
        <v>5656.263</v>
      </c>
      <c r="J3042" s="14" t="n">
        <v>5090.6367</v>
      </c>
    </row>
    <row r="3043" customFormat="false" ht="15" hidden="false" customHeight="false" outlineLevel="0" collapsed="false">
      <c r="A3043" s="12" t="n">
        <v>9096</v>
      </c>
      <c r="B3043" s="13" t="s">
        <v>3056</v>
      </c>
      <c r="C3043" s="14" t="n">
        <f aca="false">IF($F$2=0," - ",Tabla1[[#This Row],[Base Precio de Lista neto]])</f>
        <v>3727.0968</v>
      </c>
      <c r="D3043" s="14" t="n">
        <f aca="false">IF($F$2=0," - ",Tabla1[[#This Row],[Base Precio de Lista neto]]*(1-$F$2))</f>
        <v>2608.96776</v>
      </c>
      <c r="E3043" s="14" t="n">
        <f aca="false">IF($F$2=0," - ",Tabla1[[#This Row],[Base para Mejor precio]]*(1-$F$2))</f>
        <v>2348.070984</v>
      </c>
      <c r="F3043" s="12" t="s">
        <v>31</v>
      </c>
      <c r="G3043" s="15"/>
      <c r="H3043" s="14" t="n">
        <f aca="false">IFERROR(IF($F$3=0,"-",Tabla1[[#This Row],[Precio de Cliente neto]]*(1+$F$3)),"-")</f>
        <v>3913.45164</v>
      </c>
      <c r="I3043" s="14" t="n">
        <v>3727.0968</v>
      </c>
      <c r="J3043" s="14" t="n">
        <v>3354.38712</v>
      </c>
    </row>
    <row r="3044" customFormat="false" ht="15" hidden="false" customHeight="false" outlineLevel="0" collapsed="false">
      <c r="A3044" s="12" t="n">
        <v>9097</v>
      </c>
      <c r="B3044" s="13" t="s">
        <v>3057</v>
      </c>
      <c r="C3044" s="14" t="n">
        <f aca="false">IF($F$2=0," - ",Tabla1[[#This Row],[Base Precio de Lista neto]])</f>
        <v>5980.6029</v>
      </c>
      <c r="D3044" s="14" t="n">
        <f aca="false">IF($F$2=0," - ",Tabla1[[#This Row],[Base Precio de Lista neto]]*(1-$F$2))</f>
        <v>4186.42203</v>
      </c>
      <c r="E3044" s="14" t="n">
        <f aca="false">IF($F$2=0," - ",Tabla1[[#This Row],[Base para Mejor precio]]*(1-$F$2))</f>
        <v>3767.779827</v>
      </c>
      <c r="F3044" s="12" t="s">
        <v>31</v>
      </c>
      <c r="G3044" s="15"/>
      <c r="H3044" s="14" t="n">
        <f aca="false">IFERROR(IF($F$3=0,"-",Tabla1[[#This Row],[Precio de Cliente neto]]*(1+$F$3)),"-")</f>
        <v>6279.633045</v>
      </c>
      <c r="I3044" s="14" t="n">
        <v>5980.6029</v>
      </c>
      <c r="J3044" s="14" t="n">
        <v>5382.54261</v>
      </c>
    </row>
    <row r="3045" customFormat="false" ht="15" hidden="false" customHeight="false" outlineLevel="0" collapsed="false">
      <c r="A3045" s="12" t="n">
        <v>9099</v>
      </c>
      <c r="B3045" s="13" t="s">
        <v>3058</v>
      </c>
      <c r="C3045" s="14" t="n">
        <f aca="false">IF($F$2=0," - ",Tabla1[[#This Row],[Base Precio de Lista neto]])</f>
        <v>499.5806</v>
      </c>
      <c r="D3045" s="14" t="n">
        <f aca="false">IF($F$2=0," - ",Tabla1[[#This Row],[Base Precio de Lista neto]]*(1-$F$2))</f>
        <v>349.70642</v>
      </c>
      <c r="E3045" s="14" t="n">
        <f aca="false">IF($F$2=0," - ",Tabla1[[#This Row],[Base para Mejor precio]]*(1-$F$2))</f>
        <v>314.735778</v>
      </c>
      <c r="F3045" s="12" t="s">
        <v>17</v>
      </c>
      <c r="G3045" s="15"/>
      <c r="H3045" s="14" t="n">
        <f aca="false">IFERROR(IF($F$3=0,"-",Tabla1[[#This Row],[Precio de Cliente neto]]*(1+$F$3)),"-")</f>
        <v>524.55963</v>
      </c>
      <c r="I3045" s="14" t="n">
        <v>499.5806</v>
      </c>
      <c r="J3045" s="14" t="n">
        <v>449.62254</v>
      </c>
    </row>
    <row r="3046" customFormat="false" ht="15" hidden="false" customHeight="false" outlineLevel="0" collapsed="false">
      <c r="A3046" s="12" t="n">
        <v>9101</v>
      </c>
      <c r="B3046" s="13" t="s">
        <v>3059</v>
      </c>
      <c r="C3046" s="14" t="n">
        <f aca="false">IF($F$2=0," - ",Tabla1[[#This Row],[Base Precio de Lista neto]])</f>
        <v>4222.7412</v>
      </c>
      <c r="D3046" s="14" t="n">
        <f aca="false">IF($F$2=0," - ",Tabla1[[#This Row],[Base Precio de Lista neto]]*(1-$F$2))</f>
        <v>2955.91884</v>
      </c>
      <c r="E3046" s="14" t="n">
        <f aca="false">IF($F$2=0," - ",Tabla1[[#This Row],[Base para Mejor precio]]*(1-$F$2))</f>
        <v>2660.326956</v>
      </c>
      <c r="F3046" s="12" t="s">
        <v>17</v>
      </c>
      <c r="G3046" s="15"/>
      <c r="H3046" s="14" t="n">
        <f aca="false">IFERROR(IF($F$3=0,"-",Tabla1[[#This Row],[Precio de Cliente neto]]*(1+$F$3)),"-")</f>
        <v>4433.87826</v>
      </c>
      <c r="I3046" s="14" t="n">
        <v>4222.7412</v>
      </c>
      <c r="J3046" s="14" t="n">
        <v>3800.46708</v>
      </c>
    </row>
    <row r="3047" customFormat="false" ht="15" hidden="false" customHeight="false" outlineLevel="0" collapsed="false">
      <c r="A3047" s="12" t="n">
        <v>9102</v>
      </c>
      <c r="B3047" s="13" t="s">
        <v>3060</v>
      </c>
      <c r="C3047" s="14" t="n">
        <f aca="false">IF($F$2=0," - ",Tabla1[[#This Row],[Base Precio de Lista neto]])</f>
        <v>2783.9265</v>
      </c>
      <c r="D3047" s="14" t="n">
        <f aca="false">IF($F$2=0," - ",Tabla1[[#This Row],[Base Precio de Lista neto]]*(1-$F$2))</f>
        <v>1948.74855</v>
      </c>
      <c r="E3047" s="14" t="n">
        <f aca="false">IF($F$2=0," - ",Tabla1[[#This Row],[Base para Mejor precio]]*(1-$F$2))</f>
        <v>1753.873695</v>
      </c>
      <c r="F3047" s="12" t="s">
        <v>17</v>
      </c>
      <c r="G3047" s="15"/>
      <c r="H3047" s="14" t="n">
        <f aca="false">IFERROR(IF($F$3=0,"-",Tabla1[[#This Row],[Precio de Cliente neto]]*(1+$F$3)),"-")</f>
        <v>2923.122825</v>
      </c>
      <c r="I3047" s="14" t="n">
        <v>2783.9265</v>
      </c>
      <c r="J3047" s="14" t="n">
        <v>2505.53385</v>
      </c>
    </row>
    <row r="3048" customFormat="false" ht="15" hidden="false" customHeight="false" outlineLevel="0" collapsed="false">
      <c r="A3048" s="12" t="n">
        <v>9103</v>
      </c>
      <c r="B3048" s="13" t="s">
        <v>3061</v>
      </c>
      <c r="C3048" s="14" t="n">
        <f aca="false">IF($F$2=0," - ",Tabla1[[#This Row],[Base Precio de Lista neto]])</f>
        <v>4725.9034</v>
      </c>
      <c r="D3048" s="14" t="n">
        <f aca="false">IF($F$2=0," - ",Tabla1[[#This Row],[Base Precio de Lista neto]]*(1-$F$2))</f>
        <v>3308.13238</v>
      </c>
      <c r="E3048" s="14" t="n">
        <f aca="false">IF($F$2=0," - ",Tabla1[[#This Row],[Base para Mejor precio]]*(1-$F$2))</f>
        <v>2977.319142</v>
      </c>
      <c r="F3048" s="12" t="s">
        <v>17</v>
      </c>
      <c r="G3048" s="15"/>
      <c r="H3048" s="14" t="n">
        <f aca="false">IFERROR(IF($F$3=0,"-",Tabla1[[#This Row],[Precio de Cliente neto]]*(1+$F$3)),"-")</f>
        <v>4962.19857</v>
      </c>
      <c r="I3048" s="14" t="n">
        <v>4725.9034</v>
      </c>
      <c r="J3048" s="14" t="n">
        <v>4253.31306</v>
      </c>
    </row>
    <row r="3049" customFormat="false" ht="15" hidden="false" customHeight="false" outlineLevel="0" collapsed="false">
      <c r="A3049" s="12" t="n">
        <v>9104</v>
      </c>
      <c r="B3049" s="13" t="s">
        <v>3062</v>
      </c>
      <c r="C3049" s="14" t="n">
        <f aca="false">IF($F$2=0," - ",Tabla1[[#This Row],[Base Precio de Lista neto]])</f>
        <v>4621.3688</v>
      </c>
      <c r="D3049" s="14" t="n">
        <f aca="false">IF($F$2=0," - ",Tabla1[[#This Row],[Base Precio de Lista neto]]*(1-$F$2))</f>
        <v>3234.95816</v>
      </c>
      <c r="E3049" s="14" t="n">
        <f aca="false">IF($F$2=0," - ",Tabla1[[#This Row],[Base para Mejor precio]]*(1-$F$2))</f>
        <v>2911.462344</v>
      </c>
      <c r="F3049" s="12" t="s">
        <v>17</v>
      </c>
      <c r="G3049" s="15"/>
      <c r="H3049" s="14" t="n">
        <f aca="false">IFERROR(IF($F$3=0,"-",Tabla1[[#This Row],[Precio de Cliente neto]]*(1+$F$3)),"-")</f>
        <v>4852.43724</v>
      </c>
      <c r="I3049" s="14" t="n">
        <v>4621.3688</v>
      </c>
      <c r="J3049" s="14" t="n">
        <v>4159.23192</v>
      </c>
    </row>
    <row r="3050" customFormat="false" ht="15" hidden="false" customHeight="false" outlineLevel="0" collapsed="false">
      <c r="A3050" s="12" t="n">
        <v>9105</v>
      </c>
      <c r="B3050" s="13" t="s">
        <v>3063</v>
      </c>
      <c r="C3050" s="14" t="n">
        <f aca="false">IF($F$2=0," - ",Tabla1[[#This Row],[Base Precio de Lista neto]])</f>
        <v>5529.2835</v>
      </c>
      <c r="D3050" s="14" t="n">
        <f aca="false">IF($F$2=0," - ",Tabla1[[#This Row],[Base Precio de Lista neto]]*(1-$F$2))</f>
        <v>3870.49845</v>
      </c>
      <c r="E3050" s="14" t="n">
        <f aca="false">IF($F$2=0," - ",Tabla1[[#This Row],[Base para Mejor precio]]*(1-$F$2))</f>
        <v>3483.448605</v>
      </c>
      <c r="F3050" s="12" t="s">
        <v>31</v>
      </c>
      <c r="G3050" s="15"/>
      <c r="H3050" s="14" t="n">
        <f aca="false">IFERROR(IF($F$3=0,"-",Tabla1[[#This Row],[Precio de Cliente neto]]*(1+$F$3)),"-")</f>
        <v>5805.747675</v>
      </c>
      <c r="I3050" s="14" t="n">
        <v>5529.2835</v>
      </c>
      <c r="J3050" s="14" t="n">
        <v>4976.35515</v>
      </c>
    </row>
    <row r="3051" customFormat="false" ht="15" hidden="false" customHeight="false" outlineLevel="0" collapsed="false">
      <c r="A3051" s="12" t="n">
        <v>9106</v>
      </c>
      <c r="B3051" s="13" t="s">
        <v>3064</v>
      </c>
      <c r="C3051" s="14" t="n">
        <f aca="false">IF($F$2=0," - ",Tabla1[[#This Row],[Base Precio de Lista neto]])</f>
        <v>8596.0109</v>
      </c>
      <c r="D3051" s="14" t="n">
        <f aca="false">IF($F$2=0," - ",Tabla1[[#This Row],[Base Precio de Lista neto]]*(1-$F$2))</f>
        <v>6017.20763</v>
      </c>
      <c r="E3051" s="14" t="n">
        <f aca="false">IF($F$2=0," - ",Tabla1[[#This Row],[Base para Mejor precio]]*(1-$F$2))</f>
        <v>5415.486867</v>
      </c>
      <c r="F3051" s="12" t="s">
        <v>31</v>
      </c>
      <c r="G3051" s="15"/>
      <c r="H3051" s="14" t="n">
        <f aca="false">IFERROR(IF($F$3=0,"-",Tabla1[[#This Row],[Precio de Cliente neto]]*(1+$F$3)),"-")</f>
        <v>9025.811445</v>
      </c>
      <c r="I3051" s="14" t="n">
        <v>8596.0109</v>
      </c>
      <c r="J3051" s="14" t="n">
        <v>7736.40981</v>
      </c>
    </row>
    <row r="3052" customFormat="false" ht="15" hidden="false" customHeight="false" outlineLevel="0" collapsed="false">
      <c r="A3052" s="12" t="n">
        <v>9108</v>
      </c>
      <c r="B3052" s="13" t="s">
        <v>3065</v>
      </c>
      <c r="C3052" s="14" t="n">
        <f aca="false">IF($F$2=0," - ",Tabla1[[#This Row],[Base Precio de Lista neto]])</f>
        <v>4364.2161</v>
      </c>
      <c r="D3052" s="14" t="n">
        <f aca="false">IF($F$2=0," - ",Tabla1[[#This Row],[Base Precio de Lista neto]]*(1-$F$2))</f>
        <v>3054.95127</v>
      </c>
      <c r="E3052" s="14" t="n">
        <f aca="false">IF($F$2=0," - ",Tabla1[[#This Row],[Base para Mejor precio]]*(1-$F$2))</f>
        <v>2749.456143</v>
      </c>
      <c r="F3052" s="12" t="s">
        <v>31</v>
      </c>
      <c r="G3052" s="15"/>
      <c r="H3052" s="14" t="n">
        <f aca="false">IFERROR(IF($F$3=0,"-",Tabla1[[#This Row],[Precio de Cliente neto]]*(1+$F$3)),"-")</f>
        <v>4582.426905</v>
      </c>
      <c r="I3052" s="14" t="n">
        <v>4364.2161</v>
      </c>
      <c r="J3052" s="14" t="n">
        <v>3927.79449</v>
      </c>
    </row>
    <row r="3053" customFormat="false" ht="15" hidden="false" customHeight="false" outlineLevel="0" collapsed="false">
      <c r="A3053" s="12" t="n">
        <v>9109</v>
      </c>
      <c r="B3053" s="13" t="s">
        <v>3066</v>
      </c>
      <c r="C3053" s="14" t="n">
        <f aca="false">IF($F$2=0," - ",Tabla1[[#This Row],[Base Precio de Lista neto]])</f>
        <v>5990.1067</v>
      </c>
      <c r="D3053" s="14" t="n">
        <f aca="false">IF($F$2=0," - ",Tabla1[[#This Row],[Base Precio de Lista neto]]*(1-$F$2))</f>
        <v>4193.07469</v>
      </c>
      <c r="E3053" s="14" t="n">
        <f aca="false">IF($F$2=0," - ",Tabla1[[#This Row],[Base para Mejor precio]]*(1-$F$2))</f>
        <v>3773.767221</v>
      </c>
      <c r="F3053" s="12" t="s">
        <v>31</v>
      </c>
      <c r="G3053" s="15"/>
      <c r="H3053" s="14" t="n">
        <f aca="false">IFERROR(IF($F$3=0,"-",Tabla1[[#This Row],[Precio de Cliente neto]]*(1+$F$3)),"-")</f>
        <v>6289.612035</v>
      </c>
      <c r="I3053" s="14" t="n">
        <v>5990.1067</v>
      </c>
      <c r="J3053" s="14" t="n">
        <v>5391.09603</v>
      </c>
    </row>
    <row r="3054" customFormat="false" ht="15" hidden="false" customHeight="false" outlineLevel="0" collapsed="false">
      <c r="A3054" s="12" t="n">
        <v>9110</v>
      </c>
      <c r="B3054" s="13" t="s">
        <v>3067</v>
      </c>
      <c r="C3054" s="14" t="n">
        <f aca="false">IF($F$2=0," - ",Tabla1[[#This Row],[Base Precio de Lista neto]])</f>
        <v>127.06</v>
      </c>
      <c r="D3054" s="14" t="n">
        <f aca="false">IF($F$2=0," - ",Tabla1[[#This Row],[Base Precio de Lista neto]]*(1-$F$2))</f>
        <v>88.942</v>
      </c>
      <c r="E3054" s="14" t="n">
        <f aca="false">IF($F$2=0," - ",Tabla1[[#This Row],[Base para Mejor precio]]*(1-$F$2))</f>
        <v>80.0478</v>
      </c>
      <c r="F3054" s="12" t="s">
        <v>17</v>
      </c>
      <c r="G3054" s="15"/>
      <c r="H3054" s="14" t="n">
        <f aca="false">IFERROR(IF($F$3=0,"-",Tabla1[[#This Row],[Precio de Cliente neto]]*(1+$F$3)),"-")</f>
        <v>133.413</v>
      </c>
      <c r="I3054" s="14" t="n">
        <v>127.06</v>
      </c>
      <c r="J3054" s="14" t="n">
        <v>114.354</v>
      </c>
    </row>
    <row r="3055" customFormat="false" ht="15" hidden="false" customHeight="false" outlineLevel="0" collapsed="false">
      <c r="A3055" s="12" t="n">
        <v>9111</v>
      </c>
      <c r="B3055" s="13" t="s">
        <v>3068</v>
      </c>
      <c r="C3055" s="14" t="n">
        <f aca="false">IF($F$2=0," - ",Tabla1[[#This Row],[Base Precio de Lista neto]])</f>
        <v>427.1602</v>
      </c>
      <c r="D3055" s="14" t="n">
        <f aca="false">IF($F$2=0," - ",Tabla1[[#This Row],[Base Precio de Lista neto]]*(1-$F$2))</f>
        <v>299.01214</v>
      </c>
      <c r="E3055" s="14" t="n">
        <f aca="false">IF($F$2=0," - ",Tabla1[[#This Row],[Base para Mejor precio]]*(1-$F$2))</f>
        <v>269.110926</v>
      </c>
      <c r="F3055" s="12" t="s">
        <v>17</v>
      </c>
      <c r="G3055" s="15"/>
      <c r="H3055" s="14" t="n">
        <f aca="false">IFERROR(IF($F$3=0,"-",Tabla1[[#This Row],[Precio de Cliente neto]]*(1+$F$3)),"-")</f>
        <v>448.51821</v>
      </c>
      <c r="I3055" s="14" t="n">
        <v>427.1602</v>
      </c>
      <c r="J3055" s="14" t="n">
        <v>384.44418</v>
      </c>
    </row>
    <row r="3056" customFormat="false" ht="15" hidden="false" customHeight="false" outlineLevel="0" collapsed="false">
      <c r="A3056" s="12" t="n">
        <v>9112</v>
      </c>
      <c r="B3056" s="13" t="s">
        <v>3069</v>
      </c>
      <c r="C3056" s="14" t="n">
        <f aca="false">IF($F$2=0," - ",Tabla1[[#This Row],[Base Precio de Lista neto]])</f>
        <v>696.574</v>
      </c>
      <c r="D3056" s="14" t="n">
        <f aca="false">IF($F$2=0," - ",Tabla1[[#This Row],[Base Precio de Lista neto]]*(1-$F$2))</f>
        <v>487.6018</v>
      </c>
      <c r="E3056" s="14" t="n">
        <f aca="false">IF($F$2=0," - ",Tabla1[[#This Row],[Base para Mejor precio]]*(1-$F$2))</f>
        <v>438.84162</v>
      </c>
      <c r="F3056" s="12" t="s">
        <v>17</v>
      </c>
      <c r="G3056" s="15"/>
      <c r="H3056" s="14" t="n">
        <f aca="false">IFERROR(IF($F$3=0,"-",Tabla1[[#This Row],[Precio de Cliente neto]]*(1+$F$3)),"-")</f>
        <v>731.4027</v>
      </c>
      <c r="I3056" s="14" t="n">
        <v>696.574</v>
      </c>
      <c r="J3056" s="14" t="n">
        <v>626.9166</v>
      </c>
    </row>
    <row r="3057" customFormat="false" ht="15" hidden="false" customHeight="false" outlineLevel="0" collapsed="false">
      <c r="A3057" s="12" t="n">
        <v>9113</v>
      </c>
      <c r="B3057" s="13" t="s">
        <v>3070</v>
      </c>
      <c r="C3057" s="14" t="n">
        <f aca="false">IF($F$2=0," - ",Tabla1[[#This Row],[Base Precio de Lista neto]])</f>
        <v>212.4724</v>
      </c>
      <c r="D3057" s="14" t="n">
        <f aca="false">IF($F$2=0," - ",Tabla1[[#This Row],[Base Precio de Lista neto]]*(1-$F$2))</f>
        <v>148.73068</v>
      </c>
      <c r="E3057" s="14" t="n">
        <f aca="false">IF($F$2=0," - ",Tabla1[[#This Row],[Base para Mejor precio]]*(1-$F$2))</f>
        <v>133.857612</v>
      </c>
      <c r="F3057" s="12" t="s">
        <v>17</v>
      </c>
      <c r="G3057" s="15"/>
      <c r="H3057" s="14" t="n">
        <f aca="false">IFERROR(IF($F$3=0,"-",Tabla1[[#This Row],[Precio de Cliente neto]]*(1+$F$3)),"-")</f>
        <v>223.09602</v>
      </c>
      <c r="I3057" s="14" t="n">
        <v>212.4724</v>
      </c>
      <c r="J3057" s="14" t="n">
        <v>191.22516</v>
      </c>
    </row>
    <row r="3058" customFormat="false" ht="15" hidden="false" customHeight="false" outlineLevel="0" collapsed="false">
      <c r="A3058" s="12" t="n">
        <v>9114</v>
      </c>
      <c r="B3058" s="13" t="s">
        <v>3071</v>
      </c>
      <c r="C3058" s="14" t="n">
        <f aca="false">IF($F$2=0," - ",Tabla1[[#This Row],[Base Precio de Lista neto]])</f>
        <v>317.6089</v>
      </c>
      <c r="D3058" s="14" t="n">
        <f aca="false">IF($F$2=0," - ",Tabla1[[#This Row],[Base Precio de Lista neto]]*(1-$F$2))</f>
        <v>222.32623</v>
      </c>
      <c r="E3058" s="14" t="n">
        <f aca="false">IF($F$2=0," - ",Tabla1[[#This Row],[Base para Mejor precio]]*(1-$F$2))</f>
        <v>200.093607</v>
      </c>
      <c r="F3058" s="12" t="s">
        <v>17</v>
      </c>
      <c r="G3058" s="15"/>
      <c r="H3058" s="14" t="n">
        <f aca="false">IFERROR(IF($F$3=0,"-",Tabla1[[#This Row],[Precio de Cliente neto]]*(1+$F$3)),"-")</f>
        <v>333.489345</v>
      </c>
      <c r="I3058" s="14" t="n">
        <v>317.6089</v>
      </c>
      <c r="J3058" s="14" t="n">
        <v>285.84801</v>
      </c>
    </row>
    <row r="3059" customFormat="false" ht="15" hidden="false" customHeight="false" outlineLevel="0" collapsed="false">
      <c r="A3059" s="12" t="n">
        <v>9115</v>
      </c>
      <c r="B3059" s="13" t="s">
        <v>3072</v>
      </c>
      <c r="C3059" s="14" t="n">
        <f aca="false">IF($F$2=0," - ",Tabla1[[#This Row],[Base Precio de Lista neto]])</f>
        <v>1857.3769</v>
      </c>
      <c r="D3059" s="14" t="n">
        <f aca="false">IF($F$2=0," - ",Tabla1[[#This Row],[Base Precio de Lista neto]]*(1-$F$2))</f>
        <v>1300.16383</v>
      </c>
      <c r="E3059" s="14" t="n">
        <f aca="false">IF($F$2=0," - ",Tabla1[[#This Row],[Base para Mejor precio]]*(1-$F$2))</f>
        <v>1170.147447</v>
      </c>
      <c r="F3059" s="12" t="s">
        <v>17</v>
      </c>
      <c r="G3059" s="15"/>
      <c r="H3059" s="14" t="n">
        <f aca="false">IFERROR(IF($F$3=0,"-",Tabla1[[#This Row],[Precio de Cliente neto]]*(1+$F$3)),"-")</f>
        <v>1950.245745</v>
      </c>
      <c r="I3059" s="14" t="n">
        <v>1857.3769</v>
      </c>
      <c r="J3059" s="14" t="n">
        <v>1671.63921</v>
      </c>
    </row>
    <row r="3060" customFormat="false" ht="15" hidden="false" customHeight="false" outlineLevel="0" collapsed="false">
      <c r="A3060" s="12" t="n">
        <v>9116</v>
      </c>
      <c r="B3060" s="13" t="s">
        <v>3073</v>
      </c>
      <c r="C3060" s="14" t="n">
        <f aca="false">IF($F$2=0," - ",Tabla1[[#This Row],[Base Precio de Lista neto]])</f>
        <v>3296.3098</v>
      </c>
      <c r="D3060" s="14" t="n">
        <f aca="false">IF($F$2=0," - ",Tabla1[[#This Row],[Base Precio de Lista neto]]*(1-$F$2))</f>
        <v>2307.41686</v>
      </c>
      <c r="E3060" s="14" t="n">
        <f aca="false">IF($F$2=0," - ",Tabla1[[#This Row],[Base para Mejor precio]]*(1-$F$2))</f>
        <v>2076.675174</v>
      </c>
      <c r="F3060" s="12" t="s">
        <v>17</v>
      </c>
      <c r="G3060" s="15"/>
      <c r="H3060" s="14" t="n">
        <f aca="false">IFERROR(IF($F$3=0,"-",Tabla1[[#This Row],[Precio de Cliente neto]]*(1+$F$3)),"-")</f>
        <v>3461.12529</v>
      </c>
      <c r="I3060" s="14" t="n">
        <v>3296.3098</v>
      </c>
      <c r="J3060" s="14" t="n">
        <v>2966.67882</v>
      </c>
    </row>
    <row r="3061" customFormat="false" ht="15" hidden="false" customHeight="false" outlineLevel="0" collapsed="false">
      <c r="A3061" s="12" t="n">
        <v>9118</v>
      </c>
      <c r="B3061" s="13" t="s">
        <v>3074</v>
      </c>
      <c r="C3061" s="14" t="n">
        <f aca="false">IF($F$2=0," - ",Tabla1[[#This Row],[Base Precio de Lista neto]])</f>
        <v>126</v>
      </c>
      <c r="D3061" s="14" t="n">
        <f aca="false">IF($F$2=0," - ",Tabla1[[#This Row],[Base Precio de Lista neto]]*(1-$F$2))</f>
        <v>88.2</v>
      </c>
      <c r="E3061" s="14" t="n">
        <f aca="false">IF($F$2=0," - ",Tabla1[[#This Row],[Base para Mejor precio]]*(1-$F$2))</f>
        <v>63.162666</v>
      </c>
      <c r="F3061" s="12" t="s">
        <v>14</v>
      </c>
      <c r="G3061" s="15" t="s">
        <v>143</v>
      </c>
      <c r="H3061" s="14" t="n">
        <f aca="false">IFERROR(IF($F$3=0,"-",Tabla1[[#This Row],[Precio de Cliente neto]]*(1+$F$3)),"-")</f>
        <v>132.3</v>
      </c>
      <c r="I3061" s="14" t="n">
        <v>126</v>
      </c>
      <c r="J3061" s="14" t="n">
        <v>90.23238</v>
      </c>
    </row>
    <row r="3062" customFormat="false" ht="15" hidden="false" customHeight="false" outlineLevel="0" collapsed="false">
      <c r="A3062" s="12" t="n">
        <v>9119</v>
      </c>
      <c r="B3062" s="13" t="s">
        <v>3075</v>
      </c>
      <c r="C3062" s="14" t="n">
        <f aca="false">IF($F$2=0," - ",Tabla1[[#This Row],[Base Precio de Lista neto]])</f>
        <v>1325.8925</v>
      </c>
      <c r="D3062" s="14" t="n">
        <f aca="false">IF($F$2=0," - ",Tabla1[[#This Row],[Base Precio de Lista neto]]*(1-$F$2))</f>
        <v>928.12475</v>
      </c>
      <c r="E3062" s="14" t="n">
        <f aca="false">IF($F$2=0," - ",Tabla1[[#This Row],[Base para Mejor precio]]*(1-$F$2))</f>
        <v>835.312275</v>
      </c>
      <c r="F3062" s="12" t="s">
        <v>14</v>
      </c>
      <c r="G3062" s="15"/>
      <c r="H3062" s="14" t="n">
        <f aca="false">IFERROR(IF($F$3=0,"-",Tabla1[[#This Row],[Precio de Cliente neto]]*(1+$F$3)),"-")</f>
        <v>1392.187125</v>
      </c>
      <c r="I3062" s="14" t="n">
        <v>1325.8925</v>
      </c>
      <c r="J3062" s="14" t="n">
        <v>1193.30325</v>
      </c>
    </row>
    <row r="3063" customFormat="false" ht="15" hidden="false" customHeight="false" outlineLevel="0" collapsed="false">
      <c r="A3063" s="12" t="n">
        <v>9120</v>
      </c>
      <c r="B3063" s="13" t="s">
        <v>3076</v>
      </c>
      <c r="C3063" s="14" t="n">
        <f aca="false">IF($F$2=0," - ",Tabla1[[#This Row],[Base Precio de Lista neto]])</f>
        <v>2477.3564</v>
      </c>
      <c r="D3063" s="14" t="n">
        <f aca="false">IF($F$2=0," - ",Tabla1[[#This Row],[Base Precio de Lista neto]]*(1-$F$2))</f>
        <v>1734.14948</v>
      </c>
      <c r="E3063" s="14" t="n">
        <f aca="false">IF($F$2=0," - ",Tabla1[[#This Row],[Base para Mejor precio]]*(1-$F$2))</f>
        <v>1560.734532</v>
      </c>
      <c r="F3063" s="12" t="s">
        <v>14</v>
      </c>
      <c r="G3063" s="15"/>
      <c r="H3063" s="14" t="n">
        <f aca="false">IFERROR(IF($F$3=0,"-",Tabla1[[#This Row],[Precio de Cliente neto]]*(1+$F$3)),"-")</f>
        <v>2601.22422</v>
      </c>
      <c r="I3063" s="14" t="n">
        <v>2477.3564</v>
      </c>
      <c r="J3063" s="14" t="n">
        <v>2229.62076</v>
      </c>
    </row>
    <row r="3064" customFormat="false" ht="15" hidden="false" customHeight="false" outlineLevel="0" collapsed="false">
      <c r="A3064" s="12" t="n">
        <v>9121</v>
      </c>
      <c r="B3064" s="13" t="s">
        <v>3077</v>
      </c>
      <c r="C3064" s="14" t="n">
        <f aca="false">IF($F$2=0," - ",Tabla1[[#This Row],[Base Precio de Lista neto]])</f>
        <v>2477.3564</v>
      </c>
      <c r="D3064" s="14" t="n">
        <f aca="false">IF($F$2=0," - ",Tabla1[[#This Row],[Base Precio de Lista neto]]*(1-$F$2))</f>
        <v>1734.14948</v>
      </c>
      <c r="E3064" s="14" t="n">
        <f aca="false">IF($F$2=0," - ",Tabla1[[#This Row],[Base para Mejor precio]]*(1-$F$2))</f>
        <v>1560.734532</v>
      </c>
      <c r="F3064" s="12" t="s">
        <v>14</v>
      </c>
      <c r="G3064" s="15"/>
      <c r="H3064" s="14" t="n">
        <f aca="false">IFERROR(IF($F$3=0,"-",Tabla1[[#This Row],[Precio de Cliente neto]]*(1+$F$3)),"-")</f>
        <v>2601.22422</v>
      </c>
      <c r="I3064" s="14" t="n">
        <v>2477.3564</v>
      </c>
      <c r="J3064" s="14" t="n">
        <v>2229.62076</v>
      </c>
    </row>
    <row r="3065" customFormat="false" ht="15" hidden="false" customHeight="false" outlineLevel="0" collapsed="false">
      <c r="A3065" s="12" t="n">
        <v>9122</v>
      </c>
      <c r="B3065" s="13" t="s">
        <v>3078</v>
      </c>
      <c r="C3065" s="14" t="n">
        <f aca="false">IF($F$2=0," - ",Tabla1[[#This Row],[Base Precio de Lista neto]])</f>
        <v>2477.3564</v>
      </c>
      <c r="D3065" s="14" t="n">
        <f aca="false">IF($F$2=0," - ",Tabla1[[#This Row],[Base Precio de Lista neto]]*(1-$F$2))</f>
        <v>1734.14948</v>
      </c>
      <c r="E3065" s="14" t="n">
        <f aca="false">IF($F$2=0," - ",Tabla1[[#This Row],[Base para Mejor precio]]*(1-$F$2))</f>
        <v>1560.734532</v>
      </c>
      <c r="F3065" s="12" t="s">
        <v>14</v>
      </c>
      <c r="G3065" s="15"/>
      <c r="H3065" s="14" t="n">
        <f aca="false">IFERROR(IF($F$3=0,"-",Tabla1[[#This Row],[Precio de Cliente neto]]*(1+$F$3)),"-")</f>
        <v>2601.22422</v>
      </c>
      <c r="I3065" s="14" t="n">
        <v>2477.3564</v>
      </c>
      <c r="J3065" s="14" t="n">
        <v>2229.62076</v>
      </c>
    </row>
    <row r="3066" customFormat="false" ht="15" hidden="false" customHeight="false" outlineLevel="0" collapsed="false">
      <c r="A3066" s="12" t="n">
        <v>9123</v>
      </c>
      <c r="B3066" s="13" t="s">
        <v>3079</v>
      </c>
      <c r="C3066" s="14" t="n">
        <f aca="false">IF($F$2=0," - ",Tabla1[[#This Row],[Base Precio de Lista neto]])</f>
        <v>2477.3564</v>
      </c>
      <c r="D3066" s="14" t="n">
        <f aca="false">IF($F$2=0," - ",Tabla1[[#This Row],[Base Precio de Lista neto]]*(1-$F$2))</f>
        <v>1734.14948</v>
      </c>
      <c r="E3066" s="14" t="n">
        <f aca="false">IF($F$2=0," - ",Tabla1[[#This Row],[Base para Mejor precio]]*(1-$F$2))</f>
        <v>1560.734532</v>
      </c>
      <c r="F3066" s="12" t="s">
        <v>14</v>
      </c>
      <c r="G3066" s="15"/>
      <c r="H3066" s="14" t="n">
        <f aca="false">IFERROR(IF($F$3=0,"-",Tabla1[[#This Row],[Precio de Cliente neto]]*(1+$F$3)),"-")</f>
        <v>2601.22422</v>
      </c>
      <c r="I3066" s="14" t="n">
        <v>2477.3564</v>
      </c>
      <c r="J3066" s="14" t="n">
        <v>2229.62076</v>
      </c>
    </row>
    <row r="3067" customFormat="false" ht="15" hidden="false" customHeight="false" outlineLevel="0" collapsed="false">
      <c r="A3067" s="12" t="n">
        <v>9124</v>
      </c>
      <c r="B3067" s="13" t="s">
        <v>3080</v>
      </c>
      <c r="C3067" s="14" t="n">
        <f aca="false">IF($F$2=0," - ",Tabla1[[#This Row],[Base Precio de Lista neto]])</f>
        <v>2477.3564</v>
      </c>
      <c r="D3067" s="14" t="n">
        <f aca="false">IF($F$2=0," - ",Tabla1[[#This Row],[Base Precio de Lista neto]]*(1-$F$2))</f>
        <v>1734.14948</v>
      </c>
      <c r="E3067" s="14" t="n">
        <f aca="false">IF($F$2=0," - ",Tabla1[[#This Row],[Base para Mejor precio]]*(1-$F$2))</f>
        <v>1560.734532</v>
      </c>
      <c r="F3067" s="12" t="s">
        <v>14</v>
      </c>
      <c r="G3067" s="15"/>
      <c r="H3067" s="14" t="n">
        <f aca="false">IFERROR(IF($F$3=0,"-",Tabla1[[#This Row],[Precio de Cliente neto]]*(1+$F$3)),"-")</f>
        <v>2601.22422</v>
      </c>
      <c r="I3067" s="14" t="n">
        <v>2477.3564</v>
      </c>
      <c r="J3067" s="14" t="n">
        <v>2229.62076</v>
      </c>
    </row>
    <row r="3068" customFormat="false" ht="15" hidden="false" customHeight="false" outlineLevel="0" collapsed="false">
      <c r="A3068" s="12" t="n">
        <v>9125</v>
      </c>
      <c r="B3068" s="13" t="s">
        <v>3081</v>
      </c>
      <c r="C3068" s="14" t="n">
        <f aca="false">IF($F$2=0," - ",Tabla1[[#This Row],[Base Precio de Lista neto]])</f>
        <v>1114.5125</v>
      </c>
      <c r="D3068" s="14" t="n">
        <f aca="false">IF($F$2=0," - ",Tabla1[[#This Row],[Base Precio de Lista neto]]*(1-$F$2))</f>
        <v>780.15875</v>
      </c>
      <c r="E3068" s="14" t="n">
        <f aca="false">IF($F$2=0," - ",Tabla1[[#This Row],[Base para Mejor precio]]*(1-$F$2))</f>
        <v>702.142875</v>
      </c>
      <c r="F3068" s="12" t="s">
        <v>31</v>
      </c>
      <c r="G3068" s="15"/>
      <c r="H3068" s="14" t="n">
        <f aca="false">IFERROR(IF($F$3=0,"-",Tabla1[[#This Row],[Precio de Cliente neto]]*(1+$F$3)),"-")</f>
        <v>1170.238125</v>
      </c>
      <c r="I3068" s="14" t="n">
        <v>1114.5125</v>
      </c>
      <c r="J3068" s="14" t="n">
        <v>1003.06125</v>
      </c>
    </row>
    <row r="3069" customFormat="false" ht="15" hidden="false" customHeight="false" outlineLevel="0" collapsed="false">
      <c r="A3069" s="12" t="n">
        <v>9126</v>
      </c>
      <c r="B3069" s="13" t="s">
        <v>3082</v>
      </c>
      <c r="C3069" s="14" t="n">
        <f aca="false">IF($F$2=0," - ",Tabla1[[#This Row],[Base Precio de Lista neto]])</f>
        <v>876.3591</v>
      </c>
      <c r="D3069" s="14" t="n">
        <f aca="false">IF($F$2=0," - ",Tabla1[[#This Row],[Base Precio de Lista neto]]*(1-$F$2))</f>
        <v>613.45137</v>
      </c>
      <c r="E3069" s="14" t="n">
        <f aca="false">IF($F$2=0," - ",Tabla1[[#This Row],[Base para Mejor precio]]*(1-$F$2))</f>
        <v>552.106233</v>
      </c>
      <c r="F3069" s="12" t="s">
        <v>31</v>
      </c>
      <c r="G3069" s="15"/>
      <c r="H3069" s="14" t="n">
        <f aca="false">IFERROR(IF($F$3=0,"-",Tabla1[[#This Row],[Precio de Cliente neto]]*(1+$F$3)),"-")</f>
        <v>920.177055</v>
      </c>
      <c r="I3069" s="14" t="n">
        <v>876.3591</v>
      </c>
      <c r="J3069" s="14" t="n">
        <v>788.72319</v>
      </c>
    </row>
    <row r="3070" customFormat="false" ht="15" hidden="false" customHeight="false" outlineLevel="0" collapsed="false">
      <c r="A3070" s="12" t="n">
        <v>9127</v>
      </c>
      <c r="B3070" s="13" t="s">
        <v>3083</v>
      </c>
      <c r="C3070" s="14" t="n">
        <f aca="false">IF($F$2=0," - ",Tabla1[[#This Row],[Base Precio de Lista neto]])</f>
        <v>1828.1099</v>
      </c>
      <c r="D3070" s="14" t="n">
        <f aca="false">IF($F$2=0," - ",Tabla1[[#This Row],[Base Precio de Lista neto]]*(1-$F$2))</f>
        <v>1279.67693</v>
      </c>
      <c r="E3070" s="14" t="n">
        <f aca="false">IF($F$2=0," - ",Tabla1[[#This Row],[Base para Mejor precio]]*(1-$F$2))</f>
        <v>1151.709237</v>
      </c>
      <c r="F3070" s="12" t="s">
        <v>31</v>
      </c>
      <c r="G3070" s="15"/>
      <c r="H3070" s="14" t="n">
        <f aca="false">IFERROR(IF($F$3=0,"-",Tabla1[[#This Row],[Precio de Cliente neto]]*(1+$F$3)),"-")</f>
        <v>1919.515395</v>
      </c>
      <c r="I3070" s="14" t="n">
        <v>1828.1099</v>
      </c>
      <c r="J3070" s="14" t="n">
        <v>1645.29891</v>
      </c>
    </row>
    <row r="3071" customFormat="false" ht="15" hidden="false" customHeight="false" outlineLevel="0" collapsed="false">
      <c r="A3071" s="12" t="n">
        <v>9128</v>
      </c>
      <c r="B3071" s="13" t="s">
        <v>3084</v>
      </c>
      <c r="C3071" s="14" t="n">
        <f aca="false">IF($F$2=0," - ",Tabla1[[#This Row],[Base Precio de Lista neto]])</f>
        <v>1671.5731</v>
      </c>
      <c r="D3071" s="14" t="n">
        <f aca="false">IF($F$2=0," - ",Tabla1[[#This Row],[Base Precio de Lista neto]]*(1-$F$2))</f>
        <v>1170.10117</v>
      </c>
      <c r="E3071" s="14" t="n">
        <f aca="false">IF($F$2=0," - ",Tabla1[[#This Row],[Base para Mejor precio]]*(1-$F$2))</f>
        <v>1053.091053</v>
      </c>
      <c r="F3071" s="12" t="s">
        <v>31</v>
      </c>
      <c r="G3071" s="15"/>
      <c r="H3071" s="14" t="n">
        <f aca="false">IFERROR(IF($F$3=0,"-",Tabla1[[#This Row],[Precio de Cliente neto]]*(1+$F$3)),"-")</f>
        <v>1755.151755</v>
      </c>
      <c r="I3071" s="14" t="n">
        <v>1671.5731</v>
      </c>
      <c r="J3071" s="14" t="n">
        <v>1504.41579</v>
      </c>
    </row>
    <row r="3072" customFormat="false" ht="15" hidden="false" customHeight="false" outlineLevel="0" collapsed="false">
      <c r="A3072" s="12" t="n">
        <v>9129</v>
      </c>
      <c r="B3072" s="13" t="s">
        <v>3085</v>
      </c>
      <c r="C3072" s="14" t="n">
        <f aca="false">IF($F$2=0," - ",Tabla1[[#This Row],[Base Precio de Lista neto]])</f>
        <v>1114.5125</v>
      </c>
      <c r="D3072" s="14" t="n">
        <f aca="false">IF($F$2=0," - ",Tabla1[[#This Row],[Base Precio de Lista neto]]*(1-$F$2))</f>
        <v>780.15875</v>
      </c>
      <c r="E3072" s="14" t="n">
        <f aca="false">IF($F$2=0," - ",Tabla1[[#This Row],[Base para Mejor precio]]*(1-$F$2))</f>
        <v>702.142875</v>
      </c>
      <c r="F3072" s="12" t="s">
        <v>31</v>
      </c>
      <c r="G3072" s="15"/>
      <c r="H3072" s="14" t="n">
        <f aca="false">IFERROR(IF($F$3=0,"-",Tabla1[[#This Row],[Precio de Cliente neto]]*(1+$F$3)),"-")</f>
        <v>1170.238125</v>
      </c>
      <c r="I3072" s="14" t="n">
        <v>1114.5125</v>
      </c>
      <c r="J3072" s="14" t="n">
        <v>1003.06125</v>
      </c>
    </row>
    <row r="3073" customFormat="false" ht="15" hidden="false" customHeight="false" outlineLevel="0" collapsed="false">
      <c r="A3073" s="12" t="n">
        <v>9130</v>
      </c>
      <c r="B3073" s="13" t="s">
        <v>3086</v>
      </c>
      <c r="C3073" s="14" t="n">
        <f aca="false">IF($F$2=0," - ",Tabla1[[#This Row],[Base Precio de Lista neto]])</f>
        <v>742.5866</v>
      </c>
      <c r="D3073" s="14" t="n">
        <f aca="false">IF($F$2=0," - ",Tabla1[[#This Row],[Base Precio de Lista neto]]*(1-$F$2))</f>
        <v>519.81062</v>
      </c>
      <c r="E3073" s="14" t="n">
        <f aca="false">IF($F$2=0," - ",Tabla1[[#This Row],[Base para Mejor precio]]*(1-$F$2))</f>
        <v>467.829558</v>
      </c>
      <c r="F3073" s="12" t="s">
        <v>17</v>
      </c>
      <c r="G3073" s="15"/>
      <c r="H3073" s="14" t="n">
        <f aca="false">IFERROR(IF($F$3=0,"-",Tabla1[[#This Row],[Precio de Cliente neto]]*(1+$F$3)),"-")</f>
        <v>779.71593</v>
      </c>
      <c r="I3073" s="14" t="n">
        <v>742.5866</v>
      </c>
      <c r="J3073" s="14" t="n">
        <v>668.32794</v>
      </c>
    </row>
    <row r="3074" customFormat="false" ht="15" hidden="false" customHeight="false" outlineLevel="0" collapsed="false">
      <c r="A3074" s="12" t="n">
        <v>9132</v>
      </c>
      <c r="B3074" s="13" t="s">
        <v>3087</v>
      </c>
      <c r="C3074" s="14" t="n">
        <f aca="false">IF($F$2=0," - ",Tabla1[[#This Row],[Base Precio de Lista neto]])</f>
        <v>154.1297</v>
      </c>
      <c r="D3074" s="14" t="n">
        <f aca="false">IF($F$2=0," - ",Tabla1[[#This Row],[Base Precio de Lista neto]]*(1-$F$2))</f>
        <v>107.89079</v>
      </c>
      <c r="E3074" s="14" t="n">
        <f aca="false">IF($F$2=0," - ",Tabla1[[#This Row],[Base para Mejor precio]]*(1-$F$2))</f>
        <v>97.101711</v>
      </c>
      <c r="F3074" s="12" t="s">
        <v>14</v>
      </c>
      <c r="G3074" s="15"/>
      <c r="H3074" s="14" t="n">
        <f aca="false">IFERROR(IF($F$3=0,"-",Tabla1[[#This Row],[Precio de Cliente neto]]*(1+$F$3)),"-")</f>
        <v>161.836185</v>
      </c>
      <c r="I3074" s="14" t="n">
        <v>154.1297</v>
      </c>
      <c r="J3074" s="14" t="n">
        <v>138.71673</v>
      </c>
    </row>
    <row r="3075" customFormat="false" ht="15" hidden="false" customHeight="false" outlineLevel="0" collapsed="false">
      <c r="A3075" s="12" t="n">
        <v>9135</v>
      </c>
      <c r="B3075" s="13" t="s">
        <v>3088</v>
      </c>
      <c r="C3075" s="14" t="n">
        <f aca="false">IF($F$2=0," - ",Tabla1[[#This Row],[Base Precio de Lista neto]])</f>
        <v>2477.3564</v>
      </c>
      <c r="D3075" s="14" t="n">
        <f aca="false">IF($F$2=0," - ",Tabla1[[#This Row],[Base Precio de Lista neto]]*(1-$F$2))</f>
        <v>1734.14948</v>
      </c>
      <c r="E3075" s="14" t="n">
        <f aca="false">IF($F$2=0," - ",Tabla1[[#This Row],[Base para Mejor precio]]*(1-$F$2))</f>
        <v>1560.734532</v>
      </c>
      <c r="F3075" s="12" t="s">
        <v>14</v>
      </c>
      <c r="G3075" s="15"/>
      <c r="H3075" s="14" t="n">
        <f aca="false">IFERROR(IF($F$3=0,"-",Tabla1[[#This Row],[Precio de Cliente neto]]*(1+$F$3)),"-")</f>
        <v>2601.22422</v>
      </c>
      <c r="I3075" s="14" t="n">
        <v>2477.3564</v>
      </c>
      <c r="J3075" s="14" t="n">
        <v>2229.62076</v>
      </c>
    </row>
    <row r="3076" customFormat="false" ht="15" hidden="false" customHeight="false" outlineLevel="0" collapsed="false">
      <c r="A3076" s="12" t="n">
        <v>9139</v>
      </c>
      <c r="B3076" s="13" t="s">
        <v>3089</v>
      </c>
      <c r="C3076" s="14" t="n">
        <f aca="false">IF($F$2=0," - ",Tabla1[[#This Row],[Base Precio de Lista neto]])</f>
        <v>584.3127</v>
      </c>
      <c r="D3076" s="14" t="n">
        <f aca="false">IF($F$2=0," - ",Tabla1[[#This Row],[Base Precio de Lista neto]]*(1-$F$2))</f>
        <v>409.01889</v>
      </c>
      <c r="E3076" s="14" t="n">
        <f aca="false">IF($F$2=0," - ",Tabla1[[#This Row],[Base para Mejor precio]]*(1-$F$2))</f>
        <v>368.117001</v>
      </c>
      <c r="F3076" s="12" t="s">
        <v>31</v>
      </c>
      <c r="G3076" s="15"/>
      <c r="H3076" s="14" t="n">
        <f aca="false">IFERROR(IF($F$3=0,"-",Tabla1[[#This Row],[Precio de Cliente neto]]*(1+$F$3)),"-")</f>
        <v>613.528335</v>
      </c>
      <c r="I3076" s="14" t="n">
        <v>584.3127</v>
      </c>
      <c r="J3076" s="14" t="n">
        <v>525.88143</v>
      </c>
    </row>
    <row r="3077" customFormat="false" ht="15" hidden="false" customHeight="false" outlineLevel="0" collapsed="false">
      <c r="A3077" s="12" t="n">
        <v>9140</v>
      </c>
      <c r="B3077" s="13" t="s">
        <v>3090</v>
      </c>
      <c r="C3077" s="14" t="n">
        <f aca="false">IF($F$2=0," - ",Tabla1[[#This Row],[Base Precio de Lista neto]])</f>
        <v>172.8587</v>
      </c>
      <c r="D3077" s="14" t="n">
        <f aca="false">IF($F$2=0," - ",Tabla1[[#This Row],[Base Precio de Lista neto]]*(1-$F$2))</f>
        <v>121.00109</v>
      </c>
      <c r="E3077" s="14" t="n">
        <f aca="false">IF($F$2=0," - ",Tabla1[[#This Row],[Base para Mejor precio]]*(1-$F$2))</f>
        <v>108.900981</v>
      </c>
      <c r="F3077" s="12" t="s">
        <v>31</v>
      </c>
      <c r="G3077" s="15"/>
      <c r="H3077" s="14" t="n">
        <f aca="false">IFERROR(IF($F$3=0,"-",Tabla1[[#This Row],[Precio de Cliente neto]]*(1+$F$3)),"-")</f>
        <v>181.501635</v>
      </c>
      <c r="I3077" s="14" t="n">
        <v>172.8587</v>
      </c>
      <c r="J3077" s="14" t="n">
        <v>155.57283</v>
      </c>
    </row>
    <row r="3078" customFormat="false" ht="15" hidden="false" customHeight="false" outlineLevel="0" collapsed="false">
      <c r="A3078" s="12" t="n">
        <v>9141</v>
      </c>
      <c r="B3078" s="13" t="s">
        <v>3091</v>
      </c>
      <c r="C3078" s="14" t="n">
        <f aca="false">IF($F$2=0," - ",Tabla1[[#This Row],[Base Precio de Lista neto]])</f>
        <v>172.8587</v>
      </c>
      <c r="D3078" s="14" t="n">
        <f aca="false">IF($F$2=0," - ",Tabla1[[#This Row],[Base Precio de Lista neto]]*(1-$F$2))</f>
        <v>121.00109</v>
      </c>
      <c r="E3078" s="14" t="n">
        <f aca="false">IF($F$2=0," - ",Tabla1[[#This Row],[Base para Mejor precio]]*(1-$F$2))</f>
        <v>108.900981</v>
      </c>
      <c r="F3078" s="12" t="s">
        <v>31</v>
      </c>
      <c r="G3078" s="15"/>
      <c r="H3078" s="14" t="n">
        <f aca="false">IFERROR(IF($F$3=0,"-",Tabla1[[#This Row],[Precio de Cliente neto]]*(1+$F$3)),"-")</f>
        <v>181.501635</v>
      </c>
      <c r="I3078" s="14" t="n">
        <v>172.8587</v>
      </c>
      <c r="J3078" s="14" t="n">
        <v>155.57283</v>
      </c>
    </row>
    <row r="3079" customFormat="false" ht="15" hidden="false" customHeight="false" outlineLevel="0" collapsed="false">
      <c r="A3079" s="12" t="n">
        <v>9142</v>
      </c>
      <c r="B3079" s="13" t="s">
        <v>3092</v>
      </c>
      <c r="C3079" s="14" t="n">
        <f aca="false">IF($F$2=0," - ",Tabla1[[#This Row],[Base Precio de Lista neto]])</f>
        <v>172.8587</v>
      </c>
      <c r="D3079" s="14" t="n">
        <f aca="false">IF($F$2=0," - ",Tabla1[[#This Row],[Base Precio de Lista neto]]*(1-$F$2))</f>
        <v>121.00109</v>
      </c>
      <c r="E3079" s="14" t="n">
        <f aca="false">IF($F$2=0," - ",Tabla1[[#This Row],[Base para Mejor precio]]*(1-$F$2))</f>
        <v>108.900981</v>
      </c>
      <c r="F3079" s="12" t="s">
        <v>31</v>
      </c>
      <c r="G3079" s="15"/>
      <c r="H3079" s="14" t="n">
        <f aca="false">IFERROR(IF($F$3=0,"-",Tabla1[[#This Row],[Precio de Cliente neto]]*(1+$F$3)),"-")</f>
        <v>181.501635</v>
      </c>
      <c r="I3079" s="14" t="n">
        <v>172.8587</v>
      </c>
      <c r="J3079" s="14" t="n">
        <v>155.57283</v>
      </c>
    </row>
    <row r="3080" customFormat="false" ht="15" hidden="false" customHeight="false" outlineLevel="0" collapsed="false">
      <c r="A3080" s="12" t="n">
        <v>9143</v>
      </c>
      <c r="B3080" s="13" t="s">
        <v>3093</v>
      </c>
      <c r="C3080" s="14" t="n">
        <f aca="false">IF($F$2=0," - ",Tabla1[[#This Row],[Base Precio de Lista neto]])</f>
        <v>172.8645</v>
      </c>
      <c r="D3080" s="14" t="n">
        <f aca="false">IF($F$2=0," - ",Tabla1[[#This Row],[Base Precio de Lista neto]]*(1-$F$2))</f>
        <v>121.00515</v>
      </c>
      <c r="E3080" s="14" t="n">
        <f aca="false">IF($F$2=0," - ",Tabla1[[#This Row],[Base para Mejor precio]]*(1-$F$2))</f>
        <v>108.904635</v>
      </c>
      <c r="F3080" s="12" t="s">
        <v>31</v>
      </c>
      <c r="G3080" s="15"/>
      <c r="H3080" s="14" t="n">
        <f aca="false">IFERROR(IF($F$3=0,"-",Tabla1[[#This Row],[Precio de Cliente neto]]*(1+$F$3)),"-")</f>
        <v>181.507725</v>
      </c>
      <c r="I3080" s="14" t="n">
        <v>172.8645</v>
      </c>
      <c r="J3080" s="14" t="n">
        <v>155.57805</v>
      </c>
    </row>
    <row r="3081" customFormat="false" ht="15" hidden="false" customHeight="false" outlineLevel="0" collapsed="false">
      <c r="A3081" s="12" t="n">
        <v>9144</v>
      </c>
      <c r="B3081" s="13" t="s">
        <v>3094</v>
      </c>
      <c r="C3081" s="14" t="n">
        <f aca="false">IF($F$2=0," - ",Tabla1[[#This Row],[Base Precio de Lista neto]])</f>
        <v>208.9874</v>
      </c>
      <c r="D3081" s="14" t="n">
        <f aca="false">IF($F$2=0," - ",Tabla1[[#This Row],[Base Precio de Lista neto]]*(1-$F$2))</f>
        <v>146.29118</v>
      </c>
      <c r="E3081" s="14" t="n">
        <f aca="false">IF($F$2=0," - ",Tabla1[[#This Row],[Base para Mejor precio]]*(1-$F$2))</f>
        <v>131.662062</v>
      </c>
      <c r="F3081" s="12" t="s">
        <v>31</v>
      </c>
      <c r="G3081" s="15"/>
      <c r="H3081" s="14" t="n">
        <f aca="false">IFERROR(IF($F$3=0,"-",Tabla1[[#This Row],[Precio de Cliente neto]]*(1+$F$3)),"-")</f>
        <v>219.43677</v>
      </c>
      <c r="I3081" s="14" t="n">
        <v>208.9874</v>
      </c>
      <c r="J3081" s="14" t="n">
        <v>188.08866</v>
      </c>
    </row>
    <row r="3082" customFormat="false" ht="15" hidden="false" customHeight="false" outlineLevel="0" collapsed="false">
      <c r="A3082" s="12" t="n">
        <v>9145</v>
      </c>
      <c r="B3082" s="13" t="s">
        <v>3095</v>
      </c>
      <c r="C3082" s="14" t="n">
        <f aca="false">IF($F$2=0," - ",Tabla1[[#This Row],[Base Precio de Lista neto]])</f>
        <v>208.9874</v>
      </c>
      <c r="D3082" s="14" t="n">
        <f aca="false">IF($F$2=0," - ",Tabla1[[#This Row],[Base Precio de Lista neto]]*(1-$F$2))</f>
        <v>146.29118</v>
      </c>
      <c r="E3082" s="14" t="n">
        <f aca="false">IF($F$2=0," - ",Tabla1[[#This Row],[Base para Mejor precio]]*(1-$F$2))</f>
        <v>131.662062</v>
      </c>
      <c r="F3082" s="12" t="s">
        <v>31</v>
      </c>
      <c r="G3082" s="15"/>
      <c r="H3082" s="14" t="n">
        <f aca="false">IFERROR(IF($F$3=0,"-",Tabla1[[#This Row],[Precio de Cliente neto]]*(1+$F$3)),"-")</f>
        <v>219.43677</v>
      </c>
      <c r="I3082" s="14" t="n">
        <v>208.9874</v>
      </c>
      <c r="J3082" s="14" t="n">
        <v>188.08866</v>
      </c>
    </row>
    <row r="3083" customFormat="false" ht="15" hidden="false" customHeight="false" outlineLevel="0" collapsed="false">
      <c r="A3083" s="12" t="n">
        <v>9146</v>
      </c>
      <c r="B3083" s="13" t="s">
        <v>3096</v>
      </c>
      <c r="C3083" s="14" t="n">
        <f aca="false">IF($F$2=0," - ",Tabla1[[#This Row],[Base Precio de Lista neto]])</f>
        <v>208.9874</v>
      </c>
      <c r="D3083" s="14" t="n">
        <f aca="false">IF($F$2=0," - ",Tabla1[[#This Row],[Base Precio de Lista neto]]*(1-$F$2))</f>
        <v>146.29118</v>
      </c>
      <c r="E3083" s="14" t="n">
        <f aca="false">IF($F$2=0," - ",Tabla1[[#This Row],[Base para Mejor precio]]*(1-$F$2))</f>
        <v>131.662062</v>
      </c>
      <c r="F3083" s="12" t="s">
        <v>31</v>
      </c>
      <c r="G3083" s="15"/>
      <c r="H3083" s="14" t="n">
        <f aca="false">IFERROR(IF($F$3=0,"-",Tabla1[[#This Row],[Precio de Cliente neto]]*(1+$F$3)),"-")</f>
        <v>219.43677</v>
      </c>
      <c r="I3083" s="14" t="n">
        <v>208.9874</v>
      </c>
      <c r="J3083" s="14" t="n">
        <v>188.08866</v>
      </c>
    </row>
    <row r="3084" customFormat="false" ht="15" hidden="false" customHeight="false" outlineLevel="0" collapsed="false">
      <c r="A3084" s="12" t="n">
        <v>9147</v>
      </c>
      <c r="B3084" s="13" t="s">
        <v>3097</v>
      </c>
      <c r="C3084" s="14" t="n">
        <f aca="false">IF($F$2=0," - ",Tabla1[[#This Row],[Base Precio de Lista neto]])</f>
        <v>208.9874</v>
      </c>
      <c r="D3084" s="14" t="n">
        <f aca="false">IF($F$2=0," - ",Tabla1[[#This Row],[Base Precio de Lista neto]]*(1-$F$2))</f>
        <v>146.29118</v>
      </c>
      <c r="E3084" s="14" t="n">
        <f aca="false">IF($F$2=0," - ",Tabla1[[#This Row],[Base para Mejor precio]]*(1-$F$2))</f>
        <v>131.662062</v>
      </c>
      <c r="F3084" s="12" t="s">
        <v>31</v>
      </c>
      <c r="G3084" s="15"/>
      <c r="H3084" s="14" t="n">
        <f aca="false">IFERROR(IF($F$3=0,"-",Tabla1[[#This Row],[Precio de Cliente neto]]*(1+$F$3)),"-")</f>
        <v>219.43677</v>
      </c>
      <c r="I3084" s="14" t="n">
        <v>208.9874</v>
      </c>
      <c r="J3084" s="14" t="n">
        <v>188.08866</v>
      </c>
    </row>
    <row r="3085" customFormat="false" ht="15" hidden="false" customHeight="false" outlineLevel="0" collapsed="false">
      <c r="A3085" s="12" t="n">
        <v>9153</v>
      </c>
      <c r="B3085" s="13" t="s">
        <v>3098</v>
      </c>
      <c r="C3085" s="14" t="n">
        <f aca="false">IF($F$2=0," - ",Tabla1[[#This Row],[Base Precio de Lista neto]])</f>
        <v>423.9458</v>
      </c>
      <c r="D3085" s="14" t="n">
        <f aca="false">IF($F$2=0," - ",Tabla1[[#This Row],[Base Precio de Lista neto]]*(1-$F$2))</f>
        <v>296.76206</v>
      </c>
      <c r="E3085" s="14" t="n">
        <f aca="false">IF($F$2=0," - ",Tabla1[[#This Row],[Base para Mejor precio]]*(1-$F$2))</f>
        <v>267.085854</v>
      </c>
      <c r="F3085" s="12" t="s">
        <v>31</v>
      </c>
      <c r="G3085" s="15"/>
      <c r="H3085" s="14" t="n">
        <f aca="false">IFERROR(IF($F$3=0,"-",Tabla1[[#This Row],[Precio de Cliente neto]]*(1+$F$3)),"-")</f>
        <v>445.14309</v>
      </c>
      <c r="I3085" s="14" t="n">
        <v>423.9458</v>
      </c>
      <c r="J3085" s="14" t="n">
        <v>381.55122</v>
      </c>
    </row>
    <row r="3086" customFormat="false" ht="15" hidden="false" customHeight="false" outlineLevel="0" collapsed="false">
      <c r="A3086" s="12" t="n">
        <v>9154</v>
      </c>
      <c r="B3086" s="13" t="s">
        <v>3099</v>
      </c>
      <c r="C3086" s="14" t="n">
        <f aca="false">IF($F$2=0," - ",Tabla1[[#This Row],[Base Precio de Lista neto]])</f>
        <v>154.8411</v>
      </c>
      <c r="D3086" s="14" t="n">
        <f aca="false">IF($F$2=0," - ",Tabla1[[#This Row],[Base Precio de Lista neto]]*(1-$F$2))</f>
        <v>108.38877</v>
      </c>
      <c r="E3086" s="14" t="n">
        <f aca="false">IF($F$2=0," - ",Tabla1[[#This Row],[Base para Mejor precio]]*(1-$F$2))</f>
        <v>97.549893</v>
      </c>
      <c r="F3086" s="12" t="s">
        <v>31</v>
      </c>
      <c r="G3086" s="15"/>
      <c r="H3086" s="14" t="n">
        <f aca="false">IFERROR(IF($F$3=0,"-",Tabla1[[#This Row],[Precio de Cliente neto]]*(1+$F$3)),"-")</f>
        <v>162.583155</v>
      </c>
      <c r="I3086" s="14" t="n">
        <v>154.8411</v>
      </c>
      <c r="J3086" s="14" t="n">
        <v>139.35699</v>
      </c>
    </row>
    <row r="3087" customFormat="false" ht="15" hidden="false" customHeight="false" outlineLevel="0" collapsed="false">
      <c r="A3087" s="12" t="n">
        <v>9156</v>
      </c>
      <c r="B3087" s="13" t="s">
        <v>3100</v>
      </c>
      <c r="C3087" s="14" t="n">
        <f aca="false">IF($F$2=0," - ",Tabla1[[#This Row],[Base Precio de Lista neto]])</f>
        <v>242.6611</v>
      </c>
      <c r="D3087" s="14" t="n">
        <f aca="false">IF($F$2=0," - ",Tabla1[[#This Row],[Base Precio de Lista neto]]*(1-$F$2))</f>
        <v>169.86277</v>
      </c>
      <c r="E3087" s="14" t="n">
        <f aca="false">IF($F$2=0," - ",Tabla1[[#This Row],[Base para Mejor precio]]*(1-$F$2))</f>
        <v>152.876493</v>
      </c>
      <c r="F3087" s="12" t="s">
        <v>31</v>
      </c>
      <c r="G3087" s="15"/>
      <c r="H3087" s="14" t="n">
        <f aca="false">IFERROR(IF($F$3=0,"-",Tabla1[[#This Row],[Precio de Cliente neto]]*(1+$F$3)),"-")</f>
        <v>254.794155</v>
      </c>
      <c r="I3087" s="14" t="n">
        <v>242.6611</v>
      </c>
      <c r="J3087" s="14" t="n">
        <v>218.39499</v>
      </c>
    </row>
    <row r="3088" customFormat="false" ht="15" hidden="false" customHeight="false" outlineLevel="0" collapsed="false">
      <c r="A3088" s="12" t="n">
        <v>9157</v>
      </c>
      <c r="B3088" s="13" t="s">
        <v>3101</v>
      </c>
      <c r="C3088" s="14" t="n">
        <f aca="false">IF($F$2=0," - ",Tabla1[[#This Row],[Base Precio de Lista neto]])</f>
        <v>274.3936</v>
      </c>
      <c r="D3088" s="14" t="n">
        <f aca="false">IF($F$2=0," - ",Tabla1[[#This Row],[Base Precio de Lista neto]]*(1-$F$2))</f>
        <v>192.07552</v>
      </c>
      <c r="E3088" s="14" t="n">
        <f aca="false">IF($F$2=0," - ",Tabla1[[#This Row],[Base para Mejor precio]]*(1-$F$2))</f>
        <v>172.867968</v>
      </c>
      <c r="F3088" s="12" t="s">
        <v>31</v>
      </c>
      <c r="G3088" s="15"/>
      <c r="H3088" s="14" t="n">
        <f aca="false">IFERROR(IF($F$3=0,"-",Tabla1[[#This Row],[Precio de Cliente neto]]*(1+$F$3)),"-")</f>
        <v>288.11328</v>
      </c>
      <c r="I3088" s="14" t="n">
        <v>274.3936</v>
      </c>
      <c r="J3088" s="14" t="n">
        <v>246.95424</v>
      </c>
    </row>
    <row r="3089" customFormat="false" ht="15" hidden="false" customHeight="false" outlineLevel="0" collapsed="false">
      <c r="A3089" s="12" t="n">
        <v>9179</v>
      </c>
      <c r="B3089" s="13" t="s">
        <v>3102</v>
      </c>
      <c r="C3089" s="14" t="n">
        <f aca="false">IF($F$2=0," - ",Tabla1[[#This Row],[Base Precio de Lista neto]])</f>
        <v>13257.5524</v>
      </c>
      <c r="D3089" s="14" t="n">
        <f aca="false">IF($F$2=0," - ",Tabla1[[#This Row],[Base Precio de Lista neto]]*(1-$F$2))</f>
        <v>9280.28668</v>
      </c>
      <c r="E3089" s="14" t="n">
        <f aca="false">IF($F$2=0," - ",Tabla1[[#This Row],[Base para Mejor precio]]*(1-$F$2))</f>
        <v>8352.258012</v>
      </c>
      <c r="F3089" s="12" t="s">
        <v>31</v>
      </c>
      <c r="G3089" s="15"/>
      <c r="H3089" s="14" t="n">
        <f aca="false">IFERROR(IF($F$3=0,"-",Tabla1[[#This Row],[Precio de Cliente neto]]*(1+$F$3)),"-")</f>
        <v>13920.43002</v>
      </c>
      <c r="I3089" s="14" t="n">
        <v>13257.5524</v>
      </c>
      <c r="J3089" s="14" t="n">
        <v>11931.79716</v>
      </c>
    </row>
    <row r="3090" customFormat="false" ht="15" hidden="false" customHeight="false" outlineLevel="0" collapsed="false">
      <c r="A3090" s="12" t="n">
        <v>9181</v>
      </c>
      <c r="B3090" s="13" t="s">
        <v>3103</v>
      </c>
      <c r="C3090" s="14" t="n">
        <f aca="false">IF($F$2=0," - ",Tabla1[[#This Row],[Base Precio de Lista neto]])</f>
        <v>11075.4991</v>
      </c>
      <c r="D3090" s="14" t="n">
        <f aca="false">IF($F$2=0," - ",Tabla1[[#This Row],[Base Precio de Lista neto]]*(1-$F$2))</f>
        <v>7752.84937</v>
      </c>
      <c r="E3090" s="14" t="n">
        <f aca="false">IF($F$2=0," - ",Tabla1[[#This Row],[Base para Mejor precio]]*(1-$F$2))</f>
        <v>5930.92976805</v>
      </c>
      <c r="F3090" s="12" t="s">
        <v>14</v>
      </c>
      <c r="G3090" s="15" t="s">
        <v>353</v>
      </c>
      <c r="H3090" s="14" t="n">
        <f aca="false">IFERROR(IF($F$3=0,"-",Tabla1[[#This Row],[Precio de Cliente neto]]*(1+$F$3)),"-")</f>
        <v>11629.274055</v>
      </c>
      <c r="I3090" s="14" t="n">
        <v>11075.4991</v>
      </c>
      <c r="J3090" s="14" t="n">
        <v>8472.7568115</v>
      </c>
    </row>
    <row r="3091" customFormat="false" ht="15" hidden="false" customHeight="false" outlineLevel="0" collapsed="false">
      <c r="A3091" s="12" t="n">
        <v>9182</v>
      </c>
      <c r="B3091" s="13" t="s">
        <v>3104</v>
      </c>
      <c r="C3091" s="14" t="n">
        <f aca="false">IF($F$2=0," - ",Tabla1[[#This Row],[Base Precio de Lista neto]])</f>
        <v>10835.7923</v>
      </c>
      <c r="D3091" s="14" t="n">
        <f aca="false">IF($F$2=0," - ",Tabla1[[#This Row],[Base Precio de Lista neto]]*(1-$F$2))</f>
        <v>7585.05461</v>
      </c>
      <c r="E3091" s="14" t="n">
        <f aca="false">IF($F$2=0," - ",Tabla1[[#This Row],[Base para Mejor precio]]*(1-$F$2))</f>
        <v>5802.56677665</v>
      </c>
      <c r="F3091" s="12" t="s">
        <v>14</v>
      </c>
      <c r="G3091" s="15" t="s">
        <v>353</v>
      </c>
      <c r="H3091" s="14" t="n">
        <f aca="false">IFERROR(IF($F$3=0,"-",Tabla1[[#This Row],[Precio de Cliente neto]]*(1+$F$3)),"-")</f>
        <v>11377.581915</v>
      </c>
      <c r="I3091" s="14" t="n">
        <v>10835.7923</v>
      </c>
      <c r="J3091" s="14" t="n">
        <v>8289.3811095</v>
      </c>
    </row>
    <row r="3092" customFormat="false" ht="15" hidden="false" customHeight="false" outlineLevel="0" collapsed="false">
      <c r="A3092" s="12" t="n">
        <v>9183</v>
      </c>
      <c r="B3092" s="13" t="s">
        <v>3105</v>
      </c>
      <c r="C3092" s="14" t="n">
        <f aca="false">IF($F$2=0," - ",Tabla1[[#This Row],[Base Precio de Lista neto]])</f>
        <v>6562.7046</v>
      </c>
      <c r="D3092" s="14" t="n">
        <f aca="false">IF($F$2=0," - ",Tabla1[[#This Row],[Base Precio de Lista neto]]*(1-$F$2))</f>
        <v>4593.89322</v>
      </c>
      <c r="E3092" s="14" t="n">
        <f aca="false">IF($F$2=0," - ",Tabla1[[#This Row],[Base para Mejor precio]]*(1-$F$2))</f>
        <v>3514.3283133</v>
      </c>
      <c r="F3092" s="12" t="s">
        <v>14</v>
      </c>
      <c r="G3092" s="15" t="s">
        <v>353</v>
      </c>
      <c r="H3092" s="14" t="n">
        <f aca="false">IFERROR(IF($F$3=0,"-",Tabla1[[#This Row],[Precio de Cliente neto]]*(1+$F$3)),"-")</f>
        <v>6890.83983</v>
      </c>
      <c r="I3092" s="14" t="n">
        <v>6562.7046</v>
      </c>
      <c r="J3092" s="14" t="n">
        <v>5020.469019</v>
      </c>
    </row>
    <row r="3093" customFormat="false" ht="15" hidden="false" customHeight="false" outlineLevel="0" collapsed="false">
      <c r="A3093" s="12" t="n">
        <v>9184</v>
      </c>
      <c r="B3093" s="13" t="s">
        <v>3106</v>
      </c>
      <c r="C3093" s="14" t="n">
        <f aca="false">IF($F$2=0," - ",Tabla1[[#This Row],[Base Precio de Lista neto]])</f>
        <v>7521.971</v>
      </c>
      <c r="D3093" s="14" t="n">
        <f aca="false">IF($F$2=0," - ",Tabla1[[#This Row],[Base Precio de Lista neto]]*(1-$F$2))</f>
        <v>5265.3797</v>
      </c>
      <c r="E3093" s="14" t="n">
        <f aca="false">IF($F$2=0," - ",Tabla1[[#This Row],[Base para Mejor precio]]*(1-$F$2))</f>
        <v>4028.0154705</v>
      </c>
      <c r="F3093" s="12" t="s">
        <v>14</v>
      </c>
      <c r="G3093" s="15" t="s">
        <v>353</v>
      </c>
      <c r="H3093" s="14" t="n">
        <f aca="false">IFERROR(IF($F$3=0,"-",Tabla1[[#This Row],[Precio de Cliente neto]]*(1+$F$3)),"-")</f>
        <v>7898.06955</v>
      </c>
      <c r="I3093" s="14" t="n">
        <v>7521.971</v>
      </c>
      <c r="J3093" s="14" t="n">
        <v>5754.307815</v>
      </c>
    </row>
    <row r="3094" customFormat="false" ht="15" hidden="false" customHeight="false" outlineLevel="0" collapsed="false">
      <c r="A3094" s="12" t="n">
        <v>9185</v>
      </c>
      <c r="B3094" s="13" t="s">
        <v>3107</v>
      </c>
      <c r="C3094" s="14" t="n">
        <f aca="false">IF($F$2=0," - ",Tabla1[[#This Row],[Base Precio de Lista neto]])</f>
        <v>7521.971</v>
      </c>
      <c r="D3094" s="14" t="n">
        <f aca="false">IF($F$2=0," - ",Tabla1[[#This Row],[Base Precio de Lista neto]]*(1-$F$2))</f>
        <v>5265.3797</v>
      </c>
      <c r="E3094" s="14" t="n">
        <f aca="false">IF($F$2=0," - ",Tabla1[[#This Row],[Base para Mejor precio]]*(1-$F$2))</f>
        <v>4028.0154705</v>
      </c>
      <c r="F3094" s="12" t="s">
        <v>14</v>
      </c>
      <c r="G3094" s="15" t="s">
        <v>353</v>
      </c>
      <c r="H3094" s="14" t="n">
        <f aca="false">IFERROR(IF($F$3=0,"-",Tabla1[[#This Row],[Precio de Cliente neto]]*(1+$F$3)),"-")</f>
        <v>7898.06955</v>
      </c>
      <c r="I3094" s="14" t="n">
        <v>7521.971</v>
      </c>
      <c r="J3094" s="14" t="n">
        <v>5754.307815</v>
      </c>
    </row>
    <row r="3095" customFormat="false" ht="15" hidden="false" customHeight="false" outlineLevel="0" collapsed="false">
      <c r="A3095" s="12" t="n">
        <v>9186</v>
      </c>
      <c r="B3095" s="13" t="s">
        <v>3108</v>
      </c>
      <c r="C3095" s="14" t="n">
        <f aca="false">IF($F$2=0," - ",Tabla1[[#This Row],[Base Precio de Lista neto]])</f>
        <v>6765.6865</v>
      </c>
      <c r="D3095" s="14" t="n">
        <f aca="false">IF($F$2=0," - ",Tabla1[[#This Row],[Base Precio de Lista neto]]*(1-$F$2))</f>
        <v>4735.98055</v>
      </c>
      <c r="E3095" s="14" t="n">
        <f aca="false">IF($F$2=0," - ",Tabla1[[#This Row],[Base para Mejor precio]]*(1-$F$2))</f>
        <v>3623.02512075</v>
      </c>
      <c r="F3095" s="12" t="s">
        <v>14</v>
      </c>
      <c r="G3095" s="15" t="s">
        <v>353</v>
      </c>
      <c r="H3095" s="14" t="n">
        <f aca="false">IFERROR(IF($F$3=0,"-",Tabla1[[#This Row],[Precio de Cliente neto]]*(1+$F$3)),"-")</f>
        <v>7103.970825</v>
      </c>
      <c r="I3095" s="14" t="n">
        <v>6765.6865</v>
      </c>
      <c r="J3095" s="14" t="n">
        <v>5175.7501725</v>
      </c>
    </row>
    <row r="3096" customFormat="false" ht="15" hidden="false" customHeight="false" outlineLevel="0" collapsed="false">
      <c r="A3096" s="12" t="n">
        <v>9190</v>
      </c>
      <c r="B3096" s="13" t="s">
        <v>3109</v>
      </c>
      <c r="C3096" s="14" t="n">
        <f aca="false">IF($F$2=0," - ",Tabla1[[#This Row],[Base Precio de Lista neto]])</f>
        <v>46804.4435</v>
      </c>
      <c r="D3096" s="14" t="n">
        <f aca="false">IF($F$2=0," - ",Tabla1[[#This Row],[Base Precio de Lista neto]]*(1-$F$2))</f>
        <v>32763.11045</v>
      </c>
      <c r="E3096" s="14" t="n">
        <f aca="false">IF($F$2=0," - ",Tabla1[[#This Row],[Base para Mejor precio]]*(1-$F$2))</f>
        <v>29486.799405</v>
      </c>
      <c r="F3096" s="12" t="s">
        <v>14</v>
      </c>
      <c r="G3096" s="15"/>
      <c r="H3096" s="14" t="n">
        <f aca="false">IFERROR(IF($F$3=0,"-",Tabla1[[#This Row],[Precio de Cliente neto]]*(1+$F$3)),"-")</f>
        <v>49144.665675</v>
      </c>
      <c r="I3096" s="14" t="n">
        <v>46804.4435</v>
      </c>
      <c r="J3096" s="14" t="n">
        <v>42123.99915</v>
      </c>
    </row>
    <row r="3097" customFormat="false" ht="15" hidden="false" customHeight="false" outlineLevel="0" collapsed="false">
      <c r="A3097" s="12" t="n">
        <v>9195</v>
      </c>
      <c r="B3097" s="13" t="s">
        <v>3110</v>
      </c>
      <c r="C3097" s="14" t="n">
        <f aca="false">IF($F$2=0," - ",Tabla1[[#This Row],[Base Precio de Lista neto]])</f>
        <v>183.4352</v>
      </c>
      <c r="D3097" s="14" t="n">
        <f aca="false">IF($F$2=0," - ",Tabla1[[#This Row],[Base Precio de Lista neto]]*(1-$F$2))</f>
        <v>128.40464</v>
      </c>
      <c r="E3097" s="14" t="n">
        <f aca="false">IF($F$2=0," - ",Tabla1[[#This Row],[Base para Mejor precio]]*(1-$F$2))</f>
        <v>115.564176</v>
      </c>
      <c r="F3097" s="12" t="s">
        <v>17</v>
      </c>
      <c r="G3097" s="15"/>
      <c r="H3097" s="14" t="n">
        <f aca="false">IFERROR(IF($F$3=0,"-",Tabla1[[#This Row],[Precio de Cliente neto]]*(1+$F$3)),"-")</f>
        <v>192.60696</v>
      </c>
      <c r="I3097" s="14" t="n">
        <v>183.4352</v>
      </c>
      <c r="J3097" s="14" t="n">
        <v>165.09168</v>
      </c>
    </row>
    <row r="3098" customFormat="false" ht="15" hidden="false" customHeight="false" outlineLevel="0" collapsed="false">
      <c r="A3098" s="12" t="n">
        <v>9196</v>
      </c>
      <c r="B3098" s="13" t="s">
        <v>3111</v>
      </c>
      <c r="C3098" s="14" t="n">
        <f aca="false">IF($F$2=0," - ",Tabla1[[#This Row],[Base Precio de Lista neto]])</f>
        <v>620.3828</v>
      </c>
      <c r="D3098" s="14" t="n">
        <f aca="false">IF($F$2=0," - ",Tabla1[[#This Row],[Base Precio de Lista neto]]*(1-$F$2))</f>
        <v>434.26796</v>
      </c>
      <c r="E3098" s="14" t="n">
        <f aca="false">IF($F$2=0," - ",Tabla1[[#This Row],[Base para Mejor precio]]*(1-$F$2))</f>
        <v>390.841164</v>
      </c>
      <c r="F3098" s="12" t="s">
        <v>17</v>
      </c>
      <c r="G3098" s="15"/>
      <c r="H3098" s="14" t="n">
        <f aca="false">IFERROR(IF($F$3=0,"-",Tabla1[[#This Row],[Precio de Cliente neto]]*(1+$F$3)),"-")</f>
        <v>651.40194</v>
      </c>
      <c r="I3098" s="14" t="n">
        <v>620.3828</v>
      </c>
      <c r="J3098" s="14" t="n">
        <v>558.34452</v>
      </c>
    </row>
    <row r="3099" customFormat="false" ht="15" hidden="false" customHeight="false" outlineLevel="0" collapsed="false">
      <c r="A3099" s="12" t="n">
        <v>9197</v>
      </c>
      <c r="B3099" s="13" t="s">
        <v>3112</v>
      </c>
      <c r="C3099" s="14" t="n">
        <f aca="false">IF($F$2=0," - ",Tabla1[[#This Row],[Base Precio de Lista neto]])</f>
        <v>1258.1628</v>
      </c>
      <c r="D3099" s="14" t="n">
        <f aca="false">IF($F$2=0," - ",Tabla1[[#This Row],[Base Precio de Lista neto]]*(1-$F$2))</f>
        <v>880.71396</v>
      </c>
      <c r="E3099" s="14" t="n">
        <f aca="false">IF($F$2=0," - ",Tabla1[[#This Row],[Base para Mejor precio]]*(1-$F$2))</f>
        <v>792.642564</v>
      </c>
      <c r="F3099" s="12" t="s">
        <v>17</v>
      </c>
      <c r="G3099" s="15"/>
      <c r="H3099" s="14" t="n">
        <f aca="false">IFERROR(IF($F$3=0,"-",Tabla1[[#This Row],[Precio de Cliente neto]]*(1+$F$3)),"-")</f>
        <v>1321.07094</v>
      </c>
      <c r="I3099" s="14" t="n">
        <v>1258.1628</v>
      </c>
      <c r="J3099" s="14" t="n">
        <v>1132.34652</v>
      </c>
    </row>
    <row r="3100" customFormat="false" ht="15" hidden="false" customHeight="false" outlineLevel="0" collapsed="false">
      <c r="A3100" s="12" t="n">
        <v>9198</v>
      </c>
      <c r="B3100" s="13" t="s">
        <v>3113</v>
      </c>
      <c r="C3100" s="14" t="n">
        <f aca="false">IF($F$2=0," - ",Tabla1[[#This Row],[Base Precio de Lista neto]])</f>
        <v>495.6895</v>
      </c>
      <c r="D3100" s="14" t="n">
        <f aca="false">IF($F$2=0," - ",Tabla1[[#This Row],[Base Precio de Lista neto]]*(1-$F$2))</f>
        <v>346.98265</v>
      </c>
      <c r="E3100" s="14" t="n">
        <f aca="false">IF($F$2=0," - ",Tabla1[[#This Row],[Base para Mejor precio]]*(1-$F$2))</f>
        <v>312.284385</v>
      </c>
      <c r="F3100" s="12" t="s">
        <v>17</v>
      </c>
      <c r="G3100" s="15"/>
      <c r="H3100" s="14" t="n">
        <f aca="false">IFERROR(IF($F$3=0,"-",Tabla1[[#This Row],[Precio de Cliente neto]]*(1+$F$3)),"-")</f>
        <v>520.473975</v>
      </c>
      <c r="I3100" s="14" t="n">
        <v>495.6895</v>
      </c>
      <c r="J3100" s="14" t="n">
        <v>446.12055</v>
      </c>
    </row>
    <row r="3101" customFormat="false" ht="15" hidden="false" customHeight="false" outlineLevel="0" collapsed="false">
      <c r="A3101" s="12" t="n">
        <v>9199</v>
      </c>
      <c r="B3101" s="13" t="s">
        <v>3114</v>
      </c>
      <c r="C3101" s="14" t="n">
        <f aca="false">IF($F$2=0," - ",Tabla1[[#This Row],[Base Precio de Lista neto]])</f>
        <v>180.9467</v>
      </c>
      <c r="D3101" s="14" t="n">
        <f aca="false">IF($F$2=0," - ",Tabla1[[#This Row],[Base Precio de Lista neto]]*(1-$F$2))</f>
        <v>126.66269</v>
      </c>
      <c r="E3101" s="14" t="n">
        <f aca="false">IF($F$2=0," - ",Tabla1[[#This Row],[Base para Mejor precio]]*(1-$F$2))</f>
        <v>113.996421</v>
      </c>
      <c r="F3101" s="12" t="s">
        <v>17</v>
      </c>
      <c r="G3101" s="15"/>
      <c r="H3101" s="14" t="n">
        <f aca="false">IFERROR(IF($F$3=0,"-",Tabla1[[#This Row],[Precio de Cliente neto]]*(1+$F$3)),"-")</f>
        <v>189.994035</v>
      </c>
      <c r="I3101" s="14" t="n">
        <v>180.9467</v>
      </c>
      <c r="J3101" s="14" t="n">
        <v>162.85203</v>
      </c>
    </row>
    <row r="3102" customFormat="false" ht="15" hidden="false" customHeight="false" outlineLevel="0" collapsed="false">
      <c r="A3102" s="12" t="n">
        <v>9202</v>
      </c>
      <c r="B3102" s="13" t="s">
        <v>3115</v>
      </c>
      <c r="C3102" s="14" t="n">
        <f aca="false">IF($F$2=0," - ",Tabla1[[#This Row],[Base Precio de Lista neto]])</f>
        <v>2171.2186</v>
      </c>
      <c r="D3102" s="14" t="n">
        <f aca="false">IF($F$2=0," - ",Tabla1[[#This Row],[Base Precio de Lista neto]]*(1-$F$2))</f>
        <v>1519.85302</v>
      </c>
      <c r="E3102" s="14" t="n">
        <f aca="false">IF($F$2=0," - ",Tabla1[[#This Row],[Base para Mejor precio]]*(1-$F$2))</f>
        <v>1367.867718</v>
      </c>
      <c r="F3102" s="12" t="s">
        <v>14</v>
      </c>
      <c r="G3102" s="15"/>
      <c r="H3102" s="14" t="n">
        <f aca="false">IFERROR(IF($F$3=0,"-",Tabla1[[#This Row],[Precio de Cliente neto]]*(1+$F$3)),"-")</f>
        <v>2279.77953</v>
      </c>
      <c r="I3102" s="14" t="n">
        <v>2171.2186</v>
      </c>
      <c r="J3102" s="14" t="n">
        <v>1954.09674</v>
      </c>
    </row>
    <row r="3103" customFormat="false" ht="15" hidden="false" customHeight="false" outlineLevel="0" collapsed="false">
      <c r="A3103" s="12" t="n">
        <v>9203</v>
      </c>
      <c r="B3103" s="13" t="s">
        <v>3116</v>
      </c>
      <c r="C3103" s="14" t="n">
        <f aca="false">IF($F$2=0," - ",Tabla1[[#This Row],[Base Precio de Lista neto]])</f>
        <v>1270.9605</v>
      </c>
      <c r="D3103" s="14" t="n">
        <f aca="false">IF($F$2=0," - ",Tabla1[[#This Row],[Base Precio de Lista neto]]*(1-$F$2))</f>
        <v>889.67235</v>
      </c>
      <c r="E3103" s="14" t="n">
        <f aca="false">IF($F$2=0," - ",Tabla1[[#This Row],[Base para Mejor precio]]*(1-$F$2))</f>
        <v>800.705115</v>
      </c>
      <c r="F3103" s="12" t="s">
        <v>14</v>
      </c>
      <c r="G3103" s="15"/>
      <c r="H3103" s="14" t="n">
        <f aca="false">IFERROR(IF($F$3=0,"-",Tabla1[[#This Row],[Precio de Cliente neto]]*(1+$F$3)),"-")</f>
        <v>1334.508525</v>
      </c>
      <c r="I3103" s="14" t="n">
        <v>1270.9605</v>
      </c>
      <c r="J3103" s="14" t="n">
        <v>1143.86445</v>
      </c>
    </row>
    <row r="3104" customFormat="false" ht="15" hidden="false" customHeight="false" outlineLevel="0" collapsed="false">
      <c r="A3104" s="12" t="n">
        <v>9204</v>
      </c>
      <c r="B3104" s="13" t="s">
        <v>3117</v>
      </c>
      <c r="C3104" s="14" t="n">
        <f aca="false">IF($F$2=0," - ",Tabla1[[#This Row],[Base Precio de Lista neto]])</f>
        <v>1869.082</v>
      </c>
      <c r="D3104" s="14" t="n">
        <f aca="false">IF($F$2=0," - ",Tabla1[[#This Row],[Base Precio de Lista neto]]*(1-$F$2))</f>
        <v>1308.3574</v>
      </c>
      <c r="E3104" s="14" t="n">
        <f aca="false">IF($F$2=0," - ",Tabla1[[#This Row],[Base para Mejor precio]]*(1-$F$2))</f>
        <v>1177.52166</v>
      </c>
      <c r="F3104" s="12" t="s">
        <v>14</v>
      </c>
      <c r="G3104" s="15"/>
      <c r="H3104" s="14" t="n">
        <f aca="false">IFERROR(IF($F$3=0,"-",Tabla1[[#This Row],[Precio de Cliente neto]]*(1+$F$3)),"-")</f>
        <v>1962.5361</v>
      </c>
      <c r="I3104" s="14" t="n">
        <v>1869.082</v>
      </c>
      <c r="J3104" s="14" t="n">
        <v>1682.1738</v>
      </c>
    </row>
    <row r="3105" customFormat="false" ht="15" hidden="false" customHeight="false" outlineLevel="0" collapsed="false">
      <c r="A3105" s="12" t="n">
        <v>9210</v>
      </c>
      <c r="B3105" s="13" t="s">
        <v>3118</v>
      </c>
      <c r="C3105" s="14" t="n">
        <f aca="false">IF($F$2=0," - ",Tabla1[[#This Row],[Base Precio de Lista neto]])</f>
        <v>18.9688</v>
      </c>
      <c r="D3105" s="14" t="n">
        <f aca="false">IF($F$2=0," - ",Tabla1[[#This Row],[Base Precio de Lista neto]]*(1-$F$2))</f>
        <v>13.27816</v>
      </c>
      <c r="E3105" s="14" t="n">
        <f aca="false">IF($F$2=0," - ",Tabla1[[#This Row],[Base para Mejor precio]]*(1-$F$2))</f>
        <v>11.950344</v>
      </c>
      <c r="F3105" s="12" t="s">
        <v>17</v>
      </c>
      <c r="G3105" s="15"/>
      <c r="H3105" s="14" t="n">
        <f aca="false">IFERROR(IF($F$3=0,"-",Tabla1[[#This Row],[Precio de Cliente neto]]*(1+$F$3)),"-")</f>
        <v>19.91724</v>
      </c>
      <c r="I3105" s="14" t="n">
        <v>18.9688</v>
      </c>
      <c r="J3105" s="14" t="n">
        <v>17.07192</v>
      </c>
    </row>
    <row r="3106" customFormat="false" ht="15" hidden="false" customHeight="false" outlineLevel="0" collapsed="false">
      <c r="A3106" s="12" t="n">
        <v>9211</v>
      </c>
      <c r="B3106" s="13" t="s">
        <v>3119</v>
      </c>
      <c r="C3106" s="14" t="n">
        <f aca="false">IF($F$2=0," - ",Tabla1[[#This Row],[Base Precio de Lista neto]])</f>
        <v>1179.4285</v>
      </c>
      <c r="D3106" s="14" t="n">
        <f aca="false">IF($F$2=0," - ",Tabla1[[#This Row],[Base Precio de Lista neto]]*(1-$F$2))</f>
        <v>825.59995</v>
      </c>
      <c r="E3106" s="14" t="n">
        <f aca="false">IF($F$2=0," - ",Tabla1[[#This Row],[Base para Mejor precio]]*(1-$F$2))</f>
        <v>743.039955</v>
      </c>
      <c r="F3106" s="12" t="s">
        <v>17</v>
      </c>
      <c r="G3106" s="15"/>
      <c r="H3106" s="14" t="n">
        <f aca="false">IFERROR(IF($F$3=0,"-",Tabla1[[#This Row],[Precio de Cliente neto]]*(1+$F$3)),"-")</f>
        <v>1238.399925</v>
      </c>
      <c r="I3106" s="14" t="n">
        <v>1179.4285</v>
      </c>
      <c r="J3106" s="14" t="n">
        <v>1061.48565</v>
      </c>
    </row>
    <row r="3107" customFormat="false" ht="15" hidden="false" customHeight="false" outlineLevel="0" collapsed="false">
      <c r="A3107" s="12" t="n">
        <v>9212</v>
      </c>
      <c r="B3107" s="13" t="s">
        <v>3120</v>
      </c>
      <c r="C3107" s="14" t="n">
        <f aca="false">IF($F$2=0," - ",Tabla1[[#This Row],[Base Precio de Lista neto]])</f>
        <v>1522.2849</v>
      </c>
      <c r="D3107" s="14" t="n">
        <f aca="false">IF($F$2=0," - ",Tabla1[[#This Row],[Base Precio de Lista neto]]*(1-$F$2))</f>
        <v>1065.59943</v>
      </c>
      <c r="E3107" s="14" t="n">
        <f aca="false">IF($F$2=0," - ",Tabla1[[#This Row],[Base para Mejor precio]]*(1-$F$2))</f>
        <v>959.039487</v>
      </c>
      <c r="F3107" s="12" t="s">
        <v>17</v>
      </c>
      <c r="G3107" s="15"/>
      <c r="H3107" s="14" t="n">
        <f aca="false">IFERROR(IF($F$3=0,"-",Tabla1[[#This Row],[Precio de Cliente neto]]*(1+$F$3)),"-")</f>
        <v>1598.399145</v>
      </c>
      <c r="I3107" s="14" t="n">
        <v>1522.2849</v>
      </c>
      <c r="J3107" s="14" t="n">
        <v>1370.05641</v>
      </c>
    </row>
    <row r="3108" customFormat="false" ht="15" hidden="false" customHeight="false" outlineLevel="0" collapsed="false">
      <c r="A3108" s="12" t="n">
        <v>9213</v>
      </c>
      <c r="B3108" s="13" t="s">
        <v>3121</v>
      </c>
      <c r="C3108" s="14" t="n">
        <f aca="false">IF($F$2=0," - ",Tabla1[[#This Row],[Base Precio de Lista neto]])</f>
        <v>1698.857</v>
      </c>
      <c r="D3108" s="14" t="n">
        <f aca="false">IF($F$2=0," - ",Tabla1[[#This Row],[Base Precio de Lista neto]]*(1-$F$2))</f>
        <v>1189.1999</v>
      </c>
      <c r="E3108" s="14" t="n">
        <f aca="false">IF($F$2=0," - ",Tabla1[[#This Row],[Base para Mejor precio]]*(1-$F$2))</f>
        <v>1070.27991</v>
      </c>
      <c r="F3108" s="12" t="s">
        <v>17</v>
      </c>
      <c r="G3108" s="15"/>
      <c r="H3108" s="14" t="n">
        <f aca="false">IFERROR(IF($F$3=0,"-",Tabla1[[#This Row],[Precio de Cliente neto]]*(1+$F$3)),"-")</f>
        <v>1783.79985</v>
      </c>
      <c r="I3108" s="14" t="n">
        <v>1698.857</v>
      </c>
      <c r="J3108" s="14" t="n">
        <v>1528.9713</v>
      </c>
    </row>
    <row r="3109" customFormat="false" ht="15" hidden="false" customHeight="false" outlineLevel="0" collapsed="false">
      <c r="A3109" s="12" t="n">
        <v>9214</v>
      </c>
      <c r="B3109" s="13" t="s">
        <v>3122</v>
      </c>
      <c r="C3109" s="14" t="n">
        <f aca="false">IF($F$2=0," - ",Tabla1[[#This Row],[Base Precio de Lista neto]])</f>
        <v>65.2493</v>
      </c>
      <c r="D3109" s="14" t="n">
        <f aca="false">IF($F$2=0," - ",Tabla1[[#This Row],[Base Precio de Lista neto]]*(1-$F$2))</f>
        <v>45.67451</v>
      </c>
      <c r="E3109" s="14" t="n">
        <f aca="false">IF($F$2=0," - ",Tabla1[[#This Row],[Base para Mejor precio]]*(1-$F$2))</f>
        <v>41.107059</v>
      </c>
      <c r="F3109" s="12" t="s">
        <v>17</v>
      </c>
      <c r="G3109" s="15"/>
      <c r="H3109" s="14" t="n">
        <f aca="false">IFERROR(IF($F$3=0,"-",Tabla1[[#This Row],[Precio de Cliente neto]]*(1+$F$3)),"-")</f>
        <v>68.511765</v>
      </c>
      <c r="I3109" s="14" t="n">
        <v>65.2493</v>
      </c>
      <c r="J3109" s="14" t="n">
        <v>58.72437</v>
      </c>
    </row>
    <row r="3110" customFormat="false" ht="15" hidden="false" customHeight="false" outlineLevel="0" collapsed="false">
      <c r="A3110" s="12" t="n">
        <v>9215</v>
      </c>
      <c r="B3110" s="13" t="s">
        <v>3123</v>
      </c>
      <c r="C3110" s="14" t="n">
        <f aca="false">IF($F$2=0," - ",Tabla1[[#This Row],[Base Precio de Lista neto]])</f>
        <v>3090.8569</v>
      </c>
      <c r="D3110" s="14" t="n">
        <f aca="false">IF($F$2=0," - ",Tabla1[[#This Row],[Base Precio de Lista neto]]*(1-$F$2))</f>
        <v>2163.59983</v>
      </c>
      <c r="E3110" s="14" t="n">
        <f aca="false">IF($F$2=0," - ",Tabla1[[#This Row],[Base para Mejor precio]]*(1-$F$2))</f>
        <v>1947.239847</v>
      </c>
      <c r="F3110" s="12" t="s">
        <v>17</v>
      </c>
      <c r="G3110" s="15"/>
      <c r="H3110" s="14" t="n">
        <f aca="false">IFERROR(IF($F$3=0,"-",Tabla1[[#This Row],[Precio de Cliente neto]]*(1+$F$3)),"-")</f>
        <v>3245.399745</v>
      </c>
      <c r="I3110" s="14" t="n">
        <v>3090.8569</v>
      </c>
      <c r="J3110" s="14" t="n">
        <v>2781.77121</v>
      </c>
    </row>
    <row r="3111" customFormat="false" ht="15" hidden="false" customHeight="false" outlineLevel="0" collapsed="false">
      <c r="A3111" s="12" t="n">
        <v>9216</v>
      </c>
      <c r="B3111" s="13" t="s">
        <v>3124</v>
      </c>
      <c r="C3111" s="14" t="n">
        <f aca="false">IF($F$2=0," - ",Tabla1[[#This Row],[Base Precio de Lista neto]])</f>
        <v>5658.3974</v>
      </c>
      <c r="D3111" s="14" t="n">
        <f aca="false">IF($F$2=0," - ",Tabla1[[#This Row],[Base Precio de Lista neto]]*(1-$F$2))</f>
        <v>3960.87818</v>
      </c>
      <c r="E3111" s="14" t="n">
        <f aca="false">IF($F$2=0," - ",Tabla1[[#This Row],[Base para Mejor precio]]*(1-$F$2))</f>
        <v>3564.790362</v>
      </c>
      <c r="F3111" s="12" t="s">
        <v>14</v>
      </c>
      <c r="G3111" s="15"/>
      <c r="H3111" s="14" t="n">
        <f aca="false">IFERROR(IF($F$3=0,"-",Tabla1[[#This Row],[Precio de Cliente neto]]*(1+$F$3)),"-")</f>
        <v>5941.31727</v>
      </c>
      <c r="I3111" s="14" t="n">
        <v>5658.3974</v>
      </c>
      <c r="J3111" s="14" t="n">
        <v>5092.55766</v>
      </c>
    </row>
    <row r="3112" customFormat="false" ht="15" hidden="false" customHeight="false" outlineLevel="0" collapsed="false">
      <c r="A3112" s="12" t="n">
        <v>9217</v>
      </c>
      <c r="B3112" s="13" t="s">
        <v>3125</v>
      </c>
      <c r="C3112" s="14" t="n">
        <f aca="false">IF($F$2=0," - ",Tabla1[[#This Row],[Base Precio de Lista neto]])</f>
        <v>6536.197</v>
      </c>
      <c r="D3112" s="14" t="n">
        <f aca="false">IF($F$2=0," - ",Tabla1[[#This Row],[Base Precio de Lista neto]]*(1-$F$2))</f>
        <v>4575.3379</v>
      </c>
      <c r="E3112" s="14" t="n">
        <f aca="false">IF($F$2=0," - ",Tabla1[[#This Row],[Base para Mejor precio]]*(1-$F$2))</f>
        <v>4117.80411</v>
      </c>
      <c r="F3112" s="12" t="s">
        <v>14</v>
      </c>
      <c r="G3112" s="15"/>
      <c r="H3112" s="14" t="n">
        <f aca="false">IFERROR(IF($F$3=0,"-",Tabla1[[#This Row],[Precio de Cliente neto]]*(1+$F$3)),"-")</f>
        <v>6863.00685</v>
      </c>
      <c r="I3112" s="14" t="n">
        <v>6536.197</v>
      </c>
      <c r="J3112" s="14" t="n">
        <v>5882.5773</v>
      </c>
    </row>
    <row r="3113" customFormat="false" ht="15" hidden="false" customHeight="false" outlineLevel="0" collapsed="false">
      <c r="A3113" s="12" t="n">
        <v>9218</v>
      </c>
      <c r="B3113" s="13" t="s">
        <v>3126</v>
      </c>
      <c r="C3113" s="14" t="n">
        <f aca="false">IF($F$2=0," - ",Tabla1[[#This Row],[Base Precio de Lista neto]])</f>
        <v>9129.9959</v>
      </c>
      <c r="D3113" s="14" t="n">
        <f aca="false">IF($F$2=0," - ",Tabla1[[#This Row],[Base Precio de Lista neto]]*(1-$F$2))</f>
        <v>6390.99713</v>
      </c>
      <c r="E3113" s="14" t="n">
        <f aca="false">IF($F$2=0," - ",Tabla1[[#This Row],[Base para Mejor precio]]*(1-$F$2))</f>
        <v>5751.897417</v>
      </c>
      <c r="F3113" s="12" t="s">
        <v>14</v>
      </c>
      <c r="G3113" s="15"/>
      <c r="H3113" s="14" t="n">
        <f aca="false">IFERROR(IF($F$3=0,"-",Tabla1[[#This Row],[Precio de Cliente neto]]*(1+$F$3)),"-")</f>
        <v>9586.495695</v>
      </c>
      <c r="I3113" s="14" t="n">
        <v>9129.9959</v>
      </c>
      <c r="J3113" s="14" t="n">
        <v>8216.99631</v>
      </c>
    </row>
    <row r="3114" customFormat="false" ht="15" hidden="false" customHeight="false" outlineLevel="0" collapsed="false">
      <c r="A3114" s="12" t="n">
        <v>9219</v>
      </c>
      <c r="B3114" s="13" t="s">
        <v>3127</v>
      </c>
      <c r="C3114" s="14" t="n">
        <f aca="false">IF($F$2=0," - ",Tabla1[[#This Row],[Base Precio de Lista neto]])</f>
        <v>5840.9973</v>
      </c>
      <c r="D3114" s="14" t="n">
        <f aca="false">IF($F$2=0," - ",Tabla1[[#This Row],[Base Precio de Lista neto]]*(1-$F$2))</f>
        <v>4088.69811</v>
      </c>
      <c r="E3114" s="14" t="n">
        <f aca="false">IF($F$2=0," - ",Tabla1[[#This Row],[Base para Mejor precio]]*(1-$F$2))</f>
        <v>3679.828299</v>
      </c>
      <c r="F3114" s="12" t="s">
        <v>17</v>
      </c>
      <c r="G3114" s="15"/>
      <c r="H3114" s="14" t="n">
        <f aca="false">IFERROR(IF($F$3=0,"-",Tabla1[[#This Row],[Precio de Cliente neto]]*(1+$F$3)),"-")</f>
        <v>6133.047165</v>
      </c>
      <c r="I3114" s="14" t="n">
        <v>5840.9973</v>
      </c>
      <c r="J3114" s="14" t="n">
        <v>5256.89757</v>
      </c>
    </row>
    <row r="3115" customFormat="false" ht="15" hidden="false" customHeight="false" outlineLevel="0" collapsed="false">
      <c r="A3115" s="12" t="n">
        <v>9220</v>
      </c>
      <c r="B3115" s="13" t="s">
        <v>3128</v>
      </c>
      <c r="C3115" s="14" t="n">
        <f aca="false">IF($F$2=0," - ",Tabla1[[#This Row],[Base Precio de Lista neto]])</f>
        <v>1171.2823</v>
      </c>
      <c r="D3115" s="14" t="n">
        <f aca="false">IF($F$2=0," - ",Tabla1[[#This Row],[Base Precio de Lista neto]]*(1-$F$2))</f>
        <v>819.89761</v>
      </c>
      <c r="E3115" s="14" t="n">
        <f aca="false">IF($F$2=0," - ",Tabla1[[#This Row],[Base para Mejor precio]]*(1-$F$2))</f>
        <v>737.907849</v>
      </c>
      <c r="F3115" s="12" t="s">
        <v>17</v>
      </c>
      <c r="G3115" s="15"/>
      <c r="H3115" s="14" t="n">
        <f aca="false">IFERROR(IF($F$3=0,"-",Tabla1[[#This Row],[Precio de Cliente neto]]*(1+$F$3)),"-")</f>
        <v>1229.846415</v>
      </c>
      <c r="I3115" s="14" t="n">
        <v>1171.2823</v>
      </c>
      <c r="J3115" s="14" t="n">
        <v>1054.15407</v>
      </c>
    </row>
    <row r="3116" customFormat="false" ht="15" hidden="false" customHeight="false" outlineLevel="0" collapsed="false">
      <c r="A3116" s="12" t="n">
        <v>9221</v>
      </c>
      <c r="B3116" s="13" t="s">
        <v>3129</v>
      </c>
      <c r="C3116" s="14" t="n">
        <f aca="false">IF($F$2=0," - ",Tabla1[[#This Row],[Base Precio de Lista neto]])</f>
        <v>1171.4005</v>
      </c>
      <c r="D3116" s="14" t="n">
        <f aca="false">IF($F$2=0," - ",Tabla1[[#This Row],[Base Precio de Lista neto]]*(1-$F$2))</f>
        <v>819.98035</v>
      </c>
      <c r="E3116" s="14" t="n">
        <f aca="false">IF($F$2=0," - ",Tabla1[[#This Row],[Base para Mejor precio]]*(1-$F$2))</f>
        <v>737.982315</v>
      </c>
      <c r="F3116" s="12" t="s">
        <v>17</v>
      </c>
      <c r="G3116" s="15"/>
      <c r="H3116" s="14" t="n">
        <f aca="false">IFERROR(IF($F$3=0,"-",Tabla1[[#This Row],[Precio de Cliente neto]]*(1+$F$3)),"-")</f>
        <v>1229.970525</v>
      </c>
      <c r="I3116" s="14" t="n">
        <v>1171.4005</v>
      </c>
      <c r="J3116" s="14" t="n">
        <v>1054.26045</v>
      </c>
    </row>
    <row r="3117" customFormat="false" ht="15" hidden="false" customHeight="false" outlineLevel="0" collapsed="false">
      <c r="A3117" s="12" t="n">
        <v>9222</v>
      </c>
      <c r="B3117" s="13" t="s">
        <v>3130</v>
      </c>
      <c r="C3117" s="14" t="n">
        <f aca="false">IF($F$2=0," - ",Tabla1[[#This Row],[Base Precio de Lista neto]])</f>
        <v>849.1497</v>
      </c>
      <c r="D3117" s="14" t="n">
        <f aca="false">IF($F$2=0," - ",Tabla1[[#This Row],[Base Precio de Lista neto]]*(1-$F$2))</f>
        <v>594.40479</v>
      </c>
      <c r="E3117" s="14" t="n">
        <f aca="false">IF($F$2=0," - ",Tabla1[[#This Row],[Base para Mejor precio]]*(1-$F$2))</f>
        <v>534.964311</v>
      </c>
      <c r="F3117" s="12" t="s">
        <v>17</v>
      </c>
      <c r="G3117" s="15"/>
      <c r="H3117" s="14" t="n">
        <f aca="false">IFERROR(IF($F$3=0,"-",Tabla1[[#This Row],[Precio de Cliente neto]]*(1+$F$3)),"-")</f>
        <v>891.607185</v>
      </c>
      <c r="I3117" s="14" t="n">
        <v>849.1497</v>
      </c>
      <c r="J3117" s="14" t="n">
        <v>764.23473</v>
      </c>
    </row>
    <row r="3118" customFormat="false" ht="15" hidden="false" customHeight="false" outlineLevel="0" collapsed="false">
      <c r="A3118" s="12" t="n">
        <v>9223</v>
      </c>
      <c r="B3118" s="13" t="s">
        <v>3131</v>
      </c>
      <c r="C3118" s="14" t="n">
        <f aca="false">IF($F$2=0," - ",Tabla1[[#This Row],[Base Precio de Lista neto]])</f>
        <v>1054.2543</v>
      </c>
      <c r="D3118" s="14" t="n">
        <f aca="false">IF($F$2=0," - ",Tabla1[[#This Row],[Base Precio de Lista neto]]*(1-$F$2))</f>
        <v>737.97801</v>
      </c>
      <c r="E3118" s="14" t="n">
        <f aca="false">IF($F$2=0," - ",Tabla1[[#This Row],[Base para Mejor precio]]*(1-$F$2))</f>
        <v>664.180209</v>
      </c>
      <c r="F3118" s="12" t="s">
        <v>17</v>
      </c>
      <c r="G3118" s="15"/>
      <c r="H3118" s="14" t="n">
        <f aca="false">IFERROR(IF($F$3=0,"-",Tabla1[[#This Row],[Precio de Cliente neto]]*(1+$F$3)),"-")</f>
        <v>1106.967015</v>
      </c>
      <c r="I3118" s="14" t="n">
        <v>1054.2543</v>
      </c>
      <c r="J3118" s="14" t="n">
        <v>948.82887</v>
      </c>
    </row>
    <row r="3119" customFormat="false" ht="15" hidden="false" customHeight="false" outlineLevel="0" collapsed="false">
      <c r="A3119" s="12" t="n">
        <v>9224</v>
      </c>
      <c r="B3119" s="13" t="s">
        <v>3132</v>
      </c>
      <c r="C3119" s="14" t="n">
        <f aca="false">IF($F$2=0," - ",Tabla1[[#This Row],[Base Precio de Lista neto]])</f>
        <v>1171.4005</v>
      </c>
      <c r="D3119" s="14" t="n">
        <f aca="false">IF($F$2=0," - ",Tabla1[[#This Row],[Base Precio de Lista neto]]*(1-$F$2))</f>
        <v>819.98035</v>
      </c>
      <c r="E3119" s="14" t="n">
        <f aca="false">IF($F$2=0," - ",Tabla1[[#This Row],[Base para Mejor precio]]*(1-$F$2))</f>
        <v>737.982315</v>
      </c>
      <c r="F3119" s="12" t="s">
        <v>17</v>
      </c>
      <c r="G3119" s="15"/>
      <c r="H3119" s="14" t="n">
        <f aca="false">IFERROR(IF($F$3=0,"-",Tabla1[[#This Row],[Precio de Cliente neto]]*(1+$F$3)),"-")</f>
        <v>1229.970525</v>
      </c>
      <c r="I3119" s="14" t="n">
        <v>1171.4005</v>
      </c>
      <c r="J3119" s="14" t="n">
        <v>1054.26045</v>
      </c>
    </row>
    <row r="3120" customFormat="false" ht="15" hidden="false" customHeight="false" outlineLevel="0" collapsed="false">
      <c r="A3120" s="12" t="n">
        <v>9225</v>
      </c>
      <c r="B3120" s="13" t="s">
        <v>3133</v>
      </c>
      <c r="C3120" s="14" t="n">
        <f aca="false">IF($F$2=0," - ",Tabla1[[#This Row],[Base Precio de Lista neto]])</f>
        <v>1885.7791</v>
      </c>
      <c r="D3120" s="14" t="n">
        <f aca="false">IF($F$2=0," - ",Tabla1[[#This Row],[Base Precio de Lista neto]]*(1-$F$2))</f>
        <v>1320.04537</v>
      </c>
      <c r="E3120" s="14" t="n">
        <f aca="false">IF($F$2=0," - ",Tabla1[[#This Row],[Base para Mejor precio]]*(1-$F$2))</f>
        <v>1188.040833</v>
      </c>
      <c r="F3120" s="12" t="s">
        <v>17</v>
      </c>
      <c r="G3120" s="15"/>
      <c r="H3120" s="14" t="n">
        <f aca="false">IFERROR(IF($F$3=0,"-",Tabla1[[#This Row],[Precio de Cliente neto]]*(1+$F$3)),"-")</f>
        <v>1980.068055</v>
      </c>
      <c r="I3120" s="14" t="n">
        <v>1885.7791</v>
      </c>
      <c r="J3120" s="14" t="n">
        <v>1697.20119</v>
      </c>
    </row>
    <row r="3121" customFormat="false" ht="15" hidden="false" customHeight="false" outlineLevel="0" collapsed="false">
      <c r="A3121" s="12" t="n">
        <v>9226</v>
      </c>
      <c r="B3121" s="13" t="s">
        <v>3134</v>
      </c>
      <c r="C3121" s="14" t="n">
        <f aca="false">IF($F$2=0," - ",Tabla1[[#This Row],[Base Precio de Lista neto]])</f>
        <v>351.3066</v>
      </c>
      <c r="D3121" s="14" t="n">
        <f aca="false">IF($F$2=0," - ",Tabla1[[#This Row],[Base Precio de Lista neto]]*(1-$F$2))</f>
        <v>245.91462</v>
      </c>
      <c r="E3121" s="14" t="n">
        <f aca="false">IF($F$2=0," - ",Tabla1[[#This Row],[Base para Mejor precio]]*(1-$F$2))</f>
        <v>221.323158</v>
      </c>
      <c r="F3121" s="12" t="s">
        <v>17</v>
      </c>
      <c r="G3121" s="15"/>
      <c r="H3121" s="14" t="n">
        <f aca="false">IFERROR(IF($F$3=0,"-",Tabla1[[#This Row],[Precio de Cliente neto]]*(1+$F$3)),"-")</f>
        <v>368.87193</v>
      </c>
      <c r="I3121" s="14" t="n">
        <v>351.3066</v>
      </c>
      <c r="J3121" s="14" t="n">
        <v>316.17594</v>
      </c>
    </row>
    <row r="3122" customFormat="false" ht="15" hidden="false" customHeight="false" outlineLevel="0" collapsed="false">
      <c r="A3122" s="12" t="n">
        <v>9227</v>
      </c>
      <c r="B3122" s="13" t="s">
        <v>3135</v>
      </c>
      <c r="C3122" s="14" t="n">
        <f aca="false">IF($F$2=0," - ",Tabla1[[#This Row],[Base Precio de Lista neto]])</f>
        <v>1757.0906</v>
      </c>
      <c r="D3122" s="14" t="n">
        <f aca="false">IF($F$2=0," - ",Tabla1[[#This Row],[Base Precio de Lista neto]]*(1-$F$2))</f>
        <v>1229.96342</v>
      </c>
      <c r="E3122" s="14" t="n">
        <f aca="false">IF($F$2=0," - ",Tabla1[[#This Row],[Base para Mejor precio]]*(1-$F$2))</f>
        <v>1106.967078</v>
      </c>
      <c r="F3122" s="12" t="s">
        <v>17</v>
      </c>
      <c r="G3122" s="15"/>
      <c r="H3122" s="14" t="n">
        <f aca="false">IFERROR(IF($F$3=0,"-",Tabla1[[#This Row],[Precio de Cliente neto]]*(1+$F$3)),"-")</f>
        <v>1844.94513</v>
      </c>
      <c r="I3122" s="14" t="n">
        <v>1757.0906</v>
      </c>
      <c r="J3122" s="14" t="n">
        <v>1581.38154</v>
      </c>
    </row>
    <row r="3123" customFormat="false" ht="15" hidden="false" customHeight="false" outlineLevel="0" collapsed="false">
      <c r="A3123" s="12" t="n">
        <v>9228</v>
      </c>
      <c r="B3123" s="13" t="s">
        <v>3136</v>
      </c>
      <c r="C3123" s="14" t="n">
        <f aca="false">IF($F$2=0," - ",Tabla1[[#This Row],[Base Precio de Lista neto]])</f>
        <v>1464.1398</v>
      </c>
      <c r="D3123" s="14" t="n">
        <f aca="false">IF($F$2=0," - ",Tabla1[[#This Row],[Base Precio de Lista neto]]*(1-$F$2))</f>
        <v>1024.89786</v>
      </c>
      <c r="E3123" s="14" t="n">
        <f aca="false">IF($F$2=0," - ",Tabla1[[#This Row],[Base para Mejor precio]]*(1-$F$2))</f>
        <v>922.408074</v>
      </c>
      <c r="F3123" s="12" t="s">
        <v>17</v>
      </c>
      <c r="G3123" s="15"/>
      <c r="H3123" s="14" t="n">
        <f aca="false">IFERROR(IF($F$3=0,"-",Tabla1[[#This Row],[Precio de Cliente neto]]*(1+$F$3)),"-")</f>
        <v>1537.34679</v>
      </c>
      <c r="I3123" s="14" t="n">
        <v>1464.1398</v>
      </c>
      <c r="J3123" s="14" t="n">
        <v>1317.72582</v>
      </c>
    </row>
    <row r="3124" customFormat="false" ht="15" hidden="false" customHeight="false" outlineLevel="0" collapsed="false">
      <c r="A3124" s="12" t="n">
        <v>9229</v>
      </c>
      <c r="B3124" s="13" t="s">
        <v>3137</v>
      </c>
      <c r="C3124" s="14" t="n">
        <f aca="false">IF($F$2=0," - ",Tabla1[[#This Row],[Base Precio de Lista neto]])</f>
        <v>351.3066</v>
      </c>
      <c r="D3124" s="14" t="n">
        <f aca="false">IF($F$2=0," - ",Tabla1[[#This Row],[Base Precio de Lista neto]]*(1-$F$2))</f>
        <v>245.91462</v>
      </c>
      <c r="E3124" s="14" t="n">
        <f aca="false">IF($F$2=0," - ",Tabla1[[#This Row],[Base para Mejor precio]]*(1-$F$2))</f>
        <v>221.323158</v>
      </c>
      <c r="F3124" s="12" t="s">
        <v>17</v>
      </c>
      <c r="G3124" s="15"/>
      <c r="H3124" s="14" t="n">
        <f aca="false">IFERROR(IF($F$3=0,"-",Tabla1[[#This Row],[Precio de Cliente neto]]*(1+$F$3)),"-")</f>
        <v>368.87193</v>
      </c>
      <c r="I3124" s="14" t="n">
        <v>351.3066</v>
      </c>
      <c r="J3124" s="14" t="n">
        <v>316.17594</v>
      </c>
    </row>
    <row r="3125" customFormat="false" ht="15" hidden="false" customHeight="false" outlineLevel="0" collapsed="false">
      <c r="A3125" s="12" t="n">
        <v>9230</v>
      </c>
      <c r="B3125" s="13" t="s">
        <v>3138</v>
      </c>
      <c r="C3125" s="14" t="n">
        <f aca="false">IF($F$2=0," - ",Tabla1[[#This Row],[Base Precio de Lista neto]])</f>
        <v>1112.8286</v>
      </c>
      <c r="D3125" s="14" t="n">
        <f aca="false">IF($F$2=0," - ",Tabla1[[#This Row],[Base Precio de Lista neto]]*(1-$F$2))</f>
        <v>778.98002</v>
      </c>
      <c r="E3125" s="14" t="n">
        <f aca="false">IF($F$2=0," - ",Tabla1[[#This Row],[Base para Mejor precio]]*(1-$F$2))</f>
        <v>701.082018</v>
      </c>
      <c r="F3125" s="12" t="s">
        <v>17</v>
      </c>
      <c r="G3125" s="15"/>
      <c r="H3125" s="14" t="n">
        <f aca="false">IFERROR(IF($F$3=0,"-",Tabla1[[#This Row],[Precio de Cliente neto]]*(1+$F$3)),"-")</f>
        <v>1168.47003</v>
      </c>
      <c r="I3125" s="14" t="n">
        <v>1112.8286</v>
      </c>
      <c r="J3125" s="14" t="n">
        <v>1001.54574</v>
      </c>
    </row>
    <row r="3126" customFormat="false" ht="15" hidden="false" customHeight="false" outlineLevel="0" collapsed="false">
      <c r="A3126" s="12" t="n">
        <v>9231</v>
      </c>
      <c r="B3126" s="13" t="s">
        <v>3139</v>
      </c>
      <c r="C3126" s="14" t="n">
        <f aca="false">IF($F$2=0," - ",Tabla1[[#This Row],[Base Precio de Lista neto]])</f>
        <v>1433.4437</v>
      </c>
      <c r="D3126" s="14" t="n">
        <f aca="false">IF($F$2=0," - ",Tabla1[[#This Row],[Base Precio de Lista neto]]*(1-$F$2))</f>
        <v>1003.41059</v>
      </c>
      <c r="E3126" s="14" t="n">
        <f aca="false">IF($F$2=0," - ",Tabla1[[#This Row],[Base para Mejor precio]]*(1-$F$2))</f>
        <v>903.069531</v>
      </c>
      <c r="F3126" s="12" t="s">
        <v>17</v>
      </c>
      <c r="G3126" s="15"/>
      <c r="H3126" s="14" t="n">
        <f aca="false">IFERROR(IF($F$3=0,"-",Tabla1[[#This Row],[Precio de Cliente neto]]*(1+$F$3)),"-")</f>
        <v>1505.115885</v>
      </c>
      <c r="I3126" s="14" t="n">
        <v>1433.4437</v>
      </c>
      <c r="J3126" s="14" t="n">
        <v>1290.09933</v>
      </c>
    </row>
    <row r="3127" customFormat="false" ht="15" hidden="false" customHeight="false" outlineLevel="0" collapsed="false">
      <c r="A3127" s="12" t="n">
        <v>9232</v>
      </c>
      <c r="B3127" s="13" t="s">
        <v>3140</v>
      </c>
      <c r="C3127" s="14" t="n">
        <f aca="false">IF($F$2=0," - ",Tabla1[[#This Row],[Base Precio de Lista neto]])</f>
        <v>439.1559</v>
      </c>
      <c r="D3127" s="14" t="n">
        <f aca="false">IF($F$2=0," - ",Tabla1[[#This Row],[Base Precio de Lista neto]]*(1-$F$2))</f>
        <v>307.40913</v>
      </c>
      <c r="E3127" s="14" t="n">
        <f aca="false">IF($F$2=0," - ",Tabla1[[#This Row],[Base para Mejor precio]]*(1-$F$2))</f>
        <v>276.668217</v>
      </c>
      <c r="F3127" s="12" t="s">
        <v>17</v>
      </c>
      <c r="G3127" s="15"/>
      <c r="H3127" s="14" t="n">
        <f aca="false">IFERROR(IF($F$3=0,"-",Tabla1[[#This Row],[Precio de Cliente neto]]*(1+$F$3)),"-")</f>
        <v>461.113695</v>
      </c>
      <c r="I3127" s="14" t="n">
        <v>439.1559</v>
      </c>
      <c r="J3127" s="14" t="n">
        <v>395.24031</v>
      </c>
    </row>
    <row r="3128" customFormat="false" ht="15" hidden="false" customHeight="false" outlineLevel="0" collapsed="false">
      <c r="A3128" s="12" t="n">
        <v>9233</v>
      </c>
      <c r="B3128" s="13" t="s">
        <v>3141</v>
      </c>
      <c r="C3128" s="14" t="n">
        <f aca="false">IF($F$2=0," - ",Tabla1[[#This Row],[Base Precio de Lista neto]])</f>
        <v>878.5509</v>
      </c>
      <c r="D3128" s="14" t="n">
        <f aca="false">IF($F$2=0," - ",Tabla1[[#This Row],[Base Precio de Lista neto]]*(1-$F$2))</f>
        <v>614.98563</v>
      </c>
      <c r="E3128" s="14" t="n">
        <f aca="false">IF($F$2=0," - ",Tabla1[[#This Row],[Base para Mejor precio]]*(1-$F$2))</f>
        <v>553.487067</v>
      </c>
      <c r="F3128" s="12" t="s">
        <v>17</v>
      </c>
      <c r="G3128" s="15"/>
      <c r="H3128" s="14" t="n">
        <f aca="false">IFERROR(IF($F$3=0,"-",Tabla1[[#This Row],[Precio de Cliente neto]]*(1+$F$3)),"-")</f>
        <v>922.478445</v>
      </c>
      <c r="I3128" s="14" t="n">
        <v>878.5509</v>
      </c>
      <c r="J3128" s="14" t="n">
        <v>790.69581</v>
      </c>
    </row>
    <row r="3129" customFormat="false" ht="15" hidden="false" customHeight="false" outlineLevel="0" collapsed="false">
      <c r="A3129" s="12" t="n">
        <v>9234</v>
      </c>
      <c r="B3129" s="13" t="s">
        <v>3142</v>
      </c>
      <c r="C3129" s="14" t="n">
        <f aca="false">IF($F$2=0," - ",Tabla1[[#This Row],[Base Precio de Lista neto]])</f>
        <v>351.3066</v>
      </c>
      <c r="D3129" s="14" t="n">
        <f aca="false">IF($F$2=0," - ",Tabla1[[#This Row],[Base Precio de Lista neto]]*(1-$F$2))</f>
        <v>245.91462</v>
      </c>
      <c r="E3129" s="14" t="n">
        <f aca="false">IF($F$2=0," - ",Tabla1[[#This Row],[Base para Mejor precio]]*(1-$F$2))</f>
        <v>221.323158</v>
      </c>
      <c r="F3129" s="12" t="s">
        <v>17</v>
      </c>
      <c r="G3129" s="15"/>
      <c r="H3129" s="14" t="n">
        <f aca="false">IFERROR(IF($F$3=0,"-",Tabla1[[#This Row],[Precio de Cliente neto]]*(1+$F$3)),"-")</f>
        <v>368.87193</v>
      </c>
      <c r="I3129" s="14" t="n">
        <v>351.3066</v>
      </c>
      <c r="J3129" s="14" t="n">
        <v>316.17594</v>
      </c>
    </row>
    <row r="3130" customFormat="false" ht="15" hidden="false" customHeight="false" outlineLevel="0" collapsed="false">
      <c r="A3130" s="12" t="n">
        <v>9235</v>
      </c>
      <c r="B3130" s="13" t="s">
        <v>3143</v>
      </c>
      <c r="C3130" s="14" t="n">
        <f aca="false">IF($F$2=0," - ",Tabla1[[#This Row],[Base Precio de Lista neto]])</f>
        <v>2049.7065</v>
      </c>
      <c r="D3130" s="14" t="n">
        <f aca="false">IF($F$2=0," - ",Tabla1[[#This Row],[Base Precio de Lista neto]]*(1-$F$2))</f>
        <v>1434.79455</v>
      </c>
      <c r="E3130" s="14" t="n">
        <f aca="false">IF($F$2=0," - ",Tabla1[[#This Row],[Base para Mejor precio]]*(1-$F$2))</f>
        <v>1291.315095</v>
      </c>
      <c r="F3130" s="12" t="s">
        <v>17</v>
      </c>
      <c r="G3130" s="15"/>
      <c r="H3130" s="14" t="n">
        <f aca="false">IFERROR(IF($F$3=0,"-",Tabla1[[#This Row],[Precio de Cliente neto]]*(1+$F$3)),"-")</f>
        <v>2152.191825</v>
      </c>
      <c r="I3130" s="14" t="n">
        <v>2049.7065</v>
      </c>
      <c r="J3130" s="14" t="n">
        <v>1844.73585</v>
      </c>
    </row>
    <row r="3131" customFormat="false" ht="15" hidden="false" customHeight="false" outlineLevel="0" collapsed="false">
      <c r="A3131" s="12" t="n">
        <v>9236</v>
      </c>
      <c r="B3131" s="13" t="s">
        <v>3144</v>
      </c>
      <c r="C3131" s="14" t="n">
        <f aca="false">IF($F$2=0," - ",Tabla1[[#This Row],[Base Precio de Lista neto]])</f>
        <v>527.021</v>
      </c>
      <c r="D3131" s="14" t="n">
        <f aca="false">IF($F$2=0," - ",Tabla1[[#This Row],[Base Precio de Lista neto]]*(1-$F$2))</f>
        <v>368.9147</v>
      </c>
      <c r="E3131" s="14" t="n">
        <f aca="false">IF($F$2=0," - ",Tabla1[[#This Row],[Base para Mejor precio]]*(1-$F$2))</f>
        <v>332.02323</v>
      </c>
      <c r="F3131" s="12" t="s">
        <v>17</v>
      </c>
      <c r="G3131" s="15"/>
      <c r="H3131" s="14" t="n">
        <f aca="false">IFERROR(IF($F$3=0,"-",Tabla1[[#This Row],[Precio de Cliente neto]]*(1+$F$3)),"-")</f>
        <v>553.37205</v>
      </c>
      <c r="I3131" s="14" t="n">
        <v>527.021</v>
      </c>
      <c r="J3131" s="14" t="n">
        <v>474.3189</v>
      </c>
    </row>
    <row r="3132" customFormat="false" ht="15" hidden="false" customHeight="false" outlineLevel="0" collapsed="false">
      <c r="A3132" s="12" t="n">
        <v>9237</v>
      </c>
      <c r="B3132" s="13" t="s">
        <v>3145</v>
      </c>
      <c r="C3132" s="14" t="n">
        <f aca="false">IF($F$2=0," - ",Tabla1[[#This Row],[Base Precio de Lista neto]])</f>
        <v>527.021</v>
      </c>
      <c r="D3132" s="14" t="n">
        <f aca="false">IF($F$2=0," - ",Tabla1[[#This Row],[Base Precio de Lista neto]]*(1-$F$2))</f>
        <v>368.9147</v>
      </c>
      <c r="E3132" s="14" t="n">
        <f aca="false">IF($F$2=0," - ",Tabla1[[#This Row],[Base para Mejor precio]]*(1-$F$2))</f>
        <v>332.02323</v>
      </c>
      <c r="F3132" s="12" t="s">
        <v>17</v>
      </c>
      <c r="G3132" s="15"/>
      <c r="H3132" s="14" t="n">
        <f aca="false">IFERROR(IF($F$3=0,"-",Tabla1[[#This Row],[Precio de Cliente neto]]*(1+$F$3)),"-")</f>
        <v>553.37205</v>
      </c>
      <c r="I3132" s="14" t="n">
        <v>527.021</v>
      </c>
      <c r="J3132" s="14" t="n">
        <v>474.3189</v>
      </c>
    </row>
    <row r="3133" customFormat="false" ht="15" hidden="false" customHeight="false" outlineLevel="0" collapsed="false">
      <c r="A3133" s="12" t="n">
        <v>9238</v>
      </c>
      <c r="B3133" s="13" t="s">
        <v>3146</v>
      </c>
      <c r="C3133" s="14" t="n">
        <f aca="false">IF($F$2=0," - ",Tabla1[[#This Row],[Base Precio de Lista neto]])</f>
        <v>1464.1308</v>
      </c>
      <c r="D3133" s="14" t="n">
        <f aca="false">IF($F$2=0," - ",Tabla1[[#This Row],[Base Precio de Lista neto]]*(1-$F$2))</f>
        <v>1024.89156</v>
      </c>
      <c r="E3133" s="14" t="n">
        <f aca="false">IF($F$2=0," - ",Tabla1[[#This Row],[Base para Mejor precio]]*(1-$F$2))</f>
        <v>922.402404</v>
      </c>
      <c r="F3133" s="12" t="s">
        <v>17</v>
      </c>
      <c r="G3133" s="15"/>
      <c r="H3133" s="14" t="n">
        <f aca="false">IFERROR(IF($F$3=0,"-",Tabla1[[#This Row],[Precio de Cliente neto]]*(1+$F$3)),"-")</f>
        <v>1537.33734</v>
      </c>
      <c r="I3133" s="14" t="n">
        <v>1464.1308</v>
      </c>
      <c r="J3133" s="14" t="n">
        <v>1317.71772</v>
      </c>
    </row>
    <row r="3134" customFormat="false" ht="15" hidden="false" customHeight="false" outlineLevel="0" collapsed="false">
      <c r="A3134" s="12" t="n">
        <v>9239</v>
      </c>
      <c r="B3134" s="13" t="s">
        <v>3147</v>
      </c>
      <c r="C3134" s="14" t="n">
        <f aca="false">IF($F$2=0," - ",Tabla1[[#This Row],[Base Precio de Lista neto]])</f>
        <v>1405.5589</v>
      </c>
      <c r="D3134" s="14" t="n">
        <f aca="false">IF($F$2=0," - ",Tabla1[[#This Row],[Base Precio de Lista neto]]*(1-$F$2))</f>
        <v>983.89123</v>
      </c>
      <c r="E3134" s="14" t="n">
        <f aca="false">IF($F$2=0," - ",Tabla1[[#This Row],[Base para Mejor precio]]*(1-$F$2))</f>
        <v>885.502107</v>
      </c>
      <c r="F3134" s="12" t="s">
        <v>17</v>
      </c>
      <c r="G3134" s="15"/>
      <c r="H3134" s="14" t="n">
        <f aca="false">IFERROR(IF($F$3=0,"-",Tabla1[[#This Row],[Precio de Cliente neto]]*(1+$F$3)),"-")</f>
        <v>1475.836845</v>
      </c>
      <c r="I3134" s="14" t="n">
        <v>1405.5589</v>
      </c>
      <c r="J3134" s="14" t="n">
        <v>1265.00301</v>
      </c>
    </row>
    <row r="3135" customFormat="false" ht="15" hidden="false" customHeight="false" outlineLevel="0" collapsed="false">
      <c r="A3135" s="12" t="n">
        <v>9240</v>
      </c>
      <c r="B3135" s="13" t="s">
        <v>3148</v>
      </c>
      <c r="C3135" s="14" t="n">
        <f aca="false">IF($F$2=0," - ",Tabla1[[#This Row],[Base Precio de Lista neto]])</f>
        <v>1405.5589</v>
      </c>
      <c r="D3135" s="14" t="n">
        <f aca="false">IF($F$2=0," - ",Tabla1[[#This Row],[Base Precio de Lista neto]]*(1-$F$2))</f>
        <v>983.89123</v>
      </c>
      <c r="E3135" s="14" t="n">
        <f aca="false">IF($F$2=0," - ",Tabla1[[#This Row],[Base para Mejor precio]]*(1-$F$2))</f>
        <v>885.502107</v>
      </c>
      <c r="F3135" s="12" t="s">
        <v>17</v>
      </c>
      <c r="G3135" s="15"/>
      <c r="H3135" s="14" t="n">
        <f aca="false">IFERROR(IF($F$3=0,"-",Tabla1[[#This Row],[Precio de Cliente neto]]*(1+$F$3)),"-")</f>
        <v>1475.836845</v>
      </c>
      <c r="I3135" s="14" t="n">
        <v>1405.5589</v>
      </c>
      <c r="J3135" s="14" t="n">
        <v>1265.00301</v>
      </c>
    </row>
    <row r="3136" customFormat="false" ht="15" hidden="false" customHeight="false" outlineLevel="0" collapsed="false">
      <c r="A3136" s="12" t="n">
        <v>9241</v>
      </c>
      <c r="B3136" s="13" t="s">
        <v>3149</v>
      </c>
      <c r="C3136" s="14" t="n">
        <f aca="false">IF($F$2=0," - ",Tabla1[[#This Row],[Base Precio de Lista neto]])</f>
        <v>1433.4181</v>
      </c>
      <c r="D3136" s="14" t="n">
        <f aca="false">IF($F$2=0," - ",Tabla1[[#This Row],[Base Precio de Lista neto]]*(1-$F$2))</f>
        <v>1003.39267</v>
      </c>
      <c r="E3136" s="14" t="n">
        <f aca="false">IF($F$2=0," - ",Tabla1[[#This Row],[Base para Mejor precio]]*(1-$F$2))</f>
        <v>903.053403</v>
      </c>
      <c r="F3136" s="12" t="s">
        <v>17</v>
      </c>
      <c r="G3136" s="15"/>
      <c r="H3136" s="14" t="n">
        <f aca="false">IFERROR(IF($F$3=0,"-",Tabla1[[#This Row],[Precio de Cliente neto]]*(1+$F$3)),"-")</f>
        <v>1505.089005</v>
      </c>
      <c r="I3136" s="14" t="n">
        <v>1433.4181</v>
      </c>
      <c r="J3136" s="14" t="n">
        <v>1290.07629</v>
      </c>
    </row>
    <row r="3137" customFormat="false" ht="15" hidden="false" customHeight="false" outlineLevel="0" collapsed="false">
      <c r="A3137" s="12" t="n">
        <v>9242</v>
      </c>
      <c r="B3137" s="13" t="s">
        <v>3150</v>
      </c>
      <c r="C3137" s="14" t="n">
        <f aca="false">IF($F$2=0," - ",Tabla1[[#This Row],[Base Precio de Lista neto]])</f>
        <v>741.5306</v>
      </c>
      <c r="D3137" s="14" t="n">
        <f aca="false">IF($F$2=0," - ",Tabla1[[#This Row],[Base Precio de Lista neto]]*(1-$F$2))</f>
        <v>519.07142</v>
      </c>
      <c r="E3137" s="14" t="n">
        <f aca="false">IF($F$2=0," - ",Tabla1[[#This Row],[Base para Mejor precio]]*(1-$F$2))</f>
        <v>467.164278</v>
      </c>
      <c r="F3137" s="12" t="s">
        <v>17</v>
      </c>
      <c r="G3137" s="15"/>
      <c r="H3137" s="14" t="n">
        <f aca="false">IFERROR(IF($F$3=0,"-",Tabla1[[#This Row],[Precio de Cliente neto]]*(1+$F$3)),"-")</f>
        <v>778.60713</v>
      </c>
      <c r="I3137" s="14" t="n">
        <v>741.5306</v>
      </c>
      <c r="J3137" s="14" t="n">
        <v>667.37754</v>
      </c>
    </row>
    <row r="3138" customFormat="false" ht="15" hidden="false" customHeight="false" outlineLevel="0" collapsed="false">
      <c r="A3138" s="12" t="n">
        <v>9243</v>
      </c>
      <c r="B3138" s="13" t="s">
        <v>3151</v>
      </c>
      <c r="C3138" s="14" t="n">
        <f aca="false">IF($F$2=0," - ",Tabla1[[#This Row],[Base Precio de Lista neto]])</f>
        <v>741.5306</v>
      </c>
      <c r="D3138" s="14" t="n">
        <f aca="false">IF($F$2=0," - ",Tabla1[[#This Row],[Base Precio de Lista neto]]*(1-$F$2))</f>
        <v>519.07142</v>
      </c>
      <c r="E3138" s="14" t="n">
        <f aca="false">IF($F$2=0," - ",Tabla1[[#This Row],[Base para Mejor precio]]*(1-$F$2))</f>
        <v>467.164278</v>
      </c>
      <c r="F3138" s="12" t="s">
        <v>17</v>
      </c>
      <c r="G3138" s="15"/>
      <c r="H3138" s="14" t="n">
        <f aca="false">IFERROR(IF($F$3=0,"-",Tabla1[[#This Row],[Precio de Cliente neto]]*(1+$F$3)),"-")</f>
        <v>778.60713</v>
      </c>
      <c r="I3138" s="14" t="n">
        <v>741.5306</v>
      </c>
      <c r="J3138" s="14" t="n">
        <v>667.37754</v>
      </c>
    </row>
    <row r="3139" customFormat="false" ht="15" hidden="false" customHeight="false" outlineLevel="0" collapsed="false">
      <c r="A3139" s="12" t="n">
        <v>9244</v>
      </c>
      <c r="B3139" s="13" t="s">
        <v>3152</v>
      </c>
      <c r="C3139" s="14" t="n">
        <f aca="false">IF($F$2=0," - ",Tabla1[[#This Row],[Base Precio de Lista neto]])</f>
        <v>552.4211</v>
      </c>
      <c r="D3139" s="14" t="n">
        <f aca="false">IF($F$2=0," - ",Tabla1[[#This Row],[Base Precio de Lista neto]]*(1-$F$2))</f>
        <v>386.69477</v>
      </c>
      <c r="E3139" s="14" t="n">
        <f aca="false">IF($F$2=0," - ",Tabla1[[#This Row],[Base para Mejor precio]]*(1-$F$2))</f>
        <v>348.025293</v>
      </c>
      <c r="F3139" s="12" t="s">
        <v>17</v>
      </c>
      <c r="G3139" s="15"/>
      <c r="H3139" s="14" t="n">
        <f aca="false">IFERROR(IF($F$3=0,"-",Tabla1[[#This Row],[Precio de Cliente neto]]*(1+$F$3)),"-")</f>
        <v>580.042155</v>
      </c>
      <c r="I3139" s="14" t="n">
        <v>552.4211</v>
      </c>
      <c r="J3139" s="14" t="n">
        <v>497.17899</v>
      </c>
    </row>
    <row r="3140" customFormat="false" ht="15" hidden="false" customHeight="false" outlineLevel="0" collapsed="false">
      <c r="A3140" s="12" t="n">
        <v>9246</v>
      </c>
      <c r="B3140" s="13" t="s">
        <v>3153</v>
      </c>
      <c r="C3140" s="14" t="n">
        <f aca="false">IF($F$2=0," - ",Tabla1[[#This Row],[Base Precio de Lista neto]])</f>
        <v>765.663</v>
      </c>
      <c r="D3140" s="14" t="n">
        <f aca="false">IF($F$2=0," - ",Tabla1[[#This Row],[Base Precio de Lista neto]]*(1-$F$2))</f>
        <v>535.9641</v>
      </c>
      <c r="E3140" s="14" t="n">
        <f aca="false">IF($F$2=0," - ",Tabla1[[#This Row],[Base para Mejor precio]]*(1-$F$2))</f>
        <v>482.36769</v>
      </c>
      <c r="F3140" s="12" t="s">
        <v>17</v>
      </c>
      <c r="G3140" s="15"/>
      <c r="H3140" s="14" t="n">
        <f aca="false">IFERROR(IF($F$3=0,"-",Tabla1[[#This Row],[Precio de Cliente neto]]*(1+$F$3)),"-")</f>
        <v>803.94615</v>
      </c>
      <c r="I3140" s="14" t="n">
        <v>765.663</v>
      </c>
      <c r="J3140" s="14" t="n">
        <v>689.0967</v>
      </c>
    </row>
    <row r="3141" customFormat="false" ht="15" hidden="false" customHeight="false" outlineLevel="0" collapsed="false">
      <c r="A3141" s="12" t="n">
        <v>9297</v>
      </c>
      <c r="B3141" s="13" t="s">
        <v>3154</v>
      </c>
      <c r="C3141" s="14" t="n">
        <f aca="false">IF($F$2=0," - ",Tabla1[[#This Row],[Base Precio de Lista neto]])</f>
        <v>8003.3067</v>
      </c>
      <c r="D3141" s="14" t="n">
        <f aca="false">IF($F$2=0," - ",Tabla1[[#This Row],[Base Precio de Lista neto]]*(1-$F$2))</f>
        <v>5602.31469</v>
      </c>
      <c r="E3141" s="14" t="n">
        <f aca="false">IF($F$2=0," - ",Tabla1[[#This Row],[Base para Mejor precio]]*(1-$F$2))</f>
        <v>5042.083221</v>
      </c>
      <c r="F3141" s="12" t="s">
        <v>14</v>
      </c>
      <c r="G3141" s="15"/>
      <c r="H3141" s="14" t="n">
        <f aca="false">IFERROR(IF($F$3=0,"-",Tabla1[[#This Row],[Precio de Cliente neto]]*(1+$F$3)),"-")</f>
        <v>8403.472035</v>
      </c>
      <c r="I3141" s="14" t="n">
        <v>8003.3067</v>
      </c>
      <c r="J3141" s="14" t="n">
        <v>7202.97603</v>
      </c>
    </row>
    <row r="3142" customFormat="false" ht="15" hidden="false" customHeight="false" outlineLevel="0" collapsed="false">
      <c r="A3142" s="12" t="n">
        <v>9298</v>
      </c>
      <c r="B3142" s="13" t="s">
        <v>3155</v>
      </c>
      <c r="C3142" s="14" t="n">
        <f aca="false">IF($F$2=0," - ",Tabla1[[#This Row],[Base Precio de Lista neto]])</f>
        <v>8481.8611</v>
      </c>
      <c r="D3142" s="14" t="n">
        <f aca="false">IF($F$2=0," - ",Tabla1[[#This Row],[Base Precio de Lista neto]]*(1-$F$2))</f>
        <v>5937.30277</v>
      </c>
      <c r="E3142" s="14" t="n">
        <f aca="false">IF($F$2=0," - ",Tabla1[[#This Row],[Base para Mejor precio]]*(1-$F$2))</f>
        <v>5343.572493</v>
      </c>
      <c r="F3142" s="12" t="s">
        <v>14</v>
      </c>
      <c r="G3142" s="15"/>
      <c r="H3142" s="14" t="n">
        <f aca="false">IFERROR(IF($F$3=0,"-",Tabla1[[#This Row],[Precio de Cliente neto]]*(1+$F$3)),"-")</f>
        <v>8905.954155</v>
      </c>
      <c r="I3142" s="14" t="n">
        <v>8481.8611</v>
      </c>
      <c r="J3142" s="14" t="n">
        <v>7633.67499</v>
      </c>
    </row>
    <row r="3143" customFormat="false" ht="15" hidden="false" customHeight="false" outlineLevel="0" collapsed="false">
      <c r="A3143" s="12" t="n">
        <v>9299</v>
      </c>
      <c r="B3143" s="13" t="s">
        <v>3156</v>
      </c>
      <c r="C3143" s="14" t="n">
        <f aca="false">IF($F$2=0," - ",Tabla1[[#This Row],[Base Precio de Lista neto]])</f>
        <v>10920.6286</v>
      </c>
      <c r="D3143" s="14" t="n">
        <f aca="false">IF($F$2=0," - ",Tabla1[[#This Row],[Base Precio de Lista neto]]*(1-$F$2))</f>
        <v>7644.44002</v>
      </c>
      <c r="E3143" s="14" t="n">
        <f aca="false">IF($F$2=0," - ",Tabla1[[#This Row],[Base para Mejor precio]]*(1-$F$2))</f>
        <v>6879.996018</v>
      </c>
      <c r="F3143" s="12" t="s">
        <v>14</v>
      </c>
      <c r="G3143" s="15"/>
      <c r="H3143" s="14" t="n">
        <f aca="false">IFERROR(IF($F$3=0,"-",Tabla1[[#This Row],[Precio de Cliente neto]]*(1+$F$3)),"-")</f>
        <v>11466.66003</v>
      </c>
      <c r="I3143" s="14" t="n">
        <v>10920.6286</v>
      </c>
      <c r="J3143" s="14" t="n">
        <v>9828.56574</v>
      </c>
    </row>
    <row r="3144" customFormat="false" ht="15" hidden="false" customHeight="false" outlineLevel="0" collapsed="false">
      <c r="A3144" s="12" t="n">
        <v>9300</v>
      </c>
      <c r="B3144" s="13" t="s">
        <v>3157</v>
      </c>
      <c r="C3144" s="14" t="n">
        <f aca="false">IF($F$2=0," - ",Tabla1[[#This Row],[Base Precio de Lista neto]])</f>
        <v>8557.3599</v>
      </c>
      <c r="D3144" s="14" t="n">
        <f aca="false">IF($F$2=0," - ",Tabla1[[#This Row],[Base Precio de Lista neto]]*(1-$F$2))</f>
        <v>5990.15193</v>
      </c>
      <c r="E3144" s="14" t="n">
        <f aca="false">IF($F$2=0," - ",Tabla1[[#This Row],[Base para Mejor precio]]*(1-$F$2))</f>
        <v>5391.136737</v>
      </c>
      <c r="F3144" s="12" t="s">
        <v>14</v>
      </c>
      <c r="G3144" s="15"/>
      <c r="H3144" s="14" t="n">
        <f aca="false">IFERROR(IF($F$3=0,"-",Tabla1[[#This Row],[Precio de Cliente neto]]*(1+$F$3)),"-")</f>
        <v>8985.227895</v>
      </c>
      <c r="I3144" s="14" t="n">
        <v>8557.3599</v>
      </c>
      <c r="J3144" s="14" t="n">
        <v>7701.62391</v>
      </c>
    </row>
    <row r="3145" customFormat="false" ht="15" hidden="false" customHeight="false" outlineLevel="0" collapsed="false">
      <c r="A3145" s="12" t="n">
        <v>9301</v>
      </c>
      <c r="B3145" s="13" t="s">
        <v>3158</v>
      </c>
      <c r="C3145" s="14" t="n">
        <f aca="false">IF($F$2=0," - ",Tabla1[[#This Row],[Base Precio de Lista neto]])</f>
        <v>8338.3126</v>
      </c>
      <c r="D3145" s="14" t="n">
        <f aca="false">IF($F$2=0," - ",Tabla1[[#This Row],[Base Precio de Lista neto]]*(1-$F$2))</f>
        <v>5836.81882</v>
      </c>
      <c r="E3145" s="14" t="n">
        <f aca="false">IF($F$2=0," - ",Tabla1[[#This Row],[Base para Mejor precio]]*(1-$F$2))</f>
        <v>5253.136938</v>
      </c>
      <c r="F3145" s="12" t="s">
        <v>14</v>
      </c>
      <c r="G3145" s="15"/>
      <c r="H3145" s="14" t="n">
        <f aca="false">IFERROR(IF($F$3=0,"-",Tabla1[[#This Row],[Precio de Cliente neto]]*(1+$F$3)),"-")</f>
        <v>8755.22823</v>
      </c>
      <c r="I3145" s="14" t="n">
        <v>8338.3126</v>
      </c>
      <c r="J3145" s="14" t="n">
        <v>7504.48134</v>
      </c>
    </row>
    <row r="3146" customFormat="false" ht="15" hidden="false" customHeight="false" outlineLevel="0" collapsed="false">
      <c r="A3146" s="12" t="n">
        <v>9302</v>
      </c>
      <c r="B3146" s="13" t="s">
        <v>3159</v>
      </c>
      <c r="C3146" s="14" t="n">
        <f aca="false">IF($F$2=0," - ",Tabla1[[#This Row],[Base Precio de Lista neto]])</f>
        <v>14343.224</v>
      </c>
      <c r="D3146" s="14" t="n">
        <f aca="false">IF($F$2=0," - ",Tabla1[[#This Row],[Base Precio de Lista neto]]*(1-$F$2))</f>
        <v>10040.2568</v>
      </c>
      <c r="E3146" s="14" t="n">
        <f aca="false">IF($F$2=0," - ",Tabla1[[#This Row],[Base para Mejor precio]]*(1-$F$2))</f>
        <v>9036.23112</v>
      </c>
      <c r="F3146" s="12" t="s">
        <v>14</v>
      </c>
      <c r="G3146" s="15"/>
      <c r="H3146" s="14" t="n">
        <f aca="false">IFERROR(IF($F$3=0,"-",Tabla1[[#This Row],[Precio de Cliente neto]]*(1+$F$3)),"-")</f>
        <v>15060.3852</v>
      </c>
      <c r="I3146" s="14" t="n">
        <v>14343.224</v>
      </c>
      <c r="J3146" s="14" t="n">
        <v>12908.9016</v>
      </c>
    </row>
    <row r="3147" customFormat="false" ht="15" hidden="false" customHeight="false" outlineLevel="0" collapsed="false">
      <c r="A3147" s="12" t="n">
        <v>9303</v>
      </c>
      <c r="B3147" s="13" t="s">
        <v>3160</v>
      </c>
      <c r="C3147" s="14" t="n">
        <f aca="false">IF($F$2=0," - ",Tabla1[[#This Row],[Base Precio de Lista neto]])</f>
        <v>14950.8635</v>
      </c>
      <c r="D3147" s="14" t="n">
        <f aca="false">IF($F$2=0," - ",Tabla1[[#This Row],[Base Precio de Lista neto]]*(1-$F$2))</f>
        <v>10465.60445</v>
      </c>
      <c r="E3147" s="14" t="n">
        <f aca="false">IF($F$2=0," - ",Tabla1[[#This Row],[Base para Mejor precio]]*(1-$F$2))</f>
        <v>9419.044005</v>
      </c>
      <c r="F3147" s="12" t="s">
        <v>14</v>
      </c>
      <c r="G3147" s="15"/>
      <c r="H3147" s="14" t="n">
        <f aca="false">IFERROR(IF($F$3=0,"-",Tabla1[[#This Row],[Precio de Cliente neto]]*(1+$F$3)),"-")</f>
        <v>15698.406675</v>
      </c>
      <c r="I3147" s="14" t="n">
        <v>14950.8635</v>
      </c>
      <c r="J3147" s="14" t="n">
        <v>13455.77715</v>
      </c>
    </row>
    <row r="3148" customFormat="false" ht="15" hidden="false" customHeight="false" outlineLevel="0" collapsed="false">
      <c r="A3148" s="12" t="n">
        <v>9304</v>
      </c>
      <c r="B3148" s="13" t="s">
        <v>3161</v>
      </c>
      <c r="C3148" s="14" t="n">
        <f aca="false">IF($F$2=0," - ",Tabla1[[#This Row],[Base Precio de Lista neto]])</f>
        <v>8606.8509</v>
      </c>
      <c r="D3148" s="14" t="n">
        <f aca="false">IF($F$2=0," - ",Tabla1[[#This Row],[Base Precio de Lista neto]]*(1-$F$2))</f>
        <v>6024.79563</v>
      </c>
      <c r="E3148" s="14" t="n">
        <f aca="false">IF($F$2=0," - ",Tabla1[[#This Row],[Base para Mejor precio]]*(1-$F$2))</f>
        <v>5422.316067</v>
      </c>
      <c r="F3148" s="12" t="s">
        <v>14</v>
      </c>
      <c r="G3148" s="15"/>
      <c r="H3148" s="14" t="n">
        <f aca="false">IFERROR(IF($F$3=0,"-",Tabla1[[#This Row],[Precio de Cliente neto]]*(1+$F$3)),"-")</f>
        <v>9037.193445</v>
      </c>
      <c r="I3148" s="14" t="n">
        <v>8606.8509</v>
      </c>
      <c r="J3148" s="14" t="n">
        <v>7746.16581</v>
      </c>
    </row>
    <row r="3149" customFormat="false" ht="15" hidden="false" customHeight="false" outlineLevel="0" collapsed="false">
      <c r="A3149" s="12" t="n">
        <v>9305</v>
      </c>
      <c r="B3149" s="13" t="s">
        <v>3162</v>
      </c>
      <c r="C3149" s="14" t="n">
        <f aca="false">IF($F$2=0," - ",Tabla1[[#This Row],[Base Precio de Lista neto]])</f>
        <v>13656.7592</v>
      </c>
      <c r="D3149" s="14" t="n">
        <f aca="false">IF($F$2=0," - ",Tabla1[[#This Row],[Base Precio de Lista neto]]*(1-$F$2))</f>
        <v>9559.73144</v>
      </c>
      <c r="E3149" s="14" t="n">
        <f aca="false">IF($F$2=0," - ",Tabla1[[#This Row],[Base para Mejor precio]]*(1-$F$2))</f>
        <v>8603.758296</v>
      </c>
      <c r="F3149" s="12" t="s">
        <v>14</v>
      </c>
      <c r="G3149" s="15"/>
      <c r="H3149" s="14" t="n">
        <f aca="false">IFERROR(IF($F$3=0,"-",Tabla1[[#This Row],[Precio de Cliente neto]]*(1+$F$3)),"-")</f>
        <v>14339.59716</v>
      </c>
      <c r="I3149" s="14" t="n">
        <v>13656.7592</v>
      </c>
      <c r="J3149" s="14" t="n">
        <v>12291.08328</v>
      </c>
    </row>
    <row r="3150" customFormat="false" ht="15" hidden="false" customHeight="false" outlineLevel="0" collapsed="false">
      <c r="A3150" s="12" t="n">
        <v>9306</v>
      </c>
      <c r="B3150" s="13" t="s">
        <v>3163</v>
      </c>
      <c r="C3150" s="14" t="n">
        <f aca="false">IF($F$2=0," - ",Tabla1[[#This Row],[Base Precio de Lista neto]])</f>
        <v>14673.164</v>
      </c>
      <c r="D3150" s="14" t="n">
        <f aca="false">IF($F$2=0," - ",Tabla1[[#This Row],[Base Precio de Lista neto]]*(1-$F$2))</f>
        <v>10271.2148</v>
      </c>
      <c r="E3150" s="14" t="n">
        <f aca="false">IF($F$2=0," - ",Tabla1[[#This Row],[Base para Mejor precio]]*(1-$F$2))</f>
        <v>9244.09332</v>
      </c>
      <c r="F3150" s="12" t="s">
        <v>14</v>
      </c>
      <c r="G3150" s="15"/>
      <c r="H3150" s="14" t="n">
        <f aca="false">IFERROR(IF($F$3=0,"-",Tabla1[[#This Row],[Precio de Cliente neto]]*(1+$F$3)),"-")</f>
        <v>15406.8222</v>
      </c>
      <c r="I3150" s="14" t="n">
        <v>14673.164</v>
      </c>
      <c r="J3150" s="14" t="n">
        <v>13205.8476</v>
      </c>
    </row>
    <row r="3151" customFormat="false" ht="15" hidden="false" customHeight="false" outlineLevel="0" collapsed="false">
      <c r="A3151" s="12" t="n">
        <v>9307</v>
      </c>
      <c r="B3151" s="13" t="s">
        <v>3164</v>
      </c>
      <c r="C3151" s="14" t="n">
        <f aca="false">IF($F$2=0," - ",Tabla1[[#This Row],[Base Precio de Lista neto]])</f>
        <v>21433.2576</v>
      </c>
      <c r="D3151" s="14" t="n">
        <f aca="false">IF($F$2=0," - ",Tabla1[[#This Row],[Base Precio de Lista neto]]*(1-$F$2))</f>
        <v>15003.28032</v>
      </c>
      <c r="E3151" s="14" t="n">
        <f aca="false">IF($F$2=0," - ",Tabla1[[#This Row],[Base para Mejor precio]]*(1-$F$2))</f>
        <v>13502.952288</v>
      </c>
      <c r="F3151" s="12" t="s">
        <v>14</v>
      </c>
      <c r="G3151" s="15"/>
      <c r="H3151" s="14" t="n">
        <f aca="false">IFERROR(IF($F$3=0,"-",Tabla1[[#This Row],[Precio de Cliente neto]]*(1+$F$3)),"-")</f>
        <v>22504.92048</v>
      </c>
      <c r="I3151" s="14" t="n">
        <v>21433.2576</v>
      </c>
      <c r="J3151" s="14" t="n">
        <v>19289.93184</v>
      </c>
    </row>
    <row r="3152" customFormat="false" ht="15" hidden="false" customHeight="false" outlineLevel="0" collapsed="false">
      <c r="A3152" s="12" t="n">
        <v>9308</v>
      </c>
      <c r="B3152" s="13" t="s">
        <v>3165</v>
      </c>
      <c r="C3152" s="14" t="n">
        <f aca="false">IF($F$2=0," - ",Tabla1[[#This Row],[Base Precio de Lista neto]])</f>
        <v>13956.4611</v>
      </c>
      <c r="D3152" s="14" t="n">
        <f aca="false">IF($F$2=0," - ",Tabla1[[#This Row],[Base Precio de Lista neto]]*(1-$F$2))</f>
        <v>9769.52277</v>
      </c>
      <c r="E3152" s="14" t="n">
        <f aca="false">IF($F$2=0," - ",Tabla1[[#This Row],[Base para Mejor precio]]*(1-$F$2))</f>
        <v>8792.570493</v>
      </c>
      <c r="F3152" s="12" t="s">
        <v>14</v>
      </c>
      <c r="G3152" s="15"/>
      <c r="H3152" s="14" t="n">
        <f aca="false">IFERROR(IF($F$3=0,"-",Tabla1[[#This Row],[Precio de Cliente neto]]*(1+$F$3)),"-")</f>
        <v>14654.284155</v>
      </c>
      <c r="I3152" s="14" t="n">
        <v>13956.4611</v>
      </c>
      <c r="J3152" s="14" t="n">
        <v>12560.81499</v>
      </c>
    </row>
    <row r="3153" customFormat="false" ht="15" hidden="false" customHeight="false" outlineLevel="0" collapsed="false">
      <c r="A3153" s="12" t="n">
        <v>9309</v>
      </c>
      <c r="B3153" s="13" t="s">
        <v>3166</v>
      </c>
      <c r="C3153" s="14" t="n">
        <f aca="false">IF($F$2=0," - ",Tabla1[[#This Row],[Base Precio de Lista neto]])</f>
        <v>10415.6511</v>
      </c>
      <c r="D3153" s="14" t="n">
        <f aca="false">IF($F$2=0," - ",Tabla1[[#This Row],[Base Precio de Lista neto]]*(1-$F$2))</f>
        <v>7290.95577</v>
      </c>
      <c r="E3153" s="14" t="n">
        <f aca="false">IF($F$2=0," - ",Tabla1[[#This Row],[Base para Mejor precio]]*(1-$F$2))</f>
        <v>6561.860193</v>
      </c>
      <c r="F3153" s="12" t="s">
        <v>14</v>
      </c>
      <c r="G3153" s="15"/>
      <c r="H3153" s="14" t="n">
        <f aca="false">IFERROR(IF($F$3=0,"-",Tabla1[[#This Row],[Precio de Cliente neto]]*(1+$F$3)),"-")</f>
        <v>10936.433655</v>
      </c>
      <c r="I3153" s="14" t="n">
        <v>10415.6511</v>
      </c>
      <c r="J3153" s="14" t="n">
        <v>9374.08599</v>
      </c>
    </row>
    <row r="3154" customFormat="false" ht="15" hidden="false" customHeight="false" outlineLevel="0" collapsed="false">
      <c r="A3154" s="12" t="n">
        <v>9310</v>
      </c>
      <c r="B3154" s="13" t="s">
        <v>3167</v>
      </c>
      <c r="C3154" s="14" t="n">
        <f aca="false">IF($F$2=0," - ",Tabla1[[#This Row],[Base Precio de Lista neto]])</f>
        <v>12555.9337</v>
      </c>
      <c r="D3154" s="14" t="n">
        <f aca="false">IF($F$2=0," - ",Tabla1[[#This Row],[Base Precio de Lista neto]]*(1-$F$2))</f>
        <v>8789.15359</v>
      </c>
      <c r="E3154" s="14" t="n">
        <f aca="false">IF($F$2=0," - ",Tabla1[[#This Row],[Base para Mejor precio]]*(1-$F$2))</f>
        <v>7910.238231</v>
      </c>
      <c r="F3154" s="12" t="s">
        <v>14</v>
      </c>
      <c r="G3154" s="15"/>
      <c r="H3154" s="14" t="n">
        <f aca="false">IFERROR(IF($F$3=0,"-",Tabla1[[#This Row],[Precio de Cliente neto]]*(1+$F$3)),"-")</f>
        <v>13183.730385</v>
      </c>
      <c r="I3154" s="14" t="n">
        <v>12555.9337</v>
      </c>
      <c r="J3154" s="14" t="n">
        <v>11300.34033</v>
      </c>
    </row>
    <row r="3155" customFormat="false" ht="15" hidden="false" customHeight="false" outlineLevel="0" collapsed="false">
      <c r="A3155" s="12" t="n">
        <v>9311</v>
      </c>
      <c r="B3155" s="13" t="s">
        <v>3168</v>
      </c>
      <c r="C3155" s="14" t="n">
        <f aca="false">IF($F$2=0," - ",Tabla1[[#This Row],[Base Precio de Lista neto]])</f>
        <v>11540.1067</v>
      </c>
      <c r="D3155" s="14" t="n">
        <f aca="false">IF($F$2=0," - ",Tabla1[[#This Row],[Base Precio de Lista neto]]*(1-$F$2))</f>
        <v>8078.07469</v>
      </c>
      <c r="E3155" s="14" t="n">
        <f aca="false">IF($F$2=0," - ",Tabla1[[#This Row],[Base para Mejor precio]]*(1-$F$2))</f>
        <v>7270.267221</v>
      </c>
      <c r="F3155" s="12" t="s">
        <v>14</v>
      </c>
      <c r="G3155" s="15"/>
      <c r="H3155" s="14" t="n">
        <f aca="false">IFERROR(IF($F$3=0,"-",Tabla1[[#This Row],[Precio de Cliente neto]]*(1+$F$3)),"-")</f>
        <v>12117.112035</v>
      </c>
      <c r="I3155" s="14" t="n">
        <v>11540.1067</v>
      </c>
      <c r="J3155" s="14" t="n">
        <v>10386.09603</v>
      </c>
    </row>
    <row r="3156" customFormat="false" ht="15" hidden="false" customHeight="false" outlineLevel="0" collapsed="false">
      <c r="A3156" s="12" t="n">
        <v>9312</v>
      </c>
      <c r="B3156" s="13" t="s">
        <v>3169</v>
      </c>
      <c r="C3156" s="14" t="n">
        <f aca="false">IF($F$2=0," - ",Tabla1[[#This Row],[Base Precio de Lista neto]])</f>
        <v>16546.822</v>
      </c>
      <c r="D3156" s="14" t="n">
        <f aca="false">IF($F$2=0," - ",Tabla1[[#This Row],[Base Precio de Lista neto]]*(1-$F$2))</f>
        <v>11582.7754</v>
      </c>
      <c r="E3156" s="14" t="n">
        <f aca="false">IF($F$2=0," - ",Tabla1[[#This Row],[Base para Mejor precio]]*(1-$F$2))</f>
        <v>10424.49786</v>
      </c>
      <c r="F3156" s="12" t="s">
        <v>14</v>
      </c>
      <c r="G3156" s="15"/>
      <c r="H3156" s="14" t="n">
        <f aca="false">IFERROR(IF($F$3=0,"-",Tabla1[[#This Row],[Precio de Cliente neto]]*(1+$F$3)),"-")</f>
        <v>17374.1631</v>
      </c>
      <c r="I3156" s="14" t="n">
        <v>16546.822</v>
      </c>
      <c r="J3156" s="14" t="n">
        <v>14892.1398</v>
      </c>
    </row>
    <row r="3157" customFormat="false" ht="15" hidden="false" customHeight="false" outlineLevel="0" collapsed="false">
      <c r="A3157" s="12" t="n">
        <v>9313</v>
      </c>
      <c r="B3157" s="13" t="s">
        <v>3170</v>
      </c>
      <c r="C3157" s="14" t="n">
        <f aca="false">IF($F$2=0," - ",Tabla1[[#This Row],[Base Precio de Lista neto]])</f>
        <v>10415.6511</v>
      </c>
      <c r="D3157" s="14" t="n">
        <f aca="false">IF($F$2=0," - ",Tabla1[[#This Row],[Base Precio de Lista neto]]*(1-$F$2))</f>
        <v>7290.95577</v>
      </c>
      <c r="E3157" s="14" t="n">
        <f aca="false">IF($F$2=0," - ",Tabla1[[#This Row],[Base para Mejor precio]]*(1-$F$2))</f>
        <v>6561.860193</v>
      </c>
      <c r="F3157" s="12" t="s">
        <v>14</v>
      </c>
      <c r="G3157" s="15"/>
      <c r="H3157" s="14" t="n">
        <f aca="false">IFERROR(IF($F$3=0,"-",Tabla1[[#This Row],[Precio de Cliente neto]]*(1+$F$3)),"-")</f>
        <v>10936.433655</v>
      </c>
      <c r="I3157" s="14" t="n">
        <v>10415.6511</v>
      </c>
      <c r="J3157" s="14" t="n">
        <v>9374.08599</v>
      </c>
    </row>
    <row r="3158" customFormat="false" ht="15" hidden="false" customHeight="false" outlineLevel="0" collapsed="false">
      <c r="A3158" s="12" t="n">
        <v>9314</v>
      </c>
      <c r="B3158" s="13" t="s">
        <v>3171</v>
      </c>
      <c r="C3158" s="14" t="n">
        <f aca="false">IF($F$2=0," - ",Tabla1[[#This Row],[Base Precio de Lista neto]])</f>
        <v>12555.9337</v>
      </c>
      <c r="D3158" s="14" t="n">
        <f aca="false">IF($F$2=0," - ",Tabla1[[#This Row],[Base Precio de Lista neto]]*(1-$F$2))</f>
        <v>8789.15359</v>
      </c>
      <c r="E3158" s="14" t="n">
        <f aca="false">IF($F$2=0," - ",Tabla1[[#This Row],[Base para Mejor precio]]*(1-$F$2))</f>
        <v>7910.238231</v>
      </c>
      <c r="F3158" s="12" t="s">
        <v>14</v>
      </c>
      <c r="G3158" s="15"/>
      <c r="H3158" s="14" t="n">
        <f aca="false">IFERROR(IF($F$3=0,"-",Tabla1[[#This Row],[Precio de Cliente neto]]*(1+$F$3)),"-")</f>
        <v>13183.730385</v>
      </c>
      <c r="I3158" s="14" t="n">
        <v>12555.9337</v>
      </c>
      <c r="J3158" s="14" t="n">
        <v>11300.34033</v>
      </c>
    </row>
    <row r="3159" customFormat="false" ht="15" hidden="false" customHeight="false" outlineLevel="0" collapsed="false">
      <c r="A3159" s="12" t="n">
        <v>9315</v>
      </c>
      <c r="B3159" s="13" t="s">
        <v>3172</v>
      </c>
      <c r="C3159" s="14" t="n">
        <f aca="false">IF($F$2=0," - ",Tabla1[[#This Row],[Base Precio de Lista neto]])</f>
        <v>11540.1067</v>
      </c>
      <c r="D3159" s="14" t="n">
        <f aca="false">IF($F$2=0," - ",Tabla1[[#This Row],[Base Precio de Lista neto]]*(1-$F$2))</f>
        <v>8078.07469</v>
      </c>
      <c r="E3159" s="14" t="n">
        <f aca="false">IF($F$2=0," - ",Tabla1[[#This Row],[Base para Mejor precio]]*(1-$F$2))</f>
        <v>7270.267221</v>
      </c>
      <c r="F3159" s="12" t="s">
        <v>14</v>
      </c>
      <c r="G3159" s="15"/>
      <c r="H3159" s="14" t="n">
        <f aca="false">IFERROR(IF($F$3=0,"-",Tabla1[[#This Row],[Precio de Cliente neto]]*(1+$F$3)),"-")</f>
        <v>12117.112035</v>
      </c>
      <c r="I3159" s="14" t="n">
        <v>11540.1067</v>
      </c>
      <c r="J3159" s="14" t="n">
        <v>10386.09603</v>
      </c>
    </row>
    <row r="3160" customFormat="false" ht="15" hidden="false" customHeight="false" outlineLevel="0" collapsed="false">
      <c r="A3160" s="12" t="n">
        <v>9316</v>
      </c>
      <c r="B3160" s="13" t="s">
        <v>3173</v>
      </c>
      <c r="C3160" s="14" t="n">
        <f aca="false">IF($F$2=0," - ",Tabla1[[#This Row],[Base Precio de Lista neto]])</f>
        <v>16546.822</v>
      </c>
      <c r="D3160" s="14" t="n">
        <f aca="false">IF($F$2=0," - ",Tabla1[[#This Row],[Base Precio de Lista neto]]*(1-$F$2))</f>
        <v>11582.7754</v>
      </c>
      <c r="E3160" s="14" t="n">
        <f aca="false">IF($F$2=0," - ",Tabla1[[#This Row],[Base para Mejor precio]]*(1-$F$2))</f>
        <v>10424.49786</v>
      </c>
      <c r="F3160" s="12" t="s">
        <v>14</v>
      </c>
      <c r="G3160" s="15"/>
      <c r="H3160" s="14" t="n">
        <f aca="false">IFERROR(IF($F$3=0,"-",Tabla1[[#This Row],[Precio de Cliente neto]]*(1+$F$3)),"-")</f>
        <v>17374.1631</v>
      </c>
      <c r="I3160" s="14" t="n">
        <v>16546.822</v>
      </c>
      <c r="J3160" s="14" t="n">
        <v>14892.1398</v>
      </c>
    </row>
    <row r="3161" customFormat="false" ht="15" hidden="false" customHeight="false" outlineLevel="0" collapsed="false">
      <c r="A3161" s="12" t="n">
        <v>9317</v>
      </c>
      <c r="B3161" s="13" t="s">
        <v>3174</v>
      </c>
      <c r="C3161" s="14" t="n">
        <f aca="false">IF($F$2=0," - ",Tabla1[[#This Row],[Base Precio de Lista neto]])</f>
        <v>7047.8812</v>
      </c>
      <c r="D3161" s="14" t="n">
        <f aca="false">IF($F$2=0," - ",Tabla1[[#This Row],[Base Precio de Lista neto]]*(1-$F$2))</f>
        <v>4933.51684</v>
      </c>
      <c r="E3161" s="14" t="n">
        <f aca="false">IF($F$2=0," - ",Tabla1[[#This Row],[Base para Mejor precio]]*(1-$F$2))</f>
        <v>4440.165156</v>
      </c>
      <c r="F3161" s="12" t="s">
        <v>14</v>
      </c>
      <c r="G3161" s="15"/>
      <c r="H3161" s="14" t="n">
        <f aca="false">IFERROR(IF($F$3=0,"-",Tabla1[[#This Row],[Precio de Cliente neto]]*(1+$F$3)),"-")</f>
        <v>7400.27526</v>
      </c>
      <c r="I3161" s="14" t="n">
        <v>7047.8812</v>
      </c>
      <c r="J3161" s="14" t="n">
        <v>6343.09308</v>
      </c>
    </row>
    <row r="3162" customFormat="false" ht="15" hidden="false" customHeight="false" outlineLevel="0" collapsed="false">
      <c r="A3162" s="12" t="n">
        <v>9318</v>
      </c>
      <c r="B3162" s="13" t="s">
        <v>3175</v>
      </c>
      <c r="C3162" s="14" t="n">
        <f aca="false">IF($F$2=0," - ",Tabla1[[#This Row],[Base Precio de Lista neto]])</f>
        <v>7722.4285</v>
      </c>
      <c r="D3162" s="14" t="n">
        <f aca="false">IF($F$2=0," - ",Tabla1[[#This Row],[Base Precio de Lista neto]]*(1-$F$2))</f>
        <v>5405.69995</v>
      </c>
      <c r="E3162" s="14" t="n">
        <f aca="false">IF($F$2=0," - ",Tabla1[[#This Row],[Base para Mejor precio]]*(1-$F$2))</f>
        <v>4865.129955</v>
      </c>
      <c r="F3162" s="12" t="s">
        <v>14</v>
      </c>
      <c r="G3162" s="15"/>
      <c r="H3162" s="14" t="n">
        <f aca="false">IFERROR(IF($F$3=0,"-",Tabla1[[#This Row],[Precio de Cliente neto]]*(1+$F$3)),"-")</f>
        <v>8108.549925</v>
      </c>
      <c r="I3162" s="14" t="n">
        <v>7722.4285</v>
      </c>
      <c r="J3162" s="14" t="n">
        <v>6950.18565</v>
      </c>
    </row>
    <row r="3163" customFormat="false" ht="15" hidden="false" customHeight="false" outlineLevel="0" collapsed="false">
      <c r="A3163" s="12" t="n">
        <v>9319</v>
      </c>
      <c r="B3163" s="13" t="s">
        <v>3176</v>
      </c>
      <c r="C3163" s="14" t="n">
        <f aca="false">IF($F$2=0," - ",Tabla1[[#This Row],[Base Precio de Lista neto]])</f>
        <v>10045.7511</v>
      </c>
      <c r="D3163" s="14" t="n">
        <f aca="false">IF($F$2=0," - ",Tabla1[[#This Row],[Base Precio de Lista neto]]*(1-$F$2))</f>
        <v>7032.02577</v>
      </c>
      <c r="E3163" s="14" t="n">
        <f aca="false">IF($F$2=0," - ",Tabla1[[#This Row],[Base para Mejor precio]]*(1-$F$2))</f>
        <v>6328.823193</v>
      </c>
      <c r="F3163" s="12" t="s">
        <v>14</v>
      </c>
      <c r="G3163" s="15"/>
      <c r="H3163" s="14" t="n">
        <f aca="false">IFERROR(IF($F$3=0,"-",Tabla1[[#This Row],[Precio de Cliente neto]]*(1+$F$3)),"-")</f>
        <v>10548.038655</v>
      </c>
      <c r="I3163" s="14" t="n">
        <v>10045.7511</v>
      </c>
      <c r="J3163" s="14" t="n">
        <v>9041.17599</v>
      </c>
    </row>
    <row r="3164" customFormat="false" ht="15" hidden="false" customHeight="false" outlineLevel="0" collapsed="false">
      <c r="A3164" s="12" t="n">
        <v>9320</v>
      </c>
      <c r="B3164" s="13" t="s">
        <v>3177</v>
      </c>
      <c r="C3164" s="14" t="n">
        <f aca="false">IF($F$2=0," - ",Tabla1[[#This Row],[Base Precio de Lista neto]])</f>
        <v>11436.9974</v>
      </c>
      <c r="D3164" s="14" t="n">
        <f aca="false">IF($F$2=0," - ",Tabla1[[#This Row],[Base Precio de Lista neto]]*(1-$F$2))</f>
        <v>8005.89818</v>
      </c>
      <c r="E3164" s="14" t="n">
        <f aca="false">IF($F$2=0," - ",Tabla1[[#This Row],[Base para Mejor precio]]*(1-$F$2))</f>
        <v>7205.308362</v>
      </c>
      <c r="F3164" s="12" t="s">
        <v>14</v>
      </c>
      <c r="G3164" s="15"/>
      <c r="H3164" s="14" t="n">
        <f aca="false">IFERROR(IF($F$3=0,"-",Tabla1[[#This Row],[Precio de Cliente neto]]*(1+$F$3)),"-")</f>
        <v>12008.84727</v>
      </c>
      <c r="I3164" s="14" t="n">
        <v>11436.9974</v>
      </c>
      <c r="J3164" s="14" t="n">
        <v>10293.29766</v>
      </c>
    </row>
    <row r="3165" customFormat="false" ht="15" hidden="false" customHeight="false" outlineLevel="0" collapsed="false">
      <c r="A3165" s="12" t="n">
        <v>9321</v>
      </c>
      <c r="B3165" s="13" t="s">
        <v>3178</v>
      </c>
      <c r="C3165" s="14" t="n">
        <f aca="false">IF($F$2=0," - ",Tabla1[[#This Row],[Base Precio de Lista neto]])</f>
        <v>8865.3039</v>
      </c>
      <c r="D3165" s="14" t="n">
        <f aca="false">IF($F$2=0," - ",Tabla1[[#This Row],[Base Precio de Lista neto]]*(1-$F$2))</f>
        <v>6205.71273</v>
      </c>
      <c r="E3165" s="14" t="n">
        <f aca="false">IF($F$2=0," - ",Tabla1[[#This Row],[Base para Mejor precio]]*(1-$F$2))</f>
        <v>5585.141457</v>
      </c>
      <c r="F3165" s="12" t="s">
        <v>14</v>
      </c>
      <c r="G3165" s="15"/>
      <c r="H3165" s="14" t="n">
        <f aca="false">IFERROR(IF($F$3=0,"-",Tabla1[[#This Row],[Precio de Cliente neto]]*(1+$F$3)),"-")</f>
        <v>9308.569095</v>
      </c>
      <c r="I3165" s="14" t="n">
        <v>8865.3039</v>
      </c>
      <c r="J3165" s="14" t="n">
        <v>7978.77351</v>
      </c>
    </row>
    <row r="3166" customFormat="false" ht="15" hidden="false" customHeight="false" outlineLevel="0" collapsed="false">
      <c r="A3166" s="12" t="n">
        <v>9322</v>
      </c>
      <c r="B3166" s="13" t="s">
        <v>3179</v>
      </c>
      <c r="C3166" s="14" t="n">
        <f aca="false">IF($F$2=0," - ",Tabla1[[#This Row],[Base Precio de Lista neto]])</f>
        <v>9067.8504</v>
      </c>
      <c r="D3166" s="14" t="n">
        <f aca="false">IF($F$2=0," - ",Tabla1[[#This Row],[Base Precio de Lista neto]]*(1-$F$2))</f>
        <v>6347.49528</v>
      </c>
      <c r="E3166" s="14" t="n">
        <f aca="false">IF($F$2=0," - ",Tabla1[[#This Row],[Base para Mejor precio]]*(1-$F$2))</f>
        <v>5712.745752</v>
      </c>
      <c r="F3166" s="12" t="s">
        <v>14</v>
      </c>
      <c r="G3166" s="15"/>
      <c r="H3166" s="14" t="n">
        <f aca="false">IFERROR(IF($F$3=0,"-",Tabla1[[#This Row],[Precio de Cliente neto]]*(1+$F$3)),"-")</f>
        <v>9521.24292</v>
      </c>
      <c r="I3166" s="14" t="n">
        <v>9067.8504</v>
      </c>
      <c r="J3166" s="14" t="n">
        <v>8161.06536</v>
      </c>
    </row>
    <row r="3167" customFormat="false" ht="15" hidden="false" customHeight="false" outlineLevel="0" collapsed="false">
      <c r="A3167" s="12" t="n">
        <v>9323</v>
      </c>
      <c r="B3167" s="13" t="s">
        <v>3180</v>
      </c>
      <c r="C3167" s="14" t="n">
        <f aca="false">IF($F$2=0," - ",Tabla1[[#This Row],[Base Precio de Lista neto]])</f>
        <v>9964.1827</v>
      </c>
      <c r="D3167" s="14" t="n">
        <f aca="false">IF($F$2=0," - ",Tabla1[[#This Row],[Base Precio de Lista neto]]*(1-$F$2))</f>
        <v>6974.92789</v>
      </c>
      <c r="E3167" s="14" t="n">
        <f aca="false">IF($F$2=0," - ",Tabla1[[#This Row],[Base para Mejor precio]]*(1-$F$2))</f>
        <v>6277.435101</v>
      </c>
      <c r="F3167" s="12" t="s">
        <v>14</v>
      </c>
      <c r="G3167" s="15"/>
      <c r="H3167" s="14" t="n">
        <f aca="false">IFERROR(IF($F$3=0,"-",Tabla1[[#This Row],[Precio de Cliente neto]]*(1+$F$3)),"-")</f>
        <v>10462.391835</v>
      </c>
      <c r="I3167" s="14" t="n">
        <v>9964.1827</v>
      </c>
      <c r="J3167" s="14" t="n">
        <v>8967.76443</v>
      </c>
    </row>
    <row r="3168" customFormat="false" ht="15" hidden="false" customHeight="false" outlineLevel="0" collapsed="false">
      <c r="A3168" s="12" t="n">
        <v>9324</v>
      </c>
      <c r="B3168" s="13" t="s">
        <v>3181</v>
      </c>
      <c r="C3168" s="14" t="n">
        <f aca="false">IF($F$2=0," - ",Tabla1[[#This Row],[Base Precio de Lista neto]])</f>
        <v>7705.015</v>
      </c>
      <c r="D3168" s="14" t="n">
        <f aca="false">IF($F$2=0," - ",Tabla1[[#This Row],[Base Precio de Lista neto]]*(1-$F$2))</f>
        <v>5393.5105</v>
      </c>
      <c r="E3168" s="14" t="n">
        <f aca="false">IF($F$2=0," - ",Tabla1[[#This Row],[Base para Mejor precio]]*(1-$F$2))</f>
        <v>4854.15945</v>
      </c>
      <c r="F3168" s="12" t="s">
        <v>14</v>
      </c>
      <c r="G3168" s="15"/>
      <c r="H3168" s="14" t="n">
        <f aca="false">IFERROR(IF($F$3=0,"-",Tabla1[[#This Row],[Precio de Cliente neto]]*(1+$F$3)),"-")</f>
        <v>8090.26575</v>
      </c>
      <c r="I3168" s="14" t="n">
        <v>7705.015</v>
      </c>
      <c r="J3168" s="14" t="n">
        <v>6934.5135</v>
      </c>
    </row>
    <row r="3169" customFormat="false" ht="15" hidden="false" customHeight="false" outlineLevel="0" collapsed="false">
      <c r="A3169" s="12" t="n">
        <v>9325</v>
      </c>
      <c r="B3169" s="13" t="s">
        <v>3182</v>
      </c>
      <c r="C3169" s="14" t="n">
        <f aca="false">IF($F$2=0," - ",Tabla1[[#This Row],[Base Precio de Lista neto]])</f>
        <v>8642.5904</v>
      </c>
      <c r="D3169" s="14" t="n">
        <f aca="false">IF($F$2=0," - ",Tabla1[[#This Row],[Base Precio de Lista neto]]*(1-$F$2))</f>
        <v>6049.81328</v>
      </c>
      <c r="E3169" s="14" t="n">
        <f aca="false">IF($F$2=0," - ",Tabla1[[#This Row],[Base para Mejor precio]]*(1-$F$2))</f>
        <v>5444.831952</v>
      </c>
      <c r="F3169" s="12" t="s">
        <v>14</v>
      </c>
      <c r="G3169" s="15"/>
      <c r="H3169" s="14" t="n">
        <f aca="false">IFERROR(IF($F$3=0,"-",Tabla1[[#This Row],[Precio de Cliente neto]]*(1+$F$3)),"-")</f>
        <v>9074.71992</v>
      </c>
      <c r="I3169" s="14" t="n">
        <v>8642.5904</v>
      </c>
      <c r="J3169" s="14" t="n">
        <v>7778.33136</v>
      </c>
    </row>
    <row r="3170" customFormat="false" ht="15" hidden="false" customHeight="false" outlineLevel="0" collapsed="false">
      <c r="A3170" s="12" t="n">
        <v>9326</v>
      </c>
      <c r="B3170" s="13" t="s">
        <v>3183</v>
      </c>
      <c r="C3170" s="14" t="n">
        <f aca="false">IF($F$2=0," - ",Tabla1[[#This Row],[Base Precio de Lista neto]])</f>
        <v>10985.1683</v>
      </c>
      <c r="D3170" s="14" t="n">
        <f aca="false">IF($F$2=0," - ",Tabla1[[#This Row],[Base Precio de Lista neto]]*(1-$F$2))</f>
        <v>7689.61781</v>
      </c>
      <c r="E3170" s="14" t="n">
        <f aca="false">IF($F$2=0," - ",Tabla1[[#This Row],[Base para Mejor precio]]*(1-$F$2))</f>
        <v>6920.656029</v>
      </c>
      <c r="F3170" s="12" t="s">
        <v>14</v>
      </c>
      <c r="G3170" s="15"/>
      <c r="H3170" s="14" t="n">
        <f aca="false">IFERROR(IF($F$3=0,"-",Tabla1[[#This Row],[Precio de Cliente neto]]*(1+$F$3)),"-")</f>
        <v>11534.426715</v>
      </c>
      <c r="I3170" s="14" t="n">
        <v>10985.1683</v>
      </c>
      <c r="J3170" s="14" t="n">
        <v>9886.65147</v>
      </c>
    </row>
    <row r="3171" customFormat="false" ht="15" hidden="false" customHeight="false" outlineLevel="0" collapsed="false">
      <c r="A3171" s="12" t="n">
        <v>9327</v>
      </c>
      <c r="B3171" s="13" t="s">
        <v>3184</v>
      </c>
      <c r="C3171" s="14" t="n">
        <f aca="false">IF($F$2=0," - ",Tabla1[[#This Row],[Base Precio de Lista neto]])</f>
        <v>11923.6586</v>
      </c>
      <c r="D3171" s="14" t="n">
        <f aca="false">IF($F$2=0," - ",Tabla1[[#This Row],[Base Precio de Lista neto]]*(1-$F$2))</f>
        <v>8346.56102</v>
      </c>
      <c r="E3171" s="14" t="n">
        <f aca="false">IF($F$2=0," - ",Tabla1[[#This Row],[Base para Mejor precio]]*(1-$F$2))</f>
        <v>7511.904918</v>
      </c>
      <c r="F3171" s="12" t="s">
        <v>14</v>
      </c>
      <c r="G3171" s="15"/>
      <c r="H3171" s="14" t="n">
        <f aca="false">IFERROR(IF($F$3=0,"-",Tabla1[[#This Row],[Precio de Cliente neto]]*(1+$F$3)),"-")</f>
        <v>12519.84153</v>
      </c>
      <c r="I3171" s="14" t="n">
        <v>11923.6586</v>
      </c>
      <c r="J3171" s="14" t="n">
        <v>10731.29274</v>
      </c>
    </row>
    <row r="3172" customFormat="false" ht="15" hidden="false" customHeight="false" outlineLevel="0" collapsed="false">
      <c r="A3172" s="12" t="n">
        <v>9328</v>
      </c>
      <c r="B3172" s="13" t="s">
        <v>3185</v>
      </c>
      <c r="C3172" s="14" t="n">
        <f aca="false">IF($F$2=0," - ",Tabla1[[#This Row],[Base Precio de Lista neto]])</f>
        <v>9915.6128</v>
      </c>
      <c r="D3172" s="14" t="n">
        <f aca="false">IF($F$2=0," - ",Tabla1[[#This Row],[Base Precio de Lista neto]]*(1-$F$2))</f>
        <v>6940.92896</v>
      </c>
      <c r="E3172" s="14" t="n">
        <f aca="false">IF($F$2=0," - ",Tabla1[[#This Row],[Base para Mejor precio]]*(1-$F$2))</f>
        <v>6246.836064</v>
      </c>
      <c r="F3172" s="12" t="s">
        <v>14</v>
      </c>
      <c r="G3172" s="15"/>
      <c r="H3172" s="14" t="n">
        <f aca="false">IFERROR(IF($F$3=0,"-",Tabla1[[#This Row],[Precio de Cliente neto]]*(1+$F$3)),"-")</f>
        <v>10411.39344</v>
      </c>
      <c r="I3172" s="14" t="n">
        <v>9915.6128</v>
      </c>
      <c r="J3172" s="14" t="n">
        <v>8924.05152</v>
      </c>
    </row>
    <row r="3173" customFormat="false" ht="15" hidden="false" customHeight="false" outlineLevel="0" collapsed="false">
      <c r="A3173" s="12" t="n">
        <v>9329</v>
      </c>
      <c r="B3173" s="13" t="s">
        <v>3186</v>
      </c>
      <c r="C3173" s="14" t="n">
        <f aca="false">IF($F$2=0," - ",Tabla1[[#This Row],[Base Precio de Lista neto]])</f>
        <v>9879.8693</v>
      </c>
      <c r="D3173" s="14" t="n">
        <f aca="false">IF($F$2=0," - ",Tabla1[[#This Row],[Base Precio de Lista neto]]*(1-$F$2))</f>
        <v>6915.90851</v>
      </c>
      <c r="E3173" s="14" t="n">
        <f aca="false">IF($F$2=0," - ",Tabla1[[#This Row],[Base para Mejor precio]]*(1-$F$2))</f>
        <v>6224.317659</v>
      </c>
      <c r="F3173" s="12" t="s">
        <v>14</v>
      </c>
      <c r="G3173" s="15"/>
      <c r="H3173" s="14" t="n">
        <f aca="false">IFERROR(IF($F$3=0,"-",Tabla1[[#This Row],[Precio de Cliente neto]]*(1+$F$3)),"-")</f>
        <v>10373.862765</v>
      </c>
      <c r="I3173" s="14" t="n">
        <v>9879.8693</v>
      </c>
      <c r="J3173" s="14" t="n">
        <v>8891.88237</v>
      </c>
    </row>
    <row r="3174" customFormat="false" ht="15" hidden="false" customHeight="false" outlineLevel="0" collapsed="false">
      <c r="A3174" s="12" t="n">
        <v>9330</v>
      </c>
      <c r="B3174" s="13" t="s">
        <v>3187</v>
      </c>
      <c r="C3174" s="14" t="n">
        <f aca="false">IF($F$2=0," - ",Tabla1[[#This Row],[Base Precio de Lista neto]])</f>
        <v>9927.5273</v>
      </c>
      <c r="D3174" s="14" t="n">
        <f aca="false">IF($F$2=0," - ",Tabla1[[#This Row],[Base Precio de Lista neto]]*(1-$F$2))</f>
        <v>6949.26911</v>
      </c>
      <c r="E3174" s="14" t="n">
        <f aca="false">IF($F$2=0," - ",Tabla1[[#This Row],[Base para Mejor precio]]*(1-$F$2))</f>
        <v>6254.342199</v>
      </c>
      <c r="F3174" s="12" t="s">
        <v>14</v>
      </c>
      <c r="G3174" s="15"/>
      <c r="H3174" s="14" t="n">
        <f aca="false">IFERROR(IF($F$3=0,"-",Tabla1[[#This Row],[Precio de Cliente neto]]*(1+$F$3)),"-")</f>
        <v>10423.903665</v>
      </c>
      <c r="I3174" s="14" t="n">
        <v>9927.5273</v>
      </c>
      <c r="J3174" s="14" t="n">
        <v>8934.77457</v>
      </c>
    </row>
    <row r="3175" customFormat="false" ht="15" hidden="false" customHeight="false" outlineLevel="0" collapsed="false">
      <c r="A3175" s="12" t="n">
        <v>9331</v>
      </c>
      <c r="B3175" s="13" t="s">
        <v>3188</v>
      </c>
      <c r="C3175" s="14" t="n">
        <f aca="false">IF($F$2=0," - ",Tabla1[[#This Row],[Base Precio de Lista neto]])</f>
        <v>7793.9118</v>
      </c>
      <c r="D3175" s="14" t="n">
        <f aca="false">IF($F$2=0," - ",Tabla1[[#This Row],[Base Precio de Lista neto]]*(1-$F$2))</f>
        <v>5455.73826</v>
      </c>
      <c r="E3175" s="14" t="n">
        <f aca="false">IF($F$2=0," - ",Tabla1[[#This Row],[Base para Mejor precio]]*(1-$F$2))</f>
        <v>4910.164434</v>
      </c>
      <c r="F3175" s="12" t="s">
        <v>14</v>
      </c>
      <c r="G3175" s="15"/>
      <c r="H3175" s="14" t="n">
        <f aca="false">IFERROR(IF($F$3=0,"-",Tabla1[[#This Row],[Precio de Cliente neto]]*(1+$F$3)),"-")</f>
        <v>8183.60739</v>
      </c>
      <c r="I3175" s="14" t="n">
        <v>7793.9118</v>
      </c>
      <c r="J3175" s="14" t="n">
        <v>7014.52062</v>
      </c>
    </row>
    <row r="3176" customFormat="false" ht="15" hidden="false" customHeight="false" outlineLevel="0" collapsed="false">
      <c r="A3176" s="12" t="n">
        <v>9332</v>
      </c>
      <c r="B3176" s="13" t="s">
        <v>3189</v>
      </c>
      <c r="C3176" s="14" t="n">
        <f aca="false">IF($F$2=0," - ",Tabla1[[#This Row],[Base Precio de Lista neto]])</f>
        <v>9853.2908</v>
      </c>
      <c r="D3176" s="14" t="n">
        <f aca="false">IF($F$2=0," - ",Tabla1[[#This Row],[Base Precio de Lista neto]]*(1-$F$2))</f>
        <v>6897.30356</v>
      </c>
      <c r="E3176" s="14" t="n">
        <f aca="false">IF($F$2=0," - ",Tabla1[[#This Row],[Base para Mejor precio]]*(1-$F$2))</f>
        <v>6207.573204</v>
      </c>
      <c r="F3176" s="12" t="s">
        <v>14</v>
      </c>
      <c r="G3176" s="15"/>
      <c r="H3176" s="14" t="n">
        <f aca="false">IFERROR(IF($F$3=0,"-",Tabla1[[#This Row],[Precio de Cliente neto]]*(1+$F$3)),"-")</f>
        <v>10345.95534</v>
      </c>
      <c r="I3176" s="14" t="n">
        <v>9853.2908</v>
      </c>
      <c r="J3176" s="14" t="n">
        <v>8867.96172</v>
      </c>
    </row>
    <row r="3177" customFormat="false" ht="15" hidden="false" customHeight="false" outlineLevel="0" collapsed="false">
      <c r="A3177" s="12" t="n">
        <v>9333</v>
      </c>
      <c r="B3177" s="13" t="s">
        <v>3190</v>
      </c>
      <c r="C3177" s="14" t="n">
        <f aca="false">IF($F$2=0," - ",Tabla1[[#This Row],[Base Precio de Lista neto]])</f>
        <v>12282.9264</v>
      </c>
      <c r="D3177" s="14" t="n">
        <f aca="false">IF($F$2=0," - ",Tabla1[[#This Row],[Base Precio de Lista neto]]*(1-$F$2))</f>
        <v>8598.04848</v>
      </c>
      <c r="E3177" s="14" t="n">
        <f aca="false">IF($F$2=0," - ",Tabla1[[#This Row],[Base para Mejor precio]]*(1-$F$2))</f>
        <v>7738.243632</v>
      </c>
      <c r="F3177" s="12" t="s">
        <v>14</v>
      </c>
      <c r="G3177" s="15"/>
      <c r="H3177" s="14" t="n">
        <f aca="false">IFERROR(IF($F$3=0,"-",Tabla1[[#This Row],[Precio de Cliente neto]]*(1+$F$3)),"-")</f>
        <v>12897.07272</v>
      </c>
      <c r="I3177" s="14" t="n">
        <v>12282.9264</v>
      </c>
      <c r="J3177" s="14" t="n">
        <v>11054.63376</v>
      </c>
    </row>
    <row r="3178" customFormat="false" ht="15" hidden="false" customHeight="false" outlineLevel="0" collapsed="false">
      <c r="A3178" s="12" t="n">
        <v>9334</v>
      </c>
      <c r="B3178" s="13" t="s">
        <v>3191</v>
      </c>
      <c r="C3178" s="14" t="n">
        <f aca="false">IF($F$2=0," - ",Tabla1[[#This Row],[Base Precio de Lista neto]])</f>
        <v>12410.3199</v>
      </c>
      <c r="D3178" s="14" t="n">
        <f aca="false">IF($F$2=0," - ",Tabla1[[#This Row],[Base Precio de Lista neto]]*(1-$F$2))</f>
        <v>8687.22393</v>
      </c>
      <c r="E3178" s="14" t="n">
        <f aca="false">IF($F$2=0," - ",Tabla1[[#This Row],[Base para Mejor precio]]*(1-$F$2))</f>
        <v>7818.501537</v>
      </c>
      <c r="F3178" s="12" t="s">
        <v>14</v>
      </c>
      <c r="G3178" s="15"/>
      <c r="H3178" s="14" t="n">
        <f aca="false">IFERROR(IF($F$3=0,"-",Tabla1[[#This Row],[Precio de Cliente neto]]*(1+$F$3)),"-")</f>
        <v>13030.835895</v>
      </c>
      <c r="I3178" s="14" t="n">
        <v>12410.3199</v>
      </c>
      <c r="J3178" s="14" t="n">
        <v>11169.28791</v>
      </c>
    </row>
    <row r="3179" customFormat="false" ht="15" hidden="false" customHeight="false" outlineLevel="0" collapsed="false">
      <c r="A3179" s="12" t="n">
        <v>9335</v>
      </c>
      <c r="B3179" s="13" t="s">
        <v>3192</v>
      </c>
      <c r="C3179" s="14" t="n">
        <f aca="false">IF($F$2=0," - ",Tabla1[[#This Row],[Base Precio de Lista neto]])</f>
        <v>9502.2669</v>
      </c>
      <c r="D3179" s="14" t="n">
        <f aca="false">IF($F$2=0," - ",Tabla1[[#This Row],[Base Precio de Lista neto]]*(1-$F$2))</f>
        <v>6651.58683</v>
      </c>
      <c r="E3179" s="14" t="n">
        <f aca="false">IF($F$2=0," - ",Tabla1[[#This Row],[Base para Mejor precio]]*(1-$F$2))</f>
        <v>5986.428147</v>
      </c>
      <c r="F3179" s="12" t="s">
        <v>14</v>
      </c>
      <c r="G3179" s="15"/>
      <c r="H3179" s="14" t="n">
        <f aca="false">IFERROR(IF($F$3=0,"-",Tabla1[[#This Row],[Precio de Cliente neto]]*(1+$F$3)),"-")</f>
        <v>9977.380245</v>
      </c>
      <c r="I3179" s="14" t="n">
        <v>9502.2669</v>
      </c>
      <c r="J3179" s="14" t="n">
        <v>8552.04021</v>
      </c>
    </row>
    <row r="3180" customFormat="false" ht="15" hidden="false" customHeight="false" outlineLevel="0" collapsed="false">
      <c r="A3180" s="12" t="n">
        <v>9336</v>
      </c>
      <c r="B3180" s="13" t="s">
        <v>3193</v>
      </c>
      <c r="C3180" s="14" t="n">
        <f aca="false">IF($F$2=0," - ",Tabla1[[#This Row],[Base Precio de Lista neto]])</f>
        <v>9471.1059</v>
      </c>
      <c r="D3180" s="14" t="n">
        <f aca="false">IF($F$2=0," - ",Tabla1[[#This Row],[Base Precio de Lista neto]]*(1-$F$2))</f>
        <v>6629.77413</v>
      </c>
      <c r="E3180" s="14" t="n">
        <f aca="false">IF($F$2=0," - ",Tabla1[[#This Row],[Base para Mejor precio]]*(1-$F$2))</f>
        <v>5966.796717</v>
      </c>
      <c r="F3180" s="12" t="s">
        <v>14</v>
      </c>
      <c r="G3180" s="15"/>
      <c r="H3180" s="14" t="n">
        <f aca="false">IFERROR(IF($F$3=0,"-",Tabla1[[#This Row],[Precio de Cliente neto]]*(1+$F$3)),"-")</f>
        <v>9944.661195</v>
      </c>
      <c r="I3180" s="14" t="n">
        <v>9471.1059</v>
      </c>
      <c r="J3180" s="14" t="n">
        <v>8523.99531</v>
      </c>
    </row>
    <row r="3181" customFormat="false" ht="15" hidden="false" customHeight="false" outlineLevel="0" collapsed="false">
      <c r="A3181" s="12" t="n">
        <v>9337</v>
      </c>
      <c r="B3181" s="13" t="s">
        <v>3194</v>
      </c>
      <c r="C3181" s="14" t="n">
        <f aca="false">IF($F$2=0," - ",Tabla1[[#This Row],[Base Precio de Lista neto]])</f>
        <v>1417.0366</v>
      </c>
      <c r="D3181" s="14" t="n">
        <f aca="false">IF($F$2=0," - ",Tabla1[[#This Row],[Base Precio de Lista neto]]*(1-$F$2))</f>
        <v>991.92562</v>
      </c>
      <c r="E3181" s="14" t="n">
        <f aca="false">IF($F$2=0," - ",Tabla1[[#This Row],[Base para Mejor precio]]*(1-$F$2))</f>
        <v>892.733058</v>
      </c>
      <c r="F3181" s="12" t="s">
        <v>14</v>
      </c>
      <c r="G3181" s="15"/>
      <c r="H3181" s="14" t="n">
        <f aca="false">IFERROR(IF($F$3=0,"-",Tabla1[[#This Row],[Precio de Cliente neto]]*(1+$F$3)),"-")</f>
        <v>1487.88843</v>
      </c>
      <c r="I3181" s="14" t="n">
        <v>1417.0366</v>
      </c>
      <c r="J3181" s="14" t="n">
        <v>1275.33294</v>
      </c>
    </row>
    <row r="3182" customFormat="false" ht="15" hidden="false" customHeight="false" outlineLevel="0" collapsed="false">
      <c r="A3182" s="12" t="n">
        <v>9338</v>
      </c>
      <c r="B3182" s="13" t="s">
        <v>3195</v>
      </c>
      <c r="C3182" s="14" t="n">
        <f aca="false">IF($F$2=0," - ",Tabla1[[#This Row],[Base Precio de Lista neto]])</f>
        <v>1714.8172</v>
      </c>
      <c r="D3182" s="14" t="n">
        <f aca="false">IF($F$2=0," - ",Tabla1[[#This Row],[Base Precio de Lista neto]]*(1-$F$2))</f>
        <v>1200.37204</v>
      </c>
      <c r="E3182" s="14" t="n">
        <f aca="false">IF($F$2=0," - ",Tabla1[[#This Row],[Base para Mejor precio]]*(1-$F$2))</f>
        <v>1080.334836</v>
      </c>
      <c r="F3182" s="12" t="s">
        <v>14</v>
      </c>
      <c r="G3182" s="15"/>
      <c r="H3182" s="14" t="n">
        <f aca="false">IFERROR(IF($F$3=0,"-",Tabla1[[#This Row],[Precio de Cliente neto]]*(1+$F$3)),"-")</f>
        <v>1800.55806</v>
      </c>
      <c r="I3182" s="14" t="n">
        <v>1714.8172</v>
      </c>
      <c r="J3182" s="14" t="n">
        <v>1543.33548</v>
      </c>
    </row>
    <row r="3183" customFormat="false" ht="15" hidden="false" customHeight="false" outlineLevel="0" collapsed="false">
      <c r="A3183" s="12" t="n">
        <v>9339</v>
      </c>
      <c r="B3183" s="13" t="s">
        <v>3196</v>
      </c>
      <c r="C3183" s="14" t="n">
        <f aca="false">IF($F$2=0," - ",Tabla1[[#This Row],[Base Precio de Lista neto]])</f>
        <v>3043.6963</v>
      </c>
      <c r="D3183" s="14" t="n">
        <f aca="false">IF($F$2=0," - ",Tabla1[[#This Row],[Base Precio de Lista neto]]*(1-$F$2))</f>
        <v>2130.58741</v>
      </c>
      <c r="E3183" s="14" t="n">
        <f aca="false">IF($F$2=0," - ",Tabla1[[#This Row],[Base para Mejor precio]]*(1-$F$2))</f>
        <v>1917.528669</v>
      </c>
      <c r="F3183" s="12" t="s">
        <v>14</v>
      </c>
      <c r="G3183" s="15"/>
      <c r="H3183" s="14" t="n">
        <f aca="false">IFERROR(IF($F$3=0,"-",Tabla1[[#This Row],[Precio de Cliente neto]]*(1+$F$3)),"-")</f>
        <v>3195.881115</v>
      </c>
      <c r="I3183" s="14" t="n">
        <v>3043.6963</v>
      </c>
      <c r="J3183" s="14" t="n">
        <v>2739.32667</v>
      </c>
    </row>
    <row r="3184" customFormat="false" ht="15" hidden="false" customHeight="false" outlineLevel="0" collapsed="false">
      <c r="A3184" s="12" t="n">
        <v>9340</v>
      </c>
      <c r="B3184" s="13" t="s">
        <v>3197</v>
      </c>
      <c r="C3184" s="14" t="n">
        <f aca="false">IF($F$2=0," - ",Tabla1[[#This Row],[Base Precio de Lista neto]])</f>
        <v>1653.3659</v>
      </c>
      <c r="D3184" s="14" t="n">
        <f aca="false">IF($F$2=0," - ",Tabla1[[#This Row],[Base Precio de Lista neto]]*(1-$F$2))</f>
        <v>1157.35613</v>
      </c>
      <c r="E3184" s="14" t="n">
        <f aca="false">IF($F$2=0," - ",Tabla1[[#This Row],[Base para Mejor precio]]*(1-$F$2))</f>
        <v>1041.620517</v>
      </c>
      <c r="F3184" s="12" t="s">
        <v>14</v>
      </c>
      <c r="G3184" s="15"/>
      <c r="H3184" s="14" t="n">
        <f aca="false">IFERROR(IF($F$3=0,"-",Tabla1[[#This Row],[Precio de Cliente neto]]*(1+$F$3)),"-")</f>
        <v>1736.034195</v>
      </c>
      <c r="I3184" s="14" t="n">
        <v>1653.3659</v>
      </c>
      <c r="J3184" s="14" t="n">
        <v>1488.02931</v>
      </c>
    </row>
    <row r="3185" customFormat="false" ht="15" hidden="false" customHeight="false" outlineLevel="0" collapsed="false">
      <c r="A3185" s="12" t="n">
        <v>9341</v>
      </c>
      <c r="B3185" s="13" t="s">
        <v>3198</v>
      </c>
      <c r="C3185" s="14" t="n">
        <f aca="false">IF($F$2=0," - ",Tabla1[[#This Row],[Base Precio de Lista neto]])</f>
        <v>2065.7899</v>
      </c>
      <c r="D3185" s="14" t="n">
        <f aca="false">IF($F$2=0," - ",Tabla1[[#This Row],[Base Precio de Lista neto]]*(1-$F$2))</f>
        <v>1446.05293</v>
      </c>
      <c r="E3185" s="14" t="n">
        <f aca="false">IF($F$2=0," - ",Tabla1[[#This Row],[Base para Mejor precio]]*(1-$F$2))</f>
        <v>1301.447637</v>
      </c>
      <c r="F3185" s="12" t="s">
        <v>14</v>
      </c>
      <c r="G3185" s="15"/>
      <c r="H3185" s="14" t="n">
        <f aca="false">IFERROR(IF($F$3=0,"-",Tabla1[[#This Row],[Precio de Cliente neto]]*(1+$F$3)),"-")</f>
        <v>2169.079395</v>
      </c>
      <c r="I3185" s="14" t="n">
        <v>2065.7899</v>
      </c>
      <c r="J3185" s="14" t="n">
        <v>1859.21091</v>
      </c>
    </row>
    <row r="3186" customFormat="false" ht="15" hidden="false" customHeight="false" outlineLevel="0" collapsed="false">
      <c r="A3186" s="12" t="n">
        <v>9342</v>
      </c>
      <c r="B3186" s="13" t="s">
        <v>3199</v>
      </c>
      <c r="C3186" s="14" t="n">
        <f aca="false">IF($F$2=0," - ",Tabla1[[#This Row],[Base Precio de Lista neto]])</f>
        <v>4119.6653</v>
      </c>
      <c r="D3186" s="14" t="n">
        <f aca="false">IF($F$2=0," - ",Tabla1[[#This Row],[Base Precio de Lista neto]]*(1-$F$2))</f>
        <v>2883.76571</v>
      </c>
      <c r="E3186" s="14" t="n">
        <f aca="false">IF($F$2=0," - ",Tabla1[[#This Row],[Base para Mejor precio]]*(1-$F$2))</f>
        <v>2595.389139</v>
      </c>
      <c r="F3186" s="12" t="s">
        <v>14</v>
      </c>
      <c r="G3186" s="15"/>
      <c r="H3186" s="14" t="n">
        <f aca="false">IFERROR(IF($F$3=0,"-",Tabla1[[#This Row],[Precio de Cliente neto]]*(1+$F$3)),"-")</f>
        <v>4325.648565</v>
      </c>
      <c r="I3186" s="14" t="n">
        <v>4119.6653</v>
      </c>
      <c r="J3186" s="14" t="n">
        <v>3707.69877</v>
      </c>
    </row>
    <row r="3187" customFormat="false" ht="15" hidden="false" customHeight="false" outlineLevel="0" collapsed="false">
      <c r="A3187" s="12" t="n">
        <v>9343</v>
      </c>
      <c r="B3187" s="13" t="s">
        <v>3200</v>
      </c>
      <c r="C3187" s="14" t="n">
        <f aca="false">IF($F$2=0," - ",Tabla1[[#This Row],[Base Precio de Lista neto]])</f>
        <v>7529.0435</v>
      </c>
      <c r="D3187" s="14" t="n">
        <f aca="false">IF($F$2=0," - ",Tabla1[[#This Row],[Base Precio de Lista neto]]*(1-$F$2))</f>
        <v>5270.33045</v>
      </c>
      <c r="E3187" s="14" t="n">
        <f aca="false">IF($F$2=0," - ",Tabla1[[#This Row],[Base para Mejor precio]]*(1-$F$2))</f>
        <v>4743.297405</v>
      </c>
      <c r="F3187" s="12" t="s">
        <v>14</v>
      </c>
      <c r="G3187" s="15"/>
      <c r="H3187" s="14" t="n">
        <f aca="false">IFERROR(IF($F$3=0,"-",Tabla1[[#This Row],[Precio de Cliente neto]]*(1+$F$3)),"-")</f>
        <v>7905.495675</v>
      </c>
      <c r="I3187" s="14" t="n">
        <v>7529.0435</v>
      </c>
      <c r="J3187" s="14" t="n">
        <v>6776.13915</v>
      </c>
    </row>
    <row r="3188" customFormat="false" ht="15" hidden="false" customHeight="false" outlineLevel="0" collapsed="false">
      <c r="A3188" s="12" t="n">
        <v>9344</v>
      </c>
      <c r="B3188" s="13" t="s">
        <v>3201</v>
      </c>
      <c r="C3188" s="14" t="n">
        <f aca="false">IF($F$2=0," - ",Tabla1[[#This Row],[Base Precio de Lista neto]])</f>
        <v>1994.3039</v>
      </c>
      <c r="D3188" s="14" t="n">
        <f aca="false">IF($F$2=0," - ",Tabla1[[#This Row],[Base Precio de Lista neto]]*(1-$F$2))</f>
        <v>1396.01273</v>
      </c>
      <c r="E3188" s="14" t="n">
        <f aca="false">IF($F$2=0," - ",Tabla1[[#This Row],[Base para Mejor precio]]*(1-$F$2))</f>
        <v>1256.411457</v>
      </c>
      <c r="F3188" s="12" t="s">
        <v>14</v>
      </c>
      <c r="G3188" s="15"/>
      <c r="H3188" s="14" t="n">
        <f aca="false">IFERROR(IF($F$3=0,"-",Tabla1[[#This Row],[Precio de Cliente neto]]*(1+$F$3)),"-")</f>
        <v>2094.019095</v>
      </c>
      <c r="I3188" s="14" t="n">
        <v>1994.3039</v>
      </c>
      <c r="J3188" s="14" t="n">
        <v>1794.87351</v>
      </c>
    </row>
    <row r="3189" customFormat="false" ht="15" hidden="false" customHeight="false" outlineLevel="0" collapsed="false">
      <c r="A3189" s="12" t="n">
        <v>9345</v>
      </c>
      <c r="B3189" s="13" t="s">
        <v>3202</v>
      </c>
      <c r="C3189" s="14" t="n">
        <f aca="false">IF($F$2=0," - ",Tabla1[[#This Row],[Base Precio de Lista neto]])</f>
        <v>2999.7043</v>
      </c>
      <c r="D3189" s="14" t="n">
        <f aca="false">IF($F$2=0," - ",Tabla1[[#This Row],[Base Precio de Lista neto]]*(1-$F$2))</f>
        <v>2099.79301</v>
      </c>
      <c r="E3189" s="14" t="n">
        <f aca="false">IF($F$2=0," - ",Tabla1[[#This Row],[Base para Mejor precio]]*(1-$F$2))</f>
        <v>1889.813709</v>
      </c>
      <c r="F3189" s="12" t="s">
        <v>14</v>
      </c>
      <c r="G3189" s="15"/>
      <c r="H3189" s="14" t="n">
        <f aca="false">IFERROR(IF($F$3=0,"-",Tabla1[[#This Row],[Precio de Cliente neto]]*(1+$F$3)),"-")</f>
        <v>3149.689515</v>
      </c>
      <c r="I3189" s="14" t="n">
        <v>2999.7043</v>
      </c>
      <c r="J3189" s="14" t="n">
        <v>2699.73387</v>
      </c>
    </row>
    <row r="3190" customFormat="false" ht="15" hidden="false" customHeight="false" outlineLevel="0" collapsed="false">
      <c r="A3190" s="12" t="n">
        <v>9346</v>
      </c>
      <c r="B3190" s="13" t="s">
        <v>3203</v>
      </c>
      <c r="C3190" s="14" t="n">
        <f aca="false">IF($F$2=0," - ",Tabla1[[#This Row],[Base Precio de Lista neto]])</f>
        <v>3410.2963</v>
      </c>
      <c r="D3190" s="14" t="n">
        <f aca="false">IF($F$2=0," - ",Tabla1[[#This Row],[Base Precio de Lista neto]]*(1-$F$2))</f>
        <v>2387.20741</v>
      </c>
      <c r="E3190" s="14" t="n">
        <f aca="false">IF($F$2=0," - ",Tabla1[[#This Row],[Base para Mejor precio]]*(1-$F$2))</f>
        <v>2148.486669</v>
      </c>
      <c r="F3190" s="12" t="s">
        <v>14</v>
      </c>
      <c r="G3190" s="15"/>
      <c r="H3190" s="14" t="n">
        <f aca="false">IFERROR(IF($F$3=0,"-",Tabla1[[#This Row],[Precio de Cliente neto]]*(1+$F$3)),"-")</f>
        <v>3580.811115</v>
      </c>
      <c r="I3190" s="14" t="n">
        <v>3410.2963</v>
      </c>
      <c r="J3190" s="14" t="n">
        <v>3069.26667</v>
      </c>
    </row>
    <row r="3191" customFormat="false" ht="15" hidden="false" customHeight="false" outlineLevel="0" collapsed="false">
      <c r="A3191" s="12" t="n">
        <v>9347</v>
      </c>
      <c r="B3191" s="13" t="s">
        <v>3204</v>
      </c>
      <c r="C3191" s="14" t="n">
        <f aca="false">IF($F$2=0," - ",Tabla1[[#This Row],[Base Precio de Lista neto]])</f>
        <v>3410.2963</v>
      </c>
      <c r="D3191" s="14" t="n">
        <f aca="false">IF($F$2=0," - ",Tabla1[[#This Row],[Base Precio de Lista neto]]*(1-$F$2))</f>
        <v>2387.20741</v>
      </c>
      <c r="E3191" s="14" t="n">
        <f aca="false">IF($F$2=0," - ",Tabla1[[#This Row],[Base para Mejor precio]]*(1-$F$2))</f>
        <v>2148.486669</v>
      </c>
      <c r="F3191" s="12" t="s">
        <v>14</v>
      </c>
      <c r="G3191" s="15"/>
      <c r="H3191" s="14" t="n">
        <f aca="false">IFERROR(IF($F$3=0,"-",Tabla1[[#This Row],[Precio de Cliente neto]]*(1+$F$3)),"-")</f>
        <v>3580.811115</v>
      </c>
      <c r="I3191" s="14" t="n">
        <v>3410.2963</v>
      </c>
      <c r="J3191" s="14" t="n">
        <v>3069.26667</v>
      </c>
    </row>
    <row r="3192" customFormat="false" ht="15" hidden="false" customHeight="false" outlineLevel="0" collapsed="false">
      <c r="A3192" s="12" t="n">
        <v>9348</v>
      </c>
      <c r="B3192" s="13" t="s">
        <v>3205</v>
      </c>
      <c r="C3192" s="14" t="n">
        <f aca="false">IF($F$2=0," - ",Tabla1[[#This Row],[Base Precio de Lista neto]])</f>
        <v>2707.3408</v>
      </c>
      <c r="D3192" s="14" t="n">
        <f aca="false">IF($F$2=0," - ",Tabla1[[#This Row],[Base Precio de Lista neto]]*(1-$F$2))</f>
        <v>1895.13856</v>
      </c>
      <c r="E3192" s="14" t="n">
        <f aca="false">IF($F$2=0," - ",Tabla1[[#This Row],[Base para Mejor precio]]*(1-$F$2))</f>
        <v>1705.624704</v>
      </c>
      <c r="F3192" s="12" t="s">
        <v>14</v>
      </c>
      <c r="G3192" s="15"/>
      <c r="H3192" s="14" t="n">
        <f aca="false">IFERROR(IF($F$3=0,"-",Tabla1[[#This Row],[Precio de Cliente neto]]*(1+$F$3)),"-")</f>
        <v>2842.70784</v>
      </c>
      <c r="I3192" s="14" t="n">
        <v>2707.3408</v>
      </c>
      <c r="J3192" s="14" t="n">
        <v>2436.60672</v>
      </c>
    </row>
    <row r="3193" customFormat="false" ht="15" hidden="false" customHeight="false" outlineLevel="0" collapsed="false">
      <c r="A3193" s="12" t="n">
        <v>9350</v>
      </c>
      <c r="B3193" s="13" t="s">
        <v>3206</v>
      </c>
      <c r="C3193" s="14" t="n">
        <f aca="false">IF($F$2=0," - ",Tabla1[[#This Row],[Base Precio de Lista neto]])</f>
        <v>14115.0156</v>
      </c>
      <c r="D3193" s="14" t="n">
        <f aca="false">IF($F$2=0," - ",Tabla1[[#This Row],[Base Precio de Lista neto]]*(1-$F$2))</f>
        <v>9880.51092</v>
      </c>
      <c r="E3193" s="14" t="n">
        <f aca="false">IF($F$2=0," - ",Tabla1[[#This Row],[Base para Mejor precio]]*(1-$F$2))</f>
        <v>8892.459828</v>
      </c>
      <c r="F3193" s="12" t="s">
        <v>14</v>
      </c>
      <c r="G3193" s="15"/>
      <c r="H3193" s="14" t="n">
        <f aca="false">IFERROR(IF($F$3=0,"-",Tabla1[[#This Row],[Precio de Cliente neto]]*(1+$F$3)),"-")</f>
        <v>14820.76638</v>
      </c>
      <c r="I3193" s="14" t="n">
        <v>14115.0156</v>
      </c>
      <c r="J3193" s="14" t="n">
        <v>12703.51404</v>
      </c>
    </row>
    <row r="3194" customFormat="false" ht="15" hidden="false" customHeight="false" outlineLevel="0" collapsed="false">
      <c r="A3194" s="12" t="n">
        <v>9351</v>
      </c>
      <c r="B3194" s="13" t="s">
        <v>3207</v>
      </c>
      <c r="C3194" s="14" t="n">
        <f aca="false">IF($F$2=0," - ",Tabla1[[#This Row],[Base Precio de Lista neto]])</f>
        <v>2707.3408</v>
      </c>
      <c r="D3194" s="14" t="n">
        <f aca="false">IF($F$2=0," - ",Tabla1[[#This Row],[Base Precio de Lista neto]]*(1-$F$2))</f>
        <v>1895.13856</v>
      </c>
      <c r="E3194" s="14" t="n">
        <f aca="false">IF($F$2=0," - ",Tabla1[[#This Row],[Base para Mejor precio]]*(1-$F$2))</f>
        <v>1705.624704</v>
      </c>
      <c r="F3194" s="12" t="s">
        <v>14</v>
      </c>
      <c r="G3194" s="15"/>
      <c r="H3194" s="14" t="n">
        <f aca="false">IFERROR(IF($F$3=0,"-",Tabla1[[#This Row],[Precio de Cliente neto]]*(1+$F$3)),"-")</f>
        <v>2842.70784</v>
      </c>
      <c r="I3194" s="14" t="n">
        <v>2707.3408</v>
      </c>
      <c r="J3194" s="14" t="n">
        <v>2436.60672</v>
      </c>
    </row>
    <row r="3195" customFormat="false" ht="15" hidden="false" customHeight="false" outlineLevel="0" collapsed="false">
      <c r="A3195" s="12" t="n">
        <v>9352</v>
      </c>
      <c r="B3195" s="13" t="s">
        <v>3208</v>
      </c>
      <c r="C3195" s="14" t="n">
        <f aca="false">IF($F$2=0," - ",Tabla1[[#This Row],[Base Precio de Lista neto]])</f>
        <v>0.9165</v>
      </c>
      <c r="D3195" s="14" t="n">
        <f aca="false">IF($F$2=0," - ",Tabla1[[#This Row],[Base Precio de Lista neto]]*(1-$F$2))</f>
        <v>0.64155</v>
      </c>
      <c r="E3195" s="14" t="n">
        <f aca="false">IF($F$2=0," - ",Tabla1[[#This Row],[Base para Mejor precio]]*(1-$F$2))</f>
        <v>0.577395</v>
      </c>
      <c r="F3195" s="12" t="s">
        <v>14</v>
      </c>
      <c r="G3195" s="15"/>
      <c r="H3195" s="14" t="n">
        <f aca="false">IFERROR(IF($F$3=0,"-",Tabla1[[#This Row],[Precio de Cliente neto]]*(1+$F$3)),"-")</f>
        <v>0.962325</v>
      </c>
      <c r="I3195" s="14" t="n">
        <v>0.9165</v>
      </c>
      <c r="J3195" s="14" t="n">
        <v>0.82485</v>
      </c>
    </row>
    <row r="3196" customFormat="false" ht="15" hidden="false" customHeight="false" outlineLevel="0" collapsed="false">
      <c r="A3196" s="12" t="n">
        <v>9353</v>
      </c>
      <c r="B3196" s="13" t="s">
        <v>3209</v>
      </c>
      <c r="C3196" s="14" t="n">
        <f aca="false">IF($F$2=0," - ",Tabla1[[#This Row],[Base Precio de Lista neto]])</f>
        <v>654.381</v>
      </c>
      <c r="D3196" s="14" t="n">
        <f aca="false">IF($F$2=0," - ",Tabla1[[#This Row],[Base Precio de Lista neto]]*(1-$F$2))</f>
        <v>458.0667</v>
      </c>
      <c r="E3196" s="14" t="n">
        <f aca="false">IF($F$2=0," - ",Tabla1[[#This Row],[Base para Mejor precio]]*(1-$F$2))</f>
        <v>412.26003</v>
      </c>
      <c r="F3196" s="12" t="s">
        <v>14</v>
      </c>
      <c r="G3196" s="15"/>
      <c r="H3196" s="14" t="n">
        <f aca="false">IFERROR(IF($F$3=0,"-",Tabla1[[#This Row],[Precio de Cliente neto]]*(1+$F$3)),"-")</f>
        <v>687.10005</v>
      </c>
      <c r="I3196" s="14" t="n">
        <v>654.381</v>
      </c>
      <c r="J3196" s="14" t="n">
        <v>588.9429</v>
      </c>
    </row>
    <row r="3197" customFormat="false" ht="15" hidden="false" customHeight="false" outlineLevel="0" collapsed="false">
      <c r="A3197" s="12" t="n">
        <v>9354</v>
      </c>
      <c r="B3197" s="13" t="s">
        <v>3210</v>
      </c>
      <c r="C3197" s="14" t="n">
        <f aca="false">IF($F$2=0," - ",Tabla1[[#This Row],[Base Precio de Lista neto]])</f>
        <v>272.2005</v>
      </c>
      <c r="D3197" s="14" t="n">
        <f aca="false">IF($F$2=0," - ",Tabla1[[#This Row],[Base Precio de Lista neto]]*(1-$F$2))</f>
        <v>190.54035</v>
      </c>
      <c r="E3197" s="14" t="n">
        <f aca="false">IF($F$2=0," - ",Tabla1[[#This Row],[Base para Mejor precio]]*(1-$F$2))</f>
        <v>171.486315</v>
      </c>
      <c r="F3197" s="12" t="s">
        <v>14</v>
      </c>
      <c r="G3197" s="15"/>
      <c r="H3197" s="14" t="n">
        <f aca="false">IFERROR(IF($F$3=0,"-",Tabla1[[#This Row],[Precio de Cliente neto]]*(1+$F$3)),"-")</f>
        <v>285.810525</v>
      </c>
      <c r="I3197" s="14" t="n">
        <v>272.2005</v>
      </c>
      <c r="J3197" s="14" t="n">
        <v>244.98045</v>
      </c>
    </row>
    <row r="3198" customFormat="false" ht="15" hidden="false" customHeight="false" outlineLevel="0" collapsed="false">
      <c r="A3198" s="12" t="n">
        <v>9355</v>
      </c>
      <c r="B3198" s="13" t="s">
        <v>3211</v>
      </c>
      <c r="C3198" s="14" t="n">
        <f aca="false">IF($F$2=0," - ",Tabla1[[#This Row],[Base Precio de Lista neto]])</f>
        <v>790.0226</v>
      </c>
      <c r="D3198" s="14" t="n">
        <f aca="false">IF($F$2=0," - ",Tabla1[[#This Row],[Base Precio de Lista neto]]*(1-$F$2))</f>
        <v>553.01582</v>
      </c>
      <c r="E3198" s="14" t="n">
        <f aca="false">IF($F$2=0," - ",Tabla1[[#This Row],[Base para Mejor precio]]*(1-$F$2))</f>
        <v>497.714238</v>
      </c>
      <c r="F3198" s="12" t="s">
        <v>14</v>
      </c>
      <c r="G3198" s="15"/>
      <c r="H3198" s="14" t="n">
        <f aca="false">IFERROR(IF($F$3=0,"-",Tabla1[[#This Row],[Precio de Cliente neto]]*(1+$F$3)),"-")</f>
        <v>829.52373</v>
      </c>
      <c r="I3198" s="14" t="n">
        <v>790.0226</v>
      </c>
      <c r="J3198" s="14" t="n">
        <v>711.02034</v>
      </c>
    </row>
    <row r="3199" customFormat="false" ht="15" hidden="false" customHeight="false" outlineLevel="0" collapsed="false">
      <c r="A3199" s="12" t="n">
        <v>9356</v>
      </c>
      <c r="B3199" s="13" t="s">
        <v>3212</v>
      </c>
      <c r="C3199" s="14" t="n">
        <f aca="false">IF($F$2=0," - ",Tabla1[[#This Row],[Base Precio de Lista neto]])</f>
        <v>654.381</v>
      </c>
      <c r="D3199" s="14" t="n">
        <f aca="false">IF($F$2=0," - ",Tabla1[[#This Row],[Base Precio de Lista neto]]*(1-$F$2))</f>
        <v>458.0667</v>
      </c>
      <c r="E3199" s="14" t="n">
        <f aca="false">IF($F$2=0," - ",Tabla1[[#This Row],[Base para Mejor precio]]*(1-$F$2))</f>
        <v>412.26003</v>
      </c>
      <c r="F3199" s="12" t="s">
        <v>14</v>
      </c>
      <c r="G3199" s="15"/>
      <c r="H3199" s="14" t="n">
        <f aca="false">IFERROR(IF($F$3=0,"-",Tabla1[[#This Row],[Precio de Cliente neto]]*(1+$F$3)),"-")</f>
        <v>687.10005</v>
      </c>
      <c r="I3199" s="14" t="n">
        <v>654.381</v>
      </c>
      <c r="J3199" s="14" t="n">
        <v>588.9429</v>
      </c>
    </row>
    <row r="3200" customFormat="false" ht="15" hidden="false" customHeight="false" outlineLevel="0" collapsed="false">
      <c r="A3200" s="12" t="n">
        <v>9357</v>
      </c>
      <c r="B3200" s="13" t="s">
        <v>3213</v>
      </c>
      <c r="C3200" s="14" t="n">
        <f aca="false">IF($F$2=0," - ",Tabla1[[#This Row],[Base Precio de Lista neto]])</f>
        <v>790.4294</v>
      </c>
      <c r="D3200" s="14" t="n">
        <f aca="false">IF($F$2=0," - ",Tabla1[[#This Row],[Base Precio de Lista neto]]*(1-$F$2))</f>
        <v>553.30058</v>
      </c>
      <c r="E3200" s="14" t="n">
        <f aca="false">IF($F$2=0," - ",Tabla1[[#This Row],[Base para Mejor precio]]*(1-$F$2))</f>
        <v>497.970522</v>
      </c>
      <c r="F3200" s="12" t="s">
        <v>14</v>
      </c>
      <c r="G3200" s="15"/>
      <c r="H3200" s="14" t="n">
        <f aca="false">IFERROR(IF($F$3=0,"-",Tabla1[[#This Row],[Precio de Cliente neto]]*(1+$F$3)),"-")</f>
        <v>829.95087</v>
      </c>
      <c r="I3200" s="14" t="n">
        <v>790.4294</v>
      </c>
      <c r="J3200" s="14" t="n">
        <v>711.38646</v>
      </c>
    </row>
    <row r="3201" customFormat="false" ht="15" hidden="false" customHeight="false" outlineLevel="0" collapsed="false">
      <c r="A3201" s="12" t="n">
        <v>9358</v>
      </c>
      <c r="B3201" s="13" t="s">
        <v>3214</v>
      </c>
      <c r="C3201" s="14" t="n">
        <f aca="false">IF($F$2=0," - ",Tabla1[[#This Row],[Base Precio de Lista neto]])</f>
        <v>654.381</v>
      </c>
      <c r="D3201" s="14" t="n">
        <f aca="false">IF($F$2=0," - ",Tabla1[[#This Row],[Base Precio de Lista neto]]*(1-$F$2))</f>
        <v>458.0667</v>
      </c>
      <c r="E3201" s="14" t="n">
        <f aca="false">IF($F$2=0," - ",Tabla1[[#This Row],[Base para Mejor precio]]*(1-$F$2))</f>
        <v>412.26003</v>
      </c>
      <c r="F3201" s="12" t="s">
        <v>14</v>
      </c>
      <c r="G3201" s="15"/>
      <c r="H3201" s="14" t="n">
        <f aca="false">IFERROR(IF($F$3=0,"-",Tabla1[[#This Row],[Precio de Cliente neto]]*(1+$F$3)),"-")</f>
        <v>687.10005</v>
      </c>
      <c r="I3201" s="14" t="n">
        <v>654.381</v>
      </c>
      <c r="J3201" s="14" t="n">
        <v>588.9429</v>
      </c>
    </row>
    <row r="3202" customFormat="false" ht="15" hidden="false" customHeight="false" outlineLevel="0" collapsed="false">
      <c r="A3202" s="12" t="n">
        <v>9359</v>
      </c>
      <c r="B3202" s="13" t="s">
        <v>3215</v>
      </c>
      <c r="C3202" s="14" t="n">
        <f aca="false">IF($F$2=0," - ",Tabla1[[#This Row],[Base Precio de Lista neto]])</f>
        <v>654.381</v>
      </c>
      <c r="D3202" s="14" t="n">
        <f aca="false">IF($F$2=0," - ",Tabla1[[#This Row],[Base Precio de Lista neto]]*(1-$F$2))</f>
        <v>458.0667</v>
      </c>
      <c r="E3202" s="14" t="n">
        <f aca="false">IF($F$2=0," - ",Tabla1[[#This Row],[Base para Mejor precio]]*(1-$F$2))</f>
        <v>412.26003</v>
      </c>
      <c r="F3202" s="12" t="s">
        <v>14</v>
      </c>
      <c r="G3202" s="15"/>
      <c r="H3202" s="14" t="n">
        <f aca="false">IFERROR(IF($F$3=0,"-",Tabla1[[#This Row],[Precio de Cliente neto]]*(1+$F$3)),"-")</f>
        <v>687.10005</v>
      </c>
      <c r="I3202" s="14" t="n">
        <v>654.381</v>
      </c>
      <c r="J3202" s="14" t="n">
        <v>588.9429</v>
      </c>
    </row>
    <row r="3203" customFormat="false" ht="15" hidden="false" customHeight="false" outlineLevel="0" collapsed="false">
      <c r="A3203" s="12" t="n">
        <v>9360</v>
      </c>
      <c r="B3203" s="13" t="s">
        <v>3216</v>
      </c>
      <c r="C3203" s="14" t="n">
        <f aca="false">IF($F$2=0," - ",Tabla1[[#This Row],[Base Precio de Lista neto]])</f>
        <v>354.6855</v>
      </c>
      <c r="D3203" s="14" t="n">
        <f aca="false">IF($F$2=0," - ",Tabla1[[#This Row],[Base Precio de Lista neto]]*(1-$F$2))</f>
        <v>248.27985</v>
      </c>
      <c r="E3203" s="14" t="n">
        <f aca="false">IF($F$2=0," - ",Tabla1[[#This Row],[Base para Mejor precio]]*(1-$F$2))</f>
        <v>223.451865</v>
      </c>
      <c r="F3203" s="12" t="s">
        <v>14</v>
      </c>
      <c r="G3203" s="15"/>
      <c r="H3203" s="14" t="n">
        <f aca="false">IFERROR(IF($F$3=0,"-",Tabla1[[#This Row],[Precio de Cliente neto]]*(1+$F$3)),"-")</f>
        <v>372.419775</v>
      </c>
      <c r="I3203" s="14" t="n">
        <v>354.6855</v>
      </c>
      <c r="J3203" s="14" t="n">
        <v>319.21695</v>
      </c>
    </row>
    <row r="3204" customFormat="false" ht="15" hidden="false" customHeight="false" outlineLevel="0" collapsed="false">
      <c r="A3204" s="12" t="n">
        <v>9361</v>
      </c>
      <c r="B3204" s="13" t="s">
        <v>3217</v>
      </c>
      <c r="C3204" s="14" t="n">
        <f aca="false">IF($F$2=0," - ",Tabla1[[#This Row],[Base Precio de Lista neto]])</f>
        <v>790.0226</v>
      </c>
      <c r="D3204" s="14" t="n">
        <f aca="false">IF($F$2=0," - ",Tabla1[[#This Row],[Base Precio de Lista neto]]*(1-$F$2))</f>
        <v>553.01582</v>
      </c>
      <c r="E3204" s="14" t="n">
        <f aca="false">IF($F$2=0," - ",Tabla1[[#This Row],[Base para Mejor precio]]*(1-$F$2))</f>
        <v>497.714238</v>
      </c>
      <c r="F3204" s="12" t="s">
        <v>14</v>
      </c>
      <c r="G3204" s="15"/>
      <c r="H3204" s="14" t="n">
        <f aca="false">IFERROR(IF($F$3=0,"-",Tabla1[[#This Row],[Precio de Cliente neto]]*(1+$F$3)),"-")</f>
        <v>829.52373</v>
      </c>
      <c r="I3204" s="14" t="n">
        <v>790.0226</v>
      </c>
      <c r="J3204" s="14" t="n">
        <v>711.02034</v>
      </c>
    </row>
    <row r="3205" customFormat="false" ht="15" hidden="false" customHeight="false" outlineLevel="0" collapsed="false">
      <c r="A3205" s="12" t="n">
        <v>9362</v>
      </c>
      <c r="B3205" s="13" t="s">
        <v>3218</v>
      </c>
      <c r="C3205" s="14" t="n">
        <f aca="false">IF($F$2=0," - ",Tabla1[[#This Row],[Base Precio de Lista neto]])</f>
        <v>790.0226</v>
      </c>
      <c r="D3205" s="14" t="n">
        <f aca="false">IF($F$2=0," - ",Tabla1[[#This Row],[Base Precio de Lista neto]]*(1-$F$2))</f>
        <v>553.01582</v>
      </c>
      <c r="E3205" s="14" t="n">
        <f aca="false">IF($F$2=0," - ",Tabla1[[#This Row],[Base para Mejor precio]]*(1-$F$2))</f>
        <v>497.714238</v>
      </c>
      <c r="F3205" s="12" t="s">
        <v>14</v>
      </c>
      <c r="G3205" s="15"/>
      <c r="H3205" s="14" t="n">
        <f aca="false">IFERROR(IF($F$3=0,"-",Tabla1[[#This Row],[Precio de Cliente neto]]*(1+$F$3)),"-")</f>
        <v>829.52373</v>
      </c>
      <c r="I3205" s="14" t="n">
        <v>790.0226</v>
      </c>
      <c r="J3205" s="14" t="n">
        <v>711.02034</v>
      </c>
    </row>
    <row r="3206" customFormat="false" ht="15" hidden="false" customHeight="false" outlineLevel="0" collapsed="false">
      <c r="A3206" s="12" t="n">
        <v>9363</v>
      </c>
      <c r="B3206" s="13" t="s">
        <v>3219</v>
      </c>
      <c r="C3206" s="14" t="n">
        <f aca="false">IF($F$2=0," - ",Tabla1[[#This Row],[Base Precio de Lista neto]])</f>
        <v>654.756</v>
      </c>
      <c r="D3206" s="14" t="n">
        <f aca="false">IF($F$2=0," - ",Tabla1[[#This Row],[Base Precio de Lista neto]]*(1-$F$2))</f>
        <v>458.3292</v>
      </c>
      <c r="E3206" s="14" t="n">
        <f aca="false">IF($F$2=0," - ",Tabla1[[#This Row],[Base para Mejor precio]]*(1-$F$2))</f>
        <v>412.49628</v>
      </c>
      <c r="F3206" s="12" t="s">
        <v>14</v>
      </c>
      <c r="G3206" s="15"/>
      <c r="H3206" s="14" t="n">
        <f aca="false">IFERROR(IF($F$3=0,"-",Tabla1[[#This Row],[Precio de Cliente neto]]*(1+$F$3)),"-")</f>
        <v>687.4938</v>
      </c>
      <c r="I3206" s="14" t="n">
        <v>654.756</v>
      </c>
      <c r="J3206" s="14" t="n">
        <v>589.2804</v>
      </c>
    </row>
    <row r="3207" customFormat="false" ht="15" hidden="false" customHeight="false" outlineLevel="0" collapsed="false">
      <c r="A3207" s="12" t="n">
        <v>9364</v>
      </c>
      <c r="B3207" s="13" t="s">
        <v>3220</v>
      </c>
      <c r="C3207" s="14" t="n">
        <f aca="false">IF($F$2=0," - ",Tabla1[[#This Row],[Base Precio de Lista neto]])</f>
        <v>654.381</v>
      </c>
      <c r="D3207" s="14" t="n">
        <f aca="false">IF($F$2=0," - ",Tabla1[[#This Row],[Base Precio de Lista neto]]*(1-$F$2))</f>
        <v>458.0667</v>
      </c>
      <c r="E3207" s="14" t="n">
        <f aca="false">IF($F$2=0," - ",Tabla1[[#This Row],[Base para Mejor precio]]*(1-$F$2))</f>
        <v>412.26003</v>
      </c>
      <c r="F3207" s="12" t="s">
        <v>14</v>
      </c>
      <c r="G3207" s="15"/>
      <c r="H3207" s="14" t="n">
        <f aca="false">IFERROR(IF($F$3=0,"-",Tabla1[[#This Row],[Precio de Cliente neto]]*(1+$F$3)),"-")</f>
        <v>687.10005</v>
      </c>
      <c r="I3207" s="14" t="n">
        <v>654.381</v>
      </c>
      <c r="J3207" s="14" t="n">
        <v>588.9429</v>
      </c>
    </row>
    <row r="3208" customFormat="false" ht="15" hidden="false" customHeight="false" outlineLevel="0" collapsed="false">
      <c r="A3208" s="12" t="n">
        <v>9365</v>
      </c>
      <c r="B3208" s="13" t="s">
        <v>3221</v>
      </c>
      <c r="C3208" s="14" t="n">
        <f aca="false">IF($F$2=0," - ",Tabla1[[#This Row],[Base Precio de Lista neto]])</f>
        <v>10204.3056</v>
      </c>
      <c r="D3208" s="14" t="n">
        <f aca="false">IF($F$2=0," - ",Tabla1[[#This Row],[Base Precio de Lista neto]]*(1-$F$2))</f>
        <v>7143.01392</v>
      </c>
      <c r="E3208" s="14" t="n">
        <f aca="false">IF($F$2=0," - ",Tabla1[[#This Row],[Base para Mejor precio]]*(1-$F$2))</f>
        <v>6428.712528</v>
      </c>
      <c r="F3208" s="12" t="s">
        <v>14</v>
      </c>
      <c r="G3208" s="15"/>
      <c r="H3208" s="14" t="n">
        <f aca="false">IFERROR(IF($F$3=0,"-",Tabla1[[#This Row],[Precio de Cliente neto]]*(1+$F$3)),"-")</f>
        <v>10714.52088</v>
      </c>
      <c r="I3208" s="14" t="n">
        <v>10204.3056</v>
      </c>
      <c r="J3208" s="14" t="n">
        <v>9183.87504</v>
      </c>
    </row>
    <row r="3209" customFormat="false" ht="15" hidden="false" customHeight="false" outlineLevel="0" collapsed="false">
      <c r="A3209" s="12" t="n">
        <v>9366</v>
      </c>
      <c r="B3209" s="13" t="s">
        <v>3222</v>
      </c>
      <c r="C3209" s="14" t="n">
        <f aca="false">IF($F$2=0," - ",Tabla1[[#This Row],[Base Precio de Lista neto]])</f>
        <v>8209.0861</v>
      </c>
      <c r="D3209" s="14" t="n">
        <f aca="false">IF($F$2=0," - ",Tabla1[[#This Row],[Base Precio de Lista neto]]*(1-$F$2))</f>
        <v>5746.36027</v>
      </c>
      <c r="E3209" s="14" t="n">
        <f aca="false">IF($F$2=0," - ",Tabla1[[#This Row],[Base para Mejor precio]]*(1-$F$2))</f>
        <v>5171.724243</v>
      </c>
      <c r="F3209" s="12" t="s">
        <v>14</v>
      </c>
      <c r="G3209" s="15"/>
      <c r="H3209" s="14" t="n">
        <f aca="false">IFERROR(IF($F$3=0,"-",Tabla1[[#This Row],[Precio de Cliente neto]]*(1+$F$3)),"-")</f>
        <v>8619.540405</v>
      </c>
      <c r="I3209" s="14" t="n">
        <v>8209.0861</v>
      </c>
      <c r="J3209" s="14" t="n">
        <v>7388.17749</v>
      </c>
    </row>
    <row r="3210" customFormat="false" ht="15" hidden="false" customHeight="false" outlineLevel="0" collapsed="false">
      <c r="A3210" s="12" t="n">
        <v>9367</v>
      </c>
      <c r="B3210" s="13" t="s">
        <v>3223</v>
      </c>
      <c r="C3210" s="14" t="n">
        <f aca="false">IF($F$2=0," - ",Tabla1[[#This Row],[Base Precio de Lista neto]])</f>
        <v>7046.0515</v>
      </c>
      <c r="D3210" s="14" t="n">
        <f aca="false">IF($F$2=0," - ",Tabla1[[#This Row],[Base Precio de Lista neto]]*(1-$F$2))</f>
        <v>4932.23605</v>
      </c>
      <c r="E3210" s="14" t="n">
        <f aca="false">IF($F$2=0," - ",Tabla1[[#This Row],[Base para Mejor precio]]*(1-$F$2))</f>
        <v>4439.012445</v>
      </c>
      <c r="F3210" s="12" t="s">
        <v>14</v>
      </c>
      <c r="G3210" s="15"/>
      <c r="H3210" s="14" t="n">
        <f aca="false">IFERROR(IF($F$3=0,"-",Tabla1[[#This Row],[Precio de Cliente neto]]*(1+$F$3)),"-")</f>
        <v>7398.354075</v>
      </c>
      <c r="I3210" s="14" t="n">
        <v>7046.0515</v>
      </c>
      <c r="J3210" s="14" t="n">
        <v>6341.44635</v>
      </c>
    </row>
    <row r="3211" customFormat="false" ht="15" hidden="false" customHeight="false" outlineLevel="0" collapsed="false">
      <c r="A3211" s="12" t="n">
        <v>9368</v>
      </c>
      <c r="B3211" s="13" t="s">
        <v>3224</v>
      </c>
      <c r="C3211" s="14" t="n">
        <f aca="false">IF($F$2=0," - ",Tabla1[[#This Row],[Base Precio de Lista neto]])</f>
        <v>10250.1353</v>
      </c>
      <c r="D3211" s="14" t="n">
        <f aca="false">IF($F$2=0," - ",Tabla1[[#This Row],[Base Precio de Lista neto]]*(1-$F$2))</f>
        <v>7175.09471</v>
      </c>
      <c r="E3211" s="14" t="n">
        <f aca="false">IF($F$2=0," - ",Tabla1[[#This Row],[Base para Mejor precio]]*(1-$F$2))</f>
        <v>6457.585239</v>
      </c>
      <c r="F3211" s="12" t="s">
        <v>14</v>
      </c>
      <c r="G3211" s="15"/>
      <c r="H3211" s="14" t="n">
        <f aca="false">IFERROR(IF($F$3=0,"-",Tabla1[[#This Row],[Precio de Cliente neto]]*(1+$F$3)),"-")</f>
        <v>10762.642065</v>
      </c>
      <c r="I3211" s="14" t="n">
        <v>10250.1353</v>
      </c>
      <c r="J3211" s="14" t="n">
        <v>9225.12177</v>
      </c>
    </row>
    <row r="3212" customFormat="false" ht="15" hidden="false" customHeight="false" outlineLevel="0" collapsed="false">
      <c r="A3212" s="12" t="n">
        <v>9369</v>
      </c>
      <c r="B3212" s="13" t="s">
        <v>3225</v>
      </c>
      <c r="C3212" s="14" t="n">
        <f aca="false">IF($F$2=0," - ",Tabla1[[#This Row],[Base Precio de Lista neto]])</f>
        <v>15215.732</v>
      </c>
      <c r="D3212" s="14" t="n">
        <f aca="false">IF($F$2=0," - ",Tabla1[[#This Row],[Base Precio de Lista neto]]*(1-$F$2))</f>
        <v>10651.0124</v>
      </c>
      <c r="E3212" s="14" t="n">
        <f aca="false">IF($F$2=0," - ",Tabla1[[#This Row],[Base para Mejor precio]]*(1-$F$2))</f>
        <v>9585.91116</v>
      </c>
      <c r="F3212" s="12" t="s">
        <v>14</v>
      </c>
      <c r="G3212" s="15"/>
      <c r="H3212" s="14" t="n">
        <f aca="false">IFERROR(IF($F$3=0,"-",Tabla1[[#This Row],[Precio de Cliente neto]]*(1+$F$3)),"-")</f>
        <v>15976.5186</v>
      </c>
      <c r="I3212" s="14" t="n">
        <v>15215.732</v>
      </c>
      <c r="J3212" s="14" t="n">
        <v>13694.1588</v>
      </c>
    </row>
    <row r="3213" customFormat="false" ht="15" hidden="false" customHeight="false" outlineLevel="0" collapsed="false">
      <c r="A3213" s="12" t="n">
        <v>9370</v>
      </c>
      <c r="B3213" s="13" t="s">
        <v>3226</v>
      </c>
      <c r="C3213" s="14" t="n">
        <f aca="false">IF($F$2=0," - ",Tabla1[[#This Row],[Base Precio de Lista neto]])</f>
        <v>15215.732</v>
      </c>
      <c r="D3213" s="14" t="n">
        <f aca="false">IF($F$2=0," - ",Tabla1[[#This Row],[Base Precio de Lista neto]]*(1-$F$2))</f>
        <v>10651.0124</v>
      </c>
      <c r="E3213" s="14" t="n">
        <f aca="false">IF($F$2=0," - ",Tabla1[[#This Row],[Base para Mejor precio]]*(1-$F$2))</f>
        <v>9585.91116</v>
      </c>
      <c r="F3213" s="12" t="s">
        <v>14</v>
      </c>
      <c r="G3213" s="15"/>
      <c r="H3213" s="14" t="n">
        <f aca="false">IFERROR(IF($F$3=0,"-",Tabla1[[#This Row],[Precio de Cliente neto]]*(1+$F$3)),"-")</f>
        <v>15976.5186</v>
      </c>
      <c r="I3213" s="14" t="n">
        <v>15215.732</v>
      </c>
      <c r="J3213" s="14" t="n">
        <v>13694.1588</v>
      </c>
    </row>
    <row r="3214" customFormat="false" ht="15" hidden="false" customHeight="false" outlineLevel="0" collapsed="false">
      <c r="A3214" s="12" t="n">
        <v>9371</v>
      </c>
      <c r="B3214" s="13" t="s">
        <v>3227</v>
      </c>
      <c r="C3214" s="14" t="n">
        <f aca="false">IF($F$2=0," - ",Tabla1[[#This Row],[Base Precio de Lista neto]])</f>
        <v>15215.732</v>
      </c>
      <c r="D3214" s="14" t="n">
        <f aca="false">IF($F$2=0," - ",Tabla1[[#This Row],[Base Precio de Lista neto]]*(1-$F$2))</f>
        <v>10651.0124</v>
      </c>
      <c r="E3214" s="14" t="n">
        <f aca="false">IF($F$2=0," - ",Tabla1[[#This Row],[Base para Mejor precio]]*(1-$F$2))</f>
        <v>9585.91116</v>
      </c>
      <c r="F3214" s="12" t="s">
        <v>14</v>
      </c>
      <c r="G3214" s="15"/>
      <c r="H3214" s="14" t="n">
        <f aca="false">IFERROR(IF($F$3=0,"-",Tabla1[[#This Row],[Precio de Cliente neto]]*(1+$F$3)),"-")</f>
        <v>15976.5186</v>
      </c>
      <c r="I3214" s="14" t="n">
        <v>15215.732</v>
      </c>
      <c r="J3214" s="14" t="n">
        <v>13694.1588</v>
      </c>
    </row>
    <row r="3215" customFormat="false" ht="15" hidden="false" customHeight="false" outlineLevel="0" collapsed="false">
      <c r="A3215" s="12" t="n">
        <v>9372</v>
      </c>
      <c r="B3215" s="13" t="s">
        <v>3228</v>
      </c>
      <c r="C3215" s="14" t="n">
        <f aca="false">IF($F$2=0," - ",Tabla1[[#This Row],[Base Precio de Lista neto]])</f>
        <v>15215.732</v>
      </c>
      <c r="D3215" s="14" t="n">
        <f aca="false">IF($F$2=0," - ",Tabla1[[#This Row],[Base Precio de Lista neto]]*(1-$F$2))</f>
        <v>10651.0124</v>
      </c>
      <c r="E3215" s="14" t="n">
        <f aca="false">IF($F$2=0," - ",Tabla1[[#This Row],[Base para Mejor precio]]*(1-$F$2))</f>
        <v>9585.91116</v>
      </c>
      <c r="F3215" s="12" t="s">
        <v>14</v>
      </c>
      <c r="G3215" s="15"/>
      <c r="H3215" s="14" t="n">
        <f aca="false">IFERROR(IF($F$3=0,"-",Tabla1[[#This Row],[Precio de Cliente neto]]*(1+$F$3)),"-")</f>
        <v>15976.5186</v>
      </c>
      <c r="I3215" s="14" t="n">
        <v>15215.732</v>
      </c>
      <c r="J3215" s="14" t="n">
        <v>13694.1588</v>
      </c>
    </row>
    <row r="3216" customFormat="false" ht="15" hidden="false" customHeight="false" outlineLevel="0" collapsed="false">
      <c r="A3216" s="12" t="n">
        <v>9373</v>
      </c>
      <c r="B3216" s="13" t="s">
        <v>3229</v>
      </c>
      <c r="C3216" s="14" t="n">
        <f aca="false">IF($F$2=0," - ",Tabla1[[#This Row],[Base Precio de Lista neto]])</f>
        <v>15215.732</v>
      </c>
      <c r="D3216" s="14" t="n">
        <f aca="false">IF($F$2=0," - ",Tabla1[[#This Row],[Base Precio de Lista neto]]*(1-$F$2))</f>
        <v>10651.0124</v>
      </c>
      <c r="E3216" s="14" t="n">
        <f aca="false">IF($F$2=0," - ",Tabla1[[#This Row],[Base para Mejor precio]]*(1-$F$2))</f>
        <v>9585.91116</v>
      </c>
      <c r="F3216" s="12" t="s">
        <v>14</v>
      </c>
      <c r="G3216" s="15"/>
      <c r="H3216" s="14" t="n">
        <f aca="false">IFERROR(IF($F$3=0,"-",Tabla1[[#This Row],[Precio de Cliente neto]]*(1+$F$3)),"-")</f>
        <v>15976.5186</v>
      </c>
      <c r="I3216" s="14" t="n">
        <v>15215.732</v>
      </c>
      <c r="J3216" s="14" t="n">
        <v>13694.1588</v>
      </c>
    </row>
    <row r="3217" customFormat="false" ht="15" hidden="false" customHeight="false" outlineLevel="0" collapsed="false">
      <c r="A3217" s="12" t="n">
        <v>9383</v>
      </c>
      <c r="B3217" s="13" t="s">
        <v>3230</v>
      </c>
      <c r="C3217" s="14" t="n">
        <f aca="false">IF($F$2=0," - ",Tabla1[[#This Row],[Base Precio de Lista neto]])</f>
        <v>18947.7197</v>
      </c>
      <c r="D3217" s="14" t="n">
        <f aca="false">IF($F$2=0," - ",Tabla1[[#This Row],[Base Precio de Lista neto]]*(1-$F$2))</f>
        <v>13263.40379</v>
      </c>
      <c r="E3217" s="14" t="n">
        <f aca="false">IF($F$2=0," - ",Tabla1[[#This Row],[Base para Mejor precio]]*(1-$F$2))</f>
        <v>11937.063411</v>
      </c>
      <c r="F3217" s="12" t="s">
        <v>14</v>
      </c>
      <c r="G3217" s="15"/>
      <c r="H3217" s="14" t="n">
        <f aca="false">IFERROR(IF($F$3=0,"-",Tabla1[[#This Row],[Precio de Cliente neto]]*(1+$F$3)),"-")</f>
        <v>19895.105685</v>
      </c>
      <c r="I3217" s="14" t="n">
        <v>18947.7197</v>
      </c>
      <c r="J3217" s="14" t="n">
        <v>17052.94773</v>
      </c>
    </row>
    <row r="3218" customFormat="false" ht="15" hidden="false" customHeight="false" outlineLevel="0" collapsed="false">
      <c r="A3218" s="12" t="n">
        <v>9384</v>
      </c>
      <c r="B3218" s="13" t="s">
        <v>3231</v>
      </c>
      <c r="C3218" s="14" t="n">
        <f aca="false">IF($F$2=0," - ",Tabla1[[#This Row],[Base Precio de Lista neto]])</f>
        <v>37399.5956</v>
      </c>
      <c r="D3218" s="14" t="n">
        <f aca="false">IF($F$2=0," - ",Tabla1[[#This Row],[Base Precio de Lista neto]]*(1-$F$2))</f>
        <v>26179.71692</v>
      </c>
      <c r="E3218" s="14" t="n">
        <f aca="false">IF($F$2=0," - ",Tabla1[[#This Row],[Base para Mejor precio]]*(1-$F$2))</f>
        <v>23561.745228</v>
      </c>
      <c r="F3218" s="12" t="s">
        <v>14</v>
      </c>
      <c r="G3218" s="15"/>
      <c r="H3218" s="14" t="n">
        <f aca="false">IFERROR(IF($F$3=0,"-",Tabla1[[#This Row],[Precio de Cliente neto]]*(1+$F$3)),"-")</f>
        <v>39269.57538</v>
      </c>
      <c r="I3218" s="14" t="n">
        <v>37399.5956</v>
      </c>
      <c r="J3218" s="14" t="n">
        <v>33659.63604</v>
      </c>
    </row>
    <row r="3219" customFormat="false" ht="15" hidden="false" customHeight="false" outlineLevel="0" collapsed="false">
      <c r="A3219" s="12" t="n">
        <v>9385</v>
      </c>
      <c r="B3219" s="13" t="s">
        <v>3232</v>
      </c>
      <c r="C3219" s="14" t="n">
        <f aca="false">IF($F$2=0," - ",Tabla1[[#This Row],[Base Precio de Lista neto]])</f>
        <v>37399.5956</v>
      </c>
      <c r="D3219" s="14" t="n">
        <f aca="false">IF($F$2=0," - ",Tabla1[[#This Row],[Base Precio de Lista neto]]*(1-$F$2))</f>
        <v>26179.71692</v>
      </c>
      <c r="E3219" s="14" t="n">
        <f aca="false">IF($F$2=0," - ",Tabla1[[#This Row],[Base para Mejor precio]]*(1-$F$2))</f>
        <v>23561.745228</v>
      </c>
      <c r="F3219" s="12" t="s">
        <v>14</v>
      </c>
      <c r="G3219" s="15"/>
      <c r="H3219" s="14" t="n">
        <f aca="false">IFERROR(IF($F$3=0,"-",Tabla1[[#This Row],[Precio de Cliente neto]]*(1+$F$3)),"-")</f>
        <v>39269.57538</v>
      </c>
      <c r="I3219" s="14" t="n">
        <v>37399.5956</v>
      </c>
      <c r="J3219" s="14" t="n">
        <v>33659.63604</v>
      </c>
    </row>
    <row r="3220" customFormat="false" ht="15" hidden="false" customHeight="false" outlineLevel="0" collapsed="false">
      <c r="A3220" s="12" t="n">
        <v>9386</v>
      </c>
      <c r="B3220" s="13" t="s">
        <v>3233</v>
      </c>
      <c r="C3220" s="14" t="n">
        <f aca="false">IF($F$2=0," - ",Tabla1[[#This Row],[Base Precio de Lista neto]])</f>
        <v>13001.4681</v>
      </c>
      <c r="D3220" s="14" t="n">
        <f aca="false">IF($F$2=0," - ",Tabla1[[#This Row],[Base Precio de Lista neto]]*(1-$F$2))</f>
        <v>9101.02767</v>
      </c>
      <c r="E3220" s="14" t="n">
        <f aca="false">IF($F$2=0," - ",Tabla1[[#This Row],[Base para Mejor precio]]*(1-$F$2))</f>
        <v>8190.924903</v>
      </c>
      <c r="F3220" s="12" t="s">
        <v>14</v>
      </c>
      <c r="G3220" s="15"/>
      <c r="H3220" s="14" t="n">
        <f aca="false">IFERROR(IF($F$3=0,"-",Tabla1[[#This Row],[Precio de Cliente neto]]*(1+$F$3)),"-")</f>
        <v>13651.541505</v>
      </c>
      <c r="I3220" s="14" t="n">
        <v>13001.4681</v>
      </c>
      <c r="J3220" s="14" t="n">
        <v>11701.32129</v>
      </c>
    </row>
    <row r="3221" customFormat="false" ht="15" hidden="false" customHeight="false" outlineLevel="0" collapsed="false">
      <c r="A3221" s="12" t="n">
        <v>9387</v>
      </c>
      <c r="B3221" s="13" t="s">
        <v>3234</v>
      </c>
      <c r="C3221" s="14" t="n">
        <f aca="false">IF($F$2=0," - ",Tabla1[[#This Row],[Base Precio de Lista neto]])</f>
        <v>15774.7896</v>
      </c>
      <c r="D3221" s="14" t="n">
        <f aca="false">IF($F$2=0," - ",Tabla1[[#This Row],[Base Precio de Lista neto]]*(1-$F$2))</f>
        <v>11042.35272</v>
      </c>
      <c r="E3221" s="14" t="n">
        <f aca="false">IF($F$2=0," - ",Tabla1[[#This Row],[Base para Mejor precio]]*(1-$F$2))</f>
        <v>9938.117448</v>
      </c>
      <c r="F3221" s="12" t="s">
        <v>14</v>
      </c>
      <c r="G3221" s="15"/>
      <c r="H3221" s="14" t="n">
        <f aca="false">IFERROR(IF($F$3=0,"-",Tabla1[[#This Row],[Precio de Cliente neto]]*(1+$F$3)),"-")</f>
        <v>16563.52908</v>
      </c>
      <c r="I3221" s="14" t="n">
        <v>15774.7896</v>
      </c>
      <c r="J3221" s="14" t="n">
        <v>14197.31064</v>
      </c>
    </row>
    <row r="3222" customFormat="false" ht="15" hidden="false" customHeight="false" outlineLevel="0" collapsed="false">
      <c r="A3222" s="12" t="n">
        <v>9388</v>
      </c>
      <c r="B3222" s="13" t="s">
        <v>3235</v>
      </c>
      <c r="C3222" s="14" t="n">
        <f aca="false">IF($F$2=0," - ",Tabla1[[#This Row],[Base Precio de Lista neto]])</f>
        <v>21844.7658</v>
      </c>
      <c r="D3222" s="14" t="n">
        <f aca="false">IF($F$2=0," - ",Tabla1[[#This Row],[Base Precio de Lista neto]]*(1-$F$2))</f>
        <v>15291.33606</v>
      </c>
      <c r="E3222" s="14" t="n">
        <f aca="false">IF($F$2=0," - ",Tabla1[[#This Row],[Base para Mejor precio]]*(1-$F$2))</f>
        <v>13762.202454</v>
      </c>
      <c r="F3222" s="12" t="s">
        <v>14</v>
      </c>
      <c r="G3222" s="15"/>
      <c r="H3222" s="14" t="n">
        <f aca="false">IFERROR(IF($F$3=0,"-",Tabla1[[#This Row],[Precio de Cliente neto]]*(1+$F$3)),"-")</f>
        <v>22937.00409</v>
      </c>
      <c r="I3222" s="14" t="n">
        <v>21844.7658</v>
      </c>
      <c r="J3222" s="14" t="n">
        <v>19660.28922</v>
      </c>
    </row>
    <row r="3223" customFormat="false" ht="15" hidden="false" customHeight="false" outlineLevel="0" collapsed="false">
      <c r="A3223" s="12" t="n">
        <v>9389</v>
      </c>
      <c r="B3223" s="13" t="s">
        <v>3236</v>
      </c>
      <c r="C3223" s="14" t="n">
        <f aca="false">IF($F$2=0," - ",Tabla1[[#This Row],[Base Precio de Lista neto]])</f>
        <v>21844.7658</v>
      </c>
      <c r="D3223" s="14" t="n">
        <f aca="false">IF($F$2=0," - ",Tabla1[[#This Row],[Base Precio de Lista neto]]*(1-$F$2))</f>
        <v>15291.33606</v>
      </c>
      <c r="E3223" s="14" t="n">
        <f aca="false">IF($F$2=0," - ",Tabla1[[#This Row],[Base para Mejor precio]]*(1-$F$2))</f>
        <v>13762.202454</v>
      </c>
      <c r="F3223" s="12" t="s">
        <v>14</v>
      </c>
      <c r="G3223" s="15"/>
      <c r="H3223" s="14" t="n">
        <f aca="false">IFERROR(IF($F$3=0,"-",Tabla1[[#This Row],[Precio de Cliente neto]]*(1+$F$3)),"-")</f>
        <v>22937.00409</v>
      </c>
      <c r="I3223" s="14" t="n">
        <v>21844.7658</v>
      </c>
      <c r="J3223" s="14" t="n">
        <v>19660.28922</v>
      </c>
    </row>
    <row r="3224" customFormat="false" ht="15" hidden="false" customHeight="false" outlineLevel="0" collapsed="false">
      <c r="A3224" s="12" t="n">
        <v>9390</v>
      </c>
      <c r="B3224" s="13" t="s">
        <v>3237</v>
      </c>
      <c r="C3224" s="14" t="n">
        <f aca="false">IF($F$2=0," - ",Tabla1[[#This Row],[Base Precio de Lista neto]])</f>
        <v>13316.7379</v>
      </c>
      <c r="D3224" s="14" t="n">
        <f aca="false">IF($F$2=0," - ",Tabla1[[#This Row],[Base Precio de Lista neto]]*(1-$F$2))</f>
        <v>9321.71653</v>
      </c>
      <c r="E3224" s="14" t="n">
        <f aca="false">IF($F$2=0," - ",Tabla1[[#This Row],[Base para Mejor precio]]*(1-$F$2))</f>
        <v>8389.544877</v>
      </c>
      <c r="F3224" s="12" t="s">
        <v>14</v>
      </c>
      <c r="G3224" s="15"/>
      <c r="H3224" s="14" t="n">
        <f aca="false">IFERROR(IF($F$3=0,"-",Tabla1[[#This Row],[Precio de Cliente neto]]*(1+$F$3)),"-")</f>
        <v>13982.574795</v>
      </c>
      <c r="I3224" s="14" t="n">
        <v>13316.7379</v>
      </c>
      <c r="J3224" s="14" t="n">
        <v>11985.06411</v>
      </c>
    </row>
    <row r="3225" customFormat="false" ht="15" hidden="false" customHeight="false" outlineLevel="0" collapsed="false">
      <c r="A3225" s="12" t="n">
        <v>9391</v>
      </c>
      <c r="B3225" s="13" t="s">
        <v>3238</v>
      </c>
      <c r="C3225" s="14" t="n">
        <f aca="false">IF($F$2=0," - ",Tabla1[[#This Row],[Base Precio de Lista neto]])</f>
        <v>13968.3756</v>
      </c>
      <c r="D3225" s="14" t="n">
        <f aca="false">IF($F$2=0," - ",Tabla1[[#This Row],[Base Precio de Lista neto]]*(1-$F$2))</f>
        <v>9777.86292</v>
      </c>
      <c r="E3225" s="14" t="n">
        <f aca="false">IF($F$2=0," - ",Tabla1[[#This Row],[Base para Mejor precio]]*(1-$F$2))</f>
        <v>8800.076628</v>
      </c>
      <c r="F3225" s="12" t="s">
        <v>14</v>
      </c>
      <c r="G3225" s="15"/>
      <c r="H3225" s="14" t="n">
        <f aca="false">IFERROR(IF($F$3=0,"-",Tabla1[[#This Row],[Precio de Cliente neto]]*(1+$F$3)),"-")</f>
        <v>14666.79438</v>
      </c>
      <c r="I3225" s="14" t="n">
        <v>13968.3756</v>
      </c>
      <c r="J3225" s="14" t="n">
        <v>12571.53804</v>
      </c>
    </row>
    <row r="3226" customFormat="false" ht="15" hidden="false" customHeight="false" outlineLevel="0" collapsed="false">
      <c r="A3226" s="12" t="n">
        <v>9392</v>
      </c>
      <c r="B3226" s="13" t="s">
        <v>3239</v>
      </c>
      <c r="C3226" s="14" t="n">
        <f aca="false">IF($F$2=0," - ",Tabla1[[#This Row],[Base Precio de Lista neto]])</f>
        <v>12975.8061</v>
      </c>
      <c r="D3226" s="14" t="n">
        <f aca="false">IF($F$2=0," - ",Tabla1[[#This Row],[Base Precio de Lista neto]]*(1-$F$2))</f>
        <v>9083.06427</v>
      </c>
      <c r="E3226" s="14" t="n">
        <f aca="false">IF($F$2=0," - ",Tabla1[[#This Row],[Base para Mejor precio]]*(1-$F$2))</f>
        <v>8174.757843</v>
      </c>
      <c r="F3226" s="12" t="s">
        <v>14</v>
      </c>
      <c r="G3226" s="15"/>
      <c r="H3226" s="14" t="n">
        <f aca="false">IFERROR(IF($F$3=0,"-",Tabla1[[#This Row],[Precio de Cliente neto]]*(1+$F$3)),"-")</f>
        <v>13624.596405</v>
      </c>
      <c r="I3226" s="14" t="n">
        <v>12975.8061</v>
      </c>
      <c r="J3226" s="14" t="n">
        <v>11678.22549</v>
      </c>
    </row>
    <row r="3227" customFormat="false" ht="15" hidden="false" customHeight="false" outlineLevel="0" collapsed="false">
      <c r="A3227" s="12" t="n">
        <v>9393</v>
      </c>
      <c r="B3227" s="13" t="s">
        <v>3240</v>
      </c>
      <c r="C3227" s="14" t="n">
        <f aca="false">IF($F$2=0," - ",Tabla1[[#This Row],[Base Precio de Lista neto]])</f>
        <v>11701.8658</v>
      </c>
      <c r="D3227" s="14" t="n">
        <f aca="false">IF($F$2=0," - ",Tabla1[[#This Row],[Base Precio de Lista neto]]*(1-$F$2))</f>
        <v>8191.30606</v>
      </c>
      <c r="E3227" s="14" t="n">
        <f aca="false">IF($F$2=0," - ",Tabla1[[#This Row],[Base para Mejor precio]]*(1-$F$2))</f>
        <v>7372.175454</v>
      </c>
      <c r="F3227" s="12" t="s">
        <v>14</v>
      </c>
      <c r="G3227" s="15"/>
      <c r="H3227" s="14" t="n">
        <f aca="false">IFERROR(IF($F$3=0,"-",Tabla1[[#This Row],[Precio de Cliente neto]]*(1+$F$3)),"-")</f>
        <v>12286.95909</v>
      </c>
      <c r="I3227" s="14" t="n">
        <v>11701.8658</v>
      </c>
      <c r="J3227" s="14" t="n">
        <v>10531.67922</v>
      </c>
    </row>
    <row r="3228" customFormat="false" ht="15" hidden="false" customHeight="false" outlineLevel="0" collapsed="false">
      <c r="A3228" s="12" t="n">
        <v>9394</v>
      </c>
      <c r="B3228" s="13" t="s">
        <v>3241</v>
      </c>
      <c r="C3228" s="14" t="n">
        <f aca="false">IF($F$2=0," - ",Tabla1[[#This Row],[Base Precio de Lista neto]])</f>
        <v>21337.9516</v>
      </c>
      <c r="D3228" s="14" t="n">
        <f aca="false">IF($F$2=0," - ",Tabla1[[#This Row],[Base Precio de Lista neto]]*(1-$F$2))</f>
        <v>14936.56612</v>
      </c>
      <c r="E3228" s="14" t="n">
        <f aca="false">IF($F$2=0," - ",Tabla1[[#This Row],[Base para Mejor precio]]*(1-$F$2))</f>
        <v>13442.909508</v>
      </c>
      <c r="F3228" s="12" t="s">
        <v>14</v>
      </c>
      <c r="G3228" s="15"/>
      <c r="H3228" s="14" t="n">
        <f aca="false">IFERROR(IF($F$3=0,"-",Tabla1[[#This Row],[Precio de Cliente neto]]*(1+$F$3)),"-")</f>
        <v>22404.84918</v>
      </c>
      <c r="I3228" s="14" t="n">
        <v>21337.9516</v>
      </c>
      <c r="J3228" s="14" t="n">
        <v>19204.15644</v>
      </c>
    </row>
    <row r="3229" customFormat="false" ht="15" hidden="false" customHeight="false" outlineLevel="0" collapsed="false">
      <c r="A3229" s="12" t="n">
        <v>9395</v>
      </c>
      <c r="B3229" s="13" t="s">
        <v>3242</v>
      </c>
      <c r="C3229" s="14" t="n">
        <f aca="false">IF($F$2=0," - ",Tabla1[[#This Row],[Base Precio de Lista neto]])</f>
        <v>19151.1738</v>
      </c>
      <c r="D3229" s="14" t="n">
        <f aca="false">IF($F$2=0," - ",Tabla1[[#This Row],[Base Precio de Lista neto]]*(1-$F$2))</f>
        <v>13405.82166</v>
      </c>
      <c r="E3229" s="14" t="n">
        <f aca="false">IF($F$2=0," - ",Tabla1[[#This Row],[Base para Mejor precio]]*(1-$F$2))</f>
        <v>12065.239494</v>
      </c>
      <c r="F3229" s="12" t="s">
        <v>14</v>
      </c>
      <c r="G3229" s="15"/>
      <c r="H3229" s="14" t="n">
        <f aca="false">IFERROR(IF($F$3=0,"-",Tabla1[[#This Row],[Precio de Cliente neto]]*(1+$F$3)),"-")</f>
        <v>20108.73249</v>
      </c>
      <c r="I3229" s="14" t="n">
        <v>19151.1738</v>
      </c>
      <c r="J3229" s="14" t="n">
        <v>17236.05642</v>
      </c>
    </row>
    <row r="3230" customFormat="false" ht="15" hidden="false" customHeight="false" outlineLevel="0" collapsed="false">
      <c r="A3230" s="12" t="n">
        <v>9396</v>
      </c>
      <c r="B3230" s="13" t="s">
        <v>3243</v>
      </c>
      <c r="C3230" s="14" t="n">
        <f aca="false">IF($F$2=0," - ",Tabla1[[#This Row],[Base Precio de Lista neto]])</f>
        <v>19151.1738</v>
      </c>
      <c r="D3230" s="14" t="n">
        <f aca="false">IF($F$2=0," - ",Tabla1[[#This Row],[Base Precio de Lista neto]]*(1-$F$2))</f>
        <v>13405.82166</v>
      </c>
      <c r="E3230" s="14" t="n">
        <f aca="false">IF($F$2=0," - ",Tabla1[[#This Row],[Base para Mejor precio]]*(1-$F$2))</f>
        <v>12065.239494</v>
      </c>
      <c r="F3230" s="12" t="s">
        <v>14</v>
      </c>
      <c r="G3230" s="15"/>
      <c r="H3230" s="14" t="n">
        <f aca="false">IFERROR(IF($F$3=0,"-",Tabla1[[#This Row],[Precio de Cliente neto]]*(1+$F$3)),"-")</f>
        <v>20108.73249</v>
      </c>
      <c r="I3230" s="14" t="n">
        <v>19151.1738</v>
      </c>
      <c r="J3230" s="14" t="n">
        <v>17236.05642</v>
      </c>
    </row>
    <row r="3231" customFormat="false" ht="15" hidden="false" customHeight="false" outlineLevel="0" collapsed="false">
      <c r="A3231" s="12" t="n">
        <v>9397</v>
      </c>
      <c r="B3231" s="13" t="s">
        <v>3244</v>
      </c>
      <c r="C3231" s="14" t="n">
        <f aca="false">IF($F$2=0," - ",Tabla1[[#This Row],[Base Precio de Lista neto]])</f>
        <v>20215.2297</v>
      </c>
      <c r="D3231" s="14" t="n">
        <f aca="false">IF($F$2=0," - ",Tabla1[[#This Row],[Base Precio de Lista neto]]*(1-$F$2))</f>
        <v>14150.66079</v>
      </c>
      <c r="E3231" s="14" t="n">
        <f aca="false">IF($F$2=0," - ",Tabla1[[#This Row],[Base para Mejor precio]]*(1-$F$2))</f>
        <v>12735.594711</v>
      </c>
      <c r="F3231" s="12" t="s">
        <v>14</v>
      </c>
      <c r="G3231" s="15"/>
      <c r="H3231" s="14" t="n">
        <f aca="false">IFERROR(IF($F$3=0,"-",Tabla1[[#This Row],[Precio de Cliente neto]]*(1+$F$3)),"-")</f>
        <v>21225.991185</v>
      </c>
      <c r="I3231" s="14" t="n">
        <v>20215.2297</v>
      </c>
      <c r="J3231" s="14" t="n">
        <v>18193.70673</v>
      </c>
    </row>
    <row r="3232" customFormat="false" ht="15" hidden="false" customHeight="false" outlineLevel="0" collapsed="false">
      <c r="A3232" s="12" t="n">
        <v>9398</v>
      </c>
      <c r="B3232" s="13" t="s">
        <v>3245</v>
      </c>
      <c r="C3232" s="14" t="n">
        <f aca="false">IF($F$2=0," - ",Tabla1[[#This Row],[Base Precio de Lista neto]])</f>
        <v>1080.0904</v>
      </c>
      <c r="D3232" s="14" t="n">
        <f aca="false">IF($F$2=0," - ",Tabla1[[#This Row],[Base Precio de Lista neto]]*(1-$F$2))</f>
        <v>756.06328</v>
      </c>
      <c r="E3232" s="14" t="n">
        <f aca="false">IF($F$2=0," - ",Tabla1[[#This Row],[Base para Mejor precio]]*(1-$F$2))</f>
        <v>680.456952</v>
      </c>
      <c r="F3232" s="12" t="s">
        <v>14</v>
      </c>
      <c r="G3232" s="15"/>
      <c r="H3232" s="14" t="n">
        <f aca="false">IFERROR(IF($F$3=0,"-",Tabla1[[#This Row],[Precio de Cliente neto]]*(1+$F$3)),"-")</f>
        <v>1134.09492</v>
      </c>
      <c r="I3232" s="14" t="n">
        <v>1080.0904</v>
      </c>
      <c r="J3232" s="14" t="n">
        <v>972.08136</v>
      </c>
    </row>
    <row r="3233" customFormat="false" ht="15" hidden="false" customHeight="false" outlineLevel="0" collapsed="false">
      <c r="A3233" s="12" t="n">
        <v>9399</v>
      </c>
      <c r="B3233" s="13" t="s">
        <v>3246</v>
      </c>
      <c r="C3233" s="14" t="n">
        <f aca="false">IF($F$2=0," - ",Tabla1[[#This Row],[Base Precio de Lista neto]])</f>
        <v>12975.8061</v>
      </c>
      <c r="D3233" s="14" t="n">
        <f aca="false">IF($F$2=0," - ",Tabla1[[#This Row],[Base Precio de Lista neto]]*(1-$F$2))</f>
        <v>9083.06427</v>
      </c>
      <c r="E3233" s="14" t="n">
        <f aca="false">IF($F$2=0," - ",Tabla1[[#This Row],[Base para Mejor precio]]*(1-$F$2))</f>
        <v>8174.757843</v>
      </c>
      <c r="F3233" s="12" t="s">
        <v>14</v>
      </c>
      <c r="G3233" s="15"/>
      <c r="H3233" s="14" t="n">
        <f aca="false">IFERROR(IF($F$3=0,"-",Tabla1[[#This Row],[Precio de Cliente neto]]*(1+$F$3)),"-")</f>
        <v>13624.596405</v>
      </c>
      <c r="I3233" s="14" t="n">
        <v>12975.8061</v>
      </c>
      <c r="J3233" s="14" t="n">
        <v>11678.22549</v>
      </c>
    </row>
    <row r="3234" customFormat="false" ht="15" hidden="false" customHeight="false" outlineLevel="0" collapsed="false">
      <c r="A3234" s="12" t="n">
        <v>9500</v>
      </c>
      <c r="B3234" s="13" t="s">
        <v>3247</v>
      </c>
      <c r="C3234" s="14" t="n">
        <f aca="false">IF($F$2=0," - ",Tabla1[[#This Row],[Base Precio de Lista neto]])</f>
        <v>289.41</v>
      </c>
      <c r="D3234" s="14" t="n">
        <f aca="false">IF($F$2=0," - ",Tabla1[[#This Row],[Base Precio de Lista neto]]*(1-$F$2))</f>
        <v>202.587</v>
      </c>
      <c r="E3234" s="14" t="n">
        <f aca="false">IF($F$2=0," - ",Tabla1[[#This Row],[Base para Mejor precio]]*(1-$F$2))</f>
        <v>169.565319</v>
      </c>
      <c r="F3234" s="12" t="s">
        <v>17</v>
      </c>
      <c r="G3234" s="15" t="s">
        <v>353</v>
      </c>
      <c r="H3234" s="14" t="n">
        <f aca="false">IFERROR(IF($F$3=0,"-",Tabla1[[#This Row],[Precio de Cliente neto]]*(1+$F$3)),"-")</f>
        <v>303.8805</v>
      </c>
      <c r="I3234" s="14" t="n">
        <v>289.41</v>
      </c>
      <c r="J3234" s="14" t="n">
        <v>242.23617</v>
      </c>
    </row>
    <row r="3235" customFormat="false" ht="15" hidden="false" customHeight="false" outlineLevel="0" collapsed="false">
      <c r="A3235" s="12" t="n">
        <v>9501</v>
      </c>
      <c r="B3235" s="13" t="s">
        <v>3248</v>
      </c>
      <c r="C3235" s="14" t="n">
        <f aca="false">IF($F$2=0," - ",Tabla1[[#This Row],[Base Precio de Lista neto]])</f>
        <v>289.41</v>
      </c>
      <c r="D3235" s="14" t="n">
        <f aca="false">IF($F$2=0," - ",Tabla1[[#This Row],[Base Precio de Lista neto]]*(1-$F$2))</f>
        <v>202.587</v>
      </c>
      <c r="E3235" s="14" t="n">
        <f aca="false">IF($F$2=0," - ",Tabla1[[#This Row],[Base para Mejor precio]]*(1-$F$2))</f>
        <v>169.565319</v>
      </c>
      <c r="F3235" s="12" t="s">
        <v>17</v>
      </c>
      <c r="G3235" s="15" t="s">
        <v>353</v>
      </c>
      <c r="H3235" s="14" t="n">
        <f aca="false">IFERROR(IF($F$3=0,"-",Tabla1[[#This Row],[Precio de Cliente neto]]*(1+$F$3)),"-")</f>
        <v>303.8805</v>
      </c>
      <c r="I3235" s="14" t="n">
        <v>289.41</v>
      </c>
      <c r="J3235" s="14" t="n">
        <v>242.23617</v>
      </c>
    </row>
    <row r="3236" customFormat="false" ht="15" hidden="false" customHeight="false" outlineLevel="0" collapsed="false">
      <c r="A3236" s="12" t="n">
        <v>9502</v>
      </c>
      <c r="B3236" s="13" t="s">
        <v>3249</v>
      </c>
      <c r="C3236" s="14" t="n">
        <f aca="false">IF($F$2=0," - ",Tabla1[[#This Row],[Base Precio de Lista neto]])</f>
        <v>289.41</v>
      </c>
      <c r="D3236" s="14" t="n">
        <f aca="false">IF($F$2=0," - ",Tabla1[[#This Row],[Base Precio de Lista neto]]*(1-$F$2))</f>
        <v>202.587</v>
      </c>
      <c r="E3236" s="14" t="n">
        <f aca="false">IF($F$2=0," - ",Tabla1[[#This Row],[Base para Mejor precio]]*(1-$F$2))</f>
        <v>169.565319</v>
      </c>
      <c r="F3236" s="12" t="s">
        <v>17</v>
      </c>
      <c r="G3236" s="15" t="s">
        <v>353</v>
      </c>
      <c r="H3236" s="14" t="n">
        <f aca="false">IFERROR(IF($F$3=0,"-",Tabla1[[#This Row],[Precio de Cliente neto]]*(1+$F$3)),"-")</f>
        <v>303.8805</v>
      </c>
      <c r="I3236" s="14" t="n">
        <v>289.41</v>
      </c>
      <c r="J3236" s="14" t="n">
        <v>242.23617</v>
      </c>
    </row>
    <row r="3237" customFormat="false" ht="15" hidden="false" customHeight="false" outlineLevel="0" collapsed="false">
      <c r="A3237" s="12" t="n">
        <v>9503</v>
      </c>
      <c r="B3237" s="13" t="s">
        <v>3250</v>
      </c>
      <c r="C3237" s="14" t="n">
        <f aca="false">IF($F$2=0," - ",Tabla1[[#This Row],[Base Precio de Lista neto]])</f>
        <v>289.41</v>
      </c>
      <c r="D3237" s="14" t="n">
        <f aca="false">IF($F$2=0," - ",Tabla1[[#This Row],[Base Precio de Lista neto]]*(1-$F$2))</f>
        <v>202.587</v>
      </c>
      <c r="E3237" s="14" t="n">
        <f aca="false">IF($F$2=0," - ",Tabla1[[#This Row],[Base para Mejor precio]]*(1-$F$2))</f>
        <v>169.565319</v>
      </c>
      <c r="F3237" s="12" t="s">
        <v>17</v>
      </c>
      <c r="G3237" s="15" t="s">
        <v>353</v>
      </c>
      <c r="H3237" s="14" t="n">
        <f aca="false">IFERROR(IF($F$3=0,"-",Tabla1[[#This Row],[Precio de Cliente neto]]*(1+$F$3)),"-")</f>
        <v>303.8805</v>
      </c>
      <c r="I3237" s="14" t="n">
        <v>289.41</v>
      </c>
      <c r="J3237" s="14" t="n">
        <v>242.23617</v>
      </c>
    </row>
    <row r="3238" customFormat="false" ht="15" hidden="false" customHeight="false" outlineLevel="0" collapsed="false">
      <c r="A3238" s="12" t="n">
        <v>9504</v>
      </c>
      <c r="B3238" s="13" t="s">
        <v>3251</v>
      </c>
      <c r="C3238" s="14" t="n">
        <f aca="false">IF($F$2=0," - ",Tabla1[[#This Row],[Base Precio de Lista neto]])</f>
        <v>289.41</v>
      </c>
      <c r="D3238" s="14" t="n">
        <f aca="false">IF($F$2=0," - ",Tabla1[[#This Row],[Base Precio de Lista neto]]*(1-$F$2))</f>
        <v>202.587</v>
      </c>
      <c r="E3238" s="14" t="n">
        <f aca="false">IF($F$2=0," - ",Tabla1[[#This Row],[Base para Mejor precio]]*(1-$F$2))</f>
        <v>169.565319</v>
      </c>
      <c r="F3238" s="12" t="s">
        <v>17</v>
      </c>
      <c r="G3238" s="15" t="s">
        <v>353</v>
      </c>
      <c r="H3238" s="14" t="n">
        <f aca="false">IFERROR(IF($F$3=0,"-",Tabla1[[#This Row],[Precio de Cliente neto]]*(1+$F$3)),"-")</f>
        <v>303.8805</v>
      </c>
      <c r="I3238" s="14" t="n">
        <v>289.41</v>
      </c>
      <c r="J3238" s="14" t="n">
        <v>242.23617</v>
      </c>
    </row>
    <row r="3239" customFormat="false" ht="15" hidden="false" customHeight="false" outlineLevel="0" collapsed="false">
      <c r="A3239" s="12" t="n">
        <v>9505</v>
      </c>
      <c r="B3239" s="13" t="s">
        <v>3252</v>
      </c>
      <c r="C3239" s="14" t="n">
        <f aca="false">IF($F$2=0," - ",Tabla1[[#This Row],[Base Precio de Lista neto]])</f>
        <v>289.41</v>
      </c>
      <c r="D3239" s="14" t="n">
        <f aca="false">IF($F$2=0," - ",Tabla1[[#This Row],[Base Precio de Lista neto]]*(1-$F$2))</f>
        <v>202.587</v>
      </c>
      <c r="E3239" s="14" t="n">
        <f aca="false">IF($F$2=0," - ",Tabla1[[#This Row],[Base para Mejor precio]]*(1-$F$2))</f>
        <v>169.565319</v>
      </c>
      <c r="F3239" s="12" t="s">
        <v>17</v>
      </c>
      <c r="G3239" s="15" t="s">
        <v>353</v>
      </c>
      <c r="H3239" s="14" t="n">
        <f aca="false">IFERROR(IF($F$3=0,"-",Tabla1[[#This Row],[Precio de Cliente neto]]*(1+$F$3)),"-")</f>
        <v>303.8805</v>
      </c>
      <c r="I3239" s="14" t="n">
        <v>289.41</v>
      </c>
      <c r="J3239" s="14" t="n">
        <v>242.23617</v>
      </c>
    </row>
    <row r="3240" customFormat="false" ht="15" hidden="false" customHeight="false" outlineLevel="0" collapsed="false">
      <c r="A3240" s="12" t="n">
        <v>9506</v>
      </c>
      <c r="B3240" s="13" t="s">
        <v>3253</v>
      </c>
      <c r="C3240" s="14" t="n">
        <f aca="false">IF($F$2=0," - ",Tabla1[[#This Row],[Base Precio de Lista neto]])</f>
        <v>289.41</v>
      </c>
      <c r="D3240" s="14" t="n">
        <f aca="false">IF($F$2=0," - ",Tabla1[[#This Row],[Base Precio de Lista neto]]*(1-$F$2))</f>
        <v>202.587</v>
      </c>
      <c r="E3240" s="14" t="n">
        <f aca="false">IF($F$2=0," - ",Tabla1[[#This Row],[Base para Mejor precio]]*(1-$F$2))</f>
        <v>169.565319</v>
      </c>
      <c r="F3240" s="12" t="s">
        <v>17</v>
      </c>
      <c r="G3240" s="15" t="s">
        <v>353</v>
      </c>
      <c r="H3240" s="14" t="n">
        <f aca="false">IFERROR(IF($F$3=0,"-",Tabla1[[#This Row],[Precio de Cliente neto]]*(1+$F$3)),"-")</f>
        <v>303.8805</v>
      </c>
      <c r="I3240" s="14" t="n">
        <v>289.41</v>
      </c>
      <c r="J3240" s="14" t="n">
        <v>242.23617</v>
      </c>
    </row>
    <row r="3241" customFormat="false" ht="15" hidden="false" customHeight="false" outlineLevel="0" collapsed="false">
      <c r="A3241" s="12" t="n">
        <v>9507</v>
      </c>
      <c r="B3241" s="13" t="s">
        <v>3254</v>
      </c>
      <c r="C3241" s="14" t="n">
        <f aca="false">IF($F$2=0," - ",Tabla1[[#This Row],[Base Precio de Lista neto]])</f>
        <v>289.41</v>
      </c>
      <c r="D3241" s="14" t="n">
        <f aca="false">IF($F$2=0," - ",Tabla1[[#This Row],[Base Precio de Lista neto]]*(1-$F$2))</f>
        <v>202.587</v>
      </c>
      <c r="E3241" s="14" t="n">
        <f aca="false">IF($F$2=0," - ",Tabla1[[#This Row],[Base para Mejor precio]]*(1-$F$2))</f>
        <v>169.565319</v>
      </c>
      <c r="F3241" s="12" t="s">
        <v>17</v>
      </c>
      <c r="G3241" s="15" t="s">
        <v>353</v>
      </c>
      <c r="H3241" s="14" t="n">
        <f aca="false">IFERROR(IF($F$3=0,"-",Tabla1[[#This Row],[Precio de Cliente neto]]*(1+$F$3)),"-")</f>
        <v>303.8805</v>
      </c>
      <c r="I3241" s="14" t="n">
        <v>289.41</v>
      </c>
      <c r="J3241" s="14" t="n">
        <v>242.23617</v>
      </c>
    </row>
    <row r="3242" customFormat="false" ht="15" hidden="false" customHeight="false" outlineLevel="0" collapsed="false">
      <c r="A3242" s="12" t="n">
        <v>9508</v>
      </c>
      <c r="B3242" s="13" t="s">
        <v>3255</v>
      </c>
      <c r="C3242" s="14" t="n">
        <f aca="false">IF($F$2=0," - ",Tabla1[[#This Row],[Base Precio de Lista neto]])</f>
        <v>289.41</v>
      </c>
      <c r="D3242" s="14" t="n">
        <f aca="false">IF($F$2=0," - ",Tabla1[[#This Row],[Base Precio de Lista neto]]*(1-$F$2))</f>
        <v>202.587</v>
      </c>
      <c r="E3242" s="14" t="n">
        <f aca="false">IF($F$2=0," - ",Tabla1[[#This Row],[Base para Mejor precio]]*(1-$F$2))</f>
        <v>169.565319</v>
      </c>
      <c r="F3242" s="12" t="s">
        <v>17</v>
      </c>
      <c r="G3242" s="15" t="s">
        <v>353</v>
      </c>
      <c r="H3242" s="14" t="n">
        <f aca="false">IFERROR(IF($F$3=0,"-",Tabla1[[#This Row],[Precio de Cliente neto]]*(1+$F$3)),"-")</f>
        <v>303.8805</v>
      </c>
      <c r="I3242" s="14" t="n">
        <v>289.41</v>
      </c>
      <c r="J3242" s="14" t="n">
        <v>242.23617</v>
      </c>
    </row>
    <row r="3243" customFormat="false" ht="15" hidden="false" customHeight="false" outlineLevel="0" collapsed="false">
      <c r="A3243" s="12" t="n">
        <v>9509</v>
      </c>
      <c r="B3243" s="13" t="s">
        <v>3256</v>
      </c>
      <c r="C3243" s="14" t="n">
        <f aca="false">IF($F$2=0," - ",Tabla1[[#This Row],[Base Precio de Lista neto]])</f>
        <v>289.41</v>
      </c>
      <c r="D3243" s="14" t="n">
        <f aca="false">IF($F$2=0," - ",Tabla1[[#This Row],[Base Precio de Lista neto]]*(1-$F$2))</f>
        <v>202.587</v>
      </c>
      <c r="E3243" s="14" t="n">
        <f aca="false">IF($F$2=0," - ",Tabla1[[#This Row],[Base para Mejor precio]]*(1-$F$2))</f>
        <v>169.565319</v>
      </c>
      <c r="F3243" s="12" t="s">
        <v>17</v>
      </c>
      <c r="G3243" s="15" t="s">
        <v>353</v>
      </c>
      <c r="H3243" s="14" t="n">
        <f aca="false">IFERROR(IF($F$3=0,"-",Tabla1[[#This Row],[Precio de Cliente neto]]*(1+$F$3)),"-")</f>
        <v>303.8805</v>
      </c>
      <c r="I3243" s="14" t="n">
        <v>289.41</v>
      </c>
      <c r="J3243" s="14" t="n">
        <v>242.23617</v>
      </c>
    </row>
    <row r="3244" customFormat="false" ht="15" hidden="false" customHeight="false" outlineLevel="0" collapsed="false">
      <c r="A3244" s="12" t="n">
        <v>9510</v>
      </c>
      <c r="B3244" s="13" t="s">
        <v>3257</v>
      </c>
      <c r="C3244" s="14" t="n">
        <f aca="false">IF($F$2=0," - ",Tabla1[[#This Row],[Base Precio de Lista neto]])</f>
        <v>289.41</v>
      </c>
      <c r="D3244" s="14" t="n">
        <f aca="false">IF($F$2=0," - ",Tabla1[[#This Row],[Base Precio de Lista neto]]*(1-$F$2))</f>
        <v>202.587</v>
      </c>
      <c r="E3244" s="14" t="n">
        <f aca="false">IF($F$2=0," - ",Tabla1[[#This Row],[Base para Mejor precio]]*(1-$F$2))</f>
        <v>169.565319</v>
      </c>
      <c r="F3244" s="12" t="s">
        <v>17</v>
      </c>
      <c r="G3244" s="15" t="s">
        <v>353</v>
      </c>
      <c r="H3244" s="14" t="n">
        <f aca="false">IFERROR(IF($F$3=0,"-",Tabla1[[#This Row],[Precio de Cliente neto]]*(1+$F$3)),"-")</f>
        <v>303.8805</v>
      </c>
      <c r="I3244" s="14" t="n">
        <v>289.41</v>
      </c>
      <c r="J3244" s="14" t="n">
        <v>242.23617</v>
      </c>
    </row>
    <row r="3245" customFormat="false" ht="15" hidden="false" customHeight="false" outlineLevel="0" collapsed="false">
      <c r="A3245" s="12" t="n">
        <v>9511</v>
      </c>
      <c r="B3245" s="13" t="s">
        <v>3258</v>
      </c>
      <c r="C3245" s="14" t="n">
        <f aca="false">IF($F$2=0," - ",Tabla1[[#This Row],[Base Precio de Lista neto]])</f>
        <v>289.41</v>
      </c>
      <c r="D3245" s="14" t="n">
        <f aca="false">IF($F$2=0," - ",Tabla1[[#This Row],[Base Precio de Lista neto]]*(1-$F$2))</f>
        <v>202.587</v>
      </c>
      <c r="E3245" s="14" t="n">
        <f aca="false">IF($F$2=0," - ",Tabla1[[#This Row],[Base para Mejor precio]]*(1-$F$2))</f>
        <v>169.565319</v>
      </c>
      <c r="F3245" s="12" t="s">
        <v>17</v>
      </c>
      <c r="G3245" s="15" t="s">
        <v>353</v>
      </c>
      <c r="H3245" s="14" t="n">
        <f aca="false">IFERROR(IF($F$3=0,"-",Tabla1[[#This Row],[Precio de Cliente neto]]*(1+$F$3)),"-")</f>
        <v>303.8805</v>
      </c>
      <c r="I3245" s="14" t="n">
        <v>289.41</v>
      </c>
      <c r="J3245" s="14" t="n">
        <v>242.23617</v>
      </c>
    </row>
    <row r="3246" customFormat="false" ht="15" hidden="false" customHeight="false" outlineLevel="0" collapsed="false">
      <c r="A3246" s="12" t="n">
        <v>9512</v>
      </c>
      <c r="B3246" s="13" t="s">
        <v>3259</v>
      </c>
      <c r="C3246" s="14" t="n">
        <f aca="false">IF($F$2=0," - ",Tabla1[[#This Row],[Base Precio de Lista neto]])</f>
        <v>289.41</v>
      </c>
      <c r="D3246" s="14" t="n">
        <f aca="false">IF($F$2=0," - ",Tabla1[[#This Row],[Base Precio de Lista neto]]*(1-$F$2))</f>
        <v>202.587</v>
      </c>
      <c r="E3246" s="14" t="n">
        <f aca="false">IF($F$2=0," - ",Tabla1[[#This Row],[Base para Mejor precio]]*(1-$F$2))</f>
        <v>169.565319</v>
      </c>
      <c r="F3246" s="12" t="s">
        <v>17</v>
      </c>
      <c r="G3246" s="15" t="s">
        <v>353</v>
      </c>
      <c r="H3246" s="14" t="n">
        <f aca="false">IFERROR(IF($F$3=0,"-",Tabla1[[#This Row],[Precio de Cliente neto]]*(1+$F$3)),"-")</f>
        <v>303.8805</v>
      </c>
      <c r="I3246" s="14" t="n">
        <v>289.41</v>
      </c>
      <c r="J3246" s="14" t="n">
        <v>242.23617</v>
      </c>
    </row>
    <row r="3247" customFormat="false" ht="15" hidden="false" customHeight="false" outlineLevel="0" collapsed="false">
      <c r="A3247" s="12" t="n">
        <v>9513</v>
      </c>
      <c r="B3247" s="13" t="s">
        <v>3260</v>
      </c>
      <c r="C3247" s="14" t="n">
        <f aca="false">IF($F$2=0," - ",Tabla1[[#This Row],[Base Precio de Lista neto]])</f>
        <v>289.41</v>
      </c>
      <c r="D3247" s="14" t="n">
        <f aca="false">IF($F$2=0," - ",Tabla1[[#This Row],[Base Precio de Lista neto]]*(1-$F$2))</f>
        <v>202.587</v>
      </c>
      <c r="E3247" s="14" t="n">
        <f aca="false">IF($F$2=0," - ",Tabla1[[#This Row],[Base para Mejor precio]]*(1-$F$2))</f>
        <v>169.565319</v>
      </c>
      <c r="F3247" s="12" t="s">
        <v>17</v>
      </c>
      <c r="G3247" s="15" t="s">
        <v>353</v>
      </c>
      <c r="H3247" s="14" t="n">
        <f aca="false">IFERROR(IF($F$3=0,"-",Tabla1[[#This Row],[Precio de Cliente neto]]*(1+$F$3)),"-")</f>
        <v>303.8805</v>
      </c>
      <c r="I3247" s="14" t="n">
        <v>289.41</v>
      </c>
      <c r="J3247" s="14" t="n">
        <v>242.23617</v>
      </c>
    </row>
    <row r="3248" customFormat="false" ht="15" hidden="false" customHeight="false" outlineLevel="0" collapsed="false">
      <c r="A3248" s="12" t="n">
        <v>9514</v>
      </c>
      <c r="B3248" s="13" t="s">
        <v>3261</v>
      </c>
      <c r="C3248" s="14" t="n">
        <f aca="false">IF($F$2=0," - ",Tabla1[[#This Row],[Base Precio de Lista neto]])</f>
        <v>289.41</v>
      </c>
      <c r="D3248" s="14" t="n">
        <f aca="false">IF($F$2=0," - ",Tabla1[[#This Row],[Base Precio de Lista neto]]*(1-$F$2))</f>
        <v>202.587</v>
      </c>
      <c r="E3248" s="14" t="n">
        <f aca="false">IF($F$2=0," - ",Tabla1[[#This Row],[Base para Mejor precio]]*(1-$F$2))</f>
        <v>169.565319</v>
      </c>
      <c r="F3248" s="12" t="s">
        <v>17</v>
      </c>
      <c r="G3248" s="15" t="s">
        <v>353</v>
      </c>
      <c r="H3248" s="14" t="n">
        <f aca="false">IFERROR(IF($F$3=0,"-",Tabla1[[#This Row],[Precio de Cliente neto]]*(1+$F$3)),"-")</f>
        <v>303.8805</v>
      </c>
      <c r="I3248" s="14" t="n">
        <v>289.41</v>
      </c>
      <c r="J3248" s="14" t="n">
        <v>242.23617</v>
      </c>
    </row>
    <row r="3249" customFormat="false" ht="15" hidden="false" customHeight="false" outlineLevel="0" collapsed="false">
      <c r="A3249" s="12" t="n">
        <v>9515</v>
      </c>
      <c r="B3249" s="13" t="s">
        <v>3262</v>
      </c>
      <c r="C3249" s="14" t="n">
        <f aca="false">IF($F$2=0," - ",Tabla1[[#This Row],[Base Precio de Lista neto]])</f>
        <v>289.41</v>
      </c>
      <c r="D3249" s="14" t="n">
        <f aca="false">IF($F$2=0," - ",Tabla1[[#This Row],[Base Precio de Lista neto]]*(1-$F$2))</f>
        <v>202.587</v>
      </c>
      <c r="E3249" s="14" t="n">
        <f aca="false">IF($F$2=0," - ",Tabla1[[#This Row],[Base para Mejor precio]]*(1-$F$2))</f>
        <v>169.565319</v>
      </c>
      <c r="F3249" s="12" t="s">
        <v>17</v>
      </c>
      <c r="G3249" s="15" t="s">
        <v>353</v>
      </c>
      <c r="H3249" s="14" t="n">
        <f aca="false">IFERROR(IF($F$3=0,"-",Tabla1[[#This Row],[Precio de Cliente neto]]*(1+$F$3)),"-")</f>
        <v>303.8805</v>
      </c>
      <c r="I3249" s="14" t="n">
        <v>289.41</v>
      </c>
      <c r="J3249" s="14" t="n">
        <v>242.23617</v>
      </c>
    </row>
    <row r="3250" customFormat="false" ht="15" hidden="false" customHeight="false" outlineLevel="0" collapsed="false">
      <c r="A3250" s="12" t="n">
        <v>9516</v>
      </c>
      <c r="B3250" s="13" t="s">
        <v>3263</v>
      </c>
      <c r="C3250" s="14" t="n">
        <f aca="false">IF($F$2=0," - ",Tabla1[[#This Row],[Base Precio de Lista neto]])</f>
        <v>289.41</v>
      </c>
      <c r="D3250" s="14" t="n">
        <f aca="false">IF($F$2=0," - ",Tabla1[[#This Row],[Base Precio de Lista neto]]*(1-$F$2))</f>
        <v>202.587</v>
      </c>
      <c r="E3250" s="14" t="n">
        <f aca="false">IF($F$2=0," - ",Tabla1[[#This Row],[Base para Mejor precio]]*(1-$F$2))</f>
        <v>169.565319</v>
      </c>
      <c r="F3250" s="12" t="s">
        <v>17</v>
      </c>
      <c r="G3250" s="15" t="s">
        <v>353</v>
      </c>
      <c r="H3250" s="14" t="n">
        <f aca="false">IFERROR(IF($F$3=0,"-",Tabla1[[#This Row],[Precio de Cliente neto]]*(1+$F$3)),"-")</f>
        <v>303.8805</v>
      </c>
      <c r="I3250" s="14" t="n">
        <v>289.41</v>
      </c>
      <c r="J3250" s="14" t="n">
        <v>242.23617</v>
      </c>
    </row>
    <row r="3251" customFormat="false" ht="15" hidden="false" customHeight="false" outlineLevel="0" collapsed="false">
      <c r="A3251" s="12" t="n">
        <v>9517</v>
      </c>
      <c r="B3251" s="13" t="s">
        <v>3264</v>
      </c>
      <c r="C3251" s="14" t="n">
        <f aca="false">IF($F$2=0," - ",Tabla1[[#This Row],[Base Precio de Lista neto]])</f>
        <v>289.41</v>
      </c>
      <c r="D3251" s="14" t="n">
        <f aca="false">IF($F$2=0," - ",Tabla1[[#This Row],[Base Precio de Lista neto]]*(1-$F$2))</f>
        <v>202.587</v>
      </c>
      <c r="E3251" s="14" t="n">
        <f aca="false">IF($F$2=0," - ",Tabla1[[#This Row],[Base para Mejor precio]]*(1-$F$2))</f>
        <v>169.565319</v>
      </c>
      <c r="F3251" s="12" t="s">
        <v>17</v>
      </c>
      <c r="G3251" s="15" t="s">
        <v>353</v>
      </c>
      <c r="H3251" s="14" t="n">
        <f aca="false">IFERROR(IF($F$3=0,"-",Tabla1[[#This Row],[Precio de Cliente neto]]*(1+$F$3)),"-")</f>
        <v>303.8805</v>
      </c>
      <c r="I3251" s="14" t="n">
        <v>289.41</v>
      </c>
      <c r="J3251" s="14" t="n">
        <v>242.23617</v>
      </c>
    </row>
    <row r="3252" customFormat="false" ht="15" hidden="false" customHeight="false" outlineLevel="0" collapsed="false">
      <c r="A3252" s="12" t="n">
        <v>9518</v>
      </c>
      <c r="B3252" s="13" t="s">
        <v>3265</v>
      </c>
      <c r="C3252" s="14" t="n">
        <f aca="false">IF($F$2=0," - ",Tabla1[[#This Row],[Base Precio de Lista neto]])</f>
        <v>289.41</v>
      </c>
      <c r="D3252" s="14" t="n">
        <f aca="false">IF($F$2=0," - ",Tabla1[[#This Row],[Base Precio de Lista neto]]*(1-$F$2))</f>
        <v>202.587</v>
      </c>
      <c r="E3252" s="14" t="n">
        <f aca="false">IF($F$2=0," - ",Tabla1[[#This Row],[Base para Mejor precio]]*(1-$F$2))</f>
        <v>169.565319</v>
      </c>
      <c r="F3252" s="12" t="s">
        <v>17</v>
      </c>
      <c r="G3252" s="15" t="s">
        <v>353</v>
      </c>
      <c r="H3252" s="14" t="n">
        <f aca="false">IFERROR(IF($F$3=0,"-",Tabla1[[#This Row],[Precio de Cliente neto]]*(1+$F$3)),"-")</f>
        <v>303.8805</v>
      </c>
      <c r="I3252" s="14" t="n">
        <v>289.41</v>
      </c>
      <c r="J3252" s="14" t="n">
        <v>242.23617</v>
      </c>
    </row>
    <row r="3253" customFormat="false" ht="15" hidden="false" customHeight="false" outlineLevel="0" collapsed="false">
      <c r="A3253" s="12" t="n">
        <v>9519</v>
      </c>
      <c r="B3253" s="13" t="s">
        <v>3266</v>
      </c>
      <c r="C3253" s="14" t="n">
        <f aca="false">IF($F$2=0," - ",Tabla1[[#This Row],[Base Precio de Lista neto]])</f>
        <v>289.41</v>
      </c>
      <c r="D3253" s="14" t="n">
        <f aca="false">IF($F$2=0," - ",Tabla1[[#This Row],[Base Precio de Lista neto]]*(1-$F$2))</f>
        <v>202.587</v>
      </c>
      <c r="E3253" s="14" t="n">
        <f aca="false">IF($F$2=0," - ",Tabla1[[#This Row],[Base para Mejor precio]]*(1-$F$2))</f>
        <v>169.565319</v>
      </c>
      <c r="F3253" s="12" t="s">
        <v>17</v>
      </c>
      <c r="G3253" s="15" t="s">
        <v>353</v>
      </c>
      <c r="H3253" s="14" t="n">
        <f aca="false">IFERROR(IF($F$3=0,"-",Tabla1[[#This Row],[Precio de Cliente neto]]*(1+$F$3)),"-")</f>
        <v>303.8805</v>
      </c>
      <c r="I3253" s="14" t="n">
        <v>289.41</v>
      </c>
      <c r="J3253" s="14" t="n">
        <v>242.23617</v>
      </c>
    </row>
    <row r="3254" customFormat="false" ht="15" hidden="false" customHeight="false" outlineLevel="0" collapsed="false">
      <c r="A3254" s="12" t="n">
        <v>9520</v>
      </c>
      <c r="B3254" s="13" t="s">
        <v>3267</v>
      </c>
      <c r="C3254" s="14" t="n">
        <f aca="false">IF($F$2=0," - ",Tabla1[[#This Row],[Base Precio de Lista neto]])</f>
        <v>289.41</v>
      </c>
      <c r="D3254" s="14" t="n">
        <f aca="false">IF($F$2=0," - ",Tabla1[[#This Row],[Base Precio de Lista neto]]*(1-$F$2))</f>
        <v>202.587</v>
      </c>
      <c r="E3254" s="14" t="n">
        <f aca="false">IF($F$2=0," - ",Tabla1[[#This Row],[Base para Mejor precio]]*(1-$F$2))</f>
        <v>169.565319</v>
      </c>
      <c r="F3254" s="12" t="s">
        <v>17</v>
      </c>
      <c r="G3254" s="15" t="s">
        <v>353</v>
      </c>
      <c r="H3254" s="14" t="n">
        <f aca="false">IFERROR(IF($F$3=0,"-",Tabla1[[#This Row],[Precio de Cliente neto]]*(1+$F$3)),"-")</f>
        <v>303.8805</v>
      </c>
      <c r="I3254" s="14" t="n">
        <v>289.41</v>
      </c>
      <c r="J3254" s="14" t="n">
        <v>242.23617</v>
      </c>
    </row>
    <row r="3255" customFormat="false" ht="15" hidden="false" customHeight="false" outlineLevel="0" collapsed="false">
      <c r="A3255" s="12" t="n">
        <v>9521</v>
      </c>
      <c r="B3255" s="13" t="s">
        <v>3268</v>
      </c>
      <c r="C3255" s="14" t="n">
        <f aca="false">IF($F$2=0," - ",Tabla1[[#This Row],[Base Precio de Lista neto]])</f>
        <v>289.41</v>
      </c>
      <c r="D3255" s="14" t="n">
        <f aca="false">IF($F$2=0," - ",Tabla1[[#This Row],[Base Precio de Lista neto]]*(1-$F$2))</f>
        <v>202.587</v>
      </c>
      <c r="E3255" s="14" t="n">
        <f aca="false">IF($F$2=0," - ",Tabla1[[#This Row],[Base para Mejor precio]]*(1-$F$2))</f>
        <v>182.3283</v>
      </c>
      <c r="F3255" s="12" t="s">
        <v>17</v>
      </c>
      <c r="G3255" s="15"/>
      <c r="H3255" s="14" t="n">
        <f aca="false">IFERROR(IF($F$3=0,"-",Tabla1[[#This Row],[Precio de Cliente neto]]*(1+$F$3)),"-")</f>
        <v>303.8805</v>
      </c>
      <c r="I3255" s="14" t="n">
        <v>289.41</v>
      </c>
      <c r="J3255" s="14" t="n">
        <v>260.469</v>
      </c>
    </row>
    <row r="3256" customFormat="false" ht="15" hidden="false" customHeight="false" outlineLevel="0" collapsed="false">
      <c r="A3256" s="12" t="n">
        <v>9522</v>
      </c>
      <c r="B3256" s="13" t="s">
        <v>3269</v>
      </c>
      <c r="C3256" s="14" t="n">
        <f aca="false">IF($F$2=0," - ",Tabla1[[#This Row],[Base Precio de Lista neto]])</f>
        <v>289.41</v>
      </c>
      <c r="D3256" s="14" t="n">
        <f aca="false">IF($F$2=0," - ",Tabla1[[#This Row],[Base Precio de Lista neto]]*(1-$F$2))</f>
        <v>202.587</v>
      </c>
      <c r="E3256" s="14" t="n">
        <f aca="false">IF($F$2=0," - ",Tabla1[[#This Row],[Base para Mejor precio]]*(1-$F$2))</f>
        <v>182.3283</v>
      </c>
      <c r="F3256" s="12" t="s">
        <v>17</v>
      </c>
      <c r="G3256" s="15"/>
      <c r="H3256" s="14" t="n">
        <f aca="false">IFERROR(IF($F$3=0,"-",Tabla1[[#This Row],[Precio de Cliente neto]]*(1+$F$3)),"-")</f>
        <v>303.8805</v>
      </c>
      <c r="I3256" s="14" t="n">
        <v>289.41</v>
      </c>
      <c r="J3256" s="14" t="n">
        <v>260.469</v>
      </c>
    </row>
    <row r="3257" customFormat="false" ht="15" hidden="false" customHeight="false" outlineLevel="0" collapsed="false">
      <c r="A3257" s="12" t="n">
        <v>9523</v>
      </c>
      <c r="B3257" s="13" t="s">
        <v>3270</v>
      </c>
      <c r="C3257" s="14" t="n">
        <f aca="false">IF($F$2=0," - ",Tabla1[[#This Row],[Base Precio de Lista neto]])</f>
        <v>289.41</v>
      </c>
      <c r="D3257" s="14" t="n">
        <f aca="false">IF($F$2=0," - ",Tabla1[[#This Row],[Base Precio de Lista neto]]*(1-$F$2))</f>
        <v>202.587</v>
      </c>
      <c r="E3257" s="14" t="n">
        <f aca="false">IF($F$2=0," - ",Tabla1[[#This Row],[Base para Mejor precio]]*(1-$F$2))</f>
        <v>169.565319</v>
      </c>
      <c r="F3257" s="12" t="s">
        <v>17</v>
      </c>
      <c r="G3257" s="15" t="s">
        <v>353</v>
      </c>
      <c r="H3257" s="14" t="n">
        <f aca="false">IFERROR(IF($F$3=0,"-",Tabla1[[#This Row],[Precio de Cliente neto]]*(1+$F$3)),"-")</f>
        <v>303.8805</v>
      </c>
      <c r="I3257" s="14" t="n">
        <v>289.41</v>
      </c>
      <c r="J3257" s="14" t="n">
        <v>242.23617</v>
      </c>
    </row>
    <row r="3258" customFormat="false" ht="15" hidden="false" customHeight="false" outlineLevel="0" collapsed="false">
      <c r="A3258" s="12" t="n">
        <v>9530</v>
      </c>
      <c r="B3258" s="13" t="s">
        <v>3271</v>
      </c>
      <c r="C3258" s="14" t="n">
        <f aca="false">IF($F$2=0," - ",Tabla1[[#This Row],[Base Precio de Lista neto]])</f>
        <v>1402.17</v>
      </c>
      <c r="D3258" s="14" t="n">
        <f aca="false">IF($F$2=0," - ",Tabla1[[#This Row],[Base Precio de Lista neto]]*(1-$F$2))</f>
        <v>981.519</v>
      </c>
      <c r="E3258" s="14" t="n">
        <f aca="false">IF($F$2=0," - ",Tabla1[[#This Row],[Base para Mejor precio]]*(1-$F$2))</f>
        <v>821.531403</v>
      </c>
      <c r="F3258" s="12" t="s">
        <v>17</v>
      </c>
      <c r="G3258" s="15" t="s">
        <v>143</v>
      </c>
      <c r="H3258" s="14" t="n">
        <f aca="false">IFERROR(IF($F$3=0,"-",Tabla1[[#This Row],[Precio de Cliente neto]]*(1+$F$3)),"-")</f>
        <v>1472.2785</v>
      </c>
      <c r="I3258" s="14" t="n">
        <v>1402.17</v>
      </c>
      <c r="J3258" s="14" t="n">
        <v>1173.61629</v>
      </c>
    </row>
    <row r="3259" customFormat="false" ht="15" hidden="false" customHeight="false" outlineLevel="0" collapsed="false">
      <c r="A3259" s="12" t="n">
        <v>9531</v>
      </c>
      <c r="B3259" s="13" t="s">
        <v>3272</v>
      </c>
      <c r="C3259" s="14" t="n">
        <f aca="false">IF($F$2=0," - ",Tabla1[[#This Row],[Base Precio de Lista neto]])</f>
        <v>289.41</v>
      </c>
      <c r="D3259" s="14" t="n">
        <f aca="false">IF($F$2=0," - ",Tabla1[[#This Row],[Base Precio de Lista neto]]*(1-$F$2))</f>
        <v>202.587</v>
      </c>
      <c r="E3259" s="14" t="n">
        <f aca="false">IF($F$2=0," - ",Tabla1[[#This Row],[Base para Mejor precio]]*(1-$F$2))</f>
        <v>169.565319</v>
      </c>
      <c r="F3259" s="12" t="s">
        <v>17</v>
      </c>
      <c r="G3259" s="15" t="s">
        <v>353</v>
      </c>
      <c r="H3259" s="14" t="n">
        <f aca="false">IFERROR(IF($F$3=0,"-",Tabla1[[#This Row],[Precio de Cliente neto]]*(1+$F$3)),"-")</f>
        <v>303.8805</v>
      </c>
      <c r="I3259" s="14" t="n">
        <v>289.41</v>
      </c>
      <c r="J3259" s="14" t="n">
        <v>242.23617</v>
      </c>
    </row>
    <row r="3260" customFormat="false" ht="15" hidden="false" customHeight="false" outlineLevel="0" collapsed="false">
      <c r="A3260" s="12" t="n">
        <v>9532</v>
      </c>
      <c r="B3260" s="13" t="s">
        <v>3273</v>
      </c>
      <c r="C3260" s="14" t="n">
        <f aca="false">IF($F$2=0," - ",Tabla1[[#This Row],[Base Precio de Lista neto]])</f>
        <v>289.41</v>
      </c>
      <c r="D3260" s="14" t="n">
        <f aca="false">IF($F$2=0," - ",Tabla1[[#This Row],[Base Precio de Lista neto]]*(1-$F$2))</f>
        <v>202.587</v>
      </c>
      <c r="E3260" s="14" t="n">
        <f aca="false">IF($F$2=0," - ",Tabla1[[#This Row],[Base para Mejor precio]]*(1-$F$2))</f>
        <v>169.565319</v>
      </c>
      <c r="F3260" s="12" t="s">
        <v>17</v>
      </c>
      <c r="G3260" s="15" t="s">
        <v>353</v>
      </c>
      <c r="H3260" s="14" t="n">
        <f aca="false">IFERROR(IF($F$3=0,"-",Tabla1[[#This Row],[Precio de Cliente neto]]*(1+$F$3)),"-")</f>
        <v>303.8805</v>
      </c>
      <c r="I3260" s="14" t="n">
        <v>289.41</v>
      </c>
      <c r="J3260" s="14" t="n">
        <v>242.23617</v>
      </c>
    </row>
    <row r="3261" customFormat="false" ht="15" hidden="false" customHeight="false" outlineLevel="0" collapsed="false">
      <c r="A3261" s="12" t="n">
        <v>9533</v>
      </c>
      <c r="B3261" s="13" t="s">
        <v>3274</v>
      </c>
      <c r="C3261" s="14" t="n">
        <f aca="false">IF($F$2=0," - ",Tabla1[[#This Row],[Base Precio de Lista neto]])</f>
        <v>289.41</v>
      </c>
      <c r="D3261" s="14" t="n">
        <f aca="false">IF($F$2=0," - ",Tabla1[[#This Row],[Base Precio de Lista neto]]*(1-$F$2))</f>
        <v>202.587</v>
      </c>
      <c r="E3261" s="14" t="n">
        <f aca="false">IF($F$2=0," - ",Tabla1[[#This Row],[Base para Mejor precio]]*(1-$F$2))</f>
        <v>169.565319</v>
      </c>
      <c r="F3261" s="12" t="s">
        <v>17</v>
      </c>
      <c r="G3261" s="15" t="s">
        <v>353</v>
      </c>
      <c r="H3261" s="14" t="n">
        <f aca="false">IFERROR(IF($F$3=0,"-",Tabla1[[#This Row],[Precio de Cliente neto]]*(1+$F$3)),"-")</f>
        <v>303.8805</v>
      </c>
      <c r="I3261" s="14" t="n">
        <v>289.41</v>
      </c>
      <c r="J3261" s="14" t="n">
        <v>242.23617</v>
      </c>
    </row>
    <row r="3262" customFormat="false" ht="15" hidden="false" customHeight="false" outlineLevel="0" collapsed="false">
      <c r="A3262" s="12" t="n">
        <v>9534</v>
      </c>
      <c r="B3262" s="13" t="s">
        <v>3275</v>
      </c>
      <c r="C3262" s="14" t="n">
        <f aca="false">IF($F$2=0," - ",Tabla1[[#This Row],[Base Precio de Lista neto]])</f>
        <v>289.41</v>
      </c>
      <c r="D3262" s="14" t="n">
        <f aca="false">IF($F$2=0," - ",Tabla1[[#This Row],[Base Precio de Lista neto]]*(1-$F$2))</f>
        <v>202.587</v>
      </c>
      <c r="E3262" s="14" t="n">
        <f aca="false">IF($F$2=0," - ",Tabla1[[#This Row],[Base para Mejor precio]]*(1-$F$2))</f>
        <v>169.565319</v>
      </c>
      <c r="F3262" s="12" t="s">
        <v>17</v>
      </c>
      <c r="G3262" s="15" t="s">
        <v>353</v>
      </c>
      <c r="H3262" s="14" t="n">
        <f aca="false">IFERROR(IF($F$3=0,"-",Tabla1[[#This Row],[Precio de Cliente neto]]*(1+$F$3)),"-")</f>
        <v>303.8805</v>
      </c>
      <c r="I3262" s="14" t="n">
        <v>289.41</v>
      </c>
      <c r="J3262" s="14" t="n">
        <v>242.23617</v>
      </c>
    </row>
    <row r="3263" customFormat="false" ht="15" hidden="false" customHeight="false" outlineLevel="0" collapsed="false">
      <c r="A3263" s="12" t="n">
        <v>9535</v>
      </c>
      <c r="B3263" s="13" t="s">
        <v>3276</v>
      </c>
      <c r="C3263" s="14" t="n">
        <f aca="false">IF($F$2=0," - ",Tabla1[[#This Row],[Base Precio de Lista neto]])</f>
        <v>289.41</v>
      </c>
      <c r="D3263" s="14" t="n">
        <f aca="false">IF($F$2=0," - ",Tabla1[[#This Row],[Base Precio de Lista neto]]*(1-$F$2))</f>
        <v>202.587</v>
      </c>
      <c r="E3263" s="14" t="n">
        <f aca="false">IF($F$2=0," - ",Tabla1[[#This Row],[Base para Mejor precio]]*(1-$F$2))</f>
        <v>169.565319</v>
      </c>
      <c r="F3263" s="12" t="s">
        <v>17</v>
      </c>
      <c r="G3263" s="15" t="s">
        <v>353</v>
      </c>
      <c r="H3263" s="14" t="n">
        <f aca="false">IFERROR(IF($F$3=0,"-",Tabla1[[#This Row],[Precio de Cliente neto]]*(1+$F$3)),"-")</f>
        <v>303.8805</v>
      </c>
      <c r="I3263" s="14" t="n">
        <v>289.41</v>
      </c>
      <c r="J3263" s="14" t="n">
        <v>242.23617</v>
      </c>
    </row>
    <row r="3264" customFormat="false" ht="15" hidden="false" customHeight="false" outlineLevel="0" collapsed="false">
      <c r="A3264" s="12" t="n">
        <v>9536</v>
      </c>
      <c r="B3264" s="13" t="s">
        <v>3277</v>
      </c>
      <c r="C3264" s="14" t="n">
        <f aca="false">IF($F$2=0," - ",Tabla1[[#This Row],[Base Precio de Lista neto]])</f>
        <v>289.41</v>
      </c>
      <c r="D3264" s="14" t="n">
        <f aca="false">IF($F$2=0," - ",Tabla1[[#This Row],[Base Precio de Lista neto]]*(1-$F$2))</f>
        <v>202.587</v>
      </c>
      <c r="E3264" s="14" t="n">
        <f aca="false">IF($F$2=0," - ",Tabla1[[#This Row],[Base para Mejor precio]]*(1-$F$2))</f>
        <v>169.565319</v>
      </c>
      <c r="F3264" s="12" t="s">
        <v>17</v>
      </c>
      <c r="G3264" s="15" t="s">
        <v>353</v>
      </c>
      <c r="H3264" s="14" t="n">
        <f aca="false">IFERROR(IF($F$3=0,"-",Tabla1[[#This Row],[Precio de Cliente neto]]*(1+$F$3)),"-")</f>
        <v>303.8805</v>
      </c>
      <c r="I3264" s="14" t="n">
        <v>289.41</v>
      </c>
      <c r="J3264" s="14" t="n">
        <v>242.23617</v>
      </c>
    </row>
    <row r="3265" customFormat="false" ht="15" hidden="false" customHeight="false" outlineLevel="0" collapsed="false">
      <c r="A3265" s="12" t="n">
        <v>9537</v>
      </c>
      <c r="B3265" s="13" t="s">
        <v>3278</v>
      </c>
      <c r="C3265" s="14" t="n">
        <f aca="false">IF($F$2=0," - ",Tabla1[[#This Row],[Base Precio de Lista neto]])</f>
        <v>289.41</v>
      </c>
      <c r="D3265" s="14" t="n">
        <f aca="false">IF($F$2=0," - ",Tabla1[[#This Row],[Base Precio de Lista neto]]*(1-$F$2))</f>
        <v>202.587</v>
      </c>
      <c r="E3265" s="14" t="n">
        <f aca="false">IF($F$2=0," - ",Tabla1[[#This Row],[Base para Mejor precio]]*(1-$F$2))</f>
        <v>169.565319</v>
      </c>
      <c r="F3265" s="12" t="s">
        <v>17</v>
      </c>
      <c r="G3265" s="15" t="s">
        <v>353</v>
      </c>
      <c r="H3265" s="14" t="n">
        <f aca="false">IFERROR(IF($F$3=0,"-",Tabla1[[#This Row],[Precio de Cliente neto]]*(1+$F$3)),"-")</f>
        <v>303.8805</v>
      </c>
      <c r="I3265" s="14" t="n">
        <v>289.41</v>
      </c>
      <c r="J3265" s="14" t="n">
        <v>242.23617</v>
      </c>
    </row>
    <row r="3266" customFormat="false" ht="15" hidden="false" customHeight="false" outlineLevel="0" collapsed="false">
      <c r="A3266" s="12" t="n">
        <v>9538</v>
      </c>
      <c r="B3266" s="13" t="s">
        <v>3279</v>
      </c>
      <c r="C3266" s="14" t="n">
        <f aca="false">IF($F$2=0," - ",Tabla1[[#This Row],[Base Precio de Lista neto]])</f>
        <v>289.41</v>
      </c>
      <c r="D3266" s="14" t="n">
        <f aca="false">IF($F$2=0," - ",Tabla1[[#This Row],[Base Precio de Lista neto]]*(1-$F$2))</f>
        <v>202.587</v>
      </c>
      <c r="E3266" s="14" t="n">
        <f aca="false">IF($F$2=0," - ",Tabla1[[#This Row],[Base para Mejor precio]]*(1-$F$2))</f>
        <v>169.565319</v>
      </c>
      <c r="F3266" s="12" t="s">
        <v>17</v>
      </c>
      <c r="G3266" s="15" t="s">
        <v>353</v>
      </c>
      <c r="H3266" s="14" t="n">
        <f aca="false">IFERROR(IF($F$3=0,"-",Tabla1[[#This Row],[Precio de Cliente neto]]*(1+$F$3)),"-")</f>
        <v>303.8805</v>
      </c>
      <c r="I3266" s="14" t="n">
        <v>289.41</v>
      </c>
      <c r="J3266" s="14" t="n">
        <v>242.23617</v>
      </c>
    </row>
    <row r="3267" customFormat="false" ht="15" hidden="false" customHeight="false" outlineLevel="0" collapsed="false">
      <c r="A3267" s="12" t="n">
        <v>9539</v>
      </c>
      <c r="B3267" s="13" t="s">
        <v>3280</v>
      </c>
      <c r="C3267" s="14" t="n">
        <f aca="false">IF($F$2=0," - ",Tabla1[[#This Row],[Base Precio de Lista neto]])</f>
        <v>289.41</v>
      </c>
      <c r="D3267" s="14" t="n">
        <f aca="false">IF($F$2=0," - ",Tabla1[[#This Row],[Base Precio de Lista neto]]*(1-$F$2))</f>
        <v>202.587</v>
      </c>
      <c r="E3267" s="14" t="n">
        <f aca="false">IF($F$2=0," - ",Tabla1[[#This Row],[Base para Mejor precio]]*(1-$F$2))</f>
        <v>169.565319</v>
      </c>
      <c r="F3267" s="12" t="s">
        <v>17</v>
      </c>
      <c r="G3267" s="15" t="s">
        <v>353</v>
      </c>
      <c r="H3267" s="14" t="n">
        <f aca="false">IFERROR(IF($F$3=0,"-",Tabla1[[#This Row],[Precio de Cliente neto]]*(1+$F$3)),"-")</f>
        <v>303.8805</v>
      </c>
      <c r="I3267" s="14" t="n">
        <v>289.41</v>
      </c>
      <c r="J3267" s="14" t="n">
        <v>242.23617</v>
      </c>
    </row>
    <row r="3268" customFormat="false" ht="15" hidden="false" customHeight="false" outlineLevel="0" collapsed="false">
      <c r="A3268" s="12" t="n">
        <v>9540</v>
      </c>
      <c r="B3268" s="13" t="s">
        <v>3281</v>
      </c>
      <c r="C3268" s="14" t="n">
        <f aca="false">IF($F$2=0," - ",Tabla1[[#This Row],[Base Precio de Lista neto]])</f>
        <v>289.41</v>
      </c>
      <c r="D3268" s="14" t="n">
        <f aca="false">IF($F$2=0," - ",Tabla1[[#This Row],[Base Precio de Lista neto]]*(1-$F$2))</f>
        <v>202.587</v>
      </c>
      <c r="E3268" s="14" t="n">
        <f aca="false">IF($F$2=0," - ",Tabla1[[#This Row],[Base para Mejor precio]]*(1-$F$2))</f>
        <v>169.565319</v>
      </c>
      <c r="F3268" s="12" t="s">
        <v>17</v>
      </c>
      <c r="G3268" s="15" t="s">
        <v>353</v>
      </c>
      <c r="H3268" s="14" t="n">
        <f aca="false">IFERROR(IF($F$3=0,"-",Tabla1[[#This Row],[Precio de Cliente neto]]*(1+$F$3)),"-")</f>
        <v>303.8805</v>
      </c>
      <c r="I3268" s="14" t="n">
        <v>289.41</v>
      </c>
      <c r="J3268" s="14" t="n">
        <v>242.23617</v>
      </c>
    </row>
    <row r="3269" customFormat="false" ht="15" hidden="false" customHeight="false" outlineLevel="0" collapsed="false">
      <c r="A3269" s="12" t="n">
        <v>9541</v>
      </c>
      <c r="B3269" s="13" t="s">
        <v>3282</v>
      </c>
      <c r="C3269" s="14" t="n">
        <f aca="false">IF($F$2=0," - ",Tabla1[[#This Row],[Base Precio de Lista neto]])</f>
        <v>289.41</v>
      </c>
      <c r="D3269" s="14" t="n">
        <f aca="false">IF($F$2=0," - ",Tabla1[[#This Row],[Base Precio de Lista neto]]*(1-$F$2))</f>
        <v>202.587</v>
      </c>
      <c r="E3269" s="14" t="n">
        <f aca="false">IF($F$2=0," - ",Tabla1[[#This Row],[Base para Mejor precio]]*(1-$F$2))</f>
        <v>169.565319</v>
      </c>
      <c r="F3269" s="12" t="s">
        <v>17</v>
      </c>
      <c r="G3269" s="15" t="s">
        <v>353</v>
      </c>
      <c r="H3269" s="14" t="n">
        <f aca="false">IFERROR(IF($F$3=0,"-",Tabla1[[#This Row],[Precio de Cliente neto]]*(1+$F$3)),"-")</f>
        <v>303.8805</v>
      </c>
      <c r="I3269" s="14" t="n">
        <v>289.41</v>
      </c>
      <c r="J3269" s="14" t="n">
        <v>242.23617</v>
      </c>
    </row>
    <row r="3270" customFormat="false" ht="15" hidden="false" customHeight="false" outlineLevel="0" collapsed="false">
      <c r="A3270" s="12" t="n">
        <v>9542</v>
      </c>
      <c r="B3270" s="13" t="s">
        <v>3283</v>
      </c>
      <c r="C3270" s="14" t="n">
        <f aca="false">IF($F$2=0," - ",Tabla1[[#This Row],[Base Precio de Lista neto]])</f>
        <v>289.41</v>
      </c>
      <c r="D3270" s="14" t="n">
        <f aca="false">IF($F$2=0," - ",Tabla1[[#This Row],[Base Precio de Lista neto]]*(1-$F$2))</f>
        <v>202.587</v>
      </c>
      <c r="E3270" s="14" t="n">
        <f aca="false">IF($F$2=0," - ",Tabla1[[#This Row],[Base para Mejor precio]]*(1-$F$2))</f>
        <v>169.565319</v>
      </c>
      <c r="F3270" s="12" t="s">
        <v>17</v>
      </c>
      <c r="G3270" s="15" t="s">
        <v>353</v>
      </c>
      <c r="H3270" s="14" t="n">
        <f aca="false">IFERROR(IF($F$3=0,"-",Tabla1[[#This Row],[Precio de Cliente neto]]*(1+$F$3)),"-")</f>
        <v>303.8805</v>
      </c>
      <c r="I3270" s="14" t="n">
        <v>289.41</v>
      </c>
      <c r="J3270" s="14" t="n">
        <v>242.23617</v>
      </c>
    </row>
    <row r="3271" customFormat="false" ht="15" hidden="false" customHeight="false" outlineLevel="0" collapsed="false">
      <c r="A3271" s="12" t="n">
        <v>9543</v>
      </c>
      <c r="B3271" s="13" t="s">
        <v>3284</v>
      </c>
      <c r="C3271" s="14" t="n">
        <f aca="false">IF($F$2=0," - ",Tabla1[[#This Row],[Base Precio de Lista neto]])</f>
        <v>289.41</v>
      </c>
      <c r="D3271" s="14" t="n">
        <f aca="false">IF($F$2=0," - ",Tabla1[[#This Row],[Base Precio de Lista neto]]*(1-$F$2))</f>
        <v>202.587</v>
      </c>
      <c r="E3271" s="14" t="n">
        <f aca="false">IF($F$2=0," - ",Tabla1[[#This Row],[Base para Mejor precio]]*(1-$F$2))</f>
        <v>169.565319</v>
      </c>
      <c r="F3271" s="12" t="s">
        <v>17</v>
      </c>
      <c r="G3271" s="15" t="s">
        <v>353</v>
      </c>
      <c r="H3271" s="14" t="n">
        <f aca="false">IFERROR(IF($F$3=0,"-",Tabla1[[#This Row],[Precio de Cliente neto]]*(1+$F$3)),"-")</f>
        <v>303.8805</v>
      </c>
      <c r="I3271" s="14" t="n">
        <v>289.41</v>
      </c>
      <c r="J3271" s="14" t="n">
        <v>242.23617</v>
      </c>
    </row>
    <row r="3272" customFormat="false" ht="15" hidden="false" customHeight="false" outlineLevel="0" collapsed="false">
      <c r="A3272" s="12" t="n">
        <v>9544</v>
      </c>
      <c r="B3272" s="13" t="s">
        <v>3285</v>
      </c>
      <c r="C3272" s="14" t="n">
        <f aca="false">IF($F$2=0," - ",Tabla1[[#This Row],[Base Precio de Lista neto]])</f>
        <v>289.41</v>
      </c>
      <c r="D3272" s="14" t="n">
        <f aca="false">IF($F$2=0," - ",Tabla1[[#This Row],[Base Precio de Lista neto]]*(1-$F$2))</f>
        <v>202.587</v>
      </c>
      <c r="E3272" s="14" t="n">
        <f aca="false">IF($F$2=0," - ",Tabla1[[#This Row],[Base para Mejor precio]]*(1-$F$2))</f>
        <v>169.565319</v>
      </c>
      <c r="F3272" s="12" t="s">
        <v>17</v>
      </c>
      <c r="G3272" s="15" t="s">
        <v>353</v>
      </c>
      <c r="H3272" s="14" t="n">
        <f aca="false">IFERROR(IF($F$3=0,"-",Tabla1[[#This Row],[Precio de Cliente neto]]*(1+$F$3)),"-")</f>
        <v>303.8805</v>
      </c>
      <c r="I3272" s="14" t="n">
        <v>289.41</v>
      </c>
      <c r="J3272" s="14" t="n">
        <v>242.23617</v>
      </c>
    </row>
    <row r="3273" customFormat="false" ht="15" hidden="false" customHeight="false" outlineLevel="0" collapsed="false">
      <c r="A3273" s="12" t="n">
        <v>9550</v>
      </c>
      <c r="B3273" s="13" t="s">
        <v>3286</v>
      </c>
      <c r="C3273" s="14" t="n">
        <f aca="false">IF($F$2=0," - ",Tabla1[[#This Row],[Base Precio de Lista neto]])</f>
        <v>363.2475</v>
      </c>
      <c r="D3273" s="14" t="n">
        <f aca="false">IF($F$2=0," - ",Tabla1[[#This Row],[Base Precio de Lista neto]]*(1-$F$2))</f>
        <v>254.27325</v>
      </c>
      <c r="E3273" s="14" t="n">
        <f aca="false">IF($F$2=0," - ",Tabla1[[#This Row],[Base para Mejor precio]]*(1-$F$2))</f>
        <v>212.82671025</v>
      </c>
      <c r="F3273" s="12" t="s">
        <v>17</v>
      </c>
      <c r="G3273" s="15" t="s">
        <v>353</v>
      </c>
      <c r="H3273" s="14" t="n">
        <f aca="false">IFERROR(IF($F$3=0,"-",Tabla1[[#This Row],[Precio de Cliente neto]]*(1+$F$3)),"-")</f>
        <v>381.409875</v>
      </c>
      <c r="I3273" s="14" t="n">
        <v>363.2475</v>
      </c>
      <c r="J3273" s="14" t="n">
        <v>304.0381575</v>
      </c>
    </row>
    <row r="3274" customFormat="false" ht="15" hidden="false" customHeight="false" outlineLevel="0" collapsed="false">
      <c r="A3274" s="12" t="n">
        <v>9551</v>
      </c>
      <c r="B3274" s="13" t="s">
        <v>3287</v>
      </c>
      <c r="C3274" s="14" t="n">
        <f aca="false">IF($F$2=0," - ",Tabla1[[#This Row],[Base Precio de Lista neto]])</f>
        <v>363.2475</v>
      </c>
      <c r="D3274" s="14" t="n">
        <f aca="false">IF($F$2=0," - ",Tabla1[[#This Row],[Base Precio de Lista neto]]*(1-$F$2))</f>
        <v>254.27325</v>
      </c>
      <c r="E3274" s="14" t="n">
        <f aca="false">IF($F$2=0," - ",Tabla1[[#This Row],[Base para Mejor precio]]*(1-$F$2))</f>
        <v>212.82671025</v>
      </c>
      <c r="F3274" s="12" t="s">
        <v>17</v>
      </c>
      <c r="G3274" s="15" t="s">
        <v>353</v>
      </c>
      <c r="H3274" s="14" t="n">
        <f aca="false">IFERROR(IF($F$3=0,"-",Tabla1[[#This Row],[Precio de Cliente neto]]*(1+$F$3)),"-")</f>
        <v>381.409875</v>
      </c>
      <c r="I3274" s="14" t="n">
        <v>363.2475</v>
      </c>
      <c r="J3274" s="14" t="n">
        <v>304.0381575</v>
      </c>
    </row>
    <row r="3275" customFormat="false" ht="15" hidden="false" customHeight="false" outlineLevel="0" collapsed="false">
      <c r="A3275" s="12" t="n">
        <v>9552</v>
      </c>
      <c r="B3275" s="13" t="s">
        <v>3288</v>
      </c>
      <c r="C3275" s="14" t="n">
        <f aca="false">IF($F$2=0," - ",Tabla1[[#This Row],[Base Precio de Lista neto]])</f>
        <v>363.2475</v>
      </c>
      <c r="D3275" s="14" t="n">
        <f aca="false">IF($F$2=0," - ",Tabla1[[#This Row],[Base Precio de Lista neto]]*(1-$F$2))</f>
        <v>254.27325</v>
      </c>
      <c r="E3275" s="14" t="n">
        <f aca="false">IF($F$2=0," - ",Tabla1[[#This Row],[Base para Mejor precio]]*(1-$F$2))</f>
        <v>212.82671025</v>
      </c>
      <c r="F3275" s="12" t="s">
        <v>17</v>
      </c>
      <c r="G3275" s="15" t="s">
        <v>353</v>
      </c>
      <c r="H3275" s="14" t="n">
        <f aca="false">IFERROR(IF($F$3=0,"-",Tabla1[[#This Row],[Precio de Cliente neto]]*(1+$F$3)),"-")</f>
        <v>381.409875</v>
      </c>
      <c r="I3275" s="14" t="n">
        <v>363.2475</v>
      </c>
      <c r="J3275" s="14" t="n">
        <v>304.0381575</v>
      </c>
    </row>
    <row r="3276" customFormat="false" ht="15" hidden="false" customHeight="false" outlineLevel="0" collapsed="false">
      <c r="A3276" s="12" t="n">
        <v>9553</v>
      </c>
      <c r="B3276" s="13" t="s">
        <v>3289</v>
      </c>
      <c r="C3276" s="14" t="n">
        <f aca="false">IF($F$2=0," - ",Tabla1[[#This Row],[Base Precio de Lista neto]])</f>
        <v>363.2475</v>
      </c>
      <c r="D3276" s="14" t="n">
        <f aca="false">IF($F$2=0," - ",Tabla1[[#This Row],[Base Precio de Lista neto]]*(1-$F$2))</f>
        <v>254.27325</v>
      </c>
      <c r="E3276" s="14" t="n">
        <f aca="false">IF($F$2=0," - ",Tabla1[[#This Row],[Base para Mejor precio]]*(1-$F$2))</f>
        <v>212.82671025</v>
      </c>
      <c r="F3276" s="12" t="s">
        <v>17</v>
      </c>
      <c r="G3276" s="15" t="s">
        <v>353</v>
      </c>
      <c r="H3276" s="14" t="n">
        <f aca="false">IFERROR(IF($F$3=0,"-",Tabla1[[#This Row],[Precio de Cliente neto]]*(1+$F$3)),"-")</f>
        <v>381.409875</v>
      </c>
      <c r="I3276" s="14" t="n">
        <v>363.2475</v>
      </c>
      <c r="J3276" s="14" t="n">
        <v>304.0381575</v>
      </c>
    </row>
    <row r="3277" customFormat="false" ht="15" hidden="false" customHeight="false" outlineLevel="0" collapsed="false">
      <c r="A3277" s="12" t="n">
        <v>9555</v>
      </c>
      <c r="B3277" s="13" t="s">
        <v>3290</v>
      </c>
      <c r="C3277" s="14" t="n">
        <f aca="false">IF($F$2=0," - ",Tabla1[[#This Row],[Base Precio de Lista neto]])</f>
        <v>153.8634</v>
      </c>
      <c r="D3277" s="14" t="n">
        <f aca="false">IF($F$2=0," - ",Tabla1[[#This Row],[Base Precio de Lista neto]]*(1-$F$2))</f>
        <v>107.70438</v>
      </c>
      <c r="E3277" s="14" t="n">
        <f aca="false">IF($F$2=0," - ",Tabla1[[#This Row],[Base para Mejor precio]]*(1-$F$2))</f>
        <v>90.14856606</v>
      </c>
      <c r="F3277" s="12" t="s">
        <v>17</v>
      </c>
      <c r="G3277" s="15" t="s">
        <v>353</v>
      </c>
      <c r="H3277" s="14" t="n">
        <f aca="false">IFERROR(IF($F$3=0,"-",Tabla1[[#This Row],[Precio de Cliente neto]]*(1+$F$3)),"-")</f>
        <v>161.55657</v>
      </c>
      <c r="I3277" s="14" t="n">
        <v>153.8634</v>
      </c>
      <c r="J3277" s="14" t="n">
        <v>128.7836658</v>
      </c>
    </row>
    <row r="3278" customFormat="false" ht="15" hidden="false" customHeight="false" outlineLevel="0" collapsed="false">
      <c r="A3278" s="12" t="n">
        <v>9556</v>
      </c>
      <c r="B3278" s="13" t="s">
        <v>3291</v>
      </c>
      <c r="C3278" s="14" t="n">
        <f aca="false">IF($F$2=0," - ",Tabla1[[#This Row],[Base Precio de Lista neto]])</f>
        <v>153.8634</v>
      </c>
      <c r="D3278" s="14" t="n">
        <f aca="false">IF($F$2=0," - ",Tabla1[[#This Row],[Base Precio de Lista neto]]*(1-$F$2))</f>
        <v>107.70438</v>
      </c>
      <c r="E3278" s="14" t="n">
        <f aca="false">IF($F$2=0," - ",Tabla1[[#This Row],[Base para Mejor precio]]*(1-$F$2))</f>
        <v>90.14856606</v>
      </c>
      <c r="F3278" s="12" t="s">
        <v>17</v>
      </c>
      <c r="G3278" s="15" t="s">
        <v>353</v>
      </c>
      <c r="H3278" s="14" t="n">
        <f aca="false">IFERROR(IF($F$3=0,"-",Tabla1[[#This Row],[Precio de Cliente neto]]*(1+$F$3)),"-")</f>
        <v>161.55657</v>
      </c>
      <c r="I3278" s="14" t="n">
        <v>153.8634</v>
      </c>
      <c r="J3278" s="14" t="n">
        <v>128.7836658</v>
      </c>
    </row>
    <row r="3279" customFormat="false" ht="15" hidden="false" customHeight="false" outlineLevel="0" collapsed="false">
      <c r="A3279" s="12" t="n">
        <v>9557</v>
      </c>
      <c r="B3279" s="13" t="s">
        <v>3292</v>
      </c>
      <c r="C3279" s="14" t="n">
        <f aca="false">IF($F$2=0," - ",Tabla1[[#This Row],[Base Precio de Lista neto]])</f>
        <v>153.8634</v>
      </c>
      <c r="D3279" s="14" t="n">
        <f aca="false">IF($F$2=0," - ",Tabla1[[#This Row],[Base Precio de Lista neto]]*(1-$F$2))</f>
        <v>107.70438</v>
      </c>
      <c r="E3279" s="14" t="n">
        <f aca="false">IF($F$2=0," - ",Tabla1[[#This Row],[Base para Mejor precio]]*(1-$F$2))</f>
        <v>90.14856606</v>
      </c>
      <c r="F3279" s="12" t="s">
        <v>17</v>
      </c>
      <c r="G3279" s="15" t="s">
        <v>353</v>
      </c>
      <c r="H3279" s="14" t="n">
        <f aca="false">IFERROR(IF($F$3=0,"-",Tabla1[[#This Row],[Precio de Cliente neto]]*(1+$F$3)),"-")</f>
        <v>161.55657</v>
      </c>
      <c r="I3279" s="14" t="n">
        <v>153.8634</v>
      </c>
      <c r="J3279" s="14" t="n">
        <v>128.7836658</v>
      </c>
    </row>
    <row r="3280" customFormat="false" ht="15" hidden="false" customHeight="false" outlineLevel="0" collapsed="false">
      <c r="A3280" s="12" t="n">
        <v>9558</v>
      </c>
      <c r="B3280" s="13" t="s">
        <v>3293</v>
      </c>
      <c r="C3280" s="14" t="n">
        <f aca="false">IF($F$2=0," - ",Tabla1[[#This Row],[Base Precio de Lista neto]])</f>
        <v>153.8634</v>
      </c>
      <c r="D3280" s="14" t="n">
        <f aca="false">IF($F$2=0," - ",Tabla1[[#This Row],[Base Precio de Lista neto]]*(1-$F$2))</f>
        <v>107.70438</v>
      </c>
      <c r="E3280" s="14" t="n">
        <f aca="false">IF($F$2=0," - ",Tabla1[[#This Row],[Base para Mejor precio]]*(1-$F$2))</f>
        <v>90.14856606</v>
      </c>
      <c r="F3280" s="12" t="s">
        <v>17</v>
      </c>
      <c r="G3280" s="15" t="s">
        <v>353</v>
      </c>
      <c r="H3280" s="14" t="n">
        <f aca="false">IFERROR(IF($F$3=0,"-",Tabla1[[#This Row],[Precio de Cliente neto]]*(1+$F$3)),"-")</f>
        <v>161.55657</v>
      </c>
      <c r="I3280" s="14" t="n">
        <v>153.8634</v>
      </c>
      <c r="J3280" s="14" t="n">
        <v>128.7836658</v>
      </c>
    </row>
    <row r="3281" customFormat="false" ht="15" hidden="false" customHeight="false" outlineLevel="0" collapsed="false">
      <c r="A3281" s="12" t="n">
        <v>9560</v>
      </c>
      <c r="B3281" s="13" t="s">
        <v>3294</v>
      </c>
      <c r="C3281" s="14" t="n">
        <f aca="false">IF($F$2=0," - ",Tabla1[[#This Row],[Base Precio de Lista neto]])</f>
        <v>207.9</v>
      </c>
      <c r="D3281" s="14" t="n">
        <f aca="false">IF($F$2=0," - ",Tabla1[[#This Row],[Base Precio de Lista neto]]*(1-$F$2))</f>
        <v>145.53</v>
      </c>
      <c r="E3281" s="14" t="n">
        <f aca="false">IF($F$2=0," - ",Tabla1[[#This Row],[Base para Mejor precio]]*(1-$F$2))</f>
        <v>121.80861</v>
      </c>
      <c r="F3281" s="12" t="s">
        <v>17</v>
      </c>
      <c r="G3281" s="15" t="s">
        <v>353</v>
      </c>
      <c r="H3281" s="14" t="n">
        <f aca="false">IFERROR(IF($F$3=0,"-",Tabla1[[#This Row],[Precio de Cliente neto]]*(1+$F$3)),"-")</f>
        <v>218.295</v>
      </c>
      <c r="I3281" s="14" t="n">
        <v>207.9</v>
      </c>
      <c r="J3281" s="14" t="n">
        <v>174.0123</v>
      </c>
    </row>
    <row r="3282" customFormat="false" ht="15" hidden="false" customHeight="false" outlineLevel="0" collapsed="false">
      <c r="A3282" s="12" t="n">
        <v>9561</v>
      </c>
      <c r="B3282" s="13" t="s">
        <v>3295</v>
      </c>
      <c r="C3282" s="14" t="n">
        <f aca="false">IF($F$2=0," - ",Tabla1[[#This Row],[Base Precio de Lista neto]])</f>
        <v>207.9</v>
      </c>
      <c r="D3282" s="14" t="n">
        <f aca="false">IF($F$2=0," - ",Tabla1[[#This Row],[Base Precio de Lista neto]]*(1-$F$2))</f>
        <v>145.53</v>
      </c>
      <c r="E3282" s="14" t="n">
        <f aca="false">IF($F$2=0," - ",Tabla1[[#This Row],[Base para Mejor precio]]*(1-$F$2))</f>
        <v>121.80861</v>
      </c>
      <c r="F3282" s="12" t="s">
        <v>17</v>
      </c>
      <c r="G3282" s="15" t="s">
        <v>353</v>
      </c>
      <c r="H3282" s="14" t="n">
        <f aca="false">IFERROR(IF($F$3=0,"-",Tabla1[[#This Row],[Precio de Cliente neto]]*(1+$F$3)),"-")</f>
        <v>218.295</v>
      </c>
      <c r="I3282" s="14" t="n">
        <v>207.9</v>
      </c>
      <c r="J3282" s="14" t="n">
        <v>174.0123</v>
      </c>
    </row>
    <row r="3283" customFormat="false" ht="15" hidden="false" customHeight="false" outlineLevel="0" collapsed="false">
      <c r="A3283" s="12" t="n">
        <v>9562</v>
      </c>
      <c r="B3283" s="13" t="s">
        <v>3296</v>
      </c>
      <c r="C3283" s="14" t="n">
        <f aca="false">IF($F$2=0," - ",Tabla1[[#This Row],[Base Precio de Lista neto]])</f>
        <v>207.9</v>
      </c>
      <c r="D3283" s="14" t="n">
        <f aca="false">IF($F$2=0," - ",Tabla1[[#This Row],[Base Precio de Lista neto]]*(1-$F$2))</f>
        <v>145.53</v>
      </c>
      <c r="E3283" s="14" t="n">
        <f aca="false">IF($F$2=0," - ",Tabla1[[#This Row],[Base para Mejor precio]]*(1-$F$2))</f>
        <v>121.80861</v>
      </c>
      <c r="F3283" s="12" t="s">
        <v>17</v>
      </c>
      <c r="G3283" s="15" t="s">
        <v>353</v>
      </c>
      <c r="H3283" s="14" t="n">
        <f aca="false">IFERROR(IF($F$3=0,"-",Tabla1[[#This Row],[Precio de Cliente neto]]*(1+$F$3)),"-")</f>
        <v>218.295</v>
      </c>
      <c r="I3283" s="14" t="n">
        <v>207.9</v>
      </c>
      <c r="J3283" s="14" t="n">
        <v>174.0123</v>
      </c>
    </row>
    <row r="3284" customFormat="false" ht="15" hidden="false" customHeight="false" outlineLevel="0" collapsed="false">
      <c r="A3284" s="12" t="n">
        <v>9563</v>
      </c>
      <c r="B3284" s="13" t="s">
        <v>3297</v>
      </c>
      <c r="C3284" s="14" t="n">
        <f aca="false">IF($F$2=0," - ",Tabla1[[#This Row],[Base Precio de Lista neto]])</f>
        <v>207.9</v>
      </c>
      <c r="D3284" s="14" t="n">
        <f aca="false">IF($F$2=0," - ",Tabla1[[#This Row],[Base Precio de Lista neto]]*(1-$F$2))</f>
        <v>145.53</v>
      </c>
      <c r="E3284" s="14" t="n">
        <f aca="false">IF($F$2=0," - ",Tabla1[[#This Row],[Base para Mejor precio]]*(1-$F$2))</f>
        <v>121.80861</v>
      </c>
      <c r="F3284" s="12" t="s">
        <v>17</v>
      </c>
      <c r="G3284" s="15" t="s">
        <v>353</v>
      </c>
      <c r="H3284" s="14" t="n">
        <f aca="false">IFERROR(IF($F$3=0,"-",Tabla1[[#This Row],[Precio de Cliente neto]]*(1+$F$3)),"-")</f>
        <v>218.295</v>
      </c>
      <c r="I3284" s="14" t="n">
        <v>207.9</v>
      </c>
      <c r="J3284" s="14" t="n">
        <v>174.0123</v>
      </c>
    </row>
    <row r="3285" customFormat="false" ht="15" hidden="false" customHeight="false" outlineLevel="0" collapsed="false">
      <c r="A3285" s="12" t="n">
        <v>9564</v>
      </c>
      <c r="B3285" s="13" t="s">
        <v>3298</v>
      </c>
      <c r="C3285" s="14" t="n">
        <f aca="false">IF($F$2=0," - ",Tabla1[[#This Row],[Base Precio de Lista neto]])</f>
        <v>207.9</v>
      </c>
      <c r="D3285" s="14" t="n">
        <f aca="false">IF($F$2=0," - ",Tabla1[[#This Row],[Base Precio de Lista neto]]*(1-$F$2))</f>
        <v>145.53</v>
      </c>
      <c r="E3285" s="14" t="n">
        <f aca="false">IF($F$2=0," - ",Tabla1[[#This Row],[Base para Mejor precio]]*(1-$F$2))</f>
        <v>121.80861</v>
      </c>
      <c r="F3285" s="12" t="s">
        <v>17</v>
      </c>
      <c r="G3285" s="15" t="s">
        <v>353</v>
      </c>
      <c r="H3285" s="14" t="n">
        <f aca="false">IFERROR(IF($F$3=0,"-",Tabla1[[#This Row],[Precio de Cliente neto]]*(1+$F$3)),"-")</f>
        <v>218.295</v>
      </c>
      <c r="I3285" s="14" t="n">
        <v>207.9</v>
      </c>
      <c r="J3285" s="14" t="n">
        <v>174.0123</v>
      </c>
    </row>
    <row r="3286" customFormat="false" ht="15" hidden="false" customHeight="false" outlineLevel="0" collapsed="false">
      <c r="A3286" s="12" t="n">
        <v>9600</v>
      </c>
      <c r="B3286" s="13" t="s">
        <v>3299</v>
      </c>
      <c r="C3286" s="14" t="n">
        <f aca="false">IF($F$2=0," - ",Tabla1[[#This Row],[Base Precio de Lista neto]])</f>
        <v>121.0575</v>
      </c>
      <c r="D3286" s="14" t="n">
        <f aca="false">IF($F$2=0," - ",Tabla1[[#This Row],[Base Precio de Lista neto]]*(1-$F$2))</f>
        <v>84.74025</v>
      </c>
      <c r="E3286" s="14" t="n">
        <f aca="false">IF($F$2=0," - ",Tabla1[[#This Row],[Base para Mejor precio]]*(1-$F$2))</f>
        <v>67.114278</v>
      </c>
      <c r="F3286" s="12" t="s">
        <v>17</v>
      </c>
      <c r="G3286" s="15" t="s">
        <v>143</v>
      </c>
      <c r="H3286" s="14" t="n">
        <f aca="false">IFERROR(IF($F$3=0,"-",Tabla1[[#This Row],[Precio de Cliente neto]]*(1+$F$3)),"-")</f>
        <v>127.110375</v>
      </c>
      <c r="I3286" s="14" t="n">
        <v>121.0575</v>
      </c>
      <c r="J3286" s="14" t="n">
        <v>95.87754</v>
      </c>
    </row>
    <row r="3287" customFormat="false" ht="15" hidden="false" customHeight="false" outlineLevel="0" collapsed="false">
      <c r="A3287" s="12" t="n">
        <v>9602</v>
      </c>
      <c r="B3287" s="13" t="s">
        <v>3300</v>
      </c>
      <c r="C3287" s="14" t="n">
        <f aca="false">IF($F$2=0," - ",Tabla1[[#This Row],[Base Precio de Lista neto]])</f>
        <v>1278.5107</v>
      </c>
      <c r="D3287" s="14" t="n">
        <f aca="false">IF($F$2=0," - ",Tabla1[[#This Row],[Base Precio de Lista neto]]*(1-$F$2))</f>
        <v>894.95749</v>
      </c>
      <c r="E3287" s="14" t="n">
        <f aca="false">IF($F$2=0," - ",Tabla1[[#This Row],[Base para Mejor precio]]*(1-$F$2))</f>
        <v>805.461741</v>
      </c>
      <c r="F3287" s="12" t="s">
        <v>17</v>
      </c>
      <c r="G3287" s="15"/>
      <c r="H3287" s="14" t="n">
        <f aca="false">IFERROR(IF($F$3=0,"-",Tabla1[[#This Row],[Precio de Cliente neto]]*(1+$F$3)),"-")</f>
        <v>1342.436235</v>
      </c>
      <c r="I3287" s="14" t="n">
        <v>1278.5107</v>
      </c>
      <c r="J3287" s="14" t="n">
        <v>1150.65963</v>
      </c>
    </row>
    <row r="3288" customFormat="false" ht="15" hidden="false" customHeight="false" outlineLevel="0" collapsed="false">
      <c r="A3288" s="12" t="n">
        <v>9603</v>
      </c>
      <c r="B3288" s="13" t="s">
        <v>3301</v>
      </c>
      <c r="C3288" s="14" t="n">
        <f aca="false">IF($F$2=0," - ",Tabla1[[#This Row],[Base Precio de Lista neto]])</f>
        <v>128.5388</v>
      </c>
      <c r="D3288" s="14" t="n">
        <f aca="false">IF($F$2=0," - ",Tabla1[[#This Row],[Base Precio de Lista neto]]*(1-$F$2))</f>
        <v>89.97716</v>
      </c>
      <c r="E3288" s="14" t="n">
        <f aca="false">IF($F$2=0," - ",Tabla1[[#This Row],[Base para Mejor precio]]*(1-$F$2))</f>
        <v>71.26191072</v>
      </c>
      <c r="F3288" s="12" t="s">
        <v>17</v>
      </c>
      <c r="G3288" s="15" t="s">
        <v>143</v>
      </c>
      <c r="H3288" s="14" t="n">
        <f aca="false">IFERROR(IF($F$3=0,"-",Tabla1[[#This Row],[Precio de Cliente neto]]*(1+$F$3)),"-")</f>
        <v>134.96574</v>
      </c>
      <c r="I3288" s="14" t="n">
        <v>128.5388</v>
      </c>
      <c r="J3288" s="14" t="n">
        <v>101.8027296</v>
      </c>
    </row>
    <row r="3289" customFormat="false" ht="15" hidden="false" customHeight="false" outlineLevel="0" collapsed="false">
      <c r="A3289" s="12" t="n">
        <v>9604</v>
      </c>
      <c r="B3289" s="13" t="s">
        <v>3302</v>
      </c>
      <c r="C3289" s="14" t="n">
        <f aca="false">IF($F$2=0," - ",Tabla1[[#This Row],[Base Precio de Lista neto]])</f>
        <v>1319.8103</v>
      </c>
      <c r="D3289" s="14" t="n">
        <f aca="false">IF($F$2=0," - ",Tabla1[[#This Row],[Base Precio de Lista neto]]*(1-$F$2))</f>
        <v>923.86721</v>
      </c>
      <c r="E3289" s="14" t="n">
        <f aca="false">IF($F$2=0," - ",Tabla1[[#This Row],[Base para Mejor precio]]*(1-$F$2))</f>
        <v>731.70283032</v>
      </c>
      <c r="F3289" s="12" t="s">
        <v>17</v>
      </c>
      <c r="G3289" s="15" t="s">
        <v>143</v>
      </c>
      <c r="H3289" s="14" t="n">
        <f aca="false">IFERROR(IF($F$3=0,"-",Tabla1[[#This Row],[Precio de Cliente neto]]*(1+$F$3)),"-")</f>
        <v>1385.800815</v>
      </c>
      <c r="I3289" s="14" t="n">
        <v>1319.8103</v>
      </c>
      <c r="J3289" s="14" t="n">
        <v>1045.2897576</v>
      </c>
    </row>
    <row r="3290" customFormat="false" ht="15" hidden="false" customHeight="false" outlineLevel="0" collapsed="false">
      <c r="A3290" s="12" t="n">
        <v>9605</v>
      </c>
      <c r="B3290" s="13" t="s">
        <v>3303</v>
      </c>
      <c r="C3290" s="14" t="n">
        <f aca="false">IF($F$2=0," - ",Tabla1[[#This Row],[Base Precio de Lista neto]])</f>
        <v>1809.8039</v>
      </c>
      <c r="D3290" s="14" t="n">
        <f aca="false">IF($F$2=0," - ",Tabla1[[#This Row],[Base Precio de Lista neto]]*(1-$F$2))</f>
        <v>1266.86273</v>
      </c>
      <c r="E3290" s="14" t="n">
        <f aca="false">IF($F$2=0," - ",Tabla1[[#This Row],[Base para Mejor precio]]*(1-$F$2))</f>
        <v>1003.35528216</v>
      </c>
      <c r="F3290" s="12" t="s">
        <v>17</v>
      </c>
      <c r="G3290" s="15" t="s">
        <v>143</v>
      </c>
      <c r="H3290" s="14" t="n">
        <f aca="false">IFERROR(IF($F$3=0,"-",Tabla1[[#This Row],[Precio de Cliente neto]]*(1+$F$3)),"-")</f>
        <v>1900.294095</v>
      </c>
      <c r="I3290" s="14" t="n">
        <v>1809.8039</v>
      </c>
      <c r="J3290" s="14" t="n">
        <v>1433.3646888</v>
      </c>
    </row>
    <row r="3291" customFormat="false" ht="15" hidden="false" customHeight="false" outlineLevel="0" collapsed="false">
      <c r="A3291" s="12" t="n">
        <v>9606</v>
      </c>
      <c r="B3291" s="13" t="s">
        <v>3304</v>
      </c>
      <c r="C3291" s="14" t="n">
        <f aca="false">IF($F$2=0," - ",Tabla1[[#This Row],[Base Precio de Lista neto]])</f>
        <v>14.896</v>
      </c>
      <c r="D3291" s="14" t="n">
        <f aca="false">IF($F$2=0," - ",Tabla1[[#This Row],[Base Precio de Lista neto]]*(1-$F$2))</f>
        <v>10.4272</v>
      </c>
      <c r="E3291" s="14" t="n">
        <f aca="false">IF($F$2=0," - ",Tabla1[[#This Row],[Base para Mejor precio]]*(1-$F$2))</f>
        <v>7.976808</v>
      </c>
      <c r="F3291" s="12" t="s">
        <v>17</v>
      </c>
      <c r="G3291" s="15" t="s">
        <v>143</v>
      </c>
      <c r="H3291" s="14" t="n">
        <f aca="false">IFERROR(IF($F$3=0,"-",Tabla1[[#This Row],[Precio de Cliente neto]]*(1+$F$3)),"-")</f>
        <v>15.6408</v>
      </c>
      <c r="I3291" s="14" t="n">
        <v>14.896</v>
      </c>
      <c r="J3291" s="14" t="n">
        <v>11.39544</v>
      </c>
    </row>
    <row r="3292" customFormat="false" ht="15" hidden="false" customHeight="false" outlineLevel="0" collapsed="false">
      <c r="A3292" s="12" t="n">
        <v>9607</v>
      </c>
      <c r="B3292" s="13" t="s">
        <v>3305</v>
      </c>
      <c r="C3292" s="14" t="n">
        <f aca="false">IF($F$2=0," - ",Tabla1[[#This Row],[Base Precio de Lista neto]])</f>
        <v>124.5774</v>
      </c>
      <c r="D3292" s="14" t="n">
        <f aca="false">IF($F$2=0," - ",Tabla1[[#This Row],[Base Precio de Lista neto]]*(1-$F$2))</f>
        <v>87.20418</v>
      </c>
      <c r="E3292" s="14" t="n">
        <f aca="false">IF($F$2=0," - ",Tabla1[[#This Row],[Base para Mejor precio]]*(1-$F$2))</f>
        <v>78.483762</v>
      </c>
      <c r="F3292" s="12" t="s">
        <v>17</v>
      </c>
      <c r="G3292" s="15"/>
      <c r="H3292" s="14" t="n">
        <f aca="false">IFERROR(IF($F$3=0,"-",Tabla1[[#This Row],[Precio de Cliente neto]]*(1+$F$3)),"-")</f>
        <v>130.80627</v>
      </c>
      <c r="I3292" s="14" t="n">
        <v>124.5774</v>
      </c>
      <c r="J3292" s="14" t="n">
        <v>112.11966</v>
      </c>
    </row>
    <row r="3293" customFormat="false" ht="15" hidden="false" customHeight="false" outlineLevel="0" collapsed="false">
      <c r="A3293" s="12" t="n">
        <v>9608</v>
      </c>
      <c r="B3293" s="13" t="s">
        <v>3306</v>
      </c>
      <c r="C3293" s="14" t="n">
        <f aca="false">IF($F$2=0," - ",Tabla1[[#This Row],[Base Precio de Lista neto]])</f>
        <v>53.7341</v>
      </c>
      <c r="D3293" s="14" t="n">
        <f aca="false">IF($F$2=0," - ",Tabla1[[#This Row],[Base Precio de Lista neto]]*(1-$F$2))</f>
        <v>37.61387</v>
      </c>
      <c r="E3293" s="14" t="n">
        <f aca="false">IF($F$2=0," - ",Tabla1[[#This Row],[Base para Mejor precio]]*(1-$F$2))</f>
        <v>33.852483</v>
      </c>
      <c r="F3293" s="12" t="s">
        <v>17</v>
      </c>
      <c r="G3293" s="15"/>
      <c r="H3293" s="14" t="n">
        <f aca="false">IFERROR(IF($F$3=0,"-",Tabla1[[#This Row],[Precio de Cliente neto]]*(1+$F$3)),"-")</f>
        <v>56.420805</v>
      </c>
      <c r="I3293" s="14" t="n">
        <v>53.7341</v>
      </c>
      <c r="J3293" s="14" t="n">
        <v>48.36069</v>
      </c>
    </row>
    <row r="3294" customFormat="false" ht="15" hidden="false" customHeight="false" outlineLevel="0" collapsed="false">
      <c r="A3294" s="12" t="n">
        <v>9609</v>
      </c>
      <c r="B3294" s="13" t="s">
        <v>3307</v>
      </c>
      <c r="C3294" s="14" t="n">
        <f aca="false">IF($F$2=0," - ",Tabla1[[#This Row],[Base Precio de Lista neto]])</f>
        <v>41.461</v>
      </c>
      <c r="D3294" s="14" t="n">
        <f aca="false">IF($F$2=0," - ",Tabla1[[#This Row],[Base Precio de Lista neto]]*(1-$F$2))</f>
        <v>29.0227</v>
      </c>
      <c r="E3294" s="14" t="n">
        <f aca="false">IF($F$2=0," - ",Tabla1[[#This Row],[Base para Mejor precio]]*(1-$F$2))</f>
        <v>26.12043</v>
      </c>
      <c r="F3294" s="12" t="s">
        <v>14</v>
      </c>
      <c r="G3294" s="15"/>
      <c r="H3294" s="14" t="n">
        <f aca="false">IFERROR(IF($F$3=0,"-",Tabla1[[#This Row],[Precio de Cliente neto]]*(1+$F$3)),"-")</f>
        <v>43.53405</v>
      </c>
      <c r="I3294" s="14" t="n">
        <v>41.461</v>
      </c>
      <c r="J3294" s="14" t="n">
        <v>37.3149</v>
      </c>
    </row>
    <row r="3295" customFormat="false" ht="15" hidden="false" customHeight="false" outlineLevel="0" collapsed="false">
      <c r="A3295" s="12" t="n">
        <v>9610</v>
      </c>
      <c r="B3295" s="13" t="s">
        <v>3308</v>
      </c>
      <c r="C3295" s="14" t="n">
        <f aca="false">IF($F$2=0," - ",Tabla1[[#This Row],[Base Precio de Lista neto]])</f>
        <v>50.7895</v>
      </c>
      <c r="D3295" s="14" t="n">
        <f aca="false">IF($F$2=0," - ",Tabla1[[#This Row],[Base Precio de Lista neto]]*(1-$F$2))</f>
        <v>35.55265</v>
      </c>
      <c r="E3295" s="14" t="n">
        <f aca="false">IF($F$2=0," - ",Tabla1[[#This Row],[Base para Mejor precio]]*(1-$F$2))</f>
        <v>31.997385</v>
      </c>
      <c r="F3295" s="12" t="s">
        <v>17</v>
      </c>
      <c r="G3295" s="15"/>
      <c r="H3295" s="14" t="n">
        <f aca="false">IFERROR(IF($F$3=0,"-",Tabla1[[#This Row],[Precio de Cliente neto]]*(1+$F$3)),"-")</f>
        <v>53.328975</v>
      </c>
      <c r="I3295" s="14" t="n">
        <v>50.7895</v>
      </c>
      <c r="J3295" s="14" t="n">
        <v>45.71055</v>
      </c>
    </row>
    <row r="3296" customFormat="false" ht="15" hidden="false" customHeight="false" outlineLevel="0" collapsed="false">
      <c r="A3296" s="12" t="n">
        <v>9611</v>
      </c>
      <c r="B3296" s="13" t="s">
        <v>3309</v>
      </c>
      <c r="C3296" s="14" t="n">
        <f aca="false">IF($F$2=0," - ",Tabla1[[#This Row],[Base Precio de Lista neto]])</f>
        <v>287.5924</v>
      </c>
      <c r="D3296" s="14" t="n">
        <f aca="false">IF($F$2=0," - ",Tabla1[[#This Row],[Base Precio de Lista neto]]*(1-$F$2))</f>
        <v>201.31468</v>
      </c>
      <c r="E3296" s="14" t="n">
        <f aca="false">IF($F$2=0," - ",Tabla1[[#This Row],[Base para Mejor precio]]*(1-$F$2))</f>
        <v>159.44122656</v>
      </c>
      <c r="F3296" s="12" t="s">
        <v>17</v>
      </c>
      <c r="G3296" s="15" t="s">
        <v>143</v>
      </c>
      <c r="H3296" s="14" t="n">
        <f aca="false">IFERROR(IF($F$3=0,"-",Tabla1[[#This Row],[Precio de Cliente neto]]*(1+$F$3)),"-")</f>
        <v>301.97202</v>
      </c>
      <c r="I3296" s="14" t="n">
        <v>287.5924</v>
      </c>
      <c r="J3296" s="14" t="n">
        <v>227.7731808</v>
      </c>
    </row>
    <row r="3297" customFormat="false" ht="15" hidden="false" customHeight="false" outlineLevel="0" collapsed="false">
      <c r="A3297" s="12" t="n">
        <v>9612</v>
      </c>
      <c r="B3297" s="13" t="s">
        <v>3310</v>
      </c>
      <c r="C3297" s="14" t="n">
        <f aca="false">IF($F$2=0," - ",Tabla1[[#This Row],[Base Precio de Lista neto]])</f>
        <v>321.8692</v>
      </c>
      <c r="D3297" s="14" t="n">
        <f aca="false">IF($F$2=0," - ",Tabla1[[#This Row],[Base Precio de Lista neto]]*(1-$F$2))</f>
        <v>225.30844</v>
      </c>
      <c r="E3297" s="14" t="n">
        <f aca="false">IF($F$2=0," - ",Tabla1[[#This Row],[Base para Mejor precio]]*(1-$F$2))</f>
        <v>202.777596</v>
      </c>
      <c r="F3297" s="12" t="s">
        <v>17</v>
      </c>
      <c r="G3297" s="15" t="s">
        <v>143</v>
      </c>
      <c r="H3297" s="14" t="n">
        <f aca="false">IFERROR(IF($F$3=0,"-",Tabla1[[#This Row],[Precio de Cliente neto]]*(1+$F$3)),"-")</f>
        <v>337.96266</v>
      </c>
      <c r="I3297" s="14" t="n">
        <v>321.8692</v>
      </c>
      <c r="J3297" s="14" t="n">
        <v>289.68228</v>
      </c>
    </row>
    <row r="3298" customFormat="false" ht="15" hidden="false" customHeight="false" outlineLevel="0" collapsed="false">
      <c r="A3298" s="12" t="n">
        <v>9613</v>
      </c>
      <c r="B3298" s="13" t="s">
        <v>3311</v>
      </c>
      <c r="C3298" s="14" t="n">
        <f aca="false">IF($F$2=0," - ",Tabla1[[#This Row],[Base Precio de Lista neto]])</f>
        <v>537.1556</v>
      </c>
      <c r="D3298" s="14" t="n">
        <f aca="false">IF($F$2=0," - ",Tabla1[[#This Row],[Base Precio de Lista neto]]*(1-$F$2))</f>
        <v>376.00892</v>
      </c>
      <c r="E3298" s="14" t="n">
        <f aca="false">IF($F$2=0," - ",Tabla1[[#This Row],[Base para Mejor precio]]*(1-$F$2))</f>
        <v>338.408028</v>
      </c>
      <c r="F3298" s="12" t="s">
        <v>17</v>
      </c>
      <c r="G3298" s="15"/>
      <c r="H3298" s="14" t="n">
        <f aca="false">IFERROR(IF($F$3=0,"-",Tabla1[[#This Row],[Precio de Cliente neto]]*(1+$F$3)),"-")</f>
        <v>564.01338</v>
      </c>
      <c r="I3298" s="14" t="n">
        <v>537.1556</v>
      </c>
      <c r="J3298" s="14" t="n">
        <v>483.44004</v>
      </c>
    </row>
    <row r="3299" customFormat="false" ht="15" hidden="false" customHeight="false" outlineLevel="0" collapsed="false">
      <c r="A3299" s="12" t="n">
        <v>9614</v>
      </c>
      <c r="B3299" s="13" t="s">
        <v>3312</v>
      </c>
      <c r="C3299" s="14" t="n">
        <f aca="false">IF($F$2=0," - ",Tabla1[[#This Row],[Base Precio de Lista neto]])</f>
        <v>15.4171</v>
      </c>
      <c r="D3299" s="14" t="n">
        <f aca="false">IF($F$2=0," - ",Tabla1[[#This Row],[Base Precio de Lista neto]]*(1-$F$2))</f>
        <v>10.79197</v>
      </c>
      <c r="E3299" s="14" t="n">
        <f aca="false">IF($F$2=0," - ",Tabla1[[#This Row],[Base para Mejor precio]]*(1-$F$2))</f>
        <v>8.25585705</v>
      </c>
      <c r="F3299" s="12" t="s">
        <v>17</v>
      </c>
      <c r="G3299" s="15" t="s">
        <v>143</v>
      </c>
      <c r="H3299" s="14" t="n">
        <f aca="false">IFERROR(IF($F$3=0,"-",Tabla1[[#This Row],[Precio de Cliente neto]]*(1+$F$3)),"-")</f>
        <v>16.187955</v>
      </c>
      <c r="I3299" s="14" t="n">
        <v>15.4171</v>
      </c>
      <c r="J3299" s="14" t="n">
        <v>11.7940815</v>
      </c>
    </row>
    <row r="3300" customFormat="false" ht="15" hidden="false" customHeight="false" outlineLevel="0" collapsed="false">
      <c r="A3300" s="12" t="n">
        <v>9615</v>
      </c>
      <c r="B3300" s="13" t="s">
        <v>3313</v>
      </c>
      <c r="C3300" s="14" t="n">
        <f aca="false">IF($F$2=0," - ",Tabla1[[#This Row],[Base Precio de Lista neto]])</f>
        <v>1450.1862</v>
      </c>
      <c r="D3300" s="14" t="n">
        <f aca="false">IF($F$2=0," - ",Tabla1[[#This Row],[Base Precio de Lista neto]]*(1-$F$2))</f>
        <v>1015.13034</v>
      </c>
      <c r="E3300" s="14" t="n">
        <f aca="false">IF($F$2=0," - ",Tabla1[[#This Row],[Base para Mejor precio]]*(1-$F$2))</f>
        <v>913.617306</v>
      </c>
      <c r="F3300" s="12" t="s">
        <v>17</v>
      </c>
      <c r="G3300" s="15"/>
      <c r="H3300" s="14" t="n">
        <f aca="false">IFERROR(IF($F$3=0,"-",Tabla1[[#This Row],[Precio de Cliente neto]]*(1+$F$3)),"-")</f>
        <v>1522.69551</v>
      </c>
      <c r="I3300" s="14" t="n">
        <v>1450.1862</v>
      </c>
      <c r="J3300" s="14" t="n">
        <v>1305.16758</v>
      </c>
    </row>
    <row r="3301" customFormat="false" ht="15" hidden="false" customHeight="false" outlineLevel="0" collapsed="false">
      <c r="A3301" s="12" t="n">
        <v>9616</v>
      </c>
      <c r="B3301" s="13" t="s">
        <v>3314</v>
      </c>
      <c r="C3301" s="14" t="n">
        <f aca="false">IF($F$2=0," - ",Tabla1[[#This Row],[Base Precio de Lista neto]])</f>
        <v>2147.8465</v>
      </c>
      <c r="D3301" s="14" t="n">
        <f aca="false">IF($F$2=0," - ",Tabla1[[#This Row],[Base Precio de Lista neto]]*(1-$F$2))</f>
        <v>1503.49255</v>
      </c>
      <c r="E3301" s="14" t="n">
        <f aca="false">IF($F$2=0," - ",Tabla1[[#This Row],[Base para Mejor precio]]*(1-$F$2))</f>
        <v>1353.143295</v>
      </c>
      <c r="F3301" s="12" t="s">
        <v>17</v>
      </c>
      <c r="G3301" s="15"/>
      <c r="H3301" s="14" t="n">
        <f aca="false">IFERROR(IF($F$3=0,"-",Tabla1[[#This Row],[Precio de Cliente neto]]*(1+$F$3)),"-")</f>
        <v>2255.238825</v>
      </c>
      <c r="I3301" s="14" t="n">
        <v>2147.8465</v>
      </c>
      <c r="J3301" s="14" t="n">
        <v>1933.06185</v>
      </c>
    </row>
    <row r="3302" customFormat="false" ht="15" hidden="false" customHeight="false" outlineLevel="0" collapsed="false">
      <c r="A3302" s="12" t="n">
        <v>9617</v>
      </c>
      <c r="B3302" s="13" t="s">
        <v>3315</v>
      </c>
      <c r="C3302" s="14" t="n">
        <f aca="false">IF($F$2=0," - ",Tabla1[[#This Row],[Base Precio de Lista neto]])</f>
        <v>520.3259</v>
      </c>
      <c r="D3302" s="14" t="n">
        <f aca="false">IF($F$2=0," - ",Tabla1[[#This Row],[Base Precio de Lista neto]]*(1-$F$2))</f>
        <v>364.22813</v>
      </c>
      <c r="E3302" s="14" t="n">
        <f aca="false">IF($F$2=0," - ",Tabla1[[#This Row],[Base para Mejor precio]]*(1-$F$2))</f>
        <v>327.805317</v>
      </c>
      <c r="F3302" s="12" t="s">
        <v>17</v>
      </c>
      <c r="G3302" s="15"/>
      <c r="H3302" s="14" t="n">
        <f aca="false">IFERROR(IF($F$3=0,"-",Tabla1[[#This Row],[Precio de Cliente neto]]*(1+$F$3)),"-")</f>
        <v>546.342195</v>
      </c>
      <c r="I3302" s="14" t="n">
        <v>520.3259</v>
      </c>
      <c r="J3302" s="14" t="n">
        <v>468.29331</v>
      </c>
    </row>
    <row r="3303" customFormat="false" ht="15" hidden="false" customHeight="false" outlineLevel="0" collapsed="false">
      <c r="A3303" s="12" t="n">
        <v>9618</v>
      </c>
      <c r="B3303" s="13" t="s">
        <v>3316</v>
      </c>
      <c r="C3303" s="14" t="n">
        <f aca="false">IF($F$2=0," - ",Tabla1[[#This Row],[Base Precio de Lista neto]])</f>
        <v>1274.9372</v>
      </c>
      <c r="D3303" s="14" t="n">
        <f aca="false">IF($F$2=0," - ",Tabla1[[#This Row],[Base Precio de Lista neto]]*(1-$F$2))</f>
        <v>892.45604</v>
      </c>
      <c r="E3303" s="14" t="n">
        <f aca="false">IF($F$2=0," - ",Tabla1[[#This Row],[Base para Mejor precio]]*(1-$F$2))</f>
        <v>706.82518368</v>
      </c>
      <c r="F3303" s="12" t="s">
        <v>17</v>
      </c>
      <c r="G3303" s="15" t="s">
        <v>143</v>
      </c>
      <c r="H3303" s="14" t="n">
        <f aca="false">IFERROR(IF($F$3=0,"-",Tabla1[[#This Row],[Precio de Cliente neto]]*(1+$F$3)),"-")</f>
        <v>1338.68406</v>
      </c>
      <c r="I3303" s="14" t="n">
        <v>1274.9372</v>
      </c>
      <c r="J3303" s="14" t="n">
        <v>1009.7502624</v>
      </c>
    </row>
    <row r="3304" customFormat="false" ht="15" hidden="false" customHeight="false" outlineLevel="0" collapsed="false">
      <c r="A3304" s="12" t="n">
        <v>9619</v>
      </c>
      <c r="B3304" s="13" t="s">
        <v>3317</v>
      </c>
      <c r="C3304" s="14" t="n">
        <f aca="false">IF($F$2=0," - ",Tabla1[[#This Row],[Base Precio de Lista neto]])</f>
        <v>1031.8406</v>
      </c>
      <c r="D3304" s="14" t="n">
        <f aca="false">IF($F$2=0," - ",Tabla1[[#This Row],[Base Precio de Lista neto]]*(1-$F$2))</f>
        <v>722.28842</v>
      </c>
      <c r="E3304" s="14" t="n">
        <f aca="false">IF($F$2=0," - ",Tabla1[[#This Row],[Base para Mejor precio]]*(1-$F$2))</f>
        <v>650.059578</v>
      </c>
      <c r="F3304" s="12" t="s">
        <v>17</v>
      </c>
      <c r="G3304" s="15"/>
      <c r="H3304" s="14" t="n">
        <f aca="false">IFERROR(IF($F$3=0,"-",Tabla1[[#This Row],[Precio de Cliente neto]]*(1+$F$3)),"-")</f>
        <v>1083.43263</v>
      </c>
      <c r="I3304" s="14" t="n">
        <v>1031.8406</v>
      </c>
      <c r="J3304" s="14" t="n">
        <v>928.65654</v>
      </c>
    </row>
    <row r="3305" customFormat="false" ht="15" hidden="false" customHeight="false" outlineLevel="0" collapsed="false">
      <c r="A3305" s="12" t="n">
        <v>9620</v>
      </c>
      <c r="B3305" s="13" t="s">
        <v>3318</v>
      </c>
      <c r="C3305" s="14" t="n">
        <f aca="false">IF($F$2=0," - ",Tabla1[[#This Row],[Base Precio de Lista neto]])</f>
        <v>393.4331</v>
      </c>
      <c r="D3305" s="14" t="n">
        <f aca="false">IF($F$2=0," - ",Tabla1[[#This Row],[Base Precio de Lista neto]]*(1-$F$2))</f>
        <v>275.40317</v>
      </c>
      <c r="E3305" s="14" t="n">
        <f aca="false">IF($F$2=0," - ",Tabla1[[#This Row],[Base para Mejor precio]]*(1-$F$2))</f>
        <v>219.0116169108</v>
      </c>
      <c r="F3305" s="12" t="s">
        <v>17</v>
      </c>
      <c r="G3305" s="15" t="s">
        <v>143</v>
      </c>
      <c r="H3305" s="14" t="n">
        <f aca="false">IFERROR(IF($F$3=0,"-",Tabla1[[#This Row],[Precio de Cliente neto]]*(1+$F$3)),"-")</f>
        <v>413.104755</v>
      </c>
      <c r="I3305" s="14" t="n">
        <v>393.4331</v>
      </c>
      <c r="J3305" s="14" t="n">
        <v>312.873738444</v>
      </c>
    </row>
    <row r="3306" customFormat="false" ht="15" hidden="false" customHeight="false" outlineLevel="0" collapsed="false">
      <c r="A3306" s="12" t="n">
        <v>9621</v>
      </c>
      <c r="B3306" s="13" t="s">
        <v>3319</v>
      </c>
      <c r="C3306" s="14" t="n">
        <f aca="false">IF($F$2=0," - ",Tabla1[[#This Row],[Base Precio de Lista neto]])</f>
        <v>3082.0653</v>
      </c>
      <c r="D3306" s="14" t="n">
        <f aca="false">IF($F$2=0," - ",Tabla1[[#This Row],[Base Precio de Lista neto]]*(1-$F$2))</f>
        <v>2157.44571</v>
      </c>
      <c r="E3306" s="14" t="n">
        <f aca="false">IF($F$2=0," - ",Tabla1[[#This Row],[Base para Mejor precio]]*(1-$F$2))</f>
        <v>1941.701139</v>
      </c>
      <c r="F3306" s="12" t="s">
        <v>17</v>
      </c>
      <c r="G3306" s="15"/>
      <c r="H3306" s="14" t="n">
        <f aca="false">IFERROR(IF($F$3=0,"-",Tabla1[[#This Row],[Precio de Cliente neto]]*(1+$F$3)),"-")</f>
        <v>3236.168565</v>
      </c>
      <c r="I3306" s="14" t="n">
        <v>3082.0653</v>
      </c>
      <c r="J3306" s="14" t="n">
        <v>2773.85877</v>
      </c>
    </row>
    <row r="3307" customFormat="false" ht="15" hidden="false" customHeight="false" outlineLevel="0" collapsed="false">
      <c r="A3307" s="12" t="n">
        <v>9622</v>
      </c>
      <c r="B3307" s="13" t="s">
        <v>3320</v>
      </c>
      <c r="C3307" s="14" t="n">
        <f aca="false">IF($F$2=0," - ",Tabla1[[#This Row],[Base Precio de Lista neto]])</f>
        <v>194.2137</v>
      </c>
      <c r="D3307" s="14" t="n">
        <f aca="false">IF($F$2=0," - ",Tabla1[[#This Row],[Base Precio de Lista neto]]*(1-$F$2))</f>
        <v>135.94959</v>
      </c>
      <c r="E3307" s="14" t="n">
        <f aca="false">IF($F$2=0," - ",Tabla1[[#This Row],[Base para Mejor precio]]*(1-$F$2))</f>
        <v>122.354631</v>
      </c>
      <c r="F3307" s="12" t="s">
        <v>17</v>
      </c>
      <c r="G3307" s="15" t="s">
        <v>143</v>
      </c>
      <c r="H3307" s="14" t="n">
        <f aca="false">IFERROR(IF($F$3=0,"-",Tabla1[[#This Row],[Precio de Cliente neto]]*(1+$F$3)),"-")</f>
        <v>203.924385</v>
      </c>
      <c r="I3307" s="14" t="n">
        <v>194.2137</v>
      </c>
      <c r="J3307" s="14" t="n">
        <v>174.79233</v>
      </c>
    </row>
    <row r="3308" customFormat="false" ht="15" hidden="false" customHeight="false" outlineLevel="0" collapsed="false">
      <c r="A3308" s="12" t="n">
        <v>9623</v>
      </c>
      <c r="B3308" s="13" t="s">
        <v>3321</v>
      </c>
      <c r="C3308" s="14" t="n">
        <f aca="false">IF($F$2=0," - ",Tabla1[[#This Row],[Base Precio de Lista neto]])</f>
        <v>376.8798</v>
      </c>
      <c r="D3308" s="14" t="n">
        <f aca="false">IF($F$2=0," - ",Tabla1[[#This Row],[Base Precio de Lista neto]]*(1-$F$2))</f>
        <v>263.81586</v>
      </c>
      <c r="E3308" s="14" t="n">
        <f aca="false">IF($F$2=0," - ",Tabla1[[#This Row],[Base para Mejor precio]]*(1-$F$2))</f>
        <v>237.434274</v>
      </c>
      <c r="F3308" s="12" t="s">
        <v>17</v>
      </c>
      <c r="G3308" s="15"/>
      <c r="H3308" s="14" t="n">
        <f aca="false">IFERROR(IF($F$3=0,"-",Tabla1[[#This Row],[Precio de Cliente neto]]*(1+$F$3)),"-")</f>
        <v>395.72379</v>
      </c>
      <c r="I3308" s="14" t="n">
        <v>376.8798</v>
      </c>
      <c r="J3308" s="14" t="n">
        <v>339.19182</v>
      </c>
    </row>
    <row r="3309" customFormat="false" ht="15" hidden="false" customHeight="false" outlineLevel="0" collapsed="false">
      <c r="A3309" s="12" t="n">
        <v>9624</v>
      </c>
      <c r="B3309" s="13" t="s">
        <v>3322</v>
      </c>
      <c r="C3309" s="14" t="n">
        <f aca="false">IF($F$2=0," - ",Tabla1[[#This Row],[Base Precio de Lista neto]])</f>
        <v>654.1132</v>
      </c>
      <c r="D3309" s="14" t="n">
        <f aca="false">IF($F$2=0," - ",Tabla1[[#This Row],[Base Precio de Lista neto]]*(1-$F$2))</f>
        <v>457.87924</v>
      </c>
      <c r="E3309" s="14" t="n">
        <f aca="false">IF($F$2=0," - ",Tabla1[[#This Row],[Base para Mejor precio]]*(1-$F$2))</f>
        <v>412.091316</v>
      </c>
      <c r="F3309" s="12" t="s">
        <v>17</v>
      </c>
      <c r="G3309" s="15"/>
      <c r="H3309" s="14" t="n">
        <f aca="false">IFERROR(IF($F$3=0,"-",Tabla1[[#This Row],[Precio de Cliente neto]]*(1+$F$3)),"-")</f>
        <v>686.81886</v>
      </c>
      <c r="I3309" s="14" t="n">
        <v>654.1132</v>
      </c>
      <c r="J3309" s="14" t="n">
        <v>588.70188</v>
      </c>
    </row>
    <row r="3310" customFormat="false" ht="15" hidden="false" customHeight="false" outlineLevel="0" collapsed="false">
      <c r="A3310" s="12" t="n">
        <v>9625</v>
      </c>
      <c r="B3310" s="13" t="s">
        <v>3323</v>
      </c>
      <c r="C3310" s="14" t="n">
        <f aca="false">IF($F$2=0," - ",Tabla1[[#This Row],[Base Precio de Lista neto]])</f>
        <v>581.4819</v>
      </c>
      <c r="D3310" s="14" t="n">
        <f aca="false">IF($F$2=0," - ",Tabla1[[#This Row],[Base Precio de Lista neto]]*(1-$F$2))</f>
        <v>407.03733</v>
      </c>
      <c r="E3310" s="14" t="n">
        <f aca="false">IF($F$2=0," - ",Tabla1[[#This Row],[Base para Mejor precio]]*(1-$F$2))</f>
        <v>316.8419280453</v>
      </c>
      <c r="F3310" s="12" t="s">
        <v>17</v>
      </c>
      <c r="G3310" s="15" t="s">
        <v>143</v>
      </c>
      <c r="H3310" s="14" t="n">
        <f aca="false">IFERROR(IF($F$3=0,"-",Tabla1[[#This Row],[Precio de Cliente neto]]*(1+$F$3)),"-")</f>
        <v>610.555995</v>
      </c>
      <c r="I3310" s="14" t="n">
        <v>581.4819</v>
      </c>
      <c r="J3310" s="14" t="n">
        <v>452.631325779</v>
      </c>
    </row>
    <row r="3311" customFormat="false" ht="15" hidden="false" customHeight="false" outlineLevel="0" collapsed="false">
      <c r="A3311" s="12" t="n">
        <v>9626</v>
      </c>
      <c r="B3311" s="13" t="s">
        <v>3324</v>
      </c>
      <c r="C3311" s="14" t="n">
        <f aca="false">IF($F$2=0," - ",Tabla1[[#This Row],[Base Precio de Lista neto]])</f>
        <v>731.6465</v>
      </c>
      <c r="D3311" s="14" t="n">
        <f aca="false">IF($F$2=0," - ",Tabla1[[#This Row],[Base Precio de Lista neto]]*(1-$F$2))</f>
        <v>512.15255</v>
      </c>
      <c r="E3311" s="14" t="n">
        <f aca="false">IF($F$2=0," - ",Tabla1[[#This Row],[Base para Mejor precio]]*(1-$F$2))</f>
        <v>405.6248196</v>
      </c>
      <c r="F3311" s="12" t="s">
        <v>17</v>
      </c>
      <c r="G3311" s="15" t="s">
        <v>143</v>
      </c>
      <c r="H3311" s="14" t="n">
        <f aca="false">IFERROR(IF($F$3=0,"-",Tabla1[[#This Row],[Precio de Cliente neto]]*(1+$F$3)),"-")</f>
        <v>768.228825</v>
      </c>
      <c r="I3311" s="14" t="n">
        <v>731.6465</v>
      </c>
      <c r="J3311" s="14" t="n">
        <v>579.464028</v>
      </c>
    </row>
    <row r="3312" customFormat="false" ht="15" hidden="false" customHeight="false" outlineLevel="0" collapsed="false">
      <c r="A3312" s="12" t="n">
        <v>9627</v>
      </c>
      <c r="B3312" s="13" t="s">
        <v>3325</v>
      </c>
      <c r="C3312" s="14" t="n">
        <f aca="false">IF($F$2=0," - ",Tabla1[[#This Row],[Base Precio de Lista neto]])</f>
        <v>601.9254</v>
      </c>
      <c r="D3312" s="14" t="n">
        <f aca="false">IF($F$2=0," - ",Tabla1[[#This Row],[Base Precio de Lista neto]]*(1-$F$2))</f>
        <v>421.34778</v>
      </c>
      <c r="E3312" s="14" t="n">
        <f aca="false">IF($F$2=0," - ",Tabla1[[#This Row],[Base para Mejor precio]]*(1-$F$2))</f>
        <v>379.213002</v>
      </c>
      <c r="F3312" s="12" t="s">
        <v>17</v>
      </c>
      <c r="G3312" s="15"/>
      <c r="H3312" s="14" t="n">
        <f aca="false">IFERROR(IF($F$3=0,"-",Tabla1[[#This Row],[Precio de Cliente neto]]*(1+$F$3)),"-")</f>
        <v>632.02167</v>
      </c>
      <c r="I3312" s="14" t="n">
        <v>601.9254</v>
      </c>
      <c r="J3312" s="14" t="n">
        <v>541.73286</v>
      </c>
    </row>
    <row r="3313" customFormat="false" ht="15" hidden="false" customHeight="false" outlineLevel="0" collapsed="false">
      <c r="A3313" s="12" t="n">
        <v>9628</v>
      </c>
      <c r="B3313" s="13" t="s">
        <v>3326</v>
      </c>
      <c r="C3313" s="14" t="n">
        <f aca="false">IF($F$2=0," - ",Tabla1[[#This Row],[Base Precio de Lista neto]])</f>
        <v>405.9318</v>
      </c>
      <c r="D3313" s="14" t="n">
        <f aca="false">IF($F$2=0," - ",Tabla1[[#This Row],[Base Precio de Lista neto]]*(1-$F$2))</f>
        <v>284.15226</v>
      </c>
      <c r="E3313" s="14" t="n">
        <f aca="false">IF($F$2=0," - ",Tabla1[[#This Row],[Base para Mejor precio]]*(1-$F$2))</f>
        <v>225.04858992</v>
      </c>
      <c r="F3313" s="12" t="s">
        <v>17</v>
      </c>
      <c r="G3313" s="15" t="s">
        <v>143</v>
      </c>
      <c r="H3313" s="14" t="n">
        <f aca="false">IFERROR(IF($F$3=0,"-",Tabla1[[#This Row],[Precio de Cliente neto]]*(1+$F$3)),"-")</f>
        <v>426.22839</v>
      </c>
      <c r="I3313" s="14" t="n">
        <v>405.9318</v>
      </c>
      <c r="J3313" s="14" t="n">
        <v>321.4979856</v>
      </c>
    </row>
    <row r="3314" customFormat="false" ht="15" hidden="false" customHeight="false" outlineLevel="0" collapsed="false">
      <c r="A3314" s="12" t="n">
        <v>9629</v>
      </c>
      <c r="B3314" s="13" t="s">
        <v>3327</v>
      </c>
      <c r="C3314" s="14" t="n">
        <f aca="false">IF($F$2=0," - ",Tabla1[[#This Row],[Base Precio de Lista neto]])</f>
        <v>501.2175</v>
      </c>
      <c r="D3314" s="14" t="n">
        <f aca="false">IF($F$2=0," - ",Tabla1[[#This Row],[Base Precio de Lista neto]]*(1-$F$2))</f>
        <v>350.85225</v>
      </c>
      <c r="E3314" s="14" t="n">
        <f aca="false">IF($F$2=0," - ",Tabla1[[#This Row],[Base para Mejor precio]]*(1-$F$2))</f>
        <v>315.767025</v>
      </c>
      <c r="F3314" s="12" t="s">
        <v>17</v>
      </c>
      <c r="G3314" s="15"/>
      <c r="H3314" s="14" t="n">
        <f aca="false">IFERROR(IF($F$3=0,"-",Tabla1[[#This Row],[Precio de Cliente neto]]*(1+$F$3)),"-")</f>
        <v>526.278375</v>
      </c>
      <c r="I3314" s="14" t="n">
        <v>501.2175</v>
      </c>
      <c r="J3314" s="14" t="n">
        <v>451.09575</v>
      </c>
    </row>
    <row r="3315" customFormat="false" ht="15" hidden="false" customHeight="false" outlineLevel="0" collapsed="false">
      <c r="A3315" s="12" t="n">
        <v>9630</v>
      </c>
      <c r="B3315" s="13" t="s">
        <v>3328</v>
      </c>
      <c r="C3315" s="14" t="n">
        <f aca="false">IF($F$2=0," - ",Tabla1[[#This Row],[Base Precio de Lista neto]])</f>
        <v>701.5708</v>
      </c>
      <c r="D3315" s="14" t="n">
        <f aca="false">IF($F$2=0," - ",Tabla1[[#This Row],[Base Precio de Lista neto]]*(1-$F$2))</f>
        <v>491.09956</v>
      </c>
      <c r="E3315" s="14" t="n">
        <f aca="false">IF($F$2=0," - ",Tabla1[[#This Row],[Base para Mejor precio]]*(1-$F$2))</f>
        <v>441.989604</v>
      </c>
      <c r="F3315" s="12" t="s">
        <v>17</v>
      </c>
      <c r="G3315" s="15"/>
      <c r="H3315" s="14" t="n">
        <f aca="false">IFERROR(IF($F$3=0,"-",Tabla1[[#This Row],[Precio de Cliente neto]]*(1+$F$3)),"-")</f>
        <v>736.64934</v>
      </c>
      <c r="I3315" s="14" t="n">
        <v>701.5708</v>
      </c>
      <c r="J3315" s="14" t="n">
        <v>631.41372</v>
      </c>
    </row>
    <row r="3316" customFormat="false" ht="15" hidden="false" customHeight="false" outlineLevel="0" collapsed="false">
      <c r="A3316" s="12" t="n">
        <v>9631</v>
      </c>
      <c r="B3316" s="13" t="s">
        <v>3329</v>
      </c>
      <c r="C3316" s="14" t="n">
        <f aca="false">IF($F$2=0," - ",Tabla1[[#This Row],[Base Precio de Lista neto]])</f>
        <v>908.3659</v>
      </c>
      <c r="D3316" s="14" t="n">
        <f aca="false">IF($F$2=0," - ",Tabla1[[#This Row],[Base Precio de Lista neto]]*(1-$F$2))</f>
        <v>635.85613</v>
      </c>
      <c r="E3316" s="14" t="n">
        <f aca="false">IF($F$2=0," - ",Tabla1[[#This Row],[Base para Mejor precio]]*(1-$F$2))</f>
        <v>494.9567701533</v>
      </c>
      <c r="F3316" s="12" t="s">
        <v>17</v>
      </c>
      <c r="G3316" s="15" t="s">
        <v>143</v>
      </c>
      <c r="H3316" s="14" t="n">
        <f aca="false">IFERROR(IF($F$3=0,"-",Tabla1[[#This Row],[Precio de Cliente neto]]*(1+$F$3)),"-")</f>
        <v>953.784195</v>
      </c>
      <c r="I3316" s="14" t="n">
        <v>908.3659</v>
      </c>
      <c r="J3316" s="14" t="n">
        <v>707.081100219</v>
      </c>
    </row>
    <row r="3317" customFormat="false" ht="15" hidden="false" customHeight="false" outlineLevel="0" collapsed="false">
      <c r="A3317" s="12" t="n">
        <v>9632</v>
      </c>
      <c r="B3317" s="13" t="s">
        <v>3330</v>
      </c>
      <c r="C3317" s="14" t="n">
        <f aca="false">IF($F$2=0," - ",Tabla1[[#This Row],[Base Precio de Lista neto]])</f>
        <v>513.6323</v>
      </c>
      <c r="D3317" s="14" t="n">
        <f aca="false">IF($F$2=0," - ",Tabla1[[#This Row],[Base Precio de Lista neto]]*(1-$F$2))</f>
        <v>359.54261</v>
      </c>
      <c r="E3317" s="14" t="n">
        <f aca="false">IF($F$2=0," - ",Tabla1[[#This Row],[Base para Mejor precio]]*(1-$F$2))</f>
        <v>284.75774712</v>
      </c>
      <c r="F3317" s="12" t="s">
        <v>17</v>
      </c>
      <c r="G3317" s="15" t="s">
        <v>143</v>
      </c>
      <c r="H3317" s="14" t="n">
        <f aca="false">IFERROR(IF($F$3=0,"-",Tabla1[[#This Row],[Precio de Cliente neto]]*(1+$F$3)),"-")</f>
        <v>539.313915</v>
      </c>
      <c r="I3317" s="14" t="n">
        <v>513.6323</v>
      </c>
      <c r="J3317" s="14" t="n">
        <v>406.7967816</v>
      </c>
    </row>
    <row r="3318" customFormat="false" ht="15" hidden="false" customHeight="false" outlineLevel="0" collapsed="false">
      <c r="A3318" s="12" t="n">
        <v>9633</v>
      </c>
      <c r="B3318" s="13" t="s">
        <v>3331</v>
      </c>
      <c r="C3318" s="14" t="n">
        <f aca="false">IF($F$2=0," - ",Tabla1[[#This Row],[Base Precio de Lista neto]])</f>
        <v>237.7026</v>
      </c>
      <c r="D3318" s="14" t="n">
        <f aca="false">IF($F$2=0," - ",Tabla1[[#This Row],[Base Precio de Lista neto]]*(1-$F$2))</f>
        <v>166.39182</v>
      </c>
      <c r="E3318" s="14" t="n">
        <f aca="false">IF($F$2=0," - ",Tabla1[[#This Row],[Base para Mejor precio]]*(1-$F$2))</f>
        <v>131.78232144</v>
      </c>
      <c r="F3318" s="12" t="s">
        <v>17</v>
      </c>
      <c r="G3318" s="15" t="s">
        <v>143</v>
      </c>
      <c r="H3318" s="14" t="n">
        <f aca="false">IFERROR(IF($F$3=0,"-",Tabla1[[#This Row],[Precio de Cliente neto]]*(1+$F$3)),"-")</f>
        <v>249.58773</v>
      </c>
      <c r="I3318" s="14" t="n">
        <v>237.7026</v>
      </c>
      <c r="J3318" s="14" t="n">
        <v>188.2604592</v>
      </c>
    </row>
    <row r="3319" customFormat="false" ht="15" hidden="false" customHeight="false" outlineLevel="0" collapsed="false">
      <c r="A3319" s="12" t="n">
        <v>9634</v>
      </c>
      <c r="B3319" s="13" t="s">
        <v>3332</v>
      </c>
      <c r="C3319" s="14" t="n">
        <f aca="false">IF($F$2=0," - ",Tabla1[[#This Row],[Base Precio de Lista neto]])</f>
        <v>123.0209</v>
      </c>
      <c r="D3319" s="14" t="n">
        <f aca="false">IF($F$2=0," - ",Tabla1[[#This Row],[Base Precio de Lista neto]]*(1-$F$2))</f>
        <v>86.11463</v>
      </c>
      <c r="E3319" s="14" t="n">
        <f aca="false">IF($F$2=0," - ",Tabla1[[#This Row],[Base para Mejor precio]]*(1-$F$2))</f>
        <v>69.7528503</v>
      </c>
      <c r="F3319" s="12" t="s">
        <v>17</v>
      </c>
      <c r="G3319" s="15" t="s">
        <v>143</v>
      </c>
      <c r="H3319" s="14" t="n">
        <f aca="false">IFERROR(IF($F$3=0,"-",Tabla1[[#This Row],[Precio de Cliente neto]]*(1+$F$3)),"-")</f>
        <v>129.171945</v>
      </c>
      <c r="I3319" s="14" t="n">
        <v>123.0209</v>
      </c>
      <c r="J3319" s="14" t="n">
        <v>99.646929</v>
      </c>
    </row>
    <row r="3320" customFormat="false" ht="15" hidden="false" customHeight="false" outlineLevel="0" collapsed="false">
      <c r="A3320" s="12" t="n">
        <v>9635</v>
      </c>
      <c r="B3320" s="13" t="s">
        <v>3333</v>
      </c>
      <c r="C3320" s="14" t="n">
        <f aca="false">IF($F$2=0," - ",Tabla1[[#This Row],[Base Precio de Lista neto]])</f>
        <v>93.175</v>
      </c>
      <c r="D3320" s="14" t="n">
        <f aca="false">IF($F$2=0," - ",Tabla1[[#This Row],[Base Precio de Lista neto]]*(1-$F$2))</f>
        <v>65.2225</v>
      </c>
      <c r="E3320" s="14" t="n">
        <f aca="false">IF($F$2=0," - ",Tabla1[[#This Row],[Base para Mejor precio]]*(1-$F$2))</f>
        <v>58.70025</v>
      </c>
      <c r="F3320" s="12" t="s">
        <v>17</v>
      </c>
      <c r="G3320" s="15" t="s">
        <v>143</v>
      </c>
      <c r="H3320" s="14" t="n">
        <f aca="false">IFERROR(IF($F$3=0,"-",Tabla1[[#This Row],[Precio de Cliente neto]]*(1+$F$3)),"-")</f>
        <v>97.83375</v>
      </c>
      <c r="I3320" s="14" t="n">
        <v>93.175</v>
      </c>
      <c r="J3320" s="14" t="n">
        <v>83.8575</v>
      </c>
    </row>
    <row r="3321" customFormat="false" ht="15" hidden="false" customHeight="false" outlineLevel="0" collapsed="false">
      <c r="A3321" s="12" t="n">
        <v>9636</v>
      </c>
      <c r="B3321" s="13" t="s">
        <v>3334</v>
      </c>
      <c r="C3321" s="14" t="n">
        <f aca="false">IF($F$2=0," - ",Tabla1[[#This Row],[Base Precio de Lista neto]])</f>
        <v>159.6552</v>
      </c>
      <c r="D3321" s="14" t="n">
        <f aca="false">IF($F$2=0," - ",Tabla1[[#This Row],[Base Precio de Lista neto]]*(1-$F$2))</f>
        <v>111.75864</v>
      </c>
      <c r="E3321" s="14" t="n">
        <f aca="false">IF($F$2=0," - ",Tabla1[[#This Row],[Base para Mejor precio]]*(1-$F$2))</f>
        <v>90.5244984</v>
      </c>
      <c r="F3321" s="12" t="s">
        <v>17</v>
      </c>
      <c r="G3321" s="15" t="s">
        <v>143</v>
      </c>
      <c r="H3321" s="14" t="n">
        <f aca="false">IFERROR(IF($F$3=0,"-",Tabla1[[#This Row],[Precio de Cliente neto]]*(1+$F$3)),"-")</f>
        <v>167.63796</v>
      </c>
      <c r="I3321" s="14" t="n">
        <v>159.6552</v>
      </c>
      <c r="J3321" s="14" t="n">
        <v>129.320712</v>
      </c>
    </row>
    <row r="3322" customFormat="false" ht="15" hidden="false" customHeight="false" outlineLevel="0" collapsed="false">
      <c r="A3322" s="12" t="n">
        <v>9637</v>
      </c>
      <c r="B3322" s="13" t="s">
        <v>3335</v>
      </c>
      <c r="C3322" s="14" t="n">
        <f aca="false">IF($F$2=0," - ",Tabla1[[#This Row],[Base Precio de Lista neto]])</f>
        <v>97.9206</v>
      </c>
      <c r="D3322" s="14" t="n">
        <f aca="false">IF($F$2=0," - ",Tabla1[[#This Row],[Base Precio de Lista neto]]*(1-$F$2))</f>
        <v>68.54442</v>
      </c>
      <c r="E3322" s="14" t="n">
        <f aca="false">IF($F$2=0," - ",Tabla1[[#This Row],[Base para Mejor precio]]*(1-$F$2))</f>
        <v>55.5209802</v>
      </c>
      <c r="F3322" s="12" t="s">
        <v>17</v>
      </c>
      <c r="G3322" s="15" t="s">
        <v>143</v>
      </c>
      <c r="H3322" s="14" t="n">
        <f aca="false">IFERROR(IF($F$3=0,"-",Tabla1[[#This Row],[Precio de Cliente neto]]*(1+$F$3)),"-")</f>
        <v>102.81663</v>
      </c>
      <c r="I3322" s="14" t="n">
        <v>97.9206</v>
      </c>
      <c r="J3322" s="14" t="n">
        <v>79.315686</v>
      </c>
    </row>
    <row r="3323" customFormat="false" ht="15" hidden="false" customHeight="false" outlineLevel="0" collapsed="false">
      <c r="A3323" s="12" t="n">
        <v>9638</v>
      </c>
      <c r="B3323" s="13" t="s">
        <v>3336</v>
      </c>
      <c r="C3323" s="14" t="n">
        <f aca="false">IF($F$2=0," - ",Tabla1[[#This Row],[Base Precio de Lista neto]])</f>
        <v>163.2932</v>
      </c>
      <c r="D3323" s="14" t="n">
        <f aca="false">IF($F$2=0," - ",Tabla1[[#This Row],[Base Precio de Lista neto]]*(1-$F$2))</f>
        <v>114.30524</v>
      </c>
      <c r="E3323" s="14" t="n">
        <f aca="false">IF($F$2=0," - ",Tabla1[[#This Row],[Base para Mejor precio]]*(1-$F$2))</f>
        <v>92.5872444</v>
      </c>
      <c r="F3323" s="12" t="s">
        <v>17</v>
      </c>
      <c r="G3323" s="15" t="s">
        <v>143</v>
      </c>
      <c r="H3323" s="14" t="n">
        <f aca="false">IFERROR(IF($F$3=0,"-",Tabla1[[#This Row],[Precio de Cliente neto]]*(1+$F$3)),"-")</f>
        <v>171.45786</v>
      </c>
      <c r="I3323" s="14" t="n">
        <v>163.2932</v>
      </c>
      <c r="J3323" s="14" t="n">
        <v>132.267492</v>
      </c>
    </row>
    <row r="3324" customFormat="false" ht="15" hidden="false" customHeight="false" outlineLevel="0" collapsed="false">
      <c r="A3324" s="12" t="n">
        <v>9639</v>
      </c>
      <c r="B3324" s="13" t="s">
        <v>3337</v>
      </c>
      <c r="C3324" s="14" t="n">
        <f aca="false">IF($F$2=0," - ",Tabla1[[#This Row],[Base Precio de Lista neto]])</f>
        <v>138.2547</v>
      </c>
      <c r="D3324" s="14" t="n">
        <f aca="false">IF($F$2=0," - ",Tabla1[[#This Row],[Base Precio de Lista neto]]*(1-$F$2))</f>
        <v>96.77829</v>
      </c>
      <c r="E3324" s="14" t="n">
        <f aca="false">IF($F$2=0," - ",Tabla1[[#This Row],[Base para Mejor precio]]*(1-$F$2))</f>
        <v>78.3904149</v>
      </c>
      <c r="F3324" s="12" t="s">
        <v>17</v>
      </c>
      <c r="G3324" s="15" t="s">
        <v>143</v>
      </c>
      <c r="H3324" s="14" t="n">
        <f aca="false">IFERROR(IF($F$3=0,"-",Tabla1[[#This Row],[Precio de Cliente neto]]*(1+$F$3)),"-")</f>
        <v>145.167435</v>
      </c>
      <c r="I3324" s="14" t="n">
        <v>138.2547</v>
      </c>
      <c r="J3324" s="14" t="n">
        <v>111.986307</v>
      </c>
    </row>
    <row r="3325" customFormat="false" ht="15" hidden="false" customHeight="false" outlineLevel="0" collapsed="false">
      <c r="A3325" s="12" t="n">
        <v>9640</v>
      </c>
      <c r="B3325" s="13" t="s">
        <v>3338</v>
      </c>
      <c r="C3325" s="14" t="n">
        <f aca="false">IF($F$2=0," - ",Tabla1[[#This Row],[Base Precio de Lista neto]])</f>
        <v>192.5142</v>
      </c>
      <c r="D3325" s="14" t="n">
        <f aca="false">IF($F$2=0," - ",Tabla1[[#This Row],[Base Precio de Lista neto]]*(1-$F$2))</f>
        <v>134.75994</v>
      </c>
      <c r="E3325" s="14" t="n">
        <f aca="false">IF($F$2=0," - ",Tabla1[[#This Row],[Base para Mejor precio]]*(1-$F$2))</f>
        <v>112.79406978</v>
      </c>
      <c r="F3325" s="12" t="s">
        <v>17</v>
      </c>
      <c r="G3325" s="15" t="s">
        <v>143</v>
      </c>
      <c r="H3325" s="14" t="n">
        <f aca="false">IFERROR(IF($F$3=0,"-",Tabla1[[#This Row],[Precio de Cliente neto]]*(1+$F$3)),"-")</f>
        <v>202.13991</v>
      </c>
      <c r="I3325" s="14" t="n">
        <v>192.5142</v>
      </c>
      <c r="J3325" s="14" t="n">
        <v>161.1343854</v>
      </c>
    </row>
    <row r="3326" customFormat="false" ht="15" hidden="false" customHeight="false" outlineLevel="0" collapsed="false">
      <c r="A3326" s="12" t="n">
        <v>9641</v>
      </c>
      <c r="B3326" s="13" t="s">
        <v>3339</v>
      </c>
      <c r="C3326" s="14" t="n">
        <f aca="false">IF($F$2=0," - ",Tabla1[[#This Row],[Base Precio de Lista neto]])</f>
        <v>262.3653</v>
      </c>
      <c r="D3326" s="14" t="n">
        <f aca="false">IF($F$2=0," - ",Tabla1[[#This Row],[Base Precio de Lista neto]]*(1-$F$2))</f>
        <v>183.65571</v>
      </c>
      <c r="E3326" s="14" t="n">
        <f aca="false">IF($F$2=0," - ",Tabla1[[#This Row],[Base para Mejor precio]]*(1-$F$2))</f>
        <v>148.7611251</v>
      </c>
      <c r="F3326" s="12" t="s">
        <v>17</v>
      </c>
      <c r="G3326" s="15" t="s">
        <v>143</v>
      </c>
      <c r="H3326" s="14" t="n">
        <f aca="false">IFERROR(IF($F$3=0,"-",Tabla1[[#This Row],[Precio de Cliente neto]]*(1+$F$3)),"-")</f>
        <v>275.483565</v>
      </c>
      <c r="I3326" s="14" t="n">
        <v>262.3653</v>
      </c>
      <c r="J3326" s="14" t="n">
        <v>212.515893</v>
      </c>
    </row>
    <row r="3327" customFormat="false" ht="15" hidden="false" customHeight="false" outlineLevel="0" collapsed="false">
      <c r="A3327" s="12" t="n">
        <v>9642</v>
      </c>
      <c r="B3327" s="13" t="s">
        <v>3340</v>
      </c>
      <c r="C3327" s="14" t="n">
        <f aca="false">IF($F$2=0," - ",Tabla1[[#This Row],[Base Precio de Lista neto]])</f>
        <v>67.76</v>
      </c>
      <c r="D3327" s="14" t="n">
        <f aca="false">IF($F$2=0," - ",Tabla1[[#This Row],[Base Precio de Lista neto]]*(1-$F$2))</f>
        <v>47.432</v>
      </c>
      <c r="E3327" s="14" t="n">
        <f aca="false">IF($F$2=0," - ",Tabla1[[#This Row],[Base para Mejor precio]]*(1-$F$2))</f>
        <v>38.41992</v>
      </c>
      <c r="F3327" s="12" t="s">
        <v>17</v>
      </c>
      <c r="G3327" s="15" t="s">
        <v>143</v>
      </c>
      <c r="H3327" s="14" t="n">
        <f aca="false">IFERROR(IF($F$3=0,"-",Tabla1[[#This Row],[Precio de Cliente neto]]*(1+$F$3)),"-")</f>
        <v>71.148</v>
      </c>
      <c r="I3327" s="14" t="n">
        <v>67.76</v>
      </c>
      <c r="J3327" s="14" t="n">
        <v>54.8856</v>
      </c>
    </row>
    <row r="3328" customFormat="false" ht="15" hidden="false" customHeight="false" outlineLevel="0" collapsed="false">
      <c r="A3328" s="12" t="n">
        <v>9643</v>
      </c>
      <c r="B3328" s="13" t="s">
        <v>3341</v>
      </c>
      <c r="C3328" s="14" t="n">
        <f aca="false">IF($F$2=0," - ",Tabla1[[#This Row],[Base Precio de Lista neto]])</f>
        <v>83.707</v>
      </c>
      <c r="D3328" s="14" t="n">
        <f aca="false">IF($F$2=0," - ",Tabla1[[#This Row],[Base Precio de Lista neto]]*(1-$F$2))</f>
        <v>58.5949</v>
      </c>
      <c r="E3328" s="14" t="n">
        <f aca="false">IF($F$2=0," - ",Tabla1[[#This Row],[Base para Mejor precio]]*(1-$F$2))</f>
        <v>52.73541</v>
      </c>
      <c r="F3328" s="12" t="s">
        <v>17</v>
      </c>
      <c r="G3328" s="15" t="s">
        <v>143</v>
      </c>
      <c r="H3328" s="14" t="n">
        <f aca="false">IFERROR(IF($F$3=0,"-",Tabla1[[#This Row],[Precio de Cliente neto]]*(1+$F$3)),"-")</f>
        <v>87.89235</v>
      </c>
      <c r="I3328" s="14" t="n">
        <v>83.707</v>
      </c>
      <c r="J3328" s="14" t="n">
        <v>75.3363</v>
      </c>
    </row>
    <row r="3329" customFormat="false" ht="15" hidden="false" customHeight="false" outlineLevel="0" collapsed="false">
      <c r="A3329" s="12" t="n">
        <v>9644</v>
      </c>
      <c r="B3329" s="13" t="s">
        <v>3342</v>
      </c>
      <c r="C3329" s="14" t="n">
        <f aca="false">IF($F$2=0," - ",Tabla1[[#This Row],[Base Precio de Lista neto]])</f>
        <v>150.9973</v>
      </c>
      <c r="D3329" s="14" t="n">
        <f aca="false">IF($F$2=0," - ",Tabla1[[#This Row],[Base Precio de Lista neto]]*(1-$F$2))</f>
        <v>105.69811</v>
      </c>
      <c r="E3329" s="14" t="n">
        <f aca="false">IF($F$2=0," - ",Tabla1[[#This Row],[Base para Mejor precio]]*(1-$F$2))</f>
        <v>95.128299</v>
      </c>
      <c r="F3329" s="12" t="s">
        <v>17</v>
      </c>
      <c r="G3329" s="15" t="s">
        <v>143</v>
      </c>
      <c r="H3329" s="14" t="n">
        <f aca="false">IFERROR(IF($F$3=0,"-",Tabla1[[#This Row],[Precio de Cliente neto]]*(1+$F$3)),"-")</f>
        <v>158.547165</v>
      </c>
      <c r="I3329" s="14" t="n">
        <v>150.9973</v>
      </c>
      <c r="J3329" s="14" t="n">
        <v>135.89757</v>
      </c>
    </row>
    <row r="3330" customFormat="false" ht="15" hidden="false" customHeight="false" outlineLevel="0" collapsed="false">
      <c r="A3330" s="12" t="n">
        <v>9645</v>
      </c>
      <c r="B3330" s="13" t="s">
        <v>3343</v>
      </c>
      <c r="C3330" s="14" t="n">
        <f aca="false">IF($F$2=0," - ",Tabla1[[#This Row],[Base Precio de Lista neto]])</f>
        <v>1041.9999</v>
      </c>
      <c r="D3330" s="14" t="n">
        <f aca="false">IF($F$2=0," - ",Tabla1[[#This Row],[Base Precio de Lista neto]]*(1-$F$2))</f>
        <v>729.39993</v>
      </c>
      <c r="E3330" s="14" t="n">
        <f aca="false">IF($F$2=0," - ",Tabla1[[#This Row],[Base para Mejor precio]]*(1-$F$2))</f>
        <v>656.459937</v>
      </c>
      <c r="F3330" s="12" t="s">
        <v>17</v>
      </c>
      <c r="G3330" s="15" t="s">
        <v>143</v>
      </c>
      <c r="H3330" s="14" t="n">
        <f aca="false">IFERROR(IF($F$3=0,"-",Tabla1[[#This Row],[Precio de Cliente neto]]*(1+$F$3)),"-")</f>
        <v>1094.099895</v>
      </c>
      <c r="I3330" s="14" t="n">
        <v>1041.9999</v>
      </c>
      <c r="J3330" s="14" t="n">
        <v>937.79991</v>
      </c>
    </row>
    <row r="3331" customFormat="false" ht="15" hidden="false" customHeight="false" outlineLevel="0" collapsed="false">
      <c r="A3331" s="12" t="n">
        <v>9646</v>
      </c>
      <c r="B3331" s="13" t="s">
        <v>3344</v>
      </c>
      <c r="C3331" s="14" t="n">
        <f aca="false">IF($F$2=0," - ",Tabla1[[#This Row],[Base Precio de Lista neto]])</f>
        <v>2530.6041</v>
      </c>
      <c r="D3331" s="14" t="n">
        <f aca="false">IF($F$2=0," - ",Tabla1[[#This Row],[Base Precio de Lista neto]]*(1-$F$2))</f>
        <v>1771.42287</v>
      </c>
      <c r="E3331" s="14" t="n">
        <f aca="false">IF($F$2=0," - ",Tabla1[[#This Row],[Base para Mejor precio]]*(1-$F$2))</f>
        <v>1402.96691304</v>
      </c>
      <c r="F3331" s="12" t="s">
        <v>17</v>
      </c>
      <c r="G3331" s="15" t="s">
        <v>143</v>
      </c>
      <c r="H3331" s="14" t="n">
        <f aca="false">IFERROR(IF($F$3=0,"-",Tabla1[[#This Row],[Precio de Cliente neto]]*(1+$F$3)),"-")</f>
        <v>2657.134305</v>
      </c>
      <c r="I3331" s="14" t="n">
        <v>2530.6041</v>
      </c>
      <c r="J3331" s="14" t="n">
        <v>2004.2384472</v>
      </c>
    </row>
    <row r="3332" customFormat="false" ht="15" hidden="false" customHeight="false" outlineLevel="0" collapsed="false">
      <c r="A3332" s="12" t="n">
        <v>9647</v>
      </c>
      <c r="B3332" s="13" t="s">
        <v>3345</v>
      </c>
      <c r="C3332" s="14" t="n">
        <f aca="false">IF($F$2=0," - ",Tabla1[[#This Row],[Base Precio de Lista neto]])</f>
        <v>2244.7275</v>
      </c>
      <c r="D3332" s="14" t="n">
        <f aca="false">IF($F$2=0," - ",Tabla1[[#This Row],[Base Precio de Lista neto]]*(1-$F$2))</f>
        <v>1571.30925</v>
      </c>
      <c r="E3332" s="14" t="n">
        <f aca="false">IF($F$2=0," - ",Tabla1[[#This Row],[Base para Mejor precio]]*(1-$F$2))</f>
        <v>1414.178325</v>
      </c>
      <c r="F3332" s="12" t="s">
        <v>17</v>
      </c>
      <c r="G3332" s="15"/>
      <c r="H3332" s="14" t="n">
        <f aca="false">IFERROR(IF($F$3=0,"-",Tabla1[[#This Row],[Precio de Cliente neto]]*(1+$F$3)),"-")</f>
        <v>2356.963875</v>
      </c>
      <c r="I3332" s="14" t="n">
        <v>2244.7275</v>
      </c>
      <c r="J3332" s="14" t="n">
        <v>2020.25475</v>
      </c>
    </row>
    <row r="3333" customFormat="false" ht="15" hidden="false" customHeight="false" outlineLevel="0" collapsed="false">
      <c r="A3333" s="12" t="n">
        <v>9648</v>
      </c>
      <c r="B3333" s="13" t="s">
        <v>3346</v>
      </c>
      <c r="C3333" s="14" t="n">
        <f aca="false">IF($F$2=0," - ",Tabla1[[#This Row],[Base Precio de Lista neto]])</f>
        <v>652.8748</v>
      </c>
      <c r="D3333" s="14" t="n">
        <f aca="false">IF($F$2=0," - ",Tabla1[[#This Row],[Base Precio de Lista neto]]*(1-$F$2))</f>
        <v>457.01236</v>
      </c>
      <c r="E3333" s="14" t="n">
        <f aca="false">IF($F$2=0," - ",Tabla1[[#This Row],[Base para Mejor precio]]*(1-$F$2))</f>
        <v>411.311124</v>
      </c>
      <c r="F3333" s="12" t="s">
        <v>17</v>
      </c>
      <c r="G3333" s="15"/>
      <c r="H3333" s="14" t="n">
        <f aca="false">IFERROR(IF($F$3=0,"-",Tabla1[[#This Row],[Precio de Cliente neto]]*(1+$F$3)),"-")</f>
        <v>685.51854</v>
      </c>
      <c r="I3333" s="14" t="n">
        <v>652.8748</v>
      </c>
      <c r="J3333" s="14" t="n">
        <v>587.58732</v>
      </c>
    </row>
    <row r="3334" customFormat="false" ht="15" hidden="false" customHeight="false" outlineLevel="0" collapsed="false">
      <c r="A3334" s="12" t="n">
        <v>9652</v>
      </c>
      <c r="B3334" s="13" t="s">
        <v>3347</v>
      </c>
      <c r="C3334" s="14" t="n">
        <f aca="false">IF($F$2=0," - ",Tabla1[[#This Row],[Base Precio de Lista neto]])</f>
        <v>259.776</v>
      </c>
      <c r="D3334" s="14" t="n">
        <f aca="false">IF($F$2=0," - ",Tabla1[[#This Row],[Base Precio de Lista neto]]*(1-$F$2))</f>
        <v>181.8432</v>
      </c>
      <c r="E3334" s="14" t="n">
        <f aca="false">IF($F$2=0," - ",Tabla1[[#This Row],[Base para Mejor precio]]*(1-$F$2))</f>
        <v>152.2027584</v>
      </c>
      <c r="F3334" s="12" t="s">
        <v>17</v>
      </c>
      <c r="G3334" s="15" t="s">
        <v>143</v>
      </c>
      <c r="H3334" s="14" t="n">
        <f aca="false">IFERROR(IF($F$3=0,"-",Tabla1[[#This Row],[Precio de Cliente neto]]*(1+$F$3)),"-")</f>
        <v>272.7648</v>
      </c>
      <c r="I3334" s="14" t="n">
        <v>259.776</v>
      </c>
      <c r="J3334" s="14" t="n">
        <v>217.432512</v>
      </c>
    </row>
    <row r="3335" customFormat="false" ht="15" hidden="false" customHeight="false" outlineLevel="0" collapsed="false">
      <c r="A3335" s="12" t="n">
        <v>9653</v>
      </c>
      <c r="B3335" s="13" t="s">
        <v>3348</v>
      </c>
      <c r="C3335" s="14" t="n">
        <f aca="false">IF($F$2=0," - ",Tabla1[[#This Row],[Base Precio de Lista neto]])</f>
        <v>648.1672</v>
      </c>
      <c r="D3335" s="14" t="n">
        <f aca="false">IF($F$2=0," - ",Tabla1[[#This Row],[Base Precio de Lista neto]]*(1-$F$2))</f>
        <v>453.71704</v>
      </c>
      <c r="E3335" s="14" t="n">
        <f aca="false">IF($F$2=0," - ",Tabla1[[#This Row],[Base para Mejor precio]]*(1-$F$2))</f>
        <v>408.345336</v>
      </c>
      <c r="F3335" s="12" t="s">
        <v>17</v>
      </c>
      <c r="G3335" s="15"/>
      <c r="H3335" s="14" t="n">
        <f aca="false">IFERROR(IF($F$3=0,"-",Tabla1[[#This Row],[Precio de Cliente neto]]*(1+$F$3)),"-")</f>
        <v>680.57556</v>
      </c>
      <c r="I3335" s="14" t="n">
        <v>648.1672</v>
      </c>
      <c r="J3335" s="14" t="n">
        <v>583.35048</v>
      </c>
    </row>
    <row r="3336" customFormat="false" ht="15" hidden="false" customHeight="false" outlineLevel="0" collapsed="false">
      <c r="A3336" s="12" t="n">
        <v>9654</v>
      </c>
      <c r="B3336" s="13" t="s">
        <v>3349</v>
      </c>
      <c r="C3336" s="14" t="n">
        <f aca="false">IF($F$2=0," - ",Tabla1[[#This Row],[Base Precio de Lista neto]])</f>
        <v>537.8161</v>
      </c>
      <c r="D3336" s="14" t="n">
        <f aca="false">IF($F$2=0," - ",Tabla1[[#This Row],[Base Precio de Lista neto]]*(1-$F$2))</f>
        <v>376.47127</v>
      </c>
      <c r="E3336" s="14" t="n">
        <f aca="false">IF($F$2=0," - ",Tabla1[[#This Row],[Base para Mejor precio]]*(1-$F$2))</f>
        <v>338.824143</v>
      </c>
      <c r="F3336" s="12" t="s">
        <v>17</v>
      </c>
      <c r="G3336" s="15"/>
      <c r="H3336" s="14" t="n">
        <f aca="false">IFERROR(IF($F$3=0,"-",Tabla1[[#This Row],[Precio de Cliente neto]]*(1+$F$3)),"-")</f>
        <v>564.706905</v>
      </c>
      <c r="I3336" s="14" t="n">
        <v>537.8161</v>
      </c>
      <c r="J3336" s="14" t="n">
        <v>484.03449</v>
      </c>
    </row>
    <row r="3337" customFormat="false" ht="15" hidden="false" customHeight="false" outlineLevel="0" collapsed="false">
      <c r="A3337" s="12" t="n">
        <v>9655</v>
      </c>
      <c r="B3337" s="13" t="s">
        <v>3350</v>
      </c>
      <c r="C3337" s="14" t="n">
        <f aca="false">IF($F$2=0," - ",Tabla1[[#This Row],[Base Precio de Lista neto]])</f>
        <v>648.1672</v>
      </c>
      <c r="D3337" s="14" t="n">
        <f aca="false">IF($F$2=0," - ",Tabla1[[#This Row],[Base Precio de Lista neto]]*(1-$F$2))</f>
        <v>453.71704</v>
      </c>
      <c r="E3337" s="14" t="n">
        <f aca="false">IF($F$2=0," - ",Tabla1[[#This Row],[Base para Mejor precio]]*(1-$F$2))</f>
        <v>408.345336</v>
      </c>
      <c r="F3337" s="12" t="s">
        <v>17</v>
      </c>
      <c r="G3337" s="15"/>
      <c r="H3337" s="14" t="n">
        <f aca="false">IFERROR(IF($F$3=0,"-",Tabla1[[#This Row],[Precio de Cliente neto]]*(1+$F$3)),"-")</f>
        <v>680.57556</v>
      </c>
      <c r="I3337" s="14" t="n">
        <v>648.1672</v>
      </c>
      <c r="J3337" s="14" t="n">
        <v>583.35048</v>
      </c>
    </row>
    <row r="3338" customFormat="false" ht="15" hidden="false" customHeight="false" outlineLevel="0" collapsed="false">
      <c r="A3338" s="12" t="n">
        <v>9656</v>
      </c>
      <c r="B3338" s="13" t="s">
        <v>3351</v>
      </c>
      <c r="C3338" s="14" t="n">
        <f aca="false">IF($F$2=0," - ",Tabla1[[#This Row],[Base Precio de Lista neto]])</f>
        <v>139.4285</v>
      </c>
      <c r="D3338" s="14" t="n">
        <f aca="false">IF($F$2=0," - ",Tabla1[[#This Row],[Base Precio de Lista neto]]*(1-$F$2))</f>
        <v>97.59995</v>
      </c>
      <c r="E3338" s="14" t="n">
        <f aca="false">IF($F$2=0," - ",Tabla1[[#This Row],[Base para Mejor precio]]*(1-$F$2))</f>
        <v>87.839955</v>
      </c>
      <c r="F3338" s="12" t="s">
        <v>14</v>
      </c>
      <c r="G3338" s="15"/>
      <c r="H3338" s="14" t="n">
        <f aca="false">IFERROR(IF($F$3=0,"-",Tabla1[[#This Row],[Precio de Cliente neto]]*(1+$F$3)),"-")</f>
        <v>146.399925</v>
      </c>
      <c r="I3338" s="14" t="n">
        <v>139.4285</v>
      </c>
      <c r="J3338" s="14" t="n">
        <v>125.48565</v>
      </c>
    </row>
    <row r="3339" customFormat="false" ht="15" hidden="false" customHeight="false" outlineLevel="0" collapsed="false">
      <c r="A3339" s="12" t="n">
        <v>9657</v>
      </c>
      <c r="B3339" s="13" t="s">
        <v>3352</v>
      </c>
      <c r="C3339" s="14" t="n">
        <f aca="false">IF($F$2=0," - ",Tabla1[[#This Row],[Base Precio de Lista neto]])</f>
        <v>88.837</v>
      </c>
      <c r="D3339" s="14" t="n">
        <f aca="false">IF($F$2=0," - ",Tabla1[[#This Row],[Base Precio de Lista neto]]*(1-$F$2))</f>
        <v>62.1859</v>
      </c>
      <c r="E3339" s="14" t="n">
        <f aca="false">IF($F$2=0," - ",Tabla1[[#This Row],[Base para Mejor precio]]*(1-$F$2))</f>
        <v>55.96731</v>
      </c>
      <c r="F3339" s="12" t="s">
        <v>14</v>
      </c>
      <c r="G3339" s="15"/>
      <c r="H3339" s="14" t="n">
        <f aca="false">IFERROR(IF($F$3=0,"-",Tabla1[[#This Row],[Precio de Cliente neto]]*(1+$F$3)),"-")</f>
        <v>93.27885</v>
      </c>
      <c r="I3339" s="14" t="n">
        <v>88.837</v>
      </c>
      <c r="J3339" s="14" t="n">
        <v>79.9533</v>
      </c>
    </row>
    <row r="3340" customFormat="false" ht="15" hidden="false" customHeight="false" outlineLevel="0" collapsed="false">
      <c r="A3340" s="12" t="n">
        <v>9658</v>
      </c>
      <c r="B3340" s="13" t="s">
        <v>3353</v>
      </c>
      <c r="C3340" s="14" t="n">
        <f aca="false">IF($F$2=0," - ",Tabla1[[#This Row],[Base Precio de Lista neto]])</f>
        <v>173.7143</v>
      </c>
      <c r="D3340" s="14" t="n">
        <f aca="false">IF($F$2=0," - ",Tabla1[[#This Row],[Base Precio de Lista neto]]*(1-$F$2))</f>
        <v>121.60001</v>
      </c>
      <c r="E3340" s="14" t="n">
        <f aca="false">IF($F$2=0," - ",Tabla1[[#This Row],[Base para Mejor precio]]*(1-$F$2))</f>
        <v>109.440009</v>
      </c>
      <c r="F3340" s="12" t="s">
        <v>14</v>
      </c>
      <c r="G3340" s="15"/>
      <c r="H3340" s="14" t="n">
        <f aca="false">IFERROR(IF($F$3=0,"-",Tabla1[[#This Row],[Precio de Cliente neto]]*(1+$F$3)),"-")</f>
        <v>182.400015</v>
      </c>
      <c r="I3340" s="14" t="n">
        <v>173.7143</v>
      </c>
      <c r="J3340" s="14" t="n">
        <v>156.34287</v>
      </c>
    </row>
    <row r="3341" customFormat="false" ht="15" hidden="false" customHeight="false" outlineLevel="0" collapsed="false">
      <c r="A3341" s="12" t="n">
        <v>9659</v>
      </c>
      <c r="B3341" s="13" t="s">
        <v>3354</v>
      </c>
      <c r="C3341" s="14" t="n">
        <f aca="false">IF($F$2=0," - ",Tabla1[[#This Row],[Base Precio de Lista neto]])</f>
        <v>354.2857</v>
      </c>
      <c r="D3341" s="14" t="n">
        <f aca="false">IF($F$2=0," - ",Tabla1[[#This Row],[Base Precio de Lista neto]]*(1-$F$2))</f>
        <v>247.99999</v>
      </c>
      <c r="E3341" s="14" t="n">
        <f aca="false">IF($F$2=0," - ",Tabla1[[#This Row],[Base para Mejor precio]]*(1-$F$2))</f>
        <v>223.199991</v>
      </c>
      <c r="F3341" s="12" t="s">
        <v>17</v>
      </c>
      <c r="G3341" s="15"/>
      <c r="H3341" s="14" t="n">
        <f aca="false">IFERROR(IF($F$3=0,"-",Tabla1[[#This Row],[Precio de Cliente neto]]*(1+$F$3)),"-")</f>
        <v>371.999985</v>
      </c>
      <c r="I3341" s="14" t="n">
        <v>354.2857</v>
      </c>
      <c r="J3341" s="14" t="n">
        <v>318.85713</v>
      </c>
    </row>
    <row r="3342" customFormat="false" ht="15" hidden="false" customHeight="false" outlineLevel="0" collapsed="false">
      <c r="A3342" s="12" t="n">
        <v>9661</v>
      </c>
      <c r="B3342" s="13" t="s">
        <v>3355</v>
      </c>
      <c r="C3342" s="14" t="n">
        <f aca="false">IF($F$2=0," - ",Tabla1[[#This Row],[Base Precio de Lista neto]])</f>
        <v>1267.1992</v>
      </c>
      <c r="D3342" s="14" t="n">
        <f aca="false">IF($F$2=0," - ",Tabla1[[#This Row],[Base Precio de Lista neto]]*(1-$F$2))</f>
        <v>887.03944</v>
      </c>
      <c r="E3342" s="14" t="n">
        <f aca="false">IF($F$2=0," - ",Tabla1[[#This Row],[Base para Mejor precio]]*(1-$F$2))</f>
        <v>742.45201128</v>
      </c>
      <c r="F3342" s="12" t="s">
        <v>31</v>
      </c>
      <c r="G3342" s="15" t="s">
        <v>143</v>
      </c>
      <c r="H3342" s="14" t="n">
        <f aca="false">IFERROR(IF($F$3=0,"-",Tabla1[[#This Row],[Precio de Cliente neto]]*(1+$F$3)),"-")</f>
        <v>1330.55916</v>
      </c>
      <c r="I3342" s="14" t="n">
        <v>1267.1992</v>
      </c>
      <c r="J3342" s="14" t="n">
        <v>1060.6457304</v>
      </c>
    </row>
    <row r="3343" customFormat="false" ht="15" hidden="false" customHeight="false" outlineLevel="0" collapsed="false">
      <c r="A3343" s="12" t="n">
        <v>9662</v>
      </c>
      <c r="B3343" s="13" t="s">
        <v>3356</v>
      </c>
      <c r="C3343" s="14" t="n">
        <f aca="false">IF($F$2=0," - ",Tabla1[[#This Row],[Base Precio de Lista neto]])</f>
        <v>167.508</v>
      </c>
      <c r="D3343" s="14" t="n">
        <f aca="false">IF($F$2=0," - ",Tabla1[[#This Row],[Base Precio de Lista neto]]*(1-$F$2))</f>
        <v>117.2556</v>
      </c>
      <c r="E3343" s="14" t="n">
        <f aca="false">IF($F$2=0," - ",Tabla1[[#This Row],[Base para Mejor precio]]*(1-$F$2))</f>
        <v>98.1429372</v>
      </c>
      <c r="F3343" s="12" t="s">
        <v>14</v>
      </c>
      <c r="G3343" s="15" t="s">
        <v>143</v>
      </c>
      <c r="H3343" s="14" t="n">
        <f aca="false">IFERROR(IF($F$3=0,"-",Tabla1[[#This Row],[Precio de Cliente neto]]*(1+$F$3)),"-")</f>
        <v>175.8834</v>
      </c>
      <c r="I3343" s="14" t="n">
        <v>167.508</v>
      </c>
      <c r="J3343" s="14" t="n">
        <v>140.204196</v>
      </c>
    </row>
    <row r="3344" customFormat="false" ht="15" hidden="false" customHeight="false" outlineLevel="0" collapsed="false">
      <c r="A3344" s="12" t="n">
        <v>9664</v>
      </c>
      <c r="B3344" s="13" t="s">
        <v>3357</v>
      </c>
      <c r="C3344" s="14" t="n">
        <f aca="false">IF($F$2=0," - ",Tabla1[[#This Row],[Base Precio de Lista neto]])</f>
        <v>4443.1178</v>
      </c>
      <c r="D3344" s="14" t="n">
        <f aca="false">IF($F$2=0," - ",Tabla1[[#This Row],[Base Precio de Lista neto]]*(1-$F$2))</f>
        <v>3110.18246</v>
      </c>
      <c r="E3344" s="14" t="n">
        <f aca="false">IF($F$2=0," - ",Tabla1[[#This Row],[Base para Mejor precio]]*(1-$F$2))</f>
        <v>2603.22271902</v>
      </c>
      <c r="F3344" s="12" t="s">
        <v>31</v>
      </c>
      <c r="G3344" s="15" t="s">
        <v>143</v>
      </c>
      <c r="H3344" s="14" t="n">
        <f aca="false">IFERROR(IF($F$3=0,"-",Tabla1[[#This Row],[Precio de Cliente neto]]*(1+$F$3)),"-")</f>
        <v>4665.27369</v>
      </c>
      <c r="I3344" s="14" t="n">
        <v>4443.1178</v>
      </c>
      <c r="J3344" s="14" t="n">
        <v>3718.8895986</v>
      </c>
    </row>
    <row r="3345" customFormat="false" ht="15" hidden="false" customHeight="false" outlineLevel="0" collapsed="false">
      <c r="A3345" s="12" t="n">
        <v>9665</v>
      </c>
      <c r="B3345" s="13" t="s">
        <v>3358</v>
      </c>
      <c r="C3345" s="14" t="n">
        <f aca="false">IF($F$2=0," - ",Tabla1[[#This Row],[Base Precio de Lista neto]])</f>
        <v>5660.0696</v>
      </c>
      <c r="D3345" s="14" t="n">
        <f aca="false">IF($F$2=0," - ",Tabla1[[#This Row],[Base Precio de Lista neto]]*(1-$F$2))</f>
        <v>3962.04872</v>
      </c>
      <c r="E3345" s="14" t="n">
        <f aca="false">IF($F$2=0," - ",Tabla1[[#This Row],[Base para Mejor precio]]*(1-$F$2))</f>
        <v>3316.23477864</v>
      </c>
      <c r="F3345" s="12" t="s">
        <v>17</v>
      </c>
      <c r="G3345" s="15" t="s">
        <v>143</v>
      </c>
      <c r="H3345" s="14" t="n">
        <f aca="false">IFERROR(IF($F$3=0,"-",Tabla1[[#This Row],[Precio de Cliente neto]]*(1+$F$3)),"-")</f>
        <v>5943.07308</v>
      </c>
      <c r="I3345" s="14" t="n">
        <v>5660.0696</v>
      </c>
      <c r="J3345" s="14" t="n">
        <v>4737.4782552</v>
      </c>
    </row>
    <row r="3346" customFormat="false" ht="15" hidden="false" customHeight="false" outlineLevel="0" collapsed="false">
      <c r="A3346" s="12" t="n">
        <v>9666</v>
      </c>
      <c r="B3346" s="13" t="s">
        <v>3359</v>
      </c>
      <c r="C3346" s="14" t="n">
        <f aca="false">IF($F$2=0," - ",Tabla1[[#This Row],[Base Precio de Lista neto]])</f>
        <v>8360.3339</v>
      </c>
      <c r="D3346" s="14" t="n">
        <f aca="false">IF($F$2=0," - ",Tabla1[[#This Row],[Base Precio de Lista neto]]*(1-$F$2))</f>
        <v>5852.23373</v>
      </c>
      <c r="E3346" s="14" t="n">
        <f aca="false">IF($F$2=0," - ",Tabla1[[#This Row],[Base para Mejor precio]]*(1-$F$2))</f>
        <v>5267.010357</v>
      </c>
      <c r="F3346" s="12" t="s">
        <v>17</v>
      </c>
      <c r="G3346" s="15"/>
      <c r="H3346" s="14" t="n">
        <f aca="false">IFERROR(IF($F$3=0,"-",Tabla1[[#This Row],[Precio de Cliente neto]]*(1+$F$3)),"-")</f>
        <v>8778.350595</v>
      </c>
      <c r="I3346" s="14" t="n">
        <v>8360.3339</v>
      </c>
      <c r="J3346" s="14" t="n">
        <v>7524.30051</v>
      </c>
    </row>
    <row r="3347" customFormat="false" ht="15" hidden="false" customHeight="false" outlineLevel="0" collapsed="false">
      <c r="A3347" s="12" t="n">
        <v>9667</v>
      </c>
      <c r="B3347" s="13" t="s">
        <v>3360</v>
      </c>
      <c r="C3347" s="14" t="n">
        <f aca="false">IF($F$2=0," - ",Tabla1[[#This Row],[Base Precio de Lista neto]])</f>
        <v>31.1491</v>
      </c>
      <c r="D3347" s="14" t="n">
        <f aca="false">IF($F$2=0," - ",Tabla1[[#This Row],[Base Precio de Lista neto]]*(1-$F$2))</f>
        <v>21.80437</v>
      </c>
      <c r="E3347" s="14" t="n">
        <f aca="false">IF($F$2=0," - ",Tabla1[[#This Row],[Base para Mejor precio]]*(1-$F$2))</f>
        <v>18.25025769</v>
      </c>
      <c r="F3347" s="12" t="s">
        <v>14</v>
      </c>
      <c r="G3347" s="15" t="s">
        <v>143</v>
      </c>
      <c r="H3347" s="14" t="n">
        <f aca="false">IFERROR(IF($F$3=0,"-",Tabla1[[#This Row],[Precio de Cliente neto]]*(1+$F$3)),"-")</f>
        <v>32.706555</v>
      </c>
      <c r="I3347" s="14" t="n">
        <v>31.1491</v>
      </c>
      <c r="J3347" s="14" t="n">
        <v>26.0717967</v>
      </c>
    </row>
    <row r="3348" customFormat="false" ht="15" hidden="false" customHeight="false" outlineLevel="0" collapsed="false">
      <c r="A3348" s="12" t="n">
        <v>9668</v>
      </c>
      <c r="B3348" s="13" t="s">
        <v>3361</v>
      </c>
      <c r="C3348" s="14" t="n">
        <f aca="false">IF($F$2=0," - ",Tabla1[[#This Row],[Base Precio de Lista neto]])</f>
        <v>170.7831</v>
      </c>
      <c r="D3348" s="14" t="n">
        <f aca="false">IF($F$2=0," - ",Tabla1[[#This Row],[Base Precio de Lista neto]]*(1-$F$2))</f>
        <v>119.54817</v>
      </c>
      <c r="E3348" s="14" t="n">
        <f aca="false">IF($F$2=0," - ",Tabla1[[#This Row],[Base para Mejor precio]]*(1-$F$2))</f>
        <v>100.06181829</v>
      </c>
      <c r="F3348" s="12" t="s">
        <v>14</v>
      </c>
      <c r="G3348" s="15" t="s">
        <v>143</v>
      </c>
      <c r="H3348" s="14" t="n">
        <f aca="false">IFERROR(IF($F$3=0,"-",Tabla1[[#This Row],[Precio de Cliente neto]]*(1+$F$3)),"-")</f>
        <v>179.322255</v>
      </c>
      <c r="I3348" s="14" t="n">
        <v>170.7831</v>
      </c>
      <c r="J3348" s="14" t="n">
        <v>142.9454547</v>
      </c>
    </row>
    <row r="3349" customFormat="false" ht="15" hidden="false" customHeight="false" outlineLevel="0" collapsed="false">
      <c r="A3349" s="12" t="n">
        <v>9670</v>
      </c>
      <c r="B3349" s="13" t="s">
        <v>3362</v>
      </c>
      <c r="C3349" s="14" t="n">
        <f aca="false">IF($F$2=0," - ",Tabla1[[#This Row],[Base Precio de Lista neto]])</f>
        <v>635.5199</v>
      </c>
      <c r="D3349" s="14" t="n">
        <f aca="false">IF($F$2=0," - ",Tabla1[[#This Row],[Base Precio de Lista neto]]*(1-$F$2))</f>
        <v>444.86393</v>
      </c>
      <c r="E3349" s="14" t="n">
        <f aca="false">IF($F$2=0," - ",Tabla1[[#This Row],[Base para Mejor precio]]*(1-$F$2))</f>
        <v>335.115998469</v>
      </c>
      <c r="F3349" s="12" t="s">
        <v>31</v>
      </c>
      <c r="G3349" s="15" t="s">
        <v>353</v>
      </c>
      <c r="H3349" s="14" t="n">
        <f aca="false">IFERROR(IF($F$3=0,"-",Tabla1[[#This Row],[Precio de Cliente neto]]*(1+$F$3)),"-")</f>
        <v>667.295895</v>
      </c>
      <c r="I3349" s="14" t="n">
        <v>635.5199</v>
      </c>
      <c r="J3349" s="14" t="n">
        <v>478.73714067</v>
      </c>
    </row>
    <row r="3350" customFormat="false" ht="15" hidden="false" customHeight="false" outlineLevel="0" collapsed="false">
      <c r="A3350" s="12" t="n">
        <v>9671</v>
      </c>
      <c r="B3350" s="13" t="s">
        <v>3363</v>
      </c>
      <c r="C3350" s="14" t="n">
        <f aca="false">IF($F$2=0," - ",Tabla1[[#This Row],[Base Precio de Lista neto]])</f>
        <v>2351.412</v>
      </c>
      <c r="D3350" s="14" t="n">
        <f aca="false">IF($F$2=0," - ",Tabla1[[#This Row],[Base Precio de Lista neto]]*(1-$F$2))</f>
        <v>1645.9884</v>
      </c>
      <c r="E3350" s="14" t="n">
        <f aca="false">IF($F$2=0," - ",Tabla1[[#This Row],[Base para Mejor precio]]*(1-$F$2))</f>
        <v>1239.92306172</v>
      </c>
      <c r="F3350" s="12" t="s">
        <v>31</v>
      </c>
      <c r="G3350" s="15" t="s">
        <v>353</v>
      </c>
      <c r="H3350" s="14" t="n">
        <f aca="false">IFERROR(IF($F$3=0,"-",Tabla1[[#This Row],[Precio de Cliente neto]]*(1+$F$3)),"-")</f>
        <v>2468.9826</v>
      </c>
      <c r="I3350" s="14" t="n">
        <v>2351.412</v>
      </c>
      <c r="J3350" s="14" t="n">
        <v>1771.3186596</v>
      </c>
    </row>
    <row r="3351" customFormat="false" ht="15" hidden="false" customHeight="false" outlineLevel="0" collapsed="false">
      <c r="A3351" s="12" t="n">
        <v>9672</v>
      </c>
      <c r="B3351" s="13" t="s">
        <v>3364</v>
      </c>
      <c r="C3351" s="14" t="n">
        <f aca="false">IF($F$2=0," - ",Tabla1[[#This Row],[Base Precio de Lista neto]])</f>
        <v>386.0373</v>
      </c>
      <c r="D3351" s="14" t="n">
        <f aca="false">IF($F$2=0," - ",Tabla1[[#This Row],[Base Precio de Lista neto]]*(1-$F$2))</f>
        <v>270.22611</v>
      </c>
      <c r="E3351" s="14" t="n">
        <f aca="false">IF($F$2=0," - ",Tabla1[[#This Row],[Base para Mejor precio]]*(1-$F$2))</f>
        <v>203.561328663</v>
      </c>
      <c r="F3351" s="12" t="s">
        <v>31</v>
      </c>
      <c r="G3351" s="15" t="s">
        <v>353</v>
      </c>
      <c r="H3351" s="14" t="n">
        <f aca="false">IFERROR(IF($F$3=0,"-",Tabla1[[#This Row],[Precio de Cliente neto]]*(1+$F$3)),"-")</f>
        <v>405.339165</v>
      </c>
      <c r="I3351" s="14" t="n">
        <v>386.0373</v>
      </c>
      <c r="J3351" s="14" t="n">
        <v>290.80189809</v>
      </c>
    </row>
    <row r="3352" customFormat="false" ht="15" hidden="false" customHeight="false" outlineLevel="0" collapsed="false">
      <c r="A3352" s="12" t="n">
        <v>9673</v>
      </c>
      <c r="B3352" s="13" t="s">
        <v>3365</v>
      </c>
      <c r="C3352" s="14" t="n">
        <f aca="false">IF($F$2=0," - ",Tabla1[[#This Row],[Base Precio de Lista neto]])</f>
        <v>1058.647</v>
      </c>
      <c r="D3352" s="14" t="n">
        <f aca="false">IF($F$2=0," - ",Tabla1[[#This Row],[Base Precio de Lista neto]]*(1-$F$2))</f>
        <v>741.0529</v>
      </c>
      <c r="E3352" s="14" t="n">
        <f aca="false">IF($F$2=0," - ",Tabla1[[#This Row],[Base para Mejor precio]]*(1-$F$2))</f>
        <v>558.23514957</v>
      </c>
      <c r="F3352" s="12" t="s">
        <v>31</v>
      </c>
      <c r="G3352" s="15" t="s">
        <v>353</v>
      </c>
      <c r="H3352" s="14" t="n">
        <f aca="false">IFERROR(IF($F$3=0,"-",Tabla1[[#This Row],[Precio de Cliente neto]]*(1+$F$3)),"-")</f>
        <v>1111.57935</v>
      </c>
      <c r="I3352" s="14" t="n">
        <v>1058.647</v>
      </c>
      <c r="J3352" s="14" t="n">
        <v>797.4787851</v>
      </c>
    </row>
    <row r="3353" customFormat="false" ht="15" hidden="false" customHeight="false" outlineLevel="0" collapsed="false">
      <c r="A3353" s="12" t="n">
        <v>9674</v>
      </c>
      <c r="B3353" s="13" t="s">
        <v>3366</v>
      </c>
      <c r="C3353" s="14" t="n">
        <f aca="false">IF($F$2=0," - ",Tabla1[[#This Row],[Base Precio de Lista neto]])</f>
        <v>4285.4207</v>
      </c>
      <c r="D3353" s="14" t="n">
        <f aca="false">IF($F$2=0," - ",Tabla1[[#This Row],[Base Precio de Lista neto]]*(1-$F$2))</f>
        <v>2999.79449</v>
      </c>
      <c r="E3353" s="14" t="n">
        <f aca="false">IF($F$2=0," - ",Tabla1[[#This Row],[Base para Mejor precio]]*(1-$F$2))</f>
        <v>2259.745189317</v>
      </c>
      <c r="F3353" s="12" t="s">
        <v>31</v>
      </c>
      <c r="G3353" s="15" t="s">
        <v>353</v>
      </c>
      <c r="H3353" s="14" t="n">
        <f aca="false">IFERROR(IF($F$3=0,"-",Tabla1[[#This Row],[Precio de Cliente neto]]*(1+$F$3)),"-")</f>
        <v>4499.691735</v>
      </c>
      <c r="I3353" s="14" t="n">
        <v>4285.4207</v>
      </c>
      <c r="J3353" s="14" t="n">
        <v>3228.20741331</v>
      </c>
    </row>
    <row r="3354" customFormat="false" ht="15" hidden="false" customHeight="false" outlineLevel="0" collapsed="false">
      <c r="A3354" s="12" t="n">
        <v>9675</v>
      </c>
      <c r="B3354" s="13" t="s">
        <v>3367</v>
      </c>
      <c r="C3354" s="14" t="n">
        <f aca="false">IF($F$2=0," - ",Tabla1[[#This Row],[Base Precio de Lista neto]])</f>
        <v>633.1549</v>
      </c>
      <c r="D3354" s="14" t="n">
        <f aca="false">IF($F$2=0," - ",Tabla1[[#This Row],[Base Precio de Lista neto]]*(1-$F$2))</f>
        <v>443.20843</v>
      </c>
      <c r="E3354" s="14" t="n">
        <f aca="false">IF($F$2=0," - ",Tabla1[[#This Row],[Base para Mejor precio]]*(1-$F$2))</f>
        <v>333.868910319</v>
      </c>
      <c r="F3354" s="12" t="s">
        <v>31</v>
      </c>
      <c r="G3354" s="15" t="s">
        <v>353</v>
      </c>
      <c r="H3354" s="14" t="n">
        <f aca="false">IFERROR(IF($F$3=0,"-",Tabla1[[#This Row],[Precio de Cliente neto]]*(1+$F$3)),"-")</f>
        <v>664.812645</v>
      </c>
      <c r="I3354" s="14" t="n">
        <v>633.1549</v>
      </c>
      <c r="J3354" s="14" t="n">
        <v>476.95558617</v>
      </c>
    </row>
    <row r="3355" customFormat="false" ht="15" hidden="false" customHeight="false" outlineLevel="0" collapsed="false">
      <c r="A3355" s="12" t="n">
        <v>9676</v>
      </c>
      <c r="B3355" s="13" t="s">
        <v>3368</v>
      </c>
      <c r="C3355" s="14" t="n">
        <f aca="false">IF($F$2=0," - ",Tabla1[[#This Row],[Base Precio de Lista neto]])</f>
        <v>2233.723</v>
      </c>
      <c r="D3355" s="14" t="n">
        <f aca="false">IF($F$2=0," - ",Tabla1[[#This Row],[Base Precio de Lista neto]]*(1-$F$2))</f>
        <v>1563.6061</v>
      </c>
      <c r="E3355" s="14" t="n">
        <f aca="false">IF($F$2=0," - ",Tabla1[[#This Row],[Base para Mejor precio]]*(1-$F$2))</f>
        <v>1177.86447513</v>
      </c>
      <c r="F3355" s="12" t="s">
        <v>31</v>
      </c>
      <c r="G3355" s="15" t="s">
        <v>353</v>
      </c>
      <c r="H3355" s="14" t="n">
        <f aca="false">IFERROR(IF($F$3=0,"-",Tabla1[[#This Row],[Precio de Cliente neto]]*(1+$F$3)),"-")</f>
        <v>2345.40915</v>
      </c>
      <c r="I3355" s="14" t="n">
        <v>2233.723</v>
      </c>
      <c r="J3355" s="14" t="n">
        <v>1682.6635359</v>
      </c>
    </row>
    <row r="3356" customFormat="false" ht="15" hidden="false" customHeight="false" outlineLevel="0" collapsed="false">
      <c r="A3356" s="12" t="n">
        <v>9677</v>
      </c>
      <c r="B3356" s="13" t="s">
        <v>3369</v>
      </c>
      <c r="C3356" s="14" t="n">
        <f aca="false">IF($F$2=0," - ",Tabla1[[#This Row],[Base Precio de Lista neto]])</f>
        <v>1894.7793</v>
      </c>
      <c r="D3356" s="14" t="n">
        <f aca="false">IF($F$2=0," - ",Tabla1[[#This Row],[Base Precio de Lista neto]]*(1-$F$2))</f>
        <v>1326.34551</v>
      </c>
      <c r="E3356" s="14" t="n">
        <f aca="false">IF($F$2=0," - ",Tabla1[[#This Row],[Base para Mejor precio]]*(1-$F$2))</f>
        <v>999.136072683</v>
      </c>
      <c r="F3356" s="12" t="s">
        <v>31</v>
      </c>
      <c r="G3356" s="15" t="s">
        <v>353</v>
      </c>
      <c r="H3356" s="14" t="n">
        <f aca="false">IFERROR(IF($F$3=0,"-",Tabla1[[#This Row],[Precio de Cliente neto]]*(1+$F$3)),"-")</f>
        <v>1989.518265</v>
      </c>
      <c r="I3356" s="14" t="n">
        <v>1894.7793</v>
      </c>
      <c r="J3356" s="14" t="n">
        <v>1427.33724669</v>
      </c>
    </row>
    <row r="3357" customFormat="false" ht="15" hidden="false" customHeight="false" outlineLevel="0" collapsed="false">
      <c r="A3357" s="12" t="n">
        <v>9678</v>
      </c>
      <c r="B3357" s="13" t="s">
        <v>3370</v>
      </c>
      <c r="C3357" s="14" t="n">
        <f aca="false">IF($F$2=0," - ",Tabla1[[#This Row],[Base Precio de Lista neto]])</f>
        <v>8866.6659</v>
      </c>
      <c r="D3357" s="14" t="n">
        <f aca="false">IF($F$2=0," - ",Tabla1[[#This Row],[Base Precio de Lista neto]]*(1-$F$2))</f>
        <v>6206.66613</v>
      </c>
      <c r="E3357" s="14" t="n">
        <f aca="false">IF($F$2=0," - ",Tabla1[[#This Row],[Base para Mejor precio]]*(1-$F$2))</f>
        <v>4675.481595729</v>
      </c>
      <c r="F3357" s="12" t="s">
        <v>31</v>
      </c>
      <c r="G3357" s="15" t="s">
        <v>353</v>
      </c>
      <c r="H3357" s="14" t="n">
        <f aca="false">IFERROR(IF($F$3=0,"-",Tabla1[[#This Row],[Precio de Cliente neto]]*(1+$F$3)),"-")</f>
        <v>9309.999195</v>
      </c>
      <c r="I3357" s="14" t="n">
        <v>8866.6659</v>
      </c>
      <c r="J3357" s="14" t="n">
        <v>6679.25942247</v>
      </c>
    </row>
    <row r="3358" customFormat="false" ht="15" hidden="false" customHeight="false" outlineLevel="0" collapsed="false">
      <c r="A3358" s="12" t="n">
        <v>9679</v>
      </c>
      <c r="B3358" s="13" t="s">
        <v>3371</v>
      </c>
      <c r="C3358" s="14" t="n">
        <f aca="false">IF($F$2=0," - ",Tabla1[[#This Row],[Base Precio de Lista neto]])</f>
        <v>1920.5934</v>
      </c>
      <c r="D3358" s="14" t="n">
        <f aca="false">IF($F$2=0," - ",Tabla1[[#This Row],[Base Precio de Lista neto]]*(1-$F$2))</f>
        <v>1344.41538</v>
      </c>
      <c r="E3358" s="14" t="n">
        <f aca="false">IF($F$2=0," - ",Tabla1[[#This Row],[Base para Mejor precio]]*(1-$F$2))</f>
        <v>1012.748105754</v>
      </c>
      <c r="F3358" s="12" t="s">
        <v>31</v>
      </c>
      <c r="G3358" s="15" t="s">
        <v>353</v>
      </c>
      <c r="H3358" s="14" t="n">
        <f aca="false">IFERROR(IF($F$3=0,"-",Tabla1[[#This Row],[Precio de Cliente neto]]*(1+$F$3)),"-")</f>
        <v>2016.62307</v>
      </c>
      <c r="I3358" s="14" t="n">
        <v>1920.5934</v>
      </c>
      <c r="J3358" s="14" t="n">
        <v>1446.78300822</v>
      </c>
    </row>
    <row r="3359" customFormat="false" ht="15" hidden="false" customHeight="false" outlineLevel="0" collapsed="false">
      <c r="A3359" s="12" t="n">
        <v>9680</v>
      </c>
      <c r="B3359" s="13" t="s">
        <v>3372</v>
      </c>
      <c r="C3359" s="14" t="n">
        <f aca="false">IF($F$2=0," - ",Tabla1[[#This Row],[Base Precio de Lista neto]])</f>
        <v>8996.1347</v>
      </c>
      <c r="D3359" s="14" t="n">
        <f aca="false">IF($F$2=0," - ",Tabla1[[#This Row],[Base Precio de Lista neto]]*(1-$F$2))</f>
        <v>6297.29429</v>
      </c>
      <c r="E3359" s="14" t="n">
        <f aca="false">IF($F$2=0," - ",Tabla1[[#This Row],[Base para Mejor precio]]*(1-$F$2))</f>
        <v>4743.751788657</v>
      </c>
      <c r="F3359" s="12" t="s">
        <v>31</v>
      </c>
      <c r="G3359" s="15" t="s">
        <v>353</v>
      </c>
      <c r="H3359" s="14" t="n">
        <f aca="false">IFERROR(IF($F$3=0,"-",Tabla1[[#This Row],[Precio de Cliente neto]]*(1+$F$3)),"-")</f>
        <v>9445.941435</v>
      </c>
      <c r="I3359" s="14" t="n">
        <v>8996.1347</v>
      </c>
      <c r="J3359" s="14" t="n">
        <v>6776.78826951</v>
      </c>
    </row>
    <row r="3360" customFormat="false" ht="15" hidden="false" customHeight="false" outlineLevel="0" collapsed="false">
      <c r="A3360" s="12" t="n">
        <v>9681</v>
      </c>
      <c r="B3360" s="13" t="s">
        <v>3373</v>
      </c>
      <c r="C3360" s="14" t="n">
        <f aca="false">IF($F$2=0," - ",Tabla1[[#This Row],[Base Precio de Lista neto]])</f>
        <v>1930.097</v>
      </c>
      <c r="D3360" s="14" t="n">
        <f aca="false">IF($F$2=0," - ",Tabla1[[#This Row],[Base Precio de Lista neto]]*(1-$F$2))</f>
        <v>1351.0679</v>
      </c>
      <c r="E3360" s="14" t="n">
        <f aca="false">IF($F$2=0," - ",Tabla1[[#This Row],[Base para Mejor precio]]*(1-$F$2))</f>
        <v>1017.75944907</v>
      </c>
      <c r="F3360" s="12" t="s">
        <v>31</v>
      </c>
      <c r="G3360" s="15" t="s">
        <v>353</v>
      </c>
      <c r="H3360" s="14" t="n">
        <f aca="false">IFERROR(IF($F$3=0,"-",Tabla1[[#This Row],[Precio de Cliente neto]]*(1+$F$3)),"-")</f>
        <v>2026.60185</v>
      </c>
      <c r="I3360" s="14" t="n">
        <v>1930.097</v>
      </c>
      <c r="J3360" s="14" t="n">
        <v>1453.9420701</v>
      </c>
    </row>
    <row r="3361" customFormat="false" ht="15" hidden="false" customHeight="false" outlineLevel="0" collapsed="false">
      <c r="A3361" s="12" t="n">
        <v>9682</v>
      </c>
      <c r="B3361" s="13" t="s">
        <v>3374</v>
      </c>
      <c r="C3361" s="14" t="n">
        <f aca="false">IF($F$2=0," - ",Tabla1[[#This Row],[Base Precio de Lista neto]])</f>
        <v>1955.9885</v>
      </c>
      <c r="D3361" s="14" t="n">
        <f aca="false">IF($F$2=0," - ",Tabla1[[#This Row],[Base Precio de Lista neto]]*(1-$F$2))</f>
        <v>1369.19195</v>
      </c>
      <c r="E3361" s="14" t="n">
        <f aca="false">IF($F$2=0," - ",Tabla1[[#This Row],[Base para Mejor precio]]*(1-$F$2))</f>
        <v>1031.412295935</v>
      </c>
      <c r="F3361" s="12" t="s">
        <v>31</v>
      </c>
      <c r="G3361" s="15" t="s">
        <v>353</v>
      </c>
      <c r="H3361" s="14" t="n">
        <f aca="false">IFERROR(IF($F$3=0,"-",Tabla1[[#This Row],[Precio de Cliente neto]]*(1+$F$3)),"-")</f>
        <v>2053.787925</v>
      </c>
      <c r="I3361" s="14" t="n">
        <v>1955.9885</v>
      </c>
      <c r="J3361" s="14" t="n">
        <v>1473.44613705</v>
      </c>
    </row>
    <row r="3362" customFormat="false" ht="15" hidden="false" customHeight="false" outlineLevel="0" collapsed="false">
      <c r="A3362" s="12" t="n">
        <v>9683</v>
      </c>
      <c r="B3362" s="13" t="s">
        <v>3375</v>
      </c>
      <c r="C3362" s="14" t="n">
        <f aca="false">IF($F$2=0," - ",Tabla1[[#This Row],[Base Precio de Lista neto]])</f>
        <v>9031.4302</v>
      </c>
      <c r="D3362" s="14" t="n">
        <f aca="false">IF($F$2=0," - ",Tabla1[[#This Row],[Base Precio de Lista neto]]*(1-$F$2))</f>
        <v>6322.00114</v>
      </c>
      <c r="E3362" s="14" t="n">
        <f aca="false">IF($F$2=0," - ",Tabla1[[#This Row],[Base para Mejor precio]]*(1-$F$2))</f>
        <v>4762.363458762</v>
      </c>
      <c r="F3362" s="12" t="s">
        <v>31</v>
      </c>
      <c r="G3362" s="15" t="s">
        <v>353</v>
      </c>
      <c r="H3362" s="14" t="n">
        <f aca="false">IFERROR(IF($F$3=0,"-",Tabla1[[#This Row],[Precio de Cliente neto]]*(1+$F$3)),"-")</f>
        <v>9483.00171</v>
      </c>
      <c r="I3362" s="14" t="n">
        <v>9031.4302</v>
      </c>
      <c r="J3362" s="14" t="n">
        <v>6803.37636966</v>
      </c>
    </row>
    <row r="3363" customFormat="false" ht="15" hidden="false" customHeight="false" outlineLevel="0" collapsed="false">
      <c r="A3363" s="12" t="n">
        <v>9684</v>
      </c>
      <c r="B3363" s="13" t="s">
        <v>3376</v>
      </c>
      <c r="C3363" s="14" t="n">
        <f aca="false">IF($F$2=0," - ",Tabla1[[#This Row],[Base Precio de Lista neto]])</f>
        <v>1908.8797</v>
      </c>
      <c r="D3363" s="14" t="n">
        <f aca="false">IF($F$2=0," - ",Tabla1[[#This Row],[Base Precio de Lista neto]]*(1-$F$2))</f>
        <v>1336.21579</v>
      </c>
      <c r="E3363" s="14" t="n">
        <f aca="false">IF($F$2=0," - ",Tabla1[[#This Row],[Base para Mejor precio]]*(1-$F$2))</f>
        <v>1006.571354607</v>
      </c>
      <c r="F3363" s="12" t="s">
        <v>31</v>
      </c>
      <c r="G3363" s="15" t="s">
        <v>353</v>
      </c>
      <c r="H3363" s="14" t="n">
        <f aca="false">IFERROR(IF($F$3=0,"-",Tabla1[[#This Row],[Precio de Cliente neto]]*(1+$F$3)),"-")</f>
        <v>2004.323685</v>
      </c>
      <c r="I3363" s="14" t="n">
        <v>1908.8797</v>
      </c>
      <c r="J3363" s="14" t="n">
        <v>1437.95907801</v>
      </c>
    </row>
    <row r="3364" customFormat="false" ht="15" hidden="false" customHeight="false" outlineLevel="0" collapsed="false">
      <c r="A3364" s="12" t="n">
        <v>9685</v>
      </c>
      <c r="B3364" s="13" t="s">
        <v>3377</v>
      </c>
      <c r="C3364" s="14" t="n">
        <f aca="false">IF($F$2=0," - ",Tabla1[[#This Row],[Base Precio de Lista neto]])</f>
        <v>9202.9355</v>
      </c>
      <c r="D3364" s="14" t="n">
        <f aca="false">IF($F$2=0," - ",Tabla1[[#This Row],[Base Precio de Lista neto]]*(1-$F$2))</f>
        <v>6442.05485</v>
      </c>
      <c r="E3364" s="14" t="n">
        <f aca="false">IF($F$2=0," - ",Tabla1[[#This Row],[Base para Mejor precio]]*(1-$F$2))</f>
        <v>4852.799918505</v>
      </c>
      <c r="F3364" s="12" t="s">
        <v>31</v>
      </c>
      <c r="G3364" s="15" t="s">
        <v>353</v>
      </c>
      <c r="H3364" s="14" t="n">
        <f aca="false">IFERROR(IF($F$3=0,"-",Tabla1[[#This Row],[Precio de Cliente neto]]*(1+$F$3)),"-")</f>
        <v>9663.082275</v>
      </c>
      <c r="I3364" s="14" t="n">
        <v>9202.9355</v>
      </c>
      <c r="J3364" s="14" t="n">
        <v>6932.57131215</v>
      </c>
    </row>
    <row r="3365" customFormat="false" ht="15" hidden="false" customHeight="false" outlineLevel="0" collapsed="false">
      <c r="A3365" s="12" t="n">
        <v>9686</v>
      </c>
      <c r="B3365" s="13" t="s">
        <v>3378</v>
      </c>
      <c r="C3365" s="14" t="n">
        <f aca="false">IF($F$2=0," - ",Tabla1[[#This Row],[Base Precio de Lista neto]])</f>
        <v>1908.8797</v>
      </c>
      <c r="D3365" s="14" t="n">
        <f aca="false">IF($F$2=0," - ",Tabla1[[#This Row],[Base Precio de Lista neto]]*(1-$F$2))</f>
        <v>1336.21579</v>
      </c>
      <c r="E3365" s="14" t="n">
        <f aca="false">IF($F$2=0," - ",Tabla1[[#This Row],[Base para Mejor precio]]*(1-$F$2))</f>
        <v>1006.571354607</v>
      </c>
      <c r="F3365" s="12" t="s">
        <v>31</v>
      </c>
      <c r="G3365" s="15" t="s">
        <v>353</v>
      </c>
      <c r="H3365" s="14" t="n">
        <f aca="false">IFERROR(IF($F$3=0,"-",Tabla1[[#This Row],[Precio de Cliente neto]]*(1+$F$3)),"-")</f>
        <v>2004.323685</v>
      </c>
      <c r="I3365" s="14" t="n">
        <v>1908.8797</v>
      </c>
      <c r="J3365" s="14" t="n">
        <v>1437.95907801</v>
      </c>
    </row>
    <row r="3366" customFormat="false" ht="15" hidden="false" customHeight="false" outlineLevel="0" collapsed="false">
      <c r="A3366" s="12" t="n">
        <v>9687</v>
      </c>
      <c r="B3366" s="13" t="s">
        <v>3379</v>
      </c>
      <c r="C3366" s="14" t="n">
        <f aca="false">IF($F$2=0," - ",Tabla1[[#This Row],[Base Precio de Lista neto]])</f>
        <v>9202.9355</v>
      </c>
      <c r="D3366" s="14" t="n">
        <f aca="false">IF($F$2=0," - ",Tabla1[[#This Row],[Base Precio de Lista neto]]*(1-$F$2))</f>
        <v>6442.05485</v>
      </c>
      <c r="E3366" s="14" t="n">
        <f aca="false">IF($F$2=0," - ",Tabla1[[#This Row],[Base para Mejor precio]]*(1-$F$2))</f>
        <v>4852.799918505</v>
      </c>
      <c r="F3366" s="12" t="s">
        <v>31</v>
      </c>
      <c r="G3366" s="15" t="s">
        <v>353</v>
      </c>
      <c r="H3366" s="14" t="n">
        <f aca="false">IFERROR(IF($F$3=0,"-",Tabla1[[#This Row],[Precio de Cliente neto]]*(1+$F$3)),"-")</f>
        <v>9663.082275</v>
      </c>
      <c r="I3366" s="14" t="n">
        <v>9202.9355</v>
      </c>
      <c r="J3366" s="14" t="n">
        <v>6932.57131215</v>
      </c>
    </row>
    <row r="3367" customFormat="false" ht="15" hidden="false" customHeight="false" outlineLevel="0" collapsed="false">
      <c r="A3367" s="12" t="n">
        <v>9688</v>
      </c>
      <c r="B3367" s="13" t="s">
        <v>3380</v>
      </c>
      <c r="C3367" s="14" t="n">
        <f aca="false">IF($F$2=0," - ",Tabla1[[#This Row],[Base Precio de Lista neto]])</f>
        <v>1955.9885</v>
      </c>
      <c r="D3367" s="14" t="n">
        <f aca="false">IF($F$2=0," - ",Tabla1[[#This Row],[Base Precio de Lista neto]]*(1-$F$2))</f>
        <v>1369.19195</v>
      </c>
      <c r="E3367" s="14" t="n">
        <f aca="false">IF($F$2=0," - ",Tabla1[[#This Row],[Base para Mejor precio]]*(1-$F$2))</f>
        <v>1031.412295935</v>
      </c>
      <c r="F3367" s="12" t="s">
        <v>31</v>
      </c>
      <c r="G3367" s="15" t="s">
        <v>353</v>
      </c>
      <c r="H3367" s="14" t="n">
        <f aca="false">IFERROR(IF($F$3=0,"-",Tabla1[[#This Row],[Precio de Cliente neto]]*(1+$F$3)),"-")</f>
        <v>2053.787925</v>
      </c>
      <c r="I3367" s="14" t="n">
        <v>1955.9885</v>
      </c>
      <c r="J3367" s="14" t="n">
        <v>1473.44613705</v>
      </c>
    </row>
    <row r="3368" customFormat="false" ht="15" hidden="false" customHeight="false" outlineLevel="0" collapsed="false">
      <c r="A3368" s="12" t="n">
        <v>9689</v>
      </c>
      <c r="B3368" s="13" t="s">
        <v>3381</v>
      </c>
      <c r="C3368" s="14" t="n">
        <f aca="false">IF($F$2=0," - ",Tabla1[[#This Row],[Base Precio de Lista neto]])</f>
        <v>9203.278</v>
      </c>
      <c r="D3368" s="14" t="n">
        <f aca="false">IF($F$2=0," - ",Tabla1[[#This Row],[Base Precio de Lista neto]]*(1-$F$2))</f>
        <v>6442.2946</v>
      </c>
      <c r="E3368" s="14" t="n">
        <f aca="false">IF($F$2=0," - ",Tabla1[[#This Row],[Base para Mejor precio]]*(1-$F$2))</f>
        <v>4852.98052218</v>
      </c>
      <c r="F3368" s="12" t="s">
        <v>31</v>
      </c>
      <c r="G3368" s="15" t="s">
        <v>353</v>
      </c>
      <c r="H3368" s="14" t="n">
        <f aca="false">IFERROR(IF($F$3=0,"-",Tabla1[[#This Row],[Precio de Cliente neto]]*(1+$F$3)),"-")</f>
        <v>9663.4419</v>
      </c>
      <c r="I3368" s="14" t="n">
        <v>9203.278</v>
      </c>
      <c r="J3368" s="14" t="n">
        <v>6932.8293174</v>
      </c>
    </row>
    <row r="3369" customFormat="false" ht="15" hidden="false" customHeight="false" outlineLevel="0" collapsed="false">
      <c r="A3369" s="12" t="n">
        <v>9690</v>
      </c>
      <c r="B3369" s="13" t="s">
        <v>3382</v>
      </c>
      <c r="C3369" s="14" t="n">
        <f aca="false">IF($F$2=0," - ",Tabla1[[#This Row],[Base Precio de Lista neto]])</f>
        <v>1907.6642</v>
      </c>
      <c r="D3369" s="14" t="n">
        <f aca="false">IF($F$2=0," - ",Tabla1[[#This Row],[Base Precio de Lista neto]]*(1-$F$2))</f>
        <v>1335.36494</v>
      </c>
      <c r="E3369" s="14" t="n">
        <f aca="false">IF($F$2=0," - ",Tabla1[[#This Row],[Base para Mejor precio]]*(1-$F$2))</f>
        <v>1005.930409302</v>
      </c>
      <c r="F3369" s="12" t="s">
        <v>31</v>
      </c>
      <c r="G3369" s="15" t="s">
        <v>353</v>
      </c>
      <c r="H3369" s="14" t="n">
        <f aca="false">IFERROR(IF($F$3=0,"-",Tabla1[[#This Row],[Precio de Cliente neto]]*(1+$F$3)),"-")</f>
        <v>2003.04741</v>
      </c>
      <c r="I3369" s="14" t="n">
        <v>1907.6642</v>
      </c>
      <c r="J3369" s="14" t="n">
        <v>1437.04344186</v>
      </c>
    </row>
    <row r="3370" customFormat="false" ht="15" hidden="false" customHeight="false" outlineLevel="0" collapsed="false">
      <c r="A3370" s="12" t="n">
        <v>9692</v>
      </c>
      <c r="B3370" s="13" t="s">
        <v>3383</v>
      </c>
      <c r="C3370" s="14" t="n">
        <f aca="false">IF($F$2=0," - ",Tabla1[[#This Row],[Base Precio de Lista neto]])</f>
        <v>80</v>
      </c>
      <c r="D3370" s="14" t="n">
        <f aca="false">IF($F$2=0," - ",Tabla1[[#This Row],[Base Precio de Lista neto]]*(1-$F$2))</f>
        <v>56</v>
      </c>
      <c r="E3370" s="14" t="n">
        <f aca="false">IF($F$2=0," - ",Tabla1[[#This Row],[Base para Mejor precio]]*(1-$F$2))</f>
        <v>50.4</v>
      </c>
      <c r="F3370" s="12" t="s">
        <v>31</v>
      </c>
      <c r="G3370" s="15"/>
      <c r="H3370" s="14" t="n">
        <f aca="false">IFERROR(IF($F$3=0,"-",Tabla1[[#This Row],[Precio de Cliente neto]]*(1+$F$3)),"-")</f>
        <v>84</v>
      </c>
      <c r="I3370" s="14" t="n">
        <v>80</v>
      </c>
      <c r="J3370" s="14" t="n">
        <v>72</v>
      </c>
    </row>
    <row r="3371" customFormat="false" ht="15" hidden="false" customHeight="false" outlineLevel="0" collapsed="false">
      <c r="A3371" s="12" t="n">
        <v>9693</v>
      </c>
      <c r="B3371" s="13" t="s">
        <v>3384</v>
      </c>
      <c r="C3371" s="14" t="n">
        <f aca="false">IF($F$2=0," - ",Tabla1[[#This Row],[Base Precio de Lista neto]])</f>
        <v>110</v>
      </c>
      <c r="D3371" s="14" t="n">
        <f aca="false">IF($F$2=0," - ",Tabla1[[#This Row],[Base Precio de Lista neto]]*(1-$F$2))</f>
        <v>77</v>
      </c>
      <c r="E3371" s="14" t="n">
        <f aca="false">IF($F$2=0," - ",Tabla1[[#This Row],[Base para Mejor precio]]*(1-$F$2))</f>
        <v>62.37</v>
      </c>
      <c r="F3371" s="12" t="s">
        <v>31</v>
      </c>
      <c r="G3371" s="15" t="s">
        <v>143</v>
      </c>
      <c r="H3371" s="14" t="n">
        <f aca="false">IFERROR(IF($F$3=0,"-",Tabla1[[#This Row],[Precio de Cliente neto]]*(1+$F$3)),"-")</f>
        <v>115.5</v>
      </c>
      <c r="I3371" s="14" t="n">
        <v>110</v>
      </c>
      <c r="J3371" s="14" t="n">
        <v>89.1</v>
      </c>
    </row>
    <row r="3372" customFormat="false" ht="15" hidden="false" customHeight="false" outlineLevel="0" collapsed="false">
      <c r="A3372" s="12" t="n">
        <v>9694</v>
      </c>
      <c r="B3372" s="13" t="s">
        <v>3385</v>
      </c>
      <c r="C3372" s="14" t="n">
        <f aca="false">IF($F$2=0," - ",Tabla1[[#This Row],[Base Precio de Lista neto]])</f>
        <v>225.1271</v>
      </c>
      <c r="D3372" s="14" t="n">
        <f aca="false">IF($F$2=0," - ",Tabla1[[#This Row],[Base Precio de Lista neto]]*(1-$F$2))</f>
        <v>157.58897</v>
      </c>
      <c r="E3372" s="14" t="n">
        <f aca="false">IF($F$2=0," - ",Tabla1[[#This Row],[Base para Mejor precio]]*(1-$F$2))</f>
        <v>131.90196789</v>
      </c>
      <c r="F3372" s="12" t="s">
        <v>31</v>
      </c>
      <c r="G3372" s="15" t="s">
        <v>143</v>
      </c>
      <c r="H3372" s="14" t="n">
        <f aca="false">IFERROR(IF($F$3=0,"-",Tabla1[[#This Row],[Precio de Cliente neto]]*(1+$F$3)),"-")</f>
        <v>236.383455</v>
      </c>
      <c r="I3372" s="14" t="n">
        <v>225.1271</v>
      </c>
      <c r="J3372" s="14" t="n">
        <v>188.4313827</v>
      </c>
    </row>
    <row r="3373" customFormat="false" ht="15" hidden="false" customHeight="false" outlineLevel="0" collapsed="false">
      <c r="A3373" s="12" t="n">
        <v>9695</v>
      </c>
      <c r="B3373" s="13" t="s">
        <v>3386</v>
      </c>
      <c r="C3373" s="14" t="n">
        <f aca="false">IF($F$2=0," - ",Tabla1[[#This Row],[Base Precio de Lista neto]])</f>
        <v>327.4528</v>
      </c>
      <c r="D3373" s="14" t="n">
        <f aca="false">IF($F$2=0," - ",Tabla1[[#This Row],[Base Precio de Lista neto]]*(1-$F$2))</f>
        <v>229.21696</v>
      </c>
      <c r="E3373" s="14" t="n">
        <f aca="false">IF($F$2=0," - ",Tabla1[[#This Row],[Base para Mejor precio]]*(1-$F$2))</f>
        <v>191.85459552</v>
      </c>
      <c r="F3373" s="12" t="s">
        <v>31</v>
      </c>
      <c r="G3373" s="15" t="s">
        <v>143</v>
      </c>
      <c r="H3373" s="14" t="n">
        <f aca="false">IFERROR(IF($F$3=0,"-",Tabla1[[#This Row],[Precio de Cliente neto]]*(1+$F$3)),"-")</f>
        <v>343.82544</v>
      </c>
      <c r="I3373" s="14" t="n">
        <v>327.4528</v>
      </c>
      <c r="J3373" s="14" t="n">
        <v>274.0779936</v>
      </c>
    </row>
    <row r="3374" customFormat="false" ht="15" hidden="false" customHeight="false" outlineLevel="0" collapsed="false">
      <c r="A3374" s="12" t="n">
        <v>9700</v>
      </c>
      <c r="B3374" s="13" t="s">
        <v>3387</v>
      </c>
      <c r="C3374" s="14" t="n">
        <f aca="false">IF($F$2=0," - ",Tabla1[[#This Row],[Base Precio de Lista neto]])</f>
        <v>1067.4214</v>
      </c>
      <c r="D3374" s="14" t="n">
        <f aca="false">IF($F$2=0," - ",Tabla1[[#This Row],[Base Precio de Lista neto]]*(1-$F$2))</f>
        <v>747.19498</v>
      </c>
      <c r="E3374" s="14" t="n">
        <f aca="false">IF($F$2=0," - ",Tabla1[[#This Row],[Base para Mejor precio]]*(1-$F$2))</f>
        <v>672.475482</v>
      </c>
      <c r="F3374" s="12" t="s">
        <v>17</v>
      </c>
      <c r="G3374" s="15"/>
      <c r="H3374" s="14" t="n">
        <f aca="false">IFERROR(IF($F$3=0,"-",Tabla1[[#This Row],[Precio de Cliente neto]]*(1+$F$3)),"-")</f>
        <v>1120.79247</v>
      </c>
      <c r="I3374" s="14" t="n">
        <v>1067.4214</v>
      </c>
      <c r="J3374" s="14" t="n">
        <v>960.67926</v>
      </c>
    </row>
    <row r="3375" customFormat="false" ht="15" hidden="false" customHeight="false" outlineLevel="0" collapsed="false">
      <c r="A3375" s="12" t="n">
        <v>9701</v>
      </c>
      <c r="B3375" s="13" t="s">
        <v>3388</v>
      </c>
      <c r="C3375" s="14" t="n">
        <f aca="false">IF($F$2=0," - ",Tabla1[[#This Row],[Base Precio de Lista neto]])</f>
        <v>46.285</v>
      </c>
      <c r="D3375" s="14" t="n">
        <f aca="false">IF($F$2=0," - ",Tabla1[[#This Row],[Base Precio de Lista neto]]*(1-$F$2))</f>
        <v>32.3995</v>
      </c>
      <c r="E3375" s="14" t="n">
        <f aca="false">IF($F$2=0," - ",Tabla1[[#This Row],[Base para Mejor precio]]*(1-$F$2))</f>
        <v>29.15955</v>
      </c>
      <c r="F3375" s="12" t="s">
        <v>17</v>
      </c>
      <c r="G3375" s="15"/>
      <c r="H3375" s="14" t="n">
        <f aca="false">IFERROR(IF($F$3=0,"-",Tabla1[[#This Row],[Precio de Cliente neto]]*(1+$F$3)),"-")</f>
        <v>48.59925</v>
      </c>
      <c r="I3375" s="14" t="n">
        <v>46.285</v>
      </c>
      <c r="J3375" s="14" t="n">
        <v>41.6565</v>
      </c>
    </row>
    <row r="3376" customFormat="false" ht="15" hidden="false" customHeight="false" outlineLevel="0" collapsed="false">
      <c r="A3376" s="12" t="n">
        <v>9702</v>
      </c>
      <c r="B3376" s="13" t="s">
        <v>3389</v>
      </c>
      <c r="C3376" s="14" t="n">
        <f aca="false">IF($F$2=0," - ",Tabla1[[#This Row],[Base Precio de Lista neto]])</f>
        <v>61.3713</v>
      </c>
      <c r="D3376" s="14" t="n">
        <f aca="false">IF($F$2=0," - ",Tabla1[[#This Row],[Base Precio de Lista neto]]*(1-$F$2))</f>
        <v>42.95991</v>
      </c>
      <c r="E3376" s="14" t="n">
        <f aca="false">IF($F$2=0," - ",Tabla1[[#This Row],[Base para Mejor precio]]*(1-$F$2))</f>
        <v>38.663919</v>
      </c>
      <c r="F3376" s="12" t="s">
        <v>17</v>
      </c>
      <c r="G3376" s="15"/>
      <c r="H3376" s="14" t="n">
        <f aca="false">IFERROR(IF($F$3=0,"-",Tabla1[[#This Row],[Precio de Cliente neto]]*(1+$F$3)),"-")</f>
        <v>64.439865</v>
      </c>
      <c r="I3376" s="14" t="n">
        <v>61.3713</v>
      </c>
      <c r="J3376" s="14" t="n">
        <v>55.23417</v>
      </c>
    </row>
    <row r="3377" customFormat="false" ht="15" hidden="false" customHeight="false" outlineLevel="0" collapsed="false">
      <c r="A3377" s="12" t="n">
        <v>9703</v>
      </c>
      <c r="B3377" s="13" t="s">
        <v>3390</v>
      </c>
      <c r="C3377" s="14" t="n">
        <f aca="false">IF($F$2=0," - ",Tabla1[[#This Row],[Base Precio de Lista neto]])</f>
        <v>880.8163</v>
      </c>
      <c r="D3377" s="14" t="n">
        <f aca="false">IF($F$2=0," - ",Tabla1[[#This Row],[Base Precio de Lista neto]]*(1-$F$2))</f>
        <v>616.57141</v>
      </c>
      <c r="E3377" s="14" t="n">
        <f aca="false">IF($F$2=0," - ",Tabla1[[#This Row],[Base para Mejor precio]]*(1-$F$2))</f>
        <v>554.914269</v>
      </c>
      <c r="F3377" s="12" t="s">
        <v>17</v>
      </c>
      <c r="G3377" s="15"/>
      <c r="H3377" s="14" t="n">
        <f aca="false">IFERROR(IF($F$3=0,"-",Tabla1[[#This Row],[Precio de Cliente neto]]*(1+$F$3)),"-")</f>
        <v>924.857115</v>
      </c>
      <c r="I3377" s="14" t="n">
        <v>880.8163</v>
      </c>
      <c r="J3377" s="14" t="n">
        <v>792.73467</v>
      </c>
    </row>
    <row r="3378" customFormat="false" ht="15" hidden="false" customHeight="false" outlineLevel="0" collapsed="false">
      <c r="A3378" s="12" t="n">
        <v>9704</v>
      </c>
      <c r="B3378" s="13" t="s">
        <v>3391</v>
      </c>
      <c r="C3378" s="14" t="n">
        <f aca="false">IF($F$2=0," - ",Tabla1[[#This Row],[Base Precio de Lista neto]])</f>
        <v>229.9495</v>
      </c>
      <c r="D3378" s="14" t="n">
        <f aca="false">IF($F$2=0," - ",Tabla1[[#This Row],[Base Precio de Lista neto]]*(1-$F$2))</f>
        <v>160.96465</v>
      </c>
      <c r="E3378" s="14" t="n">
        <f aca="false">IF($F$2=0," - ",Tabla1[[#This Row],[Base para Mejor precio]]*(1-$F$2))</f>
        <v>144.868185</v>
      </c>
      <c r="F3378" s="12" t="s">
        <v>17</v>
      </c>
      <c r="G3378" s="15"/>
      <c r="H3378" s="14" t="n">
        <f aca="false">IFERROR(IF($F$3=0,"-",Tabla1[[#This Row],[Precio de Cliente neto]]*(1+$F$3)),"-")</f>
        <v>241.446975</v>
      </c>
      <c r="I3378" s="14" t="n">
        <v>229.9495</v>
      </c>
      <c r="J3378" s="14" t="n">
        <v>206.95455</v>
      </c>
    </row>
    <row r="3379" customFormat="false" ht="15" hidden="false" customHeight="false" outlineLevel="0" collapsed="false">
      <c r="A3379" s="12" t="n">
        <v>9706</v>
      </c>
      <c r="B3379" s="13" t="s">
        <v>3392</v>
      </c>
      <c r="C3379" s="14" t="n">
        <f aca="false">IF($F$2=0," - ",Tabla1[[#This Row],[Base Precio de Lista neto]])</f>
        <v>1388.5377</v>
      </c>
      <c r="D3379" s="14" t="n">
        <f aca="false">IF($F$2=0," - ",Tabla1[[#This Row],[Base Precio de Lista neto]]*(1-$F$2))</f>
        <v>971.97639</v>
      </c>
      <c r="E3379" s="14" t="n">
        <f aca="false">IF($F$2=0," - ",Tabla1[[#This Row],[Base para Mejor precio]]*(1-$F$2))</f>
        <v>874.778751</v>
      </c>
      <c r="F3379" s="12" t="s">
        <v>31</v>
      </c>
      <c r="G3379" s="15"/>
      <c r="H3379" s="14" t="n">
        <f aca="false">IFERROR(IF($F$3=0,"-",Tabla1[[#This Row],[Precio de Cliente neto]]*(1+$F$3)),"-")</f>
        <v>1457.964585</v>
      </c>
      <c r="I3379" s="14" t="n">
        <v>1388.5377</v>
      </c>
      <c r="J3379" s="14" t="n">
        <v>1249.68393</v>
      </c>
    </row>
    <row r="3380" customFormat="false" ht="15" hidden="false" customHeight="false" outlineLevel="0" collapsed="false">
      <c r="A3380" s="12" t="n">
        <v>9707</v>
      </c>
      <c r="B3380" s="13" t="s">
        <v>3393</v>
      </c>
      <c r="C3380" s="14" t="n">
        <f aca="false">IF($F$2=0," - ",Tabla1[[#This Row],[Base Precio de Lista neto]])</f>
        <v>1388.5377</v>
      </c>
      <c r="D3380" s="14" t="n">
        <f aca="false">IF($F$2=0," - ",Tabla1[[#This Row],[Base Precio de Lista neto]]*(1-$F$2))</f>
        <v>971.97639</v>
      </c>
      <c r="E3380" s="14" t="n">
        <f aca="false">IF($F$2=0," - ",Tabla1[[#This Row],[Base para Mejor precio]]*(1-$F$2))</f>
        <v>874.778751</v>
      </c>
      <c r="F3380" s="12" t="s">
        <v>31</v>
      </c>
      <c r="G3380" s="15"/>
      <c r="H3380" s="14" t="n">
        <f aca="false">IFERROR(IF($F$3=0,"-",Tabla1[[#This Row],[Precio de Cliente neto]]*(1+$F$3)),"-")</f>
        <v>1457.964585</v>
      </c>
      <c r="I3380" s="14" t="n">
        <v>1388.5377</v>
      </c>
      <c r="J3380" s="14" t="n">
        <v>1249.68393</v>
      </c>
    </row>
    <row r="3381" customFormat="false" ht="15" hidden="false" customHeight="false" outlineLevel="0" collapsed="false">
      <c r="A3381" s="12" t="n">
        <v>9708</v>
      </c>
      <c r="B3381" s="13" t="s">
        <v>3394</v>
      </c>
      <c r="C3381" s="14" t="n">
        <f aca="false">IF($F$2=0," - ",Tabla1[[#This Row],[Base Precio de Lista neto]])</f>
        <v>1388.5377</v>
      </c>
      <c r="D3381" s="14" t="n">
        <f aca="false">IF($F$2=0," - ",Tabla1[[#This Row],[Base Precio de Lista neto]]*(1-$F$2))</f>
        <v>971.97639</v>
      </c>
      <c r="E3381" s="14" t="n">
        <f aca="false">IF($F$2=0," - ",Tabla1[[#This Row],[Base para Mejor precio]]*(1-$F$2))</f>
        <v>874.778751</v>
      </c>
      <c r="F3381" s="12" t="s">
        <v>31</v>
      </c>
      <c r="G3381" s="15"/>
      <c r="H3381" s="14" t="n">
        <f aca="false">IFERROR(IF($F$3=0,"-",Tabla1[[#This Row],[Precio de Cliente neto]]*(1+$F$3)),"-")</f>
        <v>1457.964585</v>
      </c>
      <c r="I3381" s="14" t="n">
        <v>1388.5377</v>
      </c>
      <c r="J3381" s="14" t="n">
        <v>1249.68393</v>
      </c>
    </row>
    <row r="3382" customFormat="false" ht="15" hidden="false" customHeight="false" outlineLevel="0" collapsed="false">
      <c r="A3382" s="12" t="n">
        <v>9709</v>
      </c>
      <c r="B3382" s="13" t="s">
        <v>3395</v>
      </c>
      <c r="C3382" s="14" t="n">
        <f aca="false">IF($F$2=0," - ",Tabla1[[#This Row],[Base Precio de Lista neto]])</f>
        <v>891.9462</v>
      </c>
      <c r="D3382" s="14" t="n">
        <f aca="false">IF($F$2=0," - ",Tabla1[[#This Row],[Base Precio de Lista neto]]*(1-$F$2))</f>
        <v>624.36234</v>
      </c>
      <c r="E3382" s="14" t="n">
        <f aca="false">IF($F$2=0," - ",Tabla1[[#This Row],[Base para Mejor precio]]*(1-$F$2))</f>
        <v>561.926106</v>
      </c>
      <c r="F3382" s="12" t="s">
        <v>31</v>
      </c>
      <c r="G3382" s="15"/>
      <c r="H3382" s="14" t="n">
        <f aca="false">IFERROR(IF($F$3=0,"-",Tabla1[[#This Row],[Precio de Cliente neto]]*(1+$F$3)),"-")</f>
        <v>936.54351</v>
      </c>
      <c r="I3382" s="14" t="n">
        <v>891.9462</v>
      </c>
      <c r="J3382" s="14" t="n">
        <v>802.75158</v>
      </c>
    </row>
    <row r="3383" customFormat="false" ht="15" hidden="false" customHeight="false" outlineLevel="0" collapsed="false">
      <c r="A3383" s="12" t="n">
        <v>9710</v>
      </c>
      <c r="B3383" s="13" t="s">
        <v>3396</v>
      </c>
      <c r="C3383" s="14" t="n">
        <f aca="false">IF($F$2=0," - ",Tabla1[[#This Row],[Base Precio de Lista neto]])</f>
        <v>2881.8698</v>
      </c>
      <c r="D3383" s="14" t="n">
        <f aca="false">IF($F$2=0," - ",Tabla1[[#This Row],[Base Precio de Lista neto]]*(1-$F$2))</f>
        <v>2017.30886</v>
      </c>
      <c r="E3383" s="14" t="n">
        <f aca="false">IF($F$2=0," - ",Tabla1[[#This Row],[Base para Mejor precio]]*(1-$F$2))</f>
        <v>1815.577974</v>
      </c>
      <c r="F3383" s="12" t="s">
        <v>31</v>
      </c>
      <c r="G3383" s="15"/>
      <c r="H3383" s="14" t="n">
        <f aca="false">IFERROR(IF($F$3=0,"-",Tabla1[[#This Row],[Precio de Cliente neto]]*(1+$F$3)),"-")</f>
        <v>3025.96329</v>
      </c>
      <c r="I3383" s="14" t="n">
        <v>2881.8698</v>
      </c>
      <c r="J3383" s="14" t="n">
        <v>2593.68282</v>
      </c>
    </row>
    <row r="3384" customFormat="false" ht="15" hidden="false" customHeight="false" outlineLevel="0" collapsed="false">
      <c r="A3384" s="12" t="n">
        <v>9711</v>
      </c>
      <c r="B3384" s="13" t="s">
        <v>3397</v>
      </c>
      <c r="C3384" s="14" t="n">
        <f aca="false">IF($F$2=0," - ",Tabla1[[#This Row],[Base Precio de Lista neto]])</f>
        <v>2881.8698</v>
      </c>
      <c r="D3384" s="14" t="n">
        <f aca="false">IF($F$2=0," - ",Tabla1[[#This Row],[Base Precio de Lista neto]]*(1-$F$2))</f>
        <v>2017.30886</v>
      </c>
      <c r="E3384" s="14" t="n">
        <f aca="false">IF($F$2=0," - ",Tabla1[[#This Row],[Base para Mejor precio]]*(1-$F$2))</f>
        <v>1815.577974</v>
      </c>
      <c r="F3384" s="12" t="s">
        <v>31</v>
      </c>
      <c r="G3384" s="15"/>
      <c r="H3384" s="14" t="n">
        <f aca="false">IFERROR(IF($F$3=0,"-",Tabla1[[#This Row],[Precio de Cliente neto]]*(1+$F$3)),"-")</f>
        <v>3025.96329</v>
      </c>
      <c r="I3384" s="14" t="n">
        <v>2881.8698</v>
      </c>
      <c r="J3384" s="14" t="n">
        <v>2593.68282</v>
      </c>
    </row>
    <row r="3385" customFormat="false" ht="15" hidden="false" customHeight="false" outlineLevel="0" collapsed="false">
      <c r="A3385" s="12" t="n">
        <v>9712</v>
      </c>
      <c r="B3385" s="13" t="s">
        <v>3398</v>
      </c>
      <c r="C3385" s="14" t="n">
        <f aca="false">IF($F$2=0," - ",Tabla1[[#This Row],[Base Precio de Lista neto]])</f>
        <v>2881.8698</v>
      </c>
      <c r="D3385" s="14" t="n">
        <f aca="false">IF($F$2=0," - ",Tabla1[[#This Row],[Base Precio de Lista neto]]*(1-$F$2))</f>
        <v>2017.30886</v>
      </c>
      <c r="E3385" s="14" t="n">
        <f aca="false">IF($F$2=0," - ",Tabla1[[#This Row],[Base para Mejor precio]]*(1-$F$2))</f>
        <v>1815.577974</v>
      </c>
      <c r="F3385" s="12" t="s">
        <v>31</v>
      </c>
      <c r="G3385" s="15"/>
      <c r="H3385" s="14" t="n">
        <f aca="false">IFERROR(IF($F$3=0,"-",Tabla1[[#This Row],[Precio de Cliente neto]]*(1+$F$3)),"-")</f>
        <v>3025.96329</v>
      </c>
      <c r="I3385" s="14" t="n">
        <v>2881.8698</v>
      </c>
      <c r="J3385" s="14" t="n">
        <v>2593.68282</v>
      </c>
    </row>
    <row r="3386" customFormat="false" ht="15" hidden="false" customHeight="false" outlineLevel="0" collapsed="false">
      <c r="A3386" s="12" t="n">
        <v>9713</v>
      </c>
      <c r="B3386" s="13" t="s">
        <v>3399</v>
      </c>
      <c r="C3386" s="14" t="n">
        <f aca="false">IF($F$2=0," - ",Tabla1[[#This Row],[Base Precio de Lista neto]])</f>
        <v>2631.2724</v>
      </c>
      <c r="D3386" s="14" t="n">
        <f aca="false">IF($F$2=0," - ",Tabla1[[#This Row],[Base Precio de Lista neto]]*(1-$F$2))</f>
        <v>1841.89068</v>
      </c>
      <c r="E3386" s="14" t="n">
        <f aca="false">IF($F$2=0," - ",Tabla1[[#This Row],[Base para Mejor precio]]*(1-$F$2))</f>
        <v>1657.701612</v>
      </c>
      <c r="F3386" s="12" t="s">
        <v>31</v>
      </c>
      <c r="G3386" s="15"/>
      <c r="H3386" s="14" t="n">
        <f aca="false">IFERROR(IF($F$3=0,"-",Tabla1[[#This Row],[Precio de Cliente neto]]*(1+$F$3)),"-")</f>
        <v>2762.83602</v>
      </c>
      <c r="I3386" s="14" t="n">
        <v>2631.2724</v>
      </c>
      <c r="J3386" s="14" t="n">
        <v>2368.14516</v>
      </c>
    </row>
    <row r="3387" customFormat="false" ht="15" hidden="false" customHeight="false" outlineLevel="0" collapsed="false">
      <c r="A3387" s="12" t="n">
        <v>9714</v>
      </c>
      <c r="B3387" s="13" t="s">
        <v>3400</v>
      </c>
      <c r="C3387" s="14" t="n">
        <f aca="false">IF($F$2=0," - ",Tabla1[[#This Row],[Base Precio de Lista neto]])</f>
        <v>2631.2724</v>
      </c>
      <c r="D3387" s="14" t="n">
        <f aca="false">IF($F$2=0," - ",Tabla1[[#This Row],[Base Precio de Lista neto]]*(1-$F$2))</f>
        <v>1841.89068</v>
      </c>
      <c r="E3387" s="14" t="n">
        <f aca="false">IF($F$2=0," - ",Tabla1[[#This Row],[Base para Mejor precio]]*(1-$F$2))</f>
        <v>1657.701612</v>
      </c>
      <c r="F3387" s="12" t="s">
        <v>31</v>
      </c>
      <c r="G3387" s="15"/>
      <c r="H3387" s="14" t="n">
        <f aca="false">IFERROR(IF($F$3=0,"-",Tabla1[[#This Row],[Precio de Cliente neto]]*(1+$F$3)),"-")</f>
        <v>2762.83602</v>
      </c>
      <c r="I3387" s="14" t="n">
        <v>2631.2724</v>
      </c>
      <c r="J3387" s="14" t="n">
        <v>2368.14516</v>
      </c>
    </row>
    <row r="3388" customFormat="false" ht="15" hidden="false" customHeight="false" outlineLevel="0" collapsed="false">
      <c r="A3388" s="12" t="n">
        <v>9715</v>
      </c>
      <c r="B3388" s="13" t="s">
        <v>3401</v>
      </c>
      <c r="C3388" s="14" t="n">
        <f aca="false">IF($F$2=0," - ",Tabla1[[#This Row],[Base Precio de Lista neto]])</f>
        <v>2631.2724</v>
      </c>
      <c r="D3388" s="14" t="n">
        <f aca="false">IF($F$2=0," - ",Tabla1[[#This Row],[Base Precio de Lista neto]]*(1-$F$2))</f>
        <v>1841.89068</v>
      </c>
      <c r="E3388" s="14" t="n">
        <f aca="false">IF($F$2=0," - ",Tabla1[[#This Row],[Base para Mejor precio]]*(1-$F$2))</f>
        <v>1657.701612</v>
      </c>
      <c r="F3388" s="12" t="s">
        <v>31</v>
      </c>
      <c r="G3388" s="15"/>
      <c r="H3388" s="14" t="n">
        <f aca="false">IFERROR(IF($F$3=0,"-",Tabla1[[#This Row],[Precio de Cliente neto]]*(1+$F$3)),"-")</f>
        <v>2762.83602</v>
      </c>
      <c r="I3388" s="14" t="n">
        <v>2631.2724</v>
      </c>
      <c r="J3388" s="14" t="n">
        <v>2368.14516</v>
      </c>
    </row>
    <row r="3389" customFormat="false" ht="15" hidden="false" customHeight="false" outlineLevel="0" collapsed="false">
      <c r="A3389" s="12" t="n">
        <v>9716</v>
      </c>
      <c r="B3389" s="13" t="s">
        <v>3402</v>
      </c>
      <c r="C3389" s="14" t="n">
        <f aca="false">IF($F$2=0," - ",Tabla1[[#This Row],[Base Precio de Lista neto]])</f>
        <v>3725.7632</v>
      </c>
      <c r="D3389" s="14" t="n">
        <f aca="false">IF($F$2=0," - ",Tabla1[[#This Row],[Base Precio de Lista neto]]*(1-$F$2))</f>
        <v>2608.03424</v>
      </c>
      <c r="E3389" s="14" t="n">
        <f aca="false">IF($F$2=0," - ",Tabla1[[#This Row],[Base para Mejor precio]]*(1-$F$2))</f>
        <v>2347.230816</v>
      </c>
      <c r="F3389" s="12" t="s">
        <v>31</v>
      </c>
      <c r="G3389" s="15"/>
      <c r="H3389" s="14" t="n">
        <f aca="false">IFERROR(IF($F$3=0,"-",Tabla1[[#This Row],[Precio de Cliente neto]]*(1+$F$3)),"-")</f>
        <v>3912.05136</v>
      </c>
      <c r="I3389" s="14" t="n">
        <v>3725.7632</v>
      </c>
      <c r="J3389" s="14" t="n">
        <v>3353.18688</v>
      </c>
    </row>
    <row r="3390" customFormat="false" ht="15" hidden="false" customHeight="false" outlineLevel="0" collapsed="false">
      <c r="A3390" s="12" t="n">
        <v>9717</v>
      </c>
      <c r="B3390" s="13" t="s">
        <v>3403</v>
      </c>
      <c r="C3390" s="14" t="n">
        <f aca="false">IF($F$2=0," - ",Tabla1[[#This Row],[Base Precio de Lista neto]])</f>
        <v>3725.7632</v>
      </c>
      <c r="D3390" s="14" t="n">
        <f aca="false">IF($F$2=0," - ",Tabla1[[#This Row],[Base Precio de Lista neto]]*(1-$F$2))</f>
        <v>2608.03424</v>
      </c>
      <c r="E3390" s="14" t="n">
        <f aca="false">IF($F$2=0," - ",Tabla1[[#This Row],[Base para Mejor precio]]*(1-$F$2))</f>
        <v>2347.230816</v>
      </c>
      <c r="F3390" s="12" t="s">
        <v>31</v>
      </c>
      <c r="G3390" s="15"/>
      <c r="H3390" s="14" t="n">
        <f aca="false">IFERROR(IF($F$3=0,"-",Tabla1[[#This Row],[Precio de Cliente neto]]*(1+$F$3)),"-")</f>
        <v>3912.05136</v>
      </c>
      <c r="I3390" s="14" t="n">
        <v>3725.7632</v>
      </c>
      <c r="J3390" s="14" t="n">
        <v>3353.18688</v>
      </c>
    </row>
    <row r="3391" customFormat="false" ht="15" hidden="false" customHeight="false" outlineLevel="0" collapsed="false">
      <c r="A3391" s="12" t="n">
        <v>9718</v>
      </c>
      <c r="B3391" s="13" t="s">
        <v>3404</v>
      </c>
      <c r="C3391" s="14" t="n">
        <f aca="false">IF($F$2=0," - ",Tabla1[[#This Row],[Base Precio de Lista neto]])</f>
        <v>2308.7481</v>
      </c>
      <c r="D3391" s="14" t="n">
        <f aca="false">IF($F$2=0," - ",Tabla1[[#This Row],[Base Precio de Lista neto]]*(1-$F$2))</f>
        <v>1616.12367</v>
      </c>
      <c r="E3391" s="14" t="n">
        <f aca="false">IF($F$2=0," - ",Tabla1[[#This Row],[Base para Mejor precio]]*(1-$F$2))</f>
        <v>1454.511303</v>
      </c>
      <c r="F3391" s="12" t="s">
        <v>31</v>
      </c>
      <c r="G3391" s="15"/>
      <c r="H3391" s="14" t="n">
        <f aca="false">IFERROR(IF($F$3=0,"-",Tabla1[[#This Row],[Precio de Cliente neto]]*(1+$F$3)),"-")</f>
        <v>2424.185505</v>
      </c>
      <c r="I3391" s="14" t="n">
        <v>2308.7481</v>
      </c>
      <c r="J3391" s="14" t="n">
        <v>2077.87329</v>
      </c>
    </row>
    <row r="3392" customFormat="false" ht="15" hidden="false" customHeight="false" outlineLevel="0" collapsed="false">
      <c r="A3392" s="12" t="n">
        <v>9719</v>
      </c>
      <c r="B3392" s="13" t="s">
        <v>3405</v>
      </c>
      <c r="C3392" s="14" t="n">
        <f aca="false">IF($F$2=0," - ",Tabla1[[#This Row],[Base Precio de Lista neto]])</f>
        <v>2802.4243</v>
      </c>
      <c r="D3392" s="14" t="n">
        <f aca="false">IF($F$2=0," - ",Tabla1[[#This Row],[Base Precio de Lista neto]]*(1-$F$2))</f>
        <v>1961.69701</v>
      </c>
      <c r="E3392" s="14" t="n">
        <f aca="false">IF($F$2=0," - ",Tabla1[[#This Row],[Base para Mejor precio]]*(1-$F$2))</f>
        <v>1765.527309</v>
      </c>
      <c r="F3392" s="12" t="s">
        <v>31</v>
      </c>
      <c r="G3392" s="15"/>
      <c r="H3392" s="14" t="n">
        <f aca="false">IFERROR(IF($F$3=0,"-",Tabla1[[#This Row],[Precio de Cliente neto]]*(1+$F$3)),"-")</f>
        <v>2942.545515</v>
      </c>
      <c r="I3392" s="14" t="n">
        <v>2802.4243</v>
      </c>
      <c r="J3392" s="14" t="n">
        <v>2522.18187</v>
      </c>
    </row>
    <row r="3393" customFormat="false" ht="15" hidden="false" customHeight="false" outlineLevel="0" collapsed="false">
      <c r="A3393" s="12" t="n">
        <v>9720</v>
      </c>
      <c r="B3393" s="13" t="s">
        <v>3406</v>
      </c>
      <c r="C3393" s="14" t="n">
        <f aca="false">IF($F$2=0," - ",Tabla1[[#This Row],[Base Precio de Lista neto]])</f>
        <v>1616.7783</v>
      </c>
      <c r="D3393" s="14" t="n">
        <f aca="false">IF($F$2=0," - ",Tabla1[[#This Row],[Base Precio de Lista neto]]*(1-$F$2))</f>
        <v>1131.74481</v>
      </c>
      <c r="E3393" s="14" t="n">
        <f aca="false">IF($F$2=0," - ",Tabla1[[#This Row],[Base para Mejor precio]]*(1-$F$2))</f>
        <v>1018.570329</v>
      </c>
      <c r="F3393" s="12" t="s">
        <v>31</v>
      </c>
      <c r="G3393" s="15"/>
      <c r="H3393" s="14" t="n">
        <f aca="false">IFERROR(IF($F$3=0,"-",Tabla1[[#This Row],[Precio de Cliente neto]]*(1+$F$3)),"-")</f>
        <v>1697.617215</v>
      </c>
      <c r="I3393" s="14" t="n">
        <v>1616.7783</v>
      </c>
      <c r="J3393" s="14" t="n">
        <v>1455.10047</v>
      </c>
    </row>
    <row r="3394" customFormat="false" ht="15" hidden="false" customHeight="false" outlineLevel="0" collapsed="false">
      <c r="A3394" s="12" t="n">
        <v>9721</v>
      </c>
      <c r="B3394" s="13" t="s">
        <v>3407</v>
      </c>
      <c r="C3394" s="14" t="n">
        <f aca="false">IF($F$2=0," - ",Tabla1[[#This Row],[Base Precio de Lista neto]])</f>
        <v>1616.7783</v>
      </c>
      <c r="D3394" s="14" t="n">
        <f aca="false">IF($F$2=0," - ",Tabla1[[#This Row],[Base Precio de Lista neto]]*(1-$F$2))</f>
        <v>1131.74481</v>
      </c>
      <c r="E3394" s="14" t="n">
        <f aca="false">IF($F$2=0," - ",Tabla1[[#This Row],[Base para Mejor precio]]*(1-$F$2))</f>
        <v>1018.570329</v>
      </c>
      <c r="F3394" s="12" t="s">
        <v>31</v>
      </c>
      <c r="G3394" s="15"/>
      <c r="H3394" s="14" t="n">
        <f aca="false">IFERROR(IF($F$3=0,"-",Tabla1[[#This Row],[Precio de Cliente neto]]*(1+$F$3)),"-")</f>
        <v>1697.617215</v>
      </c>
      <c r="I3394" s="14" t="n">
        <v>1616.7783</v>
      </c>
      <c r="J3394" s="14" t="n">
        <v>1455.10047</v>
      </c>
    </row>
    <row r="3395" customFormat="false" ht="15" hidden="false" customHeight="false" outlineLevel="0" collapsed="false">
      <c r="A3395" s="12" t="n">
        <v>9722</v>
      </c>
      <c r="B3395" s="13" t="s">
        <v>3408</v>
      </c>
      <c r="C3395" s="14" t="n">
        <f aca="false">IF($F$2=0," - ",Tabla1[[#This Row],[Base Precio de Lista neto]])</f>
        <v>2461.0822</v>
      </c>
      <c r="D3395" s="14" t="n">
        <f aca="false">IF($F$2=0," - ",Tabla1[[#This Row],[Base Precio de Lista neto]]*(1-$F$2))</f>
        <v>1722.75754</v>
      </c>
      <c r="E3395" s="14" t="n">
        <f aca="false">IF($F$2=0," - ",Tabla1[[#This Row],[Base para Mejor precio]]*(1-$F$2))</f>
        <v>1550.481786</v>
      </c>
      <c r="F3395" s="12" t="s">
        <v>31</v>
      </c>
      <c r="G3395" s="15"/>
      <c r="H3395" s="14" t="n">
        <f aca="false">IFERROR(IF($F$3=0,"-",Tabla1[[#This Row],[Precio de Cliente neto]]*(1+$F$3)),"-")</f>
        <v>2584.13631</v>
      </c>
      <c r="I3395" s="14" t="n">
        <v>2461.0822</v>
      </c>
      <c r="J3395" s="14" t="n">
        <v>2214.97398</v>
      </c>
    </row>
    <row r="3396" customFormat="false" ht="15" hidden="false" customHeight="false" outlineLevel="0" collapsed="false">
      <c r="A3396" s="12" t="n">
        <v>9723</v>
      </c>
      <c r="B3396" s="13" t="s">
        <v>3409</v>
      </c>
      <c r="C3396" s="14" t="n">
        <f aca="false">IF($F$2=0," - ",Tabla1[[#This Row],[Base Precio de Lista neto]])</f>
        <v>2461.0822</v>
      </c>
      <c r="D3396" s="14" t="n">
        <f aca="false">IF($F$2=0," - ",Tabla1[[#This Row],[Base Precio de Lista neto]]*(1-$F$2))</f>
        <v>1722.75754</v>
      </c>
      <c r="E3396" s="14" t="n">
        <f aca="false">IF($F$2=0," - ",Tabla1[[#This Row],[Base para Mejor precio]]*(1-$F$2))</f>
        <v>1550.481786</v>
      </c>
      <c r="F3396" s="12" t="s">
        <v>31</v>
      </c>
      <c r="G3396" s="15"/>
      <c r="H3396" s="14" t="n">
        <f aca="false">IFERROR(IF($F$3=0,"-",Tabla1[[#This Row],[Precio de Cliente neto]]*(1+$F$3)),"-")</f>
        <v>2584.13631</v>
      </c>
      <c r="I3396" s="14" t="n">
        <v>2461.0822</v>
      </c>
      <c r="J3396" s="14" t="n">
        <v>2214.97398</v>
      </c>
    </row>
    <row r="3397" customFormat="false" ht="15" hidden="false" customHeight="false" outlineLevel="0" collapsed="false">
      <c r="A3397" s="12" t="n">
        <v>9724</v>
      </c>
      <c r="B3397" s="13" t="s">
        <v>3410</v>
      </c>
      <c r="C3397" s="14" t="n">
        <f aca="false">IF($F$2=0," - ",Tabla1[[#This Row],[Base Precio de Lista neto]])</f>
        <v>1616.7783</v>
      </c>
      <c r="D3397" s="14" t="n">
        <f aca="false">IF($F$2=0," - ",Tabla1[[#This Row],[Base Precio de Lista neto]]*(1-$F$2))</f>
        <v>1131.74481</v>
      </c>
      <c r="E3397" s="14" t="n">
        <f aca="false">IF($F$2=0," - ",Tabla1[[#This Row],[Base para Mejor precio]]*(1-$F$2))</f>
        <v>1018.570329</v>
      </c>
      <c r="F3397" s="12" t="s">
        <v>31</v>
      </c>
      <c r="G3397" s="15"/>
      <c r="H3397" s="14" t="n">
        <f aca="false">IFERROR(IF($F$3=0,"-",Tabla1[[#This Row],[Precio de Cliente neto]]*(1+$F$3)),"-")</f>
        <v>1697.617215</v>
      </c>
      <c r="I3397" s="14" t="n">
        <v>1616.7783</v>
      </c>
      <c r="J3397" s="14" t="n">
        <v>1455.10047</v>
      </c>
    </row>
    <row r="3398" customFormat="false" ht="15" hidden="false" customHeight="false" outlineLevel="0" collapsed="false">
      <c r="A3398" s="12" t="n">
        <v>9725</v>
      </c>
      <c r="B3398" s="13" t="s">
        <v>3411</v>
      </c>
      <c r="C3398" s="14" t="n">
        <f aca="false">IF($F$2=0," - ",Tabla1[[#This Row],[Base Precio de Lista neto]])</f>
        <v>1616.7783</v>
      </c>
      <c r="D3398" s="14" t="n">
        <f aca="false">IF($F$2=0," - ",Tabla1[[#This Row],[Base Precio de Lista neto]]*(1-$F$2))</f>
        <v>1131.74481</v>
      </c>
      <c r="E3398" s="14" t="n">
        <f aca="false">IF($F$2=0," - ",Tabla1[[#This Row],[Base para Mejor precio]]*(1-$F$2))</f>
        <v>1018.570329</v>
      </c>
      <c r="F3398" s="12" t="s">
        <v>31</v>
      </c>
      <c r="G3398" s="15"/>
      <c r="H3398" s="14" t="n">
        <f aca="false">IFERROR(IF($F$3=0,"-",Tabla1[[#This Row],[Precio de Cliente neto]]*(1+$F$3)),"-")</f>
        <v>1697.617215</v>
      </c>
      <c r="I3398" s="14" t="n">
        <v>1616.7783</v>
      </c>
      <c r="J3398" s="14" t="n">
        <v>1455.10047</v>
      </c>
    </row>
    <row r="3399" customFormat="false" ht="15" hidden="false" customHeight="false" outlineLevel="0" collapsed="false">
      <c r="A3399" s="12" t="n">
        <v>9726</v>
      </c>
      <c r="B3399" s="13" t="s">
        <v>3412</v>
      </c>
      <c r="C3399" s="14" t="n">
        <f aca="false">IF($F$2=0," - ",Tabla1[[#This Row],[Base Precio de Lista neto]])</f>
        <v>2461.0822</v>
      </c>
      <c r="D3399" s="14" t="n">
        <f aca="false">IF($F$2=0," - ",Tabla1[[#This Row],[Base Precio de Lista neto]]*(1-$F$2))</f>
        <v>1722.75754</v>
      </c>
      <c r="E3399" s="14" t="n">
        <f aca="false">IF($F$2=0," - ",Tabla1[[#This Row],[Base para Mejor precio]]*(1-$F$2))</f>
        <v>1550.481786</v>
      </c>
      <c r="F3399" s="12" t="s">
        <v>31</v>
      </c>
      <c r="G3399" s="15"/>
      <c r="H3399" s="14" t="n">
        <f aca="false">IFERROR(IF($F$3=0,"-",Tabla1[[#This Row],[Precio de Cliente neto]]*(1+$F$3)),"-")</f>
        <v>2584.13631</v>
      </c>
      <c r="I3399" s="14" t="n">
        <v>2461.0822</v>
      </c>
      <c r="J3399" s="14" t="n">
        <v>2214.97398</v>
      </c>
    </row>
    <row r="3400" customFormat="false" ht="15" hidden="false" customHeight="false" outlineLevel="0" collapsed="false">
      <c r="A3400" s="12" t="n">
        <v>9727</v>
      </c>
      <c r="B3400" s="13" t="s">
        <v>3413</v>
      </c>
      <c r="C3400" s="14" t="n">
        <f aca="false">IF($F$2=0," - ",Tabla1[[#This Row],[Base Precio de Lista neto]])</f>
        <v>729.4712</v>
      </c>
      <c r="D3400" s="14" t="n">
        <f aca="false">IF($F$2=0," - ",Tabla1[[#This Row],[Base Precio de Lista neto]]*(1-$F$2))</f>
        <v>510.62984</v>
      </c>
      <c r="E3400" s="14" t="n">
        <f aca="false">IF($F$2=0," - ",Tabla1[[#This Row],[Base para Mejor precio]]*(1-$F$2))</f>
        <v>459.566856</v>
      </c>
      <c r="F3400" s="12" t="s">
        <v>31</v>
      </c>
      <c r="G3400" s="15"/>
      <c r="H3400" s="14" t="n">
        <f aca="false">IFERROR(IF($F$3=0,"-",Tabla1[[#This Row],[Precio de Cliente neto]]*(1+$F$3)),"-")</f>
        <v>765.94476</v>
      </c>
      <c r="I3400" s="14" t="n">
        <v>729.4712</v>
      </c>
      <c r="J3400" s="14" t="n">
        <v>656.52408</v>
      </c>
    </row>
    <row r="3401" customFormat="false" ht="15" hidden="false" customHeight="false" outlineLevel="0" collapsed="false">
      <c r="A3401" s="12" t="n">
        <v>9728</v>
      </c>
      <c r="B3401" s="13" t="s">
        <v>3414</v>
      </c>
      <c r="C3401" s="14" t="n">
        <f aca="false">IF($F$2=0," - ",Tabla1[[#This Row],[Base Precio de Lista neto]])</f>
        <v>794.6296</v>
      </c>
      <c r="D3401" s="14" t="n">
        <f aca="false">IF($F$2=0," - ",Tabla1[[#This Row],[Base Precio de Lista neto]]*(1-$F$2))</f>
        <v>556.24072</v>
      </c>
      <c r="E3401" s="14" t="n">
        <f aca="false">IF($F$2=0," - ",Tabla1[[#This Row],[Base para Mejor precio]]*(1-$F$2))</f>
        <v>500.616648</v>
      </c>
      <c r="F3401" s="12" t="s">
        <v>31</v>
      </c>
      <c r="G3401" s="15"/>
      <c r="H3401" s="14" t="n">
        <f aca="false">IFERROR(IF($F$3=0,"-",Tabla1[[#This Row],[Precio de Cliente neto]]*(1+$F$3)),"-")</f>
        <v>834.36108</v>
      </c>
      <c r="I3401" s="14" t="n">
        <v>794.6296</v>
      </c>
      <c r="J3401" s="14" t="n">
        <v>715.16664</v>
      </c>
    </row>
    <row r="3402" customFormat="false" ht="15" hidden="false" customHeight="false" outlineLevel="0" collapsed="false">
      <c r="A3402" s="12" t="n">
        <v>9729</v>
      </c>
      <c r="B3402" s="13" t="s">
        <v>3415</v>
      </c>
      <c r="C3402" s="14" t="n">
        <f aca="false">IF($F$2=0," - ",Tabla1[[#This Row],[Base Precio de Lista neto]])</f>
        <v>873.791</v>
      </c>
      <c r="D3402" s="14" t="n">
        <f aca="false">IF($F$2=0," - ",Tabla1[[#This Row],[Base Precio de Lista neto]]*(1-$F$2))</f>
        <v>611.6537</v>
      </c>
      <c r="E3402" s="14" t="n">
        <f aca="false">IF($F$2=0," - ",Tabla1[[#This Row],[Base para Mejor precio]]*(1-$F$2))</f>
        <v>550.48833</v>
      </c>
      <c r="F3402" s="12" t="s">
        <v>31</v>
      </c>
      <c r="G3402" s="15"/>
      <c r="H3402" s="14" t="n">
        <f aca="false">IFERROR(IF($F$3=0,"-",Tabla1[[#This Row],[Precio de Cliente neto]]*(1+$F$3)),"-")</f>
        <v>917.48055</v>
      </c>
      <c r="I3402" s="14" t="n">
        <v>873.791</v>
      </c>
      <c r="J3402" s="14" t="n">
        <v>786.4119</v>
      </c>
    </row>
    <row r="3403" customFormat="false" ht="15" hidden="false" customHeight="false" outlineLevel="0" collapsed="false">
      <c r="A3403" s="12" t="n">
        <v>9730</v>
      </c>
      <c r="B3403" s="13" t="s">
        <v>3416</v>
      </c>
      <c r="C3403" s="14" t="n">
        <f aca="false">IF($F$2=0," - ",Tabla1[[#This Row],[Base Precio de Lista neto]])</f>
        <v>873.791</v>
      </c>
      <c r="D3403" s="14" t="n">
        <f aca="false">IF($F$2=0," - ",Tabla1[[#This Row],[Base Precio de Lista neto]]*(1-$F$2))</f>
        <v>611.6537</v>
      </c>
      <c r="E3403" s="14" t="n">
        <f aca="false">IF($F$2=0," - ",Tabla1[[#This Row],[Base para Mejor precio]]*(1-$F$2))</f>
        <v>550.48833</v>
      </c>
      <c r="F3403" s="12" t="s">
        <v>31</v>
      </c>
      <c r="G3403" s="15"/>
      <c r="H3403" s="14" t="n">
        <f aca="false">IFERROR(IF($F$3=0,"-",Tabla1[[#This Row],[Precio de Cliente neto]]*(1+$F$3)),"-")</f>
        <v>917.48055</v>
      </c>
      <c r="I3403" s="14" t="n">
        <v>873.791</v>
      </c>
      <c r="J3403" s="14" t="n">
        <v>786.4119</v>
      </c>
    </row>
    <row r="3404" customFormat="false" ht="15" hidden="false" customHeight="false" outlineLevel="0" collapsed="false">
      <c r="A3404" s="12" t="n">
        <v>9731</v>
      </c>
      <c r="B3404" s="13" t="s">
        <v>3417</v>
      </c>
      <c r="C3404" s="14" t="n">
        <f aca="false">IF($F$2=0," - ",Tabla1[[#This Row],[Base Precio de Lista neto]])</f>
        <v>881.1474</v>
      </c>
      <c r="D3404" s="14" t="n">
        <f aca="false">IF($F$2=0," - ",Tabla1[[#This Row],[Base Precio de Lista neto]]*(1-$F$2))</f>
        <v>616.80318</v>
      </c>
      <c r="E3404" s="14" t="n">
        <f aca="false">IF($F$2=0," - ",Tabla1[[#This Row],[Base para Mejor precio]]*(1-$F$2))</f>
        <v>555.122862</v>
      </c>
      <c r="F3404" s="12" t="s">
        <v>31</v>
      </c>
      <c r="G3404" s="15"/>
      <c r="H3404" s="14" t="n">
        <f aca="false">IFERROR(IF($F$3=0,"-",Tabla1[[#This Row],[Precio de Cliente neto]]*(1+$F$3)),"-")</f>
        <v>925.20477</v>
      </c>
      <c r="I3404" s="14" t="n">
        <v>881.1474</v>
      </c>
      <c r="J3404" s="14" t="n">
        <v>793.03266</v>
      </c>
    </row>
    <row r="3405" customFormat="false" ht="15" hidden="false" customHeight="false" outlineLevel="0" collapsed="false">
      <c r="A3405" s="12" t="n">
        <v>9732</v>
      </c>
      <c r="B3405" s="13" t="s">
        <v>3418</v>
      </c>
      <c r="C3405" s="14" t="n">
        <f aca="false">IF($F$2=0," - ",Tabla1[[#This Row],[Base Precio de Lista neto]])</f>
        <v>953.3693</v>
      </c>
      <c r="D3405" s="14" t="n">
        <f aca="false">IF($F$2=0," - ",Tabla1[[#This Row],[Base Precio de Lista neto]]*(1-$F$2))</f>
        <v>667.35851</v>
      </c>
      <c r="E3405" s="14" t="n">
        <f aca="false">IF($F$2=0," - ",Tabla1[[#This Row],[Base para Mejor precio]]*(1-$F$2))</f>
        <v>600.622659</v>
      </c>
      <c r="F3405" s="12" t="s">
        <v>31</v>
      </c>
      <c r="G3405" s="15"/>
      <c r="H3405" s="14" t="n">
        <f aca="false">IFERROR(IF($F$3=0,"-",Tabla1[[#This Row],[Precio de Cliente neto]]*(1+$F$3)),"-")</f>
        <v>1001.037765</v>
      </c>
      <c r="I3405" s="14" t="n">
        <v>953.3693</v>
      </c>
      <c r="J3405" s="14" t="n">
        <v>858.03237</v>
      </c>
    </row>
    <row r="3406" customFormat="false" ht="15" hidden="false" customHeight="false" outlineLevel="0" collapsed="false">
      <c r="A3406" s="12" t="n">
        <v>9733</v>
      </c>
      <c r="B3406" s="13" t="s">
        <v>3419</v>
      </c>
      <c r="C3406" s="14" t="n">
        <f aca="false">IF($F$2=0," - ",Tabla1[[#This Row],[Base Precio de Lista neto]])</f>
        <v>982.1832</v>
      </c>
      <c r="D3406" s="14" t="n">
        <f aca="false">IF($F$2=0," - ",Tabla1[[#This Row],[Base Precio de Lista neto]]*(1-$F$2))</f>
        <v>687.52824</v>
      </c>
      <c r="E3406" s="14" t="n">
        <f aca="false">IF($F$2=0," - ",Tabla1[[#This Row],[Base para Mejor precio]]*(1-$F$2))</f>
        <v>618.775416</v>
      </c>
      <c r="F3406" s="12" t="s">
        <v>31</v>
      </c>
      <c r="G3406" s="15"/>
      <c r="H3406" s="14" t="n">
        <f aca="false">IFERROR(IF($F$3=0,"-",Tabla1[[#This Row],[Precio de Cliente neto]]*(1+$F$3)),"-")</f>
        <v>1031.29236</v>
      </c>
      <c r="I3406" s="14" t="n">
        <v>982.1832</v>
      </c>
      <c r="J3406" s="14" t="n">
        <v>883.96488</v>
      </c>
    </row>
    <row r="3407" customFormat="false" ht="15" hidden="false" customHeight="false" outlineLevel="0" collapsed="false">
      <c r="A3407" s="12" t="n">
        <v>9734</v>
      </c>
      <c r="B3407" s="13" t="s">
        <v>3420</v>
      </c>
      <c r="C3407" s="14" t="n">
        <f aca="false">IF($F$2=0," - ",Tabla1[[#This Row],[Base Precio de Lista neto]])</f>
        <v>1025.615</v>
      </c>
      <c r="D3407" s="14" t="n">
        <f aca="false">IF($F$2=0," - ",Tabla1[[#This Row],[Base Precio de Lista neto]]*(1-$F$2))</f>
        <v>717.9305</v>
      </c>
      <c r="E3407" s="14" t="n">
        <f aca="false">IF($F$2=0," - ",Tabla1[[#This Row],[Base para Mejor precio]]*(1-$F$2))</f>
        <v>646.13745</v>
      </c>
      <c r="F3407" s="12" t="s">
        <v>31</v>
      </c>
      <c r="G3407" s="15"/>
      <c r="H3407" s="14" t="n">
        <f aca="false">IFERROR(IF($F$3=0,"-",Tabla1[[#This Row],[Precio de Cliente neto]]*(1+$F$3)),"-")</f>
        <v>1076.89575</v>
      </c>
      <c r="I3407" s="14" t="n">
        <v>1025.615</v>
      </c>
      <c r="J3407" s="14" t="n">
        <v>923.0535</v>
      </c>
    </row>
    <row r="3408" customFormat="false" ht="15" hidden="false" customHeight="false" outlineLevel="0" collapsed="false">
      <c r="A3408" s="12" t="n">
        <v>9735</v>
      </c>
      <c r="B3408" s="13" t="s">
        <v>3421</v>
      </c>
      <c r="C3408" s="14" t="n">
        <f aca="false">IF($F$2=0," - ",Tabla1[[#This Row],[Base Precio de Lista neto]])</f>
        <v>1047.3916</v>
      </c>
      <c r="D3408" s="14" t="n">
        <f aca="false">IF($F$2=0," - ",Tabla1[[#This Row],[Base Precio de Lista neto]]*(1-$F$2))</f>
        <v>733.17412</v>
      </c>
      <c r="E3408" s="14" t="n">
        <f aca="false">IF($F$2=0," - ",Tabla1[[#This Row],[Base para Mejor precio]]*(1-$F$2))</f>
        <v>659.856708</v>
      </c>
      <c r="F3408" s="12" t="s">
        <v>31</v>
      </c>
      <c r="G3408" s="15"/>
      <c r="H3408" s="14" t="n">
        <f aca="false">IFERROR(IF($F$3=0,"-",Tabla1[[#This Row],[Precio de Cliente neto]]*(1+$F$3)),"-")</f>
        <v>1099.76118</v>
      </c>
      <c r="I3408" s="14" t="n">
        <v>1047.3916</v>
      </c>
      <c r="J3408" s="14" t="n">
        <v>942.65244</v>
      </c>
    </row>
    <row r="3409" customFormat="false" ht="15" hidden="false" customHeight="false" outlineLevel="0" collapsed="false">
      <c r="A3409" s="12" t="n">
        <v>9736</v>
      </c>
      <c r="B3409" s="13" t="s">
        <v>3422</v>
      </c>
      <c r="C3409" s="14" t="n">
        <f aca="false">IF($F$2=0," - ",Tabla1[[#This Row],[Base Precio de Lista neto]])</f>
        <v>1119.4897</v>
      </c>
      <c r="D3409" s="14" t="n">
        <f aca="false">IF($F$2=0," - ",Tabla1[[#This Row],[Base Precio de Lista neto]]*(1-$F$2))</f>
        <v>783.64279</v>
      </c>
      <c r="E3409" s="14" t="n">
        <f aca="false">IF($F$2=0," - ",Tabla1[[#This Row],[Base para Mejor precio]]*(1-$F$2))</f>
        <v>705.278511</v>
      </c>
      <c r="F3409" s="12" t="s">
        <v>31</v>
      </c>
      <c r="G3409" s="15"/>
      <c r="H3409" s="14" t="n">
        <f aca="false">IFERROR(IF($F$3=0,"-",Tabla1[[#This Row],[Precio de Cliente neto]]*(1+$F$3)),"-")</f>
        <v>1175.464185</v>
      </c>
      <c r="I3409" s="14" t="n">
        <v>1119.4897</v>
      </c>
      <c r="J3409" s="14" t="n">
        <v>1007.54073</v>
      </c>
    </row>
    <row r="3410" customFormat="false" ht="15" hidden="false" customHeight="false" outlineLevel="0" collapsed="false">
      <c r="A3410" s="12" t="n">
        <v>9737</v>
      </c>
      <c r="B3410" s="13" t="s">
        <v>3423</v>
      </c>
      <c r="C3410" s="14" t="n">
        <f aca="false">IF($F$2=0," - ",Tabla1[[#This Row],[Base Precio de Lista neto]])</f>
        <v>1119.4897</v>
      </c>
      <c r="D3410" s="14" t="n">
        <f aca="false">IF($F$2=0," - ",Tabla1[[#This Row],[Base Precio de Lista neto]]*(1-$F$2))</f>
        <v>783.64279</v>
      </c>
      <c r="E3410" s="14" t="n">
        <f aca="false">IF($F$2=0," - ",Tabla1[[#This Row],[Base para Mejor precio]]*(1-$F$2))</f>
        <v>705.278511</v>
      </c>
      <c r="F3410" s="12" t="s">
        <v>31</v>
      </c>
      <c r="G3410" s="15"/>
      <c r="H3410" s="14" t="n">
        <f aca="false">IFERROR(IF($F$3=0,"-",Tabla1[[#This Row],[Precio de Cliente neto]]*(1+$F$3)),"-")</f>
        <v>1175.464185</v>
      </c>
      <c r="I3410" s="14" t="n">
        <v>1119.4897</v>
      </c>
      <c r="J3410" s="14" t="n">
        <v>1007.54073</v>
      </c>
    </row>
    <row r="3411" customFormat="false" ht="15" hidden="false" customHeight="false" outlineLevel="0" collapsed="false">
      <c r="A3411" s="12" t="n">
        <v>9738</v>
      </c>
      <c r="B3411" s="13" t="s">
        <v>3424</v>
      </c>
      <c r="C3411" s="14" t="n">
        <f aca="false">IF($F$2=0," - ",Tabla1[[#This Row],[Base Precio de Lista neto]])</f>
        <v>1285.4888</v>
      </c>
      <c r="D3411" s="14" t="n">
        <f aca="false">IF($F$2=0," - ",Tabla1[[#This Row],[Base Precio de Lista neto]]*(1-$F$2))</f>
        <v>899.84216</v>
      </c>
      <c r="E3411" s="14" t="n">
        <f aca="false">IF($F$2=0," - ",Tabla1[[#This Row],[Base para Mejor precio]]*(1-$F$2))</f>
        <v>809.857944</v>
      </c>
      <c r="F3411" s="12" t="s">
        <v>31</v>
      </c>
      <c r="G3411" s="15"/>
      <c r="H3411" s="14" t="n">
        <f aca="false">IFERROR(IF($F$3=0,"-",Tabla1[[#This Row],[Precio de Cliente neto]]*(1+$F$3)),"-")</f>
        <v>1349.76324</v>
      </c>
      <c r="I3411" s="14" t="n">
        <v>1285.4888</v>
      </c>
      <c r="J3411" s="14" t="n">
        <v>1156.93992</v>
      </c>
    </row>
    <row r="3412" customFormat="false" ht="15" hidden="false" customHeight="false" outlineLevel="0" collapsed="false">
      <c r="A3412" s="12" t="n">
        <v>9739</v>
      </c>
      <c r="B3412" s="13" t="s">
        <v>3425</v>
      </c>
      <c r="C3412" s="14" t="n">
        <f aca="false">IF($F$2=0," - ",Tabla1[[#This Row],[Base Precio de Lista neto]])</f>
        <v>1386.7448</v>
      </c>
      <c r="D3412" s="14" t="n">
        <f aca="false">IF($F$2=0," - ",Tabla1[[#This Row],[Base Precio de Lista neto]]*(1-$F$2))</f>
        <v>970.72136</v>
      </c>
      <c r="E3412" s="14" t="n">
        <f aca="false">IF($F$2=0," - ",Tabla1[[#This Row],[Base para Mejor precio]]*(1-$F$2))</f>
        <v>873.649224</v>
      </c>
      <c r="F3412" s="12" t="s">
        <v>31</v>
      </c>
      <c r="G3412" s="15"/>
      <c r="H3412" s="14" t="n">
        <f aca="false">IFERROR(IF($F$3=0,"-",Tabla1[[#This Row],[Precio de Cliente neto]]*(1+$F$3)),"-")</f>
        <v>1456.08204</v>
      </c>
      <c r="I3412" s="14" t="n">
        <v>1386.7448</v>
      </c>
      <c r="J3412" s="14" t="n">
        <v>1248.07032</v>
      </c>
    </row>
    <row r="3413" customFormat="false" ht="15" hidden="false" customHeight="false" outlineLevel="0" collapsed="false">
      <c r="A3413" s="12" t="n">
        <v>9740</v>
      </c>
      <c r="B3413" s="13" t="s">
        <v>3426</v>
      </c>
      <c r="C3413" s="14" t="n">
        <f aca="false">IF($F$2=0," - ",Tabla1[[#This Row],[Base Precio de Lista neto]])</f>
        <v>1466.0542</v>
      </c>
      <c r="D3413" s="14" t="n">
        <f aca="false">IF($F$2=0," - ",Tabla1[[#This Row],[Base Precio de Lista neto]]*(1-$F$2))</f>
        <v>1026.23794</v>
      </c>
      <c r="E3413" s="14" t="n">
        <f aca="false">IF($F$2=0," - ",Tabla1[[#This Row],[Base para Mejor precio]]*(1-$F$2))</f>
        <v>923.614146</v>
      </c>
      <c r="F3413" s="12" t="s">
        <v>31</v>
      </c>
      <c r="G3413" s="15"/>
      <c r="H3413" s="14" t="n">
        <f aca="false">IFERROR(IF($F$3=0,"-",Tabla1[[#This Row],[Precio de Cliente neto]]*(1+$F$3)),"-")</f>
        <v>1539.35691</v>
      </c>
      <c r="I3413" s="14" t="n">
        <v>1466.0542</v>
      </c>
      <c r="J3413" s="14" t="n">
        <v>1319.44878</v>
      </c>
    </row>
    <row r="3414" customFormat="false" ht="15" hidden="false" customHeight="false" outlineLevel="0" collapsed="false">
      <c r="A3414" s="12" t="n">
        <v>9741</v>
      </c>
      <c r="B3414" s="13" t="s">
        <v>3427</v>
      </c>
      <c r="C3414" s="14" t="n">
        <f aca="false">IF($F$2=0," - ",Tabla1[[#This Row],[Base Precio de Lista neto]])</f>
        <v>1473.4112</v>
      </c>
      <c r="D3414" s="14" t="n">
        <f aca="false">IF($F$2=0," - ",Tabla1[[#This Row],[Base Precio de Lista neto]]*(1-$F$2))</f>
        <v>1031.38784</v>
      </c>
      <c r="E3414" s="14" t="n">
        <f aca="false">IF($F$2=0," - ",Tabla1[[#This Row],[Base para Mejor precio]]*(1-$F$2))</f>
        <v>928.249056</v>
      </c>
      <c r="F3414" s="12" t="s">
        <v>31</v>
      </c>
      <c r="G3414" s="15"/>
      <c r="H3414" s="14" t="n">
        <f aca="false">IFERROR(IF($F$3=0,"-",Tabla1[[#This Row],[Precio de Cliente neto]]*(1+$F$3)),"-")</f>
        <v>1547.08176</v>
      </c>
      <c r="I3414" s="14" t="n">
        <v>1473.4112</v>
      </c>
      <c r="J3414" s="14" t="n">
        <v>1326.07008</v>
      </c>
    </row>
    <row r="3415" customFormat="false" ht="15" hidden="false" customHeight="false" outlineLevel="0" collapsed="false">
      <c r="A3415" s="12" t="n">
        <v>9742</v>
      </c>
      <c r="B3415" s="13" t="s">
        <v>3428</v>
      </c>
      <c r="C3415" s="14" t="n">
        <f aca="false">IF($F$2=0," - ",Tabla1[[#This Row],[Base Precio de Lista neto]])</f>
        <v>1473.4112</v>
      </c>
      <c r="D3415" s="14" t="n">
        <f aca="false">IF($F$2=0," - ",Tabla1[[#This Row],[Base Precio de Lista neto]]*(1-$F$2))</f>
        <v>1031.38784</v>
      </c>
      <c r="E3415" s="14" t="n">
        <f aca="false">IF($F$2=0," - ",Tabla1[[#This Row],[Base para Mejor precio]]*(1-$F$2))</f>
        <v>928.249056</v>
      </c>
      <c r="F3415" s="12" t="s">
        <v>31</v>
      </c>
      <c r="G3415" s="15"/>
      <c r="H3415" s="14" t="n">
        <f aca="false">IFERROR(IF($F$3=0,"-",Tabla1[[#This Row],[Precio de Cliente neto]]*(1+$F$3)),"-")</f>
        <v>1547.08176</v>
      </c>
      <c r="I3415" s="14" t="n">
        <v>1473.4112</v>
      </c>
      <c r="J3415" s="14" t="n">
        <v>1326.07008</v>
      </c>
    </row>
    <row r="3416" customFormat="false" ht="15" hidden="false" customHeight="false" outlineLevel="0" collapsed="false">
      <c r="A3416" s="12" t="n">
        <v>9743</v>
      </c>
      <c r="B3416" s="13" t="s">
        <v>3429</v>
      </c>
      <c r="C3416" s="14" t="n">
        <f aca="false">IF($F$2=0," - ",Tabla1[[#This Row],[Base Precio de Lista neto]])</f>
        <v>1950.0958</v>
      </c>
      <c r="D3416" s="14" t="n">
        <f aca="false">IF($F$2=0," - ",Tabla1[[#This Row],[Base Precio de Lista neto]]*(1-$F$2))</f>
        <v>1365.06706</v>
      </c>
      <c r="E3416" s="14" t="n">
        <f aca="false">IF($F$2=0," - ",Tabla1[[#This Row],[Base para Mejor precio]]*(1-$F$2))</f>
        <v>1228.560354</v>
      </c>
      <c r="F3416" s="12" t="s">
        <v>31</v>
      </c>
      <c r="G3416" s="15"/>
      <c r="H3416" s="14" t="n">
        <f aca="false">IFERROR(IF($F$3=0,"-",Tabla1[[#This Row],[Precio de Cliente neto]]*(1+$F$3)),"-")</f>
        <v>2047.60059</v>
      </c>
      <c r="I3416" s="14" t="n">
        <v>1950.0958</v>
      </c>
      <c r="J3416" s="14" t="n">
        <v>1755.08622</v>
      </c>
    </row>
    <row r="3417" customFormat="false" ht="15" hidden="false" customHeight="false" outlineLevel="0" collapsed="false">
      <c r="A3417" s="12" t="n">
        <v>9744</v>
      </c>
      <c r="B3417" s="13" t="s">
        <v>3430</v>
      </c>
      <c r="C3417" s="14" t="n">
        <f aca="false">IF($F$2=0," - ",Tabla1[[#This Row],[Base Precio de Lista neto]])</f>
        <v>2051.2052</v>
      </c>
      <c r="D3417" s="14" t="n">
        <f aca="false">IF($F$2=0," - ",Tabla1[[#This Row],[Base Precio de Lista neto]]*(1-$F$2))</f>
        <v>1435.84364</v>
      </c>
      <c r="E3417" s="14" t="n">
        <f aca="false">IF($F$2=0," - ",Tabla1[[#This Row],[Base para Mejor precio]]*(1-$F$2))</f>
        <v>1292.259276</v>
      </c>
      <c r="F3417" s="12" t="s">
        <v>31</v>
      </c>
      <c r="G3417" s="15"/>
      <c r="H3417" s="14" t="n">
        <f aca="false">IFERROR(IF($F$3=0,"-",Tabla1[[#This Row],[Precio de Cliente neto]]*(1+$F$3)),"-")</f>
        <v>2153.76546</v>
      </c>
      <c r="I3417" s="14" t="n">
        <v>2051.2052</v>
      </c>
      <c r="J3417" s="14" t="n">
        <v>1846.08468</v>
      </c>
    </row>
    <row r="3418" customFormat="false" ht="15" hidden="false" customHeight="false" outlineLevel="0" collapsed="false">
      <c r="A3418" s="12" t="n">
        <v>9745</v>
      </c>
      <c r="B3418" s="13" t="s">
        <v>3431</v>
      </c>
      <c r="C3418" s="14" t="n">
        <f aca="false">IF($F$2=0," - ",Tabla1[[#This Row],[Base Precio de Lista neto]])</f>
        <v>2231.7705</v>
      </c>
      <c r="D3418" s="14" t="n">
        <f aca="false">IF($F$2=0," - ",Tabla1[[#This Row],[Base Precio de Lista neto]]*(1-$F$2))</f>
        <v>1562.23935</v>
      </c>
      <c r="E3418" s="14" t="n">
        <f aca="false">IF($F$2=0," - ",Tabla1[[#This Row],[Base para Mejor precio]]*(1-$F$2))</f>
        <v>1406.015415</v>
      </c>
      <c r="F3418" s="12" t="s">
        <v>31</v>
      </c>
      <c r="G3418" s="15"/>
      <c r="H3418" s="14" t="n">
        <f aca="false">IFERROR(IF($F$3=0,"-",Tabla1[[#This Row],[Precio de Cliente neto]]*(1+$F$3)),"-")</f>
        <v>2343.359025</v>
      </c>
      <c r="I3418" s="14" t="n">
        <v>2231.7705</v>
      </c>
      <c r="J3418" s="14" t="n">
        <v>2008.59345</v>
      </c>
    </row>
    <row r="3419" customFormat="false" ht="15" hidden="false" customHeight="false" outlineLevel="0" collapsed="false">
      <c r="A3419" s="12" t="n">
        <v>9746</v>
      </c>
      <c r="B3419" s="13" t="s">
        <v>3432</v>
      </c>
      <c r="C3419" s="14" t="n">
        <f aca="false">IF($F$2=0," - ",Tabla1[[#This Row],[Base Precio de Lista neto]])</f>
        <v>2029.7229</v>
      </c>
      <c r="D3419" s="14" t="n">
        <f aca="false">IF($F$2=0," - ",Tabla1[[#This Row],[Base Precio de Lista neto]]*(1-$F$2))</f>
        <v>1420.80603</v>
      </c>
      <c r="E3419" s="14" t="n">
        <f aca="false">IF($F$2=0," - ",Tabla1[[#This Row],[Base para Mejor precio]]*(1-$F$2))</f>
        <v>1278.725427</v>
      </c>
      <c r="F3419" s="12" t="s">
        <v>31</v>
      </c>
      <c r="G3419" s="15"/>
      <c r="H3419" s="14" t="n">
        <f aca="false">IFERROR(IF($F$3=0,"-",Tabla1[[#This Row],[Precio de Cliente neto]]*(1+$F$3)),"-")</f>
        <v>2131.209045</v>
      </c>
      <c r="I3419" s="14" t="n">
        <v>2029.7229</v>
      </c>
      <c r="J3419" s="14" t="n">
        <v>1826.75061</v>
      </c>
    </row>
    <row r="3420" customFormat="false" ht="15" hidden="false" customHeight="false" outlineLevel="0" collapsed="false">
      <c r="A3420" s="12" t="n">
        <v>9747</v>
      </c>
      <c r="B3420" s="13" t="s">
        <v>3433</v>
      </c>
      <c r="C3420" s="14" t="n">
        <f aca="false">IF($F$2=0," - ",Tabla1[[#This Row],[Base Precio de Lista neto]])</f>
        <v>1755.0857</v>
      </c>
      <c r="D3420" s="14" t="n">
        <f aca="false">IF($F$2=0," - ",Tabla1[[#This Row],[Base Precio de Lista neto]]*(1-$F$2))</f>
        <v>1228.55999</v>
      </c>
      <c r="E3420" s="14" t="n">
        <f aca="false">IF($F$2=0," - ",Tabla1[[#This Row],[Base para Mejor precio]]*(1-$F$2))</f>
        <v>1105.703991</v>
      </c>
      <c r="F3420" s="12" t="s">
        <v>31</v>
      </c>
      <c r="G3420" s="15"/>
      <c r="H3420" s="14" t="n">
        <f aca="false">IFERROR(IF($F$3=0,"-",Tabla1[[#This Row],[Precio de Cliente neto]]*(1+$F$3)),"-")</f>
        <v>1842.839985</v>
      </c>
      <c r="I3420" s="14" t="n">
        <v>1755.0857</v>
      </c>
      <c r="J3420" s="14" t="n">
        <v>1579.57713</v>
      </c>
    </row>
    <row r="3421" customFormat="false" ht="15" hidden="false" customHeight="false" outlineLevel="0" collapsed="false">
      <c r="A3421" s="12" t="n">
        <v>9748</v>
      </c>
      <c r="B3421" s="13" t="s">
        <v>3434</v>
      </c>
      <c r="C3421" s="14" t="n">
        <f aca="false">IF($F$2=0," - ",Tabla1[[#This Row],[Base Precio de Lista neto]])</f>
        <v>3206.8183</v>
      </c>
      <c r="D3421" s="14" t="n">
        <f aca="false">IF($F$2=0," - ",Tabla1[[#This Row],[Base Precio de Lista neto]]*(1-$F$2))</f>
        <v>2244.77281</v>
      </c>
      <c r="E3421" s="14" t="n">
        <f aca="false">IF($F$2=0," - ",Tabla1[[#This Row],[Base para Mejor precio]]*(1-$F$2))</f>
        <v>2020.295529</v>
      </c>
      <c r="F3421" s="12" t="s">
        <v>31</v>
      </c>
      <c r="G3421" s="15"/>
      <c r="H3421" s="14" t="n">
        <f aca="false">IFERROR(IF($F$3=0,"-",Tabla1[[#This Row],[Precio de Cliente neto]]*(1+$F$3)),"-")</f>
        <v>3367.159215</v>
      </c>
      <c r="I3421" s="14" t="n">
        <v>3206.8183</v>
      </c>
      <c r="J3421" s="14" t="n">
        <v>2886.13647</v>
      </c>
    </row>
    <row r="3422" customFormat="false" ht="15" hidden="false" customHeight="false" outlineLevel="0" collapsed="false">
      <c r="A3422" s="12" t="n">
        <v>9749</v>
      </c>
      <c r="B3422" s="13" t="s">
        <v>3435</v>
      </c>
      <c r="C3422" s="14" t="n">
        <f aca="false">IF($F$2=0," - ",Tabla1[[#This Row],[Base Precio de Lista neto]])</f>
        <v>3206.8183</v>
      </c>
      <c r="D3422" s="14" t="n">
        <f aca="false">IF($F$2=0," - ",Tabla1[[#This Row],[Base Precio de Lista neto]]*(1-$F$2))</f>
        <v>2244.77281</v>
      </c>
      <c r="E3422" s="14" t="n">
        <f aca="false">IF($F$2=0," - ",Tabla1[[#This Row],[Base para Mejor precio]]*(1-$F$2))</f>
        <v>2020.295529</v>
      </c>
      <c r="F3422" s="12" t="s">
        <v>31</v>
      </c>
      <c r="G3422" s="15"/>
      <c r="H3422" s="14" t="n">
        <f aca="false">IFERROR(IF($F$3=0,"-",Tabla1[[#This Row],[Precio de Cliente neto]]*(1+$F$3)),"-")</f>
        <v>3367.159215</v>
      </c>
      <c r="I3422" s="14" t="n">
        <v>3206.8183</v>
      </c>
      <c r="J3422" s="14" t="n">
        <v>2886.13647</v>
      </c>
    </row>
    <row r="3423" customFormat="false" ht="15" hidden="false" customHeight="false" outlineLevel="0" collapsed="false">
      <c r="A3423" s="12" t="n">
        <v>9750</v>
      </c>
      <c r="B3423" s="13" t="s">
        <v>3436</v>
      </c>
      <c r="C3423" s="14" t="n">
        <f aca="false">IF($F$2=0," - ",Tabla1[[#This Row],[Base Precio de Lista neto]])</f>
        <v>2737.3439</v>
      </c>
      <c r="D3423" s="14" t="n">
        <f aca="false">IF($F$2=0," - ",Tabla1[[#This Row],[Base Precio de Lista neto]]*(1-$F$2))</f>
        <v>1916.14073</v>
      </c>
      <c r="E3423" s="14" t="n">
        <f aca="false">IF($F$2=0," - ",Tabla1[[#This Row],[Base para Mejor precio]]*(1-$F$2))</f>
        <v>1724.526657</v>
      </c>
      <c r="F3423" s="12" t="s">
        <v>31</v>
      </c>
      <c r="G3423" s="15"/>
      <c r="H3423" s="14" t="n">
        <f aca="false">IFERROR(IF($F$3=0,"-",Tabla1[[#This Row],[Precio de Cliente neto]]*(1+$F$3)),"-")</f>
        <v>2874.211095</v>
      </c>
      <c r="I3423" s="14" t="n">
        <v>2737.3439</v>
      </c>
      <c r="J3423" s="14" t="n">
        <v>2463.60951</v>
      </c>
    </row>
    <row r="3424" customFormat="false" ht="15" hidden="false" customHeight="false" outlineLevel="0" collapsed="false">
      <c r="A3424" s="12" t="n">
        <v>9751</v>
      </c>
      <c r="B3424" s="13" t="s">
        <v>3437</v>
      </c>
      <c r="C3424" s="14" t="n">
        <f aca="false">IF($F$2=0," - ",Tabla1[[#This Row],[Base Precio de Lista neto]])</f>
        <v>1921.2073</v>
      </c>
      <c r="D3424" s="14" t="n">
        <f aca="false">IF($F$2=0," - ",Tabla1[[#This Row],[Base Precio de Lista neto]]*(1-$F$2))</f>
        <v>1344.84511</v>
      </c>
      <c r="E3424" s="14" t="n">
        <f aca="false">IF($F$2=0," - ",Tabla1[[#This Row],[Base para Mejor precio]]*(1-$F$2))</f>
        <v>1210.360599</v>
      </c>
      <c r="F3424" s="12" t="s">
        <v>31</v>
      </c>
      <c r="G3424" s="15"/>
      <c r="H3424" s="14" t="n">
        <f aca="false">IFERROR(IF($F$3=0,"-",Tabla1[[#This Row],[Precio de Cliente neto]]*(1+$F$3)),"-")</f>
        <v>2017.267665</v>
      </c>
      <c r="I3424" s="14" t="n">
        <v>1921.2073</v>
      </c>
      <c r="J3424" s="14" t="n">
        <v>1729.08657</v>
      </c>
    </row>
    <row r="3425" customFormat="false" ht="15" hidden="false" customHeight="false" outlineLevel="0" collapsed="false">
      <c r="A3425" s="12" t="n">
        <v>9752</v>
      </c>
      <c r="B3425" s="13" t="s">
        <v>3438</v>
      </c>
      <c r="C3425" s="14" t="n">
        <f aca="false">IF($F$2=0," - ",Tabla1[[#This Row],[Base Precio de Lista neto]])</f>
        <v>3047.9317</v>
      </c>
      <c r="D3425" s="14" t="n">
        <f aca="false">IF($F$2=0," - ",Tabla1[[#This Row],[Base Precio de Lista neto]]*(1-$F$2))</f>
        <v>2133.55219</v>
      </c>
      <c r="E3425" s="14" t="n">
        <f aca="false">IF($F$2=0," - ",Tabla1[[#This Row],[Base para Mejor precio]]*(1-$F$2))</f>
        <v>1920.196971</v>
      </c>
      <c r="F3425" s="12" t="s">
        <v>31</v>
      </c>
      <c r="G3425" s="15"/>
      <c r="H3425" s="14" t="n">
        <f aca="false">IFERROR(IF($F$3=0,"-",Tabla1[[#This Row],[Precio de Cliente neto]]*(1+$F$3)),"-")</f>
        <v>3200.328285</v>
      </c>
      <c r="I3425" s="14" t="n">
        <v>3047.9317</v>
      </c>
      <c r="J3425" s="14" t="n">
        <v>2743.13853</v>
      </c>
    </row>
    <row r="3426" customFormat="false" ht="15" hidden="false" customHeight="false" outlineLevel="0" collapsed="false">
      <c r="A3426" s="12" t="n">
        <v>9753</v>
      </c>
      <c r="B3426" s="13" t="s">
        <v>3439</v>
      </c>
      <c r="C3426" s="14" t="n">
        <f aca="false">IF($F$2=0," - ",Tabla1[[#This Row],[Base Precio de Lista neto]])</f>
        <v>1357.8324</v>
      </c>
      <c r="D3426" s="14" t="n">
        <f aca="false">IF($F$2=0," - ",Tabla1[[#This Row],[Base Precio de Lista neto]]*(1-$F$2))</f>
        <v>950.48268</v>
      </c>
      <c r="E3426" s="14" t="n">
        <f aca="false">IF($F$2=0," - ",Tabla1[[#This Row],[Base para Mejor precio]]*(1-$F$2))</f>
        <v>855.434412</v>
      </c>
      <c r="F3426" s="12" t="s">
        <v>31</v>
      </c>
      <c r="G3426" s="15"/>
      <c r="H3426" s="14" t="n">
        <f aca="false">IFERROR(IF($F$3=0,"-",Tabla1[[#This Row],[Precio de Cliente neto]]*(1+$F$3)),"-")</f>
        <v>1425.72402</v>
      </c>
      <c r="I3426" s="14" t="n">
        <v>1357.8324</v>
      </c>
      <c r="J3426" s="14" t="n">
        <v>1222.04916</v>
      </c>
    </row>
    <row r="3427" customFormat="false" ht="15" hidden="false" customHeight="false" outlineLevel="0" collapsed="false">
      <c r="A3427" s="12" t="n">
        <v>9754</v>
      </c>
      <c r="B3427" s="13" t="s">
        <v>3440</v>
      </c>
      <c r="C3427" s="14" t="n">
        <f aca="false">IF($F$2=0," - ",Tabla1[[#This Row],[Base Precio de Lista neto]])</f>
        <v>1841.629</v>
      </c>
      <c r="D3427" s="14" t="n">
        <f aca="false">IF($F$2=0," - ",Tabla1[[#This Row],[Base Precio de Lista neto]]*(1-$F$2))</f>
        <v>1289.1403</v>
      </c>
      <c r="E3427" s="14" t="n">
        <f aca="false">IF($F$2=0," - ",Tabla1[[#This Row],[Base para Mejor precio]]*(1-$F$2))</f>
        <v>1160.22627</v>
      </c>
      <c r="F3427" s="12" t="s">
        <v>31</v>
      </c>
      <c r="G3427" s="15"/>
      <c r="H3427" s="14" t="n">
        <f aca="false">IFERROR(IF($F$3=0,"-",Tabla1[[#This Row],[Precio de Cliente neto]]*(1+$F$3)),"-")</f>
        <v>1933.71045</v>
      </c>
      <c r="I3427" s="14" t="n">
        <v>1841.629</v>
      </c>
      <c r="J3427" s="14" t="n">
        <v>1657.4661</v>
      </c>
    </row>
    <row r="3428" customFormat="false" ht="15" hidden="false" customHeight="false" outlineLevel="0" collapsed="false">
      <c r="A3428" s="12" t="n">
        <v>9755</v>
      </c>
      <c r="B3428" s="13" t="s">
        <v>3441</v>
      </c>
      <c r="C3428" s="14" t="n">
        <f aca="false">IF($F$2=0," - ",Tabla1[[#This Row],[Base Precio de Lista neto]])</f>
        <v>2398.3752</v>
      </c>
      <c r="D3428" s="14" t="n">
        <f aca="false">IF($F$2=0," - ",Tabla1[[#This Row],[Base Precio de Lista neto]]*(1-$F$2))</f>
        <v>1678.86264</v>
      </c>
      <c r="E3428" s="14" t="n">
        <f aca="false">IF($F$2=0," - ",Tabla1[[#This Row],[Base para Mejor precio]]*(1-$F$2))</f>
        <v>1510.976376</v>
      </c>
      <c r="F3428" s="12" t="s">
        <v>31</v>
      </c>
      <c r="G3428" s="15"/>
      <c r="H3428" s="14" t="n">
        <f aca="false">IFERROR(IF($F$3=0,"-",Tabla1[[#This Row],[Precio de Cliente neto]]*(1+$F$3)),"-")</f>
        <v>2518.29396</v>
      </c>
      <c r="I3428" s="14" t="n">
        <v>2398.3752</v>
      </c>
      <c r="J3428" s="14" t="n">
        <v>2158.53768</v>
      </c>
    </row>
    <row r="3429" customFormat="false" ht="15" hidden="false" customHeight="false" outlineLevel="0" collapsed="false">
      <c r="A3429" s="12" t="n">
        <v>9756</v>
      </c>
      <c r="B3429" s="13" t="s">
        <v>3442</v>
      </c>
      <c r="C3429" s="14" t="n">
        <f aca="false">IF($F$2=0," - ",Tabla1[[#This Row],[Base Precio de Lista neto]])</f>
        <v>4369.8173</v>
      </c>
      <c r="D3429" s="14" t="n">
        <f aca="false">IF($F$2=0," - ",Tabla1[[#This Row],[Base Precio de Lista neto]]*(1-$F$2))</f>
        <v>3058.87211</v>
      </c>
      <c r="E3429" s="14" t="n">
        <f aca="false">IF($F$2=0," - ",Tabla1[[#This Row],[Base para Mejor precio]]*(1-$F$2))</f>
        <v>2752.984899</v>
      </c>
      <c r="F3429" s="12" t="s">
        <v>31</v>
      </c>
      <c r="G3429" s="15"/>
      <c r="H3429" s="14" t="n">
        <f aca="false">IFERROR(IF($F$3=0,"-",Tabla1[[#This Row],[Precio de Cliente neto]]*(1+$F$3)),"-")</f>
        <v>4588.308165</v>
      </c>
      <c r="I3429" s="14" t="n">
        <v>4369.8173</v>
      </c>
      <c r="J3429" s="14" t="n">
        <v>3932.83557</v>
      </c>
    </row>
    <row r="3430" customFormat="false" ht="15" hidden="false" customHeight="false" outlineLevel="0" collapsed="false">
      <c r="A3430" s="12" t="n">
        <v>9757</v>
      </c>
      <c r="B3430" s="13" t="s">
        <v>3443</v>
      </c>
      <c r="C3430" s="14" t="n">
        <f aca="false">IF($F$2=0," - ",Tabla1[[#This Row],[Base Precio de Lista neto]])</f>
        <v>3866.3847</v>
      </c>
      <c r="D3430" s="14" t="n">
        <f aca="false">IF($F$2=0," - ",Tabla1[[#This Row],[Base Precio de Lista neto]]*(1-$F$2))</f>
        <v>2706.46929</v>
      </c>
      <c r="E3430" s="14" t="n">
        <f aca="false">IF($F$2=0," - ",Tabla1[[#This Row],[Base para Mejor precio]]*(1-$F$2))</f>
        <v>2435.822361</v>
      </c>
      <c r="F3430" s="12" t="s">
        <v>31</v>
      </c>
      <c r="G3430" s="15"/>
      <c r="H3430" s="14" t="n">
        <f aca="false">IFERROR(IF($F$3=0,"-",Tabla1[[#This Row],[Precio de Cliente neto]]*(1+$F$3)),"-")</f>
        <v>4059.703935</v>
      </c>
      <c r="I3430" s="14" t="n">
        <v>3866.3847</v>
      </c>
      <c r="J3430" s="14" t="n">
        <v>3479.74623</v>
      </c>
    </row>
    <row r="3431" customFormat="false" ht="15" hidden="false" customHeight="false" outlineLevel="0" collapsed="false">
      <c r="A3431" s="12" t="n">
        <v>9758</v>
      </c>
      <c r="B3431" s="13" t="s">
        <v>3444</v>
      </c>
      <c r="C3431" s="14" t="n">
        <f aca="false">IF($F$2=0," - ",Tabla1[[#This Row],[Base Precio de Lista neto]])</f>
        <v>1678.5863</v>
      </c>
      <c r="D3431" s="14" t="n">
        <f aca="false">IF($F$2=0," - ",Tabla1[[#This Row],[Base Precio de Lista neto]]*(1-$F$2))</f>
        <v>1175.01041</v>
      </c>
      <c r="E3431" s="14" t="n">
        <f aca="false">IF($F$2=0," - ",Tabla1[[#This Row],[Base para Mejor precio]]*(1-$F$2))</f>
        <v>1057.509369</v>
      </c>
      <c r="F3431" s="12" t="s">
        <v>31</v>
      </c>
      <c r="G3431" s="15"/>
      <c r="H3431" s="14" t="n">
        <f aca="false">IFERROR(IF($F$3=0,"-",Tabla1[[#This Row],[Precio de Cliente neto]]*(1+$F$3)),"-")</f>
        <v>1762.515615</v>
      </c>
      <c r="I3431" s="14" t="n">
        <v>1678.5863</v>
      </c>
      <c r="J3431" s="14" t="n">
        <v>1510.72767</v>
      </c>
    </row>
    <row r="3432" customFormat="false" ht="15" hidden="false" customHeight="false" outlineLevel="0" collapsed="false">
      <c r="A3432" s="12" t="n">
        <v>9800</v>
      </c>
      <c r="B3432" s="13" t="s">
        <v>3445</v>
      </c>
      <c r="C3432" s="14" t="n">
        <f aca="false">IF($F$2=0," - ",Tabla1[[#This Row],[Base Precio de Lista neto]])</f>
        <v>363.4416</v>
      </c>
      <c r="D3432" s="14" t="n">
        <f aca="false">IF($F$2=0," - ",Tabla1[[#This Row],[Base Precio de Lista neto]]*(1-$F$2))</f>
        <v>254.40912</v>
      </c>
      <c r="E3432" s="14" t="n">
        <f aca="false">IF($F$2=0," - ",Tabla1[[#This Row],[Base para Mejor precio]]*(1-$F$2))</f>
        <v>228.968208</v>
      </c>
      <c r="F3432" s="12" t="s">
        <v>14</v>
      </c>
      <c r="G3432" s="15"/>
      <c r="H3432" s="14" t="n">
        <f aca="false">IFERROR(IF($F$3=0,"-",Tabla1[[#This Row],[Precio de Cliente neto]]*(1+$F$3)),"-")</f>
        <v>381.61368</v>
      </c>
      <c r="I3432" s="14" t="n">
        <v>363.4416</v>
      </c>
      <c r="J3432" s="14" t="n">
        <v>327.09744</v>
      </c>
    </row>
    <row r="3433" customFormat="false" ht="15" hidden="false" customHeight="false" outlineLevel="0" collapsed="false">
      <c r="A3433" s="12" t="n">
        <v>9801</v>
      </c>
      <c r="B3433" s="13" t="s">
        <v>3446</v>
      </c>
      <c r="C3433" s="14" t="n">
        <f aca="false">IF($F$2=0," - ",Tabla1[[#This Row],[Base Precio de Lista neto]])</f>
        <v>544.8738</v>
      </c>
      <c r="D3433" s="14" t="n">
        <f aca="false">IF($F$2=0," - ",Tabla1[[#This Row],[Base Precio de Lista neto]]*(1-$F$2))</f>
        <v>381.41166</v>
      </c>
      <c r="E3433" s="14" t="n">
        <f aca="false">IF($F$2=0," - ",Tabla1[[#This Row],[Base para Mejor precio]]*(1-$F$2))</f>
        <v>343.270494</v>
      </c>
      <c r="F3433" s="12" t="s">
        <v>14</v>
      </c>
      <c r="G3433" s="15"/>
      <c r="H3433" s="14" t="n">
        <f aca="false">IFERROR(IF($F$3=0,"-",Tabla1[[#This Row],[Precio de Cliente neto]]*(1+$F$3)),"-")</f>
        <v>572.11749</v>
      </c>
      <c r="I3433" s="14" t="n">
        <v>544.8738</v>
      </c>
      <c r="J3433" s="14" t="n">
        <v>490.38642</v>
      </c>
    </row>
    <row r="3434" customFormat="false" ht="15" hidden="false" customHeight="false" outlineLevel="0" collapsed="false">
      <c r="A3434" s="12" t="n">
        <v>9802</v>
      </c>
      <c r="B3434" s="13" t="s">
        <v>3447</v>
      </c>
      <c r="C3434" s="14" t="n">
        <f aca="false">IF($F$2=0," - ",Tabla1[[#This Row],[Base Precio de Lista neto]])</f>
        <v>403.268</v>
      </c>
      <c r="D3434" s="14" t="n">
        <f aca="false">IF($F$2=0," - ",Tabla1[[#This Row],[Base Precio de Lista neto]]*(1-$F$2))</f>
        <v>282.2876</v>
      </c>
      <c r="E3434" s="14" t="n">
        <f aca="false">IF($F$2=0," - ",Tabla1[[#This Row],[Base para Mejor precio]]*(1-$F$2))</f>
        <v>254.05884</v>
      </c>
      <c r="F3434" s="12" t="s">
        <v>14</v>
      </c>
      <c r="G3434" s="15"/>
      <c r="H3434" s="14" t="n">
        <f aca="false">IFERROR(IF($F$3=0,"-",Tabla1[[#This Row],[Precio de Cliente neto]]*(1+$F$3)),"-")</f>
        <v>423.4314</v>
      </c>
      <c r="I3434" s="14" t="n">
        <v>403.268</v>
      </c>
      <c r="J3434" s="14" t="n">
        <v>362.9412</v>
      </c>
    </row>
    <row r="3435" customFormat="false" ht="15" hidden="false" customHeight="false" outlineLevel="0" collapsed="false">
      <c r="A3435" s="12" t="n">
        <v>9803</v>
      </c>
      <c r="B3435" s="13" t="s">
        <v>3448</v>
      </c>
      <c r="C3435" s="14" t="n">
        <f aca="false">IF($F$2=0," - ",Tabla1[[#This Row],[Base Precio de Lista neto]])</f>
        <v>385.84</v>
      </c>
      <c r="D3435" s="14" t="n">
        <f aca="false">IF($F$2=0," - ",Tabla1[[#This Row],[Base Precio de Lista neto]]*(1-$F$2))</f>
        <v>270.088</v>
      </c>
      <c r="E3435" s="14" t="n">
        <f aca="false">IF($F$2=0," - ",Tabla1[[#This Row],[Base para Mejor precio]]*(1-$F$2))</f>
        <v>243.0792</v>
      </c>
      <c r="F3435" s="12" t="s">
        <v>14</v>
      </c>
      <c r="G3435" s="15"/>
      <c r="H3435" s="14" t="n">
        <f aca="false">IFERROR(IF($F$3=0,"-",Tabla1[[#This Row],[Precio de Cliente neto]]*(1+$F$3)),"-")</f>
        <v>405.132</v>
      </c>
      <c r="I3435" s="14" t="n">
        <v>385.84</v>
      </c>
      <c r="J3435" s="14" t="n">
        <v>347.256</v>
      </c>
    </row>
    <row r="3436" customFormat="false" ht="15" hidden="false" customHeight="false" outlineLevel="0" collapsed="false">
      <c r="A3436" s="12" t="n">
        <v>9804</v>
      </c>
      <c r="B3436" s="13" t="s">
        <v>3449</v>
      </c>
      <c r="C3436" s="14" t="n">
        <f aca="false">IF($F$2=0," - ",Tabla1[[#This Row],[Base Precio de Lista neto]])</f>
        <v>405.5828</v>
      </c>
      <c r="D3436" s="14" t="n">
        <f aca="false">IF($F$2=0," - ",Tabla1[[#This Row],[Base Precio de Lista neto]]*(1-$F$2))</f>
        <v>283.90796</v>
      </c>
      <c r="E3436" s="14" t="n">
        <f aca="false">IF($F$2=0," - ",Tabla1[[#This Row],[Base para Mejor precio]]*(1-$F$2))</f>
        <v>255.517164</v>
      </c>
      <c r="F3436" s="12" t="s">
        <v>14</v>
      </c>
      <c r="G3436" s="15"/>
      <c r="H3436" s="14" t="n">
        <f aca="false">IFERROR(IF($F$3=0,"-",Tabla1[[#This Row],[Precio de Cliente neto]]*(1+$F$3)),"-")</f>
        <v>425.86194</v>
      </c>
      <c r="I3436" s="14" t="n">
        <v>405.5828</v>
      </c>
      <c r="J3436" s="14" t="n">
        <v>365.02452</v>
      </c>
    </row>
    <row r="3437" customFormat="false" ht="15" hidden="false" customHeight="false" outlineLevel="0" collapsed="false">
      <c r="A3437" s="12" t="n">
        <v>9805</v>
      </c>
      <c r="B3437" s="13" t="s">
        <v>3450</v>
      </c>
      <c r="C3437" s="14" t="n">
        <f aca="false">IF($F$2=0," - ",Tabla1[[#This Row],[Base Precio de Lista neto]])</f>
        <v>2380.2256</v>
      </c>
      <c r="D3437" s="14" t="n">
        <f aca="false">IF($F$2=0," - ",Tabla1[[#This Row],[Base Precio de Lista neto]]*(1-$F$2))</f>
        <v>1666.15792</v>
      </c>
      <c r="E3437" s="14" t="n">
        <f aca="false">IF($F$2=0," - ",Tabla1[[#This Row],[Base para Mejor precio]]*(1-$F$2))</f>
        <v>1499.542128</v>
      </c>
      <c r="F3437" s="12" t="s">
        <v>14</v>
      </c>
      <c r="G3437" s="15"/>
      <c r="H3437" s="14" t="n">
        <f aca="false">IFERROR(IF($F$3=0,"-",Tabla1[[#This Row],[Precio de Cliente neto]]*(1+$F$3)),"-")</f>
        <v>2499.23688</v>
      </c>
      <c r="I3437" s="14" t="n">
        <v>2380.2256</v>
      </c>
      <c r="J3437" s="14" t="n">
        <v>2142.20304</v>
      </c>
    </row>
    <row r="3438" customFormat="false" ht="15" hidden="false" customHeight="false" outlineLevel="0" collapsed="false">
      <c r="A3438" s="12" t="n">
        <v>9806</v>
      </c>
      <c r="B3438" s="13" t="s">
        <v>3451</v>
      </c>
      <c r="C3438" s="14" t="n">
        <f aca="false">IF($F$2=0," - ",Tabla1[[#This Row],[Base Precio de Lista neto]])</f>
        <v>582.3516</v>
      </c>
      <c r="D3438" s="14" t="n">
        <f aca="false">IF($F$2=0," - ",Tabla1[[#This Row],[Base Precio de Lista neto]]*(1-$F$2))</f>
        <v>407.64612</v>
      </c>
      <c r="E3438" s="14" t="n">
        <f aca="false">IF($F$2=0," - ",Tabla1[[#This Row],[Base para Mejor precio]]*(1-$F$2))</f>
        <v>366.881508</v>
      </c>
      <c r="F3438" s="12" t="s">
        <v>17</v>
      </c>
      <c r="G3438" s="15"/>
      <c r="H3438" s="14" t="n">
        <f aca="false">IFERROR(IF($F$3=0,"-",Tabla1[[#This Row],[Precio de Cliente neto]]*(1+$F$3)),"-")</f>
        <v>611.46918</v>
      </c>
      <c r="I3438" s="14" t="n">
        <v>582.3516</v>
      </c>
      <c r="J3438" s="14" t="n">
        <v>524.11644</v>
      </c>
    </row>
    <row r="3439" customFormat="false" ht="15" hidden="false" customHeight="false" outlineLevel="0" collapsed="false">
      <c r="A3439" s="12" t="n">
        <v>9807</v>
      </c>
      <c r="B3439" s="13" t="s">
        <v>3452</v>
      </c>
      <c r="C3439" s="14" t="n">
        <f aca="false">IF($F$2=0," - ",Tabla1[[#This Row],[Base Precio de Lista neto]])</f>
        <v>582.3516</v>
      </c>
      <c r="D3439" s="14" t="n">
        <f aca="false">IF($F$2=0," - ",Tabla1[[#This Row],[Base Precio de Lista neto]]*(1-$F$2))</f>
        <v>407.64612</v>
      </c>
      <c r="E3439" s="14" t="n">
        <f aca="false">IF($F$2=0," - ",Tabla1[[#This Row],[Base para Mejor precio]]*(1-$F$2))</f>
        <v>366.881508</v>
      </c>
      <c r="F3439" s="12" t="s">
        <v>17</v>
      </c>
      <c r="G3439" s="15"/>
      <c r="H3439" s="14" t="n">
        <f aca="false">IFERROR(IF($F$3=0,"-",Tabla1[[#This Row],[Precio de Cliente neto]]*(1+$F$3)),"-")</f>
        <v>611.46918</v>
      </c>
      <c r="I3439" s="14" t="n">
        <v>582.3516</v>
      </c>
      <c r="J3439" s="14" t="n">
        <v>524.11644</v>
      </c>
    </row>
    <row r="3440" customFormat="false" ht="15" hidden="false" customHeight="false" outlineLevel="0" collapsed="false">
      <c r="A3440" s="12" t="n">
        <v>9808</v>
      </c>
      <c r="B3440" s="13" t="s">
        <v>3453</v>
      </c>
      <c r="C3440" s="14" t="n">
        <f aca="false">IF($F$2=0," - ",Tabla1[[#This Row],[Base Precio de Lista neto]])</f>
        <v>6519.735</v>
      </c>
      <c r="D3440" s="14" t="n">
        <f aca="false">IF($F$2=0," - ",Tabla1[[#This Row],[Base Precio de Lista neto]]*(1-$F$2))</f>
        <v>4563.8145</v>
      </c>
      <c r="E3440" s="14" t="n">
        <f aca="false">IF($F$2=0," - ",Tabla1[[#This Row],[Base para Mejor precio]]*(1-$F$2))</f>
        <v>4107.43305</v>
      </c>
      <c r="F3440" s="12" t="s">
        <v>31</v>
      </c>
      <c r="G3440" s="15"/>
      <c r="H3440" s="14" t="n">
        <f aca="false">IFERROR(IF($F$3=0,"-",Tabla1[[#This Row],[Precio de Cliente neto]]*(1+$F$3)),"-")</f>
        <v>6845.72175</v>
      </c>
      <c r="I3440" s="14" t="n">
        <v>6519.735</v>
      </c>
      <c r="J3440" s="14" t="n">
        <v>5867.7615</v>
      </c>
    </row>
    <row r="3441" customFormat="false" ht="15" hidden="false" customHeight="false" outlineLevel="0" collapsed="false">
      <c r="A3441" s="12" t="n">
        <v>9809</v>
      </c>
      <c r="B3441" s="13" t="s">
        <v>3454</v>
      </c>
      <c r="C3441" s="14" t="n">
        <f aca="false">IF($F$2=0," - ",Tabla1[[#This Row],[Base Precio de Lista neto]])</f>
        <v>435.0169</v>
      </c>
      <c r="D3441" s="14" t="n">
        <f aca="false">IF($F$2=0," - ",Tabla1[[#This Row],[Base Precio de Lista neto]]*(1-$F$2))</f>
        <v>304.51183</v>
      </c>
      <c r="E3441" s="14" t="n">
        <f aca="false">IF($F$2=0," - ",Tabla1[[#This Row],[Base para Mejor precio]]*(1-$F$2))</f>
        <v>274.060647</v>
      </c>
      <c r="F3441" s="12" t="s">
        <v>17</v>
      </c>
      <c r="G3441" s="15"/>
      <c r="H3441" s="14" t="n">
        <f aca="false">IFERROR(IF($F$3=0,"-",Tabla1[[#This Row],[Precio de Cliente neto]]*(1+$F$3)),"-")</f>
        <v>456.767745</v>
      </c>
      <c r="I3441" s="14" t="n">
        <v>435.0169</v>
      </c>
      <c r="J3441" s="14" t="n">
        <v>391.51521</v>
      </c>
    </row>
    <row r="3442" customFormat="false" ht="15" hidden="false" customHeight="false" outlineLevel="0" collapsed="false">
      <c r="A3442" s="12" t="n">
        <v>9810</v>
      </c>
      <c r="B3442" s="13" t="s">
        <v>3455</v>
      </c>
      <c r="C3442" s="14" t="n">
        <f aca="false">IF($F$2=0," - ",Tabla1[[#This Row],[Base Precio de Lista neto]])</f>
        <v>668.0577</v>
      </c>
      <c r="D3442" s="14" t="n">
        <f aca="false">IF($F$2=0," - ",Tabla1[[#This Row],[Base Precio de Lista neto]]*(1-$F$2))</f>
        <v>467.64039</v>
      </c>
      <c r="E3442" s="14" t="n">
        <f aca="false">IF($F$2=0," - ",Tabla1[[#This Row],[Base para Mejor precio]]*(1-$F$2))</f>
        <v>420.876351</v>
      </c>
      <c r="F3442" s="12" t="s">
        <v>17</v>
      </c>
      <c r="G3442" s="15"/>
      <c r="H3442" s="14" t="n">
        <f aca="false">IFERROR(IF($F$3=0,"-",Tabla1[[#This Row],[Precio de Cliente neto]]*(1+$F$3)),"-")</f>
        <v>701.460585</v>
      </c>
      <c r="I3442" s="14" t="n">
        <v>668.0577</v>
      </c>
      <c r="J3442" s="14" t="n">
        <v>601.25193</v>
      </c>
    </row>
    <row r="3443" customFormat="false" ht="15" hidden="false" customHeight="false" outlineLevel="0" collapsed="false">
      <c r="A3443" s="12" t="n">
        <v>9811</v>
      </c>
      <c r="B3443" s="13" t="s">
        <v>3456</v>
      </c>
      <c r="C3443" s="14" t="n">
        <f aca="false">IF($F$2=0," - ",Tabla1[[#This Row],[Base Precio de Lista neto]])</f>
        <v>540.1177</v>
      </c>
      <c r="D3443" s="14" t="n">
        <f aca="false">IF($F$2=0," - ",Tabla1[[#This Row],[Base Precio de Lista neto]]*(1-$F$2))</f>
        <v>378.08239</v>
      </c>
      <c r="E3443" s="14" t="n">
        <f aca="false">IF($F$2=0," - ",Tabla1[[#This Row],[Base para Mejor precio]]*(1-$F$2))</f>
        <v>340.274151</v>
      </c>
      <c r="F3443" s="12" t="s">
        <v>17</v>
      </c>
      <c r="G3443" s="15"/>
      <c r="H3443" s="14" t="n">
        <f aca="false">IFERROR(IF($F$3=0,"-",Tabla1[[#This Row],[Precio de Cliente neto]]*(1+$F$3)),"-")</f>
        <v>567.123585</v>
      </c>
      <c r="I3443" s="14" t="n">
        <v>540.1177</v>
      </c>
      <c r="J3443" s="14" t="n">
        <v>486.10593</v>
      </c>
    </row>
    <row r="3444" customFormat="false" ht="15" hidden="false" customHeight="false" outlineLevel="0" collapsed="false">
      <c r="A3444" s="12" t="n">
        <v>9812</v>
      </c>
      <c r="B3444" s="13" t="s">
        <v>3457</v>
      </c>
      <c r="C3444" s="14" t="n">
        <f aca="false">IF($F$2=0," - ",Tabla1[[#This Row],[Base Precio de Lista neto]])</f>
        <v>540.1177</v>
      </c>
      <c r="D3444" s="14" t="n">
        <f aca="false">IF($F$2=0," - ",Tabla1[[#This Row],[Base Precio de Lista neto]]*(1-$F$2))</f>
        <v>378.08239</v>
      </c>
      <c r="E3444" s="14" t="n">
        <f aca="false">IF($F$2=0," - ",Tabla1[[#This Row],[Base para Mejor precio]]*(1-$F$2))</f>
        <v>340.274151</v>
      </c>
      <c r="F3444" s="12" t="s">
        <v>17</v>
      </c>
      <c r="G3444" s="15"/>
      <c r="H3444" s="14" t="n">
        <f aca="false">IFERROR(IF($F$3=0,"-",Tabla1[[#This Row],[Precio de Cliente neto]]*(1+$F$3)),"-")</f>
        <v>567.123585</v>
      </c>
      <c r="I3444" s="14" t="n">
        <v>540.1177</v>
      </c>
      <c r="J3444" s="14" t="n">
        <v>486.10593</v>
      </c>
    </row>
    <row r="3445" customFormat="false" ht="15" hidden="false" customHeight="false" outlineLevel="0" collapsed="false">
      <c r="A3445" s="12" t="n">
        <v>9813</v>
      </c>
      <c r="B3445" s="13" t="s">
        <v>3458</v>
      </c>
      <c r="C3445" s="14" t="n">
        <f aca="false">IF($F$2=0," - ",Tabla1[[#This Row],[Base Precio de Lista neto]])</f>
        <v>630.5353</v>
      </c>
      <c r="D3445" s="14" t="n">
        <f aca="false">IF($F$2=0," - ",Tabla1[[#This Row],[Base Precio de Lista neto]]*(1-$F$2))</f>
        <v>441.37471</v>
      </c>
      <c r="E3445" s="14" t="n">
        <f aca="false">IF($F$2=0," - ",Tabla1[[#This Row],[Base para Mejor precio]]*(1-$F$2))</f>
        <v>397.237239</v>
      </c>
      <c r="F3445" s="12" t="s">
        <v>17</v>
      </c>
      <c r="G3445" s="15"/>
      <c r="H3445" s="14" t="n">
        <f aca="false">IFERROR(IF($F$3=0,"-",Tabla1[[#This Row],[Precio de Cliente neto]]*(1+$F$3)),"-")</f>
        <v>662.062065</v>
      </c>
      <c r="I3445" s="14" t="n">
        <v>630.5353</v>
      </c>
      <c r="J3445" s="14" t="n">
        <v>567.48177</v>
      </c>
    </row>
    <row r="3446" customFormat="false" ht="15" hidden="false" customHeight="false" outlineLevel="0" collapsed="false">
      <c r="A3446" s="12" t="n">
        <v>9814</v>
      </c>
      <c r="B3446" s="13" t="s">
        <v>3459</v>
      </c>
      <c r="C3446" s="14" t="n">
        <f aca="false">IF($F$2=0," - ",Tabla1[[#This Row],[Base Precio de Lista neto]])</f>
        <v>164.8538</v>
      </c>
      <c r="D3446" s="14" t="n">
        <f aca="false">IF($F$2=0," - ",Tabla1[[#This Row],[Base Precio de Lista neto]]*(1-$F$2))</f>
        <v>115.39766</v>
      </c>
      <c r="E3446" s="14" t="n">
        <f aca="false">IF($F$2=0," - ",Tabla1[[#This Row],[Base para Mejor precio]]*(1-$F$2))</f>
        <v>103.857894</v>
      </c>
      <c r="F3446" s="12" t="s">
        <v>17</v>
      </c>
      <c r="G3446" s="15"/>
      <c r="H3446" s="14" t="n">
        <f aca="false">IFERROR(IF($F$3=0,"-",Tabla1[[#This Row],[Precio de Cliente neto]]*(1+$F$3)),"-")</f>
        <v>173.09649</v>
      </c>
      <c r="I3446" s="14" t="n">
        <v>164.8538</v>
      </c>
      <c r="J3446" s="14" t="n">
        <v>148.36842</v>
      </c>
    </row>
    <row r="3447" customFormat="false" ht="15" hidden="false" customHeight="false" outlineLevel="0" collapsed="false">
      <c r="A3447" s="12" t="n">
        <v>9815</v>
      </c>
      <c r="B3447" s="13" t="s">
        <v>3460</v>
      </c>
      <c r="C3447" s="14" t="n">
        <f aca="false">IF($F$2=0," - ",Tabla1[[#This Row],[Base Precio de Lista neto]])</f>
        <v>435.0169</v>
      </c>
      <c r="D3447" s="14" t="n">
        <f aca="false">IF($F$2=0," - ",Tabla1[[#This Row],[Base Precio de Lista neto]]*(1-$F$2))</f>
        <v>304.51183</v>
      </c>
      <c r="E3447" s="14" t="n">
        <f aca="false">IF($F$2=0," - ",Tabla1[[#This Row],[Base para Mejor precio]]*(1-$F$2))</f>
        <v>274.060647</v>
      </c>
      <c r="F3447" s="12" t="s">
        <v>17</v>
      </c>
      <c r="G3447" s="15"/>
      <c r="H3447" s="14" t="n">
        <f aca="false">IFERROR(IF($F$3=0,"-",Tabla1[[#This Row],[Precio de Cliente neto]]*(1+$F$3)),"-")</f>
        <v>456.767745</v>
      </c>
      <c r="I3447" s="14" t="n">
        <v>435.0169</v>
      </c>
      <c r="J3447" s="14" t="n">
        <v>391.51521</v>
      </c>
    </row>
    <row r="3448" customFormat="false" ht="15" hidden="false" customHeight="false" outlineLevel="0" collapsed="false">
      <c r="A3448" s="12" t="n">
        <v>9816</v>
      </c>
      <c r="B3448" s="13" t="s">
        <v>3461</v>
      </c>
      <c r="C3448" s="14" t="n">
        <f aca="false">IF($F$2=0," - ",Tabla1[[#This Row],[Base Precio de Lista neto]])</f>
        <v>149.1112</v>
      </c>
      <c r="D3448" s="14" t="n">
        <f aca="false">IF($F$2=0," - ",Tabla1[[#This Row],[Base Precio de Lista neto]]*(1-$F$2))</f>
        <v>104.37784</v>
      </c>
      <c r="E3448" s="14" t="n">
        <f aca="false">IF($F$2=0," - ",Tabla1[[#This Row],[Base para Mejor precio]]*(1-$F$2))</f>
        <v>93.940056</v>
      </c>
      <c r="F3448" s="12" t="s">
        <v>17</v>
      </c>
      <c r="G3448" s="15"/>
      <c r="H3448" s="14" t="n">
        <f aca="false">IFERROR(IF($F$3=0,"-",Tabla1[[#This Row],[Precio de Cliente neto]]*(1+$F$3)),"-")</f>
        <v>156.56676</v>
      </c>
      <c r="I3448" s="14" t="n">
        <v>149.1112</v>
      </c>
      <c r="J3448" s="14" t="n">
        <v>134.20008</v>
      </c>
    </row>
    <row r="3449" customFormat="false" ht="15" hidden="false" customHeight="false" outlineLevel="0" collapsed="false">
      <c r="A3449" s="12" t="n">
        <v>9817</v>
      </c>
      <c r="B3449" s="13" t="s">
        <v>3462</v>
      </c>
      <c r="C3449" s="14" t="n">
        <f aca="false">IF($F$2=0," - ",Tabla1[[#This Row],[Base Precio de Lista neto]])</f>
        <v>963.0656</v>
      </c>
      <c r="D3449" s="14" t="n">
        <f aca="false">IF($F$2=0," - ",Tabla1[[#This Row],[Base Precio de Lista neto]]*(1-$F$2))</f>
        <v>674.14592</v>
      </c>
      <c r="E3449" s="14" t="n">
        <f aca="false">IF($F$2=0," - ",Tabla1[[#This Row],[Base para Mejor precio]]*(1-$F$2))</f>
        <v>606.731328</v>
      </c>
      <c r="F3449" s="12" t="s">
        <v>17</v>
      </c>
      <c r="G3449" s="15"/>
      <c r="H3449" s="14" t="n">
        <f aca="false">IFERROR(IF($F$3=0,"-",Tabla1[[#This Row],[Precio de Cliente neto]]*(1+$F$3)),"-")</f>
        <v>1011.21888</v>
      </c>
      <c r="I3449" s="14" t="n">
        <v>963.0656</v>
      </c>
      <c r="J3449" s="14" t="n">
        <v>866.75904</v>
      </c>
    </row>
    <row r="3450" customFormat="false" ht="15" hidden="false" customHeight="false" outlineLevel="0" collapsed="false">
      <c r="A3450" s="12" t="n">
        <v>9818</v>
      </c>
      <c r="B3450" s="13" t="s">
        <v>3463</v>
      </c>
      <c r="C3450" s="14" t="n">
        <f aca="false">IF($F$2=0," - ",Tabla1[[#This Row],[Base Precio de Lista neto]])</f>
        <v>963.0656</v>
      </c>
      <c r="D3450" s="14" t="n">
        <f aca="false">IF($F$2=0," - ",Tabla1[[#This Row],[Base Precio de Lista neto]]*(1-$F$2))</f>
        <v>674.14592</v>
      </c>
      <c r="E3450" s="14" t="n">
        <f aca="false">IF($F$2=0," - ",Tabla1[[#This Row],[Base para Mejor precio]]*(1-$F$2))</f>
        <v>606.731328</v>
      </c>
      <c r="F3450" s="12" t="s">
        <v>17</v>
      </c>
      <c r="G3450" s="15"/>
      <c r="H3450" s="14" t="n">
        <f aca="false">IFERROR(IF($F$3=0,"-",Tabla1[[#This Row],[Precio de Cliente neto]]*(1+$F$3)),"-")</f>
        <v>1011.21888</v>
      </c>
      <c r="I3450" s="14" t="n">
        <v>963.0656</v>
      </c>
      <c r="J3450" s="14" t="n">
        <v>866.75904</v>
      </c>
    </row>
    <row r="3451" customFormat="false" ht="15" hidden="false" customHeight="false" outlineLevel="0" collapsed="false">
      <c r="A3451" s="12" t="n">
        <v>9819</v>
      </c>
      <c r="B3451" s="13" t="s">
        <v>3464</v>
      </c>
      <c r="C3451" s="14" t="n">
        <f aca="false">IF($F$2=0," - ",Tabla1[[#This Row],[Base Precio de Lista neto]])</f>
        <v>1149.3946</v>
      </c>
      <c r="D3451" s="14" t="n">
        <f aca="false">IF($F$2=0," - ",Tabla1[[#This Row],[Base Precio de Lista neto]]*(1-$F$2))</f>
        <v>804.57622</v>
      </c>
      <c r="E3451" s="14" t="n">
        <f aca="false">IF($F$2=0," - ",Tabla1[[#This Row],[Base para Mejor precio]]*(1-$F$2))</f>
        <v>724.118598</v>
      </c>
      <c r="F3451" s="12" t="s">
        <v>17</v>
      </c>
      <c r="G3451" s="15"/>
      <c r="H3451" s="14" t="n">
        <f aca="false">IFERROR(IF($F$3=0,"-",Tabla1[[#This Row],[Precio de Cliente neto]]*(1+$F$3)),"-")</f>
        <v>1206.86433</v>
      </c>
      <c r="I3451" s="14" t="n">
        <v>1149.3946</v>
      </c>
      <c r="J3451" s="14" t="n">
        <v>1034.45514</v>
      </c>
    </row>
    <row r="3452" customFormat="false" ht="15" hidden="false" customHeight="false" outlineLevel="0" collapsed="false">
      <c r="A3452" s="12" t="n">
        <v>9820</v>
      </c>
      <c r="B3452" s="13" t="s">
        <v>3465</v>
      </c>
      <c r="C3452" s="14" t="n">
        <f aca="false">IF($F$2=0," - ",Tabla1[[#This Row],[Base Precio de Lista neto]])</f>
        <v>963.0656</v>
      </c>
      <c r="D3452" s="14" t="n">
        <f aca="false">IF($F$2=0," - ",Tabla1[[#This Row],[Base Precio de Lista neto]]*(1-$F$2))</f>
        <v>674.14592</v>
      </c>
      <c r="E3452" s="14" t="n">
        <f aca="false">IF($F$2=0," - ",Tabla1[[#This Row],[Base para Mejor precio]]*(1-$F$2))</f>
        <v>606.731328</v>
      </c>
      <c r="F3452" s="12" t="s">
        <v>17</v>
      </c>
      <c r="G3452" s="15"/>
      <c r="H3452" s="14" t="n">
        <f aca="false">IFERROR(IF($F$3=0,"-",Tabla1[[#This Row],[Precio de Cliente neto]]*(1+$F$3)),"-")</f>
        <v>1011.21888</v>
      </c>
      <c r="I3452" s="14" t="n">
        <v>963.0656</v>
      </c>
      <c r="J3452" s="14" t="n">
        <v>866.75904</v>
      </c>
    </row>
    <row r="3453" customFormat="false" ht="15" hidden="false" customHeight="false" outlineLevel="0" collapsed="false">
      <c r="A3453" s="12" t="n">
        <v>9821</v>
      </c>
      <c r="B3453" s="13" t="s">
        <v>3466</v>
      </c>
      <c r="C3453" s="14" t="n">
        <f aca="false">IF($F$2=0," - ",Tabla1[[#This Row],[Base Precio de Lista neto]])</f>
        <v>963.0656</v>
      </c>
      <c r="D3453" s="14" t="n">
        <f aca="false">IF($F$2=0," - ",Tabla1[[#This Row],[Base Precio de Lista neto]]*(1-$F$2))</f>
        <v>674.14592</v>
      </c>
      <c r="E3453" s="14" t="n">
        <f aca="false">IF($F$2=0," - ",Tabla1[[#This Row],[Base para Mejor precio]]*(1-$F$2))</f>
        <v>606.731328</v>
      </c>
      <c r="F3453" s="12" t="s">
        <v>17</v>
      </c>
      <c r="G3453" s="15"/>
      <c r="H3453" s="14" t="n">
        <f aca="false">IFERROR(IF($F$3=0,"-",Tabla1[[#This Row],[Precio de Cliente neto]]*(1+$F$3)),"-")</f>
        <v>1011.21888</v>
      </c>
      <c r="I3453" s="14" t="n">
        <v>963.0656</v>
      </c>
      <c r="J3453" s="14" t="n">
        <v>866.75904</v>
      </c>
    </row>
    <row r="3454" customFormat="false" ht="15" hidden="false" customHeight="false" outlineLevel="0" collapsed="false">
      <c r="A3454" s="12" t="n">
        <v>9822</v>
      </c>
      <c r="B3454" s="13" t="s">
        <v>3467</v>
      </c>
      <c r="C3454" s="14" t="n">
        <f aca="false">IF($F$2=0," - ",Tabla1[[#This Row],[Base Precio de Lista neto]])</f>
        <v>1149.3946</v>
      </c>
      <c r="D3454" s="14" t="n">
        <f aca="false">IF($F$2=0," - ",Tabla1[[#This Row],[Base Precio de Lista neto]]*(1-$F$2))</f>
        <v>804.57622</v>
      </c>
      <c r="E3454" s="14" t="n">
        <f aca="false">IF($F$2=0," - ",Tabla1[[#This Row],[Base para Mejor precio]]*(1-$F$2))</f>
        <v>724.118598</v>
      </c>
      <c r="F3454" s="12" t="s">
        <v>17</v>
      </c>
      <c r="G3454" s="15"/>
      <c r="H3454" s="14" t="n">
        <f aca="false">IFERROR(IF($F$3=0,"-",Tabla1[[#This Row],[Precio de Cliente neto]]*(1+$F$3)),"-")</f>
        <v>1206.86433</v>
      </c>
      <c r="I3454" s="14" t="n">
        <v>1149.3946</v>
      </c>
      <c r="J3454" s="14" t="n">
        <v>1034.45514</v>
      </c>
    </row>
    <row r="3455" customFormat="false" ht="15" hidden="false" customHeight="false" outlineLevel="0" collapsed="false">
      <c r="A3455" s="12" t="n">
        <v>9823</v>
      </c>
      <c r="B3455" s="13" t="s">
        <v>3468</v>
      </c>
      <c r="C3455" s="14" t="n">
        <f aca="false">IF($F$2=0," - ",Tabla1[[#This Row],[Base Precio de Lista neto]])</f>
        <v>149.1112</v>
      </c>
      <c r="D3455" s="14" t="n">
        <f aca="false">IF($F$2=0," - ",Tabla1[[#This Row],[Base Precio de Lista neto]]*(1-$F$2))</f>
        <v>104.37784</v>
      </c>
      <c r="E3455" s="14" t="n">
        <f aca="false">IF($F$2=0," - ",Tabla1[[#This Row],[Base para Mejor precio]]*(1-$F$2))</f>
        <v>93.940056</v>
      </c>
      <c r="F3455" s="12" t="s">
        <v>17</v>
      </c>
      <c r="G3455" s="15"/>
      <c r="H3455" s="14" t="n">
        <f aca="false">IFERROR(IF($F$3=0,"-",Tabla1[[#This Row],[Precio de Cliente neto]]*(1+$F$3)),"-")</f>
        <v>156.56676</v>
      </c>
      <c r="I3455" s="14" t="n">
        <v>149.1112</v>
      </c>
      <c r="J3455" s="14" t="n">
        <v>134.20008</v>
      </c>
    </row>
    <row r="3456" customFormat="false" ht="15" hidden="false" customHeight="false" outlineLevel="0" collapsed="false">
      <c r="A3456" s="12" t="n">
        <v>9824</v>
      </c>
      <c r="B3456" s="13" t="s">
        <v>3469</v>
      </c>
      <c r="C3456" s="14" t="n">
        <f aca="false">IF($F$2=0," - ",Tabla1[[#This Row],[Base Precio de Lista neto]])</f>
        <v>409.3117</v>
      </c>
      <c r="D3456" s="14" t="n">
        <f aca="false">IF($F$2=0," - ",Tabla1[[#This Row],[Base Precio de Lista neto]]*(1-$F$2))</f>
        <v>286.51819</v>
      </c>
      <c r="E3456" s="14" t="n">
        <f aca="false">IF($F$2=0," - ",Tabla1[[#This Row],[Base para Mejor precio]]*(1-$F$2))</f>
        <v>257.866371</v>
      </c>
      <c r="F3456" s="12" t="s">
        <v>17</v>
      </c>
      <c r="G3456" s="15"/>
      <c r="H3456" s="14" t="n">
        <f aca="false">IFERROR(IF($F$3=0,"-",Tabla1[[#This Row],[Precio de Cliente neto]]*(1+$F$3)),"-")</f>
        <v>429.777285</v>
      </c>
      <c r="I3456" s="14" t="n">
        <v>409.3117</v>
      </c>
      <c r="J3456" s="14" t="n">
        <v>368.38053</v>
      </c>
    </row>
    <row r="3457" customFormat="false" ht="15" hidden="false" customHeight="false" outlineLevel="0" collapsed="false">
      <c r="A3457" s="12" t="n">
        <v>9825</v>
      </c>
      <c r="B3457" s="13" t="s">
        <v>3470</v>
      </c>
      <c r="C3457" s="14" t="n">
        <f aca="false">IF($F$2=0," - ",Tabla1[[#This Row],[Base Precio de Lista neto]])</f>
        <v>150.535</v>
      </c>
      <c r="D3457" s="14" t="n">
        <f aca="false">IF($F$2=0," - ",Tabla1[[#This Row],[Base Precio de Lista neto]]*(1-$F$2))</f>
        <v>105.3745</v>
      </c>
      <c r="E3457" s="14" t="n">
        <f aca="false">IF($F$2=0," - ",Tabla1[[#This Row],[Base para Mejor precio]]*(1-$F$2))</f>
        <v>94.83705</v>
      </c>
      <c r="F3457" s="12" t="s">
        <v>14</v>
      </c>
      <c r="G3457" s="15"/>
      <c r="H3457" s="14" t="n">
        <f aca="false">IFERROR(IF($F$3=0,"-",Tabla1[[#This Row],[Precio de Cliente neto]]*(1+$F$3)),"-")</f>
        <v>158.06175</v>
      </c>
      <c r="I3457" s="14" t="n">
        <v>150.535</v>
      </c>
      <c r="J3457" s="14" t="n">
        <v>135.4815</v>
      </c>
    </row>
    <row r="3458" customFormat="false" ht="15" hidden="false" customHeight="false" outlineLevel="0" collapsed="false">
      <c r="A3458" s="12" t="n">
        <v>9826</v>
      </c>
      <c r="B3458" s="13" t="s">
        <v>3471</v>
      </c>
      <c r="C3458" s="14" t="n">
        <f aca="false">IF($F$2=0," - ",Tabla1[[#This Row],[Base Precio de Lista neto]])</f>
        <v>179.2935</v>
      </c>
      <c r="D3458" s="14" t="n">
        <f aca="false">IF($F$2=0," - ",Tabla1[[#This Row],[Base Precio de Lista neto]]*(1-$F$2))</f>
        <v>125.50545</v>
      </c>
      <c r="E3458" s="14" t="n">
        <f aca="false">IF($F$2=0," - ",Tabla1[[#This Row],[Base para Mejor precio]]*(1-$F$2))</f>
        <v>112.954905</v>
      </c>
      <c r="F3458" s="12" t="s">
        <v>17</v>
      </c>
      <c r="G3458" s="15"/>
      <c r="H3458" s="14" t="n">
        <f aca="false">IFERROR(IF($F$3=0,"-",Tabla1[[#This Row],[Precio de Cliente neto]]*(1+$F$3)),"-")</f>
        <v>188.258175</v>
      </c>
      <c r="I3458" s="14" t="n">
        <v>179.2935</v>
      </c>
      <c r="J3458" s="14" t="n">
        <v>161.36415</v>
      </c>
    </row>
    <row r="3459" customFormat="false" ht="15" hidden="false" customHeight="false" outlineLevel="0" collapsed="false">
      <c r="A3459" s="12" t="n">
        <v>9827</v>
      </c>
      <c r="B3459" s="13" t="s">
        <v>3472</v>
      </c>
      <c r="C3459" s="14" t="n">
        <f aca="false">IF($F$2=0," - ",Tabla1[[#This Row],[Base Precio de Lista neto]])</f>
        <v>163.3555</v>
      </c>
      <c r="D3459" s="14" t="n">
        <f aca="false">IF($F$2=0," - ",Tabla1[[#This Row],[Base Precio de Lista neto]]*(1-$F$2))</f>
        <v>114.34885</v>
      </c>
      <c r="E3459" s="14" t="n">
        <f aca="false">IF($F$2=0," - ",Tabla1[[#This Row],[Base para Mejor precio]]*(1-$F$2))</f>
        <v>102.913965</v>
      </c>
      <c r="F3459" s="12" t="s">
        <v>17</v>
      </c>
      <c r="G3459" s="15"/>
      <c r="H3459" s="14" t="n">
        <f aca="false">IFERROR(IF($F$3=0,"-",Tabla1[[#This Row],[Precio de Cliente neto]]*(1+$F$3)),"-")</f>
        <v>171.523275</v>
      </c>
      <c r="I3459" s="14" t="n">
        <v>163.3555</v>
      </c>
      <c r="J3459" s="14" t="n">
        <v>147.01995</v>
      </c>
    </row>
    <row r="3460" customFormat="false" ht="15" hidden="false" customHeight="false" outlineLevel="0" collapsed="false">
      <c r="A3460" s="12" t="n">
        <v>9828</v>
      </c>
      <c r="B3460" s="13" t="s">
        <v>3473</v>
      </c>
      <c r="C3460" s="14" t="n">
        <f aca="false">IF($F$2=0," - ",Tabla1[[#This Row],[Base Precio de Lista neto]])</f>
        <v>200.3349</v>
      </c>
      <c r="D3460" s="14" t="n">
        <f aca="false">IF($F$2=0," - ",Tabla1[[#This Row],[Base Precio de Lista neto]]*(1-$F$2))</f>
        <v>140.23443</v>
      </c>
      <c r="E3460" s="14" t="n">
        <f aca="false">IF($F$2=0," - ",Tabla1[[#This Row],[Base para Mejor precio]]*(1-$F$2))</f>
        <v>126.210987</v>
      </c>
      <c r="F3460" s="12" t="s">
        <v>17</v>
      </c>
      <c r="G3460" s="15"/>
      <c r="H3460" s="14" t="n">
        <f aca="false">IFERROR(IF($F$3=0,"-",Tabla1[[#This Row],[Precio de Cliente neto]]*(1+$F$3)),"-")</f>
        <v>210.351645</v>
      </c>
      <c r="I3460" s="14" t="n">
        <v>200.3349</v>
      </c>
      <c r="J3460" s="14" t="n">
        <v>180.30141</v>
      </c>
    </row>
    <row r="3461" customFormat="false" ht="15" hidden="false" customHeight="false" outlineLevel="0" collapsed="false">
      <c r="A3461" s="12" t="n">
        <v>9829</v>
      </c>
      <c r="B3461" s="13" t="s">
        <v>3474</v>
      </c>
      <c r="C3461" s="14" t="n">
        <f aca="false">IF($F$2=0," - ",Tabla1[[#This Row],[Base Precio de Lista neto]])</f>
        <v>4782.4394</v>
      </c>
      <c r="D3461" s="14" t="n">
        <f aca="false">IF($F$2=0," - ",Tabla1[[#This Row],[Base Precio de Lista neto]]*(1-$F$2))</f>
        <v>3347.70758</v>
      </c>
      <c r="E3461" s="14" t="n">
        <f aca="false">IF($F$2=0," - ",Tabla1[[#This Row],[Base para Mejor precio]]*(1-$F$2))</f>
        <v>3012.936822</v>
      </c>
      <c r="F3461" s="12" t="s">
        <v>31</v>
      </c>
      <c r="G3461" s="15"/>
      <c r="H3461" s="14" t="n">
        <f aca="false">IFERROR(IF($F$3=0,"-",Tabla1[[#This Row],[Precio de Cliente neto]]*(1+$F$3)),"-")</f>
        <v>5021.56137</v>
      </c>
      <c r="I3461" s="14" t="n">
        <v>4782.4394</v>
      </c>
      <c r="J3461" s="14" t="n">
        <v>4304.19546</v>
      </c>
    </row>
    <row r="3462" customFormat="false" ht="15" hidden="false" customHeight="false" outlineLevel="0" collapsed="false">
      <c r="A3462" s="12" t="n">
        <v>9830</v>
      </c>
      <c r="B3462" s="13" t="s">
        <v>3475</v>
      </c>
      <c r="C3462" s="14" t="n">
        <f aca="false">IF($F$2=0," - ",Tabla1[[#This Row],[Base Precio de Lista neto]])</f>
        <v>374.058</v>
      </c>
      <c r="D3462" s="14" t="n">
        <f aca="false">IF($F$2=0," - ",Tabla1[[#This Row],[Base Precio de Lista neto]]*(1-$F$2))</f>
        <v>261.8406</v>
      </c>
      <c r="E3462" s="14" t="n">
        <f aca="false">IF($F$2=0," - ",Tabla1[[#This Row],[Base para Mejor precio]]*(1-$F$2))</f>
        <v>235.65654</v>
      </c>
      <c r="F3462" s="12" t="s">
        <v>17</v>
      </c>
      <c r="G3462" s="15"/>
      <c r="H3462" s="14" t="n">
        <f aca="false">IFERROR(IF($F$3=0,"-",Tabla1[[#This Row],[Precio de Cliente neto]]*(1+$F$3)),"-")</f>
        <v>392.7609</v>
      </c>
      <c r="I3462" s="14" t="n">
        <v>374.058</v>
      </c>
      <c r="J3462" s="14" t="n">
        <v>336.6522</v>
      </c>
    </row>
    <row r="3463" customFormat="false" ht="15" hidden="false" customHeight="false" outlineLevel="0" collapsed="false">
      <c r="A3463" s="12" t="n">
        <v>9831</v>
      </c>
      <c r="B3463" s="13" t="s">
        <v>3476</v>
      </c>
      <c r="C3463" s="14" t="n">
        <f aca="false">IF($F$2=0," - ",Tabla1[[#This Row],[Base Precio de Lista neto]])</f>
        <v>471.9777</v>
      </c>
      <c r="D3463" s="14" t="n">
        <f aca="false">IF($F$2=0," - ",Tabla1[[#This Row],[Base Precio de Lista neto]]*(1-$F$2))</f>
        <v>330.38439</v>
      </c>
      <c r="E3463" s="14" t="n">
        <f aca="false">IF($F$2=0," - ",Tabla1[[#This Row],[Base para Mejor precio]]*(1-$F$2))</f>
        <v>297.345951</v>
      </c>
      <c r="F3463" s="12" t="s">
        <v>17</v>
      </c>
      <c r="G3463" s="15"/>
      <c r="H3463" s="14" t="n">
        <f aca="false">IFERROR(IF($F$3=0,"-",Tabla1[[#This Row],[Precio de Cliente neto]]*(1+$F$3)),"-")</f>
        <v>495.576585</v>
      </c>
      <c r="I3463" s="14" t="n">
        <v>471.9777</v>
      </c>
      <c r="J3463" s="14" t="n">
        <v>424.77993</v>
      </c>
    </row>
    <row r="3464" customFormat="false" ht="15" hidden="false" customHeight="false" outlineLevel="0" collapsed="false">
      <c r="A3464" s="12" t="n">
        <v>9832</v>
      </c>
      <c r="B3464" s="13" t="s">
        <v>3477</v>
      </c>
      <c r="C3464" s="14" t="n">
        <f aca="false">IF($F$2=0," - ",Tabla1[[#This Row],[Base Precio de Lista neto]])</f>
        <v>201.1473</v>
      </c>
      <c r="D3464" s="14" t="n">
        <f aca="false">IF($F$2=0," - ",Tabla1[[#This Row],[Base Precio de Lista neto]]*(1-$F$2))</f>
        <v>140.80311</v>
      </c>
      <c r="E3464" s="14" t="n">
        <f aca="false">IF($F$2=0," - ",Tabla1[[#This Row],[Base para Mejor precio]]*(1-$F$2))</f>
        <v>126.722799</v>
      </c>
      <c r="F3464" s="12" t="s">
        <v>17</v>
      </c>
      <c r="G3464" s="15"/>
      <c r="H3464" s="14" t="n">
        <f aca="false">IFERROR(IF($F$3=0,"-",Tabla1[[#This Row],[Precio de Cliente neto]]*(1+$F$3)),"-")</f>
        <v>211.204665</v>
      </c>
      <c r="I3464" s="14" t="n">
        <v>201.1473</v>
      </c>
      <c r="J3464" s="14" t="n">
        <v>181.03257</v>
      </c>
    </row>
    <row r="3465" customFormat="false" ht="15" hidden="false" customHeight="false" outlineLevel="0" collapsed="false">
      <c r="A3465" s="12" t="n">
        <v>9834</v>
      </c>
      <c r="B3465" s="13" t="s">
        <v>3478</v>
      </c>
      <c r="C3465" s="14" t="n">
        <f aca="false">IF($F$2=0," - ",Tabla1[[#This Row],[Base Precio de Lista neto]])</f>
        <v>1455.4761</v>
      </c>
      <c r="D3465" s="14" t="n">
        <f aca="false">IF($F$2=0," - ",Tabla1[[#This Row],[Base Precio de Lista neto]]*(1-$F$2))</f>
        <v>1018.83327</v>
      </c>
      <c r="E3465" s="14" t="n">
        <f aca="false">IF($F$2=0," - ",Tabla1[[#This Row],[Base para Mejor precio]]*(1-$F$2))</f>
        <v>916.949943</v>
      </c>
      <c r="F3465" s="12" t="s">
        <v>17</v>
      </c>
      <c r="G3465" s="15"/>
      <c r="H3465" s="14" t="n">
        <f aca="false">IFERROR(IF($F$3=0,"-",Tabla1[[#This Row],[Precio de Cliente neto]]*(1+$F$3)),"-")</f>
        <v>1528.249905</v>
      </c>
      <c r="I3465" s="14" t="n">
        <v>1455.4761</v>
      </c>
      <c r="J3465" s="14" t="n">
        <v>1309.92849</v>
      </c>
    </row>
    <row r="3466" customFormat="false" ht="15" hidden="false" customHeight="false" outlineLevel="0" collapsed="false">
      <c r="A3466" s="12" t="n">
        <v>9835</v>
      </c>
      <c r="B3466" s="13" t="s">
        <v>3479</v>
      </c>
      <c r="C3466" s="14" t="n">
        <f aca="false">IF($F$2=0," - ",Tabla1[[#This Row],[Base Precio de Lista neto]])</f>
        <v>29395.3667</v>
      </c>
      <c r="D3466" s="14" t="n">
        <f aca="false">IF($F$2=0," - ",Tabla1[[#This Row],[Base Precio de Lista neto]]*(1-$F$2))</f>
        <v>20576.75669</v>
      </c>
      <c r="E3466" s="14" t="n">
        <f aca="false">IF($F$2=0," - ",Tabla1[[#This Row],[Base para Mejor precio]]*(1-$F$2))</f>
        <v>18519.081021</v>
      </c>
      <c r="F3466" s="12" t="s">
        <v>31</v>
      </c>
      <c r="G3466" s="15"/>
      <c r="H3466" s="14" t="n">
        <f aca="false">IFERROR(IF($F$3=0,"-",Tabla1[[#This Row],[Precio de Cliente neto]]*(1+$F$3)),"-")</f>
        <v>30865.135035</v>
      </c>
      <c r="I3466" s="14" t="n">
        <v>29395.3667</v>
      </c>
      <c r="J3466" s="14" t="n">
        <v>26455.83003</v>
      </c>
    </row>
    <row r="3467" customFormat="false" ht="15" hidden="false" customHeight="false" outlineLevel="0" collapsed="false">
      <c r="A3467" s="12" t="n">
        <v>9836</v>
      </c>
      <c r="B3467" s="13" t="s">
        <v>3480</v>
      </c>
      <c r="C3467" s="14" t="n">
        <f aca="false">IF($F$2=0," - ",Tabla1[[#This Row],[Base Precio de Lista neto]])</f>
        <v>14157.9077</v>
      </c>
      <c r="D3467" s="14" t="n">
        <f aca="false">IF($F$2=0," - ",Tabla1[[#This Row],[Base Precio de Lista neto]]*(1-$F$2))</f>
        <v>9910.53539</v>
      </c>
      <c r="E3467" s="14" t="n">
        <f aca="false">IF($F$2=0," - ",Tabla1[[#This Row],[Base para Mejor precio]]*(1-$F$2))</f>
        <v>8919.481851</v>
      </c>
      <c r="F3467" s="12" t="s">
        <v>31</v>
      </c>
      <c r="G3467" s="15"/>
      <c r="H3467" s="14" t="n">
        <f aca="false">IFERROR(IF($F$3=0,"-",Tabla1[[#This Row],[Precio de Cliente neto]]*(1+$F$3)),"-")</f>
        <v>14865.803085</v>
      </c>
      <c r="I3467" s="14" t="n">
        <v>14157.9077</v>
      </c>
      <c r="J3467" s="14" t="n">
        <v>12742.11693</v>
      </c>
    </row>
    <row r="3468" customFormat="false" ht="15" hidden="false" customHeight="false" outlineLevel="0" collapsed="false">
      <c r="A3468" s="12" t="n">
        <v>9839</v>
      </c>
      <c r="B3468" s="13" t="s">
        <v>3481</v>
      </c>
      <c r="C3468" s="14" t="n">
        <f aca="false">IF($F$2=0," - ",Tabla1[[#This Row],[Base Precio de Lista neto]])</f>
        <v>14157.9077</v>
      </c>
      <c r="D3468" s="14" t="n">
        <f aca="false">IF($F$2=0," - ",Tabla1[[#This Row],[Base Precio de Lista neto]]*(1-$F$2))</f>
        <v>9910.53539</v>
      </c>
      <c r="E3468" s="14" t="n">
        <f aca="false">IF($F$2=0," - ",Tabla1[[#This Row],[Base para Mejor precio]]*(1-$F$2))</f>
        <v>8919.481851</v>
      </c>
      <c r="F3468" s="12" t="s">
        <v>31</v>
      </c>
      <c r="G3468" s="15"/>
      <c r="H3468" s="14" t="n">
        <f aca="false">IFERROR(IF($F$3=0,"-",Tabla1[[#This Row],[Precio de Cliente neto]]*(1+$F$3)),"-")</f>
        <v>14865.803085</v>
      </c>
      <c r="I3468" s="14" t="n">
        <v>14157.9077</v>
      </c>
      <c r="J3468" s="14" t="n">
        <v>12742.11693</v>
      </c>
    </row>
    <row r="3469" customFormat="false" ht="15" hidden="false" customHeight="false" outlineLevel="0" collapsed="false">
      <c r="A3469" s="12" t="n">
        <v>9840</v>
      </c>
      <c r="B3469" s="13" t="s">
        <v>3482</v>
      </c>
      <c r="C3469" s="14" t="n">
        <f aca="false">IF($F$2=0," - ",Tabla1[[#This Row],[Base Precio de Lista neto]])</f>
        <v>36570.8536</v>
      </c>
      <c r="D3469" s="14" t="n">
        <f aca="false">IF($F$2=0," - ",Tabla1[[#This Row],[Base Precio de Lista neto]]*(1-$F$2))</f>
        <v>25599.59752</v>
      </c>
      <c r="E3469" s="14" t="n">
        <f aca="false">IF($F$2=0," - ",Tabla1[[#This Row],[Base para Mejor precio]]*(1-$F$2))</f>
        <v>23039.637768</v>
      </c>
      <c r="F3469" s="12" t="s">
        <v>31</v>
      </c>
      <c r="G3469" s="15"/>
      <c r="H3469" s="14" t="n">
        <f aca="false">IFERROR(IF($F$3=0,"-",Tabla1[[#This Row],[Precio de Cliente neto]]*(1+$F$3)),"-")</f>
        <v>38399.39628</v>
      </c>
      <c r="I3469" s="14" t="n">
        <v>36570.8536</v>
      </c>
      <c r="J3469" s="14" t="n">
        <v>32913.76824</v>
      </c>
    </row>
    <row r="3470" customFormat="false" ht="15" hidden="false" customHeight="false" outlineLevel="0" collapsed="false">
      <c r="A3470" s="12" t="n">
        <v>9841</v>
      </c>
      <c r="B3470" s="13" t="s">
        <v>3483</v>
      </c>
      <c r="C3470" s="14" t="n">
        <f aca="false">IF($F$2=0," - ",Tabla1[[#This Row],[Base Precio de Lista neto]])</f>
        <v>2882.142</v>
      </c>
      <c r="D3470" s="14" t="n">
        <f aca="false">IF($F$2=0," - ",Tabla1[[#This Row],[Base Precio de Lista neto]]*(1-$F$2))</f>
        <v>2017.4994</v>
      </c>
      <c r="E3470" s="14" t="n">
        <f aca="false">IF($F$2=0," - ",Tabla1[[#This Row],[Base para Mejor precio]]*(1-$F$2))</f>
        <v>1815.74946</v>
      </c>
      <c r="F3470" s="12" t="s">
        <v>14</v>
      </c>
      <c r="G3470" s="15"/>
      <c r="H3470" s="14" t="n">
        <f aca="false">IFERROR(IF($F$3=0,"-",Tabla1[[#This Row],[Precio de Cliente neto]]*(1+$F$3)),"-")</f>
        <v>3026.2491</v>
      </c>
      <c r="I3470" s="14" t="n">
        <v>2882.142</v>
      </c>
      <c r="J3470" s="14" t="n">
        <v>2593.9278</v>
      </c>
    </row>
    <row r="3471" customFormat="false" ht="15" hidden="false" customHeight="false" outlineLevel="0" collapsed="false">
      <c r="A3471" s="12" t="n">
        <v>9849</v>
      </c>
      <c r="B3471" s="13" t="s">
        <v>3484</v>
      </c>
      <c r="C3471" s="14" t="n">
        <f aca="false">IF($F$2=0," - ",Tabla1[[#This Row],[Base Precio de Lista neto]])</f>
        <v>1936.171</v>
      </c>
      <c r="D3471" s="14" t="n">
        <f aca="false">IF($F$2=0," - ",Tabla1[[#This Row],[Base Precio de Lista neto]]*(1-$F$2))</f>
        <v>1355.3197</v>
      </c>
      <c r="E3471" s="14" t="n">
        <f aca="false">IF($F$2=0," - ",Tabla1[[#This Row],[Base para Mejor precio]]*(1-$F$2))</f>
        <v>1219.78773</v>
      </c>
      <c r="F3471" s="12" t="s">
        <v>17</v>
      </c>
      <c r="G3471" s="15"/>
      <c r="H3471" s="14" t="n">
        <f aca="false">IFERROR(IF($F$3=0,"-",Tabla1[[#This Row],[Precio de Cliente neto]]*(1+$F$3)),"-")</f>
        <v>2032.97955</v>
      </c>
      <c r="I3471" s="14" t="n">
        <v>1936.171</v>
      </c>
      <c r="J3471" s="14" t="n">
        <v>1742.5539</v>
      </c>
    </row>
    <row r="3472" customFormat="false" ht="15" hidden="false" customHeight="false" outlineLevel="0" collapsed="false">
      <c r="A3472" s="12" t="n">
        <v>9850</v>
      </c>
      <c r="B3472" s="13" t="s">
        <v>3485</v>
      </c>
      <c r="C3472" s="14" t="n">
        <f aca="false">IF($F$2=0," - ",Tabla1[[#This Row],[Base Precio de Lista neto]])</f>
        <v>1640.1236</v>
      </c>
      <c r="D3472" s="14" t="n">
        <f aca="false">IF($F$2=0," - ",Tabla1[[#This Row],[Base Precio de Lista neto]]*(1-$F$2))</f>
        <v>1148.08652</v>
      </c>
      <c r="E3472" s="14" t="n">
        <f aca="false">IF($F$2=0," - ",Tabla1[[#This Row],[Base para Mejor precio]]*(1-$F$2))</f>
        <v>1033.277868</v>
      </c>
      <c r="F3472" s="12" t="s">
        <v>17</v>
      </c>
      <c r="G3472" s="15"/>
      <c r="H3472" s="14" t="n">
        <f aca="false">IFERROR(IF($F$3=0,"-",Tabla1[[#This Row],[Precio de Cliente neto]]*(1+$F$3)),"-")</f>
        <v>1722.12978</v>
      </c>
      <c r="I3472" s="14" t="n">
        <v>1640.1236</v>
      </c>
      <c r="J3472" s="14" t="n">
        <v>1476.11124</v>
      </c>
    </row>
    <row r="3473" customFormat="false" ht="15" hidden="false" customHeight="false" outlineLevel="0" collapsed="false">
      <c r="A3473" s="12" t="n">
        <v>9852</v>
      </c>
      <c r="B3473" s="13" t="s">
        <v>3486</v>
      </c>
      <c r="C3473" s="14" t="n">
        <f aca="false">IF($F$2=0," - ",Tabla1[[#This Row],[Base Precio de Lista neto]])</f>
        <v>1003.1254</v>
      </c>
      <c r="D3473" s="14" t="n">
        <f aca="false">IF($F$2=0," - ",Tabla1[[#This Row],[Base Precio de Lista neto]]*(1-$F$2))</f>
        <v>702.18778</v>
      </c>
      <c r="E3473" s="14" t="n">
        <f aca="false">IF($F$2=0," - ",Tabla1[[#This Row],[Base para Mejor precio]]*(1-$F$2))</f>
        <v>631.969002</v>
      </c>
      <c r="F3473" s="12" t="s">
        <v>17</v>
      </c>
      <c r="G3473" s="15"/>
      <c r="H3473" s="14" t="n">
        <f aca="false">IFERROR(IF($F$3=0,"-",Tabla1[[#This Row],[Precio de Cliente neto]]*(1+$F$3)),"-")</f>
        <v>1053.28167</v>
      </c>
      <c r="I3473" s="14" t="n">
        <v>1003.1254</v>
      </c>
      <c r="J3473" s="14" t="n">
        <v>902.81286</v>
      </c>
    </row>
    <row r="3474" customFormat="false" ht="15" hidden="false" customHeight="false" outlineLevel="0" collapsed="false">
      <c r="A3474" s="12" t="n">
        <v>9853</v>
      </c>
      <c r="B3474" s="13" t="s">
        <v>3487</v>
      </c>
      <c r="C3474" s="14" t="n">
        <f aca="false">IF($F$2=0," - ",Tabla1[[#This Row],[Base Precio de Lista neto]])</f>
        <v>775.7142</v>
      </c>
      <c r="D3474" s="14" t="n">
        <f aca="false">IF($F$2=0," - ",Tabla1[[#This Row],[Base Precio de Lista neto]]*(1-$F$2))</f>
        <v>542.99994</v>
      </c>
      <c r="E3474" s="14" t="n">
        <f aca="false">IF($F$2=0," - ",Tabla1[[#This Row],[Base para Mejor precio]]*(1-$F$2))</f>
        <v>488.699946</v>
      </c>
      <c r="F3474" s="12" t="s">
        <v>17</v>
      </c>
      <c r="G3474" s="15"/>
      <c r="H3474" s="14" t="n">
        <f aca="false">IFERROR(IF($F$3=0,"-",Tabla1[[#This Row],[Precio de Cliente neto]]*(1+$F$3)),"-")</f>
        <v>814.49991</v>
      </c>
      <c r="I3474" s="14" t="n">
        <v>775.7142</v>
      </c>
      <c r="J3474" s="14" t="n">
        <v>698.14278</v>
      </c>
    </row>
    <row r="3475" customFormat="false" ht="15" hidden="false" customHeight="false" outlineLevel="0" collapsed="false">
      <c r="A3475" s="12" t="n">
        <v>9854</v>
      </c>
      <c r="B3475" s="13" t="s">
        <v>3488</v>
      </c>
      <c r="C3475" s="14" t="n">
        <f aca="false">IF($F$2=0," - ",Tabla1[[#This Row],[Base Precio de Lista neto]])</f>
        <v>1102.4999</v>
      </c>
      <c r="D3475" s="14" t="n">
        <f aca="false">IF($F$2=0," - ",Tabla1[[#This Row],[Base Precio de Lista neto]]*(1-$F$2))</f>
        <v>771.74993</v>
      </c>
      <c r="E3475" s="14" t="n">
        <f aca="false">IF($F$2=0," - ",Tabla1[[#This Row],[Base para Mejor precio]]*(1-$F$2))</f>
        <v>694.574937</v>
      </c>
      <c r="F3475" s="12" t="s">
        <v>17</v>
      </c>
      <c r="G3475" s="15"/>
      <c r="H3475" s="14" t="n">
        <f aca="false">IFERROR(IF($F$3=0,"-",Tabla1[[#This Row],[Precio de Cliente neto]]*(1+$F$3)),"-")</f>
        <v>1157.624895</v>
      </c>
      <c r="I3475" s="14" t="n">
        <v>1102.4999</v>
      </c>
      <c r="J3475" s="14" t="n">
        <v>992.24991</v>
      </c>
    </row>
    <row r="3476" customFormat="false" ht="15" hidden="false" customHeight="false" outlineLevel="0" collapsed="false">
      <c r="A3476" s="12" t="n">
        <v>9855</v>
      </c>
      <c r="B3476" s="13" t="s">
        <v>3489</v>
      </c>
      <c r="C3476" s="14" t="n">
        <f aca="false">IF($F$2=0," - ",Tabla1[[#This Row],[Base Precio de Lista neto]])</f>
        <v>775.7142</v>
      </c>
      <c r="D3476" s="14" t="n">
        <f aca="false">IF($F$2=0," - ",Tabla1[[#This Row],[Base Precio de Lista neto]]*(1-$F$2))</f>
        <v>542.99994</v>
      </c>
      <c r="E3476" s="14" t="n">
        <f aca="false">IF($F$2=0," - ",Tabla1[[#This Row],[Base para Mejor precio]]*(1-$F$2))</f>
        <v>488.699946</v>
      </c>
      <c r="F3476" s="12" t="s">
        <v>17</v>
      </c>
      <c r="G3476" s="15"/>
      <c r="H3476" s="14" t="n">
        <f aca="false">IFERROR(IF($F$3=0,"-",Tabla1[[#This Row],[Precio de Cliente neto]]*(1+$F$3)),"-")</f>
        <v>814.49991</v>
      </c>
      <c r="I3476" s="14" t="n">
        <v>775.7142</v>
      </c>
      <c r="J3476" s="14" t="n">
        <v>698.14278</v>
      </c>
    </row>
    <row r="3477" customFormat="false" ht="15" hidden="false" customHeight="false" outlineLevel="0" collapsed="false">
      <c r="A3477" s="12" t="n">
        <v>9856</v>
      </c>
      <c r="B3477" s="13" t="s">
        <v>3490</v>
      </c>
      <c r="C3477" s="14" t="n">
        <f aca="false">IF($F$2=0," - ",Tabla1[[#This Row],[Base Precio de Lista neto]])</f>
        <v>2099.9999</v>
      </c>
      <c r="D3477" s="14" t="n">
        <f aca="false">IF($F$2=0," - ",Tabla1[[#This Row],[Base Precio de Lista neto]]*(1-$F$2))</f>
        <v>1469.99993</v>
      </c>
      <c r="E3477" s="14" t="n">
        <f aca="false">IF($F$2=0," - ",Tabla1[[#This Row],[Base para Mejor precio]]*(1-$F$2))</f>
        <v>1322.999937</v>
      </c>
      <c r="F3477" s="12" t="s">
        <v>17</v>
      </c>
      <c r="G3477" s="15"/>
      <c r="H3477" s="14" t="n">
        <f aca="false">IFERROR(IF($F$3=0,"-",Tabla1[[#This Row],[Precio de Cliente neto]]*(1+$F$3)),"-")</f>
        <v>2204.999895</v>
      </c>
      <c r="I3477" s="14" t="n">
        <v>2099.9999</v>
      </c>
      <c r="J3477" s="14" t="n">
        <v>1889.99991</v>
      </c>
    </row>
    <row r="3478" customFormat="false" ht="15" hidden="false" customHeight="false" outlineLevel="0" collapsed="false">
      <c r="A3478" s="12" t="n">
        <v>9857</v>
      </c>
      <c r="B3478" s="13" t="s">
        <v>3491</v>
      </c>
      <c r="C3478" s="14" t="n">
        <f aca="false">IF($F$2=0," - ",Tabla1[[#This Row],[Base Precio de Lista neto]])</f>
        <v>461.8734</v>
      </c>
      <c r="D3478" s="14" t="n">
        <f aca="false">IF($F$2=0," - ",Tabla1[[#This Row],[Base Precio de Lista neto]]*(1-$F$2))</f>
        <v>323.31138</v>
      </c>
      <c r="E3478" s="14" t="n">
        <f aca="false">IF($F$2=0," - ",Tabla1[[#This Row],[Base para Mejor precio]]*(1-$F$2))</f>
        <v>290.980242</v>
      </c>
      <c r="F3478" s="12" t="s">
        <v>17</v>
      </c>
      <c r="G3478" s="15"/>
      <c r="H3478" s="14" t="n">
        <f aca="false">IFERROR(IF($F$3=0,"-",Tabla1[[#This Row],[Precio de Cliente neto]]*(1+$F$3)),"-")</f>
        <v>484.96707</v>
      </c>
      <c r="I3478" s="14" t="n">
        <v>461.8734</v>
      </c>
      <c r="J3478" s="14" t="n">
        <v>415.68606</v>
      </c>
    </row>
    <row r="3479" customFormat="false" ht="15" hidden="false" customHeight="false" outlineLevel="0" collapsed="false">
      <c r="A3479" s="12" t="n">
        <v>9858</v>
      </c>
      <c r="B3479" s="13" t="s">
        <v>3492</v>
      </c>
      <c r="C3479" s="14" t="n">
        <f aca="false">IF($F$2=0," - ",Tabla1[[#This Row],[Base Precio de Lista neto]])</f>
        <v>461.8734</v>
      </c>
      <c r="D3479" s="14" t="n">
        <f aca="false">IF($F$2=0," - ",Tabla1[[#This Row],[Base Precio de Lista neto]]*(1-$F$2))</f>
        <v>323.31138</v>
      </c>
      <c r="E3479" s="14" t="n">
        <f aca="false">IF($F$2=0," - ",Tabla1[[#This Row],[Base para Mejor precio]]*(1-$F$2))</f>
        <v>290.980242</v>
      </c>
      <c r="F3479" s="12" t="s">
        <v>17</v>
      </c>
      <c r="G3479" s="15"/>
      <c r="H3479" s="14" t="n">
        <f aca="false">IFERROR(IF($F$3=0,"-",Tabla1[[#This Row],[Precio de Cliente neto]]*(1+$F$3)),"-")</f>
        <v>484.96707</v>
      </c>
      <c r="I3479" s="14" t="n">
        <v>461.8734</v>
      </c>
      <c r="J3479" s="14" t="n">
        <v>415.68606</v>
      </c>
    </row>
    <row r="3480" customFormat="false" ht="15" hidden="false" customHeight="false" outlineLevel="0" collapsed="false">
      <c r="A3480" s="12" t="n">
        <v>9859</v>
      </c>
      <c r="B3480" s="13" t="s">
        <v>3493</v>
      </c>
      <c r="C3480" s="14" t="n">
        <f aca="false">IF($F$2=0," - ",Tabla1[[#This Row],[Base Precio de Lista neto]])</f>
        <v>461.8734</v>
      </c>
      <c r="D3480" s="14" t="n">
        <f aca="false">IF($F$2=0," - ",Tabla1[[#This Row],[Base Precio de Lista neto]]*(1-$F$2))</f>
        <v>323.31138</v>
      </c>
      <c r="E3480" s="14" t="n">
        <f aca="false">IF($F$2=0," - ",Tabla1[[#This Row],[Base para Mejor precio]]*(1-$F$2))</f>
        <v>290.980242</v>
      </c>
      <c r="F3480" s="12" t="s">
        <v>17</v>
      </c>
      <c r="G3480" s="15"/>
      <c r="H3480" s="14" t="n">
        <f aca="false">IFERROR(IF($F$3=0,"-",Tabla1[[#This Row],[Precio de Cliente neto]]*(1+$F$3)),"-")</f>
        <v>484.96707</v>
      </c>
      <c r="I3480" s="14" t="n">
        <v>461.8734</v>
      </c>
      <c r="J3480" s="14" t="n">
        <v>415.68606</v>
      </c>
    </row>
    <row r="3481" customFormat="false" ht="15" hidden="false" customHeight="false" outlineLevel="0" collapsed="false">
      <c r="A3481" s="12" t="n">
        <v>9880</v>
      </c>
      <c r="B3481" s="13" t="s">
        <v>3494</v>
      </c>
      <c r="C3481" s="14" t="n">
        <f aca="false">IF($F$2=0," - ",Tabla1[[#This Row],[Base Precio de Lista neto]])</f>
        <v>682.1312</v>
      </c>
      <c r="D3481" s="14" t="n">
        <f aca="false">IF($F$2=0," - ",Tabla1[[#This Row],[Base Precio de Lista neto]]*(1-$F$2))</f>
        <v>477.49184</v>
      </c>
      <c r="E3481" s="14" t="n">
        <f aca="false">IF($F$2=0," - ",Tabla1[[#This Row],[Base para Mejor precio]]*(1-$F$2))</f>
        <v>429.742656</v>
      </c>
      <c r="F3481" s="12" t="s">
        <v>17</v>
      </c>
      <c r="G3481" s="15"/>
      <c r="H3481" s="14" t="n">
        <f aca="false">IFERROR(IF($F$3=0,"-",Tabla1[[#This Row],[Precio de Cliente neto]]*(1+$F$3)),"-")</f>
        <v>716.23776</v>
      </c>
      <c r="I3481" s="14" t="n">
        <v>682.1312</v>
      </c>
      <c r="J3481" s="14" t="n">
        <v>613.91808</v>
      </c>
    </row>
    <row r="3482" customFormat="false" ht="15" hidden="false" customHeight="false" outlineLevel="0" collapsed="false">
      <c r="A3482" s="12" t="n">
        <v>9881</v>
      </c>
      <c r="B3482" s="13" t="s">
        <v>3495</v>
      </c>
      <c r="C3482" s="14" t="n">
        <f aca="false">IF($F$2=0," - ",Tabla1[[#This Row],[Base Precio de Lista neto]])</f>
        <v>905.8269</v>
      </c>
      <c r="D3482" s="14" t="n">
        <f aca="false">IF($F$2=0," - ",Tabla1[[#This Row],[Base Precio de Lista neto]]*(1-$F$2))</f>
        <v>634.07883</v>
      </c>
      <c r="E3482" s="14" t="n">
        <f aca="false">IF($F$2=0," - ",Tabla1[[#This Row],[Base para Mejor precio]]*(1-$F$2))</f>
        <v>570.670947</v>
      </c>
      <c r="F3482" s="12" t="s">
        <v>17</v>
      </c>
      <c r="G3482" s="15"/>
      <c r="H3482" s="14" t="n">
        <f aca="false">IFERROR(IF($F$3=0,"-",Tabla1[[#This Row],[Precio de Cliente neto]]*(1+$F$3)),"-")</f>
        <v>951.118245</v>
      </c>
      <c r="I3482" s="14" t="n">
        <v>905.8269</v>
      </c>
      <c r="J3482" s="14" t="n">
        <v>815.24421</v>
      </c>
    </row>
    <row r="3483" customFormat="false" ht="15" hidden="false" customHeight="false" outlineLevel="0" collapsed="false">
      <c r="A3483" s="12" t="n">
        <v>9883</v>
      </c>
      <c r="B3483" s="13" t="s">
        <v>3496</v>
      </c>
      <c r="C3483" s="14" t="n">
        <f aca="false">IF($F$2=0," - ",Tabla1[[#This Row],[Base Precio de Lista neto]])</f>
        <v>1108.8739</v>
      </c>
      <c r="D3483" s="14" t="n">
        <f aca="false">IF($F$2=0," - ",Tabla1[[#This Row],[Base Precio de Lista neto]]*(1-$F$2))</f>
        <v>776.21173</v>
      </c>
      <c r="E3483" s="14" t="n">
        <f aca="false">IF($F$2=0," - ",Tabla1[[#This Row],[Base para Mejor precio]]*(1-$F$2))</f>
        <v>698.590557</v>
      </c>
      <c r="F3483" s="12" t="s">
        <v>17</v>
      </c>
      <c r="G3483" s="15"/>
      <c r="H3483" s="14" t="n">
        <f aca="false">IFERROR(IF($F$3=0,"-",Tabla1[[#This Row],[Precio de Cliente neto]]*(1+$F$3)),"-")</f>
        <v>1164.317595</v>
      </c>
      <c r="I3483" s="14" t="n">
        <v>1108.8739</v>
      </c>
      <c r="J3483" s="14" t="n">
        <v>997.98651</v>
      </c>
    </row>
    <row r="3484" customFormat="false" ht="15" hidden="false" customHeight="false" outlineLevel="0" collapsed="false">
      <c r="A3484" s="12" t="n">
        <v>9884</v>
      </c>
      <c r="B3484" s="13" t="s">
        <v>3497</v>
      </c>
      <c r="C3484" s="14" t="n">
        <f aca="false">IF($F$2=0," - ",Tabla1[[#This Row],[Base Precio de Lista neto]])</f>
        <v>291.9008</v>
      </c>
      <c r="D3484" s="14" t="n">
        <f aca="false">IF($F$2=0," - ",Tabla1[[#This Row],[Base Precio de Lista neto]]*(1-$F$2))</f>
        <v>204.33056</v>
      </c>
      <c r="E3484" s="14" t="n">
        <f aca="false">IF($F$2=0," - ",Tabla1[[#This Row],[Base para Mejor precio]]*(1-$F$2))</f>
        <v>183.897504</v>
      </c>
      <c r="F3484" s="12" t="s">
        <v>17</v>
      </c>
      <c r="G3484" s="15"/>
      <c r="H3484" s="14" t="n">
        <f aca="false">IFERROR(IF($F$3=0,"-",Tabla1[[#This Row],[Precio de Cliente neto]]*(1+$F$3)),"-")</f>
        <v>306.49584</v>
      </c>
      <c r="I3484" s="14" t="n">
        <v>291.9008</v>
      </c>
      <c r="J3484" s="14" t="n">
        <v>262.71072</v>
      </c>
    </row>
    <row r="3485" customFormat="false" ht="15" hidden="false" customHeight="false" outlineLevel="0" collapsed="false">
      <c r="A3485" s="12" t="n">
        <v>9885</v>
      </c>
      <c r="B3485" s="13" t="s">
        <v>3498</v>
      </c>
      <c r="C3485" s="14" t="n">
        <f aca="false">IF($F$2=0," - ",Tabla1[[#This Row],[Base Precio de Lista neto]])</f>
        <v>344.7282</v>
      </c>
      <c r="D3485" s="14" t="n">
        <f aca="false">IF($F$2=0," - ",Tabla1[[#This Row],[Base Precio de Lista neto]]*(1-$F$2))</f>
        <v>241.30974</v>
      </c>
      <c r="E3485" s="14" t="n">
        <f aca="false">IF($F$2=0," - ",Tabla1[[#This Row],[Base para Mejor precio]]*(1-$F$2))</f>
        <v>217.178766</v>
      </c>
      <c r="F3485" s="12" t="s">
        <v>17</v>
      </c>
      <c r="G3485" s="15"/>
      <c r="H3485" s="14" t="n">
        <f aca="false">IFERROR(IF($F$3=0,"-",Tabla1[[#This Row],[Precio de Cliente neto]]*(1+$F$3)),"-")</f>
        <v>361.96461</v>
      </c>
      <c r="I3485" s="14" t="n">
        <v>344.7282</v>
      </c>
      <c r="J3485" s="14" t="n">
        <v>310.25538</v>
      </c>
    </row>
    <row r="3486" customFormat="false" ht="15" hidden="false" customHeight="false" outlineLevel="0" collapsed="false">
      <c r="A3486" s="12" t="n">
        <v>9886</v>
      </c>
      <c r="B3486" s="13" t="s">
        <v>3499</v>
      </c>
      <c r="C3486" s="14" t="n">
        <f aca="false">IF($F$2=0," - ",Tabla1[[#This Row],[Base Precio de Lista neto]])</f>
        <v>399.6899</v>
      </c>
      <c r="D3486" s="14" t="n">
        <f aca="false">IF($F$2=0," - ",Tabla1[[#This Row],[Base Precio de Lista neto]]*(1-$F$2))</f>
        <v>279.78293</v>
      </c>
      <c r="E3486" s="14" t="n">
        <f aca="false">IF($F$2=0," - ",Tabla1[[#This Row],[Base para Mejor precio]]*(1-$F$2))</f>
        <v>251.804637</v>
      </c>
      <c r="F3486" s="12" t="s">
        <v>17</v>
      </c>
      <c r="G3486" s="15"/>
      <c r="H3486" s="14" t="n">
        <f aca="false">IFERROR(IF($F$3=0,"-",Tabla1[[#This Row],[Precio de Cliente neto]]*(1+$F$3)),"-")</f>
        <v>419.674395</v>
      </c>
      <c r="I3486" s="14" t="n">
        <v>399.6899</v>
      </c>
      <c r="J3486" s="14" t="n">
        <v>359.72091</v>
      </c>
    </row>
    <row r="3487" customFormat="false" ht="15" hidden="false" customHeight="false" outlineLevel="0" collapsed="false">
      <c r="A3487" s="12" t="n">
        <v>9887</v>
      </c>
      <c r="B3487" s="13" t="s">
        <v>3500</v>
      </c>
      <c r="C3487" s="14" t="n">
        <f aca="false">IF($F$2=0," - ",Tabla1[[#This Row],[Base Precio de Lista neto]])</f>
        <v>474.5409</v>
      </c>
      <c r="D3487" s="14" t="n">
        <f aca="false">IF($F$2=0," - ",Tabla1[[#This Row],[Base Precio de Lista neto]]*(1-$F$2))</f>
        <v>332.17863</v>
      </c>
      <c r="E3487" s="14" t="n">
        <f aca="false">IF($F$2=0," - ",Tabla1[[#This Row],[Base para Mejor precio]]*(1-$F$2))</f>
        <v>298.960767</v>
      </c>
      <c r="F3487" s="12" t="s">
        <v>17</v>
      </c>
      <c r="G3487" s="15"/>
      <c r="H3487" s="14" t="n">
        <f aca="false">IFERROR(IF($F$3=0,"-",Tabla1[[#This Row],[Precio de Cliente neto]]*(1+$F$3)),"-")</f>
        <v>498.267945</v>
      </c>
      <c r="I3487" s="14" t="n">
        <v>474.5409</v>
      </c>
      <c r="J3487" s="14" t="n">
        <v>427.08681</v>
      </c>
    </row>
    <row r="3488" customFormat="false" ht="15" hidden="false" customHeight="false" outlineLevel="0" collapsed="false">
      <c r="A3488" s="12" t="n">
        <v>9888</v>
      </c>
      <c r="B3488" s="13" t="s">
        <v>3501</v>
      </c>
      <c r="C3488" s="14" t="n">
        <f aca="false">IF($F$2=0," - ",Tabla1[[#This Row],[Base Precio de Lista neto]])</f>
        <v>580.0953</v>
      </c>
      <c r="D3488" s="14" t="n">
        <f aca="false">IF($F$2=0," - ",Tabla1[[#This Row],[Base Precio de Lista neto]]*(1-$F$2))</f>
        <v>406.06671</v>
      </c>
      <c r="E3488" s="14" t="n">
        <f aca="false">IF($F$2=0," - ",Tabla1[[#This Row],[Base para Mejor precio]]*(1-$F$2))</f>
        <v>365.460039</v>
      </c>
      <c r="F3488" s="12" t="s">
        <v>17</v>
      </c>
      <c r="G3488" s="15"/>
      <c r="H3488" s="14" t="n">
        <f aca="false">IFERROR(IF($F$3=0,"-",Tabla1[[#This Row],[Precio de Cliente neto]]*(1+$F$3)),"-")</f>
        <v>609.100065</v>
      </c>
      <c r="I3488" s="14" t="n">
        <v>580.0953</v>
      </c>
      <c r="J3488" s="14" t="n">
        <v>522.08577</v>
      </c>
    </row>
    <row r="3489" customFormat="false" ht="15" hidden="false" customHeight="false" outlineLevel="0" collapsed="false">
      <c r="A3489" s="12" t="n">
        <v>9889</v>
      </c>
      <c r="B3489" s="13" t="s">
        <v>3502</v>
      </c>
      <c r="C3489" s="14" t="n">
        <f aca="false">IF($F$2=0," - ",Tabla1[[#This Row],[Base Precio de Lista neto]])</f>
        <v>684.4434</v>
      </c>
      <c r="D3489" s="14" t="n">
        <f aca="false">IF($F$2=0," - ",Tabla1[[#This Row],[Base Precio de Lista neto]]*(1-$F$2))</f>
        <v>479.11038</v>
      </c>
      <c r="E3489" s="14" t="n">
        <f aca="false">IF($F$2=0," - ",Tabla1[[#This Row],[Base para Mejor precio]]*(1-$F$2))</f>
        <v>431.199342</v>
      </c>
      <c r="F3489" s="12" t="s">
        <v>17</v>
      </c>
      <c r="G3489" s="15"/>
      <c r="H3489" s="14" t="n">
        <f aca="false">IFERROR(IF($F$3=0,"-",Tabla1[[#This Row],[Precio de Cliente neto]]*(1+$F$3)),"-")</f>
        <v>718.66557</v>
      </c>
      <c r="I3489" s="14" t="n">
        <v>684.4434</v>
      </c>
      <c r="J3489" s="14" t="n">
        <v>615.99906</v>
      </c>
    </row>
    <row r="3490" customFormat="false" ht="15" hidden="false" customHeight="false" outlineLevel="0" collapsed="false">
      <c r="A3490" s="12" t="n">
        <v>9920</v>
      </c>
      <c r="B3490" s="13" t="s">
        <v>3503</v>
      </c>
      <c r="C3490" s="14" t="n">
        <f aca="false">IF($F$2=0," - ",Tabla1[[#This Row],[Base Precio de Lista neto]])</f>
        <v>82.5</v>
      </c>
      <c r="D3490" s="14" t="n">
        <f aca="false">IF($F$2=0," - ",Tabla1[[#This Row],[Base Precio de Lista neto]]*(1-$F$2))</f>
        <v>57.75</v>
      </c>
      <c r="E3490" s="14" t="n">
        <f aca="false">IF($F$2=0," - ",Tabla1[[#This Row],[Base para Mejor precio]]*(1-$F$2))</f>
        <v>51.975</v>
      </c>
      <c r="F3490" s="12" t="s">
        <v>14</v>
      </c>
      <c r="G3490" s="15"/>
      <c r="H3490" s="14" t="n">
        <f aca="false">IFERROR(IF($F$3=0,"-",Tabla1[[#This Row],[Precio de Cliente neto]]*(1+$F$3)),"-")</f>
        <v>86.625</v>
      </c>
      <c r="I3490" s="14" t="n">
        <v>82.5</v>
      </c>
      <c r="J3490" s="14" t="n">
        <v>74.25</v>
      </c>
    </row>
    <row r="3491" customFormat="false" ht="15" hidden="false" customHeight="false" outlineLevel="0" collapsed="false">
      <c r="A3491" s="12" t="n">
        <v>9921</v>
      </c>
      <c r="B3491" s="13" t="s">
        <v>3504</v>
      </c>
      <c r="C3491" s="14" t="n">
        <f aca="false">IF($F$2=0," - ",Tabla1[[#This Row],[Base Precio de Lista neto]])</f>
        <v>64.2857</v>
      </c>
      <c r="D3491" s="14" t="n">
        <f aca="false">IF($F$2=0," - ",Tabla1[[#This Row],[Base Precio de Lista neto]]*(1-$F$2))</f>
        <v>44.99999</v>
      </c>
      <c r="E3491" s="14" t="n">
        <f aca="false">IF($F$2=0," - ",Tabla1[[#This Row],[Base para Mejor precio]]*(1-$F$2))</f>
        <v>40.499991</v>
      </c>
      <c r="F3491" s="12" t="s">
        <v>14</v>
      </c>
      <c r="G3491" s="15"/>
      <c r="H3491" s="14" t="n">
        <f aca="false">IFERROR(IF($F$3=0,"-",Tabla1[[#This Row],[Precio de Cliente neto]]*(1+$F$3)),"-")</f>
        <v>67.499985</v>
      </c>
      <c r="I3491" s="14" t="n">
        <v>64.2857</v>
      </c>
      <c r="J3491" s="14" t="n">
        <v>57.85713</v>
      </c>
    </row>
    <row r="3492" customFormat="false" ht="15" hidden="false" customHeight="false" outlineLevel="0" collapsed="false">
      <c r="A3492" s="12" t="n">
        <v>9923</v>
      </c>
      <c r="B3492" s="13" t="s">
        <v>3505</v>
      </c>
      <c r="C3492" s="14" t="n">
        <f aca="false">IF($F$2=0," - ",Tabla1[[#This Row],[Base Precio de Lista neto]])</f>
        <v>255.4718</v>
      </c>
      <c r="D3492" s="14" t="n">
        <f aca="false">IF($F$2=0," - ",Tabla1[[#This Row],[Base Precio de Lista neto]]*(1-$F$2))</f>
        <v>178.83026</v>
      </c>
      <c r="E3492" s="14" t="n">
        <f aca="false">IF($F$2=0," - ",Tabla1[[#This Row],[Base para Mejor precio]]*(1-$F$2))</f>
        <v>160.947234</v>
      </c>
      <c r="F3492" s="12" t="s">
        <v>17</v>
      </c>
      <c r="G3492" s="15"/>
      <c r="H3492" s="14" t="n">
        <f aca="false">IFERROR(IF($F$3=0,"-",Tabla1[[#This Row],[Precio de Cliente neto]]*(1+$F$3)),"-")</f>
        <v>268.24539</v>
      </c>
      <c r="I3492" s="14" t="n">
        <v>255.4718</v>
      </c>
      <c r="J3492" s="14" t="n">
        <v>229.92462</v>
      </c>
    </row>
    <row r="3493" customFormat="false" ht="15" hidden="false" customHeight="false" outlineLevel="0" collapsed="false">
      <c r="A3493" s="12" t="n">
        <v>9938</v>
      </c>
      <c r="B3493" s="13" t="s">
        <v>3506</v>
      </c>
      <c r="C3493" s="14" t="n">
        <f aca="false">IF($F$2=0," - ",Tabla1[[#This Row],[Base Precio de Lista neto]])</f>
        <v>323.8199</v>
      </c>
      <c r="D3493" s="14" t="n">
        <f aca="false">IF($F$2=0," - ",Tabla1[[#This Row],[Base Precio de Lista neto]]*(1-$F$2))</f>
        <v>226.67393</v>
      </c>
      <c r="E3493" s="14" t="n">
        <f aca="false">IF($F$2=0," - ",Tabla1[[#This Row],[Base para Mejor precio]]*(1-$F$2))</f>
        <v>204.006537</v>
      </c>
      <c r="F3493" s="12" t="s">
        <v>17</v>
      </c>
      <c r="G3493" s="15"/>
      <c r="H3493" s="14" t="n">
        <f aca="false">IFERROR(IF($F$3=0,"-",Tabla1[[#This Row],[Precio de Cliente neto]]*(1+$F$3)),"-")</f>
        <v>340.010895</v>
      </c>
      <c r="I3493" s="14" t="n">
        <v>323.8199</v>
      </c>
      <c r="J3493" s="14" t="n">
        <v>291.43791</v>
      </c>
    </row>
    <row r="3494" customFormat="false" ht="15" hidden="false" customHeight="false" outlineLevel="0" collapsed="false">
      <c r="A3494" s="12" t="n">
        <v>9945</v>
      </c>
      <c r="B3494" s="13" t="s">
        <v>3507</v>
      </c>
      <c r="C3494" s="14" t="n">
        <f aca="false">IF($F$2=0," - ",Tabla1[[#This Row],[Base Precio de Lista neto]])</f>
        <v>380.3847</v>
      </c>
      <c r="D3494" s="14" t="n">
        <f aca="false">IF($F$2=0," - ",Tabla1[[#This Row],[Base Precio de Lista neto]]*(1-$F$2))</f>
        <v>266.26929</v>
      </c>
      <c r="E3494" s="14" t="n">
        <f aca="false">IF($F$2=0," - ",Tabla1[[#This Row],[Base para Mejor precio]]*(1-$F$2))</f>
        <v>239.642361</v>
      </c>
      <c r="F3494" s="12" t="s">
        <v>17</v>
      </c>
      <c r="G3494" s="15"/>
      <c r="H3494" s="14" t="n">
        <f aca="false">IFERROR(IF($F$3=0,"-",Tabla1[[#This Row],[Precio de Cliente neto]]*(1+$F$3)),"-")</f>
        <v>399.403935</v>
      </c>
      <c r="I3494" s="14" t="n">
        <v>380.3847</v>
      </c>
      <c r="J3494" s="14" t="n">
        <v>342.34623</v>
      </c>
    </row>
    <row r="3495" customFormat="false" ht="15" hidden="false" customHeight="false" outlineLevel="0" collapsed="false">
      <c r="A3495" s="12" t="n">
        <v>9947</v>
      </c>
      <c r="B3495" s="13" t="s">
        <v>3508</v>
      </c>
      <c r="C3495" s="14" t="n">
        <f aca="false">IF($F$2=0," - ",Tabla1[[#This Row],[Base Precio de Lista neto]])</f>
        <v>380.3847</v>
      </c>
      <c r="D3495" s="14" t="n">
        <f aca="false">IF($F$2=0," - ",Tabla1[[#This Row],[Base Precio de Lista neto]]*(1-$F$2))</f>
        <v>266.26929</v>
      </c>
      <c r="E3495" s="14" t="n">
        <f aca="false">IF($F$2=0," - ",Tabla1[[#This Row],[Base para Mejor precio]]*(1-$F$2))</f>
        <v>239.642361</v>
      </c>
      <c r="F3495" s="12" t="s">
        <v>17</v>
      </c>
      <c r="G3495" s="15"/>
      <c r="H3495" s="14" t="n">
        <f aca="false">IFERROR(IF($F$3=0,"-",Tabla1[[#This Row],[Precio de Cliente neto]]*(1+$F$3)),"-")</f>
        <v>399.403935</v>
      </c>
      <c r="I3495" s="14" t="n">
        <v>380.3847</v>
      </c>
      <c r="J3495" s="14" t="n">
        <v>342.34623</v>
      </c>
    </row>
    <row r="3496" customFormat="false" ht="15" hidden="false" customHeight="false" outlineLevel="0" collapsed="false">
      <c r="A3496" s="12" t="n">
        <v>9948</v>
      </c>
      <c r="B3496" s="13" t="s">
        <v>3509</v>
      </c>
      <c r="C3496" s="14" t="n">
        <f aca="false">IF($F$2=0," - ",Tabla1[[#This Row],[Base Precio de Lista neto]])</f>
        <v>380.3847</v>
      </c>
      <c r="D3496" s="14" t="n">
        <f aca="false">IF($F$2=0," - ",Tabla1[[#This Row],[Base Precio de Lista neto]]*(1-$F$2))</f>
        <v>266.26929</v>
      </c>
      <c r="E3496" s="14" t="n">
        <f aca="false">IF($F$2=0," - ",Tabla1[[#This Row],[Base para Mejor precio]]*(1-$F$2))</f>
        <v>239.642361</v>
      </c>
      <c r="F3496" s="12" t="s">
        <v>17</v>
      </c>
      <c r="G3496" s="15"/>
      <c r="H3496" s="14" t="n">
        <f aca="false">IFERROR(IF($F$3=0,"-",Tabla1[[#This Row],[Precio de Cliente neto]]*(1+$F$3)),"-")</f>
        <v>399.403935</v>
      </c>
      <c r="I3496" s="14" t="n">
        <v>380.3847</v>
      </c>
      <c r="J3496" s="14" t="n">
        <v>342.34623</v>
      </c>
    </row>
    <row r="3497" customFormat="false" ht="15" hidden="false" customHeight="false" outlineLevel="0" collapsed="false">
      <c r="A3497" s="12" t="n">
        <v>9949</v>
      </c>
      <c r="B3497" s="13" t="s">
        <v>3510</v>
      </c>
      <c r="C3497" s="14" t="n">
        <f aca="false">IF($F$2=0," - ",Tabla1[[#This Row],[Base Precio de Lista neto]])</f>
        <v>380.3847</v>
      </c>
      <c r="D3497" s="14" t="n">
        <f aca="false">IF($F$2=0," - ",Tabla1[[#This Row],[Base Precio de Lista neto]]*(1-$F$2))</f>
        <v>266.26929</v>
      </c>
      <c r="E3497" s="14" t="n">
        <f aca="false">IF($F$2=0," - ",Tabla1[[#This Row],[Base para Mejor precio]]*(1-$F$2))</f>
        <v>239.642361</v>
      </c>
      <c r="F3497" s="12" t="s">
        <v>17</v>
      </c>
      <c r="G3497" s="15"/>
      <c r="H3497" s="14" t="n">
        <f aca="false">IFERROR(IF($F$3=0,"-",Tabla1[[#This Row],[Precio de Cliente neto]]*(1+$F$3)),"-")</f>
        <v>399.403935</v>
      </c>
      <c r="I3497" s="14" t="n">
        <v>380.3847</v>
      </c>
      <c r="J3497" s="14" t="n">
        <v>342.34623</v>
      </c>
    </row>
    <row r="3498" customFormat="false" ht="15" hidden="false" customHeight="false" outlineLevel="0" collapsed="false">
      <c r="A3498" s="12" t="n">
        <v>9953</v>
      </c>
      <c r="B3498" s="13" t="s">
        <v>3511</v>
      </c>
      <c r="C3498" s="14" t="n">
        <f aca="false">IF($F$2=0," - ",Tabla1[[#This Row],[Base Precio de Lista neto]])</f>
        <v>380.3847</v>
      </c>
      <c r="D3498" s="14" t="n">
        <f aca="false">IF($F$2=0," - ",Tabla1[[#This Row],[Base Precio de Lista neto]]*(1-$F$2))</f>
        <v>266.26929</v>
      </c>
      <c r="E3498" s="14" t="n">
        <f aca="false">IF($F$2=0," - ",Tabla1[[#This Row],[Base para Mejor precio]]*(1-$F$2))</f>
        <v>239.642361</v>
      </c>
      <c r="F3498" s="12" t="s">
        <v>17</v>
      </c>
      <c r="G3498" s="15"/>
      <c r="H3498" s="14" t="n">
        <f aca="false">IFERROR(IF($F$3=0,"-",Tabla1[[#This Row],[Precio de Cliente neto]]*(1+$F$3)),"-")</f>
        <v>399.403935</v>
      </c>
      <c r="I3498" s="14" t="n">
        <v>380.3847</v>
      </c>
      <c r="J3498" s="14" t="n">
        <v>342.34623</v>
      </c>
    </row>
    <row r="3499" customFormat="false" ht="15" hidden="false" customHeight="false" outlineLevel="0" collapsed="false">
      <c r="A3499" s="12" t="n">
        <v>9954</v>
      </c>
      <c r="B3499" s="13" t="s">
        <v>3512</v>
      </c>
      <c r="C3499" s="14" t="n">
        <f aca="false">IF($F$2=0," - ",Tabla1[[#This Row],[Base Precio de Lista neto]])</f>
        <v>380.3847</v>
      </c>
      <c r="D3499" s="14" t="n">
        <f aca="false">IF($F$2=0," - ",Tabla1[[#This Row],[Base Precio de Lista neto]]*(1-$F$2))</f>
        <v>266.26929</v>
      </c>
      <c r="E3499" s="14" t="n">
        <f aca="false">IF($F$2=0," - ",Tabla1[[#This Row],[Base para Mejor precio]]*(1-$F$2))</f>
        <v>239.642361</v>
      </c>
      <c r="F3499" s="12" t="s">
        <v>17</v>
      </c>
      <c r="G3499" s="15"/>
      <c r="H3499" s="14" t="n">
        <f aca="false">IFERROR(IF($F$3=0,"-",Tabla1[[#This Row],[Precio de Cliente neto]]*(1+$F$3)),"-")</f>
        <v>399.403935</v>
      </c>
      <c r="I3499" s="14" t="n">
        <v>380.3847</v>
      </c>
      <c r="J3499" s="14" t="n">
        <v>342.34623</v>
      </c>
    </row>
    <row r="3500" customFormat="false" ht="15" hidden="false" customHeight="false" outlineLevel="0" collapsed="false">
      <c r="A3500" s="12" t="n">
        <v>9999</v>
      </c>
      <c r="B3500" s="13" t="s">
        <v>3513</v>
      </c>
      <c r="C3500" s="14" t="n">
        <f aca="false">IF($F$2=0," - ",Tabla1[[#This Row],[Base Precio de Lista neto]])</f>
        <v>391.9762</v>
      </c>
      <c r="D3500" s="14" t="n">
        <f aca="false">IF($F$2=0," - ",Tabla1[[#This Row],[Base Precio de Lista neto]]*(1-$F$2))</f>
        <v>274.38334</v>
      </c>
      <c r="E3500" s="14" t="n">
        <f aca="false">IF($F$2=0," - ",Tabla1[[#This Row],[Base para Mejor precio]]*(1-$F$2))</f>
        <v>246.945006</v>
      </c>
      <c r="F3500" s="12" t="s">
        <v>17</v>
      </c>
      <c r="G3500" s="15"/>
      <c r="H3500" s="14" t="n">
        <f aca="false">IFERROR(IF($F$3=0,"-",Tabla1[[#This Row],[Precio de Cliente neto]]*(1+$F$3)),"-")</f>
        <v>411.57501</v>
      </c>
      <c r="I3500" s="14" t="n">
        <v>391.9762</v>
      </c>
      <c r="J3500" s="14" t="n">
        <v>352.77858</v>
      </c>
    </row>
    <row r="3501" customFormat="false" ht="15" hidden="false" customHeight="false" outlineLevel="0" collapsed="false">
      <c r="A3501" s="12" t="n">
        <v>10000</v>
      </c>
      <c r="B3501" s="13" t="s">
        <v>3514</v>
      </c>
      <c r="C3501" s="14" t="n">
        <f aca="false">IF($F$2=0," - ",Tabla1[[#This Row],[Base Precio de Lista neto]])</f>
        <v>927.4719</v>
      </c>
      <c r="D3501" s="14" t="n">
        <f aca="false">IF($F$2=0," - ",Tabla1[[#This Row],[Base Precio de Lista neto]]*(1-$F$2))</f>
        <v>649.23033</v>
      </c>
      <c r="E3501" s="14" t="n">
        <f aca="false">IF($F$2=0," - ",Tabla1[[#This Row],[Base para Mejor precio]]*(1-$F$2))</f>
        <v>584.307297</v>
      </c>
      <c r="F3501" s="12" t="s">
        <v>17</v>
      </c>
      <c r="G3501" s="15"/>
      <c r="H3501" s="14" t="n">
        <f aca="false">IFERROR(IF($F$3=0,"-",Tabla1[[#This Row],[Precio de Cliente neto]]*(1+$F$3)),"-")</f>
        <v>973.845495</v>
      </c>
      <c r="I3501" s="14" t="n">
        <v>927.4719</v>
      </c>
      <c r="J3501" s="14" t="n">
        <v>834.72471</v>
      </c>
    </row>
    <row r="3502" customFormat="false" ht="15" hidden="false" customHeight="false" outlineLevel="0" collapsed="false">
      <c r="A3502" s="12" t="n">
        <v>10001</v>
      </c>
      <c r="B3502" s="13" t="s">
        <v>3515</v>
      </c>
      <c r="C3502" s="14" t="n">
        <f aca="false">IF($F$2=0," - ",Tabla1[[#This Row],[Base Precio de Lista neto]])</f>
        <v>1315.5518</v>
      </c>
      <c r="D3502" s="14" t="n">
        <f aca="false">IF($F$2=0," - ",Tabla1[[#This Row],[Base Precio de Lista neto]]*(1-$F$2))</f>
        <v>920.88626</v>
      </c>
      <c r="E3502" s="14" t="n">
        <f aca="false">IF($F$2=0," - ",Tabla1[[#This Row],[Base para Mejor precio]]*(1-$F$2))</f>
        <v>828.797634</v>
      </c>
      <c r="F3502" s="12" t="s">
        <v>17</v>
      </c>
      <c r="G3502" s="15"/>
      <c r="H3502" s="14" t="n">
        <f aca="false">IFERROR(IF($F$3=0,"-",Tabla1[[#This Row],[Precio de Cliente neto]]*(1+$F$3)),"-")</f>
        <v>1381.32939</v>
      </c>
      <c r="I3502" s="14" t="n">
        <v>1315.5518</v>
      </c>
      <c r="J3502" s="14" t="n">
        <v>1183.99662</v>
      </c>
    </row>
    <row r="3503" customFormat="false" ht="15" hidden="false" customHeight="false" outlineLevel="0" collapsed="false">
      <c r="A3503" s="12" t="n">
        <v>10002</v>
      </c>
      <c r="B3503" s="13" t="s">
        <v>3516</v>
      </c>
      <c r="C3503" s="14" t="n">
        <f aca="false">IF($F$2=0," - ",Tabla1[[#This Row],[Base Precio de Lista neto]])</f>
        <v>2566.3037</v>
      </c>
      <c r="D3503" s="14" t="n">
        <f aca="false">IF($F$2=0," - ",Tabla1[[#This Row],[Base Precio de Lista neto]]*(1-$F$2))</f>
        <v>1796.41259</v>
      </c>
      <c r="E3503" s="14" t="n">
        <f aca="false">IF($F$2=0," - ",Tabla1[[#This Row],[Base para Mejor precio]]*(1-$F$2))</f>
        <v>1616.771331</v>
      </c>
      <c r="F3503" s="12" t="s">
        <v>17</v>
      </c>
      <c r="G3503" s="15"/>
      <c r="H3503" s="14" t="n">
        <f aca="false">IFERROR(IF($F$3=0,"-",Tabla1[[#This Row],[Precio de Cliente neto]]*(1+$F$3)),"-")</f>
        <v>2694.618885</v>
      </c>
      <c r="I3503" s="14" t="n">
        <v>2566.3037</v>
      </c>
      <c r="J3503" s="14" t="n">
        <v>2309.67333</v>
      </c>
    </row>
    <row r="3504" customFormat="false" ht="15" hidden="false" customHeight="false" outlineLevel="0" collapsed="false">
      <c r="A3504" s="12" t="n">
        <v>10003</v>
      </c>
      <c r="B3504" s="13" t="s">
        <v>3517</v>
      </c>
      <c r="C3504" s="14" t="n">
        <f aca="false">IF($F$2=0," - ",Tabla1[[#This Row],[Base Precio de Lista neto]])</f>
        <v>1158.5759</v>
      </c>
      <c r="D3504" s="14" t="n">
        <f aca="false">IF($F$2=0," - ",Tabla1[[#This Row],[Base Precio de Lista neto]]*(1-$F$2))</f>
        <v>811.00313</v>
      </c>
      <c r="E3504" s="14" t="n">
        <f aca="false">IF($F$2=0," - ",Tabla1[[#This Row],[Base para Mejor precio]]*(1-$F$2))</f>
        <v>729.902817</v>
      </c>
      <c r="F3504" s="12" t="s">
        <v>17</v>
      </c>
      <c r="G3504" s="15"/>
      <c r="H3504" s="14" t="n">
        <f aca="false">IFERROR(IF($F$3=0,"-",Tabla1[[#This Row],[Precio de Cliente neto]]*(1+$F$3)),"-")</f>
        <v>1216.504695</v>
      </c>
      <c r="I3504" s="14" t="n">
        <v>1158.5759</v>
      </c>
      <c r="J3504" s="14" t="n">
        <v>1042.71831</v>
      </c>
    </row>
    <row r="3505" customFormat="false" ht="15" hidden="false" customHeight="false" outlineLevel="0" collapsed="false">
      <c r="A3505" s="12" t="n">
        <v>10004</v>
      </c>
      <c r="B3505" s="13" t="s">
        <v>3518</v>
      </c>
      <c r="C3505" s="14" t="n">
        <f aca="false">IF($F$2=0," - ",Tabla1[[#This Row],[Base Precio de Lista neto]])</f>
        <v>1044.2079</v>
      </c>
      <c r="D3505" s="14" t="n">
        <f aca="false">IF($F$2=0," - ",Tabla1[[#This Row],[Base Precio de Lista neto]]*(1-$F$2))</f>
        <v>730.94553</v>
      </c>
      <c r="E3505" s="14" t="n">
        <f aca="false">IF($F$2=0," - ",Tabla1[[#This Row],[Base para Mejor precio]]*(1-$F$2))</f>
        <v>657.850977</v>
      </c>
      <c r="F3505" s="12" t="s">
        <v>17</v>
      </c>
      <c r="G3505" s="15"/>
      <c r="H3505" s="14" t="n">
        <f aca="false">IFERROR(IF($F$3=0,"-",Tabla1[[#This Row],[Precio de Cliente neto]]*(1+$F$3)),"-")</f>
        <v>1096.418295</v>
      </c>
      <c r="I3505" s="14" t="n">
        <v>1044.2079</v>
      </c>
      <c r="J3505" s="14" t="n">
        <v>939.78711</v>
      </c>
    </row>
    <row r="3506" customFormat="false" ht="15" hidden="false" customHeight="false" outlineLevel="0" collapsed="false">
      <c r="A3506" s="12" t="n">
        <v>10005</v>
      </c>
      <c r="B3506" s="13" t="s">
        <v>3519</v>
      </c>
      <c r="C3506" s="14" t="n">
        <f aca="false">IF($F$2=0," - ",Tabla1[[#This Row],[Base Precio de Lista neto]])</f>
        <v>79.632</v>
      </c>
      <c r="D3506" s="14" t="n">
        <f aca="false">IF($F$2=0," - ",Tabla1[[#This Row],[Base Precio de Lista neto]]*(1-$F$2))</f>
        <v>55.7424</v>
      </c>
      <c r="E3506" s="14" t="n">
        <f aca="false">IF($F$2=0," - ",Tabla1[[#This Row],[Base para Mejor precio]]*(1-$F$2))</f>
        <v>50.16816</v>
      </c>
      <c r="F3506" s="12" t="s">
        <v>17</v>
      </c>
      <c r="G3506" s="15"/>
      <c r="H3506" s="14" t="n">
        <f aca="false">IFERROR(IF($F$3=0,"-",Tabla1[[#This Row],[Precio de Cliente neto]]*(1+$F$3)),"-")</f>
        <v>83.6136</v>
      </c>
      <c r="I3506" s="14" t="n">
        <v>79.632</v>
      </c>
      <c r="J3506" s="14" t="n">
        <v>71.6688</v>
      </c>
    </row>
    <row r="3507" customFormat="false" ht="15" hidden="false" customHeight="false" outlineLevel="0" collapsed="false">
      <c r="A3507" s="12" t="n">
        <v>10007</v>
      </c>
      <c r="B3507" s="13" t="s">
        <v>3520</v>
      </c>
      <c r="C3507" s="14" t="n">
        <f aca="false">IF($F$2=0," - ",Tabla1[[#This Row],[Base Precio de Lista neto]])</f>
        <v>435.4283</v>
      </c>
      <c r="D3507" s="14" t="n">
        <f aca="false">IF($F$2=0," - ",Tabla1[[#This Row],[Base Precio de Lista neto]]*(1-$F$2))</f>
        <v>304.79981</v>
      </c>
      <c r="E3507" s="14" t="n">
        <f aca="false">IF($F$2=0," - ",Tabla1[[#This Row],[Base para Mejor precio]]*(1-$F$2))</f>
        <v>246.8878461</v>
      </c>
      <c r="F3507" s="12" t="s">
        <v>14</v>
      </c>
      <c r="G3507" s="15" t="s">
        <v>143</v>
      </c>
      <c r="H3507" s="14" t="n">
        <f aca="false">IFERROR(IF($F$3=0,"-",Tabla1[[#This Row],[Precio de Cliente neto]]*(1+$F$3)),"-")</f>
        <v>457.199715</v>
      </c>
      <c r="I3507" s="14" t="n">
        <v>435.4283</v>
      </c>
      <c r="J3507" s="14" t="n">
        <v>352.696923</v>
      </c>
    </row>
    <row r="3508" customFormat="false" ht="15" hidden="false" customHeight="false" outlineLevel="0" collapsed="false">
      <c r="A3508" s="12" t="n">
        <v>10008</v>
      </c>
      <c r="B3508" s="13" t="s">
        <v>3521</v>
      </c>
      <c r="C3508" s="14" t="n">
        <f aca="false">IF($F$2=0," - ",Tabla1[[#This Row],[Base Precio de Lista neto]])</f>
        <v>839.7318</v>
      </c>
      <c r="D3508" s="14" t="n">
        <f aca="false">IF($F$2=0," - ",Tabla1[[#This Row],[Base Precio de Lista neto]]*(1-$F$2))</f>
        <v>587.81226</v>
      </c>
      <c r="E3508" s="14" t="n">
        <f aca="false">IF($F$2=0," - ",Tabla1[[#This Row],[Base para Mejor precio]]*(1-$F$2))</f>
        <v>476.1279306</v>
      </c>
      <c r="F3508" s="12" t="s">
        <v>14</v>
      </c>
      <c r="G3508" s="15" t="s">
        <v>143</v>
      </c>
      <c r="H3508" s="14" t="n">
        <f aca="false">IFERROR(IF($F$3=0,"-",Tabla1[[#This Row],[Precio de Cliente neto]]*(1+$F$3)),"-")</f>
        <v>881.71839</v>
      </c>
      <c r="I3508" s="14" t="n">
        <v>839.7318</v>
      </c>
      <c r="J3508" s="14" t="n">
        <v>680.182758</v>
      </c>
    </row>
    <row r="3509" customFormat="false" ht="15" hidden="false" customHeight="false" outlineLevel="0" collapsed="false">
      <c r="A3509" s="12" t="n">
        <v>10010</v>
      </c>
      <c r="B3509" s="13" t="s">
        <v>3522</v>
      </c>
      <c r="C3509" s="14" t="n">
        <f aca="false">IF($F$2=0," - ",Tabla1[[#This Row],[Base Precio de Lista neto]])</f>
        <v>1604.9999</v>
      </c>
      <c r="D3509" s="14" t="n">
        <f aca="false">IF($F$2=0," - ",Tabla1[[#This Row],[Base Precio de Lista neto]]*(1-$F$2))</f>
        <v>1123.49993</v>
      </c>
      <c r="E3509" s="14" t="n">
        <f aca="false">IF($F$2=0," - ",Tabla1[[#This Row],[Base para Mejor precio]]*(1-$F$2))</f>
        <v>1011.149937</v>
      </c>
      <c r="F3509" s="12" t="s">
        <v>17</v>
      </c>
      <c r="G3509" s="15"/>
      <c r="H3509" s="14" t="n">
        <f aca="false">IFERROR(IF($F$3=0,"-",Tabla1[[#This Row],[Precio de Cliente neto]]*(1+$F$3)),"-")</f>
        <v>1685.249895</v>
      </c>
      <c r="I3509" s="14" t="n">
        <v>1604.9999</v>
      </c>
      <c r="J3509" s="14" t="n">
        <v>1444.49991</v>
      </c>
    </row>
    <row r="3510" customFormat="false" ht="15" hidden="false" customHeight="false" outlineLevel="0" collapsed="false">
      <c r="A3510" s="12" t="n">
        <v>10011</v>
      </c>
      <c r="B3510" s="13" t="s">
        <v>3523</v>
      </c>
      <c r="C3510" s="14" t="n">
        <f aca="false">IF($F$2=0," - ",Tabla1[[#This Row],[Base Precio de Lista neto]])</f>
        <v>1604.9999</v>
      </c>
      <c r="D3510" s="14" t="n">
        <f aca="false">IF($F$2=0," - ",Tabla1[[#This Row],[Base Precio de Lista neto]]*(1-$F$2))</f>
        <v>1123.49993</v>
      </c>
      <c r="E3510" s="14" t="n">
        <f aca="false">IF($F$2=0," - ",Tabla1[[#This Row],[Base para Mejor precio]]*(1-$F$2))</f>
        <v>1011.149937</v>
      </c>
      <c r="F3510" s="12" t="s">
        <v>17</v>
      </c>
      <c r="G3510" s="15"/>
      <c r="H3510" s="14" t="n">
        <f aca="false">IFERROR(IF($F$3=0,"-",Tabla1[[#This Row],[Precio de Cliente neto]]*(1+$F$3)),"-")</f>
        <v>1685.249895</v>
      </c>
      <c r="I3510" s="14" t="n">
        <v>1604.9999</v>
      </c>
      <c r="J3510" s="14" t="n">
        <v>1444.49991</v>
      </c>
    </row>
    <row r="3511" customFormat="false" ht="15" hidden="false" customHeight="false" outlineLevel="0" collapsed="false">
      <c r="A3511" s="12" t="n">
        <v>10012</v>
      </c>
      <c r="B3511" s="13" t="s">
        <v>3524</v>
      </c>
      <c r="C3511" s="14" t="n">
        <f aca="false">IF($F$2=0," - ",Tabla1[[#This Row],[Base Precio de Lista neto]])</f>
        <v>716.4639</v>
      </c>
      <c r="D3511" s="14" t="n">
        <f aca="false">IF($F$2=0," - ",Tabla1[[#This Row],[Base Precio de Lista neto]]*(1-$F$2))</f>
        <v>501.52473</v>
      </c>
      <c r="E3511" s="14" t="n">
        <f aca="false">IF($F$2=0," - ",Tabla1[[#This Row],[Base para Mejor precio]]*(1-$F$2))</f>
        <v>451.372257</v>
      </c>
      <c r="F3511" s="12" t="s">
        <v>17</v>
      </c>
      <c r="G3511" s="15"/>
      <c r="H3511" s="14" t="n">
        <f aca="false">IFERROR(IF($F$3=0,"-",Tabla1[[#This Row],[Precio de Cliente neto]]*(1+$F$3)),"-")</f>
        <v>752.287095</v>
      </c>
      <c r="I3511" s="14" t="n">
        <v>716.4639</v>
      </c>
      <c r="J3511" s="14" t="n">
        <v>644.81751</v>
      </c>
    </row>
    <row r="3512" customFormat="false" ht="15" hidden="false" customHeight="false" outlineLevel="0" collapsed="false">
      <c r="A3512" s="12" t="n">
        <v>10013</v>
      </c>
      <c r="B3512" s="13" t="s">
        <v>3525</v>
      </c>
      <c r="C3512" s="14" t="n">
        <f aca="false">IF($F$2=0," - ",Tabla1[[#This Row],[Base Precio de Lista neto]])</f>
        <v>942.9439</v>
      </c>
      <c r="D3512" s="14" t="n">
        <f aca="false">IF($F$2=0," - ",Tabla1[[#This Row],[Base Precio de Lista neto]]*(1-$F$2))</f>
        <v>660.06073</v>
      </c>
      <c r="E3512" s="14" t="n">
        <f aca="false">IF($F$2=0," - ",Tabla1[[#This Row],[Base para Mejor precio]]*(1-$F$2))</f>
        <v>594.054657</v>
      </c>
      <c r="F3512" s="12" t="s">
        <v>17</v>
      </c>
      <c r="G3512" s="15"/>
      <c r="H3512" s="14" t="n">
        <f aca="false">IFERROR(IF($F$3=0,"-",Tabla1[[#This Row],[Precio de Cliente neto]]*(1+$F$3)),"-")</f>
        <v>990.091095</v>
      </c>
      <c r="I3512" s="14" t="n">
        <v>942.9439</v>
      </c>
      <c r="J3512" s="14" t="n">
        <v>848.64951</v>
      </c>
    </row>
    <row r="3513" customFormat="false" ht="15" hidden="false" customHeight="false" outlineLevel="0" collapsed="false">
      <c r="A3513" s="12" t="n">
        <v>10016</v>
      </c>
      <c r="B3513" s="13" t="s">
        <v>3526</v>
      </c>
      <c r="C3513" s="14" t="n">
        <f aca="false">IF($F$2=0," - ",Tabla1[[#This Row],[Base Precio de Lista neto]])</f>
        <v>235.8628</v>
      </c>
      <c r="D3513" s="14" t="n">
        <f aca="false">IF($F$2=0," - ",Tabla1[[#This Row],[Base Precio de Lista neto]]*(1-$F$2))</f>
        <v>165.10396</v>
      </c>
      <c r="E3513" s="14" t="n">
        <f aca="false">IF($F$2=0," - ",Tabla1[[#This Row],[Base para Mejor precio]]*(1-$F$2))</f>
        <v>148.593564</v>
      </c>
      <c r="F3513" s="12" t="s">
        <v>14</v>
      </c>
      <c r="G3513" s="15"/>
      <c r="H3513" s="14" t="n">
        <f aca="false">IFERROR(IF($F$3=0,"-",Tabla1[[#This Row],[Precio de Cliente neto]]*(1+$F$3)),"-")</f>
        <v>247.65594</v>
      </c>
      <c r="I3513" s="14" t="n">
        <v>235.8628</v>
      </c>
      <c r="J3513" s="14" t="n">
        <v>212.27652</v>
      </c>
    </row>
    <row r="3514" customFormat="false" ht="15" hidden="false" customHeight="false" outlineLevel="0" collapsed="false">
      <c r="A3514" s="12" t="n">
        <v>10017</v>
      </c>
      <c r="B3514" s="13" t="s">
        <v>3527</v>
      </c>
      <c r="C3514" s="14" t="n">
        <f aca="false">IF($F$2=0," - ",Tabla1[[#This Row],[Base Precio de Lista neto]])</f>
        <v>235.8628</v>
      </c>
      <c r="D3514" s="14" t="n">
        <f aca="false">IF($F$2=0," - ",Tabla1[[#This Row],[Base Precio de Lista neto]]*(1-$F$2))</f>
        <v>165.10396</v>
      </c>
      <c r="E3514" s="14" t="n">
        <f aca="false">IF($F$2=0," - ",Tabla1[[#This Row],[Base para Mejor precio]]*(1-$F$2))</f>
        <v>148.593564</v>
      </c>
      <c r="F3514" s="12" t="s">
        <v>14</v>
      </c>
      <c r="G3514" s="15"/>
      <c r="H3514" s="14" t="n">
        <f aca="false">IFERROR(IF($F$3=0,"-",Tabla1[[#This Row],[Precio de Cliente neto]]*(1+$F$3)),"-")</f>
        <v>247.65594</v>
      </c>
      <c r="I3514" s="14" t="n">
        <v>235.8628</v>
      </c>
      <c r="J3514" s="14" t="n">
        <v>212.27652</v>
      </c>
    </row>
    <row r="3515" customFormat="false" ht="15" hidden="false" customHeight="false" outlineLevel="0" collapsed="false">
      <c r="A3515" s="12" t="n">
        <v>10020</v>
      </c>
      <c r="B3515" s="13" t="s">
        <v>3528</v>
      </c>
      <c r="C3515" s="14" t="n">
        <f aca="false">IF($F$2=0," - ",Tabla1[[#This Row],[Base Precio de Lista neto]])</f>
        <v>196.617</v>
      </c>
      <c r="D3515" s="14" t="n">
        <f aca="false">IF($F$2=0," - ",Tabla1[[#This Row],[Base Precio de Lista neto]]*(1-$F$2))</f>
        <v>137.6319</v>
      </c>
      <c r="E3515" s="14" t="n">
        <f aca="false">IF($F$2=0," - ",Tabla1[[#This Row],[Base para Mejor precio]]*(1-$F$2))</f>
        <v>123.86871</v>
      </c>
      <c r="F3515" s="12" t="s">
        <v>14</v>
      </c>
      <c r="G3515" s="15"/>
      <c r="H3515" s="14" t="n">
        <f aca="false">IFERROR(IF($F$3=0,"-",Tabla1[[#This Row],[Precio de Cliente neto]]*(1+$F$3)),"-")</f>
        <v>206.44785</v>
      </c>
      <c r="I3515" s="14" t="n">
        <v>196.617</v>
      </c>
      <c r="J3515" s="14" t="n">
        <v>176.9553</v>
      </c>
    </row>
    <row r="3516" customFormat="false" ht="15" hidden="false" customHeight="false" outlineLevel="0" collapsed="false">
      <c r="A3516" s="12" t="n">
        <v>10021</v>
      </c>
      <c r="B3516" s="13" t="s">
        <v>3529</v>
      </c>
      <c r="C3516" s="14" t="n">
        <f aca="false">IF($F$2=0," - ",Tabla1[[#This Row],[Base Precio de Lista neto]])</f>
        <v>196.617</v>
      </c>
      <c r="D3516" s="14" t="n">
        <f aca="false">IF($F$2=0," - ",Tabla1[[#This Row],[Base Precio de Lista neto]]*(1-$F$2))</f>
        <v>137.6319</v>
      </c>
      <c r="E3516" s="14" t="n">
        <f aca="false">IF($F$2=0," - ",Tabla1[[#This Row],[Base para Mejor precio]]*(1-$F$2))</f>
        <v>123.86871</v>
      </c>
      <c r="F3516" s="12" t="s">
        <v>14</v>
      </c>
      <c r="G3516" s="15"/>
      <c r="H3516" s="14" t="n">
        <f aca="false">IFERROR(IF($F$3=0,"-",Tabla1[[#This Row],[Precio de Cliente neto]]*(1+$F$3)),"-")</f>
        <v>206.44785</v>
      </c>
      <c r="I3516" s="14" t="n">
        <v>196.617</v>
      </c>
      <c r="J3516" s="14" t="n">
        <v>176.9553</v>
      </c>
    </row>
    <row r="3517" customFormat="false" ht="15" hidden="false" customHeight="false" outlineLevel="0" collapsed="false">
      <c r="A3517" s="12" t="n">
        <v>10022</v>
      </c>
      <c r="B3517" s="13" t="s">
        <v>3530</v>
      </c>
      <c r="C3517" s="14" t="n">
        <f aca="false">IF($F$2=0," - ",Tabla1[[#This Row],[Base Precio de Lista neto]])</f>
        <v>1697.7438</v>
      </c>
      <c r="D3517" s="14" t="n">
        <f aca="false">IF($F$2=0," - ",Tabla1[[#This Row],[Base Precio de Lista neto]]*(1-$F$2))</f>
        <v>1188.42066</v>
      </c>
      <c r="E3517" s="14" t="n">
        <f aca="false">IF($F$2=0," - ",Tabla1[[#This Row],[Base para Mejor precio]]*(1-$F$2))</f>
        <v>1069.578594</v>
      </c>
      <c r="F3517" s="12" t="s">
        <v>17</v>
      </c>
      <c r="G3517" s="15"/>
      <c r="H3517" s="14" t="n">
        <f aca="false">IFERROR(IF($F$3=0,"-",Tabla1[[#This Row],[Precio de Cliente neto]]*(1+$F$3)),"-")</f>
        <v>1782.63099</v>
      </c>
      <c r="I3517" s="14" t="n">
        <v>1697.7438</v>
      </c>
      <c r="J3517" s="14" t="n">
        <v>1527.96942</v>
      </c>
    </row>
    <row r="3518" customFormat="false" ht="15" hidden="false" customHeight="false" outlineLevel="0" collapsed="false">
      <c r="A3518" s="12" t="n">
        <v>10023</v>
      </c>
      <c r="B3518" s="13" t="s">
        <v>3531</v>
      </c>
      <c r="C3518" s="14" t="n">
        <f aca="false">IF($F$2=0," - ",Tabla1[[#This Row],[Base Precio de Lista neto]])</f>
        <v>2453.8557</v>
      </c>
      <c r="D3518" s="14" t="n">
        <f aca="false">IF($F$2=0," - ",Tabla1[[#This Row],[Base Precio de Lista neto]]*(1-$F$2))</f>
        <v>1717.69899</v>
      </c>
      <c r="E3518" s="14" t="n">
        <f aca="false">IF($F$2=0," - ",Tabla1[[#This Row],[Base para Mejor precio]]*(1-$F$2))</f>
        <v>1545.929091</v>
      </c>
      <c r="F3518" s="12" t="s">
        <v>17</v>
      </c>
      <c r="G3518" s="15"/>
      <c r="H3518" s="14" t="n">
        <f aca="false">IFERROR(IF($F$3=0,"-",Tabla1[[#This Row],[Precio de Cliente neto]]*(1+$F$3)),"-")</f>
        <v>2576.548485</v>
      </c>
      <c r="I3518" s="14" t="n">
        <v>2453.8557</v>
      </c>
      <c r="J3518" s="14" t="n">
        <v>2208.47013</v>
      </c>
    </row>
    <row r="3519" customFormat="false" ht="15" hidden="false" customHeight="false" outlineLevel="0" collapsed="false">
      <c r="A3519" s="12" t="n">
        <v>10024</v>
      </c>
      <c r="B3519" s="13" t="s">
        <v>3532</v>
      </c>
      <c r="C3519" s="14" t="n">
        <f aca="false">IF($F$2=0," - ",Tabla1[[#This Row],[Base Precio de Lista neto]])</f>
        <v>942.9439</v>
      </c>
      <c r="D3519" s="14" t="n">
        <f aca="false">IF($F$2=0," - ",Tabla1[[#This Row],[Base Precio de Lista neto]]*(1-$F$2))</f>
        <v>660.06073</v>
      </c>
      <c r="E3519" s="14" t="n">
        <f aca="false">IF($F$2=0," - ",Tabla1[[#This Row],[Base para Mejor precio]]*(1-$F$2))</f>
        <v>594.054657</v>
      </c>
      <c r="F3519" s="12" t="s">
        <v>17</v>
      </c>
      <c r="G3519" s="15"/>
      <c r="H3519" s="14" t="n">
        <f aca="false">IFERROR(IF($F$3=0,"-",Tabla1[[#This Row],[Precio de Cliente neto]]*(1+$F$3)),"-")</f>
        <v>990.091095</v>
      </c>
      <c r="I3519" s="14" t="n">
        <v>942.9439</v>
      </c>
      <c r="J3519" s="14" t="n">
        <v>848.64951</v>
      </c>
    </row>
    <row r="3520" customFormat="false" ht="15" hidden="false" customHeight="false" outlineLevel="0" collapsed="false">
      <c r="A3520" s="12" t="n">
        <v>10025</v>
      </c>
      <c r="B3520" s="13" t="s">
        <v>3533</v>
      </c>
      <c r="C3520" s="14" t="n">
        <f aca="false">IF($F$2=0," - ",Tabla1[[#This Row],[Base Precio de Lista neto]])</f>
        <v>1331.0078</v>
      </c>
      <c r="D3520" s="14" t="n">
        <f aca="false">IF($F$2=0," - ",Tabla1[[#This Row],[Base Precio de Lista neto]]*(1-$F$2))</f>
        <v>931.70546</v>
      </c>
      <c r="E3520" s="14" t="n">
        <f aca="false">IF($F$2=0," - ",Tabla1[[#This Row],[Base para Mejor precio]]*(1-$F$2))</f>
        <v>838.534914</v>
      </c>
      <c r="F3520" s="12" t="s">
        <v>17</v>
      </c>
      <c r="G3520" s="15"/>
      <c r="H3520" s="14" t="n">
        <f aca="false">IFERROR(IF($F$3=0,"-",Tabla1[[#This Row],[Precio de Cliente neto]]*(1+$F$3)),"-")</f>
        <v>1397.55819</v>
      </c>
      <c r="I3520" s="14" t="n">
        <v>1331.0078</v>
      </c>
      <c r="J3520" s="14" t="n">
        <v>1197.90702</v>
      </c>
    </row>
    <row r="3521" customFormat="false" ht="15" hidden="false" customHeight="false" outlineLevel="0" collapsed="false">
      <c r="A3521" s="12" t="n">
        <v>10026</v>
      </c>
      <c r="B3521" s="13" t="s">
        <v>3534</v>
      </c>
      <c r="C3521" s="14" t="n">
        <f aca="false">IF($F$2=0," - ",Tabla1[[#This Row],[Base Precio de Lista neto]])</f>
        <v>123.392</v>
      </c>
      <c r="D3521" s="14" t="n">
        <f aca="false">IF($F$2=0," - ",Tabla1[[#This Row],[Base Precio de Lista neto]]*(1-$F$2))</f>
        <v>86.3744</v>
      </c>
      <c r="E3521" s="14" t="n">
        <f aca="false">IF($F$2=0," - ",Tabla1[[#This Row],[Base para Mejor precio]]*(1-$F$2))</f>
        <v>77.73696</v>
      </c>
      <c r="F3521" s="12" t="s">
        <v>17</v>
      </c>
      <c r="G3521" s="15"/>
      <c r="H3521" s="14" t="n">
        <f aca="false">IFERROR(IF($F$3=0,"-",Tabla1[[#This Row],[Precio de Cliente neto]]*(1+$F$3)),"-")</f>
        <v>129.5616</v>
      </c>
      <c r="I3521" s="14" t="n">
        <v>123.392</v>
      </c>
      <c r="J3521" s="14" t="n">
        <v>111.0528</v>
      </c>
    </row>
    <row r="3522" customFormat="false" ht="15" hidden="false" customHeight="false" outlineLevel="0" collapsed="false">
      <c r="A3522" s="12" t="n">
        <v>10027</v>
      </c>
      <c r="B3522" s="13" t="s">
        <v>3535</v>
      </c>
      <c r="C3522" s="14" t="n">
        <f aca="false">IF($F$2=0," - ",Tabla1[[#This Row],[Base Precio de Lista neto]])</f>
        <v>134.848</v>
      </c>
      <c r="D3522" s="14" t="n">
        <f aca="false">IF($F$2=0," - ",Tabla1[[#This Row],[Base Precio de Lista neto]]*(1-$F$2))</f>
        <v>94.3936</v>
      </c>
      <c r="E3522" s="14" t="n">
        <f aca="false">IF($F$2=0," - ",Tabla1[[#This Row],[Base para Mejor precio]]*(1-$F$2))</f>
        <v>84.95424</v>
      </c>
      <c r="F3522" s="12" t="s">
        <v>17</v>
      </c>
      <c r="G3522" s="15"/>
      <c r="H3522" s="14" t="n">
        <f aca="false">IFERROR(IF($F$3=0,"-",Tabla1[[#This Row],[Precio de Cliente neto]]*(1+$F$3)),"-")</f>
        <v>141.5904</v>
      </c>
      <c r="I3522" s="14" t="n">
        <v>134.848</v>
      </c>
      <c r="J3522" s="14" t="n">
        <v>121.3632</v>
      </c>
    </row>
    <row r="3523" customFormat="false" ht="15" hidden="false" customHeight="false" outlineLevel="0" collapsed="false">
      <c r="A3523" s="12" t="n">
        <v>10028</v>
      </c>
      <c r="B3523" s="13" t="s">
        <v>3536</v>
      </c>
      <c r="C3523" s="14" t="n">
        <f aca="false">IF($F$2=0," - ",Tabla1[[#This Row],[Base Precio de Lista neto]])</f>
        <v>117.712</v>
      </c>
      <c r="D3523" s="14" t="n">
        <f aca="false">IF($F$2=0," - ",Tabla1[[#This Row],[Base Precio de Lista neto]]*(1-$F$2))</f>
        <v>82.3984</v>
      </c>
      <c r="E3523" s="14" t="n">
        <f aca="false">IF($F$2=0," - ",Tabla1[[#This Row],[Base para Mejor precio]]*(1-$F$2))</f>
        <v>74.15856</v>
      </c>
      <c r="F3523" s="12" t="s">
        <v>17</v>
      </c>
      <c r="G3523" s="15"/>
      <c r="H3523" s="14" t="n">
        <f aca="false">IFERROR(IF($F$3=0,"-",Tabla1[[#This Row],[Precio de Cliente neto]]*(1+$F$3)),"-")</f>
        <v>123.5976</v>
      </c>
      <c r="I3523" s="14" t="n">
        <v>117.712</v>
      </c>
      <c r="J3523" s="14" t="n">
        <v>105.9408</v>
      </c>
    </row>
    <row r="3524" customFormat="false" ht="15" hidden="false" customHeight="false" outlineLevel="0" collapsed="false">
      <c r="A3524" s="12" t="n">
        <v>10029</v>
      </c>
      <c r="B3524" s="13" t="s">
        <v>3537</v>
      </c>
      <c r="C3524" s="14" t="n">
        <f aca="false">IF($F$2=0," - ",Tabla1[[#This Row],[Base Precio de Lista neto]])</f>
        <v>74.512</v>
      </c>
      <c r="D3524" s="14" t="n">
        <f aca="false">IF($F$2=0," - ",Tabla1[[#This Row],[Base Precio de Lista neto]]*(1-$F$2))</f>
        <v>52.1584</v>
      </c>
      <c r="E3524" s="14" t="n">
        <f aca="false">IF($F$2=0," - ",Tabla1[[#This Row],[Base para Mejor precio]]*(1-$F$2))</f>
        <v>46.94256</v>
      </c>
      <c r="F3524" s="12" t="s">
        <v>17</v>
      </c>
      <c r="G3524" s="15"/>
      <c r="H3524" s="14" t="n">
        <f aca="false">IFERROR(IF($F$3=0,"-",Tabla1[[#This Row],[Precio de Cliente neto]]*(1+$F$3)),"-")</f>
        <v>78.2376</v>
      </c>
      <c r="I3524" s="14" t="n">
        <v>74.512</v>
      </c>
      <c r="J3524" s="14" t="n">
        <v>67.0608</v>
      </c>
    </row>
    <row r="3525" customFormat="false" ht="15" hidden="false" customHeight="false" outlineLevel="0" collapsed="false">
      <c r="A3525" s="12" t="n">
        <v>10030</v>
      </c>
      <c r="B3525" s="13" t="s">
        <v>3538</v>
      </c>
      <c r="C3525" s="14" t="n">
        <f aca="false">IF($F$2=0," - ",Tabla1[[#This Row],[Base Precio de Lista neto]])</f>
        <v>65.312</v>
      </c>
      <c r="D3525" s="14" t="n">
        <f aca="false">IF($F$2=0," - ",Tabla1[[#This Row],[Base Precio de Lista neto]]*(1-$F$2))</f>
        <v>45.7184</v>
      </c>
      <c r="E3525" s="14" t="n">
        <f aca="false">IF($F$2=0," - ",Tabla1[[#This Row],[Base para Mejor precio]]*(1-$F$2))</f>
        <v>41.14656</v>
      </c>
      <c r="F3525" s="12" t="s">
        <v>17</v>
      </c>
      <c r="G3525" s="15"/>
      <c r="H3525" s="14" t="n">
        <f aca="false">IFERROR(IF($F$3=0,"-",Tabla1[[#This Row],[Precio de Cliente neto]]*(1+$F$3)),"-")</f>
        <v>68.5776</v>
      </c>
      <c r="I3525" s="14" t="n">
        <v>65.312</v>
      </c>
      <c r="J3525" s="14" t="n">
        <v>58.7808</v>
      </c>
    </row>
    <row r="3526" customFormat="false" ht="15" hidden="false" customHeight="false" outlineLevel="0" collapsed="false">
      <c r="A3526" s="12" t="n">
        <v>10031</v>
      </c>
      <c r="B3526" s="13" t="s">
        <v>3539</v>
      </c>
      <c r="C3526" s="14" t="n">
        <f aca="false">IF($F$2=0," - ",Tabla1[[#This Row],[Base Precio de Lista neto]])</f>
        <v>1109.1839</v>
      </c>
      <c r="D3526" s="14" t="n">
        <f aca="false">IF($F$2=0," - ",Tabla1[[#This Row],[Base Precio de Lista neto]]*(1-$F$2))</f>
        <v>776.42873</v>
      </c>
      <c r="E3526" s="14" t="n">
        <f aca="false">IF($F$2=0," - ",Tabla1[[#This Row],[Base para Mejor precio]]*(1-$F$2))</f>
        <v>698.785857</v>
      </c>
      <c r="F3526" s="12" t="s">
        <v>17</v>
      </c>
      <c r="G3526" s="15"/>
      <c r="H3526" s="14" t="n">
        <f aca="false">IFERROR(IF($F$3=0,"-",Tabla1[[#This Row],[Precio de Cliente neto]]*(1+$F$3)),"-")</f>
        <v>1164.643095</v>
      </c>
      <c r="I3526" s="14" t="n">
        <v>1109.1839</v>
      </c>
      <c r="J3526" s="14" t="n">
        <v>998.26551</v>
      </c>
    </row>
    <row r="3527" customFormat="false" ht="15" hidden="false" customHeight="false" outlineLevel="0" collapsed="false">
      <c r="A3527" s="12" t="n">
        <v>10032</v>
      </c>
      <c r="B3527" s="13" t="s">
        <v>3540</v>
      </c>
      <c r="C3527" s="14" t="n">
        <f aca="false">IF($F$2=0," - ",Tabla1[[#This Row],[Base Precio de Lista neto]])</f>
        <v>1625.7278</v>
      </c>
      <c r="D3527" s="14" t="n">
        <f aca="false">IF($F$2=0," - ",Tabla1[[#This Row],[Base Precio de Lista neto]]*(1-$F$2))</f>
        <v>1138.00946</v>
      </c>
      <c r="E3527" s="14" t="n">
        <f aca="false">IF($F$2=0," - ",Tabla1[[#This Row],[Base para Mejor precio]]*(1-$F$2))</f>
        <v>1024.208514</v>
      </c>
      <c r="F3527" s="12" t="s">
        <v>17</v>
      </c>
      <c r="G3527" s="15"/>
      <c r="H3527" s="14" t="n">
        <f aca="false">IFERROR(IF($F$3=0,"-",Tabla1[[#This Row],[Precio de Cliente neto]]*(1+$F$3)),"-")</f>
        <v>1707.01419</v>
      </c>
      <c r="I3527" s="14" t="n">
        <v>1625.7278</v>
      </c>
      <c r="J3527" s="14" t="n">
        <v>1463.15502</v>
      </c>
    </row>
    <row r="3528" customFormat="false" ht="15" hidden="false" customHeight="false" outlineLevel="0" collapsed="false">
      <c r="A3528" s="12" t="n">
        <v>10033</v>
      </c>
      <c r="B3528" s="13" t="s">
        <v>3541</v>
      </c>
      <c r="C3528" s="14" t="n">
        <f aca="false">IF($F$2=0," - ",Tabla1[[#This Row],[Base Precio de Lista neto]])</f>
        <v>2910.5116</v>
      </c>
      <c r="D3528" s="14" t="n">
        <f aca="false">IF($F$2=0," - ",Tabla1[[#This Row],[Base Precio de Lista neto]]*(1-$F$2))</f>
        <v>2037.35812</v>
      </c>
      <c r="E3528" s="14" t="n">
        <f aca="false">IF($F$2=0," - ",Tabla1[[#This Row],[Base para Mejor precio]]*(1-$F$2))</f>
        <v>1833.622308</v>
      </c>
      <c r="F3528" s="12" t="s">
        <v>17</v>
      </c>
      <c r="G3528" s="15"/>
      <c r="H3528" s="14" t="n">
        <f aca="false">IFERROR(IF($F$3=0,"-",Tabla1[[#This Row],[Precio de Cliente neto]]*(1+$F$3)),"-")</f>
        <v>3056.03718</v>
      </c>
      <c r="I3528" s="14" t="n">
        <v>2910.5116</v>
      </c>
      <c r="J3528" s="14" t="n">
        <v>2619.46044</v>
      </c>
    </row>
    <row r="3529" customFormat="false" ht="15" hidden="false" customHeight="false" outlineLevel="0" collapsed="false">
      <c r="A3529" s="12" t="n">
        <v>10034</v>
      </c>
      <c r="B3529" s="13" t="s">
        <v>3542</v>
      </c>
      <c r="C3529" s="14" t="n">
        <f aca="false">IF($F$2=0," - ",Tabla1[[#This Row],[Base Precio de Lista neto]])</f>
        <v>94.0554</v>
      </c>
      <c r="D3529" s="14" t="n">
        <f aca="false">IF($F$2=0," - ",Tabla1[[#This Row],[Base Precio de Lista neto]]*(1-$F$2))</f>
        <v>65.83878</v>
      </c>
      <c r="E3529" s="14" t="n">
        <f aca="false">IF($F$2=0," - ",Tabla1[[#This Row],[Base para Mejor precio]]*(1-$F$2))</f>
        <v>59.254902</v>
      </c>
      <c r="F3529" s="12" t="s">
        <v>31</v>
      </c>
      <c r="G3529" s="15"/>
      <c r="H3529" s="14" t="n">
        <f aca="false">IFERROR(IF($F$3=0,"-",Tabla1[[#This Row],[Precio de Cliente neto]]*(1+$F$3)),"-")</f>
        <v>98.75817</v>
      </c>
      <c r="I3529" s="14" t="n">
        <v>94.0554</v>
      </c>
      <c r="J3529" s="14" t="n">
        <v>84.64986</v>
      </c>
    </row>
    <row r="3530" customFormat="false" ht="15" hidden="false" customHeight="false" outlineLevel="0" collapsed="false">
      <c r="A3530" s="12" t="n">
        <v>10035</v>
      </c>
      <c r="B3530" s="13" t="s">
        <v>3543</v>
      </c>
      <c r="C3530" s="14" t="n">
        <f aca="false">IF($F$2=0," - ",Tabla1[[#This Row],[Base Precio de Lista neto]])</f>
        <v>1488.5017</v>
      </c>
      <c r="D3530" s="14" t="n">
        <f aca="false">IF($F$2=0," - ",Tabla1[[#This Row],[Base Precio de Lista neto]]*(1-$F$2))</f>
        <v>1041.95119</v>
      </c>
      <c r="E3530" s="14" t="n">
        <f aca="false">IF($F$2=0," - ",Tabla1[[#This Row],[Base para Mejor precio]]*(1-$F$2))</f>
        <v>937.756071</v>
      </c>
      <c r="F3530" s="12" t="s">
        <v>17</v>
      </c>
      <c r="G3530" s="15"/>
      <c r="H3530" s="14" t="n">
        <f aca="false">IFERROR(IF($F$3=0,"-",Tabla1[[#This Row],[Precio de Cliente neto]]*(1+$F$3)),"-")</f>
        <v>1562.926785</v>
      </c>
      <c r="I3530" s="14" t="n">
        <v>1488.5017</v>
      </c>
      <c r="J3530" s="14" t="n">
        <v>1339.65153</v>
      </c>
    </row>
    <row r="3531" customFormat="false" ht="15" hidden="false" customHeight="false" outlineLevel="0" collapsed="false">
      <c r="A3531" s="12" t="n">
        <v>10040</v>
      </c>
      <c r="B3531" s="13" t="s">
        <v>3544</v>
      </c>
      <c r="C3531" s="14" t="n">
        <f aca="false">IF($F$2=0," - ",Tabla1[[#This Row],[Base Precio de Lista neto]])</f>
        <v>2257.2779</v>
      </c>
      <c r="D3531" s="14" t="n">
        <f aca="false">IF($F$2=0," - ",Tabla1[[#This Row],[Base Precio de Lista neto]]*(1-$F$2))</f>
        <v>1580.09453</v>
      </c>
      <c r="E3531" s="14" t="n">
        <f aca="false">IF($F$2=0," - ",Tabla1[[#This Row],[Base para Mejor precio]]*(1-$F$2))</f>
        <v>1422.085077</v>
      </c>
      <c r="F3531" s="12" t="s">
        <v>31</v>
      </c>
      <c r="G3531" s="15"/>
      <c r="H3531" s="14" t="n">
        <f aca="false">IFERROR(IF($F$3=0,"-",Tabla1[[#This Row],[Precio de Cliente neto]]*(1+$F$3)),"-")</f>
        <v>2370.141795</v>
      </c>
      <c r="I3531" s="14" t="n">
        <v>2257.2779</v>
      </c>
      <c r="J3531" s="14" t="n">
        <v>2031.55011</v>
      </c>
    </row>
    <row r="3532" customFormat="false" ht="15" hidden="false" customHeight="false" outlineLevel="0" collapsed="false">
      <c r="A3532" s="12" t="n">
        <v>10041</v>
      </c>
      <c r="B3532" s="13" t="s">
        <v>3545</v>
      </c>
      <c r="C3532" s="14" t="n">
        <f aca="false">IF($F$2=0," - ",Tabla1[[#This Row],[Base Precio de Lista neto]])</f>
        <v>1091.2255</v>
      </c>
      <c r="D3532" s="14" t="n">
        <f aca="false">IF($F$2=0," - ",Tabla1[[#This Row],[Base Precio de Lista neto]]*(1-$F$2))</f>
        <v>763.85785</v>
      </c>
      <c r="E3532" s="14" t="n">
        <f aca="false">IF($F$2=0," - ",Tabla1[[#This Row],[Base para Mejor precio]]*(1-$F$2))</f>
        <v>687.472065</v>
      </c>
      <c r="F3532" s="12" t="s">
        <v>31</v>
      </c>
      <c r="G3532" s="15"/>
      <c r="H3532" s="14" t="n">
        <f aca="false">IFERROR(IF($F$3=0,"-",Tabla1[[#This Row],[Precio de Cliente neto]]*(1+$F$3)),"-")</f>
        <v>1145.786775</v>
      </c>
      <c r="I3532" s="14" t="n">
        <v>1091.2255</v>
      </c>
      <c r="J3532" s="14" t="n">
        <v>982.10295</v>
      </c>
    </row>
    <row r="3533" customFormat="false" ht="15" hidden="false" customHeight="false" outlineLevel="0" collapsed="false">
      <c r="A3533" s="12" t="n">
        <v>10042</v>
      </c>
      <c r="B3533" s="13" t="s">
        <v>3546</v>
      </c>
      <c r="C3533" s="14" t="n">
        <f aca="false">IF($F$2=0," - ",Tabla1[[#This Row],[Base Precio de Lista neto]])</f>
        <v>1091.2255</v>
      </c>
      <c r="D3533" s="14" t="n">
        <f aca="false">IF($F$2=0," - ",Tabla1[[#This Row],[Base Precio de Lista neto]]*(1-$F$2))</f>
        <v>763.85785</v>
      </c>
      <c r="E3533" s="14" t="n">
        <f aca="false">IF($F$2=0," - ",Tabla1[[#This Row],[Base para Mejor precio]]*(1-$F$2))</f>
        <v>687.472065</v>
      </c>
      <c r="F3533" s="12" t="s">
        <v>31</v>
      </c>
      <c r="G3533" s="15"/>
      <c r="H3533" s="14" t="n">
        <f aca="false">IFERROR(IF($F$3=0,"-",Tabla1[[#This Row],[Precio de Cliente neto]]*(1+$F$3)),"-")</f>
        <v>1145.786775</v>
      </c>
      <c r="I3533" s="14" t="n">
        <v>1091.2255</v>
      </c>
      <c r="J3533" s="14" t="n">
        <v>982.10295</v>
      </c>
    </row>
    <row r="3534" customFormat="false" ht="15" hidden="false" customHeight="false" outlineLevel="0" collapsed="false">
      <c r="A3534" s="12" t="n">
        <v>10043</v>
      </c>
      <c r="B3534" s="13" t="s">
        <v>3547</v>
      </c>
      <c r="C3534" s="14" t="n">
        <f aca="false">IF($F$2=0," - ",Tabla1[[#This Row],[Base Precio de Lista neto]])</f>
        <v>1091.2255</v>
      </c>
      <c r="D3534" s="14" t="n">
        <f aca="false">IF($F$2=0," - ",Tabla1[[#This Row],[Base Precio de Lista neto]]*(1-$F$2))</f>
        <v>763.85785</v>
      </c>
      <c r="E3534" s="14" t="n">
        <f aca="false">IF($F$2=0," - ",Tabla1[[#This Row],[Base para Mejor precio]]*(1-$F$2))</f>
        <v>687.472065</v>
      </c>
      <c r="F3534" s="12" t="s">
        <v>31</v>
      </c>
      <c r="G3534" s="15"/>
      <c r="H3534" s="14" t="n">
        <f aca="false">IFERROR(IF($F$3=0,"-",Tabla1[[#This Row],[Precio de Cliente neto]]*(1+$F$3)),"-")</f>
        <v>1145.786775</v>
      </c>
      <c r="I3534" s="14" t="n">
        <v>1091.2255</v>
      </c>
      <c r="J3534" s="14" t="n">
        <v>982.10295</v>
      </c>
    </row>
    <row r="3535" customFormat="false" ht="15" hidden="false" customHeight="false" outlineLevel="0" collapsed="false">
      <c r="A3535" s="12" t="n">
        <v>10044</v>
      </c>
      <c r="B3535" s="13" t="s">
        <v>3548</v>
      </c>
      <c r="C3535" s="14" t="n">
        <f aca="false">IF($F$2=0," - ",Tabla1[[#This Row],[Base Precio de Lista neto]])</f>
        <v>1099.0199</v>
      </c>
      <c r="D3535" s="14" t="n">
        <f aca="false">IF($F$2=0," - ",Tabla1[[#This Row],[Base Precio de Lista neto]]*(1-$F$2))</f>
        <v>769.31393</v>
      </c>
      <c r="E3535" s="14" t="n">
        <f aca="false">IF($F$2=0," - ",Tabla1[[#This Row],[Base para Mejor precio]]*(1-$F$2))</f>
        <v>692.382537</v>
      </c>
      <c r="F3535" s="12" t="s">
        <v>31</v>
      </c>
      <c r="G3535" s="15"/>
      <c r="H3535" s="14" t="n">
        <f aca="false">IFERROR(IF($F$3=0,"-",Tabla1[[#This Row],[Precio de Cliente neto]]*(1+$F$3)),"-")</f>
        <v>1153.970895</v>
      </c>
      <c r="I3535" s="14" t="n">
        <v>1099.0199</v>
      </c>
      <c r="J3535" s="14" t="n">
        <v>989.11791</v>
      </c>
    </row>
    <row r="3536" customFormat="false" ht="15" hidden="false" customHeight="false" outlineLevel="0" collapsed="false">
      <c r="A3536" s="12" t="n">
        <v>10052</v>
      </c>
      <c r="B3536" s="13" t="s">
        <v>3549</v>
      </c>
      <c r="C3536" s="14" t="n">
        <f aca="false">IF($F$2=0," - ",Tabla1[[#This Row],[Base Precio de Lista neto]])</f>
        <v>1020.7944</v>
      </c>
      <c r="D3536" s="14" t="n">
        <f aca="false">IF($F$2=0," - ",Tabla1[[#This Row],[Base Precio de Lista neto]]*(1-$F$2))</f>
        <v>714.55608</v>
      </c>
      <c r="E3536" s="14" t="n">
        <f aca="false">IF($F$2=0," - ",Tabla1[[#This Row],[Base para Mejor precio]]*(1-$F$2))</f>
        <v>643.100472</v>
      </c>
      <c r="F3536" s="12" t="s">
        <v>31</v>
      </c>
      <c r="G3536" s="15"/>
      <c r="H3536" s="14" t="n">
        <f aca="false">IFERROR(IF($F$3=0,"-",Tabla1[[#This Row],[Precio de Cliente neto]]*(1+$F$3)),"-")</f>
        <v>1071.83412</v>
      </c>
      <c r="I3536" s="14" t="n">
        <v>1020.7944</v>
      </c>
      <c r="J3536" s="14" t="n">
        <v>918.71496</v>
      </c>
    </row>
    <row r="3537" customFormat="false" ht="15" hidden="false" customHeight="false" outlineLevel="0" collapsed="false">
      <c r="A3537" s="12" t="n">
        <v>10053</v>
      </c>
      <c r="B3537" s="13" t="s">
        <v>3550</v>
      </c>
      <c r="C3537" s="14" t="n">
        <f aca="false">IF($F$2=0," - ",Tabla1[[#This Row],[Base Precio de Lista neto]])</f>
        <v>2214.2578</v>
      </c>
      <c r="D3537" s="14" t="n">
        <f aca="false">IF($F$2=0," - ",Tabla1[[#This Row],[Base Precio de Lista neto]]*(1-$F$2))</f>
        <v>1549.98046</v>
      </c>
      <c r="E3537" s="14" t="n">
        <f aca="false">IF($F$2=0," - ",Tabla1[[#This Row],[Base para Mejor precio]]*(1-$F$2))</f>
        <v>1394.982414</v>
      </c>
      <c r="F3537" s="12" t="s">
        <v>31</v>
      </c>
      <c r="G3537" s="15"/>
      <c r="H3537" s="14" t="n">
        <f aca="false">IFERROR(IF($F$3=0,"-",Tabla1[[#This Row],[Precio de Cliente neto]]*(1+$F$3)),"-")</f>
        <v>2324.97069</v>
      </c>
      <c r="I3537" s="14" t="n">
        <v>2214.2578</v>
      </c>
      <c r="J3537" s="14" t="n">
        <v>1992.83202</v>
      </c>
    </row>
    <row r="3538" customFormat="false" ht="15" hidden="false" customHeight="false" outlineLevel="0" collapsed="false">
      <c r="A3538" s="12" t="n">
        <v>10054</v>
      </c>
      <c r="B3538" s="13" t="s">
        <v>3551</v>
      </c>
      <c r="C3538" s="14" t="n">
        <f aca="false">IF($F$2=0," - ",Tabla1[[#This Row],[Base Precio de Lista neto]])</f>
        <v>3518.3657</v>
      </c>
      <c r="D3538" s="14" t="n">
        <f aca="false">IF($F$2=0," - ",Tabla1[[#This Row],[Base Precio de Lista neto]]*(1-$F$2))</f>
        <v>2462.85599</v>
      </c>
      <c r="E3538" s="14" t="n">
        <f aca="false">IF($F$2=0," - ",Tabla1[[#This Row],[Base para Mejor precio]]*(1-$F$2))</f>
        <v>2216.570391</v>
      </c>
      <c r="F3538" s="12" t="s">
        <v>31</v>
      </c>
      <c r="G3538" s="15"/>
      <c r="H3538" s="14" t="n">
        <f aca="false">IFERROR(IF($F$3=0,"-",Tabla1[[#This Row],[Precio de Cliente neto]]*(1+$F$3)),"-")</f>
        <v>3694.283985</v>
      </c>
      <c r="I3538" s="14" t="n">
        <v>3518.3657</v>
      </c>
      <c r="J3538" s="14" t="n">
        <v>3166.52913</v>
      </c>
    </row>
    <row r="3539" customFormat="false" ht="15" hidden="false" customHeight="false" outlineLevel="0" collapsed="false">
      <c r="A3539" s="12" t="n">
        <v>10055</v>
      </c>
      <c r="B3539" s="13" t="s">
        <v>3552</v>
      </c>
      <c r="C3539" s="14" t="n">
        <f aca="false">IF($F$2=0," - ",Tabla1[[#This Row],[Base Precio de Lista neto]])</f>
        <v>1448.6912</v>
      </c>
      <c r="D3539" s="14" t="n">
        <f aca="false">IF($F$2=0," - ",Tabla1[[#This Row],[Base Precio de Lista neto]]*(1-$F$2))</f>
        <v>1014.08384</v>
      </c>
      <c r="E3539" s="14" t="n">
        <f aca="false">IF($F$2=0," - ",Tabla1[[#This Row],[Base para Mejor precio]]*(1-$F$2))</f>
        <v>912.675456</v>
      </c>
      <c r="F3539" s="12" t="s">
        <v>14</v>
      </c>
      <c r="G3539" s="15"/>
      <c r="H3539" s="14" t="n">
        <f aca="false">IFERROR(IF($F$3=0,"-",Tabla1[[#This Row],[Precio de Cliente neto]]*(1+$F$3)),"-")</f>
        <v>1521.12576</v>
      </c>
      <c r="I3539" s="14" t="n">
        <v>1448.6912</v>
      </c>
      <c r="J3539" s="14" t="n">
        <v>1303.82208</v>
      </c>
    </row>
    <row r="3540" customFormat="false" ht="15" hidden="false" customHeight="false" outlineLevel="0" collapsed="false">
      <c r="A3540" s="12" t="n">
        <v>10056</v>
      </c>
      <c r="B3540" s="13" t="s">
        <v>3553</v>
      </c>
      <c r="C3540" s="14" t="n">
        <f aca="false">IF($F$2=0," - ",Tabla1[[#This Row],[Base Precio de Lista neto]])</f>
        <v>1272.4876</v>
      </c>
      <c r="D3540" s="14" t="n">
        <f aca="false">IF($F$2=0," - ",Tabla1[[#This Row],[Base Precio de Lista neto]]*(1-$F$2))</f>
        <v>890.74132</v>
      </c>
      <c r="E3540" s="14" t="n">
        <f aca="false">IF($F$2=0," - ",Tabla1[[#This Row],[Base para Mejor precio]]*(1-$F$2))</f>
        <v>801.667188</v>
      </c>
      <c r="F3540" s="12" t="s">
        <v>14</v>
      </c>
      <c r="G3540" s="15"/>
      <c r="H3540" s="14" t="n">
        <f aca="false">IFERROR(IF($F$3=0,"-",Tabla1[[#This Row],[Precio de Cliente neto]]*(1+$F$3)),"-")</f>
        <v>1336.11198</v>
      </c>
      <c r="I3540" s="14" t="n">
        <v>1272.4876</v>
      </c>
      <c r="J3540" s="14" t="n">
        <v>1145.23884</v>
      </c>
    </row>
    <row r="3541" customFormat="false" ht="15" hidden="false" customHeight="false" outlineLevel="0" collapsed="false">
      <c r="A3541" s="12" t="n">
        <v>10057</v>
      </c>
      <c r="B3541" s="13" t="s">
        <v>3554</v>
      </c>
      <c r="C3541" s="14" t="n">
        <f aca="false">IF($F$2=0," - ",Tabla1[[#This Row],[Base Precio de Lista neto]])</f>
        <v>4142.6129</v>
      </c>
      <c r="D3541" s="14" t="n">
        <f aca="false">IF($F$2=0," - ",Tabla1[[#This Row],[Base Precio de Lista neto]]*(1-$F$2))</f>
        <v>2899.82903</v>
      </c>
      <c r="E3541" s="14" t="n">
        <f aca="false">IF($F$2=0," - ",Tabla1[[#This Row],[Base para Mejor precio]]*(1-$F$2))</f>
        <v>2609.846127</v>
      </c>
      <c r="F3541" s="12" t="s">
        <v>14</v>
      </c>
      <c r="G3541" s="15"/>
      <c r="H3541" s="14" t="n">
        <f aca="false">IFERROR(IF($F$3=0,"-",Tabla1[[#This Row],[Precio de Cliente neto]]*(1+$F$3)),"-")</f>
        <v>4349.743545</v>
      </c>
      <c r="I3541" s="14" t="n">
        <v>4142.6129</v>
      </c>
      <c r="J3541" s="14" t="n">
        <v>3728.35161</v>
      </c>
    </row>
    <row r="3542" customFormat="false" ht="15" hidden="false" customHeight="false" outlineLevel="0" collapsed="false">
      <c r="A3542" s="12" t="n">
        <v>10058</v>
      </c>
      <c r="B3542" s="13" t="s">
        <v>3555</v>
      </c>
      <c r="C3542" s="14" t="n">
        <f aca="false">IF($F$2=0," - ",Tabla1[[#This Row],[Base Precio de Lista neto]])</f>
        <v>2956.1952</v>
      </c>
      <c r="D3542" s="14" t="n">
        <f aca="false">IF($F$2=0," - ",Tabla1[[#This Row],[Base Precio de Lista neto]]*(1-$F$2))</f>
        <v>2069.33664</v>
      </c>
      <c r="E3542" s="14" t="n">
        <f aca="false">IF($F$2=0," - ",Tabla1[[#This Row],[Base para Mejor precio]]*(1-$F$2))</f>
        <v>1862.402976</v>
      </c>
      <c r="F3542" s="12" t="s">
        <v>14</v>
      </c>
      <c r="G3542" s="15"/>
      <c r="H3542" s="14" t="n">
        <f aca="false">IFERROR(IF($F$3=0,"-",Tabla1[[#This Row],[Precio de Cliente neto]]*(1+$F$3)),"-")</f>
        <v>3104.00496</v>
      </c>
      <c r="I3542" s="14" t="n">
        <v>2956.1952</v>
      </c>
      <c r="J3542" s="14" t="n">
        <v>2660.57568</v>
      </c>
    </row>
    <row r="3543" customFormat="false" ht="15" hidden="false" customHeight="false" outlineLevel="0" collapsed="false">
      <c r="A3543" s="12" t="n">
        <v>10059</v>
      </c>
      <c r="B3543" s="13" t="s">
        <v>3556</v>
      </c>
      <c r="C3543" s="14" t="n">
        <f aca="false">IF($F$2=0," - ",Tabla1[[#This Row],[Base Precio de Lista neto]])</f>
        <v>3411.2524</v>
      </c>
      <c r="D3543" s="14" t="n">
        <f aca="false">IF($F$2=0," - ",Tabla1[[#This Row],[Base Precio de Lista neto]]*(1-$F$2))</f>
        <v>2387.87668</v>
      </c>
      <c r="E3543" s="14" t="n">
        <f aca="false">IF($F$2=0," - ",Tabla1[[#This Row],[Base para Mejor precio]]*(1-$F$2))</f>
        <v>2149.089012</v>
      </c>
      <c r="F3543" s="12" t="s">
        <v>14</v>
      </c>
      <c r="G3543" s="15"/>
      <c r="H3543" s="14" t="n">
        <f aca="false">IFERROR(IF($F$3=0,"-",Tabla1[[#This Row],[Precio de Cliente neto]]*(1+$F$3)),"-")</f>
        <v>3581.81502</v>
      </c>
      <c r="I3543" s="14" t="n">
        <v>3411.2524</v>
      </c>
      <c r="J3543" s="14" t="n">
        <v>3070.12716</v>
      </c>
    </row>
    <row r="3544" customFormat="false" ht="15" hidden="false" customHeight="false" outlineLevel="0" collapsed="false">
      <c r="A3544" s="12" t="n">
        <v>10060</v>
      </c>
      <c r="B3544" s="13" t="s">
        <v>3557</v>
      </c>
      <c r="C3544" s="14" t="n">
        <f aca="false">IF($F$2=0," - ",Tabla1[[#This Row],[Base Precio de Lista neto]])</f>
        <v>4510.8119</v>
      </c>
      <c r="D3544" s="14" t="n">
        <f aca="false">IF($F$2=0," - ",Tabla1[[#This Row],[Base Precio de Lista neto]]*(1-$F$2))</f>
        <v>3157.56833</v>
      </c>
      <c r="E3544" s="14" t="n">
        <f aca="false">IF($F$2=0," - ",Tabla1[[#This Row],[Base para Mejor precio]]*(1-$F$2))</f>
        <v>2841.811497</v>
      </c>
      <c r="F3544" s="12" t="s">
        <v>14</v>
      </c>
      <c r="G3544" s="15"/>
      <c r="H3544" s="14" t="n">
        <f aca="false">IFERROR(IF($F$3=0,"-",Tabla1[[#This Row],[Precio de Cliente neto]]*(1+$F$3)),"-")</f>
        <v>4736.352495</v>
      </c>
      <c r="I3544" s="14" t="n">
        <v>4510.8119</v>
      </c>
      <c r="J3544" s="14" t="n">
        <v>4059.73071</v>
      </c>
    </row>
    <row r="3545" customFormat="false" ht="15" hidden="false" customHeight="false" outlineLevel="0" collapsed="false">
      <c r="A3545" s="12" t="n">
        <v>10061</v>
      </c>
      <c r="B3545" s="13" t="s">
        <v>3558</v>
      </c>
      <c r="C3545" s="14" t="n">
        <f aca="false">IF($F$2=0," - ",Tabla1[[#This Row],[Base Precio de Lista neto]])</f>
        <v>3491.1014</v>
      </c>
      <c r="D3545" s="14" t="n">
        <f aca="false">IF($F$2=0," - ",Tabla1[[#This Row],[Base Precio de Lista neto]]*(1-$F$2))</f>
        <v>2443.77098</v>
      </c>
      <c r="E3545" s="14" t="n">
        <f aca="false">IF($F$2=0," - ",Tabla1[[#This Row],[Base para Mejor precio]]*(1-$F$2))</f>
        <v>2199.393882</v>
      </c>
      <c r="F3545" s="12" t="s">
        <v>14</v>
      </c>
      <c r="G3545" s="15"/>
      <c r="H3545" s="14" t="n">
        <f aca="false">IFERROR(IF($F$3=0,"-",Tabla1[[#This Row],[Precio de Cliente neto]]*(1+$F$3)),"-")</f>
        <v>3665.65647</v>
      </c>
      <c r="I3545" s="14" t="n">
        <v>3491.1014</v>
      </c>
      <c r="J3545" s="14" t="n">
        <v>3141.99126</v>
      </c>
    </row>
    <row r="3546" customFormat="false" ht="15" hidden="false" customHeight="false" outlineLevel="0" collapsed="false">
      <c r="A3546" s="12" t="n">
        <v>10062</v>
      </c>
      <c r="B3546" s="13" t="s">
        <v>3559</v>
      </c>
      <c r="C3546" s="14" t="n">
        <f aca="false">IF($F$2=0," - ",Tabla1[[#This Row],[Base Precio de Lista neto]])</f>
        <v>9632.9266</v>
      </c>
      <c r="D3546" s="14" t="n">
        <f aca="false">IF($F$2=0," - ",Tabla1[[#This Row],[Base Precio de Lista neto]]*(1-$F$2))</f>
        <v>6743.04862</v>
      </c>
      <c r="E3546" s="14" t="n">
        <f aca="false">IF($F$2=0," - ",Tabla1[[#This Row],[Base para Mejor precio]]*(1-$F$2))</f>
        <v>6068.743758</v>
      </c>
      <c r="F3546" s="12" t="s">
        <v>14</v>
      </c>
      <c r="G3546" s="15"/>
      <c r="H3546" s="14" t="n">
        <f aca="false">IFERROR(IF($F$3=0,"-",Tabla1[[#This Row],[Precio de Cliente neto]]*(1+$F$3)),"-")</f>
        <v>10114.57293</v>
      </c>
      <c r="I3546" s="14" t="n">
        <v>9632.9266</v>
      </c>
      <c r="J3546" s="14" t="n">
        <v>8669.63394</v>
      </c>
    </row>
    <row r="3547" customFormat="false" ht="15" hidden="false" customHeight="false" outlineLevel="0" collapsed="false">
      <c r="A3547" s="12" t="n">
        <v>10063</v>
      </c>
      <c r="B3547" s="13" t="s">
        <v>3560</v>
      </c>
      <c r="C3547" s="14" t="n">
        <f aca="false">IF($F$2=0," - ",Tabla1[[#This Row],[Base Precio de Lista neto]])</f>
        <v>2815.153</v>
      </c>
      <c r="D3547" s="14" t="n">
        <f aca="false">IF($F$2=0," - ",Tabla1[[#This Row],[Base Precio de Lista neto]]*(1-$F$2))</f>
        <v>1970.6071</v>
      </c>
      <c r="E3547" s="14" t="n">
        <f aca="false">IF($F$2=0," - ",Tabla1[[#This Row],[Base para Mejor precio]]*(1-$F$2))</f>
        <v>1773.54639</v>
      </c>
      <c r="F3547" s="12" t="s">
        <v>31</v>
      </c>
      <c r="G3547" s="15"/>
      <c r="H3547" s="14" t="n">
        <f aca="false">IFERROR(IF($F$3=0,"-",Tabla1[[#This Row],[Precio de Cliente neto]]*(1+$F$3)),"-")</f>
        <v>2955.91065</v>
      </c>
      <c r="I3547" s="14" t="n">
        <v>2815.153</v>
      </c>
      <c r="J3547" s="14" t="n">
        <v>2533.6377</v>
      </c>
    </row>
    <row r="3548" customFormat="false" ht="15" hidden="false" customHeight="false" outlineLevel="0" collapsed="false">
      <c r="A3548" s="12" t="n">
        <v>10064</v>
      </c>
      <c r="B3548" s="13" t="s">
        <v>3561</v>
      </c>
      <c r="C3548" s="14" t="n">
        <f aca="false">IF($F$2=0," - ",Tabla1[[#This Row],[Base Precio de Lista neto]])</f>
        <v>2879.0995</v>
      </c>
      <c r="D3548" s="14" t="n">
        <f aca="false">IF($F$2=0," - ",Tabla1[[#This Row],[Base Precio de Lista neto]]*(1-$F$2))</f>
        <v>2015.36965</v>
      </c>
      <c r="E3548" s="14" t="n">
        <f aca="false">IF($F$2=0," - ",Tabla1[[#This Row],[Base para Mejor precio]]*(1-$F$2))</f>
        <v>1813.832685</v>
      </c>
      <c r="F3548" s="12" t="s">
        <v>31</v>
      </c>
      <c r="G3548" s="15"/>
      <c r="H3548" s="14" t="n">
        <f aca="false">IFERROR(IF($F$3=0,"-",Tabla1[[#This Row],[Precio de Cliente neto]]*(1+$F$3)),"-")</f>
        <v>3023.054475</v>
      </c>
      <c r="I3548" s="14" t="n">
        <v>2879.0995</v>
      </c>
      <c r="J3548" s="14" t="n">
        <v>2591.18955</v>
      </c>
    </row>
    <row r="3549" customFormat="false" ht="15" hidden="false" customHeight="false" outlineLevel="0" collapsed="false">
      <c r="A3549" s="12" t="n">
        <v>10065</v>
      </c>
      <c r="B3549" s="13" t="s">
        <v>3562</v>
      </c>
      <c r="C3549" s="14" t="n">
        <f aca="false">IF($F$2=0," - ",Tabla1[[#This Row],[Base Precio de Lista neto]])</f>
        <v>1082.4515</v>
      </c>
      <c r="D3549" s="14" t="n">
        <f aca="false">IF($F$2=0," - ",Tabla1[[#This Row],[Base Precio de Lista neto]]*(1-$F$2))</f>
        <v>757.71605</v>
      </c>
      <c r="E3549" s="14" t="n">
        <f aca="false">IF($F$2=0," - ",Tabla1[[#This Row],[Base para Mejor precio]]*(1-$F$2))</f>
        <v>681.944445</v>
      </c>
      <c r="F3549" s="12" t="s">
        <v>14</v>
      </c>
      <c r="G3549" s="15"/>
      <c r="H3549" s="14" t="n">
        <f aca="false">IFERROR(IF($F$3=0,"-",Tabla1[[#This Row],[Precio de Cliente neto]]*(1+$F$3)),"-")</f>
        <v>1136.574075</v>
      </c>
      <c r="I3549" s="14" t="n">
        <v>1082.4515</v>
      </c>
      <c r="J3549" s="14" t="n">
        <v>974.20635</v>
      </c>
    </row>
    <row r="3550" customFormat="false" ht="15" hidden="false" customHeight="false" outlineLevel="0" collapsed="false">
      <c r="A3550" s="12" t="n">
        <v>10066</v>
      </c>
      <c r="B3550" s="13" t="s">
        <v>3563</v>
      </c>
      <c r="C3550" s="14" t="n">
        <f aca="false">IF($F$2=0," - ",Tabla1[[#This Row],[Base Precio de Lista neto]])</f>
        <v>1409.439</v>
      </c>
      <c r="D3550" s="14" t="n">
        <f aca="false">IF($F$2=0," - ",Tabla1[[#This Row],[Base Precio de Lista neto]]*(1-$F$2))</f>
        <v>986.6073</v>
      </c>
      <c r="E3550" s="14" t="n">
        <f aca="false">IF($F$2=0," - ",Tabla1[[#This Row],[Base para Mejor precio]]*(1-$F$2))</f>
        <v>887.94657</v>
      </c>
      <c r="F3550" s="12" t="s">
        <v>14</v>
      </c>
      <c r="G3550" s="15"/>
      <c r="H3550" s="14" t="n">
        <f aca="false">IFERROR(IF($F$3=0,"-",Tabla1[[#This Row],[Precio de Cliente neto]]*(1+$F$3)),"-")</f>
        <v>1479.91095</v>
      </c>
      <c r="I3550" s="14" t="n">
        <v>1409.439</v>
      </c>
      <c r="J3550" s="14" t="n">
        <v>1268.4951</v>
      </c>
    </row>
    <row r="3551" customFormat="false" ht="15" hidden="false" customHeight="false" outlineLevel="0" collapsed="false">
      <c r="A3551" s="12" t="n">
        <v>10067</v>
      </c>
      <c r="B3551" s="13" t="s">
        <v>3564</v>
      </c>
      <c r="C3551" s="14" t="n">
        <f aca="false">IF($F$2=0," - ",Tabla1[[#This Row],[Base Precio de Lista neto]])</f>
        <v>4343.0429</v>
      </c>
      <c r="D3551" s="14" t="n">
        <f aca="false">IF($F$2=0," - ",Tabla1[[#This Row],[Base Precio de Lista neto]]*(1-$F$2))</f>
        <v>3040.13003</v>
      </c>
      <c r="E3551" s="14" t="n">
        <f aca="false">IF($F$2=0," - ",Tabla1[[#This Row],[Base para Mejor precio]]*(1-$F$2))</f>
        <v>2736.117027</v>
      </c>
      <c r="F3551" s="12" t="s">
        <v>31</v>
      </c>
      <c r="G3551" s="15"/>
      <c r="H3551" s="14" t="n">
        <f aca="false">IFERROR(IF($F$3=0,"-",Tabla1[[#This Row],[Precio de Cliente neto]]*(1+$F$3)),"-")</f>
        <v>4560.195045</v>
      </c>
      <c r="I3551" s="14" t="n">
        <v>4343.0429</v>
      </c>
      <c r="J3551" s="14" t="n">
        <v>3908.73861</v>
      </c>
    </row>
    <row r="3552" customFormat="false" ht="15" hidden="false" customHeight="false" outlineLevel="0" collapsed="false">
      <c r="A3552" s="12" t="n">
        <v>10068</v>
      </c>
      <c r="B3552" s="13" t="s">
        <v>3565</v>
      </c>
      <c r="C3552" s="14" t="n">
        <f aca="false">IF($F$2=0," - ",Tabla1[[#This Row],[Base Precio de Lista neto]])</f>
        <v>4373.3316</v>
      </c>
      <c r="D3552" s="14" t="n">
        <f aca="false">IF($F$2=0," - ",Tabla1[[#This Row],[Base Precio de Lista neto]]*(1-$F$2))</f>
        <v>3061.33212</v>
      </c>
      <c r="E3552" s="14" t="n">
        <f aca="false">IF($F$2=0," - ",Tabla1[[#This Row],[Base para Mejor precio]]*(1-$F$2))</f>
        <v>2755.198908</v>
      </c>
      <c r="F3552" s="12" t="s">
        <v>31</v>
      </c>
      <c r="G3552" s="15"/>
      <c r="H3552" s="14" t="n">
        <f aca="false">IFERROR(IF($F$3=0,"-",Tabla1[[#This Row],[Precio de Cliente neto]]*(1+$F$3)),"-")</f>
        <v>4591.99818</v>
      </c>
      <c r="I3552" s="14" t="n">
        <v>4373.3316</v>
      </c>
      <c r="J3552" s="14" t="n">
        <v>3935.99844</v>
      </c>
    </row>
    <row r="3553" customFormat="false" ht="15" hidden="false" customHeight="false" outlineLevel="0" collapsed="false">
      <c r="A3553" s="12" t="n">
        <v>10069</v>
      </c>
      <c r="B3553" s="13" t="s">
        <v>3566</v>
      </c>
      <c r="C3553" s="14" t="n">
        <f aca="false">IF($F$2=0," - ",Tabla1[[#This Row],[Base Precio de Lista neto]])</f>
        <v>5943.2887</v>
      </c>
      <c r="D3553" s="14" t="n">
        <f aca="false">IF($F$2=0," - ",Tabla1[[#This Row],[Base Precio de Lista neto]]*(1-$F$2))</f>
        <v>4160.30209</v>
      </c>
      <c r="E3553" s="14" t="n">
        <f aca="false">IF($F$2=0," - ",Tabla1[[#This Row],[Base para Mejor precio]]*(1-$F$2))</f>
        <v>3744.271881</v>
      </c>
      <c r="F3553" s="12" t="s">
        <v>31</v>
      </c>
      <c r="G3553" s="15"/>
      <c r="H3553" s="14" t="n">
        <f aca="false">IFERROR(IF($F$3=0,"-",Tabla1[[#This Row],[Precio de Cliente neto]]*(1+$F$3)),"-")</f>
        <v>6240.453135</v>
      </c>
      <c r="I3553" s="14" t="n">
        <v>5943.2887</v>
      </c>
      <c r="J3553" s="14" t="n">
        <v>5348.95983</v>
      </c>
    </row>
    <row r="3554" customFormat="false" ht="15" hidden="false" customHeight="false" outlineLevel="0" collapsed="false">
      <c r="A3554" s="12" t="n">
        <v>10071</v>
      </c>
      <c r="B3554" s="13" t="s">
        <v>3567</v>
      </c>
      <c r="C3554" s="14" t="n">
        <f aca="false">IF($F$2=0," - ",Tabla1[[#This Row],[Base Precio de Lista neto]])</f>
        <v>581.3096</v>
      </c>
      <c r="D3554" s="14" t="n">
        <f aca="false">IF($F$2=0," - ",Tabla1[[#This Row],[Base Precio de Lista neto]]*(1-$F$2))</f>
        <v>406.91672</v>
      </c>
      <c r="E3554" s="14" t="n">
        <f aca="false">IF($F$2=0," - ",Tabla1[[#This Row],[Base para Mejor precio]]*(1-$F$2))</f>
        <v>366.225048</v>
      </c>
      <c r="F3554" s="12" t="s">
        <v>14</v>
      </c>
      <c r="G3554" s="15"/>
      <c r="H3554" s="14" t="n">
        <f aca="false">IFERROR(IF($F$3=0,"-",Tabla1[[#This Row],[Precio de Cliente neto]]*(1+$F$3)),"-")</f>
        <v>610.37508</v>
      </c>
      <c r="I3554" s="14" t="n">
        <v>581.3096</v>
      </c>
      <c r="J3554" s="14" t="n">
        <v>523.17864</v>
      </c>
    </row>
    <row r="3555" customFormat="false" ht="15" hidden="false" customHeight="false" outlineLevel="0" collapsed="false">
      <c r="A3555" s="12" t="n">
        <v>10072</v>
      </c>
      <c r="B3555" s="13" t="s">
        <v>3568</v>
      </c>
      <c r="C3555" s="14" t="n">
        <f aca="false">IF($F$2=0," - ",Tabla1[[#This Row],[Base Precio de Lista neto]])</f>
        <v>1066.5107</v>
      </c>
      <c r="D3555" s="14" t="n">
        <f aca="false">IF($F$2=0," - ",Tabla1[[#This Row],[Base Precio de Lista neto]]*(1-$F$2))</f>
        <v>746.55749</v>
      </c>
      <c r="E3555" s="14" t="n">
        <f aca="false">IF($F$2=0," - ",Tabla1[[#This Row],[Base para Mejor precio]]*(1-$F$2))</f>
        <v>671.901741</v>
      </c>
      <c r="F3555" s="12" t="s">
        <v>14</v>
      </c>
      <c r="G3555" s="15"/>
      <c r="H3555" s="14" t="n">
        <f aca="false">IFERROR(IF($F$3=0,"-",Tabla1[[#This Row],[Precio de Cliente neto]]*(1+$F$3)),"-")</f>
        <v>1119.836235</v>
      </c>
      <c r="I3555" s="14" t="n">
        <v>1066.5107</v>
      </c>
      <c r="J3555" s="14" t="n">
        <v>959.85963</v>
      </c>
    </row>
    <row r="3556" customFormat="false" ht="15" hidden="false" customHeight="false" outlineLevel="0" collapsed="false">
      <c r="A3556" s="12" t="n">
        <v>10073</v>
      </c>
      <c r="B3556" s="13" t="s">
        <v>3569</v>
      </c>
      <c r="C3556" s="14" t="n">
        <f aca="false">IF($F$2=0," - ",Tabla1[[#This Row],[Base Precio de Lista neto]])</f>
        <v>848.8108</v>
      </c>
      <c r="D3556" s="14" t="n">
        <f aca="false">IF($F$2=0," - ",Tabla1[[#This Row],[Base Precio de Lista neto]]*(1-$F$2))</f>
        <v>594.16756</v>
      </c>
      <c r="E3556" s="14" t="n">
        <f aca="false">IF($F$2=0," - ",Tabla1[[#This Row],[Base para Mejor precio]]*(1-$F$2))</f>
        <v>534.750804</v>
      </c>
      <c r="F3556" s="12" t="s">
        <v>14</v>
      </c>
      <c r="G3556" s="15"/>
      <c r="H3556" s="14" t="n">
        <f aca="false">IFERROR(IF($F$3=0,"-",Tabla1[[#This Row],[Precio de Cliente neto]]*(1+$F$3)),"-")</f>
        <v>891.25134</v>
      </c>
      <c r="I3556" s="14" t="n">
        <v>848.8108</v>
      </c>
      <c r="J3556" s="14" t="n">
        <v>763.92972</v>
      </c>
    </row>
    <row r="3557" customFormat="false" ht="15" hidden="false" customHeight="false" outlineLevel="0" collapsed="false">
      <c r="A3557" s="12" t="n">
        <v>10074</v>
      </c>
      <c r="B3557" s="13" t="s">
        <v>3570</v>
      </c>
      <c r="C3557" s="14" t="n">
        <f aca="false">IF($F$2=0," - ",Tabla1[[#This Row],[Base Precio de Lista neto]])</f>
        <v>1299.355</v>
      </c>
      <c r="D3557" s="14" t="n">
        <f aca="false">IF($F$2=0," - ",Tabla1[[#This Row],[Base Precio de Lista neto]]*(1-$F$2))</f>
        <v>909.5485</v>
      </c>
      <c r="E3557" s="14" t="n">
        <f aca="false">IF($F$2=0," - ",Tabla1[[#This Row],[Base para Mejor precio]]*(1-$F$2))</f>
        <v>818.59365</v>
      </c>
      <c r="F3557" s="12" t="s">
        <v>14</v>
      </c>
      <c r="G3557" s="15"/>
      <c r="H3557" s="14" t="n">
        <f aca="false">IFERROR(IF($F$3=0,"-",Tabla1[[#This Row],[Precio de Cliente neto]]*(1+$F$3)),"-")</f>
        <v>1364.32275</v>
      </c>
      <c r="I3557" s="14" t="n">
        <v>1299.355</v>
      </c>
      <c r="J3557" s="14" t="n">
        <v>1169.4195</v>
      </c>
    </row>
    <row r="3558" customFormat="false" ht="15" hidden="false" customHeight="false" outlineLevel="0" collapsed="false">
      <c r="A3558" s="12" t="n">
        <v>10075</v>
      </c>
      <c r="B3558" s="13" t="s">
        <v>3571</v>
      </c>
      <c r="C3558" s="14" t="n">
        <f aca="false">IF($F$2=0," - ",Tabla1[[#This Row],[Base Precio de Lista neto]])</f>
        <v>2173.0666</v>
      </c>
      <c r="D3558" s="14" t="n">
        <f aca="false">IF($F$2=0," - ",Tabla1[[#This Row],[Base Precio de Lista neto]]*(1-$F$2))</f>
        <v>1521.14662</v>
      </c>
      <c r="E3558" s="14" t="n">
        <f aca="false">IF($F$2=0," - ",Tabla1[[#This Row],[Base para Mejor precio]]*(1-$F$2))</f>
        <v>1369.031958</v>
      </c>
      <c r="F3558" s="12" t="s">
        <v>14</v>
      </c>
      <c r="G3558" s="15"/>
      <c r="H3558" s="14" t="n">
        <f aca="false">IFERROR(IF($F$3=0,"-",Tabla1[[#This Row],[Precio de Cliente neto]]*(1+$F$3)),"-")</f>
        <v>2281.71993</v>
      </c>
      <c r="I3558" s="14" t="n">
        <v>2173.0666</v>
      </c>
      <c r="J3558" s="14" t="n">
        <v>1955.75994</v>
      </c>
    </row>
    <row r="3559" customFormat="false" ht="15" hidden="false" customHeight="false" outlineLevel="0" collapsed="false">
      <c r="A3559" s="12" t="n">
        <v>10076</v>
      </c>
      <c r="B3559" s="13" t="s">
        <v>3572</v>
      </c>
      <c r="C3559" s="14" t="n">
        <f aca="false">IF($F$2=0," - ",Tabla1[[#This Row],[Base Precio de Lista neto]])</f>
        <v>2409.2599</v>
      </c>
      <c r="D3559" s="14" t="n">
        <f aca="false">IF($F$2=0," - ",Tabla1[[#This Row],[Base Precio de Lista neto]]*(1-$F$2))</f>
        <v>1686.48193</v>
      </c>
      <c r="E3559" s="14" t="n">
        <f aca="false">IF($F$2=0," - ",Tabla1[[#This Row],[Base para Mejor precio]]*(1-$F$2))</f>
        <v>1517.833737</v>
      </c>
      <c r="F3559" s="12" t="s">
        <v>14</v>
      </c>
      <c r="G3559" s="15"/>
      <c r="H3559" s="14" t="n">
        <f aca="false">IFERROR(IF($F$3=0,"-",Tabla1[[#This Row],[Precio de Cliente neto]]*(1+$F$3)),"-")</f>
        <v>2529.722895</v>
      </c>
      <c r="I3559" s="14" t="n">
        <v>2409.2599</v>
      </c>
      <c r="J3559" s="14" t="n">
        <v>2168.33391</v>
      </c>
    </row>
    <row r="3560" customFormat="false" ht="15" hidden="false" customHeight="false" outlineLevel="0" collapsed="false">
      <c r="A3560" s="12" t="n">
        <v>10077</v>
      </c>
      <c r="B3560" s="13" t="s">
        <v>3573</v>
      </c>
      <c r="C3560" s="14" t="n">
        <f aca="false">IF($F$2=0," - ",Tabla1[[#This Row],[Base Precio de Lista neto]])</f>
        <v>988.4591</v>
      </c>
      <c r="D3560" s="14" t="n">
        <f aca="false">IF($F$2=0," - ",Tabla1[[#This Row],[Base Precio de Lista neto]]*(1-$F$2))</f>
        <v>691.92137</v>
      </c>
      <c r="E3560" s="14" t="n">
        <f aca="false">IF($F$2=0," - ",Tabla1[[#This Row],[Base para Mejor precio]]*(1-$F$2))</f>
        <v>622.729233</v>
      </c>
      <c r="F3560" s="12" t="s">
        <v>14</v>
      </c>
      <c r="G3560" s="15"/>
      <c r="H3560" s="14" t="n">
        <f aca="false">IFERROR(IF($F$3=0,"-",Tabla1[[#This Row],[Precio de Cliente neto]]*(1+$F$3)),"-")</f>
        <v>1037.882055</v>
      </c>
      <c r="I3560" s="14" t="n">
        <v>988.4591</v>
      </c>
      <c r="J3560" s="14" t="n">
        <v>889.61319</v>
      </c>
    </row>
    <row r="3561" customFormat="false" ht="15" hidden="false" customHeight="false" outlineLevel="0" collapsed="false">
      <c r="A3561" s="12" t="n">
        <v>10078</v>
      </c>
      <c r="B3561" s="13" t="s">
        <v>3574</v>
      </c>
      <c r="C3561" s="14" t="n">
        <f aca="false">IF($F$2=0," - ",Tabla1[[#This Row],[Base Precio de Lista neto]])</f>
        <v>969.9796</v>
      </c>
      <c r="D3561" s="14" t="n">
        <f aca="false">IF($F$2=0," - ",Tabla1[[#This Row],[Base Precio de Lista neto]]*(1-$F$2))</f>
        <v>678.98572</v>
      </c>
      <c r="E3561" s="14" t="n">
        <f aca="false">IF($F$2=0," - ",Tabla1[[#This Row],[Base para Mejor precio]]*(1-$F$2))</f>
        <v>611.087148</v>
      </c>
      <c r="F3561" s="12" t="s">
        <v>14</v>
      </c>
      <c r="G3561" s="15"/>
      <c r="H3561" s="14" t="n">
        <f aca="false">IFERROR(IF($F$3=0,"-",Tabla1[[#This Row],[Precio de Cliente neto]]*(1+$F$3)),"-")</f>
        <v>1018.47858</v>
      </c>
      <c r="I3561" s="14" t="n">
        <v>969.9796</v>
      </c>
      <c r="J3561" s="14" t="n">
        <v>872.98164</v>
      </c>
    </row>
    <row r="3562" customFormat="false" ht="15" hidden="false" customHeight="false" outlineLevel="0" collapsed="false">
      <c r="A3562" s="12" t="n">
        <v>10079</v>
      </c>
      <c r="B3562" s="13" t="s">
        <v>3575</v>
      </c>
      <c r="C3562" s="14" t="n">
        <f aca="false">IF($F$2=0," - ",Tabla1[[#This Row],[Base Precio de Lista neto]])</f>
        <v>10723.8331</v>
      </c>
      <c r="D3562" s="14" t="n">
        <f aca="false">IF($F$2=0," - ",Tabla1[[#This Row],[Base Precio de Lista neto]]*(1-$F$2))</f>
        <v>7506.68317</v>
      </c>
      <c r="E3562" s="14" t="n">
        <f aca="false">IF($F$2=0," - ",Tabla1[[#This Row],[Base para Mejor precio]]*(1-$F$2))</f>
        <v>6756.014853</v>
      </c>
      <c r="F3562" s="12" t="s">
        <v>31</v>
      </c>
      <c r="G3562" s="15"/>
      <c r="H3562" s="14" t="n">
        <f aca="false">IFERROR(IF($F$3=0,"-",Tabla1[[#This Row],[Precio de Cliente neto]]*(1+$F$3)),"-")</f>
        <v>11260.024755</v>
      </c>
      <c r="I3562" s="14" t="n">
        <v>10723.8331</v>
      </c>
      <c r="J3562" s="14" t="n">
        <v>9651.44979</v>
      </c>
    </row>
    <row r="3563" customFormat="false" ht="15" hidden="false" customHeight="false" outlineLevel="0" collapsed="false">
      <c r="A3563" s="12" t="n">
        <v>10080</v>
      </c>
      <c r="B3563" s="13" t="s">
        <v>3576</v>
      </c>
      <c r="C3563" s="14" t="n">
        <f aca="false">IF($F$2=0," - ",Tabla1[[#This Row],[Base Precio de Lista neto]])</f>
        <v>671.7386</v>
      </c>
      <c r="D3563" s="14" t="n">
        <f aca="false">IF($F$2=0," - ",Tabla1[[#This Row],[Base Precio de Lista neto]]*(1-$F$2))</f>
        <v>470.21702</v>
      </c>
      <c r="E3563" s="14" t="n">
        <f aca="false">IF($F$2=0," - ",Tabla1[[#This Row],[Base para Mejor precio]]*(1-$F$2))</f>
        <v>423.195318</v>
      </c>
      <c r="F3563" s="12" t="s">
        <v>14</v>
      </c>
      <c r="G3563" s="15"/>
      <c r="H3563" s="14" t="n">
        <f aca="false">IFERROR(IF($F$3=0,"-",Tabla1[[#This Row],[Precio de Cliente neto]]*(1+$F$3)),"-")</f>
        <v>705.32553</v>
      </c>
      <c r="I3563" s="14" t="n">
        <v>671.7386</v>
      </c>
      <c r="J3563" s="14" t="n">
        <v>604.56474</v>
      </c>
    </row>
    <row r="3564" customFormat="false" ht="15" hidden="false" customHeight="false" outlineLevel="0" collapsed="false">
      <c r="A3564" s="12" t="n">
        <v>10081</v>
      </c>
      <c r="B3564" s="13" t="s">
        <v>3577</v>
      </c>
      <c r="C3564" s="14" t="n">
        <f aca="false">IF($F$2=0," - ",Tabla1[[#This Row],[Base Precio de Lista neto]])</f>
        <v>1194.1119</v>
      </c>
      <c r="D3564" s="14" t="n">
        <f aca="false">IF($F$2=0," - ",Tabla1[[#This Row],[Base Precio de Lista neto]]*(1-$F$2))</f>
        <v>835.87833</v>
      </c>
      <c r="E3564" s="14" t="n">
        <f aca="false">IF($F$2=0," - ",Tabla1[[#This Row],[Base para Mejor precio]]*(1-$F$2))</f>
        <v>752.290497</v>
      </c>
      <c r="F3564" s="12" t="s">
        <v>31</v>
      </c>
      <c r="G3564" s="15"/>
      <c r="H3564" s="14" t="n">
        <f aca="false">IFERROR(IF($F$3=0,"-",Tabla1[[#This Row],[Precio de Cliente neto]]*(1+$F$3)),"-")</f>
        <v>1253.817495</v>
      </c>
      <c r="I3564" s="14" t="n">
        <v>1194.1119</v>
      </c>
      <c r="J3564" s="14" t="n">
        <v>1074.70071</v>
      </c>
    </row>
    <row r="3565" customFormat="false" ht="15" hidden="false" customHeight="false" outlineLevel="0" collapsed="false">
      <c r="A3565" s="12" t="n">
        <v>10082</v>
      </c>
      <c r="B3565" s="13" t="s">
        <v>3578</v>
      </c>
      <c r="C3565" s="14" t="n">
        <f aca="false">IF($F$2=0," - ",Tabla1[[#This Row],[Base Precio de Lista neto]])</f>
        <v>3784.992</v>
      </c>
      <c r="D3565" s="14" t="n">
        <f aca="false">IF($F$2=0," - ",Tabla1[[#This Row],[Base Precio de Lista neto]]*(1-$F$2))</f>
        <v>2649.4944</v>
      </c>
      <c r="E3565" s="14" t="n">
        <f aca="false">IF($F$2=0," - ",Tabla1[[#This Row],[Base para Mejor precio]]*(1-$F$2))</f>
        <v>2384.54496</v>
      </c>
      <c r="F3565" s="12" t="s">
        <v>31</v>
      </c>
      <c r="G3565" s="15"/>
      <c r="H3565" s="14" t="n">
        <f aca="false">IFERROR(IF($F$3=0,"-",Tabla1[[#This Row],[Precio de Cliente neto]]*(1+$F$3)),"-")</f>
        <v>3974.2416</v>
      </c>
      <c r="I3565" s="14" t="n">
        <v>3784.992</v>
      </c>
      <c r="J3565" s="14" t="n">
        <v>3406.4928</v>
      </c>
    </row>
    <row r="3566" customFormat="false" ht="15" hidden="false" customHeight="false" outlineLevel="0" collapsed="false">
      <c r="A3566" s="12" t="n">
        <v>10084</v>
      </c>
      <c r="B3566" s="13" t="s">
        <v>3579</v>
      </c>
      <c r="C3566" s="14" t="n">
        <f aca="false">IF($F$2=0," - ",Tabla1[[#This Row],[Base Precio de Lista neto]])</f>
        <v>770.4396</v>
      </c>
      <c r="D3566" s="14" t="n">
        <f aca="false">IF($F$2=0," - ",Tabla1[[#This Row],[Base Precio de Lista neto]]*(1-$F$2))</f>
        <v>539.30772</v>
      </c>
      <c r="E3566" s="14" t="n">
        <f aca="false">IF($F$2=0," - ",Tabla1[[#This Row],[Base para Mejor precio]]*(1-$F$2))</f>
        <v>485.376948</v>
      </c>
      <c r="F3566" s="12" t="s">
        <v>14</v>
      </c>
      <c r="G3566" s="15"/>
      <c r="H3566" s="14" t="n">
        <f aca="false">IFERROR(IF($F$3=0,"-",Tabla1[[#This Row],[Precio de Cliente neto]]*(1+$F$3)),"-")</f>
        <v>808.96158</v>
      </c>
      <c r="I3566" s="14" t="n">
        <v>770.4396</v>
      </c>
      <c r="J3566" s="14" t="n">
        <v>693.39564</v>
      </c>
    </row>
    <row r="3567" customFormat="false" ht="15" hidden="false" customHeight="false" outlineLevel="0" collapsed="false">
      <c r="A3567" s="12" t="n">
        <v>10085</v>
      </c>
      <c r="B3567" s="13" t="s">
        <v>3580</v>
      </c>
      <c r="C3567" s="14" t="n">
        <f aca="false">IF($F$2=0," - ",Tabla1[[#This Row],[Base Precio de Lista neto]])</f>
        <v>1090.2095</v>
      </c>
      <c r="D3567" s="14" t="n">
        <f aca="false">IF($F$2=0," - ",Tabla1[[#This Row],[Base Precio de Lista neto]]*(1-$F$2))</f>
        <v>763.14665</v>
      </c>
      <c r="E3567" s="14" t="n">
        <f aca="false">IF($F$2=0," - ",Tabla1[[#This Row],[Base para Mejor precio]]*(1-$F$2))</f>
        <v>686.831985</v>
      </c>
      <c r="F3567" s="12" t="s">
        <v>14</v>
      </c>
      <c r="G3567" s="15"/>
      <c r="H3567" s="14" t="n">
        <f aca="false">IFERROR(IF($F$3=0,"-",Tabla1[[#This Row],[Precio de Cliente neto]]*(1+$F$3)),"-")</f>
        <v>1144.719975</v>
      </c>
      <c r="I3567" s="14" t="n">
        <v>1090.2095</v>
      </c>
      <c r="J3567" s="14" t="n">
        <v>981.18855</v>
      </c>
    </row>
    <row r="3568" customFormat="false" ht="15" hidden="false" customHeight="false" outlineLevel="0" collapsed="false">
      <c r="A3568" s="12" t="n">
        <v>10087</v>
      </c>
      <c r="B3568" s="13" t="s">
        <v>3581</v>
      </c>
      <c r="C3568" s="14" t="n">
        <f aca="false">IF($F$2=0," - ",Tabla1[[#This Row],[Base Precio de Lista neto]])</f>
        <v>822.7996</v>
      </c>
      <c r="D3568" s="14" t="n">
        <f aca="false">IF($F$2=0," - ",Tabla1[[#This Row],[Base Precio de Lista neto]]*(1-$F$2))</f>
        <v>575.95972</v>
      </c>
      <c r="E3568" s="14" t="n">
        <f aca="false">IF($F$2=0," - ",Tabla1[[#This Row],[Base para Mejor precio]]*(1-$F$2))</f>
        <v>518.363748</v>
      </c>
      <c r="F3568" s="12" t="s">
        <v>14</v>
      </c>
      <c r="G3568" s="15"/>
      <c r="H3568" s="14" t="n">
        <f aca="false">IFERROR(IF($F$3=0,"-",Tabla1[[#This Row],[Precio de Cliente neto]]*(1+$F$3)),"-")</f>
        <v>863.93958</v>
      </c>
      <c r="I3568" s="14" t="n">
        <v>822.7996</v>
      </c>
      <c r="J3568" s="14" t="n">
        <v>740.51964</v>
      </c>
    </row>
    <row r="3569" customFormat="false" ht="15" hidden="false" customHeight="false" outlineLevel="0" collapsed="false">
      <c r="A3569" s="12" t="n">
        <v>10088</v>
      </c>
      <c r="B3569" s="13" t="s">
        <v>3582</v>
      </c>
      <c r="C3569" s="14" t="n">
        <f aca="false">IF($F$2=0," - ",Tabla1[[#This Row],[Base Precio de Lista neto]])</f>
        <v>1232.3294</v>
      </c>
      <c r="D3569" s="14" t="n">
        <f aca="false">IF($F$2=0," - ",Tabla1[[#This Row],[Base Precio de Lista neto]]*(1-$F$2))</f>
        <v>862.63058</v>
      </c>
      <c r="E3569" s="14" t="n">
        <f aca="false">IF($F$2=0," - ",Tabla1[[#This Row],[Base para Mejor precio]]*(1-$F$2))</f>
        <v>776.367522</v>
      </c>
      <c r="F3569" s="12" t="s">
        <v>14</v>
      </c>
      <c r="G3569" s="15"/>
      <c r="H3569" s="14" t="n">
        <f aca="false">IFERROR(IF($F$3=0,"-",Tabla1[[#This Row],[Precio de Cliente neto]]*(1+$F$3)),"-")</f>
        <v>1293.94587</v>
      </c>
      <c r="I3569" s="14" t="n">
        <v>1232.3294</v>
      </c>
      <c r="J3569" s="14" t="n">
        <v>1109.09646</v>
      </c>
    </row>
    <row r="3570" customFormat="false" ht="15" hidden="false" customHeight="false" outlineLevel="0" collapsed="false">
      <c r="A3570" s="12" t="n">
        <v>10089</v>
      </c>
      <c r="B3570" s="13" t="s">
        <v>3583</v>
      </c>
      <c r="C3570" s="14" t="n">
        <f aca="false">IF($F$2=0," - ",Tabla1[[#This Row],[Base Precio de Lista neto]])</f>
        <v>1625.0293</v>
      </c>
      <c r="D3570" s="14" t="n">
        <f aca="false">IF($F$2=0," - ",Tabla1[[#This Row],[Base Precio de Lista neto]]*(1-$F$2))</f>
        <v>1137.52051</v>
      </c>
      <c r="E3570" s="14" t="n">
        <f aca="false">IF($F$2=0," - ",Tabla1[[#This Row],[Base para Mejor precio]]*(1-$F$2))</f>
        <v>1023.768459</v>
      </c>
      <c r="F3570" s="12" t="s">
        <v>14</v>
      </c>
      <c r="G3570" s="15"/>
      <c r="H3570" s="14" t="n">
        <f aca="false">IFERROR(IF($F$3=0,"-",Tabla1[[#This Row],[Precio de Cliente neto]]*(1+$F$3)),"-")</f>
        <v>1706.280765</v>
      </c>
      <c r="I3570" s="14" t="n">
        <v>1625.0293</v>
      </c>
      <c r="J3570" s="14" t="n">
        <v>1462.52637</v>
      </c>
    </row>
    <row r="3571" customFormat="false" ht="15" hidden="false" customHeight="false" outlineLevel="0" collapsed="false">
      <c r="A3571" s="12" t="n">
        <v>10090</v>
      </c>
      <c r="B3571" s="13" t="s">
        <v>3584</v>
      </c>
      <c r="C3571" s="14" t="n">
        <f aca="false">IF($F$2=0," - ",Tabla1[[#This Row],[Base Precio de Lista neto]])</f>
        <v>1595.1093</v>
      </c>
      <c r="D3571" s="14" t="n">
        <f aca="false">IF($F$2=0," - ",Tabla1[[#This Row],[Base Precio de Lista neto]]*(1-$F$2))</f>
        <v>1116.57651</v>
      </c>
      <c r="E3571" s="14" t="n">
        <f aca="false">IF($F$2=0," - ",Tabla1[[#This Row],[Base para Mejor precio]]*(1-$F$2))</f>
        <v>1004.918859</v>
      </c>
      <c r="F3571" s="12" t="s">
        <v>14</v>
      </c>
      <c r="G3571" s="15"/>
      <c r="H3571" s="14" t="n">
        <f aca="false">IFERROR(IF($F$3=0,"-",Tabla1[[#This Row],[Precio de Cliente neto]]*(1+$F$3)),"-")</f>
        <v>1674.864765</v>
      </c>
      <c r="I3571" s="14" t="n">
        <v>1595.1093</v>
      </c>
      <c r="J3571" s="14" t="n">
        <v>1435.59837</v>
      </c>
    </row>
    <row r="3572" customFormat="false" ht="15" hidden="false" customHeight="false" outlineLevel="0" collapsed="false">
      <c r="A3572" s="12" t="n">
        <v>10091</v>
      </c>
      <c r="B3572" s="13" t="s">
        <v>3585</v>
      </c>
      <c r="C3572" s="14" t="n">
        <f aca="false">IF($F$2=0," - ",Tabla1[[#This Row],[Base Precio de Lista neto]])</f>
        <v>17733.7739</v>
      </c>
      <c r="D3572" s="14" t="n">
        <f aca="false">IF($F$2=0," - ",Tabla1[[#This Row],[Base Precio de Lista neto]]*(1-$F$2))</f>
        <v>12413.64173</v>
      </c>
      <c r="E3572" s="14" t="n">
        <f aca="false">IF($F$2=0," - ",Tabla1[[#This Row],[Base para Mejor precio]]*(1-$F$2))</f>
        <v>11172.277557</v>
      </c>
      <c r="F3572" s="12" t="s">
        <v>31</v>
      </c>
      <c r="G3572" s="15"/>
      <c r="H3572" s="14" t="n">
        <f aca="false">IFERROR(IF($F$3=0,"-",Tabla1[[#This Row],[Precio de Cliente neto]]*(1+$F$3)),"-")</f>
        <v>18620.462595</v>
      </c>
      <c r="I3572" s="14" t="n">
        <v>17733.7739</v>
      </c>
      <c r="J3572" s="14" t="n">
        <v>15960.39651</v>
      </c>
    </row>
    <row r="3573" customFormat="false" ht="15" hidden="false" customHeight="false" outlineLevel="0" collapsed="false">
      <c r="A3573" s="12" t="n">
        <v>10092</v>
      </c>
      <c r="B3573" s="13" t="s">
        <v>3586</v>
      </c>
      <c r="C3573" s="14" t="n">
        <f aca="false">IF($F$2=0," - ",Tabla1[[#This Row],[Base Precio de Lista neto]])</f>
        <v>944.3496</v>
      </c>
      <c r="D3573" s="14" t="n">
        <f aca="false">IF($F$2=0," - ",Tabla1[[#This Row],[Base Precio de Lista neto]]*(1-$F$2))</f>
        <v>661.04472</v>
      </c>
      <c r="E3573" s="14" t="n">
        <f aca="false">IF($F$2=0," - ",Tabla1[[#This Row],[Base para Mejor precio]]*(1-$F$2))</f>
        <v>594.940248</v>
      </c>
      <c r="F3573" s="12" t="s">
        <v>14</v>
      </c>
      <c r="G3573" s="15"/>
      <c r="H3573" s="14" t="n">
        <f aca="false">IFERROR(IF($F$3=0,"-",Tabla1[[#This Row],[Precio de Cliente neto]]*(1+$F$3)),"-")</f>
        <v>991.56708</v>
      </c>
      <c r="I3573" s="14" t="n">
        <v>944.3496</v>
      </c>
      <c r="J3573" s="14" t="n">
        <v>849.91464</v>
      </c>
    </row>
    <row r="3574" customFormat="false" ht="15" hidden="false" customHeight="false" outlineLevel="0" collapsed="false">
      <c r="A3574" s="12" t="n">
        <v>10093</v>
      </c>
      <c r="B3574" s="13" t="s">
        <v>3587</v>
      </c>
      <c r="C3574" s="14" t="n">
        <f aca="false">IF($F$2=0," - ",Tabla1[[#This Row],[Base Precio de Lista neto]])</f>
        <v>220.4831</v>
      </c>
      <c r="D3574" s="14" t="n">
        <f aca="false">IF($F$2=0," - ",Tabla1[[#This Row],[Base Precio de Lista neto]]*(1-$F$2))</f>
        <v>154.33817</v>
      </c>
      <c r="E3574" s="14" t="n">
        <f aca="false">IF($F$2=0," - ",Tabla1[[#This Row],[Base para Mejor precio]]*(1-$F$2))</f>
        <v>138.904353</v>
      </c>
      <c r="F3574" s="12" t="s">
        <v>17</v>
      </c>
      <c r="G3574" s="15"/>
      <c r="H3574" s="14" t="n">
        <f aca="false">IFERROR(IF($F$3=0,"-",Tabla1[[#This Row],[Precio de Cliente neto]]*(1+$F$3)),"-")</f>
        <v>231.507255</v>
      </c>
      <c r="I3574" s="14" t="n">
        <v>220.4831</v>
      </c>
      <c r="J3574" s="14" t="n">
        <v>198.43479</v>
      </c>
    </row>
    <row r="3575" customFormat="false" ht="15" hidden="false" customHeight="false" outlineLevel="0" collapsed="false">
      <c r="A3575" s="12" t="n">
        <v>10094</v>
      </c>
      <c r="B3575" s="13" t="s">
        <v>3588</v>
      </c>
      <c r="C3575" s="14" t="n">
        <f aca="false">IF($F$2=0," - ",Tabla1[[#This Row],[Base Precio de Lista neto]])</f>
        <v>355.3033</v>
      </c>
      <c r="D3575" s="14" t="n">
        <f aca="false">IF($F$2=0," - ",Tabla1[[#This Row],[Base Precio de Lista neto]]*(1-$F$2))</f>
        <v>248.71231</v>
      </c>
      <c r="E3575" s="14" t="n">
        <f aca="false">IF($F$2=0," - ",Tabla1[[#This Row],[Base para Mejor precio]]*(1-$F$2))</f>
        <v>223.841079</v>
      </c>
      <c r="F3575" s="12" t="s">
        <v>17</v>
      </c>
      <c r="G3575" s="15"/>
      <c r="H3575" s="14" t="n">
        <f aca="false">IFERROR(IF($F$3=0,"-",Tabla1[[#This Row],[Precio de Cliente neto]]*(1+$F$3)),"-")</f>
        <v>373.068465</v>
      </c>
      <c r="I3575" s="14" t="n">
        <v>355.3033</v>
      </c>
      <c r="J3575" s="14" t="n">
        <v>319.77297</v>
      </c>
    </row>
    <row r="3576" customFormat="false" ht="15" hidden="false" customHeight="false" outlineLevel="0" collapsed="false">
      <c r="A3576" s="12" t="n">
        <v>10095</v>
      </c>
      <c r="B3576" s="13" t="s">
        <v>3589</v>
      </c>
      <c r="C3576" s="14" t="n">
        <f aca="false">IF($F$2=0," - ",Tabla1[[#This Row],[Base Precio de Lista neto]])</f>
        <v>467.6783</v>
      </c>
      <c r="D3576" s="14" t="n">
        <f aca="false">IF($F$2=0," - ",Tabla1[[#This Row],[Base Precio de Lista neto]]*(1-$F$2))</f>
        <v>327.37481</v>
      </c>
      <c r="E3576" s="14" t="n">
        <f aca="false">IF($F$2=0," - ",Tabla1[[#This Row],[Base para Mejor precio]]*(1-$F$2))</f>
        <v>294.637329</v>
      </c>
      <c r="F3576" s="12" t="s">
        <v>17</v>
      </c>
      <c r="G3576" s="15"/>
      <c r="H3576" s="14" t="n">
        <f aca="false">IFERROR(IF($F$3=0,"-",Tabla1[[#This Row],[Precio de Cliente neto]]*(1+$F$3)),"-")</f>
        <v>491.062215</v>
      </c>
      <c r="I3576" s="14" t="n">
        <v>467.6783</v>
      </c>
      <c r="J3576" s="14" t="n">
        <v>420.91047</v>
      </c>
    </row>
    <row r="3577" customFormat="false" ht="15" hidden="false" customHeight="false" outlineLevel="0" collapsed="false">
      <c r="A3577" s="12" t="n">
        <v>10096</v>
      </c>
      <c r="B3577" s="13" t="s">
        <v>3590</v>
      </c>
      <c r="C3577" s="14" t="n">
        <f aca="false">IF($F$2=0," - ",Tabla1[[#This Row],[Base Precio de Lista neto]])</f>
        <v>2429.7165</v>
      </c>
      <c r="D3577" s="14" t="n">
        <f aca="false">IF($F$2=0," - ",Tabla1[[#This Row],[Base Precio de Lista neto]]*(1-$F$2))</f>
        <v>1700.80155</v>
      </c>
      <c r="E3577" s="14" t="n">
        <f aca="false">IF($F$2=0," - ",Tabla1[[#This Row],[Base para Mejor precio]]*(1-$F$2))</f>
        <v>1530.721395</v>
      </c>
      <c r="F3577" s="12" t="s">
        <v>17</v>
      </c>
      <c r="G3577" s="15"/>
      <c r="H3577" s="14" t="n">
        <f aca="false">IFERROR(IF($F$3=0,"-",Tabla1[[#This Row],[Precio de Cliente neto]]*(1+$F$3)),"-")</f>
        <v>2551.202325</v>
      </c>
      <c r="I3577" s="14" t="n">
        <v>2429.7165</v>
      </c>
      <c r="J3577" s="14" t="n">
        <v>2186.74485</v>
      </c>
    </row>
    <row r="3578" customFormat="false" ht="15" hidden="false" customHeight="false" outlineLevel="0" collapsed="false">
      <c r="A3578" s="12" t="n">
        <v>10097</v>
      </c>
      <c r="B3578" s="13" t="s">
        <v>3591</v>
      </c>
      <c r="C3578" s="14" t="n">
        <f aca="false">IF($F$2=0," - ",Tabla1[[#This Row],[Base Precio de Lista neto]])</f>
        <v>1559.7623</v>
      </c>
      <c r="D3578" s="14" t="n">
        <f aca="false">IF($F$2=0," - ",Tabla1[[#This Row],[Base Precio de Lista neto]]*(1-$F$2))</f>
        <v>1091.83361</v>
      </c>
      <c r="E3578" s="14" t="n">
        <f aca="false">IF($F$2=0," - ",Tabla1[[#This Row],[Base para Mejor precio]]*(1-$F$2))</f>
        <v>982.650249</v>
      </c>
      <c r="F3578" s="12" t="s">
        <v>17</v>
      </c>
      <c r="G3578" s="15"/>
      <c r="H3578" s="14" t="n">
        <f aca="false">IFERROR(IF($F$3=0,"-",Tabla1[[#This Row],[Precio de Cliente neto]]*(1+$F$3)),"-")</f>
        <v>1637.750415</v>
      </c>
      <c r="I3578" s="14" t="n">
        <v>1559.7623</v>
      </c>
      <c r="J3578" s="14" t="n">
        <v>1403.78607</v>
      </c>
    </row>
    <row r="3579" customFormat="false" ht="15" hidden="false" customHeight="false" outlineLevel="0" collapsed="false">
      <c r="A3579" s="12" t="n">
        <v>10098</v>
      </c>
      <c r="B3579" s="13" t="s">
        <v>3592</v>
      </c>
      <c r="C3579" s="14" t="n">
        <f aca="false">IF($F$2=0," - ",Tabla1[[#This Row],[Base Precio de Lista neto]])</f>
        <v>2277.0214</v>
      </c>
      <c r="D3579" s="14" t="n">
        <f aca="false">IF($F$2=0," - ",Tabla1[[#This Row],[Base Precio de Lista neto]]*(1-$F$2))</f>
        <v>1593.91498</v>
      </c>
      <c r="E3579" s="14" t="n">
        <f aca="false">IF($F$2=0," - ",Tabla1[[#This Row],[Base para Mejor precio]]*(1-$F$2))</f>
        <v>1434.523482</v>
      </c>
      <c r="F3579" s="12" t="s">
        <v>17</v>
      </c>
      <c r="G3579" s="15"/>
      <c r="H3579" s="14" t="n">
        <f aca="false">IFERROR(IF($F$3=0,"-",Tabla1[[#This Row],[Precio de Cliente neto]]*(1+$F$3)),"-")</f>
        <v>2390.87247</v>
      </c>
      <c r="I3579" s="14" t="n">
        <v>2277.0214</v>
      </c>
      <c r="J3579" s="14" t="n">
        <v>2049.31926</v>
      </c>
    </row>
    <row r="3580" customFormat="false" ht="15" hidden="false" customHeight="false" outlineLevel="0" collapsed="false">
      <c r="A3580" s="12" t="n">
        <v>10099</v>
      </c>
      <c r="B3580" s="13" t="s">
        <v>3593</v>
      </c>
      <c r="C3580" s="14" t="n">
        <f aca="false">IF($F$2=0," - ",Tabla1[[#This Row],[Base Precio de Lista neto]])</f>
        <v>3225.2636</v>
      </c>
      <c r="D3580" s="14" t="n">
        <f aca="false">IF($F$2=0," - ",Tabla1[[#This Row],[Base Precio de Lista neto]]*(1-$F$2))</f>
        <v>2257.68452</v>
      </c>
      <c r="E3580" s="14" t="n">
        <f aca="false">IF($F$2=0," - ",Tabla1[[#This Row],[Base para Mejor precio]]*(1-$F$2))</f>
        <v>2031.916068</v>
      </c>
      <c r="F3580" s="12" t="s">
        <v>17</v>
      </c>
      <c r="G3580" s="15"/>
      <c r="H3580" s="14" t="n">
        <f aca="false">IFERROR(IF($F$3=0,"-",Tabla1[[#This Row],[Precio de Cliente neto]]*(1+$F$3)),"-")</f>
        <v>3386.52678</v>
      </c>
      <c r="I3580" s="14" t="n">
        <v>3225.2636</v>
      </c>
      <c r="J3580" s="14" t="n">
        <v>2902.73724</v>
      </c>
    </row>
    <row r="3581" customFormat="false" ht="15" hidden="false" customHeight="false" outlineLevel="0" collapsed="false">
      <c r="A3581" s="12" t="n">
        <v>10100</v>
      </c>
      <c r="B3581" s="13" t="s">
        <v>3594</v>
      </c>
      <c r="C3581" s="14" t="n">
        <f aca="false">IF($F$2=0," - ",Tabla1[[#This Row],[Base Precio de Lista neto]])</f>
        <v>1887.7889</v>
      </c>
      <c r="D3581" s="14" t="n">
        <f aca="false">IF($F$2=0," - ",Tabla1[[#This Row],[Base Precio de Lista neto]]*(1-$F$2))</f>
        <v>1321.45223</v>
      </c>
      <c r="E3581" s="14" t="n">
        <f aca="false">IF($F$2=0," - ",Tabla1[[#This Row],[Base para Mejor precio]]*(1-$F$2))</f>
        <v>1189.307007</v>
      </c>
      <c r="F3581" s="12" t="s">
        <v>31</v>
      </c>
      <c r="G3581" s="15"/>
      <c r="H3581" s="14" t="n">
        <f aca="false">IFERROR(IF($F$3=0,"-",Tabla1[[#This Row],[Precio de Cliente neto]]*(1+$F$3)),"-")</f>
        <v>1982.178345</v>
      </c>
      <c r="I3581" s="14" t="n">
        <v>1887.7889</v>
      </c>
      <c r="J3581" s="14" t="n">
        <v>1699.01001</v>
      </c>
    </row>
    <row r="3582" customFormat="false" ht="15" hidden="false" customHeight="false" outlineLevel="0" collapsed="false">
      <c r="A3582" s="12" t="n">
        <v>10101</v>
      </c>
      <c r="B3582" s="13" t="s">
        <v>3595</v>
      </c>
      <c r="C3582" s="14" t="n">
        <f aca="false">IF($F$2=0," - ",Tabla1[[#This Row],[Base Precio de Lista neto]])</f>
        <v>4690.8691</v>
      </c>
      <c r="D3582" s="14" t="n">
        <f aca="false">IF($F$2=0," - ",Tabla1[[#This Row],[Base Precio de Lista neto]]*(1-$F$2))</f>
        <v>3283.60837</v>
      </c>
      <c r="E3582" s="14" t="n">
        <f aca="false">IF($F$2=0," - ",Tabla1[[#This Row],[Base para Mejor precio]]*(1-$F$2))</f>
        <v>2955.247533</v>
      </c>
      <c r="F3582" s="12" t="s">
        <v>31</v>
      </c>
      <c r="G3582" s="15"/>
      <c r="H3582" s="14" t="n">
        <f aca="false">IFERROR(IF($F$3=0,"-",Tabla1[[#This Row],[Precio de Cliente neto]]*(1+$F$3)),"-")</f>
        <v>4925.412555</v>
      </c>
      <c r="I3582" s="14" t="n">
        <v>4690.8691</v>
      </c>
      <c r="J3582" s="14" t="n">
        <v>4221.78219</v>
      </c>
    </row>
    <row r="3583" customFormat="false" ht="15" hidden="false" customHeight="false" outlineLevel="0" collapsed="false">
      <c r="A3583" s="12" t="n">
        <v>10102</v>
      </c>
      <c r="B3583" s="13" t="s">
        <v>3596</v>
      </c>
      <c r="C3583" s="14" t="n">
        <f aca="false">IF($F$2=0," - ",Tabla1[[#This Row],[Base Precio de Lista neto]])</f>
        <v>6979.0982</v>
      </c>
      <c r="D3583" s="14" t="n">
        <f aca="false">IF($F$2=0," - ",Tabla1[[#This Row],[Base Precio de Lista neto]]*(1-$F$2))</f>
        <v>4885.36874</v>
      </c>
      <c r="E3583" s="14" t="n">
        <f aca="false">IF($F$2=0," - ",Tabla1[[#This Row],[Base para Mejor precio]]*(1-$F$2))</f>
        <v>4396.831866</v>
      </c>
      <c r="F3583" s="12" t="s">
        <v>31</v>
      </c>
      <c r="G3583" s="15"/>
      <c r="H3583" s="14" t="n">
        <f aca="false">IFERROR(IF($F$3=0,"-",Tabla1[[#This Row],[Precio de Cliente neto]]*(1+$F$3)),"-")</f>
        <v>7328.05311</v>
      </c>
      <c r="I3583" s="14" t="n">
        <v>6979.0982</v>
      </c>
      <c r="J3583" s="14" t="n">
        <v>6281.18838</v>
      </c>
    </row>
    <row r="3584" customFormat="false" ht="15" hidden="false" customHeight="false" outlineLevel="0" collapsed="false">
      <c r="A3584" s="12" t="n">
        <v>10103</v>
      </c>
      <c r="B3584" s="13" t="s">
        <v>3597</v>
      </c>
      <c r="C3584" s="14" t="n">
        <f aca="false">IF($F$2=0," - ",Tabla1[[#This Row],[Base Precio de Lista neto]])</f>
        <v>5434.5412</v>
      </c>
      <c r="D3584" s="14" t="n">
        <f aca="false">IF($F$2=0," - ",Tabla1[[#This Row],[Base Precio de Lista neto]]*(1-$F$2))</f>
        <v>3804.17884</v>
      </c>
      <c r="E3584" s="14" t="n">
        <f aca="false">IF($F$2=0," - ",Tabla1[[#This Row],[Base para Mejor precio]]*(1-$F$2))</f>
        <v>3423.760956</v>
      </c>
      <c r="F3584" s="12" t="s">
        <v>31</v>
      </c>
      <c r="G3584" s="15"/>
      <c r="H3584" s="14" t="n">
        <f aca="false">IFERROR(IF($F$3=0,"-",Tabla1[[#This Row],[Precio de Cliente neto]]*(1+$F$3)),"-")</f>
        <v>5706.26826</v>
      </c>
      <c r="I3584" s="14" t="n">
        <v>5434.5412</v>
      </c>
      <c r="J3584" s="14" t="n">
        <v>4891.08708</v>
      </c>
    </row>
    <row r="3585" customFormat="false" ht="15" hidden="false" customHeight="false" outlineLevel="0" collapsed="false">
      <c r="A3585" s="12" t="n">
        <v>10104</v>
      </c>
      <c r="B3585" s="13" t="s">
        <v>3598</v>
      </c>
      <c r="C3585" s="14" t="n">
        <f aca="false">IF($F$2=0," - ",Tabla1[[#This Row],[Base Precio de Lista neto]])</f>
        <v>7959.7677</v>
      </c>
      <c r="D3585" s="14" t="n">
        <f aca="false">IF($F$2=0," - ",Tabla1[[#This Row],[Base Precio de Lista neto]]*(1-$F$2))</f>
        <v>5571.83739</v>
      </c>
      <c r="E3585" s="14" t="n">
        <f aca="false">IF($F$2=0," - ",Tabla1[[#This Row],[Base para Mejor precio]]*(1-$F$2))</f>
        <v>5014.653651</v>
      </c>
      <c r="F3585" s="12" t="s">
        <v>31</v>
      </c>
      <c r="G3585" s="15"/>
      <c r="H3585" s="14" t="n">
        <f aca="false">IFERROR(IF($F$3=0,"-",Tabla1[[#This Row],[Precio de Cliente neto]]*(1+$F$3)),"-")</f>
        <v>8357.756085</v>
      </c>
      <c r="I3585" s="14" t="n">
        <v>7959.7677</v>
      </c>
      <c r="J3585" s="14" t="n">
        <v>7163.79093</v>
      </c>
    </row>
    <row r="3586" customFormat="false" ht="15" hidden="false" customHeight="false" outlineLevel="0" collapsed="false">
      <c r="A3586" s="12" t="n">
        <v>10105</v>
      </c>
      <c r="B3586" s="13" t="s">
        <v>3599</v>
      </c>
      <c r="C3586" s="14" t="n">
        <f aca="false">IF($F$2=0," - ",Tabla1[[#This Row],[Base Precio de Lista neto]])</f>
        <v>10571.6134</v>
      </c>
      <c r="D3586" s="14" t="n">
        <f aca="false">IF($F$2=0," - ",Tabla1[[#This Row],[Base Precio de Lista neto]]*(1-$F$2))</f>
        <v>7400.12938</v>
      </c>
      <c r="E3586" s="14" t="n">
        <f aca="false">IF($F$2=0," - ",Tabla1[[#This Row],[Base para Mejor precio]]*(1-$F$2))</f>
        <v>6660.116442</v>
      </c>
      <c r="F3586" s="12" t="s">
        <v>31</v>
      </c>
      <c r="G3586" s="15"/>
      <c r="H3586" s="14" t="n">
        <f aca="false">IFERROR(IF($F$3=0,"-",Tabla1[[#This Row],[Precio de Cliente neto]]*(1+$F$3)),"-")</f>
        <v>11100.19407</v>
      </c>
      <c r="I3586" s="14" t="n">
        <v>10571.6134</v>
      </c>
      <c r="J3586" s="14" t="n">
        <v>9514.45206</v>
      </c>
    </row>
    <row r="3587" customFormat="false" ht="15" hidden="false" customHeight="false" outlineLevel="0" collapsed="false">
      <c r="A3587" s="12" t="n">
        <v>10106</v>
      </c>
      <c r="B3587" s="13" t="s">
        <v>3600</v>
      </c>
      <c r="C3587" s="14" t="n">
        <f aca="false">IF($F$2=0," - ",Tabla1[[#This Row],[Base Precio de Lista neto]])</f>
        <v>704.7744</v>
      </c>
      <c r="D3587" s="14" t="n">
        <f aca="false">IF($F$2=0," - ",Tabla1[[#This Row],[Base Precio de Lista neto]]*(1-$F$2))</f>
        <v>493.34208</v>
      </c>
      <c r="E3587" s="14" t="n">
        <f aca="false">IF($F$2=0," - ",Tabla1[[#This Row],[Base para Mejor precio]]*(1-$F$2))</f>
        <v>444.007872</v>
      </c>
      <c r="F3587" s="12" t="s">
        <v>31</v>
      </c>
      <c r="G3587" s="15"/>
      <c r="H3587" s="14" t="n">
        <f aca="false">IFERROR(IF($F$3=0,"-",Tabla1[[#This Row],[Precio de Cliente neto]]*(1+$F$3)),"-")</f>
        <v>740.01312</v>
      </c>
      <c r="I3587" s="14" t="n">
        <v>704.7744</v>
      </c>
      <c r="J3587" s="14" t="n">
        <v>634.29696</v>
      </c>
    </row>
    <row r="3588" customFormat="false" ht="15" hidden="false" customHeight="false" outlineLevel="0" collapsed="false">
      <c r="A3588" s="12" t="n">
        <v>10107</v>
      </c>
      <c r="B3588" s="13" t="s">
        <v>3601</v>
      </c>
      <c r="C3588" s="14" t="n">
        <f aca="false">IF($F$2=0," - ",Tabla1[[#This Row],[Base Precio de Lista neto]])</f>
        <v>939.699</v>
      </c>
      <c r="D3588" s="14" t="n">
        <f aca="false">IF($F$2=0," - ",Tabla1[[#This Row],[Base Precio de Lista neto]]*(1-$F$2))</f>
        <v>657.7893</v>
      </c>
      <c r="E3588" s="14" t="n">
        <f aca="false">IF($F$2=0," - ",Tabla1[[#This Row],[Base para Mejor precio]]*(1-$F$2))</f>
        <v>592.01037</v>
      </c>
      <c r="F3588" s="12" t="s">
        <v>31</v>
      </c>
      <c r="G3588" s="15"/>
      <c r="H3588" s="14" t="n">
        <f aca="false">IFERROR(IF($F$3=0,"-",Tabla1[[#This Row],[Precio de Cliente neto]]*(1+$F$3)),"-")</f>
        <v>986.68395</v>
      </c>
      <c r="I3588" s="14" t="n">
        <v>939.699</v>
      </c>
      <c r="J3588" s="14" t="n">
        <v>845.7291</v>
      </c>
    </row>
    <row r="3589" customFormat="false" ht="15" hidden="false" customHeight="false" outlineLevel="0" collapsed="false">
      <c r="A3589" s="12" t="n">
        <v>10108</v>
      </c>
      <c r="B3589" s="13" t="s">
        <v>3602</v>
      </c>
      <c r="C3589" s="14" t="n">
        <f aca="false">IF($F$2=0," - ",Tabla1[[#This Row],[Base Precio de Lista neto]])</f>
        <v>1644.4733</v>
      </c>
      <c r="D3589" s="14" t="n">
        <f aca="false">IF($F$2=0," - ",Tabla1[[#This Row],[Base Precio de Lista neto]]*(1-$F$2))</f>
        <v>1151.13131</v>
      </c>
      <c r="E3589" s="14" t="n">
        <f aca="false">IF($F$2=0," - ",Tabla1[[#This Row],[Base para Mejor precio]]*(1-$F$2))</f>
        <v>1036.018179</v>
      </c>
      <c r="F3589" s="12" t="s">
        <v>31</v>
      </c>
      <c r="G3589" s="15"/>
      <c r="H3589" s="14" t="n">
        <f aca="false">IFERROR(IF($F$3=0,"-",Tabla1[[#This Row],[Precio de Cliente neto]]*(1+$F$3)),"-")</f>
        <v>1726.696965</v>
      </c>
      <c r="I3589" s="14" t="n">
        <v>1644.4733</v>
      </c>
      <c r="J3589" s="14" t="n">
        <v>1480.02597</v>
      </c>
    </row>
    <row r="3590" customFormat="false" ht="15" hidden="false" customHeight="false" outlineLevel="0" collapsed="false">
      <c r="A3590" s="12" t="n">
        <v>10110</v>
      </c>
      <c r="B3590" s="13" t="s">
        <v>3603</v>
      </c>
      <c r="C3590" s="14" t="n">
        <f aca="false">IF($F$2=0," - ",Tabla1[[#This Row],[Base Precio de Lista neto]])</f>
        <v>3432.3433</v>
      </c>
      <c r="D3590" s="14" t="n">
        <f aca="false">IF($F$2=0," - ",Tabla1[[#This Row],[Base Precio de Lista neto]]*(1-$F$2))</f>
        <v>2402.64031</v>
      </c>
      <c r="E3590" s="14" t="n">
        <f aca="false">IF($F$2=0," - ",Tabla1[[#This Row],[Base para Mejor precio]]*(1-$F$2))</f>
        <v>2162.376279</v>
      </c>
      <c r="F3590" s="12" t="s">
        <v>31</v>
      </c>
      <c r="G3590" s="15"/>
      <c r="H3590" s="14" t="n">
        <f aca="false">IFERROR(IF($F$3=0,"-",Tabla1[[#This Row],[Precio de Cliente neto]]*(1+$F$3)),"-")</f>
        <v>3603.960465</v>
      </c>
      <c r="I3590" s="14" t="n">
        <v>3432.3433</v>
      </c>
      <c r="J3590" s="14" t="n">
        <v>3089.10897</v>
      </c>
    </row>
    <row r="3591" customFormat="false" ht="15" hidden="false" customHeight="false" outlineLevel="0" collapsed="false">
      <c r="A3591" s="12" t="n">
        <v>10112</v>
      </c>
      <c r="B3591" s="13" t="s">
        <v>3604</v>
      </c>
      <c r="C3591" s="14" t="n">
        <f aca="false">IF($F$2=0," - ",Tabla1[[#This Row],[Base Precio de Lista neto]])</f>
        <v>4690.8691</v>
      </c>
      <c r="D3591" s="14" t="n">
        <f aca="false">IF($F$2=0," - ",Tabla1[[#This Row],[Base Precio de Lista neto]]*(1-$F$2))</f>
        <v>3283.60837</v>
      </c>
      <c r="E3591" s="14" t="n">
        <f aca="false">IF($F$2=0," - ",Tabla1[[#This Row],[Base para Mejor precio]]*(1-$F$2))</f>
        <v>2955.247533</v>
      </c>
      <c r="F3591" s="12" t="s">
        <v>31</v>
      </c>
      <c r="G3591" s="15"/>
      <c r="H3591" s="14" t="n">
        <f aca="false">IFERROR(IF($F$3=0,"-",Tabla1[[#This Row],[Precio de Cliente neto]]*(1+$F$3)),"-")</f>
        <v>4925.412555</v>
      </c>
      <c r="I3591" s="14" t="n">
        <v>4690.8691</v>
      </c>
      <c r="J3591" s="14" t="n">
        <v>4221.78219</v>
      </c>
    </row>
    <row r="3592" customFormat="false" ht="15" hidden="false" customHeight="false" outlineLevel="0" collapsed="false">
      <c r="A3592" s="12" t="n">
        <v>10113</v>
      </c>
      <c r="B3592" s="13" t="s">
        <v>3605</v>
      </c>
      <c r="C3592" s="14" t="n">
        <f aca="false">IF($F$2=0," - ",Tabla1[[#This Row],[Base Precio de Lista neto]])</f>
        <v>2055.5915</v>
      </c>
      <c r="D3592" s="14" t="n">
        <f aca="false">IF($F$2=0," - ",Tabla1[[#This Row],[Base Precio de Lista neto]]*(1-$F$2))</f>
        <v>1438.91405</v>
      </c>
      <c r="E3592" s="14" t="n">
        <f aca="false">IF($F$2=0," - ",Tabla1[[#This Row],[Base para Mejor precio]]*(1-$F$2))</f>
        <v>1295.022645</v>
      </c>
      <c r="F3592" s="12" t="s">
        <v>31</v>
      </c>
      <c r="G3592" s="15"/>
      <c r="H3592" s="14" t="n">
        <f aca="false">IFERROR(IF($F$3=0,"-",Tabla1[[#This Row],[Precio de Cliente neto]]*(1+$F$3)),"-")</f>
        <v>2158.371075</v>
      </c>
      <c r="I3592" s="14" t="n">
        <v>2055.5915</v>
      </c>
      <c r="J3592" s="14" t="n">
        <v>1850.03235</v>
      </c>
    </row>
    <row r="3593" customFormat="false" ht="15" hidden="false" customHeight="false" outlineLevel="0" collapsed="false">
      <c r="A3593" s="12" t="n">
        <v>10124</v>
      </c>
      <c r="B3593" s="13" t="s">
        <v>3606</v>
      </c>
      <c r="C3593" s="14" t="n">
        <f aca="false">IF($F$2=0," - ",Tabla1[[#This Row],[Base Precio de Lista neto]])</f>
        <v>549.1411</v>
      </c>
      <c r="D3593" s="14" t="n">
        <f aca="false">IF($F$2=0," - ",Tabla1[[#This Row],[Base Precio de Lista neto]]*(1-$F$2))</f>
        <v>384.39877</v>
      </c>
      <c r="E3593" s="14" t="n">
        <f aca="false">IF($F$2=0," - ",Tabla1[[#This Row],[Base para Mejor precio]]*(1-$F$2))</f>
        <v>266.38834761</v>
      </c>
      <c r="F3593" s="12" t="s">
        <v>14</v>
      </c>
      <c r="G3593" s="15" t="s">
        <v>143</v>
      </c>
      <c r="H3593" s="14" t="n">
        <f aca="false">IFERROR(IF($F$3=0,"-",Tabla1[[#This Row],[Precio de Cliente neto]]*(1+$F$3)),"-")</f>
        <v>576.598155</v>
      </c>
      <c r="I3593" s="14" t="n">
        <v>549.1411</v>
      </c>
      <c r="J3593" s="14" t="n">
        <v>380.5547823</v>
      </c>
    </row>
    <row r="3594" customFormat="false" ht="15" hidden="false" customHeight="false" outlineLevel="0" collapsed="false">
      <c r="A3594" s="12" t="n">
        <v>10125</v>
      </c>
      <c r="B3594" s="13" t="s">
        <v>3607</v>
      </c>
      <c r="C3594" s="14" t="n">
        <f aca="false">IF($F$2=0," - ",Tabla1[[#This Row],[Base Precio de Lista neto]])</f>
        <v>548.799</v>
      </c>
      <c r="D3594" s="14" t="n">
        <f aca="false">IF($F$2=0," - ",Tabla1[[#This Row],[Base Precio de Lista neto]]*(1-$F$2))</f>
        <v>384.1593</v>
      </c>
      <c r="E3594" s="14" t="n">
        <f aca="false">IF($F$2=0," - ",Tabla1[[#This Row],[Base para Mejor precio]]*(1-$F$2))</f>
        <v>266.2223949</v>
      </c>
      <c r="F3594" s="12" t="s">
        <v>14</v>
      </c>
      <c r="G3594" s="15" t="s">
        <v>143</v>
      </c>
      <c r="H3594" s="14" t="n">
        <f aca="false">IFERROR(IF($F$3=0,"-",Tabla1[[#This Row],[Precio de Cliente neto]]*(1+$F$3)),"-")</f>
        <v>576.23895</v>
      </c>
      <c r="I3594" s="14" t="n">
        <v>548.799</v>
      </c>
      <c r="J3594" s="14" t="n">
        <v>380.317707</v>
      </c>
    </row>
    <row r="3595" customFormat="false" ht="15" hidden="false" customHeight="false" outlineLevel="0" collapsed="false">
      <c r="A3595" s="12" t="n">
        <v>10126</v>
      </c>
      <c r="B3595" s="13" t="s">
        <v>3608</v>
      </c>
      <c r="C3595" s="14" t="n">
        <f aca="false">IF($F$2=0," - ",Tabla1[[#This Row],[Base Precio de Lista neto]])</f>
        <v>548.799</v>
      </c>
      <c r="D3595" s="14" t="n">
        <f aca="false">IF($F$2=0," - ",Tabla1[[#This Row],[Base Precio de Lista neto]]*(1-$F$2))</f>
        <v>384.1593</v>
      </c>
      <c r="E3595" s="14" t="n">
        <f aca="false">IF($F$2=0," - ",Tabla1[[#This Row],[Base para Mejor precio]]*(1-$F$2))</f>
        <v>266.2223949</v>
      </c>
      <c r="F3595" s="12" t="s">
        <v>14</v>
      </c>
      <c r="G3595" s="15" t="s">
        <v>143</v>
      </c>
      <c r="H3595" s="14" t="n">
        <f aca="false">IFERROR(IF($F$3=0,"-",Tabla1[[#This Row],[Precio de Cliente neto]]*(1+$F$3)),"-")</f>
        <v>576.23895</v>
      </c>
      <c r="I3595" s="14" t="n">
        <v>548.799</v>
      </c>
      <c r="J3595" s="14" t="n">
        <v>380.317707</v>
      </c>
    </row>
    <row r="3596" customFormat="false" ht="15" hidden="false" customHeight="false" outlineLevel="0" collapsed="false">
      <c r="A3596" s="12" t="n">
        <v>10129</v>
      </c>
      <c r="B3596" s="13" t="s">
        <v>3609</v>
      </c>
      <c r="C3596" s="14" t="n">
        <f aca="false">IF($F$2=0," - ",Tabla1[[#This Row],[Base Precio de Lista neto]])</f>
        <v>2193.883</v>
      </c>
      <c r="D3596" s="14" t="n">
        <f aca="false">IF($F$2=0," - ",Tabla1[[#This Row],[Base Precio de Lista neto]]*(1-$F$2))</f>
        <v>1535.7181</v>
      </c>
      <c r="E3596" s="14" t="n">
        <f aca="false">IF($F$2=0," - ",Tabla1[[#This Row],[Base para Mejor precio]]*(1-$F$2))</f>
        <v>1382.14629</v>
      </c>
      <c r="F3596" s="12" t="s">
        <v>14</v>
      </c>
      <c r="G3596" s="15"/>
      <c r="H3596" s="14" t="n">
        <f aca="false">IFERROR(IF($F$3=0,"-",Tabla1[[#This Row],[Precio de Cliente neto]]*(1+$F$3)),"-")</f>
        <v>2303.57715</v>
      </c>
      <c r="I3596" s="14" t="n">
        <v>2193.883</v>
      </c>
      <c r="J3596" s="14" t="n">
        <v>1974.4947</v>
      </c>
    </row>
    <row r="3597" customFormat="false" ht="15" hidden="false" customHeight="false" outlineLevel="0" collapsed="false">
      <c r="A3597" s="12" t="n">
        <v>10130</v>
      </c>
      <c r="B3597" s="13" t="s">
        <v>3610</v>
      </c>
      <c r="C3597" s="14" t="n">
        <f aca="false">IF($F$2=0," - ",Tabla1[[#This Row],[Base Precio de Lista neto]])</f>
        <v>4925.9819</v>
      </c>
      <c r="D3597" s="14" t="n">
        <f aca="false">IF($F$2=0," - ",Tabla1[[#This Row],[Base Precio de Lista neto]]*(1-$F$2))</f>
        <v>3448.18733</v>
      </c>
      <c r="E3597" s="14" t="n">
        <f aca="false">IF($F$2=0," - ",Tabla1[[#This Row],[Base para Mejor precio]]*(1-$F$2))</f>
        <v>3103.368597</v>
      </c>
      <c r="F3597" s="12" t="s">
        <v>14</v>
      </c>
      <c r="G3597" s="15"/>
      <c r="H3597" s="14" t="n">
        <f aca="false">IFERROR(IF($F$3=0,"-",Tabla1[[#This Row],[Precio de Cliente neto]]*(1+$F$3)),"-")</f>
        <v>5172.280995</v>
      </c>
      <c r="I3597" s="14" t="n">
        <v>4925.9819</v>
      </c>
      <c r="J3597" s="14" t="n">
        <v>4433.38371</v>
      </c>
    </row>
    <row r="3598" customFormat="false" ht="15" hidden="false" customHeight="false" outlineLevel="0" collapsed="false">
      <c r="A3598" s="12" t="n">
        <v>10131</v>
      </c>
      <c r="B3598" s="13" t="s">
        <v>3611</v>
      </c>
      <c r="C3598" s="14" t="n">
        <f aca="false">IF($F$2=0," - ",Tabla1[[#This Row],[Base Precio de Lista neto]])</f>
        <v>5835.1141</v>
      </c>
      <c r="D3598" s="14" t="n">
        <f aca="false">IF($F$2=0," - ",Tabla1[[#This Row],[Base Precio de Lista neto]]*(1-$F$2))</f>
        <v>4084.57987</v>
      </c>
      <c r="E3598" s="14" t="n">
        <f aca="false">IF($F$2=0," - ",Tabla1[[#This Row],[Base para Mejor precio]]*(1-$F$2))</f>
        <v>3676.121883</v>
      </c>
      <c r="F3598" s="12" t="s">
        <v>14</v>
      </c>
      <c r="G3598" s="15"/>
      <c r="H3598" s="14" t="n">
        <f aca="false">IFERROR(IF($F$3=0,"-",Tabla1[[#This Row],[Precio de Cliente neto]]*(1+$F$3)),"-")</f>
        <v>6126.869805</v>
      </c>
      <c r="I3598" s="14" t="n">
        <v>5835.1141</v>
      </c>
      <c r="J3598" s="14" t="n">
        <v>5251.60269</v>
      </c>
    </row>
    <row r="3599" customFormat="false" ht="15" hidden="false" customHeight="false" outlineLevel="0" collapsed="false">
      <c r="A3599" s="12" t="n">
        <v>10132</v>
      </c>
      <c r="B3599" s="13" t="s">
        <v>3612</v>
      </c>
      <c r="C3599" s="14" t="n">
        <f aca="false">IF($F$2=0," - ",Tabla1[[#This Row],[Base Precio de Lista neto]])</f>
        <v>7038.1992</v>
      </c>
      <c r="D3599" s="14" t="n">
        <f aca="false">IF($F$2=0," - ",Tabla1[[#This Row],[Base Precio de Lista neto]]*(1-$F$2))</f>
        <v>4926.73944</v>
      </c>
      <c r="E3599" s="14" t="n">
        <f aca="false">IF($F$2=0," - ",Tabla1[[#This Row],[Base para Mejor precio]]*(1-$F$2))</f>
        <v>4434.065496</v>
      </c>
      <c r="F3599" s="12" t="s">
        <v>14</v>
      </c>
      <c r="G3599" s="15"/>
      <c r="H3599" s="14" t="n">
        <f aca="false">IFERROR(IF($F$3=0,"-",Tabla1[[#This Row],[Precio de Cliente neto]]*(1+$F$3)),"-")</f>
        <v>7390.10916</v>
      </c>
      <c r="I3599" s="14" t="n">
        <v>7038.1992</v>
      </c>
      <c r="J3599" s="14" t="n">
        <v>6334.37928</v>
      </c>
    </row>
    <row r="3600" customFormat="false" ht="15" hidden="false" customHeight="false" outlineLevel="0" collapsed="false">
      <c r="A3600" s="12" t="n">
        <v>10133</v>
      </c>
      <c r="B3600" s="13" t="s">
        <v>3613</v>
      </c>
      <c r="C3600" s="14" t="n">
        <f aca="false">IF($F$2=0," - ",Tabla1[[#This Row],[Base Precio de Lista neto]])</f>
        <v>616.2578</v>
      </c>
      <c r="D3600" s="14" t="n">
        <f aca="false">IF($F$2=0," - ",Tabla1[[#This Row],[Base Precio de Lista neto]]*(1-$F$2))</f>
        <v>431.38046</v>
      </c>
      <c r="E3600" s="14" t="n">
        <f aca="false">IF($F$2=0," - ",Tabla1[[#This Row],[Base para Mejor precio]]*(1-$F$2))</f>
        <v>388.242414</v>
      </c>
      <c r="F3600" s="12" t="s">
        <v>14</v>
      </c>
      <c r="G3600" s="15"/>
      <c r="H3600" s="14" t="n">
        <f aca="false">IFERROR(IF($F$3=0,"-",Tabla1[[#This Row],[Precio de Cliente neto]]*(1+$F$3)),"-")</f>
        <v>647.07069</v>
      </c>
      <c r="I3600" s="14" t="n">
        <v>616.2578</v>
      </c>
      <c r="J3600" s="14" t="n">
        <v>554.63202</v>
      </c>
    </row>
    <row r="3601" customFormat="false" ht="15" hidden="false" customHeight="false" outlineLevel="0" collapsed="false">
      <c r="A3601" s="12" t="n">
        <v>10134</v>
      </c>
      <c r="B3601" s="13" t="s">
        <v>3614</v>
      </c>
      <c r="C3601" s="14" t="n">
        <f aca="false">IF($F$2=0," - ",Tabla1[[#This Row],[Base Precio de Lista neto]])</f>
        <v>968.8005</v>
      </c>
      <c r="D3601" s="14" t="n">
        <f aca="false">IF($F$2=0," - ",Tabla1[[#This Row],[Base Precio de Lista neto]]*(1-$F$2))</f>
        <v>678.16035</v>
      </c>
      <c r="E3601" s="14" t="n">
        <f aca="false">IF($F$2=0," - ",Tabla1[[#This Row],[Base para Mejor precio]]*(1-$F$2))</f>
        <v>610.344315</v>
      </c>
      <c r="F3601" s="12" t="s">
        <v>14</v>
      </c>
      <c r="G3601" s="15"/>
      <c r="H3601" s="14" t="n">
        <f aca="false">IFERROR(IF($F$3=0,"-",Tabla1[[#This Row],[Precio de Cliente neto]]*(1+$F$3)),"-")</f>
        <v>1017.240525</v>
      </c>
      <c r="I3601" s="14" t="n">
        <v>968.8005</v>
      </c>
      <c r="J3601" s="14" t="n">
        <v>871.92045</v>
      </c>
    </row>
    <row r="3602" customFormat="false" ht="15" hidden="false" customHeight="false" outlineLevel="0" collapsed="false">
      <c r="A3602" s="12" t="n">
        <v>10135</v>
      </c>
      <c r="B3602" s="13" t="s">
        <v>3615</v>
      </c>
      <c r="C3602" s="14" t="n">
        <f aca="false">IF($F$2=0," - ",Tabla1[[#This Row],[Base Precio de Lista neto]])</f>
        <v>1376.3871</v>
      </c>
      <c r="D3602" s="14" t="n">
        <f aca="false">IF($F$2=0," - ",Tabla1[[#This Row],[Base Precio de Lista neto]]*(1-$F$2))</f>
        <v>963.47097</v>
      </c>
      <c r="E3602" s="14" t="n">
        <f aca="false">IF($F$2=0," - ",Tabla1[[#This Row],[Base para Mejor precio]]*(1-$F$2))</f>
        <v>867.123873</v>
      </c>
      <c r="F3602" s="12" t="s">
        <v>14</v>
      </c>
      <c r="G3602" s="15"/>
      <c r="H3602" s="14" t="n">
        <f aca="false">IFERROR(IF($F$3=0,"-",Tabla1[[#This Row],[Precio de Cliente neto]]*(1+$F$3)),"-")</f>
        <v>1445.206455</v>
      </c>
      <c r="I3602" s="14" t="n">
        <v>1376.3871</v>
      </c>
      <c r="J3602" s="14" t="n">
        <v>1238.74839</v>
      </c>
    </row>
    <row r="3603" customFormat="false" ht="15" hidden="false" customHeight="false" outlineLevel="0" collapsed="false">
      <c r="A3603" s="12" t="n">
        <v>10136</v>
      </c>
      <c r="B3603" s="13" t="s">
        <v>3616</v>
      </c>
      <c r="C3603" s="14" t="n">
        <f aca="false">IF($F$2=0," - ",Tabla1[[#This Row],[Base Precio de Lista neto]])</f>
        <v>1130.4371</v>
      </c>
      <c r="D3603" s="14" t="n">
        <f aca="false">IF($F$2=0," - ",Tabla1[[#This Row],[Base Precio de Lista neto]]*(1-$F$2))</f>
        <v>791.30597</v>
      </c>
      <c r="E3603" s="14" t="n">
        <f aca="false">IF($F$2=0," - ",Tabla1[[#This Row],[Base para Mejor precio]]*(1-$F$2))</f>
        <v>712.175373</v>
      </c>
      <c r="F3603" s="12" t="s">
        <v>14</v>
      </c>
      <c r="G3603" s="15"/>
      <c r="H3603" s="14" t="n">
        <f aca="false">IFERROR(IF($F$3=0,"-",Tabla1[[#This Row],[Precio de Cliente neto]]*(1+$F$3)),"-")</f>
        <v>1186.958955</v>
      </c>
      <c r="I3603" s="14" t="n">
        <v>1130.4371</v>
      </c>
      <c r="J3603" s="14" t="n">
        <v>1017.39339</v>
      </c>
    </row>
    <row r="3604" customFormat="false" ht="15" hidden="false" customHeight="false" outlineLevel="0" collapsed="false">
      <c r="A3604" s="12" t="n">
        <v>10137</v>
      </c>
      <c r="B3604" s="13" t="s">
        <v>3617</v>
      </c>
      <c r="C3604" s="14" t="n">
        <f aca="false">IF($F$2=0," - ",Tabla1[[#This Row],[Base Precio de Lista neto]])</f>
        <v>939.0944</v>
      </c>
      <c r="D3604" s="14" t="n">
        <f aca="false">IF($F$2=0," - ",Tabla1[[#This Row],[Base Precio de Lista neto]]*(1-$F$2))</f>
        <v>657.36608</v>
      </c>
      <c r="E3604" s="14" t="n">
        <f aca="false">IF($F$2=0," - ",Tabla1[[#This Row],[Base para Mejor precio]]*(1-$F$2))</f>
        <v>591.629472</v>
      </c>
      <c r="F3604" s="12" t="s">
        <v>14</v>
      </c>
      <c r="G3604" s="15"/>
      <c r="H3604" s="14" t="n">
        <f aca="false">IFERROR(IF($F$3=0,"-",Tabla1[[#This Row],[Precio de Cliente neto]]*(1+$F$3)),"-")</f>
        <v>986.04912</v>
      </c>
      <c r="I3604" s="14" t="n">
        <v>939.0944</v>
      </c>
      <c r="J3604" s="14" t="n">
        <v>845.18496</v>
      </c>
    </row>
    <row r="3605" customFormat="false" ht="15" hidden="false" customHeight="false" outlineLevel="0" collapsed="false">
      <c r="A3605" s="12" t="n">
        <v>10138</v>
      </c>
      <c r="B3605" s="13" t="s">
        <v>3618</v>
      </c>
      <c r="C3605" s="14" t="n">
        <f aca="false">IF($F$2=0," - ",Tabla1[[#This Row],[Base Precio de Lista neto]])</f>
        <v>1492.1539</v>
      </c>
      <c r="D3605" s="14" t="n">
        <f aca="false">IF($F$2=0," - ",Tabla1[[#This Row],[Base Precio de Lista neto]]*(1-$F$2))</f>
        <v>1044.50773</v>
      </c>
      <c r="E3605" s="14" t="n">
        <f aca="false">IF($F$2=0," - ",Tabla1[[#This Row],[Base para Mejor precio]]*(1-$F$2))</f>
        <v>940.056957</v>
      </c>
      <c r="F3605" s="12" t="s">
        <v>14</v>
      </c>
      <c r="G3605" s="15"/>
      <c r="H3605" s="14" t="n">
        <f aca="false">IFERROR(IF($F$3=0,"-",Tabla1[[#This Row],[Precio de Cliente neto]]*(1+$F$3)),"-")</f>
        <v>1566.761595</v>
      </c>
      <c r="I3605" s="14" t="n">
        <v>1492.1539</v>
      </c>
      <c r="J3605" s="14" t="n">
        <v>1342.93851</v>
      </c>
    </row>
    <row r="3606" customFormat="false" ht="15" hidden="false" customHeight="false" outlineLevel="0" collapsed="false">
      <c r="A3606" s="12" t="n">
        <v>10139</v>
      </c>
      <c r="B3606" s="13" t="s">
        <v>3619</v>
      </c>
      <c r="C3606" s="14" t="n">
        <f aca="false">IF($F$2=0," - ",Tabla1[[#This Row],[Base Precio de Lista neto]])</f>
        <v>2313.4428</v>
      </c>
      <c r="D3606" s="14" t="n">
        <f aca="false">IF($F$2=0," - ",Tabla1[[#This Row],[Base Precio de Lista neto]]*(1-$F$2))</f>
        <v>1619.40996</v>
      </c>
      <c r="E3606" s="14" t="n">
        <f aca="false">IF($F$2=0," - ",Tabla1[[#This Row],[Base para Mejor precio]]*(1-$F$2))</f>
        <v>1457.468964</v>
      </c>
      <c r="F3606" s="12" t="s">
        <v>14</v>
      </c>
      <c r="G3606" s="15"/>
      <c r="H3606" s="14" t="n">
        <f aca="false">IFERROR(IF($F$3=0,"-",Tabla1[[#This Row],[Precio de Cliente neto]]*(1+$F$3)),"-")</f>
        <v>2429.11494</v>
      </c>
      <c r="I3606" s="14" t="n">
        <v>2313.4428</v>
      </c>
      <c r="J3606" s="14" t="n">
        <v>2082.09852</v>
      </c>
    </row>
    <row r="3607" customFormat="false" ht="15" hidden="false" customHeight="false" outlineLevel="0" collapsed="false">
      <c r="A3607" s="12" t="n">
        <v>10140</v>
      </c>
      <c r="B3607" s="13" t="s">
        <v>3620</v>
      </c>
      <c r="C3607" s="14" t="n">
        <f aca="false">IF($F$2=0," - ",Tabla1[[#This Row],[Base Precio de Lista neto]])</f>
        <v>810.6587</v>
      </c>
      <c r="D3607" s="14" t="n">
        <f aca="false">IF($F$2=0," - ",Tabla1[[#This Row],[Base Precio de Lista neto]]*(1-$F$2))</f>
        <v>567.46109</v>
      </c>
      <c r="E3607" s="14" t="n">
        <f aca="false">IF($F$2=0," - ",Tabla1[[#This Row],[Base para Mejor precio]]*(1-$F$2))</f>
        <v>510.714981</v>
      </c>
      <c r="F3607" s="12" t="s">
        <v>14</v>
      </c>
      <c r="G3607" s="15"/>
      <c r="H3607" s="14" t="n">
        <f aca="false">IFERROR(IF($F$3=0,"-",Tabla1[[#This Row],[Precio de Cliente neto]]*(1+$F$3)),"-")</f>
        <v>851.191635</v>
      </c>
      <c r="I3607" s="14" t="n">
        <v>810.6587</v>
      </c>
      <c r="J3607" s="14" t="n">
        <v>729.59283</v>
      </c>
    </row>
    <row r="3608" customFormat="false" ht="15" hidden="false" customHeight="false" outlineLevel="0" collapsed="false">
      <c r="A3608" s="12" t="n">
        <v>10141</v>
      </c>
      <c r="B3608" s="13" t="s">
        <v>3621</v>
      </c>
      <c r="C3608" s="14" t="n">
        <f aca="false">IF($F$2=0," - ",Tabla1[[#This Row],[Base Precio de Lista neto]])</f>
        <v>1047.7259</v>
      </c>
      <c r="D3608" s="14" t="n">
        <f aca="false">IF($F$2=0," - ",Tabla1[[#This Row],[Base Precio de Lista neto]]*(1-$F$2))</f>
        <v>733.40813</v>
      </c>
      <c r="E3608" s="14" t="n">
        <f aca="false">IF($F$2=0," - ",Tabla1[[#This Row],[Base para Mejor precio]]*(1-$F$2))</f>
        <v>660.067317</v>
      </c>
      <c r="F3608" s="12" t="s">
        <v>14</v>
      </c>
      <c r="G3608" s="15"/>
      <c r="H3608" s="14" t="n">
        <f aca="false">IFERROR(IF($F$3=0,"-",Tabla1[[#This Row],[Precio de Cliente neto]]*(1+$F$3)),"-")</f>
        <v>1100.112195</v>
      </c>
      <c r="I3608" s="14" t="n">
        <v>1047.7259</v>
      </c>
      <c r="J3608" s="14" t="n">
        <v>942.95331</v>
      </c>
    </row>
    <row r="3609" customFormat="false" ht="15" hidden="false" customHeight="false" outlineLevel="0" collapsed="false">
      <c r="A3609" s="12" t="n">
        <v>10142</v>
      </c>
      <c r="B3609" s="13" t="s">
        <v>3622</v>
      </c>
      <c r="C3609" s="14" t="n">
        <f aca="false">IF($F$2=0," - ",Tabla1[[#This Row],[Base Precio de Lista neto]])</f>
        <v>1377.2607</v>
      </c>
      <c r="D3609" s="14" t="n">
        <f aca="false">IF($F$2=0," - ",Tabla1[[#This Row],[Base Precio de Lista neto]]*(1-$F$2))</f>
        <v>964.08249</v>
      </c>
      <c r="E3609" s="14" t="n">
        <f aca="false">IF($F$2=0," - ",Tabla1[[#This Row],[Base para Mejor precio]]*(1-$F$2))</f>
        <v>867.674241</v>
      </c>
      <c r="F3609" s="12" t="s">
        <v>14</v>
      </c>
      <c r="G3609" s="15"/>
      <c r="H3609" s="14" t="n">
        <f aca="false">IFERROR(IF($F$3=0,"-",Tabla1[[#This Row],[Precio de Cliente neto]]*(1+$F$3)),"-")</f>
        <v>1446.123735</v>
      </c>
      <c r="I3609" s="14" t="n">
        <v>1377.2607</v>
      </c>
      <c r="J3609" s="14" t="n">
        <v>1239.53463</v>
      </c>
    </row>
    <row r="3610" customFormat="false" ht="15" hidden="false" customHeight="false" outlineLevel="0" collapsed="false">
      <c r="A3610" s="12" t="n">
        <v>10143</v>
      </c>
      <c r="B3610" s="13" t="s">
        <v>3623</v>
      </c>
      <c r="C3610" s="14" t="n">
        <f aca="false">IF($F$2=0," - ",Tabla1[[#This Row],[Base Precio de Lista neto]])</f>
        <v>896.8651</v>
      </c>
      <c r="D3610" s="14" t="n">
        <f aca="false">IF($F$2=0," - ",Tabla1[[#This Row],[Base Precio de Lista neto]]*(1-$F$2))</f>
        <v>627.80557</v>
      </c>
      <c r="E3610" s="14" t="n">
        <f aca="false">IF($F$2=0," - ",Tabla1[[#This Row],[Base para Mejor precio]]*(1-$F$2))</f>
        <v>565.025013</v>
      </c>
      <c r="F3610" s="12" t="s">
        <v>14</v>
      </c>
      <c r="G3610" s="15"/>
      <c r="H3610" s="14" t="n">
        <f aca="false">IFERROR(IF($F$3=0,"-",Tabla1[[#This Row],[Precio de Cliente neto]]*(1+$F$3)),"-")</f>
        <v>941.708355</v>
      </c>
      <c r="I3610" s="14" t="n">
        <v>896.8651</v>
      </c>
      <c r="J3610" s="14" t="n">
        <v>807.17859</v>
      </c>
    </row>
    <row r="3611" customFormat="false" ht="15" hidden="false" customHeight="false" outlineLevel="0" collapsed="false">
      <c r="A3611" s="12" t="n">
        <v>10144</v>
      </c>
      <c r="B3611" s="13" t="s">
        <v>3624</v>
      </c>
      <c r="C3611" s="14" t="n">
        <f aca="false">IF($F$2=0," - ",Tabla1[[#This Row],[Base Precio de Lista neto]])</f>
        <v>1555.6438</v>
      </c>
      <c r="D3611" s="14" t="n">
        <f aca="false">IF($F$2=0," - ",Tabla1[[#This Row],[Base Precio de Lista neto]]*(1-$F$2))</f>
        <v>1088.95066</v>
      </c>
      <c r="E3611" s="14" t="n">
        <f aca="false">IF($F$2=0," - ",Tabla1[[#This Row],[Base para Mejor precio]]*(1-$F$2))</f>
        <v>980.055594</v>
      </c>
      <c r="F3611" s="12" t="s">
        <v>14</v>
      </c>
      <c r="G3611" s="15"/>
      <c r="H3611" s="14" t="n">
        <f aca="false">IFERROR(IF($F$3=0,"-",Tabla1[[#This Row],[Precio de Cliente neto]]*(1+$F$3)),"-")</f>
        <v>1633.42599</v>
      </c>
      <c r="I3611" s="14" t="n">
        <v>1555.6438</v>
      </c>
      <c r="J3611" s="14" t="n">
        <v>1400.07942</v>
      </c>
    </row>
    <row r="3612" customFormat="false" ht="15" hidden="false" customHeight="false" outlineLevel="0" collapsed="false">
      <c r="A3612" s="12" t="n">
        <v>10145</v>
      </c>
      <c r="B3612" s="13" t="s">
        <v>3625</v>
      </c>
      <c r="C3612" s="14" t="n">
        <f aca="false">IF($F$2=0," - ",Tabla1[[#This Row],[Base Precio de Lista neto]])</f>
        <v>2303.3951</v>
      </c>
      <c r="D3612" s="14" t="n">
        <f aca="false">IF($F$2=0," - ",Tabla1[[#This Row],[Base Precio de Lista neto]]*(1-$F$2))</f>
        <v>1612.37657</v>
      </c>
      <c r="E3612" s="14" t="n">
        <f aca="false">IF($F$2=0," - ",Tabla1[[#This Row],[Base para Mejor precio]]*(1-$F$2))</f>
        <v>1451.138913</v>
      </c>
      <c r="F3612" s="12" t="s">
        <v>14</v>
      </c>
      <c r="G3612" s="15"/>
      <c r="H3612" s="14" t="n">
        <f aca="false">IFERROR(IF($F$3=0,"-",Tabla1[[#This Row],[Precio de Cliente neto]]*(1+$F$3)),"-")</f>
        <v>2418.564855</v>
      </c>
      <c r="I3612" s="14" t="n">
        <v>2303.3951</v>
      </c>
      <c r="J3612" s="14" t="n">
        <v>2073.05559</v>
      </c>
    </row>
    <row r="3613" customFormat="false" ht="15" hidden="false" customHeight="false" outlineLevel="0" collapsed="false">
      <c r="A3613" s="12" t="n">
        <v>10146</v>
      </c>
      <c r="B3613" s="13" t="s">
        <v>3626</v>
      </c>
      <c r="C3613" s="14" t="n">
        <f aca="false">IF($F$2=0," - ",Tabla1[[#This Row],[Base Precio de Lista neto]])</f>
        <v>1311.5868</v>
      </c>
      <c r="D3613" s="14" t="n">
        <f aca="false">IF($F$2=0," - ",Tabla1[[#This Row],[Base Precio de Lista neto]]*(1-$F$2))</f>
        <v>918.11076</v>
      </c>
      <c r="E3613" s="14" t="n">
        <f aca="false">IF($F$2=0," - ",Tabla1[[#This Row],[Base para Mejor precio]]*(1-$F$2))</f>
        <v>826.299684</v>
      </c>
      <c r="F3613" s="12" t="s">
        <v>14</v>
      </c>
      <c r="G3613" s="15"/>
      <c r="H3613" s="14" t="n">
        <f aca="false">IFERROR(IF($F$3=0,"-",Tabla1[[#This Row],[Precio de Cliente neto]]*(1+$F$3)),"-")</f>
        <v>1377.16614</v>
      </c>
      <c r="I3613" s="14" t="n">
        <v>1311.5868</v>
      </c>
      <c r="J3613" s="14" t="n">
        <v>1180.42812</v>
      </c>
    </row>
    <row r="3614" customFormat="false" ht="15" hidden="false" customHeight="false" outlineLevel="0" collapsed="false">
      <c r="A3614" s="12" t="n">
        <v>10147</v>
      </c>
      <c r="B3614" s="13" t="s">
        <v>3627</v>
      </c>
      <c r="C3614" s="14" t="n">
        <f aca="false">IF($F$2=0," - ",Tabla1[[#This Row],[Base Precio de Lista neto]])</f>
        <v>2553.8592</v>
      </c>
      <c r="D3614" s="14" t="n">
        <f aca="false">IF($F$2=0," - ",Tabla1[[#This Row],[Base Precio de Lista neto]]*(1-$F$2))</f>
        <v>1787.70144</v>
      </c>
      <c r="E3614" s="14" t="n">
        <f aca="false">IF($F$2=0," - ",Tabla1[[#This Row],[Base para Mejor precio]]*(1-$F$2))</f>
        <v>1608.931296</v>
      </c>
      <c r="F3614" s="12" t="s">
        <v>14</v>
      </c>
      <c r="G3614" s="15"/>
      <c r="H3614" s="14" t="n">
        <f aca="false">IFERROR(IF($F$3=0,"-",Tabla1[[#This Row],[Precio de Cliente neto]]*(1+$F$3)),"-")</f>
        <v>2681.55216</v>
      </c>
      <c r="I3614" s="14" t="n">
        <v>2553.8592</v>
      </c>
      <c r="J3614" s="14" t="n">
        <v>2298.47328</v>
      </c>
    </row>
    <row r="3615" customFormat="false" ht="15" hidden="false" customHeight="false" outlineLevel="0" collapsed="false">
      <c r="A3615" s="12" t="n">
        <v>10148</v>
      </c>
      <c r="B3615" s="13" t="s">
        <v>3628</v>
      </c>
      <c r="C3615" s="14" t="n">
        <f aca="false">IF($F$2=0," - ",Tabla1[[#This Row],[Base Precio de Lista neto]])</f>
        <v>3427.134</v>
      </c>
      <c r="D3615" s="14" t="n">
        <f aca="false">IF($F$2=0," - ",Tabla1[[#This Row],[Base Precio de Lista neto]]*(1-$F$2))</f>
        <v>2398.9938</v>
      </c>
      <c r="E3615" s="14" t="n">
        <f aca="false">IF($F$2=0," - ",Tabla1[[#This Row],[Base para Mejor precio]]*(1-$F$2))</f>
        <v>2159.09442</v>
      </c>
      <c r="F3615" s="12" t="s">
        <v>14</v>
      </c>
      <c r="G3615" s="15"/>
      <c r="H3615" s="14" t="n">
        <f aca="false">IFERROR(IF($F$3=0,"-",Tabla1[[#This Row],[Precio de Cliente neto]]*(1+$F$3)),"-")</f>
        <v>3598.4907</v>
      </c>
      <c r="I3615" s="14" t="n">
        <v>3427.134</v>
      </c>
      <c r="J3615" s="14" t="n">
        <v>3084.4206</v>
      </c>
    </row>
    <row r="3616" customFormat="false" ht="15" hidden="false" customHeight="false" outlineLevel="0" collapsed="false">
      <c r="A3616" s="12" t="n">
        <v>10149</v>
      </c>
      <c r="B3616" s="13" t="s">
        <v>3629</v>
      </c>
      <c r="C3616" s="14" t="n">
        <f aca="false">IF($F$2=0," - ",Tabla1[[#This Row],[Base Precio de Lista neto]])</f>
        <v>3231.277</v>
      </c>
      <c r="D3616" s="14" t="n">
        <f aca="false">IF($F$2=0," - ",Tabla1[[#This Row],[Base Precio de Lista neto]]*(1-$F$2))</f>
        <v>2261.8939</v>
      </c>
      <c r="E3616" s="14" t="n">
        <f aca="false">IF($F$2=0," - ",Tabla1[[#This Row],[Base para Mejor precio]]*(1-$F$2))</f>
        <v>2035.70451</v>
      </c>
      <c r="F3616" s="12" t="s">
        <v>14</v>
      </c>
      <c r="G3616" s="15"/>
      <c r="H3616" s="14" t="n">
        <f aca="false">IFERROR(IF($F$3=0,"-",Tabla1[[#This Row],[Precio de Cliente neto]]*(1+$F$3)),"-")</f>
        <v>3392.84085</v>
      </c>
      <c r="I3616" s="14" t="n">
        <v>3231.277</v>
      </c>
      <c r="J3616" s="14" t="n">
        <v>2908.1493</v>
      </c>
    </row>
    <row r="3617" customFormat="false" ht="15" hidden="false" customHeight="false" outlineLevel="0" collapsed="false">
      <c r="A3617" s="12" t="n">
        <v>10150</v>
      </c>
      <c r="B3617" s="13" t="s">
        <v>3630</v>
      </c>
      <c r="C3617" s="14" t="n">
        <f aca="false">IF($F$2=0," - ",Tabla1[[#This Row],[Base Precio de Lista neto]])</f>
        <v>4441.222</v>
      </c>
      <c r="D3617" s="14" t="n">
        <f aca="false">IF($F$2=0," - ",Tabla1[[#This Row],[Base Precio de Lista neto]]*(1-$F$2))</f>
        <v>3108.8554</v>
      </c>
      <c r="E3617" s="14" t="n">
        <f aca="false">IF($F$2=0," - ",Tabla1[[#This Row],[Base para Mejor precio]]*(1-$F$2))</f>
        <v>2797.96986</v>
      </c>
      <c r="F3617" s="12" t="s">
        <v>14</v>
      </c>
      <c r="G3617" s="15"/>
      <c r="H3617" s="14" t="n">
        <f aca="false">IFERROR(IF($F$3=0,"-",Tabla1[[#This Row],[Precio de Cliente neto]]*(1+$F$3)),"-")</f>
        <v>4663.2831</v>
      </c>
      <c r="I3617" s="14" t="n">
        <v>4441.222</v>
      </c>
      <c r="J3617" s="14" t="n">
        <v>3997.0998</v>
      </c>
    </row>
    <row r="3618" customFormat="false" ht="15" hidden="false" customHeight="false" outlineLevel="0" collapsed="false">
      <c r="A3618" s="12" t="n">
        <v>10151</v>
      </c>
      <c r="B3618" s="13" t="s">
        <v>3631</v>
      </c>
      <c r="C3618" s="14" t="n">
        <f aca="false">IF($F$2=0," - ",Tabla1[[#This Row],[Base Precio de Lista neto]])</f>
        <v>3684.4421</v>
      </c>
      <c r="D3618" s="14" t="n">
        <f aca="false">IF($F$2=0," - ",Tabla1[[#This Row],[Base Precio de Lista neto]]*(1-$F$2))</f>
        <v>2579.10947</v>
      </c>
      <c r="E3618" s="14" t="n">
        <f aca="false">IF($F$2=0," - ",Tabla1[[#This Row],[Base para Mejor precio]]*(1-$F$2))</f>
        <v>2321.198523</v>
      </c>
      <c r="F3618" s="12" t="s">
        <v>14</v>
      </c>
      <c r="G3618" s="15"/>
      <c r="H3618" s="14" t="n">
        <f aca="false">IFERROR(IF($F$3=0,"-",Tabla1[[#This Row],[Precio de Cliente neto]]*(1+$F$3)),"-")</f>
        <v>3868.664205</v>
      </c>
      <c r="I3618" s="14" t="n">
        <v>3684.4421</v>
      </c>
      <c r="J3618" s="14" t="n">
        <v>3315.99789</v>
      </c>
    </row>
    <row r="3619" customFormat="false" ht="15" hidden="false" customHeight="false" outlineLevel="0" collapsed="false">
      <c r="A3619" s="12" t="n">
        <v>10152</v>
      </c>
      <c r="B3619" s="13" t="s">
        <v>3632</v>
      </c>
      <c r="C3619" s="14" t="n">
        <f aca="false">IF($F$2=0," - ",Tabla1[[#This Row],[Base Precio de Lista neto]])</f>
        <v>4796.6771</v>
      </c>
      <c r="D3619" s="14" t="n">
        <f aca="false">IF($F$2=0," - ",Tabla1[[#This Row],[Base Precio de Lista neto]]*(1-$F$2))</f>
        <v>3357.67397</v>
      </c>
      <c r="E3619" s="14" t="n">
        <f aca="false">IF($F$2=0," - ",Tabla1[[#This Row],[Base para Mejor precio]]*(1-$F$2))</f>
        <v>3021.906573</v>
      </c>
      <c r="F3619" s="12" t="s">
        <v>14</v>
      </c>
      <c r="G3619" s="15"/>
      <c r="H3619" s="14" t="n">
        <f aca="false">IFERROR(IF($F$3=0,"-",Tabla1[[#This Row],[Precio de Cliente neto]]*(1+$F$3)),"-")</f>
        <v>5036.510955</v>
      </c>
      <c r="I3619" s="14" t="n">
        <v>4796.6771</v>
      </c>
      <c r="J3619" s="14" t="n">
        <v>4317.00939</v>
      </c>
    </row>
    <row r="3620" customFormat="false" ht="15" hidden="false" customHeight="false" outlineLevel="0" collapsed="false">
      <c r="A3620" s="12" t="n">
        <v>10153</v>
      </c>
      <c r="B3620" s="13" t="s">
        <v>3633</v>
      </c>
      <c r="C3620" s="14" t="n">
        <f aca="false">IF($F$2=0," - ",Tabla1[[#This Row],[Base Precio de Lista neto]])</f>
        <v>3674.1343</v>
      </c>
      <c r="D3620" s="14" t="n">
        <f aca="false">IF($F$2=0," - ",Tabla1[[#This Row],[Base Precio de Lista neto]]*(1-$F$2))</f>
        <v>2571.89401</v>
      </c>
      <c r="E3620" s="14" t="n">
        <f aca="false">IF($F$2=0," - ",Tabla1[[#This Row],[Base para Mejor precio]]*(1-$F$2))</f>
        <v>2314.704609</v>
      </c>
      <c r="F3620" s="12" t="s">
        <v>14</v>
      </c>
      <c r="G3620" s="15"/>
      <c r="H3620" s="14" t="n">
        <f aca="false">IFERROR(IF($F$3=0,"-",Tabla1[[#This Row],[Precio de Cliente neto]]*(1+$F$3)),"-")</f>
        <v>3857.841015</v>
      </c>
      <c r="I3620" s="14" t="n">
        <v>3674.1343</v>
      </c>
      <c r="J3620" s="14" t="n">
        <v>3306.72087</v>
      </c>
    </row>
    <row r="3621" customFormat="false" ht="15" hidden="false" customHeight="false" outlineLevel="0" collapsed="false">
      <c r="A3621" s="12" t="n">
        <v>10154</v>
      </c>
      <c r="B3621" s="13" t="s">
        <v>3634</v>
      </c>
      <c r="C3621" s="14" t="n">
        <f aca="false">IF($F$2=0," - ",Tabla1[[#This Row],[Base Precio de Lista neto]])</f>
        <v>4850.9096</v>
      </c>
      <c r="D3621" s="14" t="n">
        <f aca="false">IF($F$2=0," - ",Tabla1[[#This Row],[Base Precio de Lista neto]]*(1-$F$2))</f>
        <v>3395.63672</v>
      </c>
      <c r="E3621" s="14" t="n">
        <f aca="false">IF($F$2=0," - ",Tabla1[[#This Row],[Base para Mejor precio]]*(1-$F$2))</f>
        <v>3056.073048</v>
      </c>
      <c r="F3621" s="12" t="s">
        <v>14</v>
      </c>
      <c r="G3621" s="15"/>
      <c r="H3621" s="14" t="n">
        <f aca="false">IFERROR(IF($F$3=0,"-",Tabla1[[#This Row],[Precio de Cliente neto]]*(1+$F$3)),"-")</f>
        <v>5093.45508</v>
      </c>
      <c r="I3621" s="14" t="n">
        <v>4850.9096</v>
      </c>
      <c r="J3621" s="14" t="n">
        <v>4365.81864</v>
      </c>
    </row>
    <row r="3622" customFormat="false" ht="15" hidden="false" customHeight="false" outlineLevel="0" collapsed="false">
      <c r="A3622" s="12" t="n">
        <v>10155</v>
      </c>
      <c r="B3622" s="13" t="s">
        <v>3635</v>
      </c>
      <c r="C3622" s="14" t="n">
        <f aca="false">IF($F$2=0," - ",Tabla1[[#This Row],[Base Precio de Lista neto]])</f>
        <v>6640.554</v>
      </c>
      <c r="D3622" s="14" t="n">
        <f aca="false">IF($F$2=0," - ",Tabla1[[#This Row],[Base Precio de Lista neto]]*(1-$F$2))</f>
        <v>4648.3878</v>
      </c>
      <c r="E3622" s="14" t="n">
        <f aca="false">IF($F$2=0," - ",Tabla1[[#This Row],[Base para Mejor precio]]*(1-$F$2))</f>
        <v>4183.54902</v>
      </c>
      <c r="F3622" s="12" t="s">
        <v>17</v>
      </c>
      <c r="G3622" s="15"/>
      <c r="H3622" s="14" t="n">
        <f aca="false">IFERROR(IF($F$3=0,"-",Tabla1[[#This Row],[Precio de Cliente neto]]*(1+$F$3)),"-")</f>
        <v>6972.5817</v>
      </c>
      <c r="I3622" s="14" t="n">
        <v>6640.554</v>
      </c>
      <c r="J3622" s="14" t="n">
        <v>5976.4986</v>
      </c>
    </row>
    <row r="3623" customFormat="false" ht="15" hidden="false" customHeight="false" outlineLevel="0" collapsed="false">
      <c r="A3623" s="12" t="n">
        <v>10160</v>
      </c>
      <c r="B3623" s="13" t="s">
        <v>3636</v>
      </c>
      <c r="C3623" s="14" t="n">
        <f aca="false">IF($F$2=0," - ",Tabla1[[#This Row],[Base Precio de Lista neto]])</f>
        <v>185.6701</v>
      </c>
      <c r="D3623" s="14" t="n">
        <f aca="false">IF($F$2=0," - ",Tabla1[[#This Row],[Base Precio de Lista neto]]*(1-$F$2))</f>
        <v>129.96907</v>
      </c>
      <c r="E3623" s="14" t="n">
        <f aca="false">IF($F$2=0," - ",Tabla1[[#This Row],[Base para Mejor precio]]*(1-$F$2))</f>
        <v>108.78411159</v>
      </c>
      <c r="F3623" s="12" t="s">
        <v>31</v>
      </c>
      <c r="G3623" s="15" t="s">
        <v>353</v>
      </c>
      <c r="H3623" s="14" t="n">
        <f aca="false">IFERROR(IF($F$3=0,"-",Tabla1[[#This Row],[Precio de Cliente neto]]*(1+$F$3)),"-")</f>
        <v>194.953605</v>
      </c>
      <c r="I3623" s="14" t="n">
        <v>185.6701</v>
      </c>
      <c r="J3623" s="14" t="n">
        <v>155.4058737</v>
      </c>
    </row>
    <row r="3624" customFormat="false" ht="15" hidden="false" customHeight="false" outlineLevel="0" collapsed="false">
      <c r="A3624" s="12" t="n">
        <v>10161</v>
      </c>
      <c r="B3624" s="13" t="s">
        <v>3637</v>
      </c>
      <c r="C3624" s="14" t="n">
        <f aca="false">IF($F$2=0," - ",Tabla1[[#This Row],[Base Precio de Lista neto]])</f>
        <v>245.8874</v>
      </c>
      <c r="D3624" s="14" t="n">
        <f aca="false">IF($F$2=0," - ",Tabla1[[#This Row],[Base Precio de Lista neto]]*(1-$F$2))</f>
        <v>172.12118</v>
      </c>
      <c r="E3624" s="14" t="n">
        <f aca="false">IF($F$2=0," - ",Tabla1[[#This Row],[Base para Mejor precio]]*(1-$F$2))</f>
        <v>144.06542766</v>
      </c>
      <c r="F3624" s="12" t="s">
        <v>31</v>
      </c>
      <c r="G3624" s="15" t="s">
        <v>353</v>
      </c>
      <c r="H3624" s="14" t="n">
        <f aca="false">IFERROR(IF($F$3=0,"-",Tabla1[[#This Row],[Precio de Cliente neto]]*(1+$F$3)),"-")</f>
        <v>258.18177</v>
      </c>
      <c r="I3624" s="14" t="n">
        <v>245.8874</v>
      </c>
      <c r="J3624" s="14" t="n">
        <v>205.8077538</v>
      </c>
    </row>
    <row r="3625" customFormat="false" ht="15" hidden="false" customHeight="false" outlineLevel="0" collapsed="false">
      <c r="A3625" s="12" t="n">
        <v>10162</v>
      </c>
      <c r="B3625" s="13" t="s">
        <v>3638</v>
      </c>
      <c r="C3625" s="14" t="n">
        <f aca="false">IF($F$2=0," - ",Tabla1[[#This Row],[Base Precio de Lista neto]])</f>
        <v>343.7408</v>
      </c>
      <c r="D3625" s="14" t="n">
        <f aca="false">IF($F$2=0," - ",Tabla1[[#This Row],[Base Precio de Lista neto]]*(1-$F$2))</f>
        <v>240.61856</v>
      </c>
      <c r="E3625" s="14" t="n">
        <f aca="false">IF($F$2=0," - ",Tabla1[[#This Row],[Base para Mejor precio]]*(1-$F$2))</f>
        <v>201.39773472</v>
      </c>
      <c r="F3625" s="12" t="s">
        <v>31</v>
      </c>
      <c r="G3625" s="15" t="s">
        <v>353</v>
      </c>
      <c r="H3625" s="14" t="n">
        <f aca="false">IFERROR(IF($F$3=0,"-",Tabla1[[#This Row],[Precio de Cliente neto]]*(1+$F$3)),"-")</f>
        <v>360.92784</v>
      </c>
      <c r="I3625" s="14" t="n">
        <v>343.7408</v>
      </c>
      <c r="J3625" s="14" t="n">
        <v>287.7110496</v>
      </c>
    </row>
    <row r="3626" customFormat="false" ht="15" hidden="false" customHeight="false" outlineLevel="0" collapsed="false">
      <c r="A3626" s="12" t="n">
        <v>10163</v>
      </c>
      <c r="B3626" s="13" t="s">
        <v>3639</v>
      </c>
      <c r="C3626" s="14" t="n">
        <f aca="false">IF($F$2=0," - ",Tabla1[[#This Row],[Base Precio de Lista neto]])</f>
        <v>556.5542</v>
      </c>
      <c r="D3626" s="14" t="n">
        <f aca="false">IF($F$2=0," - ",Tabla1[[#This Row],[Base Precio de Lista neto]]*(1-$F$2))</f>
        <v>389.58794</v>
      </c>
      <c r="E3626" s="14" t="n">
        <f aca="false">IF($F$2=0," - ",Tabla1[[#This Row],[Base para Mejor precio]]*(1-$F$2))</f>
        <v>326.08510578</v>
      </c>
      <c r="F3626" s="12" t="s">
        <v>31</v>
      </c>
      <c r="G3626" s="15" t="s">
        <v>353</v>
      </c>
      <c r="H3626" s="14" t="n">
        <f aca="false">IFERROR(IF($F$3=0,"-",Tabla1[[#This Row],[Precio de Cliente neto]]*(1+$F$3)),"-")</f>
        <v>584.38191</v>
      </c>
      <c r="I3626" s="14" t="n">
        <v>556.5542</v>
      </c>
      <c r="J3626" s="14" t="n">
        <v>465.8358654</v>
      </c>
    </row>
    <row r="3627" customFormat="false" ht="15" hidden="false" customHeight="false" outlineLevel="0" collapsed="false">
      <c r="A3627" s="12" t="n">
        <v>10164</v>
      </c>
      <c r="B3627" s="13" t="s">
        <v>3640</v>
      </c>
      <c r="C3627" s="14" t="n">
        <f aca="false">IF($F$2=0," - ",Tabla1[[#This Row],[Base Precio de Lista neto]])</f>
        <v>989.8227</v>
      </c>
      <c r="D3627" s="14" t="n">
        <f aca="false">IF($F$2=0," - ",Tabla1[[#This Row],[Base Precio de Lista neto]]*(1-$F$2))</f>
        <v>692.87589</v>
      </c>
      <c r="E3627" s="14" t="n">
        <f aca="false">IF($F$2=0," - ",Tabla1[[#This Row],[Base para Mejor precio]]*(1-$F$2))</f>
        <v>579.93711993</v>
      </c>
      <c r="F3627" s="12" t="s">
        <v>31</v>
      </c>
      <c r="G3627" s="15" t="s">
        <v>353</v>
      </c>
      <c r="H3627" s="14" t="n">
        <f aca="false">IFERROR(IF($F$3=0,"-",Tabla1[[#This Row],[Precio de Cliente neto]]*(1+$F$3)),"-")</f>
        <v>1039.313835</v>
      </c>
      <c r="I3627" s="14" t="n">
        <v>989.8227</v>
      </c>
      <c r="J3627" s="14" t="n">
        <v>828.4815999</v>
      </c>
    </row>
    <row r="3628" customFormat="false" ht="15" hidden="false" customHeight="false" outlineLevel="0" collapsed="false">
      <c r="A3628" s="12" t="n">
        <v>10165</v>
      </c>
      <c r="B3628" s="13" t="s">
        <v>3641</v>
      </c>
      <c r="C3628" s="14" t="n">
        <f aca="false">IF($F$2=0," - ",Tabla1[[#This Row],[Base Precio de Lista neto]])</f>
        <v>3454.9702</v>
      </c>
      <c r="D3628" s="14" t="n">
        <f aca="false">IF($F$2=0," - ",Tabla1[[#This Row],[Base Precio de Lista neto]]*(1-$F$2))</f>
        <v>2418.47914</v>
      </c>
      <c r="E3628" s="14" t="n">
        <f aca="false">IF($F$2=0," - ",Tabla1[[#This Row],[Base para Mejor precio]]*(1-$F$2))</f>
        <v>2024.26704018</v>
      </c>
      <c r="F3628" s="12" t="s">
        <v>31</v>
      </c>
      <c r="G3628" s="15" t="s">
        <v>353</v>
      </c>
      <c r="H3628" s="14" t="n">
        <f aca="false">IFERROR(IF($F$3=0,"-",Tabla1[[#This Row],[Precio de Cliente neto]]*(1+$F$3)),"-")</f>
        <v>3627.71871</v>
      </c>
      <c r="I3628" s="14" t="n">
        <v>3454.9702</v>
      </c>
      <c r="J3628" s="14" t="n">
        <v>2891.8100574</v>
      </c>
    </row>
    <row r="3629" customFormat="false" ht="15" hidden="false" customHeight="false" outlineLevel="0" collapsed="false">
      <c r="A3629" s="12" t="n">
        <v>10166</v>
      </c>
      <c r="B3629" s="13" t="s">
        <v>3642</v>
      </c>
      <c r="C3629" s="14" t="n">
        <f aca="false">IF($F$2=0," - ",Tabla1[[#This Row],[Base Precio de Lista neto]])</f>
        <v>7923.5988</v>
      </c>
      <c r="D3629" s="14" t="n">
        <f aca="false">IF($F$2=0," - ",Tabla1[[#This Row],[Base Precio de Lista neto]]*(1-$F$2))</f>
        <v>5546.51916</v>
      </c>
      <c r="E3629" s="14" t="n">
        <f aca="false">IF($F$2=0," - ",Tabla1[[#This Row],[Base para Mejor precio]]*(1-$F$2))</f>
        <v>4642.43653692</v>
      </c>
      <c r="F3629" s="12" t="s">
        <v>31</v>
      </c>
      <c r="G3629" s="15" t="s">
        <v>353</v>
      </c>
      <c r="H3629" s="14" t="n">
        <f aca="false">IFERROR(IF($F$3=0,"-",Tabla1[[#This Row],[Precio de Cliente neto]]*(1+$F$3)),"-")</f>
        <v>8319.77874</v>
      </c>
      <c r="I3629" s="14" t="n">
        <v>7923.5988</v>
      </c>
      <c r="J3629" s="14" t="n">
        <v>6632.0521956</v>
      </c>
    </row>
    <row r="3630" customFormat="false" ht="15" hidden="false" customHeight="false" outlineLevel="0" collapsed="false">
      <c r="A3630" s="12" t="n">
        <v>10167</v>
      </c>
      <c r="B3630" s="13" t="s">
        <v>3643</v>
      </c>
      <c r="C3630" s="14" t="n">
        <f aca="false">IF($F$2=0," - ",Tabla1[[#This Row],[Base Precio de Lista neto]])</f>
        <v>13565.2112</v>
      </c>
      <c r="D3630" s="14" t="n">
        <f aca="false">IF($F$2=0," - ",Tabla1[[#This Row],[Base Precio de Lista neto]]*(1-$F$2))</f>
        <v>9495.64784</v>
      </c>
      <c r="E3630" s="14" t="n">
        <f aca="false">IF($F$2=0," - ",Tabla1[[#This Row],[Base para Mejor precio]]*(1-$F$2))</f>
        <v>7947.85724208</v>
      </c>
      <c r="F3630" s="12" t="s">
        <v>31</v>
      </c>
      <c r="G3630" s="15" t="s">
        <v>353</v>
      </c>
      <c r="H3630" s="14" t="n">
        <f aca="false">IFERROR(IF($F$3=0,"-",Tabla1[[#This Row],[Precio de Cliente neto]]*(1+$F$3)),"-")</f>
        <v>14243.47176</v>
      </c>
      <c r="I3630" s="14" t="n">
        <v>13565.2112</v>
      </c>
      <c r="J3630" s="14" t="n">
        <v>11354.0817744</v>
      </c>
    </row>
    <row r="3631" customFormat="false" ht="15" hidden="false" customHeight="false" outlineLevel="0" collapsed="false">
      <c r="A3631" s="12" t="n">
        <v>10170</v>
      </c>
      <c r="B3631" s="13" t="s">
        <v>3644</v>
      </c>
      <c r="C3631" s="14" t="n">
        <f aca="false">IF($F$2=0," - ",Tabla1[[#This Row],[Base Precio de Lista neto]])</f>
        <v>139.2525</v>
      </c>
      <c r="D3631" s="14" t="n">
        <f aca="false">IF($F$2=0," - ",Tabla1[[#This Row],[Base Precio de Lista neto]]*(1-$F$2))</f>
        <v>97.47675</v>
      </c>
      <c r="E3631" s="14" t="n">
        <f aca="false">IF($F$2=0," - ",Tabla1[[#This Row],[Base para Mejor precio]]*(1-$F$2))</f>
        <v>81.58803975</v>
      </c>
      <c r="F3631" s="12" t="s">
        <v>31</v>
      </c>
      <c r="G3631" s="15" t="s">
        <v>353</v>
      </c>
      <c r="H3631" s="14" t="n">
        <f aca="false">IFERROR(IF($F$3=0,"-",Tabla1[[#This Row],[Precio de Cliente neto]]*(1+$F$3)),"-")</f>
        <v>146.215125</v>
      </c>
      <c r="I3631" s="14" t="n">
        <v>139.2525</v>
      </c>
      <c r="J3631" s="14" t="n">
        <v>116.5543425</v>
      </c>
    </row>
    <row r="3632" customFormat="false" ht="15" hidden="false" customHeight="false" outlineLevel="0" collapsed="false">
      <c r="A3632" s="12" t="n">
        <v>10171</v>
      </c>
      <c r="B3632" s="13" t="s">
        <v>3645</v>
      </c>
      <c r="C3632" s="14" t="n">
        <f aca="false">IF($F$2=0," - ",Tabla1[[#This Row],[Base Precio de Lista neto]])</f>
        <v>188.1792</v>
      </c>
      <c r="D3632" s="14" t="n">
        <f aca="false">IF($F$2=0," - ",Tabla1[[#This Row],[Base Precio de Lista neto]]*(1-$F$2))</f>
        <v>131.72544</v>
      </c>
      <c r="E3632" s="14" t="n">
        <f aca="false">IF($F$2=0," - ",Tabla1[[#This Row],[Base para Mejor precio]]*(1-$F$2))</f>
        <v>110.25419328</v>
      </c>
      <c r="F3632" s="12" t="s">
        <v>31</v>
      </c>
      <c r="G3632" s="15" t="s">
        <v>353</v>
      </c>
      <c r="H3632" s="14" t="n">
        <f aca="false">IFERROR(IF($F$3=0,"-",Tabla1[[#This Row],[Precio de Cliente neto]]*(1+$F$3)),"-")</f>
        <v>197.58816</v>
      </c>
      <c r="I3632" s="14" t="n">
        <v>188.1792</v>
      </c>
      <c r="J3632" s="14" t="n">
        <v>157.5059904</v>
      </c>
    </row>
    <row r="3633" customFormat="false" ht="15" hidden="false" customHeight="false" outlineLevel="0" collapsed="false">
      <c r="A3633" s="12" t="n">
        <v>10172</v>
      </c>
      <c r="B3633" s="13" t="s">
        <v>3646</v>
      </c>
      <c r="C3633" s="14" t="n">
        <f aca="false">IF($F$2=0," - ",Tabla1[[#This Row],[Base Precio de Lista neto]])</f>
        <v>188.1792</v>
      </c>
      <c r="D3633" s="14" t="n">
        <f aca="false">IF($F$2=0," - ",Tabla1[[#This Row],[Base Precio de Lista neto]]*(1-$F$2))</f>
        <v>131.72544</v>
      </c>
      <c r="E3633" s="14" t="n">
        <f aca="false">IF($F$2=0," - ",Tabla1[[#This Row],[Base para Mejor precio]]*(1-$F$2))</f>
        <v>110.25419328</v>
      </c>
      <c r="F3633" s="12" t="s">
        <v>31</v>
      </c>
      <c r="G3633" s="15" t="s">
        <v>353</v>
      </c>
      <c r="H3633" s="14" t="n">
        <f aca="false">IFERROR(IF($F$3=0,"-",Tabla1[[#This Row],[Precio de Cliente neto]]*(1+$F$3)),"-")</f>
        <v>197.58816</v>
      </c>
      <c r="I3633" s="14" t="n">
        <v>188.1792</v>
      </c>
      <c r="J3633" s="14" t="n">
        <v>157.5059904</v>
      </c>
    </row>
    <row r="3634" customFormat="false" ht="15" hidden="false" customHeight="false" outlineLevel="0" collapsed="false">
      <c r="A3634" s="12" t="n">
        <v>10173</v>
      </c>
      <c r="B3634" s="13" t="s">
        <v>3647</v>
      </c>
      <c r="C3634" s="14" t="n">
        <f aca="false">IF($F$2=0," - ",Tabla1[[#This Row],[Base Precio de Lista neto]])</f>
        <v>323.6682</v>
      </c>
      <c r="D3634" s="14" t="n">
        <f aca="false">IF($F$2=0," - ",Tabla1[[#This Row],[Base Precio de Lista neto]]*(1-$F$2))</f>
        <v>226.56774</v>
      </c>
      <c r="E3634" s="14" t="n">
        <f aca="false">IF($F$2=0," - ",Tabla1[[#This Row],[Base para Mejor precio]]*(1-$F$2))</f>
        <v>189.63719838</v>
      </c>
      <c r="F3634" s="12" t="s">
        <v>31</v>
      </c>
      <c r="G3634" s="15" t="s">
        <v>353</v>
      </c>
      <c r="H3634" s="14" t="n">
        <f aca="false">IFERROR(IF($F$3=0,"-",Tabla1[[#This Row],[Precio de Cliente neto]]*(1+$F$3)),"-")</f>
        <v>339.85161</v>
      </c>
      <c r="I3634" s="14" t="n">
        <v>323.6682</v>
      </c>
      <c r="J3634" s="14" t="n">
        <v>270.9102834</v>
      </c>
    </row>
    <row r="3635" customFormat="false" ht="15" hidden="false" customHeight="false" outlineLevel="0" collapsed="false">
      <c r="A3635" s="12" t="n">
        <v>10174</v>
      </c>
      <c r="B3635" s="13" t="s">
        <v>3648</v>
      </c>
      <c r="C3635" s="14" t="n">
        <f aca="false">IF($F$2=0," - ",Tabla1[[#This Row],[Base Precio de Lista neto]])</f>
        <v>477.9751</v>
      </c>
      <c r="D3635" s="14" t="n">
        <f aca="false">IF($F$2=0," - ",Tabla1[[#This Row],[Base Precio de Lista neto]]*(1-$F$2))</f>
        <v>334.58257</v>
      </c>
      <c r="E3635" s="14" t="n">
        <f aca="false">IF($F$2=0," - ",Tabla1[[#This Row],[Base para Mejor precio]]*(1-$F$2))</f>
        <v>280.04561109</v>
      </c>
      <c r="F3635" s="12" t="s">
        <v>31</v>
      </c>
      <c r="G3635" s="15" t="s">
        <v>353</v>
      </c>
      <c r="H3635" s="14" t="n">
        <f aca="false">IFERROR(IF($F$3=0,"-",Tabla1[[#This Row],[Precio de Cliente neto]]*(1+$F$3)),"-")</f>
        <v>501.873855</v>
      </c>
      <c r="I3635" s="14" t="n">
        <v>477.9751</v>
      </c>
      <c r="J3635" s="14" t="n">
        <v>400.0651587</v>
      </c>
    </row>
    <row r="3636" customFormat="false" ht="15" hidden="false" customHeight="false" outlineLevel="0" collapsed="false">
      <c r="A3636" s="12" t="n">
        <v>10175</v>
      </c>
      <c r="B3636" s="13" t="s">
        <v>3649</v>
      </c>
      <c r="C3636" s="14" t="n">
        <f aca="false">IF($F$2=0," - ",Tabla1[[#This Row],[Base Precio de Lista neto]])</f>
        <v>486.7568</v>
      </c>
      <c r="D3636" s="14" t="n">
        <f aca="false">IF($F$2=0," - ",Tabla1[[#This Row],[Base Precio de Lista neto]]*(1-$F$2))</f>
        <v>340.72976</v>
      </c>
      <c r="E3636" s="14" t="n">
        <f aca="false">IF($F$2=0," - ",Tabla1[[#This Row],[Base para Mejor precio]]*(1-$F$2))</f>
        <v>285.19080912</v>
      </c>
      <c r="F3636" s="12" t="s">
        <v>31</v>
      </c>
      <c r="G3636" s="15" t="s">
        <v>353</v>
      </c>
      <c r="H3636" s="14" t="n">
        <f aca="false">IFERROR(IF($F$3=0,"-",Tabla1[[#This Row],[Precio de Cliente neto]]*(1+$F$3)),"-")</f>
        <v>511.09464</v>
      </c>
      <c r="I3636" s="14" t="n">
        <v>486.7568</v>
      </c>
      <c r="J3636" s="14" t="n">
        <v>407.4154416</v>
      </c>
    </row>
    <row r="3637" customFormat="false" ht="15" hidden="false" customHeight="false" outlineLevel="0" collapsed="false">
      <c r="A3637" s="12" t="n">
        <v>10176</v>
      </c>
      <c r="B3637" s="13" t="s">
        <v>3650</v>
      </c>
      <c r="C3637" s="14" t="n">
        <f aca="false">IF($F$2=0," - ",Tabla1[[#This Row],[Base Precio de Lista neto]])</f>
        <v>2670.8902</v>
      </c>
      <c r="D3637" s="14" t="n">
        <f aca="false">IF($F$2=0," - ",Tabla1[[#This Row],[Base Precio de Lista neto]]*(1-$F$2))</f>
        <v>1869.62314</v>
      </c>
      <c r="E3637" s="14" t="n">
        <f aca="false">IF($F$2=0," - ",Tabla1[[#This Row],[Base para Mejor precio]]*(1-$F$2))</f>
        <v>1564.87456818</v>
      </c>
      <c r="F3637" s="12" t="s">
        <v>31</v>
      </c>
      <c r="G3637" s="15" t="s">
        <v>353</v>
      </c>
      <c r="H3637" s="14" t="n">
        <f aca="false">IFERROR(IF($F$3=0,"-",Tabla1[[#This Row],[Precio de Cliente neto]]*(1+$F$3)),"-")</f>
        <v>2804.43471</v>
      </c>
      <c r="I3637" s="14" t="n">
        <v>2670.8902</v>
      </c>
      <c r="J3637" s="14" t="n">
        <v>2235.5350974</v>
      </c>
    </row>
    <row r="3638" customFormat="false" ht="15" hidden="false" customHeight="false" outlineLevel="0" collapsed="false">
      <c r="A3638" s="12" t="n">
        <v>10177</v>
      </c>
      <c r="B3638" s="13" t="s">
        <v>3651</v>
      </c>
      <c r="C3638" s="14" t="n">
        <f aca="false">IF($F$2=0," - ",Tabla1[[#This Row],[Base Precio de Lista neto]])</f>
        <v>10312.2202</v>
      </c>
      <c r="D3638" s="14" t="n">
        <f aca="false">IF($F$2=0," - ",Tabla1[[#This Row],[Base Precio de Lista neto]]*(1-$F$2))</f>
        <v>7218.55414</v>
      </c>
      <c r="E3638" s="14" t="n">
        <f aca="false">IF($F$2=0," - ",Tabla1[[#This Row],[Base para Mejor precio]]*(1-$F$2))</f>
        <v>6041.92981518</v>
      </c>
      <c r="F3638" s="12" t="s">
        <v>31</v>
      </c>
      <c r="G3638" s="15" t="s">
        <v>353</v>
      </c>
      <c r="H3638" s="14" t="n">
        <f aca="false">IFERROR(IF($F$3=0,"-",Tabla1[[#This Row],[Precio de Cliente neto]]*(1+$F$3)),"-")</f>
        <v>10827.83121</v>
      </c>
      <c r="I3638" s="14" t="n">
        <v>10312.2202</v>
      </c>
      <c r="J3638" s="14" t="n">
        <v>8631.3283074</v>
      </c>
    </row>
    <row r="3639" customFormat="false" ht="15" hidden="false" customHeight="false" outlineLevel="0" collapsed="false">
      <c r="A3639" s="12" t="n">
        <v>10229</v>
      </c>
      <c r="B3639" s="13" t="s">
        <v>3652</v>
      </c>
      <c r="C3639" s="14" t="n">
        <f aca="false">IF($F$2=0," - ",Tabla1[[#This Row],[Base Precio de Lista neto]])</f>
        <v>62.9816</v>
      </c>
      <c r="D3639" s="14" t="n">
        <f aca="false">IF($F$2=0," - ",Tabla1[[#This Row],[Base Precio de Lista neto]]*(1-$F$2))</f>
        <v>44.08712</v>
      </c>
      <c r="E3639" s="14" t="n">
        <f aca="false">IF($F$2=0," - ",Tabla1[[#This Row],[Base para Mejor precio]]*(1-$F$2))</f>
        <v>39.678408</v>
      </c>
      <c r="F3639" s="12" t="s">
        <v>14</v>
      </c>
      <c r="G3639" s="15"/>
      <c r="H3639" s="14" t="n">
        <f aca="false">IFERROR(IF($F$3=0,"-",Tabla1[[#This Row],[Precio de Cliente neto]]*(1+$F$3)),"-")</f>
        <v>66.13068</v>
      </c>
      <c r="I3639" s="14" t="n">
        <v>62.9816</v>
      </c>
      <c r="J3639" s="14" t="n">
        <v>56.68344</v>
      </c>
    </row>
    <row r="3640" customFormat="false" ht="15" hidden="false" customHeight="false" outlineLevel="0" collapsed="false">
      <c r="A3640" s="12" t="n">
        <v>10230</v>
      </c>
      <c r="B3640" s="13" t="s">
        <v>3653</v>
      </c>
      <c r="C3640" s="14" t="n">
        <f aca="false">IF($F$2=0," - ",Tabla1[[#This Row],[Base Precio de Lista neto]])</f>
        <v>94.9355</v>
      </c>
      <c r="D3640" s="14" t="n">
        <f aca="false">IF($F$2=0," - ",Tabla1[[#This Row],[Base Precio de Lista neto]]*(1-$F$2))</f>
        <v>66.45485</v>
      </c>
      <c r="E3640" s="14" t="n">
        <f aca="false">IF($F$2=0," - ",Tabla1[[#This Row],[Base para Mejor precio]]*(1-$F$2))</f>
        <v>59.809365</v>
      </c>
      <c r="F3640" s="12" t="s">
        <v>14</v>
      </c>
      <c r="G3640" s="15"/>
      <c r="H3640" s="14" t="n">
        <f aca="false">IFERROR(IF($F$3=0,"-",Tabla1[[#This Row],[Precio de Cliente neto]]*(1+$F$3)),"-")</f>
        <v>99.682275</v>
      </c>
      <c r="I3640" s="14" t="n">
        <v>94.9355</v>
      </c>
      <c r="J3640" s="14" t="n">
        <v>85.44195</v>
      </c>
    </row>
    <row r="3641" customFormat="false" ht="15" hidden="false" customHeight="false" outlineLevel="0" collapsed="false">
      <c r="A3641" s="12" t="n">
        <v>10300</v>
      </c>
      <c r="B3641" s="13" t="s">
        <v>3654</v>
      </c>
      <c r="C3641" s="14" t="n">
        <f aca="false">IF($F$2=0," - ",Tabla1[[#This Row],[Base Precio de Lista neto]])</f>
        <v>58367.3286</v>
      </c>
      <c r="D3641" s="14" t="n">
        <f aca="false">IF($F$2=0," - ",Tabla1[[#This Row],[Base Precio de Lista neto]]*(1-$F$2))</f>
        <v>40857.13002</v>
      </c>
      <c r="E3641" s="14" t="n">
        <f aca="false">IF($F$2=0," - ",Tabla1[[#This Row],[Base para Mejor precio]]*(1-$F$2))</f>
        <v>36771.417018</v>
      </c>
      <c r="F3641" s="12" t="s">
        <v>31</v>
      </c>
      <c r="G3641" s="15"/>
      <c r="H3641" s="14" t="n">
        <f aca="false">IFERROR(IF($F$3=0,"-",Tabla1[[#This Row],[Precio de Cliente neto]]*(1+$F$3)),"-")</f>
        <v>61285.69503</v>
      </c>
      <c r="I3641" s="14" t="n">
        <v>58367.3286</v>
      </c>
      <c r="J3641" s="14" t="n">
        <v>52530.59574</v>
      </c>
    </row>
    <row r="3642" customFormat="false" ht="15" hidden="false" customHeight="false" outlineLevel="0" collapsed="false">
      <c r="A3642" s="12" t="n">
        <v>10301</v>
      </c>
      <c r="B3642" s="13" t="s">
        <v>3655</v>
      </c>
      <c r="C3642" s="14" t="n">
        <f aca="false">IF($F$2=0," - ",Tabla1[[#This Row],[Base Precio de Lista neto]])</f>
        <v>58367.3286</v>
      </c>
      <c r="D3642" s="14" t="n">
        <f aca="false">IF($F$2=0," - ",Tabla1[[#This Row],[Base Precio de Lista neto]]*(1-$F$2))</f>
        <v>40857.13002</v>
      </c>
      <c r="E3642" s="14" t="n">
        <f aca="false">IF($F$2=0," - ",Tabla1[[#This Row],[Base para Mejor precio]]*(1-$F$2))</f>
        <v>36771.417018</v>
      </c>
      <c r="F3642" s="12" t="s">
        <v>31</v>
      </c>
      <c r="G3642" s="15"/>
      <c r="H3642" s="14" t="n">
        <f aca="false">IFERROR(IF($F$3=0,"-",Tabla1[[#This Row],[Precio de Cliente neto]]*(1+$F$3)),"-")</f>
        <v>61285.69503</v>
      </c>
      <c r="I3642" s="14" t="n">
        <v>58367.3286</v>
      </c>
      <c r="J3642" s="14" t="n">
        <v>52530.59574</v>
      </c>
    </row>
    <row r="3643" customFormat="false" ht="15" hidden="false" customHeight="false" outlineLevel="0" collapsed="false">
      <c r="A3643" s="12" t="n">
        <v>10501</v>
      </c>
      <c r="B3643" s="13" t="s">
        <v>3656</v>
      </c>
      <c r="C3643" s="14" t="n">
        <f aca="false">IF($F$2=0," - ",Tabla1[[#This Row],[Base Precio de Lista neto]])</f>
        <v>98.9234</v>
      </c>
      <c r="D3643" s="14" t="n">
        <f aca="false">IF($F$2=0," - ",Tabla1[[#This Row],[Base Precio de Lista neto]]*(1-$F$2))</f>
        <v>69.24638</v>
      </c>
      <c r="E3643" s="14" t="n">
        <f aca="false">IF($F$2=0," - ",Tabla1[[#This Row],[Base para Mejor precio]]*(1-$F$2))</f>
        <v>62.321742</v>
      </c>
      <c r="F3643" s="12" t="s">
        <v>17</v>
      </c>
      <c r="G3643" s="15"/>
      <c r="H3643" s="14" t="n">
        <f aca="false">IFERROR(IF($F$3=0,"-",Tabla1[[#This Row],[Precio de Cliente neto]]*(1+$F$3)),"-")</f>
        <v>103.86957</v>
      </c>
      <c r="I3643" s="14" t="n">
        <v>98.9234</v>
      </c>
      <c r="J3643" s="14" t="n">
        <v>89.03106</v>
      </c>
    </row>
    <row r="3644" customFormat="false" ht="15" hidden="false" customHeight="false" outlineLevel="0" collapsed="false">
      <c r="A3644" s="12" t="n">
        <v>10502</v>
      </c>
      <c r="B3644" s="13" t="s">
        <v>3657</v>
      </c>
      <c r="C3644" s="14" t="n">
        <f aca="false">IF($F$2=0," - ",Tabla1[[#This Row],[Base Precio de Lista neto]])</f>
        <v>296.1963</v>
      </c>
      <c r="D3644" s="14" t="n">
        <f aca="false">IF($F$2=0," - ",Tabla1[[#This Row],[Base Precio de Lista neto]]*(1-$F$2))</f>
        <v>207.33741</v>
      </c>
      <c r="E3644" s="14" t="n">
        <f aca="false">IF($F$2=0," - ",Tabla1[[#This Row],[Base para Mejor precio]]*(1-$F$2))</f>
        <v>186.603669</v>
      </c>
      <c r="F3644" s="12" t="s">
        <v>14</v>
      </c>
      <c r="G3644" s="15"/>
      <c r="H3644" s="14" t="n">
        <f aca="false">IFERROR(IF($F$3=0,"-",Tabla1[[#This Row],[Precio de Cliente neto]]*(1+$F$3)),"-")</f>
        <v>311.006115</v>
      </c>
      <c r="I3644" s="14" t="n">
        <v>296.1963</v>
      </c>
      <c r="J3644" s="14" t="n">
        <v>266.57667</v>
      </c>
    </row>
    <row r="3645" customFormat="false" ht="15" hidden="false" customHeight="false" outlineLevel="0" collapsed="false">
      <c r="A3645" s="12" t="n">
        <v>10503</v>
      </c>
      <c r="B3645" s="13" t="s">
        <v>3658</v>
      </c>
      <c r="C3645" s="14" t="n">
        <f aca="false">IF($F$2=0," - ",Tabla1[[#This Row],[Base Precio de Lista neto]])</f>
        <v>894.4648</v>
      </c>
      <c r="D3645" s="14" t="n">
        <f aca="false">IF($F$2=0," - ",Tabla1[[#This Row],[Base Precio de Lista neto]]*(1-$F$2))</f>
        <v>626.12536</v>
      </c>
      <c r="E3645" s="14" t="n">
        <f aca="false">IF($F$2=0," - ",Tabla1[[#This Row],[Base para Mejor precio]]*(1-$F$2))</f>
        <v>563.512824</v>
      </c>
      <c r="F3645" s="12" t="s">
        <v>31</v>
      </c>
      <c r="G3645" s="15"/>
      <c r="H3645" s="14" t="n">
        <f aca="false">IFERROR(IF($F$3=0,"-",Tabla1[[#This Row],[Precio de Cliente neto]]*(1+$F$3)),"-")</f>
        <v>939.18804</v>
      </c>
      <c r="I3645" s="14" t="n">
        <v>894.4648</v>
      </c>
      <c r="J3645" s="14" t="n">
        <v>805.01832</v>
      </c>
    </row>
    <row r="3646" customFormat="false" ht="15" hidden="false" customHeight="false" outlineLevel="0" collapsed="false">
      <c r="A3646" s="12" t="n">
        <v>10504</v>
      </c>
      <c r="B3646" s="13" t="s">
        <v>3659</v>
      </c>
      <c r="C3646" s="14" t="n">
        <f aca="false">IF($F$2=0," - ",Tabla1[[#This Row],[Base Precio de Lista neto]])</f>
        <v>123.2885</v>
      </c>
      <c r="D3646" s="14" t="n">
        <f aca="false">IF($F$2=0," - ",Tabla1[[#This Row],[Base Precio de Lista neto]]*(1-$F$2))</f>
        <v>86.30195</v>
      </c>
      <c r="E3646" s="14" t="n">
        <f aca="false">IF($F$2=0," - ",Tabla1[[#This Row],[Base para Mejor precio]]*(1-$F$2))</f>
        <v>77.671755</v>
      </c>
      <c r="F3646" s="12" t="s">
        <v>14</v>
      </c>
      <c r="G3646" s="15"/>
      <c r="H3646" s="14" t="n">
        <f aca="false">IFERROR(IF($F$3=0,"-",Tabla1[[#This Row],[Precio de Cliente neto]]*(1+$F$3)),"-")</f>
        <v>129.452925</v>
      </c>
      <c r="I3646" s="14" t="n">
        <v>123.2885</v>
      </c>
      <c r="J3646" s="14" t="n">
        <v>110.95965</v>
      </c>
    </row>
    <row r="3647" customFormat="false" ht="15" hidden="false" customHeight="false" outlineLevel="0" collapsed="false">
      <c r="A3647" s="12" t="n">
        <v>10505</v>
      </c>
      <c r="B3647" s="13" t="s">
        <v>3660</v>
      </c>
      <c r="C3647" s="14" t="n">
        <f aca="false">IF($F$2=0," - ",Tabla1[[#This Row],[Base Precio de Lista neto]])</f>
        <v>625.1078</v>
      </c>
      <c r="D3647" s="14" t="n">
        <f aca="false">IF($F$2=0," - ",Tabla1[[#This Row],[Base Precio de Lista neto]]*(1-$F$2))</f>
        <v>437.57546</v>
      </c>
      <c r="E3647" s="14" t="n">
        <f aca="false">IF($F$2=0," - ",Tabla1[[#This Row],[Base para Mejor precio]]*(1-$F$2))</f>
        <v>393.817914</v>
      </c>
      <c r="F3647" s="12" t="s">
        <v>31</v>
      </c>
      <c r="G3647" s="15"/>
      <c r="H3647" s="14" t="n">
        <f aca="false">IFERROR(IF($F$3=0,"-",Tabla1[[#This Row],[Precio de Cliente neto]]*(1+$F$3)),"-")</f>
        <v>656.36319</v>
      </c>
      <c r="I3647" s="14" t="n">
        <v>625.1078</v>
      </c>
      <c r="J3647" s="14" t="n">
        <v>562.59702</v>
      </c>
    </row>
    <row r="3648" customFormat="false" ht="15" hidden="false" customHeight="false" outlineLevel="0" collapsed="false">
      <c r="A3648" s="12" t="n">
        <v>10506</v>
      </c>
      <c r="B3648" s="13" t="s">
        <v>3661</v>
      </c>
      <c r="C3648" s="14" t="n">
        <f aca="false">IF($F$2=0," - ",Tabla1[[#This Row],[Base Precio de Lista neto]])</f>
        <v>663.0133</v>
      </c>
      <c r="D3648" s="14" t="n">
        <f aca="false">IF($F$2=0," - ",Tabla1[[#This Row],[Base Precio de Lista neto]]*(1-$F$2))</f>
        <v>464.10931</v>
      </c>
      <c r="E3648" s="14" t="n">
        <f aca="false">IF($F$2=0," - ",Tabla1[[#This Row],[Base para Mejor precio]]*(1-$F$2))</f>
        <v>417.698379</v>
      </c>
      <c r="F3648" s="12" t="s">
        <v>17</v>
      </c>
      <c r="G3648" s="15"/>
      <c r="H3648" s="14" t="n">
        <f aca="false">IFERROR(IF($F$3=0,"-",Tabla1[[#This Row],[Precio de Cliente neto]]*(1+$F$3)),"-")</f>
        <v>696.163965</v>
      </c>
      <c r="I3648" s="14" t="n">
        <v>663.0133</v>
      </c>
      <c r="J3648" s="14" t="n">
        <v>596.71197</v>
      </c>
    </row>
    <row r="3649" customFormat="false" ht="15" hidden="false" customHeight="false" outlineLevel="0" collapsed="false">
      <c r="A3649" s="12" t="n">
        <v>10507</v>
      </c>
      <c r="B3649" s="13" t="s">
        <v>3662</v>
      </c>
      <c r="C3649" s="14" t="n">
        <f aca="false">IF($F$2=0," - ",Tabla1[[#This Row],[Base Precio de Lista neto]])</f>
        <v>1200.4262</v>
      </c>
      <c r="D3649" s="14" t="n">
        <f aca="false">IF($F$2=0," - ",Tabla1[[#This Row],[Base Precio de Lista neto]]*(1-$F$2))</f>
        <v>840.29834</v>
      </c>
      <c r="E3649" s="14" t="n">
        <f aca="false">IF($F$2=0," - ",Tabla1[[#This Row],[Base para Mejor precio]]*(1-$F$2))</f>
        <v>756.268506</v>
      </c>
      <c r="F3649" s="12" t="s">
        <v>31</v>
      </c>
      <c r="G3649" s="15"/>
      <c r="H3649" s="14" t="n">
        <f aca="false">IFERROR(IF($F$3=0,"-",Tabla1[[#This Row],[Precio de Cliente neto]]*(1+$F$3)),"-")</f>
        <v>1260.44751</v>
      </c>
      <c r="I3649" s="14" t="n">
        <v>1200.4262</v>
      </c>
      <c r="J3649" s="14" t="n">
        <v>1080.38358</v>
      </c>
    </row>
    <row r="3650" customFormat="false" ht="15" hidden="false" customHeight="false" outlineLevel="0" collapsed="false">
      <c r="A3650" s="12" t="n">
        <v>10508</v>
      </c>
      <c r="B3650" s="13" t="s">
        <v>3663</v>
      </c>
      <c r="C3650" s="14" t="n">
        <f aca="false">IF($F$2=0," - ",Tabla1[[#This Row],[Base Precio de Lista neto]])</f>
        <v>445.6424</v>
      </c>
      <c r="D3650" s="14" t="n">
        <f aca="false">IF($F$2=0," - ",Tabla1[[#This Row],[Base Precio de Lista neto]]*(1-$F$2))</f>
        <v>311.94968</v>
      </c>
      <c r="E3650" s="14" t="n">
        <f aca="false">IF($F$2=0," - ",Tabla1[[#This Row],[Base para Mejor precio]]*(1-$F$2))</f>
        <v>280.754712</v>
      </c>
      <c r="F3650" s="12" t="s">
        <v>31</v>
      </c>
      <c r="G3650" s="15"/>
      <c r="H3650" s="14" t="n">
        <f aca="false">IFERROR(IF($F$3=0,"-",Tabla1[[#This Row],[Precio de Cliente neto]]*(1+$F$3)),"-")</f>
        <v>467.92452</v>
      </c>
      <c r="I3650" s="14" t="n">
        <v>445.6424</v>
      </c>
      <c r="J3650" s="14" t="n">
        <v>401.07816</v>
      </c>
    </row>
    <row r="3651" customFormat="false" ht="15" hidden="false" customHeight="false" outlineLevel="0" collapsed="false">
      <c r="A3651" s="12" t="n">
        <v>10509</v>
      </c>
      <c r="B3651" s="13" t="s">
        <v>3664</v>
      </c>
      <c r="C3651" s="14" t="n">
        <f aca="false">IF($F$2=0," - ",Tabla1[[#This Row],[Base Precio de Lista neto]])</f>
        <v>898.92</v>
      </c>
      <c r="D3651" s="14" t="n">
        <f aca="false">IF($F$2=0," - ",Tabla1[[#This Row],[Base Precio de Lista neto]]*(1-$F$2))</f>
        <v>629.244</v>
      </c>
      <c r="E3651" s="14" t="n">
        <f aca="false">IF($F$2=0," - ",Tabla1[[#This Row],[Base para Mejor precio]]*(1-$F$2))</f>
        <v>566.3196</v>
      </c>
      <c r="F3651" s="12" t="s">
        <v>31</v>
      </c>
      <c r="G3651" s="15"/>
      <c r="H3651" s="14" t="n">
        <f aca="false">IFERROR(IF($F$3=0,"-",Tabla1[[#This Row],[Precio de Cliente neto]]*(1+$F$3)),"-")</f>
        <v>943.866</v>
      </c>
      <c r="I3651" s="14" t="n">
        <v>898.92</v>
      </c>
      <c r="J3651" s="14" t="n">
        <v>809.028</v>
      </c>
    </row>
    <row r="3652" customFormat="false" ht="15" hidden="false" customHeight="false" outlineLevel="0" collapsed="false">
      <c r="A3652" s="12" t="n">
        <v>10512</v>
      </c>
      <c r="B3652" s="13" t="s">
        <v>3665</v>
      </c>
      <c r="C3652" s="14" t="n">
        <f aca="false">IF($F$2=0," - ",Tabla1[[#This Row],[Base Precio de Lista neto]])</f>
        <v>542.4943</v>
      </c>
      <c r="D3652" s="14" t="n">
        <f aca="false">IF($F$2=0," - ",Tabla1[[#This Row],[Base Precio de Lista neto]]*(1-$F$2))</f>
        <v>379.74601</v>
      </c>
      <c r="E3652" s="14" t="n">
        <f aca="false">IF($F$2=0," - ",Tabla1[[#This Row],[Base para Mejor precio]]*(1-$F$2))</f>
        <v>341.771409</v>
      </c>
      <c r="F3652" s="12" t="s">
        <v>31</v>
      </c>
      <c r="G3652" s="15"/>
      <c r="H3652" s="14" t="n">
        <f aca="false">IFERROR(IF($F$3=0,"-",Tabla1[[#This Row],[Precio de Cliente neto]]*(1+$F$3)),"-")</f>
        <v>569.619015</v>
      </c>
      <c r="I3652" s="14" t="n">
        <v>542.4943</v>
      </c>
      <c r="J3652" s="14" t="n">
        <v>488.24487</v>
      </c>
    </row>
    <row r="3653" customFormat="false" ht="15" hidden="false" customHeight="false" outlineLevel="0" collapsed="false">
      <c r="A3653" s="12" t="n">
        <v>10513</v>
      </c>
      <c r="B3653" s="13" t="s">
        <v>3666</v>
      </c>
      <c r="C3653" s="14" t="n">
        <f aca="false">IF($F$2=0," - ",Tabla1[[#This Row],[Base Precio de Lista neto]])</f>
        <v>352.8358</v>
      </c>
      <c r="D3653" s="14" t="n">
        <f aca="false">IF($F$2=0," - ",Tabla1[[#This Row],[Base Precio de Lista neto]]*(1-$F$2))</f>
        <v>246.98506</v>
      </c>
      <c r="E3653" s="14" t="n">
        <f aca="false">IF($F$2=0," - ",Tabla1[[#This Row],[Base para Mejor precio]]*(1-$F$2))</f>
        <v>222.286554</v>
      </c>
      <c r="F3653" s="12" t="s">
        <v>31</v>
      </c>
      <c r="G3653" s="15"/>
      <c r="H3653" s="14" t="n">
        <f aca="false">IFERROR(IF($F$3=0,"-",Tabla1[[#This Row],[Precio de Cliente neto]]*(1+$F$3)),"-")</f>
        <v>370.47759</v>
      </c>
      <c r="I3653" s="14" t="n">
        <v>352.8358</v>
      </c>
      <c r="J3653" s="14" t="n">
        <v>317.55222</v>
      </c>
    </row>
    <row r="3654" customFormat="false" ht="15" hidden="false" customHeight="false" outlineLevel="0" collapsed="false">
      <c r="A3654" s="12" t="n">
        <v>10514</v>
      </c>
      <c r="B3654" s="13" t="s">
        <v>3667</v>
      </c>
      <c r="C3654" s="14" t="n">
        <f aca="false">IF($F$2=0," - ",Tabla1[[#This Row],[Base Precio de Lista neto]])</f>
        <v>94.9596</v>
      </c>
      <c r="D3654" s="14" t="n">
        <f aca="false">IF($F$2=0," - ",Tabla1[[#This Row],[Base Precio de Lista neto]]*(1-$F$2))</f>
        <v>66.47172</v>
      </c>
      <c r="E3654" s="14" t="n">
        <f aca="false">IF($F$2=0," - ",Tabla1[[#This Row],[Base para Mejor precio]]*(1-$F$2))</f>
        <v>59.824548</v>
      </c>
      <c r="F3654" s="12" t="s">
        <v>14</v>
      </c>
      <c r="G3654" s="15"/>
      <c r="H3654" s="14" t="n">
        <f aca="false">IFERROR(IF($F$3=0,"-",Tabla1[[#This Row],[Precio de Cliente neto]]*(1+$F$3)),"-")</f>
        <v>99.70758</v>
      </c>
      <c r="I3654" s="14" t="n">
        <v>94.9596</v>
      </c>
      <c r="J3654" s="14" t="n">
        <v>85.46364</v>
      </c>
    </row>
    <row r="3655" customFormat="false" ht="15" hidden="false" customHeight="false" outlineLevel="0" collapsed="false">
      <c r="A3655" s="12" t="n">
        <v>10515</v>
      </c>
      <c r="B3655" s="13" t="s">
        <v>3668</v>
      </c>
      <c r="C3655" s="14" t="n">
        <f aca="false">IF($F$2=0," - ",Tabla1[[#This Row],[Base Precio de Lista neto]])</f>
        <v>1195.1547</v>
      </c>
      <c r="D3655" s="14" t="n">
        <f aca="false">IF($F$2=0," - ",Tabla1[[#This Row],[Base Precio de Lista neto]]*(1-$F$2))</f>
        <v>836.60829</v>
      </c>
      <c r="E3655" s="14" t="n">
        <f aca="false">IF($F$2=0," - ",Tabla1[[#This Row],[Base para Mejor precio]]*(1-$F$2))</f>
        <v>752.947461</v>
      </c>
      <c r="F3655" s="12" t="s">
        <v>31</v>
      </c>
      <c r="G3655" s="15"/>
      <c r="H3655" s="14" t="n">
        <f aca="false">IFERROR(IF($F$3=0,"-",Tabla1[[#This Row],[Precio de Cliente neto]]*(1+$F$3)),"-")</f>
        <v>1254.912435</v>
      </c>
      <c r="I3655" s="14" t="n">
        <v>1195.1547</v>
      </c>
      <c r="J3655" s="14" t="n">
        <v>1075.63923</v>
      </c>
    </row>
    <row r="3656" customFormat="false" ht="15" hidden="false" customHeight="false" outlineLevel="0" collapsed="false">
      <c r="A3656" s="12" t="n">
        <v>10516</v>
      </c>
      <c r="B3656" s="13" t="s">
        <v>3669</v>
      </c>
      <c r="C3656" s="14" t="n">
        <f aca="false">IF($F$2=0," - ",Tabla1[[#This Row],[Base Precio de Lista neto]])</f>
        <v>1948.129</v>
      </c>
      <c r="D3656" s="14" t="n">
        <f aca="false">IF($F$2=0," - ",Tabla1[[#This Row],[Base Precio de Lista neto]]*(1-$F$2))</f>
        <v>1363.6903</v>
      </c>
      <c r="E3656" s="14" t="n">
        <f aca="false">IF($F$2=0," - ",Tabla1[[#This Row],[Base para Mejor precio]]*(1-$F$2))</f>
        <v>1227.32127</v>
      </c>
      <c r="F3656" s="12" t="s">
        <v>31</v>
      </c>
      <c r="G3656" s="15"/>
      <c r="H3656" s="14" t="n">
        <f aca="false">IFERROR(IF($F$3=0,"-",Tabla1[[#This Row],[Precio de Cliente neto]]*(1+$F$3)),"-")</f>
        <v>2045.53545</v>
      </c>
      <c r="I3656" s="14" t="n">
        <v>1948.129</v>
      </c>
      <c r="J3656" s="14" t="n">
        <v>1753.3161</v>
      </c>
    </row>
    <row r="3657" customFormat="false" ht="15" hidden="false" customHeight="false" outlineLevel="0" collapsed="false">
      <c r="A3657" s="12" t="n">
        <v>10591</v>
      </c>
      <c r="B3657" s="13" t="s">
        <v>3670</v>
      </c>
      <c r="C3657" s="14" t="n">
        <f aca="false">IF($F$2=0," - ",Tabla1[[#This Row],[Base Precio de Lista neto]])</f>
        <v>359.8558</v>
      </c>
      <c r="D3657" s="14" t="n">
        <f aca="false">IF($F$2=0," - ",Tabla1[[#This Row],[Base Precio de Lista neto]]*(1-$F$2))</f>
        <v>251.89906</v>
      </c>
      <c r="E3657" s="14" t="n">
        <f aca="false">IF($F$2=0," - ",Tabla1[[#This Row],[Base para Mejor precio]]*(1-$F$2))</f>
        <v>226.709154</v>
      </c>
      <c r="F3657" s="12" t="s">
        <v>31</v>
      </c>
      <c r="G3657" s="15"/>
      <c r="H3657" s="14" t="n">
        <f aca="false">IFERROR(IF($F$3=0,"-",Tabla1[[#This Row],[Precio de Cliente neto]]*(1+$F$3)),"-")</f>
        <v>377.84859</v>
      </c>
      <c r="I3657" s="14" t="n">
        <v>359.8558</v>
      </c>
      <c r="J3657" s="14" t="n">
        <v>323.87022</v>
      </c>
    </row>
    <row r="3658" customFormat="false" ht="15" hidden="false" customHeight="false" outlineLevel="0" collapsed="false">
      <c r="A3658" s="12" t="n">
        <v>10592</v>
      </c>
      <c r="B3658" s="13" t="s">
        <v>3671</v>
      </c>
      <c r="C3658" s="14" t="n">
        <f aca="false">IF($F$2=0," - ",Tabla1[[#This Row],[Base Precio de Lista neto]])</f>
        <v>359.8558</v>
      </c>
      <c r="D3658" s="14" t="n">
        <f aca="false">IF($F$2=0," - ",Tabla1[[#This Row],[Base Precio de Lista neto]]*(1-$F$2))</f>
        <v>251.89906</v>
      </c>
      <c r="E3658" s="14" t="n">
        <f aca="false">IF($F$2=0," - ",Tabla1[[#This Row],[Base para Mejor precio]]*(1-$F$2))</f>
        <v>226.709154</v>
      </c>
      <c r="F3658" s="12" t="s">
        <v>31</v>
      </c>
      <c r="G3658" s="15"/>
      <c r="H3658" s="14" t="n">
        <f aca="false">IFERROR(IF($F$3=0,"-",Tabla1[[#This Row],[Precio de Cliente neto]]*(1+$F$3)),"-")</f>
        <v>377.84859</v>
      </c>
      <c r="I3658" s="14" t="n">
        <v>359.8558</v>
      </c>
      <c r="J3658" s="14" t="n">
        <v>323.87022</v>
      </c>
    </row>
    <row r="3659" customFormat="false" ht="15" hidden="false" customHeight="false" outlineLevel="0" collapsed="false">
      <c r="A3659" s="12" t="n">
        <v>10593</v>
      </c>
      <c r="B3659" s="13" t="s">
        <v>3672</v>
      </c>
      <c r="C3659" s="14" t="n">
        <f aca="false">IF($F$2=0," - ",Tabla1[[#This Row],[Base Precio de Lista neto]])</f>
        <v>359.8558</v>
      </c>
      <c r="D3659" s="14" t="n">
        <f aca="false">IF($F$2=0," - ",Tabla1[[#This Row],[Base Precio de Lista neto]]*(1-$F$2))</f>
        <v>251.89906</v>
      </c>
      <c r="E3659" s="14" t="n">
        <f aca="false">IF($F$2=0," - ",Tabla1[[#This Row],[Base para Mejor precio]]*(1-$F$2))</f>
        <v>226.709154</v>
      </c>
      <c r="F3659" s="12" t="s">
        <v>31</v>
      </c>
      <c r="G3659" s="15"/>
      <c r="H3659" s="14" t="n">
        <f aca="false">IFERROR(IF($F$3=0,"-",Tabla1[[#This Row],[Precio de Cliente neto]]*(1+$F$3)),"-")</f>
        <v>377.84859</v>
      </c>
      <c r="I3659" s="14" t="n">
        <v>359.8558</v>
      </c>
      <c r="J3659" s="14" t="n">
        <v>323.87022</v>
      </c>
    </row>
    <row r="3660" customFormat="false" ht="15" hidden="false" customHeight="false" outlineLevel="0" collapsed="false">
      <c r="A3660" s="12" t="n">
        <v>10595</v>
      </c>
      <c r="B3660" s="13" t="s">
        <v>3673</v>
      </c>
      <c r="C3660" s="14" t="n">
        <f aca="false">IF($F$2=0," - ",Tabla1[[#This Row],[Base Precio de Lista neto]])</f>
        <v>372.9667</v>
      </c>
      <c r="D3660" s="14" t="n">
        <f aca="false">IF($F$2=0," - ",Tabla1[[#This Row],[Base Precio de Lista neto]]*(1-$F$2))</f>
        <v>261.07669</v>
      </c>
      <c r="E3660" s="14" t="n">
        <f aca="false">IF($F$2=0," - ",Tabla1[[#This Row],[Base para Mejor precio]]*(1-$F$2))</f>
        <v>234.969021</v>
      </c>
      <c r="F3660" s="12" t="s">
        <v>31</v>
      </c>
      <c r="G3660" s="15"/>
      <c r="H3660" s="14" t="n">
        <f aca="false">IFERROR(IF($F$3=0,"-",Tabla1[[#This Row],[Precio de Cliente neto]]*(1+$F$3)),"-")</f>
        <v>391.615035</v>
      </c>
      <c r="I3660" s="14" t="n">
        <v>372.9667</v>
      </c>
      <c r="J3660" s="14" t="n">
        <v>335.67003</v>
      </c>
    </row>
    <row r="3661" customFormat="false" ht="15" hidden="false" customHeight="false" outlineLevel="0" collapsed="false">
      <c r="A3661" s="12" t="n">
        <v>10600</v>
      </c>
      <c r="B3661" s="13" t="s">
        <v>3674</v>
      </c>
      <c r="C3661" s="14" t="n">
        <f aca="false">IF($F$2=0," - ",Tabla1[[#This Row],[Base Precio de Lista neto]])</f>
        <v>395.8577</v>
      </c>
      <c r="D3661" s="14" t="n">
        <f aca="false">IF($F$2=0," - ",Tabla1[[#This Row],[Base Precio de Lista neto]]*(1-$F$2))</f>
        <v>277.10039</v>
      </c>
      <c r="E3661" s="14" t="n">
        <f aca="false">IF($F$2=0," - ",Tabla1[[#This Row],[Base para Mejor precio]]*(1-$F$2))</f>
        <v>249.390351</v>
      </c>
      <c r="F3661" s="12" t="s">
        <v>31</v>
      </c>
      <c r="G3661" s="15"/>
      <c r="H3661" s="14" t="n">
        <f aca="false">IFERROR(IF($F$3=0,"-",Tabla1[[#This Row],[Precio de Cliente neto]]*(1+$F$3)),"-")</f>
        <v>415.650585</v>
      </c>
      <c r="I3661" s="14" t="n">
        <v>395.8577</v>
      </c>
      <c r="J3661" s="14" t="n">
        <v>356.27193</v>
      </c>
    </row>
    <row r="3662" customFormat="false" ht="15" hidden="false" customHeight="false" outlineLevel="0" collapsed="false">
      <c r="A3662" s="12" t="n">
        <v>10601</v>
      </c>
      <c r="B3662" s="13" t="s">
        <v>3675</v>
      </c>
      <c r="C3662" s="14" t="n">
        <f aca="false">IF($F$2=0," - ",Tabla1[[#This Row],[Base Precio de Lista neto]])</f>
        <v>663.049</v>
      </c>
      <c r="D3662" s="14" t="n">
        <f aca="false">IF($F$2=0," - ",Tabla1[[#This Row],[Base Precio de Lista neto]]*(1-$F$2))</f>
        <v>464.1343</v>
      </c>
      <c r="E3662" s="14" t="n">
        <f aca="false">IF($F$2=0," - ",Tabla1[[#This Row],[Base para Mejor precio]]*(1-$F$2))</f>
        <v>417.72087</v>
      </c>
      <c r="F3662" s="12" t="s">
        <v>31</v>
      </c>
      <c r="G3662" s="15"/>
      <c r="H3662" s="14" t="n">
        <f aca="false">IFERROR(IF($F$3=0,"-",Tabla1[[#This Row],[Precio de Cliente neto]]*(1+$F$3)),"-")</f>
        <v>696.20145</v>
      </c>
      <c r="I3662" s="14" t="n">
        <v>663.049</v>
      </c>
      <c r="J3662" s="14" t="n">
        <v>596.7441</v>
      </c>
    </row>
    <row r="3663" customFormat="false" ht="15" hidden="false" customHeight="false" outlineLevel="0" collapsed="false">
      <c r="A3663" s="12" t="n">
        <v>10602</v>
      </c>
      <c r="B3663" s="13" t="s">
        <v>3676</v>
      </c>
      <c r="C3663" s="14" t="n">
        <f aca="false">IF($F$2=0," - ",Tabla1[[#This Row],[Base Precio de Lista neto]])</f>
        <v>1120.5694</v>
      </c>
      <c r="D3663" s="14" t="n">
        <f aca="false">IF($F$2=0," - ",Tabla1[[#This Row],[Base Precio de Lista neto]]*(1-$F$2))</f>
        <v>784.39858</v>
      </c>
      <c r="E3663" s="14" t="n">
        <f aca="false">IF($F$2=0," - ",Tabla1[[#This Row],[Base para Mejor precio]]*(1-$F$2))</f>
        <v>705.958722</v>
      </c>
      <c r="F3663" s="12" t="s">
        <v>31</v>
      </c>
      <c r="G3663" s="15"/>
      <c r="H3663" s="14" t="n">
        <f aca="false">IFERROR(IF($F$3=0,"-",Tabla1[[#This Row],[Precio de Cliente neto]]*(1+$F$3)),"-")</f>
        <v>1176.59787</v>
      </c>
      <c r="I3663" s="14" t="n">
        <v>1120.5694</v>
      </c>
      <c r="J3663" s="14" t="n">
        <v>1008.51246</v>
      </c>
    </row>
    <row r="3664" customFormat="false" ht="15" hidden="false" customHeight="false" outlineLevel="0" collapsed="false">
      <c r="A3664" s="12" t="n">
        <v>10603</v>
      </c>
      <c r="B3664" s="13" t="s">
        <v>3677</v>
      </c>
      <c r="C3664" s="14" t="n">
        <f aca="false">IF($F$2=0," - ",Tabla1[[#This Row],[Base Precio de Lista neto]])</f>
        <v>4092.1446</v>
      </c>
      <c r="D3664" s="14" t="n">
        <f aca="false">IF($F$2=0," - ",Tabla1[[#This Row],[Base Precio de Lista neto]]*(1-$F$2))</f>
        <v>2864.50122</v>
      </c>
      <c r="E3664" s="14" t="n">
        <f aca="false">IF($F$2=0," - ",Tabla1[[#This Row],[Base para Mejor precio]]*(1-$F$2))</f>
        <v>2578.051098</v>
      </c>
      <c r="F3664" s="12" t="s">
        <v>31</v>
      </c>
      <c r="G3664" s="15"/>
      <c r="H3664" s="14" t="n">
        <f aca="false">IFERROR(IF($F$3=0,"-",Tabla1[[#This Row],[Precio de Cliente neto]]*(1+$F$3)),"-")</f>
        <v>4296.75183</v>
      </c>
      <c r="I3664" s="14" t="n">
        <v>4092.1446</v>
      </c>
      <c r="J3664" s="14" t="n">
        <v>3682.93014</v>
      </c>
    </row>
    <row r="3665" customFormat="false" ht="15" hidden="false" customHeight="false" outlineLevel="0" collapsed="false">
      <c r="A3665" s="12" t="n">
        <v>10604</v>
      </c>
      <c r="B3665" s="13" t="s">
        <v>3678</v>
      </c>
      <c r="C3665" s="14" t="n">
        <f aca="false">IF($F$2=0," - ",Tabla1[[#This Row],[Base Precio de Lista neto]])</f>
        <v>19502.6916</v>
      </c>
      <c r="D3665" s="14" t="n">
        <f aca="false">IF($F$2=0," - ",Tabla1[[#This Row],[Base Precio de Lista neto]]*(1-$F$2))</f>
        <v>13651.88412</v>
      </c>
      <c r="E3665" s="14" t="n">
        <f aca="false">IF($F$2=0," - ",Tabla1[[#This Row],[Base para Mejor precio]]*(1-$F$2))</f>
        <v>12286.695708</v>
      </c>
      <c r="F3665" s="12" t="s">
        <v>31</v>
      </c>
      <c r="G3665" s="15"/>
      <c r="H3665" s="14" t="n">
        <f aca="false">IFERROR(IF($F$3=0,"-",Tabla1[[#This Row],[Precio de Cliente neto]]*(1+$F$3)),"-")</f>
        <v>20477.82618</v>
      </c>
      <c r="I3665" s="14" t="n">
        <v>19502.6916</v>
      </c>
      <c r="J3665" s="14" t="n">
        <v>17552.42244</v>
      </c>
    </row>
    <row r="3666" customFormat="false" ht="15" hidden="false" customHeight="false" outlineLevel="0" collapsed="false">
      <c r="A3666" s="12" t="n">
        <v>10605</v>
      </c>
      <c r="B3666" s="13" t="s">
        <v>3679</v>
      </c>
      <c r="C3666" s="14" t="n">
        <f aca="false">IF($F$2=0," - ",Tabla1[[#This Row],[Base Precio de Lista neto]])</f>
        <v>396.0495</v>
      </c>
      <c r="D3666" s="14" t="n">
        <f aca="false">IF($F$2=0," - ",Tabla1[[#This Row],[Base Precio de Lista neto]]*(1-$F$2))</f>
        <v>277.23465</v>
      </c>
      <c r="E3666" s="14" t="n">
        <f aca="false">IF($F$2=0," - ",Tabla1[[#This Row],[Base para Mejor precio]]*(1-$F$2))</f>
        <v>249.511185</v>
      </c>
      <c r="F3666" s="12" t="s">
        <v>31</v>
      </c>
      <c r="G3666" s="15"/>
      <c r="H3666" s="14" t="n">
        <f aca="false">IFERROR(IF($F$3=0,"-",Tabla1[[#This Row],[Precio de Cliente neto]]*(1+$F$3)),"-")</f>
        <v>415.851975</v>
      </c>
      <c r="I3666" s="14" t="n">
        <v>396.0495</v>
      </c>
      <c r="J3666" s="14" t="n">
        <v>356.44455</v>
      </c>
    </row>
    <row r="3667" customFormat="false" ht="15" hidden="false" customHeight="false" outlineLevel="0" collapsed="false">
      <c r="A3667" s="12" t="n">
        <v>10606</v>
      </c>
      <c r="B3667" s="13" t="s">
        <v>3680</v>
      </c>
      <c r="C3667" s="14" t="n">
        <f aca="false">IF($F$2=0," - ",Tabla1[[#This Row],[Base Precio de Lista neto]])</f>
        <v>663.049</v>
      </c>
      <c r="D3667" s="14" t="n">
        <f aca="false">IF($F$2=0," - ",Tabla1[[#This Row],[Base Precio de Lista neto]]*(1-$F$2))</f>
        <v>464.1343</v>
      </c>
      <c r="E3667" s="14" t="n">
        <f aca="false">IF($F$2=0," - ",Tabla1[[#This Row],[Base para Mejor precio]]*(1-$F$2))</f>
        <v>417.72087</v>
      </c>
      <c r="F3667" s="12" t="s">
        <v>31</v>
      </c>
      <c r="G3667" s="15"/>
      <c r="H3667" s="14" t="n">
        <f aca="false">IFERROR(IF($F$3=0,"-",Tabla1[[#This Row],[Precio de Cliente neto]]*(1+$F$3)),"-")</f>
        <v>696.20145</v>
      </c>
      <c r="I3667" s="14" t="n">
        <v>663.049</v>
      </c>
      <c r="J3667" s="14" t="n">
        <v>596.7441</v>
      </c>
    </row>
    <row r="3668" customFormat="false" ht="15" hidden="false" customHeight="false" outlineLevel="0" collapsed="false">
      <c r="A3668" s="12" t="n">
        <v>10607</v>
      </c>
      <c r="B3668" s="13" t="s">
        <v>3681</v>
      </c>
      <c r="C3668" s="14" t="n">
        <f aca="false">IF($F$2=0," - ",Tabla1[[#This Row],[Base Precio de Lista neto]])</f>
        <v>1120.5694</v>
      </c>
      <c r="D3668" s="14" t="n">
        <f aca="false">IF($F$2=0," - ",Tabla1[[#This Row],[Base Precio de Lista neto]]*(1-$F$2))</f>
        <v>784.39858</v>
      </c>
      <c r="E3668" s="14" t="n">
        <f aca="false">IF($F$2=0," - ",Tabla1[[#This Row],[Base para Mejor precio]]*(1-$F$2))</f>
        <v>705.958722</v>
      </c>
      <c r="F3668" s="12" t="s">
        <v>31</v>
      </c>
      <c r="G3668" s="15"/>
      <c r="H3668" s="14" t="n">
        <f aca="false">IFERROR(IF($F$3=0,"-",Tabla1[[#This Row],[Precio de Cliente neto]]*(1+$F$3)),"-")</f>
        <v>1176.59787</v>
      </c>
      <c r="I3668" s="14" t="n">
        <v>1120.5694</v>
      </c>
      <c r="J3668" s="14" t="n">
        <v>1008.51246</v>
      </c>
    </row>
    <row r="3669" customFormat="false" ht="15" hidden="false" customHeight="false" outlineLevel="0" collapsed="false">
      <c r="A3669" s="12" t="n">
        <v>10608</v>
      </c>
      <c r="B3669" s="13" t="s">
        <v>3682</v>
      </c>
      <c r="C3669" s="14" t="n">
        <f aca="false">IF($F$2=0," - ",Tabla1[[#This Row],[Base Precio de Lista neto]])</f>
        <v>4092.1446</v>
      </c>
      <c r="D3669" s="14" t="n">
        <f aca="false">IF($F$2=0," - ",Tabla1[[#This Row],[Base Precio de Lista neto]]*(1-$F$2))</f>
        <v>2864.50122</v>
      </c>
      <c r="E3669" s="14" t="n">
        <f aca="false">IF($F$2=0," - ",Tabla1[[#This Row],[Base para Mejor precio]]*(1-$F$2))</f>
        <v>2578.051098</v>
      </c>
      <c r="F3669" s="12" t="s">
        <v>31</v>
      </c>
      <c r="G3669" s="15"/>
      <c r="H3669" s="14" t="n">
        <f aca="false">IFERROR(IF($F$3=0,"-",Tabla1[[#This Row],[Precio de Cliente neto]]*(1+$F$3)),"-")</f>
        <v>4296.75183</v>
      </c>
      <c r="I3669" s="14" t="n">
        <v>4092.1446</v>
      </c>
      <c r="J3669" s="14" t="n">
        <v>3682.93014</v>
      </c>
    </row>
    <row r="3670" customFormat="false" ht="15" hidden="false" customHeight="false" outlineLevel="0" collapsed="false">
      <c r="A3670" s="12" t="n">
        <v>10609</v>
      </c>
      <c r="B3670" s="13" t="s">
        <v>3683</v>
      </c>
      <c r="C3670" s="14" t="n">
        <f aca="false">IF($F$2=0," - ",Tabla1[[#This Row],[Base Precio de Lista neto]])</f>
        <v>396.0495</v>
      </c>
      <c r="D3670" s="14" t="n">
        <f aca="false">IF($F$2=0," - ",Tabla1[[#This Row],[Base Precio de Lista neto]]*(1-$F$2))</f>
        <v>277.23465</v>
      </c>
      <c r="E3670" s="14" t="n">
        <f aca="false">IF($F$2=0," - ",Tabla1[[#This Row],[Base para Mejor precio]]*(1-$F$2))</f>
        <v>249.511185</v>
      </c>
      <c r="F3670" s="12" t="s">
        <v>31</v>
      </c>
      <c r="G3670" s="15"/>
      <c r="H3670" s="14" t="n">
        <f aca="false">IFERROR(IF($F$3=0,"-",Tabla1[[#This Row],[Precio de Cliente neto]]*(1+$F$3)),"-")</f>
        <v>415.851975</v>
      </c>
      <c r="I3670" s="14" t="n">
        <v>396.0495</v>
      </c>
      <c r="J3670" s="14" t="n">
        <v>356.44455</v>
      </c>
    </row>
    <row r="3671" customFormat="false" ht="15" hidden="false" customHeight="false" outlineLevel="0" collapsed="false">
      <c r="A3671" s="12" t="n">
        <v>10610</v>
      </c>
      <c r="B3671" s="13" t="s">
        <v>3684</v>
      </c>
      <c r="C3671" s="14" t="n">
        <f aca="false">IF($F$2=0," - ",Tabla1[[#This Row],[Base Precio de Lista neto]])</f>
        <v>663.049</v>
      </c>
      <c r="D3671" s="14" t="n">
        <f aca="false">IF($F$2=0," - ",Tabla1[[#This Row],[Base Precio de Lista neto]]*(1-$F$2))</f>
        <v>464.1343</v>
      </c>
      <c r="E3671" s="14" t="n">
        <f aca="false">IF($F$2=0," - ",Tabla1[[#This Row],[Base para Mejor precio]]*(1-$F$2))</f>
        <v>417.72087</v>
      </c>
      <c r="F3671" s="12" t="s">
        <v>31</v>
      </c>
      <c r="G3671" s="15"/>
      <c r="H3671" s="14" t="n">
        <f aca="false">IFERROR(IF($F$3=0,"-",Tabla1[[#This Row],[Precio de Cliente neto]]*(1+$F$3)),"-")</f>
        <v>696.20145</v>
      </c>
      <c r="I3671" s="14" t="n">
        <v>663.049</v>
      </c>
      <c r="J3671" s="14" t="n">
        <v>596.7441</v>
      </c>
    </row>
    <row r="3672" customFormat="false" ht="15" hidden="false" customHeight="false" outlineLevel="0" collapsed="false">
      <c r="A3672" s="12" t="n">
        <v>10611</v>
      </c>
      <c r="B3672" s="13" t="s">
        <v>3685</v>
      </c>
      <c r="C3672" s="14" t="n">
        <f aca="false">IF($F$2=0," - ",Tabla1[[#This Row],[Base Precio de Lista neto]])</f>
        <v>1120.5694</v>
      </c>
      <c r="D3672" s="14" t="n">
        <f aca="false">IF($F$2=0," - ",Tabla1[[#This Row],[Base Precio de Lista neto]]*(1-$F$2))</f>
        <v>784.39858</v>
      </c>
      <c r="E3672" s="14" t="n">
        <f aca="false">IF($F$2=0," - ",Tabla1[[#This Row],[Base para Mejor precio]]*(1-$F$2))</f>
        <v>705.958722</v>
      </c>
      <c r="F3672" s="12" t="s">
        <v>31</v>
      </c>
      <c r="G3672" s="15"/>
      <c r="H3672" s="14" t="n">
        <f aca="false">IFERROR(IF($F$3=0,"-",Tabla1[[#This Row],[Precio de Cliente neto]]*(1+$F$3)),"-")</f>
        <v>1176.59787</v>
      </c>
      <c r="I3672" s="14" t="n">
        <v>1120.5694</v>
      </c>
      <c r="J3672" s="14" t="n">
        <v>1008.51246</v>
      </c>
    </row>
    <row r="3673" customFormat="false" ht="15" hidden="false" customHeight="false" outlineLevel="0" collapsed="false">
      <c r="A3673" s="12" t="n">
        <v>10612</v>
      </c>
      <c r="B3673" s="13" t="s">
        <v>3686</v>
      </c>
      <c r="C3673" s="14" t="n">
        <f aca="false">IF($F$2=0," - ",Tabla1[[#This Row],[Base Precio de Lista neto]])</f>
        <v>4092.1446</v>
      </c>
      <c r="D3673" s="14" t="n">
        <f aca="false">IF($F$2=0," - ",Tabla1[[#This Row],[Base Precio de Lista neto]]*(1-$F$2))</f>
        <v>2864.50122</v>
      </c>
      <c r="E3673" s="14" t="n">
        <f aca="false">IF($F$2=0," - ",Tabla1[[#This Row],[Base para Mejor precio]]*(1-$F$2))</f>
        <v>2578.051098</v>
      </c>
      <c r="F3673" s="12" t="s">
        <v>31</v>
      </c>
      <c r="G3673" s="15"/>
      <c r="H3673" s="14" t="n">
        <f aca="false">IFERROR(IF($F$3=0,"-",Tabla1[[#This Row],[Precio de Cliente neto]]*(1+$F$3)),"-")</f>
        <v>4296.75183</v>
      </c>
      <c r="I3673" s="14" t="n">
        <v>4092.1446</v>
      </c>
      <c r="J3673" s="14" t="n">
        <v>3682.93014</v>
      </c>
    </row>
    <row r="3674" customFormat="false" ht="15" hidden="false" customHeight="false" outlineLevel="0" collapsed="false">
      <c r="A3674" s="12" t="n">
        <v>10613</v>
      </c>
      <c r="B3674" s="13" t="s">
        <v>3687</v>
      </c>
      <c r="C3674" s="14" t="n">
        <f aca="false">IF($F$2=0," - ",Tabla1[[#This Row],[Base Precio de Lista neto]])</f>
        <v>395.8577</v>
      </c>
      <c r="D3674" s="14" t="n">
        <f aca="false">IF($F$2=0," - ",Tabla1[[#This Row],[Base Precio de Lista neto]]*(1-$F$2))</f>
        <v>277.10039</v>
      </c>
      <c r="E3674" s="14" t="n">
        <f aca="false">IF($F$2=0," - ",Tabla1[[#This Row],[Base para Mejor precio]]*(1-$F$2))</f>
        <v>249.390351</v>
      </c>
      <c r="F3674" s="12" t="s">
        <v>31</v>
      </c>
      <c r="G3674" s="15"/>
      <c r="H3674" s="14" t="n">
        <f aca="false">IFERROR(IF($F$3=0,"-",Tabla1[[#This Row],[Precio de Cliente neto]]*(1+$F$3)),"-")</f>
        <v>415.650585</v>
      </c>
      <c r="I3674" s="14" t="n">
        <v>395.8577</v>
      </c>
      <c r="J3674" s="14" t="n">
        <v>356.27193</v>
      </c>
    </row>
    <row r="3675" customFormat="false" ht="15" hidden="false" customHeight="false" outlineLevel="0" collapsed="false">
      <c r="A3675" s="12" t="n">
        <v>10614</v>
      </c>
      <c r="B3675" s="13" t="s">
        <v>3688</v>
      </c>
      <c r="C3675" s="14" t="n">
        <f aca="false">IF($F$2=0," - ",Tabla1[[#This Row],[Base Precio de Lista neto]])</f>
        <v>663.049</v>
      </c>
      <c r="D3675" s="14" t="n">
        <f aca="false">IF($F$2=0," - ",Tabla1[[#This Row],[Base Precio de Lista neto]]*(1-$F$2))</f>
        <v>464.1343</v>
      </c>
      <c r="E3675" s="14" t="n">
        <f aca="false">IF($F$2=0," - ",Tabla1[[#This Row],[Base para Mejor precio]]*(1-$F$2))</f>
        <v>417.72087</v>
      </c>
      <c r="F3675" s="12" t="s">
        <v>31</v>
      </c>
      <c r="G3675" s="15"/>
      <c r="H3675" s="14" t="n">
        <f aca="false">IFERROR(IF($F$3=0,"-",Tabla1[[#This Row],[Precio de Cliente neto]]*(1+$F$3)),"-")</f>
        <v>696.20145</v>
      </c>
      <c r="I3675" s="14" t="n">
        <v>663.049</v>
      </c>
      <c r="J3675" s="14" t="n">
        <v>596.7441</v>
      </c>
    </row>
    <row r="3676" customFormat="false" ht="15" hidden="false" customHeight="false" outlineLevel="0" collapsed="false">
      <c r="A3676" s="12" t="n">
        <v>10615</v>
      </c>
      <c r="B3676" s="13" t="s">
        <v>3689</v>
      </c>
      <c r="C3676" s="14" t="n">
        <f aca="false">IF($F$2=0," - ",Tabla1[[#This Row],[Base Precio de Lista neto]])</f>
        <v>1120.5694</v>
      </c>
      <c r="D3676" s="14" t="n">
        <f aca="false">IF($F$2=0," - ",Tabla1[[#This Row],[Base Precio de Lista neto]]*(1-$F$2))</f>
        <v>784.39858</v>
      </c>
      <c r="E3676" s="14" t="n">
        <f aca="false">IF($F$2=0," - ",Tabla1[[#This Row],[Base para Mejor precio]]*(1-$F$2))</f>
        <v>705.958722</v>
      </c>
      <c r="F3676" s="12" t="s">
        <v>31</v>
      </c>
      <c r="G3676" s="15"/>
      <c r="H3676" s="14" t="n">
        <f aca="false">IFERROR(IF($F$3=0,"-",Tabla1[[#This Row],[Precio de Cliente neto]]*(1+$F$3)),"-")</f>
        <v>1176.59787</v>
      </c>
      <c r="I3676" s="14" t="n">
        <v>1120.5694</v>
      </c>
      <c r="J3676" s="14" t="n">
        <v>1008.51246</v>
      </c>
    </row>
    <row r="3677" customFormat="false" ht="15" hidden="false" customHeight="false" outlineLevel="0" collapsed="false">
      <c r="A3677" s="12" t="n">
        <v>10616</v>
      </c>
      <c r="B3677" s="13" t="s">
        <v>3690</v>
      </c>
      <c r="C3677" s="14" t="n">
        <f aca="false">IF($F$2=0," - ",Tabla1[[#This Row],[Base Precio de Lista neto]])</f>
        <v>4092.1446</v>
      </c>
      <c r="D3677" s="14" t="n">
        <f aca="false">IF($F$2=0," - ",Tabla1[[#This Row],[Base Precio de Lista neto]]*(1-$F$2))</f>
        <v>2864.50122</v>
      </c>
      <c r="E3677" s="14" t="n">
        <f aca="false">IF($F$2=0," - ",Tabla1[[#This Row],[Base para Mejor precio]]*(1-$F$2))</f>
        <v>2578.051098</v>
      </c>
      <c r="F3677" s="12" t="s">
        <v>31</v>
      </c>
      <c r="G3677" s="15"/>
      <c r="H3677" s="14" t="n">
        <f aca="false">IFERROR(IF($F$3=0,"-",Tabla1[[#This Row],[Precio de Cliente neto]]*(1+$F$3)),"-")</f>
        <v>4296.75183</v>
      </c>
      <c r="I3677" s="14" t="n">
        <v>4092.1446</v>
      </c>
      <c r="J3677" s="14" t="n">
        <v>3682.93014</v>
      </c>
    </row>
    <row r="3678" customFormat="false" ht="15" hidden="false" customHeight="false" outlineLevel="0" collapsed="false">
      <c r="A3678" s="12" t="n">
        <v>10618</v>
      </c>
      <c r="B3678" s="13" t="s">
        <v>3691</v>
      </c>
      <c r="C3678" s="14" t="n">
        <f aca="false">IF($F$2=0," - ",Tabla1[[#This Row],[Base Precio de Lista neto]])</f>
        <v>778.1567</v>
      </c>
      <c r="D3678" s="14" t="n">
        <f aca="false">IF($F$2=0," - ",Tabla1[[#This Row],[Base Precio de Lista neto]]*(1-$F$2))</f>
        <v>544.70969</v>
      </c>
      <c r="E3678" s="14" t="n">
        <f aca="false">IF($F$2=0," - ",Tabla1[[#This Row],[Base para Mejor precio]]*(1-$F$2))</f>
        <v>490.238721</v>
      </c>
      <c r="F3678" s="12" t="s">
        <v>31</v>
      </c>
      <c r="G3678" s="15"/>
      <c r="H3678" s="14" t="n">
        <f aca="false">IFERROR(IF($F$3=0,"-",Tabla1[[#This Row],[Precio de Cliente neto]]*(1+$F$3)),"-")</f>
        <v>817.064535</v>
      </c>
      <c r="I3678" s="14" t="n">
        <v>778.1567</v>
      </c>
      <c r="J3678" s="14" t="n">
        <v>700.34103</v>
      </c>
    </row>
    <row r="3679" customFormat="false" ht="15" hidden="false" customHeight="false" outlineLevel="0" collapsed="false">
      <c r="A3679" s="12" t="n">
        <v>10621</v>
      </c>
      <c r="B3679" s="13" t="s">
        <v>3692</v>
      </c>
      <c r="C3679" s="14" t="n">
        <f aca="false">IF($F$2=0," - ",Tabla1[[#This Row],[Base Precio de Lista neto]])</f>
        <v>355.9991</v>
      </c>
      <c r="D3679" s="14" t="n">
        <f aca="false">IF($F$2=0," - ",Tabla1[[#This Row],[Base Precio de Lista neto]]*(1-$F$2))</f>
        <v>249.19937</v>
      </c>
      <c r="E3679" s="14" t="n">
        <f aca="false">IF($F$2=0," - ",Tabla1[[#This Row],[Base para Mejor precio]]*(1-$F$2))</f>
        <v>224.279433</v>
      </c>
      <c r="F3679" s="12" t="s">
        <v>31</v>
      </c>
      <c r="G3679" s="15"/>
      <c r="H3679" s="14" t="n">
        <f aca="false">IFERROR(IF($F$3=0,"-",Tabla1[[#This Row],[Precio de Cliente neto]]*(1+$F$3)),"-")</f>
        <v>373.799055</v>
      </c>
      <c r="I3679" s="14" t="n">
        <v>355.9991</v>
      </c>
      <c r="J3679" s="14" t="n">
        <v>320.39919</v>
      </c>
    </row>
    <row r="3680" customFormat="false" ht="15" hidden="false" customHeight="false" outlineLevel="0" collapsed="false">
      <c r="A3680" s="12" t="n">
        <v>10625</v>
      </c>
      <c r="B3680" s="13" t="s">
        <v>3693</v>
      </c>
      <c r="C3680" s="14" t="n">
        <f aca="false">IF($F$2=0," - ",Tabla1[[#This Row],[Base Precio de Lista neto]])</f>
        <v>372.9667</v>
      </c>
      <c r="D3680" s="14" t="n">
        <f aca="false">IF($F$2=0," - ",Tabla1[[#This Row],[Base Precio de Lista neto]]*(1-$F$2))</f>
        <v>261.07669</v>
      </c>
      <c r="E3680" s="14" t="n">
        <f aca="false">IF($F$2=0," - ",Tabla1[[#This Row],[Base para Mejor precio]]*(1-$F$2))</f>
        <v>234.969021</v>
      </c>
      <c r="F3680" s="12" t="s">
        <v>31</v>
      </c>
      <c r="G3680" s="15"/>
      <c r="H3680" s="14" t="n">
        <f aca="false">IFERROR(IF($F$3=0,"-",Tabla1[[#This Row],[Precio de Cliente neto]]*(1+$F$3)),"-")</f>
        <v>391.615035</v>
      </c>
      <c r="I3680" s="14" t="n">
        <v>372.9667</v>
      </c>
      <c r="J3680" s="14" t="n">
        <v>335.67003</v>
      </c>
    </row>
    <row r="3681" customFormat="false" ht="15" hidden="false" customHeight="false" outlineLevel="0" collapsed="false">
      <c r="A3681" s="12" t="n">
        <v>10626</v>
      </c>
      <c r="B3681" s="13" t="s">
        <v>3694</v>
      </c>
      <c r="C3681" s="14" t="n">
        <f aca="false">IF($F$2=0," - ",Tabla1[[#This Row],[Base Precio de Lista neto]])</f>
        <v>612.3949</v>
      </c>
      <c r="D3681" s="14" t="n">
        <f aca="false">IF($F$2=0," - ",Tabla1[[#This Row],[Base Precio de Lista neto]]*(1-$F$2))</f>
        <v>428.67643</v>
      </c>
      <c r="E3681" s="14" t="n">
        <f aca="false">IF($F$2=0," - ",Tabla1[[#This Row],[Base para Mejor precio]]*(1-$F$2))</f>
        <v>385.808787</v>
      </c>
      <c r="F3681" s="12" t="s">
        <v>31</v>
      </c>
      <c r="G3681" s="15"/>
      <c r="H3681" s="14" t="n">
        <f aca="false">IFERROR(IF($F$3=0,"-",Tabla1[[#This Row],[Precio de Cliente neto]]*(1+$F$3)),"-")</f>
        <v>643.014645</v>
      </c>
      <c r="I3681" s="14" t="n">
        <v>612.3949</v>
      </c>
      <c r="J3681" s="14" t="n">
        <v>551.15541</v>
      </c>
    </row>
    <row r="3682" customFormat="false" ht="15" hidden="false" customHeight="false" outlineLevel="0" collapsed="false">
      <c r="A3682" s="12" t="n">
        <v>10627</v>
      </c>
      <c r="B3682" s="13" t="s">
        <v>3695</v>
      </c>
      <c r="C3682" s="14" t="n">
        <f aca="false">IF($F$2=0," - ",Tabla1[[#This Row],[Base Precio de Lista neto]])</f>
        <v>984.7433</v>
      </c>
      <c r="D3682" s="14" t="n">
        <f aca="false">IF($F$2=0," - ",Tabla1[[#This Row],[Base Precio de Lista neto]]*(1-$F$2))</f>
        <v>689.32031</v>
      </c>
      <c r="E3682" s="14" t="n">
        <f aca="false">IF($F$2=0," - ",Tabla1[[#This Row],[Base para Mejor precio]]*(1-$F$2))</f>
        <v>620.388279</v>
      </c>
      <c r="F3682" s="12" t="s">
        <v>31</v>
      </c>
      <c r="G3682" s="15"/>
      <c r="H3682" s="14" t="n">
        <f aca="false">IFERROR(IF($F$3=0,"-",Tabla1[[#This Row],[Precio de Cliente neto]]*(1+$F$3)),"-")</f>
        <v>1033.980465</v>
      </c>
      <c r="I3682" s="14" t="n">
        <v>984.7433</v>
      </c>
      <c r="J3682" s="14" t="n">
        <v>886.26897</v>
      </c>
    </row>
    <row r="3683" customFormat="false" ht="15" hidden="false" customHeight="false" outlineLevel="0" collapsed="false">
      <c r="A3683" s="12" t="n">
        <v>10628</v>
      </c>
      <c r="B3683" s="13" t="s">
        <v>3696</v>
      </c>
      <c r="C3683" s="14" t="n">
        <f aca="false">IF($F$2=0," - ",Tabla1[[#This Row],[Base Precio de Lista neto]])</f>
        <v>3537.2719</v>
      </c>
      <c r="D3683" s="14" t="n">
        <f aca="false">IF($F$2=0," - ",Tabla1[[#This Row],[Base Precio de Lista neto]]*(1-$F$2))</f>
        <v>2476.09033</v>
      </c>
      <c r="E3683" s="14" t="n">
        <f aca="false">IF($F$2=0," - ",Tabla1[[#This Row],[Base para Mejor precio]]*(1-$F$2))</f>
        <v>2228.481297</v>
      </c>
      <c r="F3683" s="12" t="s">
        <v>31</v>
      </c>
      <c r="G3683" s="15"/>
      <c r="H3683" s="14" t="n">
        <f aca="false">IFERROR(IF($F$3=0,"-",Tabla1[[#This Row],[Precio de Cliente neto]]*(1+$F$3)),"-")</f>
        <v>3714.135495</v>
      </c>
      <c r="I3683" s="14" t="n">
        <v>3537.2719</v>
      </c>
      <c r="J3683" s="14" t="n">
        <v>3183.54471</v>
      </c>
    </row>
    <row r="3684" customFormat="false" ht="15" hidden="false" customHeight="false" outlineLevel="0" collapsed="false">
      <c r="A3684" s="12" t="n">
        <v>10629</v>
      </c>
      <c r="B3684" s="13" t="s">
        <v>3697</v>
      </c>
      <c r="C3684" s="14" t="n">
        <f aca="false">IF($F$2=0," - ",Tabla1[[#This Row],[Base Precio de Lista neto]])</f>
        <v>355.9993</v>
      </c>
      <c r="D3684" s="14" t="n">
        <f aca="false">IF($F$2=0," - ",Tabla1[[#This Row],[Base Precio de Lista neto]]*(1-$F$2))</f>
        <v>249.19951</v>
      </c>
      <c r="E3684" s="14" t="n">
        <f aca="false">IF($F$2=0," - ",Tabla1[[#This Row],[Base para Mejor precio]]*(1-$F$2))</f>
        <v>224.279559</v>
      </c>
      <c r="F3684" s="12" t="s">
        <v>31</v>
      </c>
      <c r="G3684" s="15"/>
      <c r="H3684" s="14" t="n">
        <f aca="false">IFERROR(IF($F$3=0,"-",Tabla1[[#This Row],[Precio de Cliente neto]]*(1+$F$3)),"-")</f>
        <v>373.799265</v>
      </c>
      <c r="I3684" s="14" t="n">
        <v>355.9993</v>
      </c>
      <c r="J3684" s="14" t="n">
        <v>320.39937</v>
      </c>
    </row>
    <row r="3685" customFormat="false" ht="15" hidden="false" customHeight="false" outlineLevel="0" collapsed="false">
      <c r="A3685" s="12" t="n">
        <v>10630</v>
      </c>
      <c r="B3685" s="13" t="s">
        <v>3698</v>
      </c>
      <c r="C3685" s="14" t="n">
        <f aca="false">IF($F$2=0," - ",Tabla1[[#This Row],[Base Precio de Lista neto]])</f>
        <v>582.9481</v>
      </c>
      <c r="D3685" s="14" t="n">
        <f aca="false">IF($F$2=0," - ",Tabla1[[#This Row],[Base Precio de Lista neto]]*(1-$F$2))</f>
        <v>408.06367</v>
      </c>
      <c r="E3685" s="14" t="n">
        <f aca="false">IF($F$2=0," - ",Tabla1[[#This Row],[Base para Mejor precio]]*(1-$F$2))</f>
        <v>367.257303</v>
      </c>
      <c r="F3685" s="12" t="s">
        <v>31</v>
      </c>
      <c r="G3685" s="15"/>
      <c r="H3685" s="14" t="n">
        <f aca="false">IFERROR(IF($F$3=0,"-",Tabla1[[#This Row],[Precio de Cliente neto]]*(1+$F$3)),"-")</f>
        <v>612.095505</v>
      </c>
      <c r="I3685" s="14" t="n">
        <v>582.9481</v>
      </c>
      <c r="J3685" s="14" t="n">
        <v>524.65329</v>
      </c>
    </row>
    <row r="3686" customFormat="false" ht="15" hidden="false" customHeight="false" outlineLevel="0" collapsed="false">
      <c r="A3686" s="12" t="n">
        <v>10631</v>
      </c>
      <c r="B3686" s="13" t="s">
        <v>3699</v>
      </c>
      <c r="C3686" s="14" t="n">
        <f aca="false">IF($F$2=0," - ",Tabla1[[#This Row],[Base Precio de Lista neto]])</f>
        <v>967.7618</v>
      </c>
      <c r="D3686" s="14" t="n">
        <f aca="false">IF($F$2=0," - ",Tabla1[[#This Row],[Base Precio de Lista neto]]*(1-$F$2))</f>
        <v>677.43326</v>
      </c>
      <c r="E3686" s="14" t="n">
        <f aca="false">IF($F$2=0," - ",Tabla1[[#This Row],[Base para Mejor precio]]*(1-$F$2))</f>
        <v>609.689934</v>
      </c>
      <c r="F3686" s="12" t="s">
        <v>31</v>
      </c>
      <c r="G3686" s="15"/>
      <c r="H3686" s="14" t="n">
        <f aca="false">IFERROR(IF($F$3=0,"-",Tabla1[[#This Row],[Precio de Cliente neto]]*(1+$F$3)),"-")</f>
        <v>1016.14989</v>
      </c>
      <c r="I3686" s="14" t="n">
        <v>967.7618</v>
      </c>
      <c r="J3686" s="14" t="n">
        <v>870.98562</v>
      </c>
    </row>
    <row r="3687" customFormat="false" ht="15" hidden="false" customHeight="false" outlineLevel="0" collapsed="false">
      <c r="A3687" s="12" t="n">
        <v>10632</v>
      </c>
      <c r="B3687" s="13" t="s">
        <v>3700</v>
      </c>
      <c r="C3687" s="14" t="n">
        <f aca="false">IF($F$2=0," - ",Tabla1[[#This Row],[Base Precio de Lista neto]])</f>
        <v>3467.9173</v>
      </c>
      <c r="D3687" s="14" t="n">
        <f aca="false">IF($F$2=0," - ",Tabla1[[#This Row],[Base Precio de Lista neto]]*(1-$F$2))</f>
        <v>2427.54211</v>
      </c>
      <c r="E3687" s="14" t="n">
        <f aca="false">IF($F$2=0," - ",Tabla1[[#This Row],[Base para Mejor precio]]*(1-$F$2))</f>
        <v>2184.787899</v>
      </c>
      <c r="F3687" s="12" t="s">
        <v>31</v>
      </c>
      <c r="G3687" s="15"/>
      <c r="H3687" s="14" t="n">
        <f aca="false">IFERROR(IF($F$3=0,"-",Tabla1[[#This Row],[Precio de Cliente neto]]*(1+$F$3)),"-")</f>
        <v>3641.313165</v>
      </c>
      <c r="I3687" s="14" t="n">
        <v>3467.9173</v>
      </c>
      <c r="J3687" s="14" t="n">
        <v>3121.12557</v>
      </c>
    </row>
    <row r="3688" customFormat="false" ht="15" hidden="false" customHeight="false" outlineLevel="0" collapsed="false">
      <c r="A3688" s="12" t="n">
        <v>10633</v>
      </c>
      <c r="B3688" s="13" t="s">
        <v>3701</v>
      </c>
      <c r="C3688" s="14" t="n">
        <f aca="false">IF($F$2=0," - ",Tabla1[[#This Row],[Base Precio de Lista neto]])</f>
        <v>16381.5688</v>
      </c>
      <c r="D3688" s="14" t="n">
        <f aca="false">IF($F$2=0," - ",Tabla1[[#This Row],[Base Precio de Lista neto]]*(1-$F$2))</f>
        <v>11467.09816</v>
      </c>
      <c r="E3688" s="14" t="n">
        <f aca="false">IF($F$2=0," - ",Tabla1[[#This Row],[Base para Mejor precio]]*(1-$F$2))</f>
        <v>10320.388344</v>
      </c>
      <c r="F3688" s="12" t="s">
        <v>31</v>
      </c>
      <c r="G3688" s="15"/>
      <c r="H3688" s="14" t="n">
        <f aca="false">IFERROR(IF($F$3=0,"-",Tabla1[[#This Row],[Precio de Cliente neto]]*(1+$F$3)),"-")</f>
        <v>17200.64724</v>
      </c>
      <c r="I3688" s="14" t="n">
        <v>16381.5688</v>
      </c>
      <c r="J3688" s="14" t="n">
        <v>14743.41192</v>
      </c>
    </row>
    <row r="3689" customFormat="false" ht="15" hidden="false" customHeight="false" outlineLevel="0" collapsed="false">
      <c r="A3689" s="12" t="n">
        <v>10634</v>
      </c>
      <c r="B3689" s="13" t="s">
        <v>3702</v>
      </c>
      <c r="C3689" s="14" t="n">
        <f aca="false">IF($F$2=0," - ",Tabla1[[#This Row],[Base Precio de Lista neto]])</f>
        <v>372.9667</v>
      </c>
      <c r="D3689" s="14" t="n">
        <f aca="false">IF($F$2=0," - ",Tabla1[[#This Row],[Base Precio de Lista neto]]*(1-$F$2))</f>
        <v>261.07669</v>
      </c>
      <c r="E3689" s="14" t="n">
        <f aca="false">IF($F$2=0," - ",Tabla1[[#This Row],[Base para Mejor precio]]*(1-$F$2))</f>
        <v>234.969021</v>
      </c>
      <c r="F3689" s="12" t="s">
        <v>31</v>
      </c>
      <c r="G3689" s="15"/>
      <c r="H3689" s="14" t="n">
        <f aca="false">IFERROR(IF($F$3=0,"-",Tabla1[[#This Row],[Precio de Cliente neto]]*(1+$F$3)),"-")</f>
        <v>391.615035</v>
      </c>
      <c r="I3689" s="14" t="n">
        <v>372.9667</v>
      </c>
      <c r="J3689" s="14" t="n">
        <v>335.67003</v>
      </c>
    </row>
    <row r="3690" customFormat="false" ht="15" hidden="false" customHeight="false" outlineLevel="0" collapsed="false">
      <c r="A3690" s="12" t="n">
        <v>10635</v>
      </c>
      <c r="B3690" s="13" t="s">
        <v>3703</v>
      </c>
      <c r="C3690" s="14" t="n">
        <f aca="false">IF($F$2=0," - ",Tabla1[[#This Row],[Base Precio de Lista neto]])</f>
        <v>612.3949</v>
      </c>
      <c r="D3690" s="14" t="n">
        <f aca="false">IF($F$2=0," - ",Tabla1[[#This Row],[Base Precio de Lista neto]]*(1-$F$2))</f>
        <v>428.67643</v>
      </c>
      <c r="E3690" s="14" t="n">
        <f aca="false">IF($F$2=0," - ",Tabla1[[#This Row],[Base para Mejor precio]]*(1-$F$2))</f>
        <v>385.808787</v>
      </c>
      <c r="F3690" s="12" t="s">
        <v>31</v>
      </c>
      <c r="G3690" s="15"/>
      <c r="H3690" s="14" t="n">
        <f aca="false">IFERROR(IF($F$3=0,"-",Tabla1[[#This Row],[Precio de Cliente neto]]*(1+$F$3)),"-")</f>
        <v>643.014645</v>
      </c>
      <c r="I3690" s="14" t="n">
        <v>612.3949</v>
      </c>
      <c r="J3690" s="14" t="n">
        <v>551.15541</v>
      </c>
    </row>
    <row r="3691" customFormat="false" ht="15" hidden="false" customHeight="false" outlineLevel="0" collapsed="false">
      <c r="A3691" s="12" t="n">
        <v>10636</v>
      </c>
      <c r="B3691" s="13" t="s">
        <v>3704</v>
      </c>
      <c r="C3691" s="14" t="n">
        <f aca="false">IF($F$2=0," - ",Tabla1[[#This Row],[Base Precio de Lista neto]])</f>
        <v>984.7437</v>
      </c>
      <c r="D3691" s="14" t="n">
        <f aca="false">IF($F$2=0," - ",Tabla1[[#This Row],[Base Precio de Lista neto]]*(1-$F$2))</f>
        <v>689.32059</v>
      </c>
      <c r="E3691" s="14" t="n">
        <f aca="false">IF($F$2=0," - ",Tabla1[[#This Row],[Base para Mejor precio]]*(1-$F$2))</f>
        <v>620.388531</v>
      </c>
      <c r="F3691" s="12" t="s">
        <v>31</v>
      </c>
      <c r="G3691" s="15"/>
      <c r="H3691" s="14" t="n">
        <f aca="false">IFERROR(IF($F$3=0,"-",Tabla1[[#This Row],[Precio de Cliente neto]]*(1+$F$3)),"-")</f>
        <v>1033.980885</v>
      </c>
      <c r="I3691" s="14" t="n">
        <v>984.7437</v>
      </c>
      <c r="J3691" s="14" t="n">
        <v>886.26933</v>
      </c>
    </row>
    <row r="3692" customFormat="false" ht="15" hidden="false" customHeight="false" outlineLevel="0" collapsed="false">
      <c r="A3692" s="12" t="n">
        <v>10637</v>
      </c>
      <c r="B3692" s="13" t="s">
        <v>3705</v>
      </c>
      <c r="C3692" s="14" t="n">
        <f aca="false">IF($F$2=0," - ",Tabla1[[#This Row],[Base Precio de Lista neto]])</f>
        <v>3537.2719</v>
      </c>
      <c r="D3692" s="14" t="n">
        <f aca="false">IF($F$2=0," - ",Tabla1[[#This Row],[Base Precio de Lista neto]]*(1-$F$2))</f>
        <v>2476.09033</v>
      </c>
      <c r="E3692" s="14" t="n">
        <f aca="false">IF($F$2=0," - ",Tabla1[[#This Row],[Base para Mejor precio]]*(1-$F$2))</f>
        <v>2228.481297</v>
      </c>
      <c r="F3692" s="12" t="s">
        <v>31</v>
      </c>
      <c r="G3692" s="15"/>
      <c r="H3692" s="14" t="n">
        <f aca="false">IFERROR(IF($F$3=0,"-",Tabla1[[#This Row],[Precio de Cliente neto]]*(1+$F$3)),"-")</f>
        <v>3714.135495</v>
      </c>
      <c r="I3692" s="14" t="n">
        <v>3537.2719</v>
      </c>
      <c r="J3692" s="14" t="n">
        <v>3183.54471</v>
      </c>
    </row>
    <row r="3693" customFormat="false" ht="15" hidden="false" customHeight="false" outlineLevel="0" collapsed="false">
      <c r="A3693" s="12" t="n">
        <v>10638</v>
      </c>
      <c r="B3693" s="13" t="s">
        <v>3706</v>
      </c>
      <c r="C3693" s="14" t="n">
        <f aca="false">IF($F$2=0," - ",Tabla1[[#This Row],[Base Precio de Lista neto]])</f>
        <v>372.9667</v>
      </c>
      <c r="D3693" s="14" t="n">
        <f aca="false">IF($F$2=0," - ",Tabla1[[#This Row],[Base Precio de Lista neto]]*(1-$F$2))</f>
        <v>261.07669</v>
      </c>
      <c r="E3693" s="14" t="n">
        <f aca="false">IF($F$2=0," - ",Tabla1[[#This Row],[Base para Mejor precio]]*(1-$F$2))</f>
        <v>234.969021</v>
      </c>
      <c r="F3693" s="12" t="s">
        <v>31</v>
      </c>
      <c r="G3693" s="15"/>
      <c r="H3693" s="14" t="n">
        <f aca="false">IFERROR(IF($F$3=0,"-",Tabla1[[#This Row],[Precio de Cliente neto]]*(1+$F$3)),"-")</f>
        <v>391.615035</v>
      </c>
      <c r="I3693" s="14" t="n">
        <v>372.9667</v>
      </c>
      <c r="J3693" s="14" t="n">
        <v>335.67003</v>
      </c>
    </row>
    <row r="3694" customFormat="false" ht="15" hidden="false" customHeight="false" outlineLevel="0" collapsed="false">
      <c r="A3694" s="12" t="n">
        <v>10639</v>
      </c>
      <c r="B3694" s="13" t="s">
        <v>3707</v>
      </c>
      <c r="C3694" s="14" t="n">
        <f aca="false">IF($F$2=0," - ",Tabla1[[#This Row],[Base Precio de Lista neto]])</f>
        <v>612.3949</v>
      </c>
      <c r="D3694" s="14" t="n">
        <f aca="false">IF($F$2=0," - ",Tabla1[[#This Row],[Base Precio de Lista neto]]*(1-$F$2))</f>
        <v>428.67643</v>
      </c>
      <c r="E3694" s="14" t="n">
        <f aca="false">IF($F$2=0," - ",Tabla1[[#This Row],[Base para Mejor precio]]*(1-$F$2))</f>
        <v>385.808787</v>
      </c>
      <c r="F3694" s="12" t="s">
        <v>31</v>
      </c>
      <c r="G3694" s="15"/>
      <c r="H3694" s="14" t="n">
        <f aca="false">IFERROR(IF($F$3=0,"-",Tabla1[[#This Row],[Precio de Cliente neto]]*(1+$F$3)),"-")</f>
        <v>643.014645</v>
      </c>
      <c r="I3694" s="14" t="n">
        <v>612.3949</v>
      </c>
      <c r="J3694" s="14" t="n">
        <v>551.15541</v>
      </c>
    </row>
    <row r="3695" customFormat="false" ht="15" hidden="false" customHeight="false" outlineLevel="0" collapsed="false">
      <c r="A3695" s="12" t="n">
        <v>10640</v>
      </c>
      <c r="B3695" s="13" t="s">
        <v>3708</v>
      </c>
      <c r="C3695" s="14" t="n">
        <f aca="false">IF($F$2=0," - ",Tabla1[[#This Row],[Base Precio de Lista neto]])</f>
        <v>984.7433</v>
      </c>
      <c r="D3695" s="14" t="n">
        <f aca="false">IF($F$2=0," - ",Tabla1[[#This Row],[Base Precio de Lista neto]]*(1-$F$2))</f>
        <v>689.32031</v>
      </c>
      <c r="E3695" s="14" t="n">
        <f aca="false">IF($F$2=0," - ",Tabla1[[#This Row],[Base para Mejor precio]]*(1-$F$2))</f>
        <v>620.388279</v>
      </c>
      <c r="F3695" s="12" t="s">
        <v>31</v>
      </c>
      <c r="G3695" s="15"/>
      <c r="H3695" s="14" t="n">
        <f aca="false">IFERROR(IF($F$3=0,"-",Tabla1[[#This Row],[Precio de Cliente neto]]*(1+$F$3)),"-")</f>
        <v>1033.980465</v>
      </c>
      <c r="I3695" s="14" t="n">
        <v>984.7433</v>
      </c>
      <c r="J3695" s="14" t="n">
        <v>886.26897</v>
      </c>
    </row>
    <row r="3696" customFormat="false" ht="15" hidden="false" customHeight="false" outlineLevel="0" collapsed="false">
      <c r="A3696" s="12" t="n">
        <v>10641</v>
      </c>
      <c r="B3696" s="13" t="s">
        <v>3709</v>
      </c>
      <c r="C3696" s="14" t="n">
        <f aca="false">IF($F$2=0," - ",Tabla1[[#This Row],[Base Precio de Lista neto]])</f>
        <v>3537.2719</v>
      </c>
      <c r="D3696" s="14" t="n">
        <f aca="false">IF($F$2=0," - ",Tabla1[[#This Row],[Base Precio de Lista neto]]*(1-$F$2))</f>
        <v>2476.09033</v>
      </c>
      <c r="E3696" s="14" t="n">
        <f aca="false">IF($F$2=0," - ",Tabla1[[#This Row],[Base para Mejor precio]]*(1-$F$2))</f>
        <v>2228.481297</v>
      </c>
      <c r="F3696" s="12" t="s">
        <v>31</v>
      </c>
      <c r="G3696" s="15"/>
      <c r="H3696" s="14" t="n">
        <f aca="false">IFERROR(IF($F$3=0,"-",Tabla1[[#This Row],[Precio de Cliente neto]]*(1+$F$3)),"-")</f>
        <v>3714.135495</v>
      </c>
      <c r="I3696" s="14" t="n">
        <v>3537.2719</v>
      </c>
      <c r="J3696" s="14" t="n">
        <v>3183.54471</v>
      </c>
    </row>
    <row r="3697" customFormat="false" ht="15" hidden="false" customHeight="false" outlineLevel="0" collapsed="false">
      <c r="A3697" s="12" t="n">
        <v>10642</v>
      </c>
      <c r="B3697" s="13" t="s">
        <v>3710</v>
      </c>
      <c r="C3697" s="14" t="n">
        <f aca="false">IF($F$2=0," - ",Tabla1[[#This Row],[Base Precio de Lista neto]])</f>
        <v>372.9667</v>
      </c>
      <c r="D3697" s="14" t="n">
        <f aca="false">IF($F$2=0," - ",Tabla1[[#This Row],[Base Precio de Lista neto]]*(1-$F$2))</f>
        <v>261.07669</v>
      </c>
      <c r="E3697" s="14" t="n">
        <f aca="false">IF($F$2=0," - ",Tabla1[[#This Row],[Base para Mejor precio]]*(1-$F$2))</f>
        <v>234.969021</v>
      </c>
      <c r="F3697" s="12" t="s">
        <v>31</v>
      </c>
      <c r="G3697" s="15"/>
      <c r="H3697" s="14" t="n">
        <f aca="false">IFERROR(IF($F$3=0,"-",Tabla1[[#This Row],[Precio de Cliente neto]]*(1+$F$3)),"-")</f>
        <v>391.615035</v>
      </c>
      <c r="I3697" s="14" t="n">
        <v>372.9667</v>
      </c>
      <c r="J3697" s="14" t="n">
        <v>335.67003</v>
      </c>
    </row>
    <row r="3698" customFormat="false" ht="15" hidden="false" customHeight="false" outlineLevel="0" collapsed="false">
      <c r="A3698" s="12" t="n">
        <v>10646</v>
      </c>
      <c r="B3698" s="13" t="s">
        <v>3711</v>
      </c>
      <c r="C3698" s="14" t="n">
        <f aca="false">IF($F$2=0," - ",Tabla1[[#This Row],[Base Precio de Lista neto]])</f>
        <v>355.9993</v>
      </c>
      <c r="D3698" s="14" t="n">
        <f aca="false">IF($F$2=0," - ",Tabla1[[#This Row],[Base Precio de Lista neto]]*(1-$F$2))</f>
        <v>249.19951</v>
      </c>
      <c r="E3698" s="14" t="n">
        <f aca="false">IF($F$2=0," - ",Tabla1[[#This Row],[Base para Mejor precio]]*(1-$F$2))</f>
        <v>224.279559</v>
      </c>
      <c r="F3698" s="12" t="s">
        <v>31</v>
      </c>
      <c r="G3698" s="15"/>
      <c r="H3698" s="14" t="n">
        <f aca="false">IFERROR(IF($F$3=0,"-",Tabla1[[#This Row],[Precio de Cliente neto]]*(1+$F$3)),"-")</f>
        <v>373.799265</v>
      </c>
      <c r="I3698" s="14" t="n">
        <v>355.9993</v>
      </c>
      <c r="J3698" s="14" t="n">
        <v>320.39937</v>
      </c>
    </row>
    <row r="3699" customFormat="false" ht="15" hidden="false" customHeight="false" outlineLevel="0" collapsed="false">
      <c r="A3699" s="12" t="n">
        <v>10647</v>
      </c>
      <c r="B3699" s="13" t="s">
        <v>3712</v>
      </c>
      <c r="C3699" s="14" t="n">
        <f aca="false">IF($F$2=0," - ",Tabla1[[#This Row],[Base Precio de Lista neto]])</f>
        <v>582.9481</v>
      </c>
      <c r="D3699" s="14" t="n">
        <f aca="false">IF($F$2=0," - ",Tabla1[[#This Row],[Base Precio de Lista neto]]*(1-$F$2))</f>
        <v>408.06367</v>
      </c>
      <c r="E3699" s="14" t="n">
        <f aca="false">IF($F$2=0," - ",Tabla1[[#This Row],[Base para Mejor precio]]*(1-$F$2))</f>
        <v>367.257303</v>
      </c>
      <c r="F3699" s="12" t="s">
        <v>31</v>
      </c>
      <c r="G3699" s="15"/>
      <c r="H3699" s="14" t="n">
        <f aca="false">IFERROR(IF($F$3=0,"-",Tabla1[[#This Row],[Precio de Cliente neto]]*(1+$F$3)),"-")</f>
        <v>612.095505</v>
      </c>
      <c r="I3699" s="14" t="n">
        <v>582.9481</v>
      </c>
      <c r="J3699" s="14" t="n">
        <v>524.65329</v>
      </c>
    </row>
    <row r="3700" customFormat="false" ht="15" hidden="false" customHeight="false" outlineLevel="0" collapsed="false">
      <c r="A3700" s="12" t="n">
        <v>10648</v>
      </c>
      <c r="B3700" s="13" t="s">
        <v>3713</v>
      </c>
      <c r="C3700" s="14" t="n">
        <f aca="false">IF($F$2=0," - ",Tabla1[[#This Row],[Base Precio de Lista neto]])</f>
        <v>967.7618</v>
      </c>
      <c r="D3700" s="14" t="n">
        <f aca="false">IF($F$2=0," - ",Tabla1[[#This Row],[Base Precio de Lista neto]]*(1-$F$2))</f>
        <v>677.43326</v>
      </c>
      <c r="E3700" s="14" t="n">
        <f aca="false">IF($F$2=0," - ",Tabla1[[#This Row],[Base para Mejor precio]]*(1-$F$2))</f>
        <v>609.689934</v>
      </c>
      <c r="F3700" s="12" t="s">
        <v>31</v>
      </c>
      <c r="G3700" s="15"/>
      <c r="H3700" s="14" t="n">
        <f aca="false">IFERROR(IF($F$3=0,"-",Tabla1[[#This Row],[Precio de Cliente neto]]*(1+$F$3)),"-")</f>
        <v>1016.14989</v>
      </c>
      <c r="I3700" s="14" t="n">
        <v>967.7618</v>
      </c>
      <c r="J3700" s="14" t="n">
        <v>870.98562</v>
      </c>
    </row>
    <row r="3701" customFormat="false" ht="15" hidden="false" customHeight="false" outlineLevel="0" collapsed="false">
      <c r="A3701" s="12" t="n">
        <v>10649</v>
      </c>
      <c r="B3701" s="13" t="s">
        <v>3714</v>
      </c>
      <c r="C3701" s="14" t="n">
        <f aca="false">IF($F$2=0," - ",Tabla1[[#This Row],[Base Precio de Lista neto]])</f>
        <v>3467.9173</v>
      </c>
      <c r="D3701" s="14" t="n">
        <f aca="false">IF($F$2=0," - ",Tabla1[[#This Row],[Base Precio de Lista neto]]*(1-$F$2))</f>
        <v>2427.54211</v>
      </c>
      <c r="E3701" s="14" t="n">
        <f aca="false">IF($F$2=0," - ",Tabla1[[#This Row],[Base para Mejor precio]]*(1-$F$2))</f>
        <v>2184.787899</v>
      </c>
      <c r="F3701" s="12" t="s">
        <v>31</v>
      </c>
      <c r="G3701" s="15"/>
      <c r="H3701" s="14" t="n">
        <f aca="false">IFERROR(IF($F$3=0,"-",Tabla1[[#This Row],[Precio de Cliente neto]]*(1+$F$3)),"-")</f>
        <v>3641.313165</v>
      </c>
      <c r="I3701" s="14" t="n">
        <v>3467.9173</v>
      </c>
      <c r="J3701" s="14" t="n">
        <v>3121.12557</v>
      </c>
    </row>
    <row r="3702" customFormat="false" ht="15" hidden="false" customHeight="false" outlineLevel="0" collapsed="false">
      <c r="A3702" s="12" t="n">
        <v>10650</v>
      </c>
      <c r="B3702" s="13" t="s">
        <v>3715</v>
      </c>
      <c r="C3702" s="14" t="n">
        <f aca="false">IF($F$2=0," - ",Tabla1[[#This Row],[Base Precio de Lista neto]])</f>
        <v>372.9667</v>
      </c>
      <c r="D3702" s="14" t="n">
        <f aca="false">IF($F$2=0," - ",Tabla1[[#This Row],[Base Precio de Lista neto]]*(1-$F$2))</f>
        <v>261.07669</v>
      </c>
      <c r="E3702" s="14" t="n">
        <f aca="false">IF($F$2=0," - ",Tabla1[[#This Row],[Base para Mejor precio]]*(1-$F$2))</f>
        <v>234.969021</v>
      </c>
      <c r="F3702" s="12" t="s">
        <v>31</v>
      </c>
      <c r="G3702" s="15"/>
      <c r="H3702" s="14" t="n">
        <f aca="false">IFERROR(IF($F$3=0,"-",Tabla1[[#This Row],[Precio de Cliente neto]]*(1+$F$3)),"-")</f>
        <v>391.615035</v>
      </c>
      <c r="I3702" s="14" t="n">
        <v>372.9667</v>
      </c>
      <c r="J3702" s="14" t="n">
        <v>335.67003</v>
      </c>
    </row>
    <row r="3703" customFormat="false" ht="15" hidden="false" customHeight="false" outlineLevel="0" collapsed="false">
      <c r="A3703" s="12" t="n">
        <v>10651</v>
      </c>
      <c r="B3703" s="13" t="s">
        <v>3716</v>
      </c>
      <c r="C3703" s="14" t="n">
        <f aca="false">IF($F$2=0," - ",Tabla1[[#This Row],[Base Precio de Lista neto]])</f>
        <v>612.3949</v>
      </c>
      <c r="D3703" s="14" t="n">
        <f aca="false">IF($F$2=0," - ",Tabla1[[#This Row],[Base Precio de Lista neto]]*(1-$F$2))</f>
        <v>428.67643</v>
      </c>
      <c r="E3703" s="14" t="n">
        <f aca="false">IF($F$2=0," - ",Tabla1[[#This Row],[Base para Mejor precio]]*(1-$F$2))</f>
        <v>385.808787</v>
      </c>
      <c r="F3703" s="12" t="s">
        <v>31</v>
      </c>
      <c r="G3703" s="15"/>
      <c r="H3703" s="14" t="n">
        <f aca="false">IFERROR(IF($F$3=0,"-",Tabla1[[#This Row],[Precio de Cliente neto]]*(1+$F$3)),"-")</f>
        <v>643.014645</v>
      </c>
      <c r="I3703" s="14" t="n">
        <v>612.3949</v>
      </c>
      <c r="J3703" s="14" t="n">
        <v>551.15541</v>
      </c>
    </row>
    <row r="3704" customFormat="false" ht="15" hidden="false" customHeight="false" outlineLevel="0" collapsed="false">
      <c r="A3704" s="12" t="n">
        <v>10652</v>
      </c>
      <c r="B3704" s="13" t="s">
        <v>3717</v>
      </c>
      <c r="C3704" s="14" t="n">
        <f aca="false">IF($F$2=0," - ",Tabla1[[#This Row],[Base Precio de Lista neto]])</f>
        <v>984.7433</v>
      </c>
      <c r="D3704" s="14" t="n">
        <f aca="false">IF($F$2=0," - ",Tabla1[[#This Row],[Base Precio de Lista neto]]*(1-$F$2))</f>
        <v>689.32031</v>
      </c>
      <c r="E3704" s="14" t="n">
        <f aca="false">IF($F$2=0," - ",Tabla1[[#This Row],[Base para Mejor precio]]*(1-$F$2))</f>
        <v>620.388279</v>
      </c>
      <c r="F3704" s="12" t="s">
        <v>31</v>
      </c>
      <c r="G3704" s="15"/>
      <c r="H3704" s="14" t="n">
        <f aca="false">IFERROR(IF($F$3=0,"-",Tabla1[[#This Row],[Precio de Cliente neto]]*(1+$F$3)),"-")</f>
        <v>1033.980465</v>
      </c>
      <c r="I3704" s="14" t="n">
        <v>984.7433</v>
      </c>
      <c r="J3704" s="14" t="n">
        <v>886.26897</v>
      </c>
    </row>
    <row r="3705" customFormat="false" ht="15" hidden="false" customHeight="false" outlineLevel="0" collapsed="false">
      <c r="A3705" s="12" t="n">
        <v>10653</v>
      </c>
      <c r="B3705" s="13" t="s">
        <v>3718</v>
      </c>
      <c r="C3705" s="14" t="n">
        <f aca="false">IF($F$2=0," - ",Tabla1[[#This Row],[Base Precio de Lista neto]])</f>
        <v>3537.2719</v>
      </c>
      <c r="D3705" s="14" t="n">
        <f aca="false">IF($F$2=0," - ",Tabla1[[#This Row],[Base Precio de Lista neto]]*(1-$F$2))</f>
        <v>2476.09033</v>
      </c>
      <c r="E3705" s="14" t="n">
        <f aca="false">IF($F$2=0," - ",Tabla1[[#This Row],[Base para Mejor precio]]*(1-$F$2))</f>
        <v>2228.481297</v>
      </c>
      <c r="F3705" s="12" t="s">
        <v>31</v>
      </c>
      <c r="G3705" s="15"/>
      <c r="H3705" s="14" t="n">
        <f aca="false">IFERROR(IF($F$3=0,"-",Tabla1[[#This Row],[Precio de Cliente neto]]*(1+$F$3)),"-")</f>
        <v>3714.135495</v>
      </c>
      <c r="I3705" s="14" t="n">
        <v>3537.2719</v>
      </c>
      <c r="J3705" s="14" t="n">
        <v>3183.54471</v>
      </c>
    </row>
    <row r="3706" customFormat="false" ht="15" hidden="false" customHeight="false" outlineLevel="0" collapsed="false">
      <c r="A3706" s="12" t="n">
        <v>10654</v>
      </c>
      <c r="B3706" s="13" t="s">
        <v>3719</v>
      </c>
      <c r="C3706" s="14" t="n">
        <f aca="false">IF($F$2=0," - ",Tabla1[[#This Row],[Base Precio de Lista neto]])</f>
        <v>372.9668</v>
      </c>
      <c r="D3706" s="14" t="n">
        <f aca="false">IF($F$2=0," - ",Tabla1[[#This Row],[Base Precio de Lista neto]]*(1-$F$2))</f>
        <v>261.07676</v>
      </c>
      <c r="E3706" s="14" t="n">
        <f aca="false">IF($F$2=0," - ",Tabla1[[#This Row],[Base para Mejor precio]]*(1-$F$2))</f>
        <v>234.969084</v>
      </c>
      <c r="F3706" s="12" t="s">
        <v>31</v>
      </c>
      <c r="G3706" s="15"/>
      <c r="H3706" s="14" t="n">
        <f aca="false">IFERROR(IF($F$3=0,"-",Tabla1[[#This Row],[Precio de Cliente neto]]*(1+$F$3)),"-")</f>
        <v>391.61514</v>
      </c>
      <c r="I3706" s="14" t="n">
        <v>372.9668</v>
      </c>
      <c r="J3706" s="14" t="n">
        <v>335.67012</v>
      </c>
    </row>
    <row r="3707" customFormat="false" ht="15" hidden="false" customHeight="false" outlineLevel="0" collapsed="false">
      <c r="A3707" s="12" t="n">
        <v>10655</v>
      </c>
      <c r="B3707" s="13" t="s">
        <v>3720</v>
      </c>
      <c r="C3707" s="14" t="n">
        <f aca="false">IF($F$2=0," - ",Tabla1[[#This Row],[Base Precio de Lista neto]])</f>
        <v>612.3949</v>
      </c>
      <c r="D3707" s="14" t="n">
        <f aca="false">IF($F$2=0," - ",Tabla1[[#This Row],[Base Precio de Lista neto]]*(1-$F$2))</f>
        <v>428.67643</v>
      </c>
      <c r="E3707" s="14" t="n">
        <f aca="false">IF($F$2=0," - ",Tabla1[[#This Row],[Base para Mejor precio]]*(1-$F$2))</f>
        <v>385.808787</v>
      </c>
      <c r="F3707" s="12" t="s">
        <v>31</v>
      </c>
      <c r="G3707" s="15"/>
      <c r="H3707" s="14" t="n">
        <f aca="false">IFERROR(IF($F$3=0,"-",Tabla1[[#This Row],[Precio de Cliente neto]]*(1+$F$3)),"-")</f>
        <v>643.014645</v>
      </c>
      <c r="I3707" s="14" t="n">
        <v>612.3949</v>
      </c>
      <c r="J3707" s="14" t="n">
        <v>551.15541</v>
      </c>
    </row>
    <row r="3708" customFormat="false" ht="15" hidden="false" customHeight="false" outlineLevel="0" collapsed="false">
      <c r="A3708" s="12" t="n">
        <v>10656</v>
      </c>
      <c r="B3708" s="13" t="s">
        <v>3721</v>
      </c>
      <c r="C3708" s="14" t="n">
        <f aca="false">IF($F$2=0," - ",Tabla1[[#This Row],[Base Precio de Lista neto]])</f>
        <v>984.7433</v>
      </c>
      <c r="D3708" s="14" t="n">
        <f aca="false">IF($F$2=0," - ",Tabla1[[#This Row],[Base Precio de Lista neto]]*(1-$F$2))</f>
        <v>689.32031</v>
      </c>
      <c r="E3708" s="14" t="n">
        <f aca="false">IF($F$2=0," - ",Tabla1[[#This Row],[Base para Mejor precio]]*(1-$F$2))</f>
        <v>620.388279</v>
      </c>
      <c r="F3708" s="12" t="s">
        <v>31</v>
      </c>
      <c r="G3708" s="15"/>
      <c r="H3708" s="14" t="n">
        <f aca="false">IFERROR(IF($F$3=0,"-",Tabla1[[#This Row],[Precio de Cliente neto]]*(1+$F$3)),"-")</f>
        <v>1033.980465</v>
      </c>
      <c r="I3708" s="14" t="n">
        <v>984.7433</v>
      </c>
      <c r="J3708" s="14" t="n">
        <v>886.26897</v>
      </c>
    </row>
    <row r="3709" customFormat="false" ht="15" hidden="false" customHeight="false" outlineLevel="0" collapsed="false">
      <c r="A3709" s="12" t="n">
        <v>10657</v>
      </c>
      <c r="B3709" s="13" t="s">
        <v>3722</v>
      </c>
      <c r="C3709" s="14" t="n">
        <f aca="false">IF($F$2=0," - ",Tabla1[[#This Row],[Base Precio de Lista neto]])</f>
        <v>3537.2719</v>
      </c>
      <c r="D3709" s="14" t="n">
        <f aca="false">IF($F$2=0," - ",Tabla1[[#This Row],[Base Precio de Lista neto]]*(1-$F$2))</f>
        <v>2476.09033</v>
      </c>
      <c r="E3709" s="14" t="n">
        <f aca="false">IF($F$2=0," - ",Tabla1[[#This Row],[Base para Mejor precio]]*(1-$F$2))</f>
        <v>2228.481297</v>
      </c>
      <c r="F3709" s="12" t="s">
        <v>31</v>
      </c>
      <c r="G3709" s="15"/>
      <c r="H3709" s="14" t="n">
        <f aca="false">IFERROR(IF($F$3=0,"-",Tabla1[[#This Row],[Precio de Cliente neto]]*(1+$F$3)),"-")</f>
        <v>3714.135495</v>
      </c>
      <c r="I3709" s="14" t="n">
        <v>3537.2719</v>
      </c>
      <c r="J3709" s="14" t="n">
        <v>3183.54471</v>
      </c>
    </row>
    <row r="3710" customFormat="false" ht="15" hidden="false" customHeight="false" outlineLevel="0" collapsed="false">
      <c r="A3710" s="12" t="n">
        <v>10658</v>
      </c>
      <c r="B3710" s="13" t="s">
        <v>3723</v>
      </c>
      <c r="C3710" s="14" t="n">
        <f aca="false">IF($F$2=0," - ",Tabla1[[#This Row],[Base Precio de Lista neto]])</f>
        <v>355.9993</v>
      </c>
      <c r="D3710" s="14" t="n">
        <f aca="false">IF($F$2=0," - ",Tabla1[[#This Row],[Base Precio de Lista neto]]*(1-$F$2))</f>
        <v>249.19951</v>
      </c>
      <c r="E3710" s="14" t="n">
        <f aca="false">IF($F$2=0," - ",Tabla1[[#This Row],[Base para Mejor precio]]*(1-$F$2))</f>
        <v>224.279559</v>
      </c>
      <c r="F3710" s="12" t="s">
        <v>31</v>
      </c>
      <c r="G3710" s="15"/>
      <c r="H3710" s="14" t="n">
        <f aca="false">IFERROR(IF($F$3=0,"-",Tabla1[[#This Row],[Precio de Cliente neto]]*(1+$F$3)),"-")</f>
        <v>373.799265</v>
      </c>
      <c r="I3710" s="14" t="n">
        <v>355.9993</v>
      </c>
      <c r="J3710" s="14" t="n">
        <v>320.39937</v>
      </c>
    </row>
    <row r="3711" customFormat="false" ht="15" hidden="false" customHeight="false" outlineLevel="0" collapsed="false">
      <c r="A3711" s="12" t="n">
        <v>10659</v>
      </c>
      <c r="B3711" s="13" t="s">
        <v>3724</v>
      </c>
      <c r="C3711" s="14" t="n">
        <f aca="false">IF($F$2=0," - ",Tabla1[[#This Row],[Base Precio de Lista neto]])</f>
        <v>582.9481</v>
      </c>
      <c r="D3711" s="14" t="n">
        <f aca="false">IF($F$2=0," - ",Tabla1[[#This Row],[Base Precio de Lista neto]]*(1-$F$2))</f>
        <v>408.06367</v>
      </c>
      <c r="E3711" s="14" t="n">
        <f aca="false">IF($F$2=0," - ",Tabla1[[#This Row],[Base para Mejor precio]]*(1-$F$2))</f>
        <v>367.257303</v>
      </c>
      <c r="F3711" s="12" t="s">
        <v>31</v>
      </c>
      <c r="G3711" s="15"/>
      <c r="H3711" s="14" t="n">
        <f aca="false">IFERROR(IF($F$3=0,"-",Tabla1[[#This Row],[Precio de Cliente neto]]*(1+$F$3)),"-")</f>
        <v>612.095505</v>
      </c>
      <c r="I3711" s="14" t="n">
        <v>582.9481</v>
      </c>
      <c r="J3711" s="14" t="n">
        <v>524.65329</v>
      </c>
    </row>
    <row r="3712" customFormat="false" ht="15" hidden="false" customHeight="false" outlineLevel="0" collapsed="false">
      <c r="A3712" s="12" t="n">
        <v>10660</v>
      </c>
      <c r="B3712" s="13" t="s">
        <v>3725</v>
      </c>
      <c r="C3712" s="14" t="n">
        <f aca="false">IF($F$2=0," - ",Tabla1[[#This Row],[Base Precio de Lista neto]])</f>
        <v>967.7618</v>
      </c>
      <c r="D3712" s="14" t="n">
        <f aca="false">IF($F$2=0," - ",Tabla1[[#This Row],[Base Precio de Lista neto]]*(1-$F$2))</f>
        <v>677.43326</v>
      </c>
      <c r="E3712" s="14" t="n">
        <f aca="false">IF($F$2=0," - ",Tabla1[[#This Row],[Base para Mejor precio]]*(1-$F$2))</f>
        <v>609.689934</v>
      </c>
      <c r="F3712" s="12" t="s">
        <v>31</v>
      </c>
      <c r="G3712" s="15"/>
      <c r="H3712" s="14" t="n">
        <f aca="false">IFERROR(IF($F$3=0,"-",Tabla1[[#This Row],[Precio de Cliente neto]]*(1+$F$3)),"-")</f>
        <v>1016.14989</v>
      </c>
      <c r="I3712" s="14" t="n">
        <v>967.7618</v>
      </c>
      <c r="J3712" s="14" t="n">
        <v>870.98562</v>
      </c>
    </row>
    <row r="3713" customFormat="false" ht="15" hidden="false" customHeight="false" outlineLevel="0" collapsed="false">
      <c r="A3713" s="12" t="n">
        <v>10661</v>
      </c>
      <c r="B3713" s="13" t="s">
        <v>3726</v>
      </c>
      <c r="C3713" s="14" t="n">
        <f aca="false">IF($F$2=0," - ",Tabla1[[#This Row],[Base Precio de Lista neto]])</f>
        <v>3467.9173</v>
      </c>
      <c r="D3713" s="14" t="n">
        <f aca="false">IF($F$2=0," - ",Tabla1[[#This Row],[Base Precio de Lista neto]]*(1-$F$2))</f>
        <v>2427.54211</v>
      </c>
      <c r="E3713" s="14" t="n">
        <f aca="false">IF($F$2=0," - ",Tabla1[[#This Row],[Base para Mejor precio]]*(1-$F$2))</f>
        <v>2184.787899</v>
      </c>
      <c r="F3713" s="12" t="s">
        <v>31</v>
      </c>
      <c r="G3713" s="15"/>
      <c r="H3713" s="14" t="n">
        <f aca="false">IFERROR(IF($F$3=0,"-",Tabla1[[#This Row],[Precio de Cliente neto]]*(1+$F$3)),"-")</f>
        <v>3641.313165</v>
      </c>
      <c r="I3713" s="14" t="n">
        <v>3467.9173</v>
      </c>
      <c r="J3713" s="14" t="n">
        <v>3121.12557</v>
      </c>
    </row>
    <row r="3714" customFormat="false" ht="15" hidden="false" customHeight="false" outlineLevel="0" collapsed="false">
      <c r="A3714" s="12" t="n">
        <v>10662</v>
      </c>
      <c r="B3714" s="13" t="s">
        <v>3727</v>
      </c>
      <c r="C3714" s="14" t="n">
        <f aca="false">IF($F$2=0," - ",Tabla1[[#This Row],[Base Precio de Lista neto]])</f>
        <v>372.9668</v>
      </c>
      <c r="D3714" s="14" t="n">
        <f aca="false">IF($F$2=0," - ",Tabla1[[#This Row],[Base Precio de Lista neto]]*(1-$F$2))</f>
        <v>261.07676</v>
      </c>
      <c r="E3714" s="14" t="n">
        <f aca="false">IF($F$2=0," - ",Tabla1[[#This Row],[Base para Mejor precio]]*(1-$F$2))</f>
        <v>234.969084</v>
      </c>
      <c r="F3714" s="12" t="s">
        <v>31</v>
      </c>
      <c r="G3714" s="15"/>
      <c r="H3714" s="14" t="n">
        <f aca="false">IFERROR(IF($F$3=0,"-",Tabla1[[#This Row],[Precio de Cliente neto]]*(1+$F$3)),"-")</f>
        <v>391.61514</v>
      </c>
      <c r="I3714" s="14" t="n">
        <v>372.9668</v>
      </c>
      <c r="J3714" s="14" t="n">
        <v>335.67012</v>
      </c>
    </row>
    <row r="3715" customFormat="false" ht="15" hidden="false" customHeight="false" outlineLevel="0" collapsed="false">
      <c r="A3715" s="12" t="n">
        <v>10663</v>
      </c>
      <c r="B3715" s="13" t="s">
        <v>3728</v>
      </c>
      <c r="C3715" s="14" t="n">
        <f aca="false">IF($F$2=0," - ",Tabla1[[#This Row],[Base Precio de Lista neto]])</f>
        <v>612.3949</v>
      </c>
      <c r="D3715" s="14" t="n">
        <f aca="false">IF($F$2=0," - ",Tabla1[[#This Row],[Base Precio de Lista neto]]*(1-$F$2))</f>
        <v>428.67643</v>
      </c>
      <c r="E3715" s="14" t="n">
        <f aca="false">IF($F$2=0," - ",Tabla1[[#This Row],[Base para Mejor precio]]*(1-$F$2))</f>
        <v>385.808787</v>
      </c>
      <c r="F3715" s="12" t="s">
        <v>31</v>
      </c>
      <c r="G3715" s="15"/>
      <c r="H3715" s="14" t="n">
        <f aca="false">IFERROR(IF($F$3=0,"-",Tabla1[[#This Row],[Precio de Cliente neto]]*(1+$F$3)),"-")</f>
        <v>643.014645</v>
      </c>
      <c r="I3715" s="14" t="n">
        <v>612.3949</v>
      </c>
      <c r="J3715" s="14" t="n">
        <v>551.15541</v>
      </c>
    </row>
    <row r="3716" customFormat="false" ht="15" hidden="false" customHeight="false" outlineLevel="0" collapsed="false">
      <c r="A3716" s="12" t="n">
        <v>10664</v>
      </c>
      <c r="B3716" s="13" t="s">
        <v>3729</v>
      </c>
      <c r="C3716" s="14" t="n">
        <f aca="false">IF($F$2=0," - ",Tabla1[[#This Row],[Base Precio de Lista neto]])</f>
        <v>984.7433</v>
      </c>
      <c r="D3716" s="14" t="n">
        <f aca="false">IF($F$2=0," - ",Tabla1[[#This Row],[Base Precio de Lista neto]]*(1-$F$2))</f>
        <v>689.32031</v>
      </c>
      <c r="E3716" s="14" t="n">
        <f aca="false">IF($F$2=0," - ",Tabla1[[#This Row],[Base para Mejor precio]]*(1-$F$2))</f>
        <v>620.388279</v>
      </c>
      <c r="F3716" s="12" t="s">
        <v>31</v>
      </c>
      <c r="G3716" s="15"/>
      <c r="H3716" s="14" t="n">
        <f aca="false">IFERROR(IF($F$3=0,"-",Tabla1[[#This Row],[Precio de Cliente neto]]*(1+$F$3)),"-")</f>
        <v>1033.980465</v>
      </c>
      <c r="I3716" s="14" t="n">
        <v>984.7433</v>
      </c>
      <c r="J3716" s="14" t="n">
        <v>886.26897</v>
      </c>
    </row>
    <row r="3717" customFormat="false" ht="15" hidden="false" customHeight="false" outlineLevel="0" collapsed="false">
      <c r="A3717" s="12" t="n">
        <v>10665</v>
      </c>
      <c r="B3717" s="13" t="s">
        <v>3730</v>
      </c>
      <c r="C3717" s="14" t="n">
        <f aca="false">IF($F$2=0," - ",Tabla1[[#This Row],[Base Precio de Lista neto]])</f>
        <v>3537.2719</v>
      </c>
      <c r="D3717" s="14" t="n">
        <f aca="false">IF($F$2=0," - ",Tabla1[[#This Row],[Base Precio de Lista neto]]*(1-$F$2))</f>
        <v>2476.09033</v>
      </c>
      <c r="E3717" s="14" t="n">
        <f aca="false">IF($F$2=0," - ",Tabla1[[#This Row],[Base para Mejor precio]]*(1-$F$2))</f>
        <v>2228.481297</v>
      </c>
      <c r="F3717" s="12" t="s">
        <v>31</v>
      </c>
      <c r="G3717" s="15"/>
      <c r="H3717" s="14" t="n">
        <f aca="false">IFERROR(IF($F$3=0,"-",Tabla1[[#This Row],[Precio de Cliente neto]]*(1+$F$3)),"-")</f>
        <v>3714.135495</v>
      </c>
      <c r="I3717" s="14" t="n">
        <v>3537.2719</v>
      </c>
      <c r="J3717" s="14" t="n">
        <v>3183.54471</v>
      </c>
    </row>
    <row r="3718" customFormat="false" ht="15" hidden="false" customHeight="false" outlineLevel="0" collapsed="false">
      <c r="A3718" s="12" t="n">
        <v>10666</v>
      </c>
      <c r="B3718" s="13" t="s">
        <v>3731</v>
      </c>
      <c r="C3718" s="14" t="n">
        <f aca="false">IF($F$2=0," - ",Tabla1[[#This Row],[Base Precio de Lista neto]])</f>
        <v>372.9668</v>
      </c>
      <c r="D3718" s="14" t="n">
        <f aca="false">IF($F$2=0," - ",Tabla1[[#This Row],[Base Precio de Lista neto]]*(1-$F$2))</f>
        <v>261.07676</v>
      </c>
      <c r="E3718" s="14" t="n">
        <f aca="false">IF($F$2=0," - ",Tabla1[[#This Row],[Base para Mejor precio]]*(1-$F$2))</f>
        <v>234.969084</v>
      </c>
      <c r="F3718" s="12" t="s">
        <v>31</v>
      </c>
      <c r="G3718" s="15"/>
      <c r="H3718" s="14" t="n">
        <f aca="false">IFERROR(IF($F$3=0,"-",Tabla1[[#This Row],[Precio de Cliente neto]]*(1+$F$3)),"-")</f>
        <v>391.61514</v>
      </c>
      <c r="I3718" s="14" t="n">
        <v>372.9668</v>
      </c>
      <c r="J3718" s="14" t="n">
        <v>335.67012</v>
      </c>
    </row>
    <row r="3719" customFormat="false" ht="15" hidden="false" customHeight="false" outlineLevel="0" collapsed="false">
      <c r="A3719" s="12" t="n">
        <v>10670</v>
      </c>
      <c r="B3719" s="13" t="s">
        <v>3732</v>
      </c>
      <c r="C3719" s="14" t="n">
        <f aca="false">IF($F$2=0," - ",Tabla1[[#This Row],[Base Precio de Lista neto]])</f>
        <v>355.9993</v>
      </c>
      <c r="D3719" s="14" t="n">
        <f aca="false">IF($F$2=0," - ",Tabla1[[#This Row],[Base Precio de Lista neto]]*(1-$F$2))</f>
        <v>249.19951</v>
      </c>
      <c r="E3719" s="14" t="n">
        <f aca="false">IF($F$2=0," - ",Tabla1[[#This Row],[Base para Mejor precio]]*(1-$F$2))</f>
        <v>224.279559</v>
      </c>
      <c r="F3719" s="12" t="s">
        <v>31</v>
      </c>
      <c r="G3719" s="15"/>
      <c r="H3719" s="14" t="n">
        <f aca="false">IFERROR(IF($F$3=0,"-",Tabla1[[#This Row],[Precio de Cliente neto]]*(1+$F$3)),"-")</f>
        <v>373.799265</v>
      </c>
      <c r="I3719" s="14" t="n">
        <v>355.9993</v>
      </c>
      <c r="J3719" s="14" t="n">
        <v>320.39937</v>
      </c>
    </row>
    <row r="3720" customFormat="false" ht="15" hidden="false" customHeight="false" outlineLevel="0" collapsed="false">
      <c r="A3720" s="12" t="n">
        <v>10671</v>
      </c>
      <c r="B3720" s="13" t="s">
        <v>3733</v>
      </c>
      <c r="C3720" s="14" t="n">
        <f aca="false">IF($F$2=0," - ",Tabla1[[#This Row],[Base Precio de Lista neto]])</f>
        <v>582.9481</v>
      </c>
      <c r="D3720" s="14" t="n">
        <f aca="false">IF($F$2=0," - ",Tabla1[[#This Row],[Base Precio de Lista neto]]*(1-$F$2))</f>
        <v>408.06367</v>
      </c>
      <c r="E3720" s="14" t="n">
        <f aca="false">IF($F$2=0," - ",Tabla1[[#This Row],[Base para Mejor precio]]*(1-$F$2))</f>
        <v>367.257303</v>
      </c>
      <c r="F3720" s="12" t="s">
        <v>31</v>
      </c>
      <c r="G3720" s="15"/>
      <c r="H3720" s="14" t="n">
        <f aca="false">IFERROR(IF($F$3=0,"-",Tabla1[[#This Row],[Precio de Cliente neto]]*(1+$F$3)),"-")</f>
        <v>612.095505</v>
      </c>
      <c r="I3720" s="14" t="n">
        <v>582.9481</v>
      </c>
      <c r="J3720" s="14" t="n">
        <v>524.65329</v>
      </c>
    </row>
    <row r="3721" customFormat="false" ht="15" hidden="false" customHeight="false" outlineLevel="0" collapsed="false">
      <c r="A3721" s="12" t="n">
        <v>10672</v>
      </c>
      <c r="B3721" s="13" t="s">
        <v>3734</v>
      </c>
      <c r="C3721" s="14" t="n">
        <f aca="false">IF($F$2=0," - ",Tabla1[[#This Row],[Base Precio de Lista neto]])</f>
        <v>967.7618</v>
      </c>
      <c r="D3721" s="14" t="n">
        <f aca="false">IF($F$2=0," - ",Tabla1[[#This Row],[Base Precio de Lista neto]]*(1-$F$2))</f>
        <v>677.43326</v>
      </c>
      <c r="E3721" s="14" t="n">
        <f aca="false">IF($F$2=0," - ",Tabla1[[#This Row],[Base para Mejor precio]]*(1-$F$2))</f>
        <v>609.689934</v>
      </c>
      <c r="F3721" s="12" t="s">
        <v>31</v>
      </c>
      <c r="G3721" s="15"/>
      <c r="H3721" s="14" t="n">
        <f aca="false">IFERROR(IF($F$3=0,"-",Tabla1[[#This Row],[Precio de Cliente neto]]*(1+$F$3)),"-")</f>
        <v>1016.14989</v>
      </c>
      <c r="I3721" s="14" t="n">
        <v>967.7618</v>
      </c>
      <c r="J3721" s="14" t="n">
        <v>870.98562</v>
      </c>
    </row>
    <row r="3722" customFormat="false" ht="15" hidden="false" customHeight="false" outlineLevel="0" collapsed="false">
      <c r="A3722" s="12" t="n">
        <v>10673</v>
      </c>
      <c r="B3722" s="13" t="s">
        <v>3735</v>
      </c>
      <c r="C3722" s="14" t="n">
        <f aca="false">IF($F$2=0," - ",Tabla1[[#This Row],[Base Precio de Lista neto]])</f>
        <v>3467.9173</v>
      </c>
      <c r="D3722" s="14" t="n">
        <f aca="false">IF($F$2=0," - ",Tabla1[[#This Row],[Base Precio de Lista neto]]*(1-$F$2))</f>
        <v>2427.54211</v>
      </c>
      <c r="E3722" s="14" t="n">
        <f aca="false">IF($F$2=0," - ",Tabla1[[#This Row],[Base para Mejor precio]]*(1-$F$2))</f>
        <v>2184.787899</v>
      </c>
      <c r="F3722" s="12" t="s">
        <v>31</v>
      </c>
      <c r="G3722" s="15"/>
      <c r="H3722" s="14" t="n">
        <f aca="false">IFERROR(IF($F$3=0,"-",Tabla1[[#This Row],[Precio de Cliente neto]]*(1+$F$3)),"-")</f>
        <v>3641.313165</v>
      </c>
      <c r="I3722" s="14" t="n">
        <v>3467.9173</v>
      </c>
      <c r="J3722" s="14" t="n">
        <v>3121.12557</v>
      </c>
    </row>
    <row r="3723" customFormat="false" ht="15" hidden="false" customHeight="false" outlineLevel="0" collapsed="false">
      <c r="A3723" s="12" t="n">
        <v>10678</v>
      </c>
      <c r="B3723" s="13" t="s">
        <v>3736</v>
      </c>
      <c r="C3723" s="14" t="n">
        <f aca="false">IF($F$2=0," - ",Tabla1[[#This Row],[Base Precio de Lista neto]])</f>
        <v>355.9993</v>
      </c>
      <c r="D3723" s="14" t="n">
        <f aca="false">IF($F$2=0," - ",Tabla1[[#This Row],[Base Precio de Lista neto]]*(1-$F$2))</f>
        <v>249.19951</v>
      </c>
      <c r="E3723" s="14" t="n">
        <f aca="false">IF($F$2=0," - ",Tabla1[[#This Row],[Base para Mejor precio]]*(1-$F$2))</f>
        <v>224.279559</v>
      </c>
      <c r="F3723" s="12" t="s">
        <v>31</v>
      </c>
      <c r="G3723" s="15"/>
      <c r="H3723" s="14" t="n">
        <f aca="false">IFERROR(IF($F$3=0,"-",Tabla1[[#This Row],[Precio de Cliente neto]]*(1+$F$3)),"-")</f>
        <v>373.799265</v>
      </c>
      <c r="I3723" s="14" t="n">
        <v>355.9993</v>
      </c>
      <c r="J3723" s="14" t="n">
        <v>320.39937</v>
      </c>
    </row>
    <row r="3724" customFormat="false" ht="15" hidden="false" customHeight="false" outlineLevel="0" collapsed="false">
      <c r="A3724" s="12" t="n">
        <v>10679</v>
      </c>
      <c r="B3724" s="13" t="s">
        <v>3737</v>
      </c>
      <c r="C3724" s="14" t="n">
        <f aca="false">IF($F$2=0," - ",Tabla1[[#This Row],[Base Precio de Lista neto]])</f>
        <v>612.3949</v>
      </c>
      <c r="D3724" s="14" t="n">
        <f aca="false">IF($F$2=0," - ",Tabla1[[#This Row],[Base Precio de Lista neto]]*(1-$F$2))</f>
        <v>428.67643</v>
      </c>
      <c r="E3724" s="14" t="n">
        <f aca="false">IF($F$2=0," - ",Tabla1[[#This Row],[Base para Mejor precio]]*(1-$F$2))</f>
        <v>385.808787</v>
      </c>
      <c r="F3724" s="12" t="s">
        <v>31</v>
      </c>
      <c r="G3724" s="15"/>
      <c r="H3724" s="14" t="n">
        <f aca="false">IFERROR(IF($F$3=0,"-",Tabla1[[#This Row],[Precio de Cliente neto]]*(1+$F$3)),"-")</f>
        <v>643.014645</v>
      </c>
      <c r="I3724" s="14" t="n">
        <v>612.3949</v>
      </c>
      <c r="J3724" s="14" t="n">
        <v>551.15541</v>
      </c>
    </row>
    <row r="3725" customFormat="false" ht="15" hidden="false" customHeight="false" outlineLevel="0" collapsed="false">
      <c r="A3725" s="12" t="n">
        <v>10680</v>
      </c>
      <c r="B3725" s="13" t="s">
        <v>3738</v>
      </c>
      <c r="C3725" s="14" t="n">
        <f aca="false">IF($F$2=0," - ",Tabla1[[#This Row],[Base Precio de Lista neto]])</f>
        <v>984.7433</v>
      </c>
      <c r="D3725" s="14" t="n">
        <f aca="false">IF($F$2=0," - ",Tabla1[[#This Row],[Base Precio de Lista neto]]*(1-$F$2))</f>
        <v>689.32031</v>
      </c>
      <c r="E3725" s="14" t="n">
        <f aca="false">IF($F$2=0," - ",Tabla1[[#This Row],[Base para Mejor precio]]*(1-$F$2))</f>
        <v>620.388279</v>
      </c>
      <c r="F3725" s="12" t="s">
        <v>31</v>
      </c>
      <c r="G3725" s="15"/>
      <c r="H3725" s="14" t="n">
        <f aca="false">IFERROR(IF($F$3=0,"-",Tabla1[[#This Row],[Precio de Cliente neto]]*(1+$F$3)),"-")</f>
        <v>1033.980465</v>
      </c>
      <c r="I3725" s="14" t="n">
        <v>984.7433</v>
      </c>
      <c r="J3725" s="14" t="n">
        <v>886.26897</v>
      </c>
    </row>
    <row r="3726" customFormat="false" ht="15" hidden="false" customHeight="false" outlineLevel="0" collapsed="false">
      <c r="A3726" s="12" t="n">
        <v>10681</v>
      </c>
      <c r="B3726" s="13" t="s">
        <v>3739</v>
      </c>
      <c r="C3726" s="14" t="n">
        <f aca="false">IF($F$2=0," - ",Tabla1[[#This Row],[Base Precio de Lista neto]])</f>
        <v>3537.2719</v>
      </c>
      <c r="D3726" s="14" t="n">
        <f aca="false">IF($F$2=0," - ",Tabla1[[#This Row],[Base Precio de Lista neto]]*(1-$F$2))</f>
        <v>2476.09033</v>
      </c>
      <c r="E3726" s="14" t="n">
        <f aca="false">IF($F$2=0," - ",Tabla1[[#This Row],[Base para Mejor precio]]*(1-$F$2))</f>
        <v>2228.481297</v>
      </c>
      <c r="F3726" s="12" t="s">
        <v>31</v>
      </c>
      <c r="G3726" s="15"/>
      <c r="H3726" s="14" t="n">
        <f aca="false">IFERROR(IF($F$3=0,"-",Tabla1[[#This Row],[Precio de Cliente neto]]*(1+$F$3)),"-")</f>
        <v>3714.135495</v>
      </c>
      <c r="I3726" s="14" t="n">
        <v>3537.2719</v>
      </c>
      <c r="J3726" s="14" t="n">
        <v>3183.54471</v>
      </c>
    </row>
    <row r="3727" customFormat="false" ht="15" hidden="false" customHeight="false" outlineLevel="0" collapsed="false">
      <c r="A3727" s="12" t="n">
        <v>10682</v>
      </c>
      <c r="B3727" s="13" t="s">
        <v>3740</v>
      </c>
      <c r="C3727" s="14" t="n">
        <f aca="false">IF($F$2=0," - ",Tabla1[[#This Row],[Base Precio de Lista neto]])</f>
        <v>372.9668</v>
      </c>
      <c r="D3727" s="14" t="n">
        <f aca="false">IF($F$2=0," - ",Tabla1[[#This Row],[Base Precio de Lista neto]]*(1-$F$2))</f>
        <v>261.07676</v>
      </c>
      <c r="E3727" s="14" t="n">
        <f aca="false">IF($F$2=0," - ",Tabla1[[#This Row],[Base para Mejor precio]]*(1-$F$2))</f>
        <v>234.969084</v>
      </c>
      <c r="F3727" s="12" t="s">
        <v>31</v>
      </c>
      <c r="G3727" s="15"/>
      <c r="H3727" s="14" t="n">
        <f aca="false">IFERROR(IF($F$3=0,"-",Tabla1[[#This Row],[Precio de Cliente neto]]*(1+$F$3)),"-")</f>
        <v>391.61514</v>
      </c>
      <c r="I3727" s="14" t="n">
        <v>372.9668</v>
      </c>
      <c r="J3727" s="14" t="n">
        <v>335.67012</v>
      </c>
    </row>
    <row r="3728" customFormat="false" ht="15" hidden="false" customHeight="false" outlineLevel="0" collapsed="false">
      <c r="A3728" s="12" t="n">
        <v>10683</v>
      </c>
      <c r="B3728" s="13" t="s">
        <v>3741</v>
      </c>
      <c r="C3728" s="14" t="n">
        <f aca="false">IF($F$2=0," - ",Tabla1[[#This Row],[Base Precio de Lista neto]])</f>
        <v>612.3949</v>
      </c>
      <c r="D3728" s="14" t="n">
        <f aca="false">IF($F$2=0," - ",Tabla1[[#This Row],[Base Precio de Lista neto]]*(1-$F$2))</f>
        <v>428.67643</v>
      </c>
      <c r="E3728" s="14" t="n">
        <f aca="false">IF($F$2=0," - ",Tabla1[[#This Row],[Base para Mejor precio]]*(1-$F$2))</f>
        <v>385.808787</v>
      </c>
      <c r="F3728" s="12" t="s">
        <v>31</v>
      </c>
      <c r="G3728" s="15"/>
      <c r="H3728" s="14" t="n">
        <f aca="false">IFERROR(IF($F$3=0,"-",Tabla1[[#This Row],[Precio de Cliente neto]]*(1+$F$3)),"-")</f>
        <v>643.014645</v>
      </c>
      <c r="I3728" s="14" t="n">
        <v>612.3949</v>
      </c>
      <c r="J3728" s="14" t="n">
        <v>551.15541</v>
      </c>
    </row>
    <row r="3729" customFormat="false" ht="15" hidden="false" customHeight="false" outlineLevel="0" collapsed="false">
      <c r="A3729" s="12" t="n">
        <v>10684</v>
      </c>
      <c r="B3729" s="13" t="s">
        <v>3742</v>
      </c>
      <c r="C3729" s="14" t="n">
        <f aca="false">IF($F$2=0," - ",Tabla1[[#This Row],[Base Precio de Lista neto]])</f>
        <v>984.7437</v>
      </c>
      <c r="D3729" s="14" t="n">
        <f aca="false">IF($F$2=0," - ",Tabla1[[#This Row],[Base Precio de Lista neto]]*(1-$F$2))</f>
        <v>689.32059</v>
      </c>
      <c r="E3729" s="14" t="n">
        <f aca="false">IF($F$2=0," - ",Tabla1[[#This Row],[Base para Mejor precio]]*(1-$F$2))</f>
        <v>620.388531</v>
      </c>
      <c r="F3729" s="12" t="s">
        <v>31</v>
      </c>
      <c r="G3729" s="15"/>
      <c r="H3729" s="14" t="n">
        <f aca="false">IFERROR(IF($F$3=0,"-",Tabla1[[#This Row],[Precio de Cliente neto]]*(1+$F$3)),"-")</f>
        <v>1033.980885</v>
      </c>
      <c r="I3729" s="14" t="n">
        <v>984.7437</v>
      </c>
      <c r="J3729" s="14" t="n">
        <v>886.26933</v>
      </c>
    </row>
    <row r="3730" customFormat="false" ht="15" hidden="false" customHeight="false" outlineLevel="0" collapsed="false">
      <c r="A3730" s="12" t="n">
        <v>10685</v>
      </c>
      <c r="B3730" s="13" t="s">
        <v>3743</v>
      </c>
      <c r="C3730" s="14" t="n">
        <f aca="false">IF($F$2=0," - ",Tabla1[[#This Row],[Base Precio de Lista neto]])</f>
        <v>3537.2719</v>
      </c>
      <c r="D3730" s="14" t="n">
        <f aca="false">IF($F$2=0," - ",Tabla1[[#This Row],[Base Precio de Lista neto]]*(1-$F$2))</f>
        <v>2476.09033</v>
      </c>
      <c r="E3730" s="14" t="n">
        <f aca="false">IF($F$2=0," - ",Tabla1[[#This Row],[Base para Mejor precio]]*(1-$F$2))</f>
        <v>2228.481297</v>
      </c>
      <c r="F3730" s="12" t="s">
        <v>31</v>
      </c>
      <c r="G3730" s="15"/>
      <c r="H3730" s="14" t="n">
        <f aca="false">IFERROR(IF($F$3=0,"-",Tabla1[[#This Row],[Precio de Cliente neto]]*(1+$F$3)),"-")</f>
        <v>3714.135495</v>
      </c>
      <c r="I3730" s="14" t="n">
        <v>3537.2719</v>
      </c>
      <c r="J3730" s="14" t="n">
        <v>3183.54471</v>
      </c>
    </row>
    <row r="3731" customFormat="false" ht="15" hidden="false" customHeight="false" outlineLevel="0" collapsed="false">
      <c r="A3731" s="12" t="n">
        <v>10686</v>
      </c>
      <c r="B3731" s="13" t="s">
        <v>3744</v>
      </c>
      <c r="C3731" s="14" t="n">
        <f aca="false">IF($F$2=0," - ",Tabla1[[#This Row],[Base Precio de Lista neto]])</f>
        <v>372.9667</v>
      </c>
      <c r="D3731" s="14" t="n">
        <f aca="false">IF($F$2=0," - ",Tabla1[[#This Row],[Base Precio de Lista neto]]*(1-$F$2))</f>
        <v>261.07669</v>
      </c>
      <c r="E3731" s="14" t="n">
        <f aca="false">IF($F$2=0," - ",Tabla1[[#This Row],[Base para Mejor precio]]*(1-$F$2))</f>
        <v>234.969021</v>
      </c>
      <c r="F3731" s="12" t="s">
        <v>31</v>
      </c>
      <c r="G3731" s="15"/>
      <c r="H3731" s="14" t="n">
        <f aca="false">IFERROR(IF($F$3=0,"-",Tabla1[[#This Row],[Precio de Cliente neto]]*(1+$F$3)),"-")</f>
        <v>391.615035</v>
      </c>
      <c r="I3731" s="14" t="n">
        <v>372.9667</v>
      </c>
      <c r="J3731" s="14" t="n">
        <v>335.67003</v>
      </c>
    </row>
    <row r="3732" customFormat="false" ht="15" hidden="false" customHeight="false" outlineLevel="0" collapsed="false">
      <c r="A3732" s="12" t="n">
        <v>10687</v>
      </c>
      <c r="B3732" s="13" t="s">
        <v>3745</v>
      </c>
      <c r="C3732" s="14" t="n">
        <f aca="false">IF($F$2=0," - ",Tabla1[[#This Row],[Base Precio de Lista neto]])</f>
        <v>984.7433</v>
      </c>
      <c r="D3732" s="14" t="n">
        <f aca="false">IF($F$2=0," - ",Tabla1[[#This Row],[Base Precio de Lista neto]]*(1-$F$2))</f>
        <v>689.32031</v>
      </c>
      <c r="E3732" s="14" t="n">
        <f aca="false">IF($F$2=0," - ",Tabla1[[#This Row],[Base para Mejor precio]]*(1-$F$2))</f>
        <v>620.388279</v>
      </c>
      <c r="F3732" s="12" t="s">
        <v>31</v>
      </c>
      <c r="G3732" s="15"/>
      <c r="H3732" s="14" t="n">
        <f aca="false">IFERROR(IF($F$3=0,"-",Tabla1[[#This Row],[Precio de Cliente neto]]*(1+$F$3)),"-")</f>
        <v>1033.980465</v>
      </c>
      <c r="I3732" s="14" t="n">
        <v>984.7433</v>
      </c>
      <c r="J3732" s="14" t="n">
        <v>886.26897</v>
      </c>
    </row>
    <row r="3733" customFormat="false" ht="15" hidden="false" customHeight="false" outlineLevel="0" collapsed="false">
      <c r="A3733" s="12" t="n">
        <v>10688</v>
      </c>
      <c r="B3733" s="13" t="s">
        <v>3746</v>
      </c>
      <c r="C3733" s="14" t="n">
        <f aca="false">IF($F$2=0," - ",Tabla1[[#This Row],[Base Precio de Lista neto]])</f>
        <v>582.9484</v>
      </c>
      <c r="D3733" s="14" t="n">
        <f aca="false">IF($F$2=0," - ",Tabla1[[#This Row],[Base Precio de Lista neto]]*(1-$F$2))</f>
        <v>408.06388</v>
      </c>
      <c r="E3733" s="14" t="n">
        <f aca="false">IF($F$2=0," - ",Tabla1[[#This Row],[Base para Mejor precio]]*(1-$F$2))</f>
        <v>367.257492</v>
      </c>
      <c r="F3733" s="12" t="s">
        <v>31</v>
      </c>
      <c r="G3733" s="15"/>
      <c r="H3733" s="14" t="n">
        <f aca="false">IFERROR(IF($F$3=0,"-",Tabla1[[#This Row],[Precio de Cliente neto]]*(1+$F$3)),"-")</f>
        <v>612.09582</v>
      </c>
      <c r="I3733" s="14" t="n">
        <v>582.9484</v>
      </c>
      <c r="J3733" s="14" t="n">
        <v>524.65356</v>
      </c>
    </row>
    <row r="3734" customFormat="false" ht="15" hidden="false" customHeight="false" outlineLevel="0" collapsed="false">
      <c r="A3734" s="12" t="n">
        <v>10689</v>
      </c>
      <c r="B3734" s="13" t="s">
        <v>3747</v>
      </c>
      <c r="C3734" s="14" t="n">
        <f aca="false">IF($F$2=0," - ",Tabla1[[#This Row],[Base Precio de Lista neto]])</f>
        <v>967.7618</v>
      </c>
      <c r="D3734" s="14" t="n">
        <f aca="false">IF($F$2=0," - ",Tabla1[[#This Row],[Base Precio de Lista neto]]*(1-$F$2))</f>
        <v>677.43326</v>
      </c>
      <c r="E3734" s="14" t="n">
        <f aca="false">IF($F$2=0," - ",Tabla1[[#This Row],[Base para Mejor precio]]*(1-$F$2))</f>
        <v>609.689934</v>
      </c>
      <c r="F3734" s="12" t="s">
        <v>31</v>
      </c>
      <c r="G3734" s="15"/>
      <c r="H3734" s="14" t="n">
        <f aca="false">IFERROR(IF($F$3=0,"-",Tabla1[[#This Row],[Precio de Cliente neto]]*(1+$F$3)),"-")</f>
        <v>1016.14989</v>
      </c>
      <c r="I3734" s="14" t="n">
        <v>967.7618</v>
      </c>
      <c r="J3734" s="14" t="n">
        <v>870.98562</v>
      </c>
    </row>
    <row r="3735" customFormat="false" ht="15" hidden="false" customHeight="false" outlineLevel="0" collapsed="false">
      <c r="A3735" s="12" t="n">
        <v>10690</v>
      </c>
      <c r="B3735" s="13" t="s">
        <v>3748</v>
      </c>
      <c r="C3735" s="14" t="n">
        <f aca="false">IF($F$2=0," - ",Tabla1[[#This Row],[Base Precio de Lista neto]])</f>
        <v>372.9668</v>
      </c>
      <c r="D3735" s="14" t="n">
        <f aca="false">IF($F$2=0," - ",Tabla1[[#This Row],[Base Precio de Lista neto]]*(1-$F$2))</f>
        <v>261.07676</v>
      </c>
      <c r="E3735" s="14" t="n">
        <f aca="false">IF($F$2=0," - ",Tabla1[[#This Row],[Base para Mejor precio]]*(1-$F$2))</f>
        <v>234.969084</v>
      </c>
      <c r="F3735" s="12" t="s">
        <v>31</v>
      </c>
      <c r="G3735" s="15"/>
      <c r="H3735" s="14" t="n">
        <f aca="false">IFERROR(IF($F$3=0,"-",Tabla1[[#This Row],[Precio de Cliente neto]]*(1+$F$3)),"-")</f>
        <v>391.61514</v>
      </c>
      <c r="I3735" s="14" t="n">
        <v>372.9668</v>
      </c>
      <c r="J3735" s="14" t="n">
        <v>335.67012</v>
      </c>
    </row>
    <row r="3736" customFormat="false" ht="15" hidden="false" customHeight="false" outlineLevel="0" collapsed="false">
      <c r="A3736" s="12" t="n">
        <v>10691</v>
      </c>
      <c r="B3736" s="13" t="s">
        <v>3749</v>
      </c>
      <c r="C3736" s="14" t="n">
        <f aca="false">IF($F$2=0," - ",Tabla1[[#This Row],[Base Precio de Lista neto]])</f>
        <v>612.3946</v>
      </c>
      <c r="D3736" s="14" t="n">
        <f aca="false">IF($F$2=0," - ",Tabla1[[#This Row],[Base Precio de Lista neto]]*(1-$F$2))</f>
        <v>428.67622</v>
      </c>
      <c r="E3736" s="14" t="n">
        <f aca="false">IF($F$2=0," - ",Tabla1[[#This Row],[Base para Mejor precio]]*(1-$F$2))</f>
        <v>385.808598</v>
      </c>
      <c r="F3736" s="12" t="s">
        <v>31</v>
      </c>
      <c r="G3736" s="15"/>
      <c r="H3736" s="14" t="n">
        <f aca="false">IFERROR(IF($F$3=0,"-",Tabla1[[#This Row],[Precio de Cliente neto]]*(1+$F$3)),"-")</f>
        <v>643.01433</v>
      </c>
      <c r="I3736" s="14" t="n">
        <v>612.3946</v>
      </c>
      <c r="J3736" s="14" t="n">
        <v>551.15514</v>
      </c>
    </row>
    <row r="3737" customFormat="false" ht="15" hidden="false" customHeight="false" outlineLevel="0" collapsed="false">
      <c r="A3737" s="12" t="n">
        <v>10692</v>
      </c>
      <c r="B3737" s="13" t="s">
        <v>3750</v>
      </c>
      <c r="C3737" s="14" t="n">
        <f aca="false">IF($F$2=0," - ",Tabla1[[#This Row],[Base Precio de Lista neto]])</f>
        <v>984.7433</v>
      </c>
      <c r="D3737" s="14" t="n">
        <f aca="false">IF($F$2=0," - ",Tabla1[[#This Row],[Base Precio de Lista neto]]*(1-$F$2))</f>
        <v>689.32031</v>
      </c>
      <c r="E3737" s="14" t="n">
        <f aca="false">IF($F$2=0," - ",Tabla1[[#This Row],[Base para Mejor precio]]*(1-$F$2))</f>
        <v>620.388279</v>
      </c>
      <c r="F3737" s="12" t="s">
        <v>31</v>
      </c>
      <c r="G3737" s="15"/>
      <c r="H3737" s="14" t="n">
        <f aca="false">IFERROR(IF($F$3=0,"-",Tabla1[[#This Row],[Precio de Cliente neto]]*(1+$F$3)),"-")</f>
        <v>1033.980465</v>
      </c>
      <c r="I3737" s="14" t="n">
        <v>984.7433</v>
      </c>
      <c r="J3737" s="14" t="n">
        <v>886.26897</v>
      </c>
    </row>
    <row r="3738" customFormat="false" ht="15" hidden="false" customHeight="false" outlineLevel="0" collapsed="false">
      <c r="A3738" s="12" t="n">
        <v>10693</v>
      </c>
      <c r="B3738" s="13" t="s">
        <v>3751</v>
      </c>
      <c r="C3738" s="14" t="n">
        <f aca="false">IF($F$2=0," - ",Tabla1[[#This Row],[Base Precio de Lista neto]])</f>
        <v>3537.2719</v>
      </c>
      <c r="D3738" s="14" t="n">
        <f aca="false">IF($F$2=0," - ",Tabla1[[#This Row],[Base Precio de Lista neto]]*(1-$F$2))</f>
        <v>2476.09033</v>
      </c>
      <c r="E3738" s="14" t="n">
        <f aca="false">IF($F$2=0," - ",Tabla1[[#This Row],[Base para Mejor precio]]*(1-$F$2))</f>
        <v>2228.481297</v>
      </c>
      <c r="F3738" s="12" t="s">
        <v>31</v>
      </c>
      <c r="G3738" s="15"/>
      <c r="H3738" s="14" t="n">
        <f aca="false">IFERROR(IF($F$3=0,"-",Tabla1[[#This Row],[Precio de Cliente neto]]*(1+$F$3)),"-")</f>
        <v>3714.135495</v>
      </c>
      <c r="I3738" s="14" t="n">
        <v>3537.2719</v>
      </c>
      <c r="J3738" s="14" t="n">
        <v>3183.54471</v>
      </c>
    </row>
    <row r="3739" customFormat="false" ht="15" hidden="false" customHeight="false" outlineLevel="0" collapsed="false">
      <c r="A3739" s="12" t="n">
        <v>10698</v>
      </c>
      <c r="B3739" s="13" t="s">
        <v>3752</v>
      </c>
      <c r="C3739" s="14" t="n">
        <f aca="false">IF($F$2=0," - ",Tabla1[[#This Row],[Base Precio de Lista neto]])</f>
        <v>372.9667</v>
      </c>
      <c r="D3739" s="14" t="n">
        <f aca="false">IF($F$2=0," - ",Tabla1[[#This Row],[Base Precio de Lista neto]]*(1-$F$2))</f>
        <v>261.07669</v>
      </c>
      <c r="E3739" s="14" t="n">
        <f aca="false">IF($F$2=0," - ",Tabla1[[#This Row],[Base para Mejor precio]]*(1-$F$2))</f>
        <v>234.969021</v>
      </c>
      <c r="F3739" s="12" t="s">
        <v>31</v>
      </c>
      <c r="G3739" s="15"/>
      <c r="H3739" s="14" t="n">
        <f aca="false">IFERROR(IF($F$3=0,"-",Tabla1[[#This Row],[Precio de Cliente neto]]*(1+$F$3)),"-")</f>
        <v>391.615035</v>
      </c>
      <c r="I3739" s="14" t="n">
        <v>372.9667</v>
      </c>
      <c r="J3739" s="14" t="n">
        <v>335.67003</v>
      </c>
    </row>
    <row r="3740" customFormat="false" ht="15" hidden="false" customHeight="false" outlineLevel="0" collapsed="false">
      <c r="A3740" s="12" t="n">
        <v>10699</v>
      </c>
      <c r="B3740" s="13" t="s">
        <v>3753</v>
      </c>
      <c r="C3740" s="14" t="n">
        <f aca="false">IF($F$2=0," - ",Tabla1[[#This Row],[Base Precio de Lista neto]])</f>
        <v>612.3946</v>
      </c>
      <c r="D3740" s="14" t="n">
        <f aca="false">IF($F$2=0," - ",Tabla1[[#This Row],[Base Precio de Lista neto]]*(1-$F$2))</f>
        <v>428.67622</v>
      </c>
      <c r="E3740" s="14" t="n">
        <f aca="false">IF($F$2=0," - ",Tabla1[[#This Row],[Base para Mejor precio]]*(1-$F$2))</f>
        <v>385.808598</v>
      </c>
      <c r="F3740" s="12" t="s">
        <v>31</v>
      </c>
      <c r="G3740" s="15"/>
      <c r="H3740" s="14" t="n">
        <f aca="false">IFERROR(IF($F$3=0,"-",Tabla1[[#This Row],[Precio de Cliente neto]]*(1+$F$3)),"-")</f>
        <v>643.01433</v>
      </c>
      <c r="I3740" s="14" t="n">
        <v>612.3946</v>
      </c>
      <c r="J3740" s="14" t="n">
        <v>551.15514</v>
      </c>
    </row>
    <row r="3741" customFormat="false" ht="15" hidden="false" customHeight="false" outlineLevel="0" collapsed="false">
      <c r="A3741" s="12" t="n">
        <v>10700</v>
      </c>
      <c r="B3741" s="13" t="s">
        <v>3754</v>
      </c>
      <c r="C3741" s="14" t="n">
        <f aca="false">IF($F$2=0," - ",Tabla1[[#This Row],[Base Precio de Lista neto]])</f>
        <v>984.7433</v>
      </c>
      <c r="D3741" s="14" t="n">
        <f aca="false">IF($F$2=0," - ",Tabla1[[#This Row],[Base Precio de Lista neto]]*(1-$F$2))</f>
        <v>689.32031</v>
      </c>
      <c r="E3741" s="14" t="n">
        <f aca="false">IF($F$2=0," - ",Tabla1[[#This Row],[Base para Mejor precio]]*(1-$F$2))</f>
        <v>620.388279</v>
      </c>
      <c r="F3741" s="12" t="s">
        <v>31</v>
      </c>
      <c r="G3741" s="15"/>
      <c r="H3741" s="14" t="n">
        <f aca="false">IFERROR(IF($F$3=0,"-",Tabla1[[#This Row],[Precio de Cliente neto]]*(1+$F$3)),"-")</f>
        <v>1033.980465</v>
      </c>
      <c r="I3741" s="14" t="n">
        <v>984.7433</v>
      </c>
      <c r="J3741" s="14" t="n">
        <v>886.26897</v>
      </c>
    </row>
    <row r="3742" customFormat="false" ht="15" hidden="false" customHeight="false" outlineLevel="0" collapsed="false">
      <c r="A3742" s="12" t="n">
        <v>10701</v>
      </c>
      <c r="B3742" s="13" t="s">
        <v>3755</v>
      </c>
      <c r="C3742" s="14" t="n">
        <f aca="false">IF($F$2=0," - ",Tabla1[[#This Row],[Base Precio de Lista neto]])</f>
        <v>3537.2719</v>
      </c>
      <c r="D3742" s="14" t="n">
        <f aca="false">IF($F$2=0," - ",Tabla1[[#This Row],[Base Precio de Lista neto]]*(1-$F$2))</f>
        <v>2476.09033</v>
      </c>
      <c r="E3742" s="14" t="n">
        <f aca="false">IF($F$2=0," - ",Tabla1[[#This Row],[Base para Mejor precio]]*(1-$F$2))</f>
        <v>2228.481297</v>
      </c>
      <c r="F3742" s="12" t="s">
        <v>31</v>
      </c>
      <c r="G3742" s="15"/>
      <c r="H3742" s="14" t="n">
        <f aca="false">IFERROR(IF($F$3=0,"-",Tabla1[[#This Row],[Precio de Cliente neto]]*(1+$F$3)),"-")</f>
        <v>3714.135495</v>
      </c>
      <c r="I3742" s="14" t="n">
        <v>3537.2719</v>
      </c>
      <c r="J3742" s="14" t="n">
        <v>3183.54471</v>
      </c>
    </row>
    <row r="3743" customFormat="false" ht="15" hidden="false" customHeight="false" outlineLevel="0" collapsed="false">
      <c r="A3743" s="12" t="n">
        <v>10702</v>
      </c>
      <c r="B3743" s="13" t="s">
        <v>3756</v>
      </c>
      <c r="C3743" s="14" t="n">
        <f aca="false">IF($F$2=0," - ",Tabla1[[#This Row],[Base Precio de Lista neto]])</f>
        <v>372.9667</v>
      </c>
      <c r="D3743" s="14" t="n">
        <f aca="false">IF($F$2=0," - ",Tabla1[[#This Row],[Base Precio de Lista neto]]*(1-$F$2))</f>
        <v>261.07669</v>
      </c>
      <c r="E3743" s="14" t="n">
        <f aca="false">IF($F$2=0," - ",Tabla1[[#This Row],[Base para Mejor precio]]*(1-$F$2))</f>
        <v>234.969021</v>
      </c>
      <c r="F3743" s="12" t="s">
        <v>31</v>
      </c>
      <c r="G3743" s="15"/>
      <c r="H3743" s="14" t="n">
        <f aca="false">IFERROR(IF($F$3=0,"-",Tabla1[[#This Row],[Precio de Cliente neto]]*(1+$F$3)),"-")</f>
        <v>391.615035</v>
      </c>
      <c r="I3743" s="14" t="n">
        <v>372.9667</v>
      </c>
      <c r="J3743" s="14" t="n">
        <v>335.67003</v>
      </c>
    </row>
    <row r="3744" customFormat="false" ht="15" hidden="false" customHeight="false" outlineLevel="0" collapsed="false">
      <c r="A3744" s="12" t="n">
        <v>10703</v>
      </c>
      <c r="B3744" s="13" t="s">
        <v>3757</v>
      </c>
      <c r="C3744" s="14" t="n">
        <f aca="false">IF($F$2=0," - ",Tabla1[[#This Row],[Base Precio de Lista neto]])</f>
        <v>612.3949</v>
      </c>
      <c r="D3744" s="14" t="n">
        <f aca="false">IF($F$2=0," - ",Tabla1[[#This Row],[Base Precio de Lista neto]]*(1-$F$2))</f>
        <v>428.67643</v>
      </c>
      <c r="E3744" s="14" t="n">
        <f aca="false">IF($F$2=0," - ",Tabla1[[#This Row],[Base para Mejor precio]]*(1-$F$2))</f>
        <v>385.808787</v>
      </c>
      <c r="F3744" s="12" t="s">
        <v>31</v>
      </c>
      <c r="G3744" s="15"/>
      <c r="H3744" s="14" t="n">
        <f aca="false">IFERROR(IF($F$3=0,"-",Tabla1[[#This Row],[Precio de Cliente neto]]*(1+$F$3)),"-")</f>
        <v>643.014645</v>
      </c>
      <c r="I3744" s="14" t="n">
        <v>612.3949</v>
      </c>
      <c r="J3744" s="14" t="n">
        <v>551.15541</v>
      </c>
    </row>
    <row r="3745" customFormat="false" ht="15" hidden="false" customHeight="false" outlineLevel="0" collapsed="false">
      <c r="A3745" s="12" t="n">
        <v>10704</v>
      </c>
      <c r="B3745" s="13" t="s">
        <v>3758</v>
      </c>
      <c r="C3745" s="14" t="n">
        <f aca="false">IF($F$2=0," - ",Tabla1[[#This Row],[Base Precio de Lista neto]])</f>
        <v>984.7437</v>
      </c>
      <c r="D3745" s="14" t="n">
        <f aca="false">IF($F$2=0," - ",Tabla1[[#This Row],[Base Precio de Lista neto]]*(1-$F$2))</f>
        <v>689.32059</v>
      </c>
      <c r="E3745" s="14" t="n">
        <f aca="false">IF($F$2=0," - ",Tabla1[[#This Row],[Base para Mejor precio]]*(1-$F$2))</f>
        <v>620.388531</v>
      </c>
      <c r="F3745" s="12" t="s">
        <v>31</v>
      </c>
      <c r="G3745" s="15"/>
      <c r="H3745" s="14" t="n">
        <f aca="false">IFERROR(IF($F$3=0,"-",Tabla1[[#This Row],[Precio de Cliente neto]]*(1+$F$3)),"-")</f>
        <v>1033.980885</v>
      </c>
      <c r="I3745" s="14" t="n">
        <v>984.7437</v>
      </c>
      <c r="J3745" s="14" t="n">
        <v>886.26933</v>
      </c>
    </row>
    <row r="3746" customFormat="false" ht="15" hidden="false" customHeight="false" outlineLevel="0" collapsed="false">
      <c r="A3746" s="12" t="n">
        <v>10705</v>
      </c>
      <c r="B3746" s="13" t="s">
        <v>3759</v>
      </c>
      <c r="C3746" s="14" t="n">
        <f aca="false">IF($F$2=0," - ",Tabla1[[#This Row],[Base Precio de Lista neto]])</f>
        <v>3537.2719</v>
      </c>
      <c r="D3746" s="14" t="n">
        <f aca="false">IF($F$2=0," - ",Tabla1[[#This Row],[Base Precio de Lista neto]]*(1-$F$2))</f>
        <v>2476.09033</v>
      </c>
      <c r="E3746" s="14" t="n">
        <f aca="false">IF($F$2=0," - ",Tabla1[[#This Row],[Base para Mejor precio]]*(1-$F$2))</f>
        <v>2228.481297</v>
      </c>
      <c r="F3746" s="12" t="s">
        <v>31</v>
      </c>
      <c r="G3746" s="15"/>
      <c r="H3746" s="14" t="n">
        <f aca="false">IFERROR(IF($F$3=0,"-",Tabla1[[#This Row],[Precio de Cliente neto]]*(1+$F$3)),"-")</f>
        <v>3714.135495</v>
      </c>
      <c r="I3746" s="14" t="n">
        <v>3537.2719</v>
      </c>
      <c r="J3746" s="14" t="n">
        <v>3183.54471</v>
      </c>
    </row>
    <row r="3747" customFormat="false" ht="15" hidden="false" customHeight="false" outlineLevel="0" collapsed="false">
      <c r="A3747" s="12" t="n">
        <v>10706</v>
      </c>
      <c r="B3747" s="13" t="s">
        <v>3760</v>
      </c>
      <c r="C3747" s="14" t="n">
        <f aca="false">IF($F$2=0," - ",Tabla1[[#This Row],[Base Precio de Lista neto]])</f>
        <v>541.0302</v>
      </c>
      <c r="D3747" s="14" t="n">
        <f aca="false">IF($F$2=0," - ",Tabla1[[#This Row],[Base Precio de Lista neto]]*(1-$F$2))</f>
        <v>378.72114</v>
      </c>
      <c r="E3747" s="14" t="n">
        <f aca="false">IF($F$2=0," - ",Tabla1[[#This Row],[Base para Mejor precio]]*(1-$F$2))</f>
        <v>340.849026</v>
      </c>
      <c r="F3747" s="12" t="s">
        <v>31</v>
      </c>
      <c r="G3747" s="15"/>
      <c r="H3747" s="14" t="n">
        <f aca="false">IFERROR(IF($F$3=0,"-",Tabla1[[#This Row],[Precio de Cliente neto]]*(1+$F$3)),"-")</f>
        <v>568.08171</v>
      </c>
      <c r="I3747" s="14" t="n">
        <v>541.0302</v>
      </c>
      <c r="J3747" s="14" t="n">
        <v>486.92718</v>
      </c>
    </row>
    <row r="3748" customFormat="false" ht="15" hidden="false" customHeight="false" outlineLevel="0" collapsed="false">
      <c r="A3748" s="12" t="n">
        <v>10707</v>
      </c>
      <c r="B3748" s="13" t="s">
        <v>3761</v>
      </c>
      <c r="C3748" s="14" t="n">
        <f aca="false">IF($F$2=0," - ",Tabla1[[#This Row],[Base Precio de Lista neto]])</f>
        <v>948.5288</v>
      </c>
      <c r="D3748" s="14" t="n">
        <f aca="false">IF($F$2=0," - ",Tabla1[[#This Row],[Base Precio de Lista neto]]*(1-$F$2))</f>
        <v>663.97016</v>
      </c>
      <c r="E3748" s="14" t="n">
        <f aca="false">IF($F$2=0," - ",Tabla1[[#This Row],[Base para Mejor precio]]*(1-$F$2))</f>
        <v>597.573144</v>
      </c>
      <c r="F3748" s="12" t="s">
        <v>31</v>
      </c>
      <c r="G3748" s="15"/>
      <c r="H3748" s="14" t="n">
        <f aca="false">IFERROR(IF($F$3=0,"-",Tabla1[[#This Row],[Precio de Cliente neto]]*(1+$F$3)),"-")</f>
        <v>995.95524</v>
      </c>
      <c r="I3748" s="14" t="n">
        <v>948.5288</v>
      </c>
      <c r="J3748" s="14" t="n">
        <v>853.67592</v>
      </c>
    </row>
    <row r="3749" customFormat="false" ht="15" hidden="false" customHeight="false" outlineLevel="0" collapsed="false">
      <c r="A3749" s="12" t="n">
        <v>10708</v>
      </c>
      <c r="B3749" s="13" t="s">
        <v>3762</v>
      </c>
      <c r="C3749" s="14" t="n">
        <f aca="false">IF($F$2=0," - ",Tabla1[[#This Row],[Base Precio de Lista neto]])</f>
        <v>1604.4534</v>
      </c>
      <c r="D3749" s="14" t="n">
        <f aca="false">IF($F$2=0," - ",Tabla1[[#This Row],[Base Precio de Lista neto]]*(1-$F$2))</f>
        <v>1123.11738</v>
      </c>
      <c r="E3749" s="14" t="n">
        <f aca="false">IF($F$2=0," - ",Tabla1[[#This Row],[Base para Mejor precio]]*(1-$F$2))</f>
        <v>1010.805642</v>
      </c>
      <c r="F3749" s="12" t="s">
        <v>31</v>
      </c>
      <c r="G3749" s="15"/>
      <c r="H3749" s="14" t="n">
        <f aca="false">IFERROR(IF($F$3=0,"-",Tabla1[[#This Row],[Precio de Cliente neto]]*(1+$F$3)),"-")</f>
        <v>1684.67607</v>
      </c>
      <c r="I3749" s="14" t="n">
        <v>1604.4534</v>
      </c>
      <c r="J3749" s="14" t="n">
        <v>1444.00806</v>
      </c>
    </row>
    <row r="3750" customFormat="false" ht="15" hidden="false" customHeight="false" outlineLevel="0" collapsed="false">
      <c r="A3750" s="12" t="n">
        <v>10709</v>
      </c>
      <c r="B3750" s="13" t="s">
        <v>3763</v>
      </c>
      <c r="C3750" s="14" t="n">
        <f aca="false">IF($F$2=0," - ",Tabla1[[#This Row],[Base Precio de Lista neto]])</f>
        <v>6068.8554</v>
      </c>
      <c r="D3750" s="14" t="n">
        <f aca="false">IF($F$2=0," - ",Tabla1[[#This Row],[Base Precio de Lista neto]]*(1-$F$2))</f>
        <v>4248.19878</v>
      </c>
      <c r="E3750" s="14" t="n">
        <f aca="false">IF($F$2=0," - ",Tabla1[[#This Row],[Base para Mejor precio]]*(1-$F$2))</f>
        <v>3823.378902</v>
      </c>
      <c r="F3750" s="12" t="s">
        <v>31</v>
      </c>
      <c r="G3750" s="15"/>
      <c r="H3750" s="14" t="n">
        <f aca="false">IFERROR(IF($F$3=0,"-",Tabla1[[#This Row],[Precio de Cliente neto]]*(1+$F$3)),"-")</f>
        <v>6372.29817</v>
      </c>
      <c r="I3750" s="14" t="n">
        <v>6068.8554</v>
      </c>
      <c r="J3750" s="14" t="n">
        <v>5461.96986</v>
      </c>
    </row>
    <row r="3751" customFormat="false" ht="15" hidden="false" customHeight="false" outlineLevel="0" collapsed="false">
      <c r="A3751" s="12" t="n">
        <v>10710</v>
      </c>
      <c r="B3751" s="13" t="s">
        <v>3764</v>
      </c>
      <c r="C3751" s="14" t="n">
        <f aca="false">IF($F$2=0," - ",Tabla1[[#This Row],[Base Precio de Lista neto]])</f>
        <v>541.0302</v>
      </c>
      <c r="D3751" s="14" t="n">
        <f aca="false">IF($F$2=0," - ",Tabla1[[#This Row],[Base Precio de Lista neto]]*(1-$F$2))</f>
        <v>378.72114</v>
      </c>
      <c r="E3751" s="14" t="n">
        <f aca="false">IF($F$2=0," - ",Tabla1[[#This Row],[Base para Mejor precio]]*(1-$F$2))</f>
        <v>340.849026</v>
      </c>
      <c r="F3751" s="12" t="s">
        <v>31</v>
      </c>
      <c r="G3751" s="15"/>
      <c r="H3751" s="14" t="n">
        <f aca="false">IFERROR(IF($F$3=0,"-",Tabla1[[#This Row],[Precio de Cliente neto]]*(1+$F$3)),"-")</f>
        <v>568.08171</v>
      </c>
      <c r="I3751" s="14" t="n">
        <v>541.0302</v>
      </c>
      <c r="J3751" s="14" t="n">
        <v>486.92718</v>
      </c>
    </row>
    <row r="3752" customFormat="false" ht="15" hidden="false" customHeight="false" outlineLevel="0" collapsed="false">
      <c r="A3752" s="12" t="n">
        <v>10711</v>
      </c>
      <c r="B3752" s="13" t="s">
        <v>3765</v>
      </c>
      <c r="C3752" s="14" t="n">
        <f aca="false">IF($F$2=0," - ",Tabla1[[#This Row],[Base Precio de Lista neto]])</f>
        <v>948.5288</v>
      </c>
      <c r="D3752" s="14" t="n">
        <f aca="false">IF($F$2=0," - ",Tabla1[[#This Row],[Base Precio de Lista neto]]*(1-$F$2))</f>
        <v>663.97016</v>
      </c>
      <c r="E3752" s="14" t="n">
        <f aca="false">IF($F$2=0," - ",Tabla1[[#This Row],[Base para Mejor precio]]*(1-$F$2))</f>
        <v>597.573144</v>
      </c>
      <c r="F3752" s="12" t="s">
        <v>31</v>
      </c>
      <c r="G3752" s="15"/>
      <c r="H3752" s="14" t="n">
        <f aca="false">IFERROR(IF($F$3=0,"-",Tabla1[[#This Row],[Precio de Cliente neto]]*(1+$F$3)),"-")</f>
        <v>995.95524</v>
      </c>
      <c r="I3752" s="14" t="n">
        <v>948.5288</v>
      </c>
      <c r="J3752" s="14" t="n">
        <v>853.67592</v>
      </c>
    </row>
    <row r="3753" customFormat="false" ht="15" hidden="false" customHeight="false" outlineLevel="0" collapsed="false">
      <c r="A3753" s="12" t="n">
        <v>10712</v>
      </c>
      <c r="B3753" s="13" t="s">
        <v>3766</v>
      </c>
      <c r="C3753" s="14" t="n">
        <f aca="false">IF($F$2=0," - ",Tabla1[[#This Row],[Base Precio de Lista neto]])</f>
        <v>1604.4534</v>
      </c>
      <c r="D3753" s="14" t="n">
        <f aca="false">IF($F$2=0," - ",Tabla1[[#This Row],[Base Precio de Lista neto]]*(1-$F$2))</f>
        <v>1123.11738</v>
      </c>
      <c r="E3753" s="14" t="n">
        <f aca="false">IF($F$2=0," - ",Tabla1[[#This Row],[Base para Mejor precio]]*(1-$F$2))</f>
        <v>1010.805642</v>
      </c>
      <c r="F3753" s="12" t="s">
        <v>31</v>
      </c>
      <c r="G3753" s="15"/>
      <c r="H3753" s="14" t="n">
        <f aca="false">IFERROR(IF($F$3=0,"-",Tabla1[[#This Row],[Precio de Cliente neto]]*(1+$F$3)),"-")</f>
        <v>1684.67607</v>
      </c>
      <c r="I3753" s="14" t="n">
        <v>1604.4534</v>
      </c>
      <c r="J3753" s="14" t="n">
        <v>1444.00806</v>
      </c>
    </row>
    <row r="3754" customFormat="false" ht="15" hidden="false" customHeight="false" outlineLevel="0" collapsed="false">
      <c r="A3754" s="12" t="n">
        <v>10713</v>
      </c>
      <c r="B3754" s="13" t="s">
        <v>3767</v>
      </c>
      <c r="C3754" s="14" t="n">
        <f aca="false">IF($F$2=0," - ",Tabla1[[#This Row],[Base Precio de Lista neto]])</f>
        <v>6068.8525</v>
      </c>
      <c r="D3754" s="14" t="n">
        <f aca="false">IF($F$2=0," - ",Tabla1[[#This Row],[Base Precio de Lista neto]]*(1-$F$2))</f>
        <v>4248.19675</v>
      </c>
      <c r="E3754" s="14" t="n">
        <f aca="false">IF($F$2=0," - ",Tabla1[[#This Row],[Base para Mejor precio]]*(1-$F$2))</f>
        <v>3823.377075</v>
      </c>
      <c r="F3754" s="12" t="s">
        <v>31</v>
      </c>
      <c r="G3754" s="15"/>
      <c r="H3754" s="14" t="n">
        <f aca="false">IFERROR(IF($F$3=0,"-",Tabla1[[#This Row],[Precio de Cliente neto]]*(1+$F$3)),"-")</f>
        <v>6372.295125</v>
      </c>
      <c r="I3754" s="14" t="n">
        <v>6068.8525</v>
      </c>
      <c r="J3754" s="14" t="n">
        <v>5461.96725</v>
      </c>
    </row>
    <row r="3755" customFormat="false" ht="15" hidden="false" customHeight="false" outlineLevel="0" collapsed="false">
      <c r="A3755" s="12" t="n">
        <v>10714</v>
      </c>
      <c r="B3755" s="13" t="s">
        <v>3768</v>
      </c>
      <c r="C3755" s="14" t="n">
        <f aca="false">IF($F$2=0," - ",Tabla1[[#This Row],[Base Precio de Lista neto]])</f>
        <v>480.0066</v>
      </c>
      <c r="D3755" s="14" t="n">
        <f aca="false">IF($F$2=0," - ",Tabla1[[#This Row],[Base Precio de Lista neto]]*(1-$F$2))</f>
        <v>336.00462</v>
      </c>
      <c r="E3755" s="14" t="n">
        <f aca="false">IF($F$2=0," - ",Tabla1[[#This Row],[Base para Mejor precio]]*(1-$F$2))</f>
        <v>302.404158</v>
      </c>
      <c r="F3755" s="12" t="s">
        <v>31</v>
      </c>
      <c r="G3755" s="15"/>
      <c r="H3755" s="14" t="n">
        <f aca="false">IFERROR(IF($F$3=0,"-",Tabla1[[#This Row],[Precio de Cliente neto]]*(1+$F$3)),"-")</f>
        <v>504.00693</v>
      </c>
      <c r="I3755" s="14" t="n">
        <v>480.0066</v>
      </c>
      <c r="J3755" s="14" t="n">
        <v>432.00594</v>
      </c>
    </row>
    <row r="3756" customFormat="false" ht="15" hidden="false" customHeight="false" outlineLevel="0" collapsed="false">
      <c r="A3756" s="12" t="n">
        <v>10715</v>
      </c>
      <c r="B3756" s="13" t="s">
        <v>3769</v>
      </c>
      <c r="C3756" s="14" t="n">
        <f aca="false">IF($F$2=0," - ",Tabla1[[#This Row],[Base Precio de Lista neto]])</f>
        <v>817.3054</v>
      </c>
      <c r="D3756" s="14" t="n">
        <f aca="false">IF($F$2=0," - ",Tabla1[[#This Row],[Base Precio de Lista neto]]*(1-$F$2))</f>
        <v>572.11378</v>
      </c>
      <c r="E3756" s="14" t="n">
        <f aca="false">IF($F$2=0," - ",Tabla1[[#This Row],[Base para Mejor precio]]*(1-$F$2))</f>
        <v>514.902402</v>
      </c>
      <c r="F3756" s="12" t="s">
        <v>31</v>
      </c>
      <c r="G3756" s="15"/>
      <c r="H3756" s="14" t="n">
        <f aca="false">IFERROR(IF($F$3=0,"-",Tabla1[[#This Row],[Precio de Cliente neto]]*(1+$F$3)),"-")</f>
        <v>858.17067</v>
      </c>
      <c r="I3756" s="14" t="n">
        <v>817.3054</v>
      </c>
      <c r="J3756" s="14" t="n">
        <v>735.57486</v>
      </c>
    </row>
    <row r="3757" customFormat="false" ht="15" hidden="false" customHeight="false" outlineLevel="0" collapsed="false">
      <c r="A3757" s="12" t="n">
        <v>10716</v>
      </c>
      <c r="B3757" s="13" t="s">
        <v>3770</v>
      </c>
      <c r="C3757" s="14" t="n">
        <f aca="false">IF($F$2=0," - ",Tabla1[[#This Row],[Base Precio de Lista neto]])</f>
        <v>1383.9681</v>
      </c>
      <c r="D3757" s="14" t="n">
        <f aca="false">IF($F$2=0," - ",Tabla1[[#This Row],[Base Precio de Lista neto]]*(1-$F$2))</f>
        <v>968.77767</v>
      </c>
      <c r="E3757" s="14" t="n">
        <f aca="false">IF($F$2=0," - ",Tabla1[[#This Row],[Base para Mejor precio]]*(1-$F$2))</f>
        <v>871.899903</v>
      </c>
      <c r="F3757" s="12" t="s">
        <v>31</v>
      </c>
      <c r="G3757" s="15"/>
      <c r="H3757" s="14" t="n">
        <f aca="false">IFERROR(IF($F$3=0,"-",Tabla1[[#This Row],[Precio de Cliente neto]]*(1+$F$3)),"-")</f>
        <v>1453.166505</v>
      </c>
      <c r="I3757" s="14" t="n">
        <v>1383.9681</v>
      </c>
      <c r="J3757" s="14" t="n">
        <v>1245.57129</v>
      </c>
    </row>
    <row r="3758" customFormat="false" ht="15" hidden="false" customHeight="false" outlineLevel="0" collapsed="false">
      <c r="A3758" s="12" t="n">
        <v>10717</v>
      </c>
      <c r="B3758" s="13" t="s">
        <v>3771</v>
      </c>
      <c r="C3758" s="14" t="n">
        <f aca="false">IF($F$2=0," - ",Tabla1[[#This Row],[Base Precio de Lista neto]])</f>
        <v>5015.7205</v>
      </c>
      <c r="D3758" s="14" t="n">
        <f aca="false">IF($F$2=0," - ",Tabla1[[#This Row],[Base Precio de Lista neto]]*(1-$F$2))</f>
        <v>3511.00435</v>
      </c>
      <c r="E3758" s="14" t="n">
        <f aca="false">IF($F$2=0," - ",Tabla1[[#This Row],[Base para Mejor precio]]*(1-$F$2))</f>
        <v>3159.903915</v>
      </c>
      <c r="F3758" s="12" t="s">
        <v>31</v>
      </c>
      <c r="G3758" s="15"/>
      <c r="H3758" s="14" t="n">
        <f aca="false">IFERROR(IF($F$3=0,"-",Tabla1[[#This Row],[Precio de Cliente neto]]*(1+$F$3)),"-")</f>
        <v>5266.506525</v>
      </c>
      <c r="I3758" s="14" t="n">
        <v>5015.7205</v>
      </c>
      <c r="J3758" s="14" t="n">
        <v>4514.14845</v>
      </c>
    </row>
    <row r="3759" customFormat="false" ht="15" hidden="false" customHeight="false" outlineLevel="0" collapsed="false">
      <c r="A3759" s="12" t="n">
        <v>10718</v>
      </c>
      <c r="B3759" s="13" t="s">
        <v>3772</v>
      </c>
      <c r="C3759" s="14" t="n">
        <f aca="false">IF($F$2=0," - ",Tabla1[[#This Row],[Base Precio de Lista neto]])</f>
        <v>413.5427</v>
      </c>
      <c r="D3759" s="14" t="n">
        <f aca="false">IF($F$2=0," - ",Tabla1[[#This Row],[Base Precio de Lista neto]]*(1-$F$2))</f>
        <v>289.47989</v>
      </c>
      <c r="E3759" s="14" t="n">
        <f aca="false">IF($F$2=0," - ",Tabla1[[#This Row],[Base para Mejor precio]]*(1-$F$2))</f>
        <v>260.531901</v>
      </c>
      <c r="F3759" s="12" t="s">
        <v>31</v>
      </c>
      <c r="G3759" s="15"/>
      <c r="H3759" s="14" t="n">
        <f aca="false">IFERROR(IF($F$3=0,"-",Tabla1[[#This Row],[Precio de Cliente neto]]*(1+$F$3)),"-")</f>
        <v>434.219835</v>
      </c>
      <c r="I3759" s="14" t="n">
        <v>413.5427</v>
      </c>
      <c r="J3759" s="14" t="n">
        <v>372.18843</v>
      </c>
    </row>
    <row r="3760" customFormat="false" ht="15" hidden="false" customHeight="false" outlineLevel="0" collapsed="false">
      <c r="A3760" s="12" t="n">
        <v>10719</v>
      </c>
      <c r="B3760" s="13" t="s">
        <v>3773</v>
      </c>
      <c r="C3760" s="14" t="n">
        <f aca="false">IF($F$2=0," - ",Tabla1[[#This Row],[Base Precio de Lista neto]])</f>
        <v>684.3131</v>
      </c>
      <c r="D3760" s="14" t="n">
        <f aca="false">IF($F$2=0," - ",Tabla1[[#This Row],[Base Precio de Lista neto]]*(1-$F$2))</f>
        <v>479.01917</v>
      </c>
      <c r="E3760" s="14" t="n">
        <f aca="false">IF($F$2=0," - ",Tabla1[[#This Row],[Base para Mejor precio]]*(1-$F$2))</f>
        <v>431.117253</v>
      </c>
      <c r="F3760" s="12" t="s">
        <v>31</v>
      </c>
      <c r="G3760" s="15"/>
      <c r="H3760" s="14" t="n">
        <f aca="false">IFERROR(IF($F$3=0,"-",Tabla1[[#This Row],[Precio de Cliente neto]]*(1+$F$3)),"-")</f>
        <v>718.528755</v>
      </c>
      <c r="I3760" s="14" t="n">
        <v>684.3131</v>
      </c>
      <c r="J3760" s="14" t="n">
        <v>615.88179</v>
      </c>
    </row>
    <row r="3761" customFormat="false" ht="15" hidden="false" customHeight="false" outlineLevel="0" collapsed="false">
      <c r="A3761" s="12" t="n">
        <v>10720</v>
      </c>
      <c r="B3761" s="13" t="s">
        <v>3774</v>
      </c>
      <c r="C3761" s="14" t="n">
        <f aca="false">IF($F$2=0," - ",Tabla1[[#This Row],[Base Precio de Lista neto]])</f>
        <v>1133.1833</v>
      </c>
      <c r="D3761" s="14" t="n">
        <f aca="false">IF($F$2=0," - ",Tabla1[[#This Row],[Base Precio de Lista neto]]*(1-$F$2))</f>
        <v>793.22831</v>
      </c>
      <c r="E3761" s="14" t="n">
        <f aca="false">IF($F$2=0," - ",Tabla1[[#This Row],[Base para Mejor precio]]*(1-$F$2))</f>
        <v>713.905479</v>
      </c>
      <c r="F3761" s="12" t="s">
        <v>31</v>
      </c>
      <c r="G3761" s="15"/>
      <c r="H3761" s="14" t="n">
        <f aca="false">IFERROR(IF($F$3=0,"-",Tabla1[[#This Row],[Precio de Cliente neto]]*(1+$F$3)),"-")</f>
        <v>1189.842465</v>
      </c>
      <c r="I3761" s="14" t="n">
        <v>1133.1833</v>
      </c>
      <c r="J3761" s="14" t="n">
        <v>1019.86497</v>
      </c>
    </row>
    <row r="3762" customFormat="false" ht="15" hidden="false" customHeight="false" outlineLevel="0" collapsed="false">
      <c r="A3762" s="12" t="n">
        <v>10721</v>
      </c>
      <c r="B3762" s="13" t="s">
        <v>3775</v>
      </c>
      <c r="C3762" s="14" t="n">
        <f aca="false">IF($F$2=0," - ",Tabla1[[#This Row],[Base Precio de Lista neto]])</f>
        <v>4012.5767</v>
      </c>
      <c r="D3762" s="14" t="n">
        <f aca="false">IF($F$2=0," - ",Tabla1[[#This Row],[Base Precio de Lista neto]]*(1-$F$2))</f>
        <v>2808.80369</v>
      </c>
      <c r="E3762" s="14" t="n">
        <f aca="false">IF($F$2=0," - ",Tabla1[[#This Row],[Base para Mejor precio]]*(1-$F$2))</f>
        <v>2527.923321</v>
      </c>
      <c r="F3762" s="12" t="s">
        <v>31</v>
      </c>
      <c r="G3762" s="15"/>
      <c r="H3762" s="14" t="n">
        <f aca="false">IFERROR(IF($F$3=0,"-",Tabla1[[#This Row],[Precio de Cliente neto]]*(1+$F$3)),"-")</f>
        <v>4213.205535</v>
      </c>
      <c r="I3762" s="14" t="n">
        <v>4012.5767</v>
      </c>
      <c r="J3762" s="14" t="n">
        <v>3611.31903</v>
      </c>
    </row>
    <row r="3763" customFormat="false" ht="15" hidden="false" customHeight="false" outlineLevel="0" collapsed="false">
      <c r="A3763" s="12" t="n">
        <v>10722</v>
      </c>
      <c r="B3763" s="13" t="s">
        <v>3776</v>
      </c>
      <c r="C3763" s="14" t="n">
        <f aca="false">IF($F$2=0," - ",Tabla1[[#This Row],[Base Precio de Lista neto]])</f>
        <v>404.9273</v>
      </c>
      <c r="D3763" s="14" t="n">
        <f aca="false">IF($F$2=0," - ",Tabla1[[#This Row],[Base Precio de Lista neto]]*(1-$F$2))</f>
        <v>283.44911</v>
      </c>
      <c r="E3763" s="14" t="n">
        <f aca="false">IF($F$2=0," - ",Tabla1[[#This Row],[Base para Mejor precio]]*(1-$F$2))</f>
        <v>255.104199</v>
      </c>
      <c r="F3763" s="12" t="s">
        <v>31</v>
      </c>
      <c r="G3763" s="15"/>
      <c r="H3763" s="14" t="n">
        <f aca="false">IFERROR(IF($F$3=0,"-",Tabla1[[#This Row],[Precio de Cliente neto]]*(1+$F$3)),"-")</f>
        <v>425.173665</v>
      </c>
      <c r="I3763" s="14" t="n">
        <v>404.9273</v>
      </c>
      <c r="J3763" s="14" t="n">
        <v>364.43457</v>
      </c>
    </row>
    <row r="3764" customFormat="false" ht="15" hidden="false" customHeight="false" outlineLevel="0" collapsed="false">
      <c r="A3764" s="12" t="n">
        <v>10723</v>
      </c>
      <c r="B3764" s="13" t="s">
        <v>3777</v>
      </c>
      <c r="C3764" s="14" t="n">
        <f aca="false">IF($F$2=0," - ",Tabla1[[#This Row],[Base Precio de Lista neto]])</f>
        <v>667.083</v>
      </c>
      <c r="D3764" s="14" t="n">
        <f aca="false">IF($F$2=0," - ",Tabla1[[#This Row],[Base Precio de Lista neto]]*(1-$F$2))</f>
        <v>466.9581</v>
      </c>
      <c r="E3764" s="14" t="n">
        <f aca="false">IF($F$2=0," - ",Tabla1[[#This Row],[Base para Mejor precio]]*(1-$F$2))</f>
        <v>420.26229</v>
      </c>
      <c r="F3764" s="12" t="s">
        <v>31</v>
      </c>
      <c r="G3764" s="15"/>
      <c r="H3764" s="14" t="n">
        <f aca="false">IFERROR(IF($F$3=0,"-",Tabla1[[#This Row],[Precio de Cliente neto]]*(1+$F$3)),"-")</f>
        <v>700.43715</v>
      </c>
      <c r="I3764" s="14" t="n">
        <v>667.083</v>
      </c>
      <c r="J3764" s="14" t="n">
        <v>600.3747</v>
      </c>
    </row>
    <row r="3765" customFormat="false" ht="15" hidden="false" customHeight="false" outlineLevel="0" collapsed="false">
      <c r="A3765" s="12" t="n">
        <v>10724</v>
      </c>
      <c r="B3765" s="13" t="s">
        <v>3778</v>
      </c>
      <c r="C3765" s="14" t="n">
        <f aca="false">IF($F$2=0," - ",Tabla1[[#This Row],[Base Precio de Lista neto]])</f>
        <v>1100.6752</v>
      </c>
      <c r="D3765" s="14" t="n">
        <f aca="false">IF($F$2=0," - ",Tabla1[[#This Row],[Base Precio de Lista neto]]*(1-$F$2))</f>
        <v>770.47264</v>
      </c>
      <c r="E3765" s="14" t="n">
        <f aca="false">IF($F$2=0," - ",Tabla1[[#This Row],[Base para Mejor precio]]*(1-$F$2))</f>
        <v>693.425376</v>
      </c>
      <c r="F3765" s="12" t="s">
        <v>31</v>
      </c>
      <c r="G3765" s="15"/>
      <c r="H3765" s="14" t="n">
        <f aca="false">IFERROR(IF($F$3=0,"-",Tabla1[[#This Row],[Precio de Cliente neto]]*(1+$F$3)),"-")</f>
        <v>1155.70896</v>
      </c>
      <c r="I3765" s="14" t="n">
        <v>1100.6752</v>
      </c>
      <c r="J3765" s="14" t="n">
        <v>990.60768</v>
      </c>
    </row>
    <row r="3766" customFormat="false" ht="15" hidden="false" customHeight="false" outlineLevel="0" collapsed="false">
      <c r="A3766" s="12" t="n">
        <v>10725</v>
      </c>
      <c r="B3766" s="13" t="s">
        <v>3779</v>
      </c>
      <c r="C3766" s="14" t="n">
        <f aca="false">IF($F$2=0," - ",Tabla1[[#This Row],[Base Precio de Lista neto]])</f>
        <v>3882.5395</v>
      </c>
      <c r="D3766" s="14" t="n">
        <f aca="false">IF($F$2=0," - ",Tabla1[[#This Row],[Base Precio de Lista neto]]*(1-$F$2))</f>
        <v>2717.77765</v>
      </c>
      <c r="E3766" s="14" t="n">
        <f aca="false">IF($F$2=0," - ",Tabla1[[#This Row],[Base para Mejor precio]]*(1-$F$2))</f>
        <v>2445.999885</v>
      </c>
      <c r="F3766" s="12" t="s">
        <v>31</v>
      </c>
      <c r="G3766" s="15"/>
      <c r="H3766" s="14" t="n">
        <f aca="false">IFERROR(IF($F$3=0,"-",Tabla1[[#This Row],[Precio de Cliente neto]]*(1+$F$3)),"-")</f>
        <v>4076.666475</v>
      </c>
      <c r="I3766" s="14" t="n">
        <v>3882.5395</v>
      </c>
      <c r="J3766" s="14" t="n">
        <v>3494.28555</v>
      </c>
    </row>
    <row r="3767" customFormat="false" ht="15" hidden="false" customHeight="false" outlineLevel="0" collapsed="false">
      <c r="A3767" s="12" t="n">
        <v>10726</v>
      </c>
      <c r="B3767" s="13" t="s">
        <v>3780</v>
      </c>
      <c r="C3767" s="14" t="n">
        <f aca="false">IF($F$2=0," - ",Tabla1[[#This Row],[Base Precio de Lista neto]])</f>
        <v>360.6157</v>
      </c>
      <c r="D3767" s="14" t="n">
        <f aca="false">IF($F$2=0," - ",Tabla1[[#This Row],[Base Precio de Lista neto]]*(1-$F$2))</f>
        <v>252.43099</v>
      </c>
      <c r="E3767" s="14" t="n">
        <f aca="false">IF($F$2=0," - ",Tabla1[[#This Row],[Base para Mejor precio]]*(1-$F$2))</f>
        <v>227.187891</v>
      </c>
      <c r="F3767" s="12" t="s">
        <v>31</v>
      </c>
      <c r="G3767" s="15"/>
      <c r="H3767" s="14" t="n">
        <f aca="false">IFERROR(IF($F$3=0,"-",Tabla1[[#This Row],[Precio de Cliente neto]]*(1+$F$3)),"-")</f>
        <v>378.646485</v>
      </c>
      <c r="I3767" s="14" t="n">
        <v>360.6157</v>
      </c>
      <c r="J3767" s="14" t="n">
        <v>324.55413</v>
      </c>
    </row>
    <row r="3768" customFormat="false" ht="15" hidden="false" customHeight="false" outlineLevel="0" collapsed="false">
      <c r="A3768" s="12" t="n">
        <v>10727</v>
      </c>
      <c r="B3768" s="13" t="s">
        <v>3781</v>
      </c>
      <c r="C3768" s="14" t="n">
        <f aca="false">IF($F$2=0," - ",Tabla1[[#This Row],[Base Precio de Lista neto]])</f>
        <v>578.4665</v>
      </c>
      <c r="D3768" s="14" t="n">
        <f aca="false">IF($F$2=0," - ",Tabla1[[#This Row],[Base Precio de Lista neto]]*(1-$F$2))</f>
        <v>404.92655</v>
      </c>
      <c r="E3768" s="14" t="n">
        <f aca="false">IF($F$2=0," - ",Tabla1[[#This Row],[Base para Mejor precio]]*(1-$F$2))</f>
        <v>364.433895</v>
      </c>
      <c r="F3768" s="12" t="s">
        <v>31</v>
      </c>
      <c r="G3768" s="15"/>
      <c r="H3768" s="14" t="n">
        <f aca="false">IFERROR(IF($F$3=0,"-",Tabla1[[#This Row],[Precio de Cliente neto]]*(1+$F$3)),"-")</f>
        <v>607.389825</v>
      </c>
      <c r="I3768" s="14" t="n">
        <v>578.4665</v>
      </c>
      <c r="J3768" s="14" t="n">
        <v>520.61985</v>
      </c>
    </row>
    <row r="3769" customFormat="false" ht="15" hidden="false" customHeight="false" outlineLevel="0" collapsed="false">
      <c r="A3769" s="12" t="n">
        <v>10728</v>
      </c>
      <c r="B3769" s="13" t="s">
        <v>3782</v>
      </c>
      <c r="C3769" s="14" t="n">
        <f aca="false">IF($F$2=0," - ",Tabla1[[#This Row],[Base Precio de Lista neto]])</f>
        <v>933.4787</v>
      </c>
      <c r="D3769" s="14" t="n">
        <f aca="false">IF($F$2=0," - ",Tabla1[[#This Row],[Base Precio de Lista neto]]*(1-$F$2))</f>
        <v>653.43509</v>
      </c>
      <c r="E3769" s="14" t="n">
        <f aca="false">IF($F$2=0," - ",Tabla1[[#This Row],[Base para Mejor precio]]*(1-$F$2))</f>
        <v>588.091581</v>
      </c>
      <c r="F3769" s="12" t="s">
        <v>31</v>
      </c>
      <c r="G3769" s="15"/>
      <c r="H3769" s="14" t="n">
        <f aca="false">IFERROR(IF($F$3=0,"-",Tabla1[[#This Row],[Precio de Cliente neto]]*(1+$F$3)),"-")</f>
        <v>980.152635</v>
      </c>
      <c r="I3769" s="14" t="n">
        <v>933.4787</v>
      </c>
      <c r="J3769" s="14" t="n">
        <v>840.13083</v>
      </c>
    </row>
    <row r="3770" customFormat="false" ht="15" hidden="false" customHeight="false" outlineLevel="0" collapsed="false">
      <c r="A3770" s="12" t="n">
        <v>10729</v>
      </c>
      <c r="B3770" s="13" t="s">
        <v>3783</v>
      </c>
      <c r="C3770" s="14" t="n">
        <f aca="false">IF($F$2=0," - ",Tabla1[[#This Row],[Base Precio de Lista neto]])</f>
        <v>3213.7802</v>
      </c>
      <c r="D3770" s="14" t="n">
        <f aca="false">IF($F$2=0," - ",Tabla1[[#This Row],[Base Precio de Lista neto]]*(1-$F$2))</f>
        <v>2249.64614</v>
      </c>
      <c r="E3770" s="14" t="n">
        <f aca="false">IF($F$2=0," - ",Tabla1[[#This Row],[Base para Mejor precio]]*(1-$F$2))</f>
        <v>2024.681526</v>
      </c>
      <c r="F3770" s="12" t="s">
        <v>31</v>
      </c>
      <c r="G3770" s="15"/>
      <c r="H3770" s="14" t="n">
        <f aca="false">IFERROR(IF($F$3=0,"-",Tabla1[[#This Row],[Precio de Cliente neto]]*(1+$F$3)),"-")</f>
        <v>3374.46921</v>
      </c>
      <c r="I3770" s="14" t="n">
        <v>3213.7802</v>
      </c>
      <c r="J3770" s="14" t="n">
        <v>2892.40218</v>
      </c>
    </row>
    <row r="3771" customFormat="false" ht="15" hidden="false" customHeight="false" outlineLevel="0" collapsed="false">
      <c r="A3771" s="12" t="n">
        <v>10733</v>
      </c>
      <c r="B3771" s="13" t="s">
        <v>3784</v>
      </c>
      <c r="C3771" s="14" t="n">
        <f aca="false">IF($F$2=0," - ",Tabla1[[#This Row],[Base Precio de Lista neto]])</f>
        <v>967.7618</v>
      </c>
      <c r="D3771" s="14" t="n">
        <f aca="false">IF($F$2=0," - ",Tabla1[[#This Row],[Base Precio de Lista neto]]*(1-$F$2))</f>
        <v>677.43326</v>
      </c>
      <c r="E3771" s="14" t="n">
        <f aca="false">IF($F$2=0," - ",Tabla1[[#This Row],[Base para Mejor precio]]*(1-$F$2))</f>
        <v>609.689934</v>
      </c>
      <c r="F3771" s="12" t="s">
        <v>31</v>
      </c>
      <c r="G3771" s="15"/>
      <c r="H3771" s="14" t="n">
        <f aca="false">IFERROR(IF($F$3=0,"-",Tabla1[[#This Row],[Precio de Cliente neto]]*(1+$F$3)),"-")</f>
        <v>1016.14989</v>
      </c>
      <c r="I3771" s="14" t="n">
        <v>967.7618</v>
      </c>
      <c r="J3771" s="14" t="n">
        <v>870.98562</v>
      </c>
    </row>
    <row r="3772" customFormat="false" ht="15" hidden="false" customHeight="false" outlineLevel="0" collapsed="false">
      <c r="A3772" s="12" t="n">
        <v>10734</v>
      </c>
      <c r="B3772" s="13" t="s">
        <v>3785</v>
      </c>
      <c r="C3772" s="14" t="n">
        <f aca="false">IF($F$2=0," - ",Tabla1[[#This Row],[Base Precio de Lista neto]])</f>
        <v>3467.9173</v>
      </c>
      <c r="D3772" s="14" t="n">
        <f aca="false">IF($F$2=0," - ",Tabla1[[#This Row],[Base Precio de Lista neto]]*(1-$F$2))</f>
        <v>2427.54211</v>
      </c>
      <c r="E3772" s="14" t="n">
        <f aca="false">IF($F$2=0," - ",Tabla1[[#This Row],[Base para Mejor precio]]*(1-$F$2))</f>
        <v>2184.787899</v>
      </c>
      <c r="F3772" s="12" t="s">
        <v>31</v>
      </c>
      <c r="G3772" s="15"/>
      <c r="H3772" s="14" t="n">
        <f aca="false">IFERROR(IF($F$3=0,"-",Tabla1[[#This Row],[Precio de Cliente neto]]*(1+$F$3)),"-")</f>
        <v>3641.313165</v>
      </c>
      <c r="I3772" s="14" t="n">
        <v>3467.9173</v>
      </c>
      <c r="J3772" s="14" t="n">
        <v>3121.12557</v>
      </c>
    </row>
    <row r="3773" customFormat="false" ht="15" hidden="false" customHeight="false" outlineLevel="0" collapsed="false">
      <c r="A3773" s="12" t="n">
        <v>10736</v>
      </c>
      <c r="B3773" s="13" t="s">
        <v>3786</v>
      </c>
      <c r="C3773" s="14" t="n">
        <f aca="false">IF($F$2=0," - ",Tabla1[[#This Row],[Base Precio de Lista neto]])</f>
        <v>778.1567</v>
      </c>
      <c r="D3773" s="14" t="n">
        <f aca="false">IF($F$2=0," - ",Tabla1[[#This Row],[Base Precio de Lista neto]]*(1-$F$2))</f>
        <v>544.70969</v>
      </c>
      <c r="E3773" s="14" t="n">
        <f aca="false">IF($F$2=0," - ",Tabla1[[#This Row],[Base para Mejor precio]]*(1-$F$2))</f>
        <v>490.238721</v>
      </c>
      <c r="F3773" s="12" t="s">
        <v>31</v>
      </c>
      <c r="G3773" s="15"/>
      <c r="H3773" s="14" t="n">
        <f aca="false">IFERROR(IF($F$3=0,"-",Tabla1[[#This Row],[Precio de Cliente neto]]*(1+$F$3)),"-")</f>
        <v>817.064535</v>
      </c>
      <c r="I3773" s="14" t="n">
        <v>778.1567</v>
      </c>
      <c r="J3773" s="14" t="n">
        <v>700.34103</v>
      </c>
    </row>
    <row r="3774" customFormat="false" ht="15" hidden="false" customHeight="false" outlineLevel="0" collapsed="false">
      <c r="A3774" s="12" t="n">
        <v>10737</v>
      </c>
      <c r="B3774" s="13" t="s">
        <v>3787</v>
      </c>
      <c r="C3774" s="14" t="n">
        <f aca="false">IF($F$2=0," - ",Tabla1[[#This Row],[Base Precio de Lista neto]])</f>
        <v>1290.3518</v>
      </c>
      <c r="D3774" s="14" t="n">
        <f aca="false">IF($F$2=0," - ",Tabla1[[#This Row],[Base Precio de Lista neto]]*(1-$F$2))</f>
        <v>903.24626</v>
      </c>
      <c r="E3774" s="14" t="n">
        <f aca="false">IF($F$2=0," - ",Tabla1[[#This Row],[Base para Mejor precio]]*(1-$F$2))</f>
        <v>812.921634</v>
      </c>
      <c r="F3774" s="12" t="s">
        <v>31</v>
      </c>
      <c r="G3774" s="15"/>
      <c r="H3774" s="14" t="n">
        <f aca="false">IFERROR(IF($F$3=0,"-",Tabla1[[#This Row],[Precio de Cliente neto]]*(1+$F$3)),"-")</f>
        <v>1354.86939</v>
      </c>
      <c r="I3774" s="14" t="n">
        <v>1290.3518</v>
      </c>
      <c r="J3774" s="14" t="n">
        <v>1161.31662</v>
      </c>
    </row>
    <row r="3775" customFormat="false" ht="15" hidden="false" customHeight="false" outlineLevel="0" collapsed="false">
      <c r="A3775" s="12" t="n">
        <v>10738</v>
      </c>
      <c r="B3775" s="13" t="s">
        <v>3788</v>
      </c>
      <c r="C3775" s="14" t="n">
        <f aca="false">IF($F$2=0," - ",Tabla1[[#This Row],[Base Precio de Lista neto]])</f>
        <v>4092.1446</v>
      </c>
      <c r="D3775" s="14" t="n">
        <f aca="false">IF($F$2=0," - ",Tabla1[[#This Row],[Base Precio de Lista neto]]*(1-$F$2))</f>
        <v>2864.50122</v>
      </c>
      <c r="E3775" s="14" t="n">
        <f aca="false">IF($F$2=0," - ",Tabla1[[#This Row],[Base para Mejor precio]]*(1-$F$2))</f>
        <v>2578.051098</v>
      </c>
      <c r="F3775" s="12" t="s">
        <v>31</v>
      </c>
      <c r="G3775" s="15"/>
      <c r="H3775" s="14" t="n">
        <f aca="false">IFERROR(IF($F$3=0,"-",Tabla1[[#This Row],[Precio de Cliente neto]]*(1+$F$3)),"-")</f>
        <v>4296.75183</v>
      </c>
      <c r="I3775" s="14" t="n">
        <v>4092.1446</v>
      </c>
      <c r="J3775" s="14" t="n">
        <v>3682.93014</v>
      </c>
    </row>
    <row r="3776" customFormat="false" ht="15" hidden="false" customHeight="false" outlineLevel="0" collapsed="false">
      <c r="A3776" s="12" t="n">
        <v>10739</v>
      </c>
      <c r="B3776" s="13" t="s">
        <v>3789</v>
      </c>
      <c r="C3776" s="14" t="n">
        <f aca="false">IF($F$2=0," - ",Tabla1[[#This Row],[Base Precio de Lista neto]])</f>
        <v>582.9484</v>
      </c>
      <c r="D3776" s="14" t="n">
        <f aca="false">IF($F$2=0," - ",Tabla1[[#This Row],[Base Precio de Lista neto]]*(1-$F$2))</f>
        <v>408.06388</v>
      </c>
      <c r="E3776" s="14" t="n">
        <f aca="false">IF($F$2=0," - ",Tabla1[[#This Row],[Base para Mejor precio]]*(1-$F$2))</f>
        <v>367.257492</v>
      </c>
      <c r="F3776" s="12" t="s">
        <v>31</v>
      </c>
      <c r="G3776" s="15"/>
      <c r="H3776" s="14" t="n">
        <f aca="false">IFERROR(IF($F$3=0,"-",Tabla1[[#This Row],[Precio de Cliente neto]]*(1+$F$3)),"-")</f>
        <v>612.09582</v>
      </c>
      <c r="I3776" s="14" t="n">
        <v>582.9484</v>
      </c>
      <c r="J3776" s="14" t="n">
        <v>524.65356</v>
      </c>
    </row>
    <row r="3777" customFormat="false" ht="15" hidden="false" customHeight="false" outlineLevel="0" collapsed="false">
      <c r="A3777" s="12" t="n">
        <v>10740</v>
      </c>
      <c r="B3777" s="13" t="s">
        <v>3790</v>
      </c>
      <c r="C3777" s="14" t="n">
        <f aca="false">IF($F$2=0," - ",Tabla1[[#This Row],[Base Precio de Lista neto]])</f>
        <v>967.7618</v>
      </c>
      <c r="D3777" s="14" t="n">
        <f aca="false">IF($F$2=0," - ",Tabla1[[#This Row],[Base Precio de Lista neto]]*(1-$F$2))</f>
        <v>677.43326</v>
      </c>
      <c r="E3777" s="14" t="n">
        <f aca="false">IF($F$2=0," - ",Tabla1[[#This Row],[Base para Mejor precio]]*(1-$F$2))</f>
        <v>609.689934</v>
      </c>
      <c r="F3777" s="12" t="s">
        <v>31</v>
      </c>
      <c r="G3777" s="15"/>
      <c r="H3777" s="14" t="n">
        <f aca="false">IFERROR(IF($F$3=0,"-",Tabla1[[#This Row],[Precio de Cliente neto]]*(1+$F$3)),"-")</f>
        <v>1016.14989</v>
      </c>
      <c r="I3777" s="14" t="n">
        <v>967.7618</v>
      </c>
      <c r="J3777" s="14" t="n">
        <v>870.98562</v>
      </c>
    </row>
    <row r="3778" customFormat="false" ht="15" hidden="false" customHeight="false" outlineLevel="0" collapsed="false">
      <c r="A3778" s="12" t="n">
        <v>10741</v>
      </c>
      <c r="B3778" s="13" t="s">
        <v>3791</v>
      </c>
      <c r="C3778" s="14" t="n">
        <f aca="false">IF($F$2=0," - ",Tabla1[[#This Row],[Base Precio de Lista neto]])</f>
        <v>3537.2719</v>
      </c>
      <c r="D3778" s="14" t="n">
        <f aca="false">IF($F$2=0," - ",Tabla1[[#This Row],[Base Precio de Lista neto]]*(1-$F$2))</f>
        <v>2476.09033</v>
      </c>
      <c r="E3778" s="14" t="n">
        <f aca="false">IF($F$2=0," - ",Tabla1[[#This Row],[Base para Mejor precio]]*(1-$F$2))</f>
        <v>2228.481297</v>
      </c>
      <c r="F3778" s="12" t="s">
        <v>31</v>
      </c>
      <c r="G3778" s="15"/>
      <c r="H3778" s="14" t="n">
        <f aca="false">IFERROR(IF($F$3=0,"-",Tabla1[[#This Row],[Precio de Cliente neto]]*(1+$F$3)),"-")</f>
        <v>3714.135495</v>
      </c>
      <c r="I3778" s="14" t="n">
        <v>3537.2719</v>
      </c>
      <c r="J3778" s="14" t="n">
        <v>3183.54471</v>
      </c>
    </row>
    <row r="3779" customFormat="false" ht="15" hidden="false" customHeight="false" outlineLevel="0" collapsed="false">
      <c r="A3779" s="12" t="n">
        <v>10742</v>
      </c>
      <c r="B3779" s="13" t="s">
        <v>3792</v>
      </c>
      <c r="C3779" s="14" t="n">
        <f aca="false">IF($F$2=0," - ",Tabla1[[#This Row],[Base Precio de Lista neto]])</f>
        <v>455.8444</v>
      </c>
      <c r="D3779" s="14" t="n">
        <f aca="false">IF($F$2=0," - ",Tabla1[[#This Row],[Base Precio de Lista neto]]*(1-$F$2))</f>
        <v>319.09108</v>
      </c>
      <c r="E3779" s="14" t="n">
        <f aca="false">IF($F$2=0," - ",Tabla1[[#This Row],[Base para Mejor precio]]*(1-$F$2))</f>
        <v>287.181972</v>
      </c>
      <c r="F3779" s="12" t="s">
        <v>31</v>
      </c>
      <c r="G3779" s="15"/>
      <c r="H3779" s="14" t="n">
        <f aca="false">IFERROR(IF($F$3=0,"-",Tabla1[[#This Row],[Precio de Cliente neto]]*(1+$F$3)),"-")</f>
        <v>478.63662</v>
      </c>
      <c r="I3779" s="14" t="n">
        <v>455.8444</v>
      </c>
      <c r="J3779" s="14" t="n">
        <v>410.25996</v>
      </c>
    </row>
    <row r="3780" customFormat="false" ht="15" hidden="false" customHeight="false" outlineLevel="0" collapsed="false">
      <c r="A3780" s="12" t="n">
        <v>10743</v>
      </c>
      <c r="B3780" s="13" t="s">
        <v>3793</v>
      </c>
      <c r="C3780" s="14" t="n">
        <f aca="false">IF($F$2=0," - ",Tabla1[[#This Row],[Base Precio de Lista neto]])</f>
        <v>1290.3518</v>
      </c>
      <c r="D3780" s="14" t="n">
        <f aca="false">IF($F$2=0," - ",Tabla1[[#This Row],[Base Precio de Lista neto]]*(1-$F$2))</f>
        <v>903.24626</v>
      </c>
      <c r="E3780" s="14" t="n">
        <f aca="false">IF($F$2=0," - ",Tabla1[[#This Row],[Base para Mejor precio]]*(1-$F$2))</f>
        <v>812.921634</v>
      </c>
      <c r="F3780" s="12" t="s">
        <v>31</v>
      </c>
      <c r="G3780" s="15"/>
      <c r="H3780" s="14" t="n">
        <f aca="false">IFERROR(IF($F$3=0,"-",Tabla1[[#This Row],[Precio de Cliente neto]]*(1+$F$3)),"-")</f>
        <v>1354.86939</v>
      </c>
      <c r="I3780" s="14" t="n">
        <v>1290.3518</v>
      </c>
      <c r="J3780" s="14" t="n">
        <v>1161.31662</v>
      </c>
    </row>
    <row r="3781" customFormat="false" ht="15" hidden="false" customHeight="false" outlineLevel="0" collapsed="false">
      <c r="A3781" s="12" t="n">
        <v>10744</v>
      </c>
      <c r="B3781" s="13" t="s">
        <v>3794</v>
      </c>
      <c r="C3781" s="14" t="n">
        <f aca="false">IF($F$2=0," - ",Tabla1[[#This Row],[Base Precio de Lista neto]])</f>
        <v>4785.7265</v>
      </c>
      <c r="D3781" s="14" t="n">
        <f aca="false">IF($F$2=0," - ",Tabla1[[#This Row],[Base Precio de Lista neto]]*(1-$F$2))</f>
        <v>3350.00855</v>
      </c>
      <c r="E3781" s="14" t="n">
        <f aca="false">IF($F$2=0," - ",Tabla1[[#This Row],[Base para Mejor precio]]*(1-$F$2))</f>
        <v>3015.007695</v>
      </c>
      <c r="F3781" s="12" t="s">
        <v>31</v>
      </c>
      <c r="G3781" s="15"/>
      <c r="H3781" s="14" t="n">
        <f aca="false">IFERROR(IF($F$3=0,"-",Tabla1[[#This Row],[Precio de Cliente neto]]*(1+$F$3)),"-")</f>
        <v>5025.012825</v>
      </c>
      <c r="I3781" s="14" t="n">
        <v>4785.7265</v>
      </c>
      <c r="J3781" s="14" t="n">
        <v>4307.15385</v>
      </c>
    </row>
    <row r="3782" customFormat="false" ht="15" hidden="false" customHeight="false" outlineLevel="0" collapsed="false">
      <c r="A3782" s="12" t="n">
        <v>10745</v>
      </c>
      <c r="B3782" s="13" t="s">
        <v>3795</v>
      </c>
      <c r="C3782" s="14" t="n">
        <f aca="false">IF($F$2=0," - ",Tabla1[[#This Row],[Base Precio de Lista neto]])</f>
        <v>778.1567</v>
      </c>
      <c r="D3782" s="14" t="n">
        <f aca="false">IF($F$2=0," - ",Tabla1[[#This Row],[Base Precio de Lista neto]]*(1-$F$2))</f>
        <v>544.70969</v>
      </c>
      <c r="E3782" s="14" t="n">
        <f aca="false">IF($F$2=0," - ",Tabla1[[#This Row],[Base para Mejor precio]]*(1-$F$2))</f>
        <v>490.238721</v>
      </c>
      <c r="F3782" s="12" t="s">
        <v>31</v>
      </c>
      <c r="G3782" s="15"/>
      <c r="H3782" s="14" t="n">
        <f aca="false">IFERROR(IF($F$3=0,"-",Tabla1[[#This Row],[Precio de Cliente neto]]*(1+$F$3)),"-")</f>
        <v>817.064535</v>
      </c>
      <c r="I3782" s="14" t="n">
        <v>778.1567</v>
      </c>
      <c r="J3782" s="14" t="n">
        <v>700.34103</v>
      </c>
    </row>
    <row r="3783" customFormat="false" ht="15" hidden="false" customHeight="false" outlineLevel="0" collapsed="false">
      <c r="A3783" s="12" t="n">
        <v>10746</v>
      </c>
      <c r="B3783" s="13" t="s">
        <v>3796</v>
      </c>
      <c r="C3783" s="14" t="n">
        <f aca="false">IF($F$2=0," - ",Tabla1[[#This Row],[Base Precio de Lista neto]])</f>
        <v>1290.3518</v>
      </c>
      <c r="D3783" s="14" t="n">
        <f aca="false">IF($F$2=0," - ",Tabla1[[#This Row],[Base Precio de Lista neto]]*(1-$F$2))</f>
        <v>903.24626</v>
      </c>
      <c r="E3783" s="14" t="n">
        <f aca="false">IF($F$2=0," - ",Tabla1[[#This Row],[Base para Mejor precio]]*(1-$F$2))</f>
        <v>812.921634</v>
      </c>
      <c r="F3783" s="12" t="s">
        <v>31</v>
      </c>
      <c r="G3783" s="15"/>
      <c r="H3783" s="14" t="n">
        <f aca="false">IFERROR(IF($F$3=0,"-",Tabla1[[#This Row],[Precio de Cliente neto]]*(1+$F$3)),"-")</f>
        <v>1354.86939</v>
      </c>
      <c r="I3783" s="14" t="n">
        <v>1290.3518</v>
      </c>
      <c r="J3783" s="14" t="n">
        <v>1161.31662</v>
      </c>
    </row>
    <row r="3784" customFormat="false" ht="15" hidden="false" customHeight="false" outlineLevel="0" collapsed="false">
      <c r="A3784" s="12" t="n">
        <v>10747</v>
      </c>
      <c r="B3784" s="13" t="s">
        <v>3797</v>
      </c>
      <c r="C3784" s="14" t="n">
        <f aca="false">IF($F$2=0," - ",Tabla1[[#This Row],[Base Precio de Lista neto]])</f>
        <v>4785.7265</v>
      </c>
      <c r="D3784" s="14" t="n">
        <f aca="false">IF($F$2=0," - ",Tabla1[[#This Row],[Base Precio de Lista neto]]*(1-$F$2))</f>
        <v>3350.00855</v>
      </c>
      <c r="E3784" s="14" t="n">
        <f aca="false">IF($F$2=0," - ",Tabla1[[#This Row],[Base para Mejor precio]]*(1-$F$2))</f>
        <v>3015.007695</v>
      </c>
      <c r="F3784" s="12" t="s">
        <v>31</v>
      </c>
      <c r="G3784" s="15"/>
      <c r="H3784" s="14" t="n">
        <f aca="false">IFERROR(IF($F$3=0,"-",Tabla1[[#This Row],[Precio de Cliente neto]]*(1+$F$3)),"-")</f>
        <v>5025.012825</v>
      </c>
      <c r="I3784" s="14" t="n">
        <v>4785.7265</v>
      </c>
      <c r="J3784" s="14" t="n">
        <v>4307.15385</v>
      </c>
    </row>
    <row r="3785" customFormat="false" ht="15" hidden="false" customHeight="false" outlineLevel="0" collapsed="false">
      <c r="A3785" s="12" t="n">
        <v>10748</v>
      </c>
      <c r="B3785" s="13" t="s">
        <v>3798</v>
      </c>
      <c r="C3785" s="14" t="n">
        <f aca="false">IF($F$2=0," - ",Tabla1[[#This Row],[Base Precio de Lista neto]])</f>
        <v>612.3949</v>
      </c>
      <c r="D3785" s="14" t="n">
        <f aca="false">IF($F$2=0," - ",Tabla1[[#This Row],[Base Precio de Lista neto]]*(1-$F$2))</f>
        <v>428.67643</v>
      </c>
      <c r="E3785" s="14" t="n">
        <f aca="false">IF($F$2=0," - ",Tabla1[[#This Row],[Base para Mejor precio]]*(1-$F$2))</f>
        <v>385.808787</v>
      </c>
      <c r="F3785" s="12" t="s">
        <v>31</v>
      </c>
      <c r="G3785" s="15"/>
      <c r="H3785" s="14" t="n">
        <f aca="false">IFERROR(IF($F$3=0,"-",Tabla1[[#This Row],[Precio de Cliente neto]]*(1+$F$3)),"-")</f>
        <v>643.014645</v>
      </c>
      <c r="I3785" s="14" t="n">
        <v>612.3949</v>
      </c>
      <c r="J3785" s="14" t="n">
        <v>551.15541</v>
      </c>
    </row>
    <row r="3786" customFormat="false" ht="15" hidden="false" customHeight="false" outlineLevel="0" collapsed="false">
      <c r="A3786" s="12" t="n">
        <v>10749</v>
      </c>
      <c r="B3786" s="13" t="s">
        <v>3799</v>
      </c>
      <c r="C3786" s="14" t="n">
        <f aca="false">IF($F$2=0," - ",Tabla1[[#This Row],[Base Precio de Lista neto]])</f>
        <v>984.7433</v>
      </c>
      <c r="D3786" s="14" t="n">
        <f aca="false">IF($F$2=0," - ",Tabla1[[#This Row],[Base Precio de Lista neto]]*(1-$F$2))</f>
        <v>689.32031</v>
      </c>
      <c r="E3786" s="14" t="n">
        <f aca="false">IF($F$2=0," - ",Tabla1[[#This Row],[Base para Mejor precio]]*(1-$F$2))</f>
        <v>620.388279</v>
      </c>
      <c r="F3786" s="12" t="s">
        <v>31</v>
      </c>
      <c r="G3786" s="15"/>
      <c r="H3786" s="14" t="n">
        <f aca="false">IFERROR(IF($F$3=0,"-",Tabla1[[#This Row],[Precio de Cliente neto]]*(1+$F$3)),"-")</f>
        <v>1033.980465</v>
      </c>
      <c r="I3786" s="14" t="n">
        <v>984.7433</v>
      </c>
      <c r="J3786" s="14" t="n">
        <v>886.26897</v>
      </c>
    </row>
    <row r="3787" customFormat="false" ht="15" hidden="false" customHeight="false" outlineLevel="0" collapsed="false">
      <c r="A3787" s="12" t="n">
        <v>10750</v>
      </c>
      <c r="B3787" s="13" t="s">
        <v>3800</v>
      </c>
      <c r="C3787" s="14" t="n">
        <f aca="false">IF($F$2=0," - ",Tabla1[[#This Row],[Base Precio de Lista neto]])</f>
        <v>3537.2719</v>
      </c>
      <c r="D3787" s="14" t="n">
        <f aca="false">IF($F$2=0," - ",Tabla1[[#This Row],[Base Precio de Lista neto]]*(1-$F$2))</f>
        <v>2476.09033</v>
      </c>
      <c r="E3787" s="14" t="n">
        <f aca="false">IF($F$2=0," - ",Tabla1[[#This Row],[Base para Mejor precio]]*(1-$F$2))</f>
        <v>2228.481297</v>
      </c>
      <c r="F3787" s="12" t="s">
        <v>31</v>
      </c>
      <c r="G3787" s="15"/>
      <c r="H3787" s="14" t="n">
        <f aca="false">IFERROR(IF($F$3=0,"-",Tabla1[[#This Row],[Precio de Cliente neto]]*(1+$F$3)),"-")</f>
        <v>3714.135495</v>
      </c>
      <c r="I3787" s="14" t="n">
        <v>3537.2719</v>
      </c>
      <c r="J3787" s="14" t="n">
        <v>3183.54471</v>
      </c>
    </row>
    <row r="3788" customFormat="false" ht="15" hidden="false" customHeight="false" outlineLevel="0" collapsed="false">
      <c r="A3788" s="12" t="n">
        <v>10751</v>
      </c>
      <c r="B3788" s="13" t="s">
        <v>3801</v>
      </c>
      <c r="C3788" s="14" t="n">
        <f aca="false">IF($F$2=0," - ",Tabla1[[#This Row],[Base Precio de Lista neto]])</f>
        <v>582.9484</v>
      </c>
      <c r="D3788" s="14" t="n">
        <f aca="false">IF($F$2=0," - ",Tabla1[[#This Row],[Base Precio de Lista neto]]*(1-$F$2))</f>
        <v>408.06388</v>
      </c>
      <c r="E3788" s="14" t="n">
        <f aca="false">IF($F$2=0," - ",Tabla1[[#This Row],[Base para Mejor precio]]*(1-$F$2))</f>
        <v>367.257492</v>
      </c>
      <c r="F3788" s="12" t="s">
        <v>31</v>
      </c>
      <c r="G3788" s="15"/>
      <c r="H3788" s="14" t="n">
        <f aca="false">IFERROR(IF($F$3=0,"-",Tabla1[[#This Row],[Precio de Cliente neto]]*(1+$F$3)),"-")</f>
        <v>612.09582</v>
      </c>
      <c r="I3788" s="14" t="n">
        <v>582.9484</v>
      </c>
      <c r="J3788" s="14" t="n">
        <v>524.65356</v>
      </c>
    </row>
    <row r="3789" customFormat="false" ht="15" hidden="false" customHeight="false" outlineLevel="0" collapsed="false">
      <c r="A3789" s="12" t="n">
        <v>10752</v>
      </c>
      <c r="B3789" s="13" t="s">
        <v>3802</v>
      </c>
      <c r="C3789" s="14" t="n">
        <f aca="false">IF($F$2=0," - ",Tabla1[[#This Row],[Base Precio de Lista neto]])</f>
        <v>984.7433</v>
      </c>
      <c r="D3789" s="14" t="n">
        <f aca="false">IF($F$2=0," - ",Tabla1[[#This Row],[Base Precio de Lista neto]]*(1-$F$2))</f>
        <v>689.32031</v>
      </c>
      <c r="E3789" s="14" t="n">
        <f aca="false">IF($F$2=0," - ",Tabla1[[#This Row],[Base para Mejor precio]]*(1-$F$2))</f>
        <v>620.388279</v>
      </c>
      <c r="F3789" s="12" t="s">
        <v>31</v>
      </c>
      <c r="G3789" s="15"/>
      <c r="H3789" s="14" t="n">
        <f aca="false">IFERROR(IF($F$3=0,"-",Tabla1[[#This Row],[Precio de Cliente neto]]*(1+$F$3)),"-")</f>
        <v>1033.980465</v>
      </c>
      <c r="I3789" s="14" t="n">
        <v>984.7433</v>
      </c>
      <c r="J3789" s="14" t="n">
        <v>886.26897</v>
      </c>
    </row>
    <row r="3790" customFormat="false" ht="15" hidden="false" customHeight="false" outlineLevel="0" collapsed="false">
      <c r="A3790" s="12" t="n">
        <v>10753</v>
      </c>
      <c r="B3790" s="13" t="s">
        <v>3803</v>
      </c>
      <c r="C3790" s="14" t="n">
        <f aca="false">IF($F$2=0," - ",Tabla1[[#This Row],[Base Precio de Lista neto]])</f>
        <v>455.8444</v>
      </c>
      <c r="D3790" s="14" t="n">
        <f aca="false">IF($F$2=0," - ",Tabla1[[#This Row],[Base Precio de Lista neto]]*(1-$F$2))</f>
        <v>319.09108</v>
      </c>
      <c r="E3790" s="14" t="n">
        <f aca="false">IF($F$2=0," - ",Tabla1[[#This Row],[Base para Mejor precio]]*(1-$F$2))</f>
        <v>287.181972</v>
      </c>
      <c r="F3790" s="12" t="s">
        <v>31</v>
      </c>
      <c r="G3790" s="15"/>
      <c r="H3790" s="14" t="n">
        <f aca="false">IFERROR(IF($F$3=0,"-",Tabla1[[#This Row],[Precio de Cliente neto]]*(1+$F$3)),"-")</f>
        <v>478.63662</v>
      </c>
      <c r="I3790" s="14" t="n">
        <v>455.8444</v>
      </c>
      <c r="J3790" s="14" t="n">
        <v>410.25996</v>
      </c>
    </row>
    <row r="3791" customFormat="false" ht="15" hidden="false" customHeight="false" outlineLevel="0" collapsed="false">
      <c r="A3791" s="12" t="n">
        <v>10754</v>
      </c>
      <c r="B3791" s="13" t="s">
        <v>3804</v>
      </c>
      <c r="C3791" s="14" t="n">
        <f aca="false">IF($F$2=0," - ",Tabla1[[#This Row],[Base Precio de Lista neto]])</f>
        <v>612.3949</v>
      </c>
      <c r="D3791" s="14" t="n">
        <f aca="false">IF($F$2=0," - ",Tabla1[[#This Row],[Base Precio de Lista neto]]*(1-$F$2))</f>
        <v>428.67643</v>
      </c>
      <c r="E3791" s="14" t="n">
        <f aca="false">IF($F$2=0," - ",Tabla1[[#This Row],[Base para Mejor precio]]*(1-$F$2))</f>
        <v>385.808787</v>
      </c>
      <c r="F3791" s="12" t="s">
        <v>31</v>
      </c>
      <c r="G3791" s="15"/>
      <c r="H3791" s="14" t="n">
        <f aca="false">IFERROR(IF($F$3=0,"-",Tabla1[[#This Row],[Precio de Cliente neto]]*(1+$F$3)),"-")</f>
        <v>643.014645</v>
      </c>
      <c r="I3791" s="14" t="n">
        <v>612.3949</v>
      </c>
      <c r="J3791" s="14" t="n">
        <v>551.15541</v>
      </c>
    </row>
    <row r="3792" customFormat="false" ht="15" hidden="false" customHeight="false" outlineLevel="0" collapsed="false">
      <c r="A3792" s="12" t="n">
        <v>10755</v>
      </c>
      <c r="B3792" s="13" t="s">
        <v>3805</v>
      </c>
      <c r="C3792" s="14" t="n">
        <f aca="false">IF($F$2=0," - ",Tabla1[[#This Row],[Base Precio de Lista neto]])</f>
        <v>372.9667</v>
      </c>
      <c r="D3792" s="14" t="n">
        <f aca="false">IF($F$2=0," - ",Tabla1[[#This Row],[Base Precio de Lista neto]]*(1-$F$2))</f>
        <v>261.07669</v>
      </c>
      <c r="E3792" s="14" t="n">
        <f aca="false">IF($F$2=0," - ",Tabla1[[#This Row],[Base para Mejor precio]]*(1-$F$2))</f>
        <v>234.969021</v>
      </c>
      <c r="F3792" s="12" t="s">
        <v>31</v>
      </c>
      <c r="G3792" s="15"/>
      <c r="H3792" s="14" t="n">
        <f aca="false">IFERROR(IF($F$3=0,"-",Tabla1[[#This Row],[Precio de Cliente neto]]*(1+$F$3)),"-")</f>
        <v>391.615035</v>
      </c>
      <c r="I3792" s="14" t="n">
        <v>372.9667</v>
      </c>
      <c r="J3792" s="14" t="n">
        <v>335.67003</v>
      </c>
    </row>
    <row r="3793" customFormat="false" ht="15" hidden="false" customHeight="false" outlineLevel="0" collapsed="false">
      <c r="A3793" s="12" t="n">
        <v>10756</v>
      </c>
      <c r="B3793" s="13" t="s">
        <v>3806</v>
      </c>
      <c r="C3793" s="14" t="n">
        <f aca="false">IF($F$2=0," - ",Tabla1[[#This Row],[Base Precio de Lista neto]])</f>
        <v>3537.2719</v>
      </c>
      <c r="D3793" s="14" t="n">
        <f aca="false">IF($F$2=0," - ",Tabla1[[#This Row],[Base Precio de Lista neto]]*(1-$F$2))</f>
        <v>2476.09033</v>
      </c>
      <c r="E3793" s="14" t="n">
        <f aca="false">IF($F$2=0," - ",Tabla1[[#This Row],[Base para Mejor precio]]*(1-$F$2))</f>
        <v>2228.481297</v>
      </c>
      <c r="F3793" s="12" t="s">
        <v>31</v>
      </c>
      <c r="G3793" s="15"/>
      <c r="H3793" s="14" t="n">
        <f aca="false">IFERROR(IF($F$3=0,"-",Tabla1[[#This Row],[Precio de Cliente neto]]*(1+$F$3)),"-")</f>
        <v>3714.135495</v>
      </c>
      <c r="I3793" s="14" t="n">
        <v>3537.2719</v>
      </c>
      <c r="J3793" s="14" t="n">
        <v>3183.54471</v>
      </c>
    </row>
    <row r="3794" customFormat="false" ht="15" hidden="false" customHeight="false" outlineLevel="0" collapsed="false">
      <c r="A3794" s="12" t="n">
        <v>10757</v>
      </c>
      <c r="B3794" s="13" t="s">
        <v>3807</v>
      </c>
      <c r="C3794" s="14" t="n">
        <f aca="false">IF($F$2=0," - ",Tabla1[[#This Row],[Base Precio de Lista neto]])</f>
        <v>582.9535</v>
      </c>
      <c r="D3794" s="14" t="n">
        <f aca="false">IF($F$2=0," - ",Tabla1[[#This Row],[Base Precio de Lista neto]]*(1-$F$2))</f>
        <v>408.06745</v>
      </c>
      <c r="E3794" s="14" t="n">
        <f aca="false">IF($F$2=0," - ",Tabla1[[#This Row],[Base para Mejor precio]]*(1-$F$2))</f>
        <v>367.260705</v>
      </c>
      <c r="F3794" s="12" t="s">
        <v>31</v>
      </c>
      <c r="G3794" s="15"/>
      <c r="H3794" s="14" t="n">
        <f aca="false">IFERROR(IF($F$3=0,"-",Tabla1[[#This Row],[Precio de Cliente neto]]*(1+$F$3)),"-")</f>
        <v>612.101175</v>
      </c>
      <c r="I3794" s="14" t="n">
        <v>582.9535</v>
      </c>
      <c r="J3794" s="14" t="n">
        <v>524.65815</v>
      </c>
    </row>
    <row r="3795" customFormat="false" ht="15" hidden="false" customHeight="false" outlineLevel="0" collapsed="false">
      <c r="A3795" s="12" t="n">
        <v>10759</v>
      </c>
      <c r="B3795" s="13" t="s">
        <v>3808</v>
      </c>
      <c r="C3795" s="14" t="n">
        <f aca="false">IF($F$2=0," - ",Tabla1[[#This Row],[Base Precio de Lista neto]])</f>
        <v>3467.9173</v>
      </c>
      <c r="D3795" s="14" t="n">
        <f aca="false">IF($F$2=0," - ",Tabla1[[#This Row],[Base Precio de Lista neto]]*(1-$F$2))</f>
        <v>2427.54211</v>
      </c>
      <c r="E3795" s="14" t="n">
        <f aca="false">IF($F$2=0," - ",Tabla1[[#This Row],[Base para Mejor precio]]*(1-$F$2))</f>
        <v>2184.787899</v>
      </c>
      <c r="F3795" s="12" t="s">
        <v>31</v>
      </c>
      <c r="G3795" s="15"/>
      <c r="H3795" s="14" t="n">
        <f aca="false">IFERROR(IF($F$3=0,"-",Tabla1[[#This Row],[Precio de Cliente neto]]*(1+$F$3)),"-")</f>
        <v>3641.313165</v>
      </c>
      <c r="I3795" s="14" t="n">
        <v>3467.9173</v>
      </c>
      <c r="J3795" s="14" t="n">
        <v>3121.12557</v>
      </c>
    </row>
    <row r="3796" customFormat="false" ht="15" hidden="false" customHeight="false" outlineLevel="0" collapsed="false">
      <c r="A3796" s="12" t="n">
        <v>10761</v>
      </c>
      <c r="B3796" s="13" t="s">
        <v>3809</v>
      </c>
      <c r="C3796" s="14" t="n">
        <f aca="false">IF($F$2=0," - ",Tabla1[[#This Row],[Base Precio de Lista neto]])</f>
        <v>537.1452</v>
      </c>
      <c r="D3796" s="14" t="n">
        <f aca="false">IF($F$2=0," - ",Tabla1[[#This Row],[Base Precio de Lista neto]]*(1-$F$2))</f>
        <v>376.00164</v>
      </c>
      <c r="E3796" s="14" t="n">
        <f aca="false">IF($F$2=0," - ",Tabla1[[#This Row],[Base para Mejor precio]]*(1-$F$2))</f>
        <v>338.401476</v>
      </c>
      <c r="F3796" s="12" t="s">
        <v>31</v>
      </c>
      <c r="G3796" s="15"/>
      <c r="H3796" s="14" t="n">
        <f aca="false">IFERROR(IF($F$3=0,"-",Tabla1[[#This Row],[Precio de Cliente neto]]*(1+$F$3)),"-")</f>
        <v>564.00246</v>
      </c>
      <c r="I3796" s="14" t="n">
        <v>537.1452</v>
      </c>
      <c r="J3796" s="14" t="n">
        <v>483.43068</v>
      </c>
    </row>
    <row r="3797" customFormat="false" ht="15" hidden="false" customHeight="false" outlineLevel="0" collapsed="false">
      <c r="A3797" s="12" t="n">
        <v>10762</v>
      </c>
      <c r="B3797" s="13" t="s">
        <v>3810</v>
      </c>
      <c r="C3797" s="14" t="n">
        <f aca="false">IF($F$2=0," - ",Tabla1[[#This Row],[Base Precio de Lista neto]])</f>
        <v>895.8929</v>
      </c>
      <c r="D3797" s="14" t="n">
        <f aca="false">IF($F$2=0," - ",Tabla1[[#This Row],[Base Precio de Lista neto]]*(1-$F$2))</f>
        <v>627.12503</v>
      </c>
      <c r="E3797" s="14" t="n">
        <f aca="false">IF($F$2=0," - ",Tabla1[[#This Row],[Base para Mejor precio]]*(1-$F$2))</f>
        <v>564.412527</v>
      </c>
      <c r="F3797" s="12" t="s">
        <v>31</v>
      </c>
      <c r="G3797" s="15"/>
      <c r="H3797" s="14" t="n">
        <f aca="false">IFERROR(IF($F$3=0,"-",Tabla1[[#This Row],[Precio de Cliente neto]]*(1+$F$3)),"-")</f>
        <v>940.687545</v>
      </c>
      <c r="I3797" s="14" t="n">
        <v>895.8929</v>
      </c>
      <c r="J3797" s="14" t="n">
        <v>806.30361</v>
      </c>
    </row>
    <row r="3798" customFormat="false" ht="15" hidden="false" customHeight="false" outlineLevel="0" collapsed="false">
      <c r="A3798" s="12" t="n">
        <v>10763</v>
      </c>
      <c r="B3798" s="13" t="s">
        <v>3811</v>
      </c>
      <c r="C3798" s="14" t="n">
        <f aca="false">IF($F$2=0," - ",Tabla1[[#This Row],[Base Precio de Lista neto]])</f>
        <v>3084.395</v>
      </c>
      <c r="D3798" s="14" t="n">
        <f aca="false">IF($F$2=0," - ",Tabla1[[#This Row],[Base Precio de Lista neto]]*(1-$F$2))</f>
        <v>2159.0765</v>
      </c>
      <c r="E3798" s="14" t="n">
        <f aca="false">IF($F$2=0," - ",Tabla1[[#This Row],[Base para Mejor precio]]*(1-$F$2))</f>
        <v>1943.16885</v>
      </c>
      <c r="F3798" s="12" t="s">
        <v>31</v>
      </c>
      <c r="G3798" s="15"/>
      <c r="H3798" s="14" t="n">
        <f aca="false">IFERROR(IF($F$3=0,"-",Tabla1[[#This Row],[Precio de Cliente neto]]*(1+$F$3)),"-")</f>
        <v>3238.61475</v>
      </c>
      <c r="I3798" s="14" t="n">
        <v>3084.395</v>
      </c>
      <c r="J3798" s="14" t="n">
        <v>2775.9555</v>
      </c>
    </row>
    <row r="3799" customFormat="false" ht="15" hidden="false" customHeight="false" outlineLevel="0" collapsed="false">
      <c r="A3799" s="12" t="n">
        <v>10764</v>
      </c>
      <c r="B3799" s="13" t="s">
        <v>3812</v>
      </c>
      <c r="C3799" s="14" t="n">
        <f aca="false">IF($F$2=0," - ",Tabla1[[#This Row],[Base Precio de Lista neto]])</f>
        <v>556.3641</v>
      </c>
      <c r="D3799" s="14" t="n">
        <f aca="false">IF($F$2=0," - ",Tabla1[[#This Row],[Base Precio de Lista neto]]*(1-$F$2))</f>
        <v>389.45487</v>
      </c>
      <c r="E3799" s="14" t="n">
        <f aca="false">IF($F$2=0," - ",Tabla1[[#This Row],[Base para Mejor precio]]*(1-$F$2))</f>
        <v>350.509383</v>
      </c>
      <c r="F3799" s="12" t="s">
        <v>31</v>
      </c>
      <c r="G3799" s="15"/>
      <c r="H3799" s="14" t="n">
        <f aca="false">IFERROR(IF($F$3=0,"-",Tabla1[[#This Row],[Precio de Cliente neto]]*(1+$F$3)),"-")</f>
        <v>584.182305</v>
      </c>
      <c r="I3799" s="14" t="n">
        <v>556.3641</v>
      </c>
      <c r="J3799" s="14" t="n">
        <v>500.72769</v>
      </c>
    </row>
    <row r="3800" customFormat="false" ht="15" hidden="false" customHeight="false" outlineLevel="0" collapsed="false">
      <c r="A3800" s="12" t="n">
        <v>10765</v>
      </c>
      <c r="B3800" s="13" t="s">
        <v>3813</v>
      </c>
      <c r="C3800" s="14" t="n">
        <f aca="false">IF($F$2=0," - ",Tabla1[[#This Row],[Base Precio de Lista neto]])</f>
        <v>953.7702</v>
      </c>
      <c r="D3800" s="14" t="n">
        <f aca="false">IF($F$2=0," - ",Tabla1[[#This Row],[Base Precio de Lista neto]]*(1-$F$2))</f>
        <v>667.63914</v>
      </c>
      <c r="E3800" s="14" t="n">
        <f aca="false">IF($F$2=0," - ",Tabla1[[#This Row],[Base para Mejor precio]]*(1-$F$2))</f>
        <v>600.875226</v>
      </c>
      <c r="F3800" s="12" t="s">
        <v>31</v>
      </c>
      <c r="G3800" s="15"/>
      <c r="H3800" s="14" t="n">
        <f aca="false">IFERROR(IF($F$3=0,"-",Tabla1[[#This Row],[Precio de Cliente neto]]*(1+$F$3)),"-")</f>
        <v>1001.45871</v>
      </c>
      <c r="I3800" s="14" t="n">
        <v>953.7702</v>
      </c>
      <c r="J3800" s="14" t="n">
        <v>858.39318</v>
      </c>
    </row>
    <row r="3801" customFormat="false" ht="15" hidden="false" customHeight="false" outlineLevel="0" collapsed="false">
      <c r="A3801" s="12" t="n">
        <v>10766</v>
      </c>
      <c r="B3801" s="13" t="s">
        <v>3814</v>
      </c>
      <c r="C3801" s="14" t="n">
        <f aca="false">IF($F$2=0," - ",Tabla1[[#This Row],[Base Precio de Lista neto]])</f>
        <v>3291.4517</v>
      </c>
      <c r="D3801" s="14" t="n">
        <f aca="false">IF($F$2=0," - ",Tabla1[[#This Row],[Base Precio de Lista neto]]*(1-$F$2))</f>
        <v>2304.01619</v>
      </c>
      <c r="E3801" s="14" t="n">
        <f aca="false">IF($F$2=0," - ",Tabla1[[#This Row],[Base para Mejor precio]]*(1-$F$2))</f>
        <v>2073.614571</v>
      </c>
      <c r="F3801" s="12" t="s">
        <v>31</v>
      </c>
      <c r="G3801" s="15"/>
      <c r="H3801" s="14" t="n">
        <f aca="false">IFERROR(IF($F$3=0,"-",Tabla1[[#This Row],[Precio de Cliente neto]]*(1+$F$3)),"-")</f>
        <v>3456.024285</v>
      </c>
      <c r="I3801" s="14" t="n">
        <v>3291.4517</v>
      </c>
      <c r="J3801" s="14" t="n">
        <v>2962.30653</v>
      </c>
    </row>
    <row r="3802" customFormat="false" ht="15" hidden="false" customHeight="false" outlineLevel="0" collapsed="false">
      <c r="A3802" s="12" t="n">
        <v>10767</v>
      </c>
      <c r="B3802" s="13" t="s">
        <v>3815</v>
      </c>
      <c r="C3802" s="14" t="n">
        <f aca="false">IF($F$2=0," - ",Tabla1[[#This Row],[Base Precio de Lista neto]])</f>
        <v>571.0804</v>
      </c>
      <c r="D3802" s="14" t="n">
        <f aca="false">IF($F$2=0," - ",Tabla1[[#This Row],[Base Precio de Lista neto]]*(1-$F$2))</f>
        <v>399.75628</v>
      </c>
      <c r="E3802" s="14" t="n">
        <f aca="false">IF($F$2=0," - ",Tabla1[[#This Row],[Base para Mejor precio]]*(1-$F$2))</f>
        <v>359.780652</v>
      </c>
      <c r="F3802" s="12" t="s">
        <v>31</v>
      </c>
      <c r="G3802" s="15"/>
      <c r="H3802" s="14" t="n">
        <f aca="false">IFERROR(IF($F$3=0,"-",Tabla1[[#This Row],[Precio de Cliente neto]]*(1+$F$3)),"-")</f>
        <v>599.63442</v>
      </c>
      <c r="I3802" s="14" t="n">
        <v>571.0804</v>
      </c>
      <c r="J3802" s="14" t="n">
        <v>513.97236</v>
      </c>
    </row>
    <row r="3803" customFormat="false" ht="15" hidden="false" customHeight="false" outlineLevel="0" collapsed="false">
      <c r="A3803" s="12" t="n">
        <v>10768</v>
      </c>
      <c r="B3803" s="13" t="s">
        <v>3816</v>
      </c>
      <c r="C3803" s="14" t="n">
        <f aca="false">IF($F$2=0," - ",Tabla1[[#This Row],[Base Precio de Lista neto]])</f>
        <v>974.7786</v>
      </c>
      <c r="D3803" s="14" t="n">
        <f aca="false">IF($F$2=0," - ",Tabla1[[#This Row],[Base Precio de Lista neto]]*(1-$F$2))</f>
        <v>682.34502</v>
      </c>
      <c r="E3803" s="14" t="n">
        <f aca="false">IF($F$2=0," - ",Tabla1[[#This Row],[Base para Mejor precio]]*(1-$F$2))</f>
        <v>614.110518</v>
      </c>
      <c r="F3803" s="12" t="s">
        <v>31</v>
      </c>
      <c r="G3803" s="15"/>
      <c r="H3803" s="14" t="n">
        <f aca="false">IFERROR(IF($F$3=0,"-",Tabla1[[#This Row],[Precio de Cliente neto]]*(1+$F$3)),"-")</f>
        <v>1023.51753</v>
      </c>
      <c r="I3803" s="14" t="n">
        <v>974.7786</v>
      </c>
      <c r="J3803" s="14" t="n">
        <v>877.30074</v>
      </c>
    </row>
    <row r="3804" customFormat="false" ht="15" hidden="false" customHeight="false" outlineLevel="0" collapsed="false">
      <c r="A3804" s="12" t="n">
        <v>10769</v>
      </c>
      <c r="B3804" s="13" t="s">
        <v>3817</v>
      </c>
      <c r="C3804" s="14" t="n">
        <f aca="false">IF($F$2=0," - ",Tabla1[[#This Row],[Base Precio de Lista neto]])</f>
        <v>3347.7169</v>
      </c>
      <c r="D3804" s="14" t="n">
        <f aca="false">IF($F$2=0," - ",Tabla1[[#This Row],[Base Precio de Lista neto]]*(1-$F$2))</f>
        <v>2343.40183</v>
      </c>
      <c r="E3804" s="14" t="n">
        <f aca="false">IF($F$2=0," - ",Tabla1[[#This Row],[Base para Mejor precio]]*(1-$F$2))</f>
        <v>2109.061647</v>
      </c>
      <c r="F3804" s="12" t="s">
        <v>31</v>
      </c>
      <c r="G3804" s="15"/>
      <c r="H3804" s="14" t="n">
        <f aca="false">IFERROR(IF($F$3=0,"-",Tabla1[[#This Row],[Precio de Cliente neto]]*(1+$F$3)),"-")</f>
        <v>3515.102745</v>
      </c>
      <c r="I3804" s="14" t="n">
        <v>3347.7169</v>
      </c>
      <c r="J3804" s="14" t="n">
        <v>3012.94521</v>
      </c>
    </row>
    <row r="3805" customFormat="false" ht="15" hidden="false" customHeight="false" outlineLevel="0" collapsed="false">
      <c r="A3805" s="12" t="n">
        <v>10770</v>
      </c>
      <c r="B3805" s="13" t="s">
        <v>3818</v>
      </c>
      <c r="C3805" s="14" t="n">
        <f aca="false">IF($F$2=0," - ",Tabla1[[#This Row],[Base Precio de Lista neto]])</f>
        <v>348.0943</v>
      </c>
      <c r="D3805" s="14" t="n">
        <f aca="false">IF($F$2=0," - ",Tabla1[[#This Row],[Base Precio de Lista neto]]*(1-$F$2))</f>
        <v>243.66601</v>
      </c>
      <c r="E3805" s="14" t="n">
        <f aca="false">IF($F$2=0," - ",Tabla1[[#This Row],[Base para Mejor precio]]*(1-$F$2))</f>
        <v>219.299409</v>
      </c>
      <c r="F3805" s="12" t="s">
        <v>31</v>
      </c>
      <c r="G3805" s="15"/>
      <c r="H3805" s="14" t="n">
        <f aca="false">IFERROR(IF($F$3=0,"-",Tabla1[[#This Row],[Precio de Cliente neto]]*(1+$F$3)),"-")</f>
        <v>365.499015</v>
      </c>
      <c r="I3805" s="14" t="n">
        <v>348.0943</v>
      </c>
      <c r="J3805" s="14" t="n">
        <v>313.28487</v>
      </c>
    </row>
    <row r="3806" customFormat="false" ht="15" hidden="false" customHeight="false" outlineLevel="0" collapsed="false">
      <c r="A3806" s="12" t="n">
        <v>10771</v>
      </c>
      <c r="B3806" s="13" t="s">
        <v>3819</v>
      </c>
      <c r="C3806" s="14" t="n">
        <f aca="false">IF($F$2=0," - ",Tabla1[[#This Row],[Base Precio de Lista neto]])</f>
        <v>534.1551</v>
      </c>
      <c r="D3806" s="14" t="n">
        <f aca="false">IF($F$2=0," - ",Tabla1[[#This Row],[Base Precio de Lista neto]]*(1-$F$2))</f>
        <v>373.90857</v>
      </c>
      <c r="E3806" s="14" t="n">
        <f aca="false">IF($F$2=0," - ",Tabla1[[#This Row],[Base para Mejor precio]]*(1-$F$2))</f>
        <v>336.517713</v>
      </c>
      <c r="F3806" s="12" t="s">
        <v>31</v>
      </c>
      <c r="G3806" s="15"/>
      <c r="H3806" s="14" t="n">
        <f aca="false">IFERROR(IF($F$3=0,"-",Tabla1[[#This Row],[Precio de Cliente neto]]*(1+$F$3)),"-")</f>
        <v>560.862855</v>
      </c>
      <c r="I3806" s="14" t="n">
        <v>534.1551</v>
      </c>
      <c r="J3806" s="14" t="n">
        <v>480.73959</v>
      </c>
    </row>
    <row r="3807" customFormat="false" ht="15" hidden="false" customHeight="false" outlineLevel="0" collapsed="false">
      <c r="A3807" s="12" t="n">
        <v>10772</v>
      </c>
      <c r="B3807" s="13" t="s">
        <v>3820</v>
      </c>
      <c r="C3807" s="14" t="n">
        <f aca="false">IF($F$2=0," - ",Tabla1[[#This Row],[Base Precio de Lista neto]])</f>
        <v>906.298</v>
      </c>
      <c r="D3807" s="14" t="n">
        <f aca="false">IF($F$2=0," - ",Tabla1[[#This Row],[Base Precio de Lista neto]]*(1-$F$2))</f>
        <v>634.4086</v>
      </c>
      <c r="E3807" s="14" t="n">
        <f aca="false">IF($F$2=0," - ",Tabla1[[#This Row],[Base para Mejor precio]]*(1-$F$2))</f>
        <v>570.96774</v>
      </c>
      <c r="F3807" s="12" t="s">
        <v>31</v>
      </c>
      <c r="G3807" s="15"/>
      <c r="H3807" s="14" t="n">
        <f aca="false">IFERROR(IF($F$3=0,"-",Tabla1[[#This Row],[Precio de Cliente neto]]*(1+$F$3)),"-")</f>
        <v>951.6129</v>
      </c>
      <c r="I3807" s="14" t="n">
        <v>906.298</v>
      </c>
      <c r="J3807" s="14" t="n">
        <v>815.6682</v>
      </c>
    </row>
    <row r="3808" customFormat="false" ht="15" hidden="false" customHeight="false" outlineLevel="0" collapsed="false">
      <c r="A3808" s="12" t="n">
        <v>10773</v>
      </c>
      <c r="B3808" s="13" t="s">
        <v>3821</v>
      </c>
      <c r="C3808" s="14" t="n">
        <f aca="false">IF($F$2=0," - ",Tabla1[[#This Row],[Base Precio de Lista neto]])</f>
        <v>3088.1323</v>
      </c>
      <c r="D3808" s="14" t="n">
        <f aca="false">IF($F$2=0," - ",Tabla1[[#This Row],[Base Precio de Lista neto]]*(1-$F$2))</f>
        <v>2161.69261</v>
      </c>
      <c r="E3808" s="14" t="n">
        <f aca="false">IF($F$2=0," - ",Tabla1[[#This Row],[Base para Mejor precio]]*(1-$F$2))</f>
        <v>1945.523349</v>
      </c>
      <c r="F3808" s="12" t="s">
        <v>31</v>
      </c>
      <c r="G3808" s="15"/>
      <c r="H3808" s="14" t="n">
        <f aca="false">IFERROR(IF($F$3=0,"-",Tabla1[[#This Row],[Precio de Cliente neto]]*(1+$F$3)),"-")</f>
        <v>3242.538915</v>
      </c>
      <c r="I3808" s="14" t="n">
        <v>3088.1323</v>
      </c>
      <c r="J3808" s="14" t="n">
        <v>2779.31907</v>
      </c>
    </row>
    <row r="3809" customFormat="false" ht="15" hidden="false" customHeight="false" outlineLevel="0" collapsed="false">
      <c r="A3809" s="12" t="n">
        <v>10774</v>
      </c>
      <c r="B3809" s="13" t="s">
        <v>3822</v>
      </c>
      <c r="C3809" s="14" t="n">
        <f aca="false">IF($F$2=0," - ",Tabla1[[#This Row],[Base Precio de Lista neto]])</f>
        <v>589.6532</v>
      </c>
      <c r="D3809" s="14" t="n">
        <f aca="false">IF($F$2=0," - ",Tabla1[[#This Row],[Base Precio de Lista neto]]*(1-$F$2))</f>
        <v>412.75724</v>
      </c>
      <c r="E3809" s="14" t="n">
        <f aca="false">IF($F$2=0," - ",Tabla1[[#This Row],[Base para Mejor precio]]*(1-$F$2))</f>
        <v>371.481516</v>
      </c>
      <c r="F3809" s="12" t="s">
        <v>31</v>
      </c>
      <c r="G3809" s="15"/>
      <c r="H3809" s="14" t="n">
        <f aca="false">IFERROR(IF($F$3=0,"-",Tabla1[[#This Row],[Precio de Cliente neto]]*(1+$F$3)),"-")</f>
        <v>619.13586</v>
      </c>
      <c r="I3809" s="14" t="n">
        <v>589.6532</v>
      </c>
      <c r="J3809" s="14" t="n">
        <v>530.68788</v>
      </c>
    </row>
    <row r="3810" customFormat="false" ht="15" hidden="false" customHeight="false" outlineLevel="0" collapsed="false">
      <c r="A3810" s="12" t="n">
        <v>10775</v>
      </c>
      <c r="B3810" s="13" t="s">
        <v>3823</v>
      </c>
      <c r="C3810" s="14" t="n">
        <f aca="false">IF($F$2=0," - ",Tabla1[[#This Row],[Base Precio de Lista neto]])</f>
        <v>1010.8372</v>
      </c>
      <c r="D3810" s="14" t="n">
        <f aca="false">IF($F$2=0," - ",Tabla1[[#This Row],[Base Precio de Lista neto]]*(1-$F$2))</f>
        <v>707.58604</v>
      </c>
      <c r="E3810" s="14" t="n">
        <f aca="false">IF($F$2=0," - ",Tabla1[[#This Row],[Base para Mejor precio]]*(1-$F$2))</f>
        <v>636.827436</v>
      </c>
      <c r="F3810" s="12" t="s">
        <v>31</v>
      </c>
      <c r="G3810" s="15"/>
      <c r="H3810" s="14" t="n">
        <f aca="false">IFERROR(IF($F$3=0,"-",Tabla1[[#This Row],[Precio de Cliente neto]]*(1+$F$3)),"-")</f>
        <v>1061.37906</v>
      </c>
      <c r="I3810" s="14" t="n">
        <v>1010.8372</v>
      </c>
      <c r="J3810" s="14" t="n">
        <v>909.75348</v>
      </c>
    </row>
    <row r="3811" customFormat="false" ht="15" hidden="false" customHeight="false" outlineLevel="0" collapsed="false">
      <c r="A3811" s="12" t="n">
        <v>10776</v>
      </c>
      <c r="B3811" s="13" t="s">
        <v>3824</v>
      </c>
      <c r="C3811" s="14" t="n">
        <f aca="false">IF($F$2=0," - ",Tabla1[[#This Row],[Base Precio de Lista neto]])</f>
        <v>3488.3776</v>
      </c>
      <c r="D3811" s="14" t="n">
        <f aca="false">IF($F$2=0," - ",Tabla1[[#This Row],[Base Precio de Lista neto]]*(1-$F$2))</f>
        <v>2441.86432</v>
      </c>
      <c r="E3811" s="14" t="n">
        <f aca="false">IF($F$2=0," - ",Tabla1[[#This Row],[Base para Mejor precio]]*(1-$F$2))</f>
        <v>2197.677888</v>
      </c>
      <c r="F3811" s="12" t="s">
        <v>31</v>
      </c>
      <c r="G3811" s="15"/>
      <c r="H3811" s="14" t="n">
        <f aca="false">IFERROR(IF($F$3=0,"-",Tabla1[[#This Row],[Precio de Cliente neto]]*(1+$F$3)),"-")</f>
        <v>3662.79648</v>
      </c>
      <c r="I3811" s="14" t="n">
        <v>3488.3776</v>
      </c>
      <c r="J3811" s="14" t="n">
        <v>3139.53984</v>
      </c>
    </row>
    <row r="3812" customFormat="false" ht="15" hidden="false" customHeight="false" outlineLevel="0" collapsed="false">
      <c r="A3812" s="12" t="n">
        <v>10777</v>
      </c>
      <c r="B3812" s="13" t="s">
        <v>3825</v>
      </c>
      <c r="C3812" s="14" t="n">
        <f aca="false">IF($F$2=0," - ",Tabla1[[#This Row],[Base Precio de Lista neto]])</f>
        <v>621.8622</v>
      </c>
      <c r="D3812" s="14" t="n">
        <f aca="false">IF($F$2=0," - ",Tabla1[[#This Row],[Base Precio de Lista neto]]*(1-$F$2))</f>
        <v>435.30354</v>
      </c>
      <c r="E3812" s="14" t="n">
        <f aca="false">IF($F$2=0," - ",Tabla1[[#This Row],[Base para Mejor precio]]*(1-$F$2))</f>
        <v>391.773186</v>
      </c>
      <c r="F3812" s="12" t="s">
        <v>31</v>
      </c>
      <c r="G3812" s="15"/>
      <c r="H3812" s="14" t="n">
        <f aca="false">IFERROR(IF($F$3=0,"-",Tabla1[[#This Row],[Precio de Cliente neto]]*(1+$F$3)),"-")</f>
        <v>652.95531</v>
      </c>
      <c r="I3812" s="14" t="n">
        <v>621.8622</v>
      </c>
      <c r="J3812" s="14" t="n">
        <v>559.67598</v>
      </c>
    </row>
    <row r="3813" customFormat="false" ht="15" hidden="false" customHeight="false" outlineLevel="0" collapsed="false">
      <c r="A3813" s="12" t="n">
        <v>10778</v>
      </c>
      <c r="B3813" s="13" t="s">
        <v>3826</v>
      </c>
      <c r="C3813" s="14" t="n">
        <f aca="false">IF($F$2=0," - ",Tabla1[[#This Row],[Base Precio de Lista neto]])</f>
        <v>1075.2492</v>
      </c>
      <c r="D3813" s="14" t="n">
        <f aca="false">IF($F$2=0," - ",Tabla1[[#This Row],[Base Precio de Lista neto]]*(1-$F$2))</f>
        <v>752.67444</v>
      </c>
      <c r="E3813" s="14" t="n">
        <f aca="false">IF($F$2=0," - ",Tabla1[[#This Row],[Base para Mejor precio]]*(1-$F$2))</f>
        <v>677.406996</v>
      </c>
      <c r="F3813" s="12" t="s">
        <v>31</v>
      </c>
      <c r="G3813" s="15"/>
      <c r="H3813" s="14" t="n">
        <f aca="false">IFERROR(IF($F$3=0,"-",Tabla1[[#This Row],[Precio de Cliente neto]]*(1+$F$3)),"-")</f>
        <v>1129.01166</v>
      </c>
      <c r="I3813" s="14" t="n">
        <v>1075.2492</v>
      </c>
      <c r="J3813" s="14" t="n">
        <v>967.72428</v>
      </c>
    </row>
    <row r="3814" customFormat="false" ht="15" hidden="false" customHeight="false" outlineLevel="0" collapsed="false">
      <c r="A3814" s="12" t="n">
        <v>10779</v>
      </c>
      <c r="B3814" s="13" t="s">
        <v>3827</v>
      </c>
      <c r="C3814" s="14" t="n">
        <f aca="false">IF($F$2=0," - ",Tabla1[[#This Row],[Base Precio de Lista neto]])</f>
        <v>3746.0374</v>
      </c>
      <c r="D3814" s="14" t="n">
        <f aca="false">IF($F$2=0," - ",Tabla1[[#This Row],[Base Precio de Lista neto]]*(1-$F$2))</f>
        <v>2622.22618</v>
      </c>
      <c r="E3814" s="14" t="n">
        <f aca="false">IF($F$2=0," - ",Tabla1[[#This Row],[Base para Mejor precio]]*(1-$F$2))</f>
        <v>2360.003562</v>
      </c>
      <c r="F3814" s="12" t="s">
        <v>31</v>
      </c>
      <c r="G3814" s="15"/>
      <c r="H3814" s="14" t="n">
        <f aca="false">IFERROR(IF($F$3=0,"-",Tabla1[[#This Row],[Precio de Cliente neto]]*(1+$F$3)),"-")</f>
        <v>3933.33927</v>
      </c>
      <c r="I3814" s="14" t="n">
        <v>3746.0374</v>
      </c>
      <c r="J3814" s="14" t="n">
        <v>3371.43366</v>
      </c>
    </row>
    <row r="3815" customFormat="false" ht="15" hidden="false" customHeight="false" outlineLevel="0" collapsed="false">
      <c r="A3815" s="12" t="n">
        <v>10780</v>
      </c>
      <c r="B3815" s="13" t="s">
        <v>3828</v>
      </c>
      <c r="C3815" s="14" t="n">
        <f aca="false">IF($F$2=0," - ",Tabla1[[#This Row],[Base Precio de Lista neto]])</f>
        <v>1224.2215</v>
      </c>
      <c r="D3815" s="14" t="n">
        <f aca="false">IF($F$2=0," - ",Tabla1[[#This Row],[Base Precio de Lista neto]]*(1-$F$2))</f>
        <v>856.95505</v>
      </c>
      <c r="E3815" s="14" t="n">
        <f aca="false">IF($F$2=0," - ",Tabla1[[#This Row],[Base para Mejor precio]]*(1-$F$2))</f>
        <v>771.259545</v>
      </c>
      <c r="F3815" s="12" t="s">
        <v>31</v>
      </c>
      <c r="G3815" s="15"/>
      <c r="H3815" s="14" t="n">
        <f aca="false">IFERROR(IF($F$3=0,"-",Tabla1[[#This Row],[Precio de Cliente neto]]*(1+$F$3)),"-")</f>
        <v>1285.432575</v>
      </c>
      <c r="I3815" s="14" t="n">
        <v>1224.2215</v>
      </c>
      <c r="J3815" s="14" t="n">
        <v>1101.79935</v>
      </c>
    </row>
    <row r="3816" customFormat="false" ht="15" hidden="false" customHeight="false" outlineLevel="0" collapsed="false">
      <c r="A3816" s="12" t="n">
        <v>10781</v>
      </c>
      <c r="B3816" s="13" t="s">
        <v>3829</v>
      </c>
      <c r="C3816" s="14" t="n">
        <f aca="false">IF($F$2=0," - ",Tabla1[[#This Row],[Base Precio de Lista neto]])</f>
        <v>4389.0734</v>
      </c>
      <c r="D3816" s="14" t="n">
        <f aca="false">IF($F$2=0," - ",Tabla1[[#This Row],[Base Precio de Lista neto]]*(1-$F$2))</f>
        <v>3072.35138</v>
      </c>
      <c r="E3816" s="14" t="n">
        <f aca="false">IF($F$2=0," - ",Tabla1[[#This Row],[Base para Mejor precio]]*(1-$F$2))</f>
        <v>2765.116242</v>
      </c>
      <c r="F3816" s="12" t="s">
        <v>31</v>
      </c>
      <c r="G3816" s="15"/>
      <c r="H3816" s="14" t="n">
        <f aca="false">IFERROR(IF($F$3=0,"-",Tabla1[[#This Row],[Precio de Cliente neto]]*(1+$F$3)),"-")</f>
        <v>4608.52707</v>
      </c>
      <c r="I3816" s="14" t="n">
        <v>4389.0734</v>
      </c>
      <c r="J3816" s="14" t="n">
        <v>3950.16606</v>
      </c>
    </row>
    <row r="3817" customFormat="false" ht="15" hidden="false" customHeight="false" outlineLevel="0" collapsed="false">
      <c r="A3817" s="12" t="n">
        <v>10782</v>
      </c>
      <c r="B3817" s="13" t="s">
        <v>3830</v>
      </c>
      <c r="C3817" s="14" t="n">
        <f aca="false">IF($F$2=0," - ",Tabla1[[#This Row],[Base Precio de Lista neto]])</f>
        <v>1224.2215</v>
      </c>
      <c r="D3817" s="14" t="n">
        <f aca="false">IF($F$2=0," - ",Tabla1[[#This Row],[Base Precio de Lista neto]]*(1-$F$2))</f>
        <v>856.95505</v>
      </c>
      <c r="E3817" s="14" t="n">
        <f aca="false">IF($F$2=0," - ",Tabla1[[#This Row],[Base para Mejor precio]]*(1-$F$2))</f>
        <v>771.259545</v>
      </c>
      <c r="F3817" s="12" t="s">
        <v>31</v>
      </c>
      <c r="G3817" s="15"/>
      <c r="H3817" s="14" t="n">
        <f aca="false">IFERROR(IF($F$3=0,"-",Tabla1[[#This Row],[Precio de Cliente neto]]*(1+$F$3)),"-")</f>
        <v>1285.432575</v>
      </c>
      <c r="I3817" s="14" t="n">
        <v>1224.2215</v>
      </c>
      <c r="J3817" s="14" t="n">
        <v>1101.79935</v>
      </c>
    </row>
    <row r="3818" customFormat="false" ht="15" hidden="false" customHeight="false" outlineLevel="0" collapsed="false">
      <c r="A3818" s="12" t="n">
        <v>10783</v>
      </c>
      <c r="B3818" s="13" t="s">
        <v>3831</v>
      </c>
      <c r="C3818" s="14" t="n">
        <f aca="false">IF($F$2=0," - ",Tabla1[[#This Row],[Base Precio de Lista neto]])</f>
        <v>4389.0734</v>
      </c>
      <c r="D3818" s="14" t="n">
        <f aca="false">IF($F$2=0," - ",Tabla1[[#This Row],[Base Precio de Lista neto]]*(1-$F$2))</f>
        <v>3072.35138</v>
      </c>
      <c r="E3818" s="14" t="n">
        <f aca="false">IF($F$2=0," - ",Tabla1[[#This Row],[Base para Mejor precio]]*(1-$F$2))</f>
        <v>2765.116242</v>
      </c>
      <c r="F3818" s="12" t="s">
        <v>31</v>
      </c>
      <c r="G3818" s="15"/>
      <c r="H3818" s="14" t="n">
        <f aca="false">IFERROR(IF($F$3=0,"-",Tabla1[[#This Row],[Precio de Cliente neto]]*(1+$F$3)),"-")</f>
        <v>4608.52707</v>
      </c>
      <c r="I3818" s="14" t="n">
        <v>4389.0734</v>
      </c>
      <c r="J3818" s="14" t="n">
        <v>3950.16606</v>
      </c>
    </row>
    <row r="3819" customFormat="false" ht="15" hidden="false" customHeight="false" outlineLevel="0" collapsed="false">
      <c r="A3819" s="12" t="n">
        <v>10784</v>
      </c>
      <c r="B3819" s="13" t="s">
        <v>3832</v>
      </c>
      <c r="C3819" s="14" t="n">
        <f aca="false">IF($F$2=0," - ",Tabla1[[#This Row],[Base Precio de Lista neto]])</f>
        <v>1224.2215</v>
      </c>
      <c r="D3819" s="14" t="n">
        <f aca="false">IF($F$2=0," - ",Tabla1[[#This Row],[Base Precio de Lista neto]]*(1-$F$2))</f>
        <v>856.95505</v>
      </c>
      <c r="E3819" s="14" t="n">
        <f aca="false">IF($F$2=0," - ",Tabla1[[#This Row],[Base para Mejor precio]]*(1-$F$2))</f>
        <v>771.259545</v>
      </c>
      <c r="F3819" s="12" t="s">
        <v>31</v>
      </c>
      <c r="G3819" s="15"/>
      <c r="H3819" s="14" t="n">
        <f aca="false">IFERROR(IF($F$3=0,"-",Tabla1[[#This Row],[Precio de Cliente neto]]*(1+$F$3)),"-")</f>
        <v>1285.432575</v>
      </c>
      <c r="I3819" s="14" t="n">
        <v>1224.2215</v>
      </c>
      <c r="J3819" s="14" t="n">
        <v>1101.79935</v>
      </c>
    </row>
    <row r="3820" customFormat="false" ht="15" hidden="false" customHeight="false" outlineLevel="0" collapsed="false">
      <c r="A3820" s="12" t="n">
        <v>10785</v>
      </c>
      <c r="B3820" s="13" t="s">
        <v>3833</v>
      </c>
      <c r="C3820" s="14" t="n">
        <f aca="false">IF($F$2=0," - ",Tabla1[[#This Row],[Base Precio de Lista neto]])</f>
        <v>4389.0734</v>
      </c>
      <c r="D3820" s="14" t="n">
        <f aca="false">IF($F$2=0," - ",Tabla1[[#This Row],[Base Precio de Lista neto]]*(1-$F$2))</f>
        <v>3072.35138</v>
      </c>
      <c r="E3820" s="14" t="n">
        <f aca="false">IF($F$2=0," - ",Tabla1[[#This Row],[Base para Mejor precio]]*(1-$F$2))</f>
        <v>2765.116242</v>
      </c>
      <c r="F3820" s="12" t="s">
        <v>31</v>
      </c>
      <c r="G3820" s="15"/>
      <c r="H3820" s="14" t="n">
        <f aca="false">IFERROR(IF($F$3=0,"-",Tabla1[[#This Row],[Precio de Cliente neto]]*(1+$F$3)),"-")</f>
        <v>4608.52707</v>
      </c>
      <c r="I3820" s="14" t="n">
        <v>4389.0734</v>
      </c>
      <c r="J3820" s="14" t="n">
        <v>3950.16606</v>
      </c>
    </row>
    <row r="3821" customFormat="false" ht="15" hidden="false" customHeight="false" outlineLevel="0" collapsed="false">
      <c r="A3821" s="12" t="n">
        <v>10786</v>
      </c>
      <c r="B3821" s="13" t="s">
        <v>3834</v>
      </c>
      <c r="C3821" s="14" t="n">
        <f aca="false">IF($F$2=0," - ",Tabla1[[#This Row],[Base Precio de Lista neto]])</f>
        <v>1224.2215</v>
      </c>
      <c r="D3821" s="14" t="n">
        <f aca="false">IF($F$2=0," - ",Tabla1[[#This Row],[Base Precio de Lista neto]]*(1-$F$2))</f>
        <v>856.95505</v>
      </c>
      <c r="E3821" s="14" t="n">
        <f aca="false">IF($F$2=0," - ",Tabla1[[#This Row],[Base para Mejor precio]]*(1-$F$2))</f>
        <v>771.259545</v>
      </c>
      <c r="F3821" s="12" t="s">
        <v>31</v>
      </c>
      <c r="G3821" s="15"/>
      <c r="H3821" s="14" t="n">
        <f aca="false">IFERROR(IF($F$3=0,"-",Tabla1[[#This Row],[Precio de Cliente neto]]*(1+$F$3)),"-")</f>
        <v>1285.432575</v>
      </c>
      <c r="I3821" s="14" t="n">
        <v>1224.2215</v>
      </c>
      <c r="J3821" s="14" t="n">
        <v>1101.79935</v>
      </c>
    </row>
    <row r="3822" customFormat="false" ht="15" hidden="false" customHeight="false" outlineLevel="0" collapsed="false">
      <c r="A3822" s="12" t="n">
        <v>10787</v>
      </c>
      <c r="B3822" s="13" t="s">
        <v>3835</v>
      </c>
      <c r="C3822" s="14" t="n">
        <f aca="false">IF($F$2=0," - ",Tabla1[[#This Row],[Base Precio de Lista neto]])</f>
        <v>4389.0714</v>
      </c>
      <c r="D3822" s="14" t="n">
        <f aca="false">IF($F$2=0," - ",Tabla1[[#This Row],[Base Precio de Lista neto]]*(1-$F$2))</f>
        <v>3072.34998</v>
      </c>
      <c r="E3822" s="14" t="n">
        <f aca="false">IF($F$2=0," - ",Tabla1[[#This Row],[Base para Mejor precio]]*(1-$F$2))</f>
        <v>2765.114982</v>
      </c>
      <c r="F3822" s="12" t="s">
        <v>31</v>
      </c>
      <c r="G3822" s="15"/>
      <c r="H3822" s="14" t="n">
        <f aca="false">IFERROR(IF($F$3=0,"-",Tabla1[[#This Row],[Precio de Cliente neto]]*(1+$F$3)),"-")</f>
        <v>4608.52497</v>
      </c>
      <c r="I3822" s="14" t="n">
        <v>4389.0714</v>
      </c>
      <c r="J3822" s="14" t="n">
        <v>3950.16426</v>
      </c>
    </row>
    <row r="3823" customFormat="false" ht="15" hidden="false" customHeight="false" outlineLevel="0" collapsed="false">
      <c r="A3823" s="12" t="n">
        <v>10788</v>
      </c>
      <c r="B3823" s="13" t="s">
        <v>3836</v>
      </c>
      <c r="C3823" s="14" t="n">
        <f aca="false">IF($F$2=0," - ",Tabla1[[#This Row],[Base Precio de Lista neto]])</f>
        <v>1224.2215</v>
      </c>
      <c r="D3823" s="14" t="n">
        <f aca="false">IF($F$2=0," - ",Tabla1[[#This Row],[Base Precio de Lista neto]]*(1-$F$2))</f>
        <v>856.95505</v>
      </c>
      <c r="E3823" s="14" t="n">
        <f aca="false">IF($F$2=0," - ",Tabla1[[#This Row],[Base para Mejor precio]]*(1-$F$2))</f>
        <v>771.259545</v>
      </c>
      <c r="F3823" s="12" t="s">
        <v>31</v>
      </c>
      <c r="G3823" s="15"/>
      <c r="H3823" s="14" t="n">
        <f aca="false">IFERROR(IF($F$3=0,"-",Tabla1[[#This Row],[Precio de Cliente neto]]*(1+$F$3)),"-")</f>
        <v>1285.432575</v>
      </c>
      <c r="I3823" s="14" t="n">
        <v>1224.2215</v>
      </c>
      <c r="J3823" s="14" t="n">
        <v>1101.79935</v>
      </c>
    </row>
    <row r="3824" customFormat="false" ht="15" hidden="false" customHeight="false" outlineLevel="0" collapsed="false">
      <c r="A3824" s="12" t="n">
        <v>10789</v>
      </c>
      <c r="B3824" s="13" t="s">
        <v>3837</v>
      </c>
      <c r="C3824" s="14" t="n">
        <f aca="false">IF($F$2=0," - ",Tabla1[[#This Row],[Base Precio de Lista neto]])</f>
        <v>4389.0734</v>
      </c>
      <c r="D3824" s="14" t="n">
        <f aca="false">IF($F$2=0," - ",Tabla1[[#This Row],[Base Precio de Lista neto]]*(1-$F$2))</f>
        <v>3072.35138</v>
      </c>
      <c r="E3824" s="14" t="n">
        <f aca="false">IF($F$2=0," - ",Tabla1[[#This Row],[Base para Mejor precio]]*(1-$F$2))</f>
        <v>2765.116242</v>
      </c>
      <c r="F3824" s="12" t="s">
        <v>31</v>
      </c>
      <c r="G3824" s="15"/>
      <c r="H3824" s="14" t="n">
        <f aca="false">IFERROR(IF($F$3=0,"-",Tabla1[[#This Row],[Precio de Cliente neto]]*(1+$F$3)),"-")</f>
        <v>4608.52707</v>
      </c>
      <c r="I3824" s="14" t="n">
        <v>4389.0734</v>
      </c>
      <c r="J3824" s="14" t="n">
        <v>3950.16606</v>
      </c>
    </row>
    <row r="3825" customFormat="false" ht="15" hidden="false" customHeight="false" outlineLevel="0" collapsed="false">
      <c r="A3825" s="12" t="n">
        <v>10790</v>
      </c>
      <c r="B3825" s="13" t="s">
        <v>3838</v>
      </c>
      <c r="C3825" s="14" t="n">
        <f aca="false">IF($F$2=0," - ",Tabla1[[#This Row],[Base Precio de Lista neto]])</f>
        <v>1224.2215</v>
      </c>
      <c r="D3825" s="14" t="n">
        <f aca="false">IF($F$2=0," - ",Tabla1[[#This Row],[Base Precio de Lista neto]]*(1-$F$2))</f>
        <v>856.95505</v>
      </c>
      <c r="E3825" s="14" t="n">
        <f aca="false">IF($F$2=0," - ",Tabla1[[#This Row],[Base para Mejor precio]]*(1-$F$2))</f>
        <v>771.259545</v>
      </c>
      <c r="F3825" s="12" t="s">
        <v>31</v>
      </c>
      <c r="G3825" s="15"/>
      <c r="H3825" s="14" t="n">
        <f aca="false">IFERROR(IF($F$3=0,"-",Tabla1[[#This Row],[Precio de Cliente neto]]*(1+$F$3)),"-")</f>
        <v>1285.432575</v>
      </c>
      <c r="I3825" s="14" t="n">
        <v>1224.2215</v>
      </c>
      <c r="J3825" s="14" t="n">
        <v>1101.79935</v>
      </c>
    </row>
    <row r="3826" customFormat="false" ht="15" hidden="false" customHeight="false" outlineLevel="0" collapsed="false">
      <c r="A3826" s="12" t="n">
        <v>10791</v>
      </c>
      <c r="B3826" s="13" t="s">
        <v>3839</v>
      </c>
      <c r="C3826" s="14" t="n">
        <f aca="false">IF($F$2=0," - ",Tabla1[[#This Row],[Base Precio de Lista neto]])</f>
        <v>4389.0734</v>
      </c>
      <c r="D3826" s="14" t="n">
        <f aca="false">IF($F$2=0," - ",Tabla1[[#This Row],[Base Precio de Lista neto]]*(1-$F$2))</f>
        <v>3072.35138</v>
      </c>
      <c r="E3826" s="14" t="n">
        <f aca="false">IF($F$2=0," - ",Tabla1[[#This Row],[Base para Mejor precio]]*(1-$F$2))</f>
        <v>2765.116242</v>
      </c>
      <c r="F3826" s="12" t="s">
        <v>31</v>
      </c>
      <c r="G3826" s="15"/>
      <c r="H3826" s="14" t="n">
        <f aca="false">IFERROR(IF($F$3=0,"-",Tabla1[[#This Row],[Precio de Cliente neto]]*(1+$F$3)),"-")</f>
        <v>4608.52707</v>
      </c>
      <c r="I3826" s="14" t="n">
        <v>4389.0734</v>
      </c>
      <c r="J3826" s="14" t="n">
        <v>3950.16606</v>
      </c>
    </row>
    <row r="3827" customFormat="false" ht="15" hidden="false" customHeight="false" outlineLevel="0" collapsed="false">
      <c r="A3827" s="12" t="n">
        <v>10792</v>
      </c>
      <c r="B3827" s="13" t="s">
        <v>3840</v>
      </c>
      <c r="C3827" s="14" t="n">
        <f aca="false">IF($F$2=0," - ",Tabla1[[#This Row],[Base Precio de Lista neto]])</f>
        <v>20943.301</v>
      </c>
      <c r="D3827" s="14" t="n">
        <f aca="false">IF($F$2=0," - ",Tabla1[[#This Row],[Base Precio de Lista neto]]*(1-$F$2))</f>
        <v>14660.3107</v>
      </c>
      <c r="E3827" s="14" t="n">
        <f aca="false">IF($F$2=0," - ",Tabla1[[#This Row],[Base para Mejor precio]]*(1-$F$2))</f>
        <v>13194.27963</v>
      </c>
      <c r="F3827" s="12" t="s">
        <v>31</v>
      </c>
      <c r="G3827" s="15"/>
      <c r="H3827" s="14" t="n">
        <f aca="false">IFERROR(IF($F$3=0,"-",Tabla1[[#This Row],[Precio de Cliente neto]]*(1+$F$3)),"-")</f>
        <v>21990.46605</v>
      </c>
      <c r="I3827" s="14" t="n">
        <v>20943.301</v>
      </c>
      <c r="J3827" s="14" t="n">
        <v>18848.9709</v>
      </c>
    </row>
    <row r="3828" customFormat="false" ht="15" hidden="false" customHeight="false" outlineLevel="0" collapsed="false">
      <c r="A3828" s="12" t="n">
        <v>10793</v>
      </c>
      <c r="B3828" s="13" t="s">
        <v>3841</v>
      </c>
      <c r="C3828" s="14" t="n">
        <f aca="false">IF($F$2=0," - ",Tabla1[[#This Row],[Base Precio de Lista neto]])</f>
        <v>1388.7196</v>
      </c>
      <c r="D3828" s="14" t="n">
        <f aca="false">IF($F$2=0," - ",Tabla1[[#This Row],[Base Precio de Lista neto]]*(1-$F$2))</f>
        <v>972.10372</v>
      </c>
      <c r="E3828" s="14" t="n">
        <f aca="false">IF($F$2=0," - ",Tabla1[[#This Row],[Base para Mejor precio]]*(1-$F$2))</f>
        <v>874.893348</v>
      </c>
      <c r="F3828" s="12" t="s">
        <v>31</v>
      </c>
      <c r="G3828" s="15"/>
      <c r="H3828" s="14" t="n">
        <f aca="false">IFERROR(IF($F$3=0,"-",Tabla1[[#This Row],[Precio de Cliente neto]]*(1+$F$3)),"-")</f>
        <v>1458.15558</v>
      </c>
      <c r="I3828" s="14" t="n">
        <v>1388.7196</v>
      </c>
      <c r="J3828" s="14" t="n">
        <v>1249.84764</v>
      </c>
    </row>
    <row r="3829" customFormat="false" ht="15" hidden="false" customHeight="false" outlineLevel="0" collapsed="false">
      <c r="A3829" s="12" t="n">
        <v>10794</v>
      </c>
      <c r="B3829" s="13" t="s">
        <v>3842</v>
      </c>
      <c r="C3829" s="14" t="n">
        <f aca="false">IF($F$2=0," - ",Tabla1[[#This Row],[Base Precio de Lista neto]])</f>
        <v>5059.5303</v>
      </c>
      <c r="D3829" s="14" t="n">
        <f aca="false">IF($F$2=0," - ",Tabla1[[#This Row],[Base Precio de Lista neto]]*(1-$F$2))</f>
        <v>3541.67121</v>
      </c>
      <c r="E3829" s="14" t="n">
        <f aca="false">IF($F$2=0," - ",Tabla1[[#This Row],[Base para Mejor precio]]*(1-$F$2))</f>
        <v>3187.504089</v>
      </c>
      <c r="F3829" s="12" t="s">
        <v>31</v>
      </c>
      <c r="G3829" s="15"/>
      <c r="H3829" s="14" t="n">
        <f aca="false">IFERROR(IF($F$3=0,"-",Tabla1[[#This Row],[Precio de Cliente neto]]*(1+$F$3)),"-")</f>
        <v>5312.506815</v>
      </c>
      <c r="I3829" s="14" t="n">
        <v>5059.5303</v>
      </c>
      <c r="J3829" s="14" t="n">
        <v>4553.57727</v>
      </c>
    </row>
    <row r="3830" customFormat="false" ht="15" hidden="false" customHeight="false" outlineLevel="0" collapsed="false">
      <c r="A3830" s="12" t="n">
        <v>10795</v>
      </c>
      <c r="B3830" s="13" t="s">
        <v>3843</v>
      </c>
      <c r="C3830" s="14" t="n">
        <f aca="false">IF($F$2=0," - ",Tabla1[[#This Row],[Base Precio de Lista neto]])</f>
        <v>24320.251</v>
      </c>
      <c r="D3830" s="14" t="n">
        <f aca="false">IF($F$2=0," - ",Tabla1[[#This Row],[Base Precio de Lista neto]]*(1-$F$2))</f>
        <v>17024.1757</v>
      </c>
      <c r="E3830" s="14" t="n">
        <f aca="false">IF($F$2=0," - ",Tabla1[[#This Row],[Base para Mejor precio]]*(1-$F$2))</f>
        <v>15321.75813</v>
      </c>
      <c r="F3830" s="12" t="s">
        <v>31</v>
      </c>
      <c r="G3830" s="15"/>
      <c r="H3830" s="14" t="n">
        <f aca="false">IFERROR(IF($F$3=0,"-",Tabla1[[#This Row],[Precio de Cliente neto]]*(1+$F$3)),"-")</f>
        <v>25536.26355</v>
      </c>
      <c r="I3830" s="14" t="n">
        <v>24320.251</v>
      </c>
      <c r="J3830" s="14" t="n">
        <v>21888.2259</v>
      </c>
    </row>
    <row r="3831" customFormat="false" ht="15" hidden="false" customHeight="false" outlineLevel="0" collapsed="false">
      <c r="A3831" s="12" t="n">
        <v>10796</v>
      </c>
      <c r="B3831" s="13" t="s">
        <v>3844</v>
      </c>
      <c r="C3831" s="14" t="n">
        <f aca="false">IF($F$2=0," - ",Tabla1[[#This Row],[Base Precio de Lista neto]])</f>
        <v>1388.7196</v>
      </c>
      <c r="D3831" s="14" t="n">
        <f aca="false">IF($F$2=0," - ",Tabla1[[#This Row],[Base Precio de Lista neto]]*(1-$F$2))</f>
        <v>972.10372</v>
      </c>
      <c r="E3831" s="14" t="n">
        <f aca="false">IF($F$2=0," - ",Tabla1[[#This Row],[Base para Mejor precio]]*(1-$F$2))</f>
        <v>874.893348</v>
      </c>
      <c r="F3831" s="12" t="s">
        <v>31</v>
      </c>
      <c r="G3831" s="15"/>
      <c r="H3831" s="14" t="n">
        <f aca="false">IFERROR(IF($F$3=0,"-",Tabla1[[#This Row],[Precio de Cliente neto]]*(1+$F$3)),"-")</f>
        <v>1458.15558</v>
      </c>
      <c r="I3831" s="14" t="n">
        <v>1388.7196</v>
      </c>
      <c r="J3831" s="14" t="n">
        <v>1249.84764</v>
      </c>
    </row>
    <row r="3832" customFormat="false" ht="15" hidden="false" customHeight="false" outlineLevel="0" collapsed="false">
      <c r="A3832" s="12" t="n">
        <v>10797</v>
      </c>
      <c r="B3832" s="13" t="s">
        <v>3845</v>
      </c>
      <c r="C3832" s="14" t="n">
        <f aca="false">IF($F$2=0," - ",Tabla1[[#This Row],[Base Precio de Lista neto]])</f>
        <v>5059.5279</v>
      </c>
      <c r="D3832" s="14" t="n">
        <f aca="false">IF($F$2=0," - ",Tabla1[[#This Row],[Base Precio de Lista neto]]*(1-$F$2))</f>
        <v>3541.66953</v>
      </c>
      <c r="E3832" s="14" t="n">
        <f aca="false">IF($F$2=0," - ",Tabla1[[#This Row],[Base para Mejor precio]]*(1-$F$2))</f>
        <v>3187.502577</v>
      </c>
      <c r="F3832" s="12" t="s">
        <v>31</v>
      </c>
      <c r="G3832" s="15"/>
      <c r="H3832" s="14" t="n">
        <f aca="false">IFERROR(IF($F$3=0,"-",Tabla1[[#This Row],[Precio de Cliente neto]]*(1+$F$3)),"-")</f>
        <v>5312.504295</v>
      </c>
      <c r="I3832" s="14" t="n">
        <v>5059.5279</v>
      </c>
      <c r="J3832" s="14" t="n">
        <v>4553.57511</v>
      </c>
    </row>
    <row r="3833" customFormat="false" ht="15" hidden="false" customHeight="false" outlineLevel="0" collapsed="false">
      <c r="A3833" s="12" t="n">
        <v>10798</v>
      </c>
      <c r="B3833" s="13" t="s">
        <v>3846</v>
      </c>
      <c r="C3833" s="14" t="n">
        <f aca="false">IF($F$2=0," - ",Tabla1[[#This Row],[Base Precio de Lista neto]])</f>
        <v>1388.7196</v>
      </c>
      <c r="D3833" s="14" t="n">
        <f aca="false">IF($F$2=0," - ",Tabla1[[#This Row],[Base Precio de Lista neto]]*(1-$F$2))</f>
        <v>972.10372</v>
      </c>
      <c r="E3833" s="14" t="n">
        <f aca="false">IF($F$2=0," - ",Tabla1[[#This Row],[Base para Mejor precio]]*(1-$F$2))</f>
        <v>874.893348</v>
      </c>
      <c r="F3833" s="12" t="s">
        <v>31</v>
      </c>
      <c r="G3833" s="15"/>
      <c r="H3833" s="14" t="n">
        <f aca="false">IFERROR(IF($F$3=0,"-",Tabla1[[#This Row],[Precio de Cliente neto]]*(1+$F$3)),"-")</f>
        <v>1458.15558</v>
      </c>
      <c r="I3833" s="14" t="n">
        <v>1388.7196</v>
      </c>
      <c r="J3833" s="14" t="n">
        <v>1249.84764</v>
      </c>
    </row>
    <row r="3834" customFormat="false" ht="15" hidden="false" customHeight="false" outlineLevel="0" collapsed="false">
      <c r="A3834" s="12" t="n">
        <v>10799</v>
      </c>
      <c r="B3834" s="13" t="s">
        <v>3847</v>
      </c>
      <c r="C3834" s="14" t="n">
        <f aca="false">IF($F$2=0," - ",Tabla1[[#This Row],[Base Precio de Lista neto]])</f>
        <v>5059.5303</v>
      </c>
      <c r="D3834" s="14" t="n">
        <f aca="false">IF($F$2=0," - ",Tabla1[[#This Row],[Base Precio de Lista neto]]*(1-$F$2))</f>
        <v>3541.67121</v>
      </c>
      <c r="E3834" s="14" t="n">
        <f aca="false">IF($F$2=0," - ",Tabla1[[#This Row],[Base para Mejor precio]]*(1-$F$2))</f>
        <v>3187.504089</v>
      </c>
      <c r="F3834" s="12" t="s">
        <v>31</v>
      </c>
      <c r="G3834" s="15"/>
      <c r="H3834" s="14" t="n">
        <f aca="false">IFERROR(IF($F$3=0,"-",Tabla1[[#This Row],[Precio de Cliente neto]]*(1+$F$3)),"-")</f>
        <v>5312.506815</v>
      </c>
      <c r="I3834" s="14" t="n">
        <v>5059.5303</v>
      </c>
      <c r="J3834" s="14" t="n">
        <v>4553.57727</v>
      </c>
    </row>
    <row r="3835" customFormat="false" ht="15" hidden="false" customHeight="false" outlineLevel="0" collapsed="false">
      <c r="A3835" s="12" t="n">
        <v>10800</v>
      </c>
      <c r="B3835" s="13" t="s">
        <v>3848</v>
      </c>
      <c r="C3835" s="14" t="n">
        <f aca="false">IF($F$2=0," - ",Tabla1[[#This Row],[Base Precio de Lista neto]])</f>
        <v>1388.7196</v>
      </c>
      <c r="D3835" s="14" t="n">
        <f aca="false">IF($F$2=0," - ",Tabla1[[#This Row],[Base Precio de Lista neto]]*(1-$F$2))</f>
        <v>972.10372</v>
      </c>
      <c r="E3835" s="14" t="n">
        <f aca="false">IF($F$2=0," - ",Tabla1[[#This Row],[Base para Mejor precio]]*(1-$F$2))</f>
        <v>874.893348</v>
      </c>
      <c r="F3835" s="12" t="s">
        <v>31</v>
      </c>
      <c r="G3835" s="15"/>
      <c r="H3835" s="14" t="n">
        <f aca="false">IFERROR(IF($F$3=0,"-",Tabla1[[#This Row],[Precio de Cliente neto]]*(1+$F$3)),"-")</f>
        <v>1458.15558</v>
      </c>
      <c r="I3835" s="14" t="n">
        <v>1388.7196</v>
      </c>
      <c r="J3835" s="14" t="n">
        <v>1249.84764</v>
      </c>
    </row>
    <row r="3836" customFormat="false" ht="15" hidden="false" customHeight="false" outlineLevel="0" collapsed="false">
      <c r="A3836" s="12" t="n">
        <v>10801</v>
      </c>
      <c r="B3836" s="13" t="s">
        <v>3849</v>
      </c>
      <c r="C3836" s="14" t="n">
        <f aca="false">IF($F$2=0," - ",Tabla1[[#This Row],[Base Precio de Lista neto]])</f>
        <v>5059.5303</v>
      </c>
      <c r="D3836" s="14" t="n">
        <f aca="false">IF($F$2=0," - ",Tabla1[[#This Row],[Base Precio de Lista neto]]*(1-$F$2))</f>
        <v>3541.67121</v>
      </c>
      <c r="E3836" s="14" t="n">
        <f aca="false">IF($F$2=0," - ",Tabla1[[#This Row],[Base para Mejor precio]]*(1-$F$2))</f>
        <v>3187.504089</v>
      </c>
      <c r="F3836" s="12" t="s">
        <v>31</v>
      </c>
      <c r="G3836" s="15"/>
      <c r="H3836" s="14" t="n">
        <f aca="false">IFERROR(IF($F$3=0,"-",Tabla1[[#This Row],[Precio de Cliente neto]]*(1+$F$3)),"-")</f>
        <v>5312.506815</v>
      </c>
      <c r="I3836" s="14" t="n">
        <v>5059.5303</v>
      </c>
      <c r="J3836" s="14" t="n">
        <v>4553.57727</v>
      </c>
    </row>
    <row r="3837" customFormat="false" ht="15" hidden="false" customHeight="false" outlineLevel="0" collapsed="false">
      <c r="A3837" s="12" t="n">
        <v>10802</v>
      </c>
      <c r="B3837" s="13" t="s">
        <v>3850</v>
      </c>
      <c r="C3837" s="14" t="n">
        <f aca="false">IF($F$2=0," - ",Tabla1[[#This Row],[Base Precio de Lista neto]])</f>
        <v>1388.7196</v>
      </c>
      <c r="D3837" s="14" t="n">
        <f aca="false">IF($F$2=0," - ",Tabla1[[#This Row],[Base Precio de Lista neto]]*(1-$F$2))</f>
        <v>972.10372</v>
      </c>
      <c r="E3837" s="14" t="n">
        <f aca="false">IF($F$2=0," - ",Tabla1[[#This Row],[Base para Mejor precio]]*(1-$F$2))</f>
        <v>874.893348</v>
      </c>
      <c r="F3837" s="12" t="s">
        <v>31</v>
      </c>
      <c r="G3837" s="15"/>
      <c r="H3837" s="14" t="n">
        <f aca="false">IFERROR(IF($F$3=0,"-",Tabla1[[#This Row],[Precio de Cliente neto]]*(1+$F$3)),"-")</f>
        <v>1458.15558</v>
      </c>
      <c r="I3837" s="14" t="n">
        <v>1388.7196</v>
      </c>
      <c r="J3837" s="14" t="n">
        <v>1249.84764</v>
      </c>
    </row>
    <row r="3838" customFormat="false" ht="15" hidden="false" customHeight="false" outlineLevel="0" collapsed="false">
      <c r="A3838" s="12" t="n">
        <v>10803</v>
      </c>
      <c r="B3838" s="13" t="s">
        <v>3851</v>
      </c>
      <c r="C3838" s="14" t="n">
        <f aca="false">IF($F$2=0," - ",Tabla1[[#This Row],[Base Precio de Lista neto]])</f>
        <v>5059.5303</v>
      </c>
      <c r="D3838" s="14" t="n">
        <f aca="false">IF($F$2=0," - ",Tabla1[[#This Row],[Base Precio de Lista neto]]*(1-$F$2))</f>
        <v>3541.67121</v>
      </c>
      <c r="E3838" s="14" t="n">
        <f aca="false">IF($F$2=0," - ",Tabla1[[#This Row],[Base para Mejor precio]]*(1-$F$2))</f>
        <v>3187.504089</v>
      </c>
      <c r="F3838" s="12" t="s">
        <v>31</v>
      </c>
      <c r="G3838" s="15"/>
      <c r="H3838" s="14" t="n">
        <f aca="false">IFERROR(IF($F$3=0,"-",Tabla1[[#This Row],[Precio de Cliente neto]]*(1+$F$3)),"-")</f>
        <v>5312.506815</v>
      </c>
      <c r="I3838" s="14" t="n">
        <v>5059.5303</v>
      </c>
      <c r="J3838" s="14" t="n">
        <v>4553.57727</v>
      </c>
    </row>
    <row r="3839" customFormat="false" ht="15" hidden="false" customHeight="false" outlineLevel="0" collapsed="false">
      <c r="A3839" s="12" t="n">
        <v>10804</v>
      </c>
      <c r="B3839" s="13" t="s">
        <v>3852</v>
      </c>
      <c r="C3839" s="14" t="n">
        <f aca="false">IF($F$2=0," - ",Tabla1[[#This Row],[Base Precio de Lista neto]])</f>
        <v>1388.7196</v>
      </c>
      <c r="D3839" s="14" t="n">
        <f aca="false">IF($F$2=0," - ",Tabla1[[#This Row],[Base Precio de Lista neto]]*(1-$F$2))</f>
        <v>972.10372</v>
      </c>
      <c r="E3839" s="14" t="n">
        <f aca="false">IF($F$2=0," - ",Tabla1[[#This Row],[Base para Mejor precio]]*(1-$F$2))</f>
        <v>874.893348</v>
      </c>
      <c r="F3839" s="12" t="s">
        <v>31</v>
      </c>
      <c r="G3839" s="15"/>
      <c r="H3839" s="14" t="n">
        <f aca="false">IFERROR(IF($F$3=0,"-",Tabla1[[#This Row],[Precio de Cliente neto]]*(1+$F$3)),"-")</f>
        <v>1458.15558</v>
      </c>
      <c r="I3839" s="14" t="n">
        <v>1388.7196</v>
      </c>
      <c r="J3839" s="14" t="n">
        <v>1249.84764</v>
      </c>
    </row>
    <row r="3840" customFormat="false" ht="15" hidden="false" customHeight="false" outlineLevel="0" collapsed="false">
      <c r="A3840" s="12" t="n">
        <v>10805</v>
      </c>
      <c r="B3840" s="13" t="s">
        <v>3853</v>
      </c>
      <c r="C3840" s="14" t="n">
        <f aca="false">IF($F$2=0," - ",Tabla1[[#This Row],[Base Precio de Lista neto]])</f>
        <v>5059.5303</v>
      </c>
      <c r="D3840" s="14" t="n">
        <f aca="false">IF($F$2=0," - ",Tabla1[[#This Row],[Base Precio de Lista neto]]*(1-$F$2))</f>
        <v>3541.67121</v>
      </c>
      <c r="E3840" s="14" t="n">
        <f aca="false">IF($F$2=0," - ",Tabla1[[#This Row],[Base para Mejor precio]]*(1-$F$2))</f>
        <v>3187.504089</v>
      </c>
      <c r="F3840" s="12" t="s">
        <v>31</v>
      </c>
      <c r="G3840" s="15"/>
      <c r="H3840" s="14" t="n">
        <f aca="false">IFERROR(IF($F$3=0,"-",Tabla1[[#This Row],[Precio de Cliente neto]]*(1+$F$3)),"-")</f>
        <v>5312.506815</v>
      </c>
      <c r="I3840" s="14" t="n">
        <v>5059.5303</v>
      </c>
      <c r="J3840" s="14" t="n">
        <v>4553.57727</v>
      </c>
    </row>
    <row r="3841" customFormat="false" ht="15" hidden="false" customHeight="false" outlineLevel="0" collapsed="false">
      <c r="A3841" s="12" t="n">
        <v>10806</v>
      </c>
      <c r="B3841" s="13" t="s">
        <v>3854</v>
      </c>
      <c r="C3841" s="14" t="n">
        <f aca="false">IF($F$2=0," - ",Tabla1[[#This Row],[Base Precio de Lista neto]])</f>
        <v>975.6741</v>
      </c>
      <c r="D3841" s="14" t="n">
        <f aca="false">IF($F$2=0," - ",Tabla1[[#This Row],[Base Precio de Lista neto]]*(1-$F$2))</f>
        <v>682.97187</v>
      </c>
      <c r="E3841" s="14" t="n">
        <f aca="false">IF($F$2=0," - ",Tabla1[[#This Row],[Base para Mejor precio]]*(1-$F$2))</f>
        <v>614.674683</v>
      </c>
      <c r="F3841" s="12" t="s">
        <v>31</v>
      </c>
      <c r="G3841" s="15"/>
      <c r="H3841" s="14" t="n">
        <f aca="false">IFERROR(IF($F$3=0,"-",Tabla1[[#This Row],[Precio de Cliente neto]]*(1+$F$3)),"-")</f>
        <v>1024.457805</v>
      </c>
      <c r="I3841" s="14" t="n">
        <v>975.6741</v>
      </c>
      <c r="J3841" s="14" t="n">
        <v>878.10669</v>
      </c>
    </row>
    <row r="3842" customFormat="false" ht="15" hidden="false" customHeight="false" outlineLevel="0" collapsed="false">
      <c r="A3842" s="12" t="n">
        <v>10807</v>
      </c>
      <c r="B3842" s="13" t="s">
        <v>3855</v>
      </c>
      <c r="C3842" s="14" t="n">
        <f aca="false">IF($F$2=0," - ",Tabla1[[#This Row],[Base Precio de Lista neto]])</f>
        <v>2103.5092</v>
      </c>
      <c r="D3842" s="14" t="n">
        <f aca="false">IF($F$2=0," - ",Tabla1[[#This Row],[Base Precio de Lista neto]]*(1-$F$2))</f>
        <v>1472.45644</v>
      </c>
      <c r="E3842" s="14" t="n">
        <f aca="false">IF($F$2=0," - ",Tabla1[[#This Row],[Base para Mejor precio]]*(1-$F$2))</f>
        <v>1325.210796</v>
      </c>
      <c r="F3842" s="12" t="s">
        <v>31</v>
      </c>
      <c r="G3842" s="15"/>
      <c r="H3842" s="14" t="n">
        <f aca="false">IFERROR(IF($F$3=0,"-",Tabla1[[#This Row],[Precio de Cliente neto]]*(1+$F$3)),"-")</f>
        <v>2208.68466</v>
      </c>
      <c r="I3842" s="14" t="n">
        <v>2103.5092</v>
      </c>
      <c r="J3842" s="14" t="n">
        <v>1893.15828</v>
      </c>
    </row>
    <row r="3843" customFormat="false" ht="15" hidden="false" customHeight="false" outlineLevel="0" collapsed="false">
      <c r="A3843" s="12" t="n">
        <v>10808</v>
      </c>
      <c r="B3843" s="13" t="s">
        <v>3856</v>
      </c>
      <c r="C3843" s="14" t="n">
        <f aca="false">IF($F$2=0," - ",Tabla1[[#This Row],[Base Precio de Lista neto]])</f>
        <v>3754.6684</v>
      </c>
      <c r="D3843" s="14" t="n">
        <f aca="false">IF($F$2=0," - ",Tabla1[[#This Row],[Base Precio de Lista neto]]*(1-$F$2))</f>
        <v>2628.26788</v>
      </c>
      <c r="E3843" s="14" t="n">
        <f aca="false">IF($F$2=0," - ",Tabla1[[#This Row],[Base para Mejor precio]]*(1-$F$2))</f>
        <v>2365.441092</v>
      </c>
      <c r="F3843" s="12" t="s">
        <v>31</v>
      </c>
      <c r="G3843" s="15"/>
      <c r="H3843" s="14" t="n">
        <f aca="false">IFERROR(IF($F$3=0,"-",Tabla1[[#This Row],[Precio de Cliente neto]]*(1+$F$3)),"-")</f>
        <v>3942.40182</v>
      </c>
      <c r="I3843" s="14" t="n">
        <v>3754.6684</v>
      </c>
      <c r="J3843" s="14" t="n">
        <v>3379.20156</v>
      </c>
    </row>
    <row r="3844" customFormat="false" ht="15" hidden="false" customHeight="false" outlineLevel="0" collapsed="false">
      <c r="A3844" s="12" t="n">
        <v>10809</v>
      </c>
      <c r="B3844" s="13" t="s">
        <v>3857</v>
      </c>
      <c r="C3844" s="14" t="n">
        <f aca="false">IF($F$2=0," - ",Tabla1[[#This Row],[Base Precio de Lista neto]])</f>
        <v>1062.046</v>
      </c>
      <c r="D3844" s="14" t="n">
        <f aca="false">IF($F$2=0," - ",Tabla1[[#This Row],[Base Precio de Lista neto]]*(1-$F$2))</f>
        <v>743.4322</v>
      </c>
      <c r="E3844" s="14" t="n">
        <f aca="false">IF($F$2=0," - ",Tabla1[[#This Row],[Base para Mejor precio]]*(1-$F$2))</f>
        <v>669.08898</v>
      </c>
      <c r="F3844" s="12" t="s">
        <v>31</v>
      </c>
      <c r="G3844" s="15"/>
      <c r="H3844" s="14" t="n">
        <f aca="false">IFERROR(IF($F$3=0,"-",Tabla1[[#This Row],[Precio de Cliente neto]]*(1+$F$3)),"-")</f>
        <v>1115.1483</v>
      </c>
      <c r="I3844" s="14" t="n">
        <v>1062.046</v>
      </c>
      <c r="J3844" s="14" t="n">
        <v>955.8414</v>
      </c>
    </row>
    <row r="3845" customFormat="false" ht="15" hidden="false" customHeight="false" outlineLevel="0" collapsed="false">
      <c r="A3845" s="12" t="n">
        <v>10810</v>
      </c>
      <c r="B3845" s="13" t="s">
        <v>3858</v>
      </c>
      <c r="C3845" s="14" t="n">
        <f aca="false">IF($F$2=0," - ",Tabla1[[#This Row],[Base Precio de Lista neto]])</f>
        <v>2302.6738</v>
      </c>
      <c r="D3845" s="14" t="n">
        <f aca="false">IF($F$2=0," - ",Tabla1[[#This Row],[Base Precio de Lista neto]]*(1-$F$2))</f>
        <v>1611.87166</v>
      </c>
      <c r="E3845" s="14" t="n">
        <f aca="false">IF($F$2=0," - ",Tabla1[[#This Row],[Base para Mejor precio]]*(1-$F$2))</f>
        <v>1450.684494</v>
      </c>
      <c r="F3845" s="12" t="s">
        <v>31</v>
      </c>
      <c r="G3845" s="15"/>
      <c r="H3845" s="14" t="n">
        <f aca="false">IFERROR(IF($F$3=0,"-",Tabla1[[#This Row],[Precio de Cliente neto]]*(1+$F$3)),"-")</f>
        <v>2417.80749</v>
      </c>
      <c r="I3845" s="14" t="n">
        <v>2302.6738</v>
      </c>
      <c r="J3845" s="14" t="n">
        <v>2072.40642</v>
      </c>
    </row>
    <row r="3846" customFormat="false" ht="15" hidden="false" customHeight="false" outlineLevel="0" collapsed="false">
      <c r="A3846" s="12" t="n">
        <v>10811</v>
      </c>
      <c r="B3846" s="13" t="s">
        <v>3859</v>
      </c>
      <c r="C3846" s="14" t="n">
        <f aca="false">IF($F$2=0," - ",Tabla1[[#This Row],[Base Precio de Lista neto]])</f>
        <v>4101.8464</v>
      </c>
      <c r="D3846" s="14" t="n">
        <f aca="false">IF($F$2=0," - ",Tabla1[[#This Row],[Base Precio de Lista neto]]*(1-$F$2))</f>
        <v>2871.29248</v>
      </c>
      <c r="E3846" s="14" t="n">
        <f aca="false">IF($F$2=0," - ",Tabla1[[#This Row],[Base para Mejor precio]]*(1-$F$2))</f>
        <v>2584.163232</v>
      </c>
      <c r="F3846" s="12" t="s">
        <v>31</v>
      </c>
      <c r="G3846" s="15"/>
      <c r="H3846" s="14" t="n">
        <f aca="false">IFERROR(IF($F$3=0,"-",Tabla1[[#This Row],[Precio de Cliente neto]]*(1+$F$3)),"-")</f>
        <v>4306.93872</v>
      </c>
      <c r="I3846" s="14" t="n">
        <v>4101.8464</v>
      </c>
      <c r="J3846" s="14" t="n">
        <v>3691.66176</v>
      </c>
    </row>
    <row r="3847" customFormat="false" ht="15" hidden="false" customHeight="false" outlineLevel="0" collapsed="false">
      <c r="A3847" s="12" t="n">
        <v>10815</v>
      </c>
      <c r="B3847" s="13" t="s">
        <v>3860</v>
      </c>
      <c r="C3847" s="14" t="n">
        <f aca="false">IF($F$2=0," - ",Tabla1[[#This Row],[Base Precio de Lista neto]])</f>
        <v>1318.0504</v>
      </c>
      <c r="D3847" s="14" t="n">
        <f aca="false">IF($F$2=0," - ",Tabla1[[#This Row],[Base Precio de Lista neto]]*(1-$F$2))</f>
        <v>922.63528</v>
      </c>
      <c r="E3847" s="14" t="n">
        <f aca="false">IF($F$2=0," - ",Tabla1[[#This Row],[Base para Mejor precio]]*(1-$F$2))</f>
        <v>830.371752</v>
      </c>
      <c r="F3847" s="12" t="s">
        <v>31</v>
      </c>
      <c r="G3847" s="15"/>
      <c r="H3847" s="14" t="n">
        <f aca="false">IFERROR(IF($F$3=0,"-",Tabla1[[#This Row],[Precio de Cliente neto]]*(1+$F$3)),"-")</f>
        <v>1383.95292</v>
      </c>
      <c r="I3847" s="14" t="n">
        <v>1318.0504</v>
      </c>
      <c r="J3847" s="14" t="n">
        <v>1186.24536</v>
      </c>
    </row>
    <row r="3848" customFormat="false" ht="15" hidden="false" customHeight="false" outlineLevel="0" collapsed="false">
      <c r="A3848" s="12" t="n">
        <v>10816</v>
      </c>
      <c r="B3848" s="13" t="s">
        <v>3861</v>
      </c>
      <c r="C3848" s="14" t="n">
        <f aca="false">IF($F$2=0," - ",Tabla1[[#This Row],[Base Precio de Lista neto]])</f>
        <v>2923.4992</v>
      </c>
      <c r="D3848" s="14" t="n">
        <f aca="false">IF($F$2=0," - ",Tabla1[[#This Row],[Base Precio de Lista neto]]*(1-$F$2))</f>
        <v>2046.44944</v>
      </c>
      <c r="E3848" s="14" t="n">
        <f aca="false">IF($F$2=0," - ",Tabla1[[#This Row],[Base para Mejor precio]]*(1-$F$2))</f>
        <v>1841.804496</v>
      </c>
      <c r="F3848" s="12" t="s">
        <v>31</v>
      </c>
      <c r="G3848" s="15"/>
      <c r="H3848" s="14" t="n">
        <f aca="false">IFERROR(IF($F$3=0,"-",Tabla1[[#This Row],[Precio de Cliente neto]]*(1+$F$3)),"-")</f>
        <v>3069.67416</v>
      </c>
      <c r="I3848" s="14" t="n">
        <v>2923.4992</v>
      </c>
      <c r="J3848" s="14" t="n">
        <v>2631.14928</v>
      </c>
    </row>
    <row r="3849" customFormat="false" ht="15" hidden="false" customHeight="false" outlineLevel="0" collapsed="false">
      <c r="A3849" s="12" t="n">
        <v>10817</v>
      </c>
      <c r="B3849" s="13" t="s">
        <v>3862</v>
      </c>
      <c r="C3849" s="14" t="n">
        <f aca="false">IF($F$2=0," - ",Tabla1[[#This Row],[Base Precio de Lista neto]])</f>
        <v>5500.1398</v>
      </c>
      <c r="D3849" s="14" t="n">
        <f aca="false">IF($F$2=0," - ",Tabla1[[#This Row],[Base Precio de Lista neto]]*(1-$F$2))</f>
        <v>3850.09786</v>
      </c>
      <c r="E3849" s="14" t="n">
        <f aca="false">IF($F$2=0," - ",Tabla1[[#This Row],[Base para Mejor precio]]*(1-$F$2))</f>
        <v>3465.088074</v>
      </c>
      <c r="F3849" s="12" t="s">
        <v>31</v>
      </c>
      <c r="G3849" s="15"/>
      <c r="H3849" s="14" t="n">
        <f aca="false">IFERROR(IF($F$3=0,"-",Tabla1[[#This Row],[Precio de Cliente neto]]*(1+$F$3)),"-")</f>
        <v>5775.14679</v>
      </c>
      <c r="I3849" s="14" t="n">
        <v>5500.1398</v>
      </c>
      <c r="J3849" s="14" t="n">
        <v>4950.12582</v>
      </c>
    </row>
    <row r="3850" customFormat="false" ht="15" hidden="false" customHeight="false" outlineLevel="0" collapsed="false">
      <c r="A3850" s="12" t="n">
        <v>10818</v>
      </c>
      <c r="B3850" s="13" t="s">
        <v>3863</v>
      </c>
      <c r="C3850" s="14" t="n">
        <f aca="false">IF($F$2=0," - ",Tabla1[[#This Row],[Base Precio de Lista neto]])</f>
        <v>1687.9212</v>
      </c>
      <c r="D3850" s="14" t="n">
        <f aca="false">IF($F$2=0," - ",Tabla1[[#This Row],[Base Precio de Lista neto]]*(1-$F$2))</f>
        <v>1181.54484</v>
      </c>
      <c r="E3850" s="14" t="n">
        <f aca="false">IF($F$2=0," - ",Tabla1[[#This Row],[Base para Mejor precio]]*(1-$F$2))</f>
        <v>1063.390356</v>
      </c>
      <c r="F3850" s="12" t="s">
        <v>31</v>
      </c>
      <c r="G3850" s="15"/>
      <c r="H3850" s="14" t="n">
        <f aca="false">IFERROR(IF($F$3=0,"-",Tabla1[[#This Row],[Precio de Cliente neto]]*(1+$F$3)),"-")</f>
        <v>1772.31726</v>
      </c>
      <c r="I3850" s="14" t="n">
        <v>1687.9212</v>
      </c>
      <c r="J3850" s="14" t="n">
        <v>1519.12908</v>
      </c>
    </row>
    <row r="3851" customFormat="false" ht="15" hidden="false" customHeight="false" outlineLevel="0" collapsed="false">
      <c r="A3851" s="12" t="n">
        <v>10819</v>
      </c>
      <c r="B3851" s="13" t="s">
        <v>3864</v>
      </c>
      <c r="C3851" s="14" t="n">
        <f aca="false">IF($F$2=0," - ",Tabla1[[#This Row],[Base Precio de Lista neto]])</f>
        <v>3716.3085</v>
      </c>
      <c r="D3851" s="14" t="n">
        <f aca="false">IF($F$2=0," - ",Tabla1[[#This Row],[Base Precio de Lista neto]]*(1-$F$2))</f>
        <v>2601.41595</v>
      </c>
      <c r="E3851" s="14" t="n">
        <f aca="false">IF($F$2=0," - ",Tabla1[[#This Row],[Base para Mejor precio]]*(1-$F$2))</f>
        <v>2341.274355</v>
      </c>
      <c r="F3851" s="12" t="s">
        <v>31</v>
      </c>
      <c r="G3851" s="15"/>
      <c r="H3851" s="14" t="n">
        <f aca="false">IFERROR(IF($F$3=0,"-",Tabla1[[#This Row],[Precio de Cliente neto]]*(1+$F$3)),"-")</f>
        <v>3902.123925</v>
      </c>
      <c r="I3851" s="14" t="n">
        <v>3716.3085</v>
      </c>
      <c r="J3851" s="14" t="n">
        <v>3344.67765</v>
      </c>
    </row>
    <row r="3852" customFormat="false" ht="15" hidden="false" customHeight="false" outlineLevel="0" collapsed="false">
      <c r="A3852" s="12" t="n">
        <v>10820</v>
      </c>
      <c r="B3852" s="13" t="s">
        <v>3865</v>
      </c>
      <c r="C3852" s="14" t="n">
        <f aca="false">IF($F$2=0," - ",Tabla1[[#This Row],[Base Precio de Lista neto]])</f>
        <v>7085.7655</v>
      </c>
      <c r="D3852" s="14" t="n">
        <f aca="false">IF($F$2=0," - ",Tabla1[[#This Row],[Base Precio de Lista neto]]*(1-$F$2))</f>
        <v>4960.03585</v>
      </c>
      <c r="E3852" s="14" t="n">
        <f aca="false">IF($F$2=0," - ",Tabla1[[#This Row],[Base para Mejor precio]]*(1-$F$2))</f>
        <v>4464.032265</v>
      </c>
      <c r="F3852" s="12" t="s">
        <v>31</v>
      </c>
      <c r="G3852" s="15"/>
      <c r="H3852" s="14" t="n">
        <f aca="false">IFERROR(IF($F$3=0,"-",Tabla1[[#This Row],[Precio de Cliente neto]]*(1+$F$3)),"-")</f>
        <v>7440.053775</v>
      </c>
      <c r="I3852" s="14" t="n">
        <v>7085.7655</v>
      </c>
      <c r="J3852" s="14" t="n">
        <v>6377.18895</v>
      </c>
    </row>
    <row r="3853" customFormat="false" ht="15" hidden="false" customHeight="false" outlineLevel="0" collapsed="false">
      <c r="A3853" s="12" t="n">
        <v>10825</v>
      </c>
      <c r="B3853" s="13" t="s">
        <v>3866</v>
      </c>
      <c r="C3853" s="14" t="n">
        <f aca="false">IF($F$2=0," - ",Tabla1[[#This Row],[Base Precio de Lista neto]])</f>
        <v>680.2864</v>
      </c>
      <c r="D3853" s="14" t="n">
        <f aca="false">IF($F$2=0," - ",Tabla1[[#This Row],[Base Precio de Lista neto]]*(1-$F$2))</f>
        <v>476.20048</v>
      </c>
      <c r="E3853" s="14" t="n">
        <f aca="false">IF($F$2=0," - ",Tabla1[[#This Row],[Base para Mejor precio]]*(1-$F$2))</f>
        <v>428.580432</v>
      </c>
      <c r="F3853" s="12" t="s">
        <v>31</v>
      </c>
      <c r="G3853" s="15"/>
      <c r="H3853" s="14" t="n">
        <f aca="false">IFERROR(IF($F$3=0,"-",Tabla1[[#This Row],[Precio de Cliente neto]]*(1+$F$3)),"-")</f>
        <v>714.30072</v>
      </c>
      <c r="I3853" s="14" t="n">
        <v>680.2864</v>
      </c>
      <c r="J3853" s="14" t="n">
        <v>612.25776</v>
      </c>
    </row>
    <row r="3854" customFormat="false" ht="15" hidden="false" customHeight="false" outlineLevel="0" collapsed="false">
      <c r="A3854" s="12" t="n">
        <v>10826</v>
      </c>
      <c r="B3854" s="13" t="s">
        <v>3867</v>
      </c>
      <c r="C3854" s="14" t="n">
        <f aca="false">IF($F$2=0," - ",Tabla1[[#This Row],[Base Precio de Lista neto]])</f>
        <v>2170.3282</v>
      </c>
      <c r="D3854" s="14" t="n">
        <f aca="false">IF($F$2=0," - ",Tabla1[[#This Row],[Base Precio de Lista neto]]*(1-$F$2))</f>
        <v>1519.22974</v>
      </c>
      <c r="E3854" s="14" t="n">
        <f aca="false">IF($F$2=0," - ",Tabla1[[#This Row],[Base para Mejor precio]]*(1-$F$2))</f>
        <v>1367.306766</v>
      </c>
      <c r="F3854" s="12" t="s">
        <v>31</v>
      </c>
      <c r="G3854" s="15"/>
      <c r="H3854" s="14" t="n">
        <f aca="false">IFERROR(IF($F$3=0,"-",Tabla1[[#This Row],[Precio de Cliente neto]]*(1+$F$3)),"-")</f>
        <v>2278.84461</v>
      </c>
      <c r="I3854" s="14" t="n">
        <v>2170.3282</v>
      </c>
      <c r="J3854" s="14" t="n">
        <v>1953.29538</v>
      </c>
    </row>
    <row r="3855" customFormat="false" ht="15" hidden="false" customHeight="false" outlineLevel="0" collapsed="false">
      <c r="A3855" s="12" t="n">
        <v>10827</v>
      </c>
      <c r="B3855" s="13" t="s">
        <v>3868</v>
      </c>
      <c r="C3855" s="14" t="n">
        <f aca="false">IF($F$2=0," - ",Tabla1[[#This Row],[Base Precio de Lista neto]])</f>
        <v>5054.1822</v>
      </c>
      <c r="D3855" s="14" t="n">
        <f aca="false">IF($F$2=0," - ",Tabla1[[#This Row],[Base Precio de Lista neto]]*(1-$F$2))</f>
        <v>3537.92754</v>
      </c>
      <c r="E3855" s="14" t="n">
        <f aca="false">IF($F$2=0," - ",Tabla1[[#This Row],[Base para Mejor precio]]*(1-$F$2))</f>
        <v>3184.134786</v>
      </c>
      <c r="F3855" s="12" t="s">
        <v>31</v>
      </c>
      <c r="G3855" s="15"/>
      <c r="H3855" s="14" t="n">
        <f aca="false">IFERROR(IF($F$3=0,"-",Tabla1[[#This Row],[Precio de Cliente neto]]*(1+$F$3)),"-")</f>
        <v>5306.89131</v>
      </c>
      <c r="I3855" s="14" t="n">
        <v>5054.1822</v>
      </c>
      <c r="J3855" s="14" t="n">
        <v>4548.76398</v>
      </c>
    </row>
    <row r="3856" customFormat="false" ht="15" hidden="false" customHeight="false" outlineLevel="0" collapsed="false">
      <c r="A3856" s="12" t="n">
        <v>10828</v>
      </c>
      <c r="B3856" s="13" t="s">
        <v>3869</v>
      </c>
      <c r="C3856" s="14" t="n">
        <f aca="false">IF($F$2=0," - ",Tabla1[[#This Row],[Base Precio de Lista neto]])</f>
        <v>9446.6284</v>
      </c>
      <c r="D3856" s="14" t="n">
        <f aca="false">IF($F$2=0," - ",Tabla1[[#This Row],[Base Precio de Lista neto]]*(1-$F$2))</f>
        <v>6612.63988</v>
      </c>
      <c r="E3856" s="14" t="n">
        <f aca="false">IF($F$2=0," - ",Tabla1[[#This Row],[Base para Mejor precio]]*(1-$F$2))</f>
        <v>5951.375892</v>
      </c>
      <c r="F3856" s="12" t="s">
        <v>31</v>
      </c>
      <c r="G3856" s="15"/>
      <c r="H3856" s="14" t="n">
        <f aca="false">IFERROR(IF($F$3=0,"-",Tabla1[[#This Row],[Precio de Cliente neto]]*(1+$F$3)),"-")</f>
        <v>9918.95982</v>
      </c>
      <c r="I3856" s="14" t="n">
        <v>9446.6284</v>
      </c>
      <c r="J3856" s="14" t="n">
        <v>8501.96556</v>
      </c>
    </row>
    <row r="3857" customFormat="false" ht="15" hidden="false" customHeight="false" outlineLevel="0" collapsed="false">
      <c r="A3857" s="12" t="n">
        <v>10829</v>
      </c>
      <c r="B3857" s="13" t="s">
        <v>3870</v>
      </c>
      <c r="C3857" s="14" t="n">
        <f aca="false">IF($F$2=0," - ",Tabla1[[#This Row],[Base Precio de Lista neto]])</f>
        <v>872.7323</v>
      </c>
      <c r="D3857" s="14" t="n">
        <f aca="false">IF($F$2=0," - ",Tabla1[[#This Row],[Base Precio de Lista neto]]*(1-$F$2))</f>
        <v>610.91261</v>
      </c>
      <c r="E3857" s="14" t="n">
        <f aca="false">IF($F$2=0," - ",Tabla1[[#This Row],[Base para Mejor precio]]*(1-$F$2))</f>
        <v>549.821349</v>
      </c>
      <c r="F3857" s="12" t="s">
        <v>31</v>
      </c>
      <c r="G3857" s="15"/>
      <c r="H3857" s="14" t="n">
        <f aca="false">IFERROR(IF($F$3=0,"-",Tabla1[[#This Row],[Precio de Cliente neto]]*(1+$F$3)),"-")</f>
        <v>916.368915</v>
      </c>
      <c r="I3857" s="14" t="n">
        <v>872.7323</v>
      </c>
      <c r="J3857" s="14" t="n">
        <v>785.45907</v>
      </c>
    </row>
    <row r="3858" customFormat="false" ht="15" hidden="false" customHeight="false" outlineLevel="0" collapsed="false">
      <c r="A3858" s="12" t="n">
        <v>10830</v>
      </c>
      <c r="B3858" s="13" t="s">
        <v>3871</v>
      </c>
      <c r="C3858" s="14" t="n">
        <f aca="false">IF($F$2=0," - ",Tabla1[[#This Row],[Base Precio de Lista neto]])</f>
        <v>3040.1827</v>
      </c>
      <c r="D3858" s="14" t="n">
        <f aca="false">IF($F$2=0," - ",Tabla1[[#This Row],[Base Precio de Lista neto]]*(1-$F$2))</f>
        <v>2128.12789</v>
      </c>
      <c r="E3858" s="14" t="n">
        <f aca="false">IF($F$2=0," - ",Tabla1[[#This Row],[Base para Mejor precio]]*(1-$F$2))</f>
        <v>1915.315101</v>
      </c>
      <c r="F3858" s="12" t="s">
        <v>31</v>
      </c>
      <c r="G3858" s="15"/>
      <c r="H3858" s="14" t="n">
        <f aca="false">IFERROR(IF($F$3=0,"-",Tabla1[[#This Row],[Precio de Cliente neto]]*(1+$F$3)),"-")</f>
        <v>3192.191835</v>
      </c>
      <c r="I3858" s="14" t="n">
        <v>3040.1827</v>
      </c>
      <c r="J3858" s="14" t="n">
        <v>2736.16443</v>
      </c>
    </row>
    <row r="3859" customFormat="false" ht="15" hidden="false" customHeight="false" outlineLevel="0" collapsed="false">
      <c r="A3859" s="12" t="n">
        <v>10831</v>
      </c>
      <c r="B3859" s="13" t="s">
        <v>3872</v>
      </c>
      <c r="C3859" s="14" t="n">
        <f aca="false">IF($F$2=0," - ",Tabla1[[#This Row],[Base Precio de Lista neto]])</f>
        <v>7240.8071</v>
      </c>
      <c r="D3859" s="14" t="n">
        <f aca="false">IF($F$2=0," - ",Tabla1[[#This Row],[Base Precio de Lista neto]]*(1-$F$2))</f>
        <v>5068.56497</v>
      </c>
      <c r="E3859" s="14" t="n">
        <f aca="false">IF($F$2=0," - ",Tabla1[[#This Row],[Base para Mejor precio]]*(1-$F$2))</f>
        <v>4561.708473</v>
      </c>
      <c r="F3859" s="12" t="s">
        <v>31</v>
      </c>
      <c r="G3859" s="15"/>
      <c r="H3859" s="14" t="n">
        <f aca="false">IFERROR(IF($F$3=0,"-",Tabla1[[#This Row],[Precio de Cliente neto]]*(1+$F$3)),"-")</f>
        <v>7602.847455</v>
      </c>
      <c r="I3859" s="14" t="n">
        <v>7240.8071</v>
      </c>
      <c r="J3859" s="14" t="n">
        <v>6516.72639</v>
      </c>
    </row>
    <row r="3860" customFormat="false" ht="15" hidden="false" customHeight="false" outlineLevel="0" collapsed="false">
      <c r="A3860" s="12" t="n">
        <v>10832</v>
      </c>
      <c r="B3860" s="13" t="s">
        <v>3873</v>
      </c>
      <c r="C3860" s="14" t="n">
        <f aca="false">IF($F$2=0," - ",Tabla1[[#This Row],[Base Precio de Lista neto]])</f>
        <v>14145.9556</v>
      </c>
      <c r="D3860" s="14" t="n">
        <f aca="false">IF($F$2=0," - ",Tabla1[[#This Row],[Base Precio de Lista neto]]*(1-$F$2))</f>
        <v>9902.16892</v>
      </c>
      <c r="E3860" s="14" t="n">
        <f aca="false">IF($F$2=0," - ",Tabla1[[#This Row],[Base para Mejor precio]]*(1-$F$2))</f>
        <v>8911.952028</v>
      </c>
      <c r="F3860" s="12" t="s">
        <v>31</v>
      </c>
      <c r="G3860" s="15"/>
      <c r="H3860" s="14" t="n">
        <f aca="false">IFERROR(IF($F$3=0,"-",Tabla1[[#This Row],[Precio de Cliente neto]]*(1+$F$3)),"-")</f>
        <v>14853.25338</v>
      </c>
      <c r="I3860" s="14" t="n">
        <v>14145.9556</v>
      </c>
      <c r="J3860" s="14" t="n">
        <v>12731.36004</v>
      </c>
    </row>
    <row r="3861" customFormat="false" ht="15" hidden="false" customHeight="false" outlineLevel="0" collapsed="false">
      <c r="A3861" s="12" t="n">
        <v>10833</v>
      </c>
      <c r="B3861" s="13" t="s">
        <v>3874</v>
      </c>
      <c r="C3861" s="14" t="n">
        <f aca="false">IF($F$2=0," - ",Tabla1[[#This Row],[Base Precio de Lista neto]])</f>
        <v>1039.1262</v>
      </c>
      <c r="D3861" s="14" t="n">
        <f aca="false">IF($F$2=0," - ",Tabla1[[#This Row],[Base Precio de Lista neto]]*(1-$F$2))</f>
        <v>727.38834</v>
      </c>
      <c r="E3861" s="14" t="n">
        <f aca="false">IF($F$2=0," - ",Tabla1[[#This Row],[Base para Mejor precio]]*(1-$F$2))</f>
        <v>654.649506</v>
      </c>
      <c r="F3861" s="12" t="s">
        <v>31</v>
      </c>
      <c r="G3861" s="15"/>
      <c r="H3861" s="14" t="n">
        <f aca="false">IFERROR(IF($F$3=0,"-",Tabla1[[#This Row],[Precio de Cliente neto]]*(1+$F$3)),"-")</f>
        <v>1091.08251</v>
      </c>
      <c r="I3861" s="14" t="n">
        <v>1039.1262</v>
      </c>
      <c r="J3861" s="14" t="n">
        <v>935.21358</v>
      </c>
    </row>
    <row r="3862" customFormat="false" ht="15" hidden="false" customHeight="false" outlineLevel="0" collapsed="false">
      <c r="A3862" s="12" t="n">
        <v>10834</v>
      </c>
      <c r="B3862" s="13" t="s">
        <v>3875</v>
      </c>
      <c r="C3862" s="14" t="n">
        <f aca="false">IF($F$2=0," - ",Tabla1[[#This Row],[Base Precio de Lista neto]])</f>
        <v>3549.7562</v>
      </c>
      <c r="D3862" s="14" t="n">
        <f aca="false">IF($F$2=0," - ",Tabla1[[#This Row],[Base Precio de Lista neto]]*(1-$F$2))</f>
        <v>2484.82934</v>
      </c>
      <c r="E3862" s="14" t="n">
        <f aca="false">IF($F$2=0," - ",Tabla1[[#This Row],[Base para Mejor precio]]*(1-$F$2))</f>
        <v>2236.346406</v>
      </c>
      <c r="F3862" s="12" t="s">
        <v>31</v>
      </c>
      <c r="G3862" s="15"/>
      <c r="H3862" s="14" t="n">
        <f aca="false">IFERROR(IF($F$3=0,"-",Tabla1[[#This Row],[Precio de Cliente neto]]*(1+$F$3)),"-")</f>
        <v>3727.24401</v>
      </c>
      <c r="I3862" s="14" t="n">
        <v>3549.7562</v>
      </c>
      <c r="J3862" s="14" t="n">
        <v>3194.78058</v>
      </c>
    </row>
    <row r="3863" customFormat="false" ht="15" hidden="false" customHeight="false" outlineLevel="0" collapsed="false">
      <c r="A3863" s="12" t="n">
        <v>10835</v>
      </c>
      <c r="B3863" s="13" t="s">
        <v>3876</v>
      </c>
      <c r="C3863" s="14" t="n">
        <f aca="false">IF($F$2=0," - ",Tabla1[[#This Row],[Base Precio de Lista neto]])</f>
        <v>1039.1262</v>
      </c>
      <c r="D3863" s="14" t="n">
        <f aca="false">IF($F$2=0," - ",Tabla1[[#This Row],[Base Precio de Lista neto]]*(1-$F$2))</f>
        <v>727.38834</v>
      </c>
      <c r="E3863" s="14" t="n">
        <f aca="false">IF($F$2=0," - ",Tabla1[[#This Row],[Base para Mejor precio]]*(1-$F$2))</f>
        <v>654.649506</v>
      </c>
      <c r="F3863" s="12" t="s">
        <v>31</v>
      </c>
      <c r="G3863" s="15"/>
      <c r="H3863" s="14" t="n">
        <f aca="false">IFERROR(IF($F$3=0,"-",Tabla1[[#This Row],[Precio de Cliente neto]]*(1+$F$3)),"-")</f>
        <v>1091.08251</v>
      </c>
      <c r="I3863" s="14" t="n">
        <v>1039.1262</v>
      </c>
      <c r="J3863" s="14" t="n">
        <v>935.21358</v>
      </c>
    </row>
    <row r="3864" customFormat="false" ht="15" hidden="false" customHeight="false" outlineLevel="0" collapsed="false">
      <c r="A3864" s="12" t="n">
        <v>10836</v>
      </c>
      <c r="B3864" s="13" t="s">
        <v>3877</v>
      </c>
      <c r="C3864" s="14" t="n">
        <f aca="false">IF($F$2=0," - ",Tabla1[[#This Row],[Base Precio de Lista neto]])</f>
        <v>3549.7562</v>
      </c>
      <c r="D3864" s="14" t="n">
        <f aca="false">IF($F$2=0," - ",Tabla1[[#This Row],[Base Precio de Lista neto]]*(1-$F$2))</f>
        <v>2484.82934</v>
      </c>
      <c r="E3864" s="14" t="n">
        <f aca="false">IF($F$2=0," - ",Tabla1[[#This Row],[Base para Mejor precio]]*(1-$F$2))</f>
        <v>2236.346406</v>
      </c>
      <c r="F3864" s="12" t="s">
        <v>31</v>
      </c>
      <c r="G3864" s="15"/>
      <c r="H3864" s="14" t="n">
        <f aca="false">IFERROR(IF($F$3=0,"-",Tabla1[[#This Row],[Precio de Cliente neto]]*(1+$F$3)),"-")</f>
        <v>3727.24401</v>
      </c>
      <c r="I3864" s="14" t="n">
        <v>3549.7562</v>
      </c>
      <c r="J3864" s="14" t="n">
        <v>3194.78058</v>
      </c>
    </row>
    <row r="3865" customFormat="false" ht="15" hidden="false" customHeight="false" outlineLevel="0" collapsed="false">
      <c r="A3865" s="12" t="n">
        <v>10837</v>
      </c>
      <c r="B3865" s="13" t="s">
        <v>3878</v>
      </c>
      <c r="C3865" s="14" t="n">
        <f aca="false">IF($F$2=0," - ",Tabla1[[#This Row],[Base Precio de Lista neto]])</f>
        <v>1039.1262</v>
      </c>
      <c r="D3865" s="14" t="n">
        <f aca="false">IF($F$2=0," - ",Tabla1[[#This Row],[Base Precio de Lista neto]]*(1-$F$2))</f>
        <v>727.38834</v>
      </c>
      <c r="E3865" s="14" t="n">
        <f aca="false">IF($F$2=0," - ",Tabla1[[#This Row],[Base para Mejor precio]]*(1-$F$2))</f>
        <v>654.649506</v>
      </c>
      <c r="F3865" s="12" t="s">
        <v>31</v>
      </c>
      <c r="G3865" s="15"/>
      <c r="H3865" s="14" t="n">
        <f aca="false">IFERROR(IF($F$3=0,"-",Tabla1[[#This Row],[Precio de Cliente neto]]*(1+$F$3)),"-")</f>
        <v>1091.08251</v>
      </c>
      <c r="I3865" s="14" t="n">
        <v>1039.1262</v>
      </c>
      <c r="J3865" s="14" t="n">
        <v>935.21358</v>
      </c>
    </row>
    <row r="3866" customFormat="false" ht="15" hidden="false" customHeight="false" outlineLevel="0" collapsed="false">
      <c r="A3866" s="12" t="n">
        <v>10838</v>
      </c>
      <c r="B3866" s="13" t="s">
        <v>3879</v>
      </c>
      <c r="C3866" s="14" t="n">
        <f aca="false">IF($F$2=0," - ",Tabla1[[#This Row],[Base Precio de Lista neto]])</f>
        <v>3549.7562</v>
      </c>
      <c r="D3866" s="14" t="n">
        <f aca="false">IF($F$2=0," - ",Tabla1[[#This Row],[Base Precio de Lista neto]]*(1-$F$2))</f>
        <v>2484.82934</v>
      </c>
      <c r="E3866" s="14" t="n">
        <f aca="false">IF($F$2=0," - ",Tabla1[[#This Row],[Base para Mejor precio]]*(1-$F$2))</f>
        <v>2236.346406</v>
      </c>
      <c r="F3866" s="12" t="s">
        <v>31</v>
      </c>
      <c r="G3866" s="15"/>
      <c r="H3866" s="14" t="n">
        <f aca="false">IFERROR(IF($F$3=0,"-",Tabla1[[#This Row],[Precio de Cliente neto]]*(1+$F$3)),"-")</f>
        <v>3727.24401</v>
      </c>
      <c r="I3866" s="14" t="n">
        <v>3549.7562</v>
      </c>
      <c r="J3866" s="14" t="n">
        <v>3194.78058</v>
      </c>
    </row>
    <row r="3867" customFormat="false" ht="15" hidden="false" customHeight="false" outlineLevel="0" collapsed="false">
      <c r="A3867" s="12" t="n">
        <v>10839</v>
      </c>
      <c r="B3867" s="13" t="s">
        <v>3880</v>
      </c>
      <c r="C3867" s="14" t="n">
        <f aca="false">IF($F$2=0," - ",Tabla1[[#This Row],[Base Precio de Lista neto]])</f>
        <v>1039.1262</v>
      </c>
      <c r="D3867" s="14" t="n">
        <f aca="false">IF($F$2=0," - ",Tabla1[[#This Row],[Base Precio de Lista neto]]*(1-$F$2))</f>
        <v>727.38834</v>
      </c>
      <c r="E3867" s="14" t="n">
        <f aca="false">IF($F$2=0," - ",Tabla1[[#This Row],[Base para Mejor precio]]*(1-$F$2))</f>
        <v>654.649506</v>
      </c>
      <c r="F3867" s="12" t="s">
        <v>31</v>
      </c>
      <c r="G3867" s="15"/>
      <c r="H3867" s="14" t="n">
        <f aca="false">IFERROR(IF($F$3=0,"-",Tabla1[[#This Row],[Precio de Cliente neto]]*(1+$F$3)),"-")</f>
        <v>1091.08251</v>
      </c>
      <c r="I3867" s="14" t="n">
        <v>1039.1262</v>
      </c>
      <c r="J3867" s="14" t="n">
        <v>935.21358</v>
      </c>
    </row>
    <row r="3868" customFormat="false" ht="15" hidden="false" customHeight="false" outlineLevel="0" collapsed="false">
      <c r="A3868" s="12" t="n">
        <v>10840</v>
      </c>
      <c r="B3868" s="13" t="s">
        <v>3881</v>
      </c>
      <c r="C3868" s="14" t="n">
        <f aca="false">IF($F$2=0," - ",Tabla1[[#This Row],[Base Precio de Lista neto]])</f>
        <v>3549.7562</v>
      </c>
      <c r="D3868" s="14" t="n">
        <f aca="false">IF($F$2=0," - ",Tabla1[[#This Row],[Base Precio de Lista neto]]*(1-$F$2))</f>
        <v>2484.82934</v>
      </c>
      <c r="E3868" s="14" t="n">
        <f aca="false">IF($F$2=0," - ",Tabla1[[#This Row],[Base para Mejor precio]]*(1-$F$2))</f>
        <v>2236.346406</v>
      </c>
      <c r="F3868" s="12" t="s">
        <v>31</v>
      </c>
      <c r="G3868" s="15"/>
      <c r="H3868" s="14" t="n">
        <f aca="false">IFERROR(IF($F$3=0,"-",Tabla1[[#This Row],[Precio de Cliente neto]]*(1+$F$3)),"-")</f>
        <v>3727.24401</v>
      </c>
      <c r="I3868" s="14" t="n">
        <v>3549.7562</v>
      </c>
      <c r="J3868" s="14" t="n">
        <v>3194.78058</v>
      </c>
    </row>
    <row r="3869" customFormat="false" ht="15" hidden="false" customHeight="false" outlineLevel="0" collapsed="false">
      <c r="A3869" s="12" t="n">
        <v>10841</v>
      </c>
      <c r="B3869" s="13" t="s">
        <v>3882</v>
      </c>
      <c r="C3869" s="14" t="n">
        <f aca="false">IF($F$2=0," - ",Tabla1[[#This Row],[Base Precio de Lista neto]])</f>
        <v>1039.1262</v>
      </c>
      <c r="D3869" s="14" t="n">
        <f aca="false">IF($F$2=0," - ",Tabla1[[#This Row],[Base Precio de Lista neto]]*(1-$F$2))</f>
        <v>727.38834</v>
      </c>
      <c r="E3869" s="14" t="n">
        <f aca="false">IF($F$2=0," - ",Tabla1[[#This Row],[Base para Mejor precio]]*(1-$F$2))</f>
        <v>654.649506</v>
      </c>
      <c r="F3869" s="12" t="s">
        <v>31</v>
      </c>
      <c r="G3869" s="15"/>
      <c r="H3869" s="14" t="n">
        <f aca="false">IFERROR(IF($F$3=0,"-",Tabla1[[#This Row],[Precio de Cliente neto]]*(1+$F$3)),"-")</f>
        <v>1091.08251</v>
      </c>
      <c r="I3869" s="14" t="n">
        <v>1039.1262</v>
      </c>
      <c r="J3869" s="14" t="n">
        <v>935.21358</v>
      </c>
    </row>
    <row r="3870" customFormat="false" ht="15" hidden="false" customHeight="false" outlineLevel="0" collapsed="false">
      <c r="A3870" s="12" t="n">
        <v>10842</v>
      </c>
      <c r="B3870" s="13" t="s">
        <v>3883</v>
      </c>
      <c r="C3870" s="14" t="n">
        <f aca="false">IF($F$2=0," - ",Tabla1[[#This Row],[Base Precio de Lista neto]])</f>
        <v>3549.7562</v>
      </c>
      <c r="D3870" s="14" t="n">
        <f aca="false">IF($F$2=0," - ",Tabla1[[#This Row],[Base Precio de Lista neto]]*(1-$F$2))</f>
        <v>2484.82934</v>
      </c>
      <c r="E3870" s="14" t="n">
        <f aca="false">IF($F$2=0," - ",Tabla1[[#This Row],[Base para Mejor precio]]*(1-$F$2))</f>
        <v>2236.346406</v>
      </c>
      <c r="F3870" s="12" t="s">
        <v>31</v>
      </c>
      <c r="G3870" s="15"/>
      <c r="H3870" s="14" t="n">
        <f aca="false">IFERROR(IF($F$3=0,"-",Tabla1[[#This Row],[Precio de Cliente neto]]*(1+$F$3)),"-")</f>
        <v>3727.24401</v>
      </c>
      <c r="I3870" s="14" t="n">
        <v>3549.7562</v>
      </c>
      <c r="J3870" s="14" t="n">
        <v>3194.78058</v>
      </c>
    </row>
    <row r="3871" customFormat="false" ht="15" hidden="false" customHeight="false" outlineLevel="0" collapsed="false">
      <c r="A3871" s="12" t="n">
        <v>10843</v>
      </c>
      <c r="B3871" s="13" t="s">
        <v>3884</v>
      </c>
      <c r="C3871" s="14" t="n">
        <f aca="false">IF($F$2=0," - ",Tabla1[[#This Row],[Base Precio de Lista neto]])</f>
        <v>1039.1262</v>
      </c>
      <c r="D3871" s="14" t="n">
        <f aca="false">IF($F$2=0," - ",Tabla1[[#This Row],[Base Precio de Lista neto]]*(1-$F$2))</f>
        <v>727.38834</v>
      </c>
      <c r="E3871" s="14" t="n">
        <f aca="false">IF($F$2=0," - ",Tabla1[[#This Row],[Base para Mejor precio]]*(1-$F$2))</f>
        <v>654.649506</v>
      </c>
      <c r="F3871" s="12" t="s">
        <v>31</v>
      </c>
      <c r="G3871" s="15"/>
      <c r="H3871" s="14" t="n">
        <f aca="false">IFERROR(IF($F$3=0,"-",Tabla1[[#This Row],[Precio de Cliente neto]]*(1+$F$3)),"-")</f>
        <v>1091.08251</v>
      </c>
      <c r="I3871" s="14" t="n">
        <v>1039.1262</v>
      </c>
      <c r="J3871" s="14" t="n">
        <v>935.21358</v>
      </c>
    </row>
    <row r="3872" customFormat="false" ht="15" hidden="false" customHeight="false" outlineLevel="0" collapsed="false">
      <c r="A3872" s="12" t="n">
        <v>10844</v>
      </c>
      <c r="B3872" s="13" t="s">
        <v>3885</v>
      </c>
      <c r="C3872" s="14" t="n">
        <f aca="false">IF($F$2=0," - ",Tabla1[[#This Row],[Base Precio de Lista neto]])</f>
        <v>3549.7562</v>
      </c>
      <c r="D3872" s="14" t="n">
        <f aca="false">IF($F$2=0," - ",Tabla1[[#This Row],[Base Precio de Lista neto]]*(1-$F$2))</f>
        <v>2484.82934</v>
      </c>
      <c r="E3872" s="14" t="n">
        <f aca="false">IF($F$2=0," - ",Tabla1[[#This Row],[Base para Mejor precio]]*(1-$F$2))</f>
        <v>2236.346406</v>
      </c>
      <c r="F3872" s="12" t="s">
        <v>31</v>
      </c>
      <c r="G3872" s="15"/>
      <c r="H3872" s="14" t="n">
        <f aca="false">IFERROR(IF($F$3=0,"-",Tabla1[[#This Row],[Precio de Cliente neto]]*(1+$F$3)),"-")</f>
        <v>3727.24401</v>
      </c>
      <c r="I3872" s="14" t="n">
        <v>3549.7562</v>
      </c>
      <c r="J3872" s="14" t="n">
        <v>3194.78058</v>
      </c>
    </row>
    <row r="3873" customFormat="false" ht="15" hidden="false" customHeight="false" outlineLevel="0" collapsed="false">
      <c r="A3873" s="12" t="n">
        <v>10845</v>
      </c>
      <c r="B3873" s="13" t="s">
        <v>3886</v>
      </c>
      <c r="C3873" s="14" t="n">
        <f aca="false">IF($F$2=0," - ",Tabla1[[#This Row],[Base Precio de Lista neto]])</f>
        <v>1039.1262</v>
      </c>
      <c r="D3873" s="14" t="n">
        <f aca="false">IF($F$2=0," - ",Tabla1[[#This Row],[Base Precio de Lista neto]]*(1-$F$2))</f>
        <v>727.38834</v>
      </c>
      <c r="E3873" s="14" t="n">
        <f aca="false">IF($F$2=0," - ",Tabla1[[#This Row],[Base para Mejor precio]]*(1-$F$2))</f>
        <v>654.649506</v>
      </c>
      <c r="F3873" s="12" t="s">
        <v>31</v>
      </c>
      <c r="G3873" s="15"/>
      <c r="H3873" s="14" t="n">
        <f aca="false">IFERROR(IF($F$3=0,"-",Tabla1[[#This Row],[Precio de Cliente neto]]*(1+$F$3)),"-")</f>
        <v>1091.08251</v>
      </c>
      <c r="I3873" s="14" t="n">
        <v>1039.1262</v>
      </c>
      <c r="J3873" s="14" t="n">
        <v>935.21358</v>
      </c>
    </row>
    <row r="3874" customFormat="false" ht="15" hidden="false" customHeight="false" outlineLevel="0" collapsed="false">
      <c r="A3874" s="12" t="n">
        <v>10846</v>
      </c>
      <c r="B3874" s="13" t="s">
        <v>3887</v>
      </c>
      <c r="C3874" s="14" t="n">
        <f aca="false">IF($F$2=0," - ",Tabla1[[#This Row],[Base Precio de Lista neto]])</f>
        <v>3549.7562</v>
      </c>
      <c r="D3874" s="14" t="n">
        <f aca="false">IF($F$2=0," - ",Tabla1[[#This Row],[Base Precio de Lista neto]]*(1-$F$2))</f>
        <v>2484.82934</v>
      </c>
      <c r="E3874" s="14" t="n">
        <f aca="false">IF($F$2=0," - ",Tabla1[[#This Row],[Base para Mejor precio]]*(1-$F$2))</f>
        <v>2236.346406</v>
      </c>
      <c r="F3874" s="12" t="s">
        <v>31</v>
      </c>
      <c r="G3874" s="15"/>
      <c r="H3874" s="14" t="n">
        <f aca="false">IFERROR(IF($F$3=0,"-",Tabla1[[#This Row],[Precio de Cliente neto]]*(1+$F$3)),"-")</f>
        <v>3727.24401</v>
      </c>
      <c r="I3874" s="14" t="n">
        <v>3549.7562</v>
      </c>
      <c r="J3874" s="14" t="n">
        <v>3194.78058</v>
      </c>
    </row>
    <row r="3875" customFormat="false" ht="15" hidden="false" customHeight="false" outlineLevel="0" collapsed="false">
      <c r="A3875" s="12" t="n">
        <v>10847</v>
      </c>
      <c r="B3875" s="13" t="s">
        <v>3888</v>
      </c>
      <c r="C3875" s="14" t="n">
        <f aca="false">IF($F$2=0," - ",Tabla1[[#This Row],[Base Precio de Lista neto]])</f>
        <v>1039.1262</v>
      </c>
      <c r="D3875" s="14" t="n">
        <f aca="false">IF($F$2=0," - ",Tabla1[[#This Row],[Base Precio de Lista neto]]*(1-$F$2))</f>
        <v>727.38834</v>
      </c>
      <c r="E3875" s="14" t="n">
        <f aca="false">IF($F$2=0," - ",Tabla1[[#This Row],[Base para Mejor precio]]*(1-$F$2))</f>
        <v>654.649506</v>
      </c>
      <c r="F3875" s="12" t="s">
        <v>31</v>
      </c>
      <c r="G3875" s="15"/>
      <c r="H3875" s="14" t="n">
        <f aca="false">IFERROR(IF($F$3=0,"-",Tabla1[[#This Row],[Precio de Cliente neto]]*(1+$F$3)),"-")</f>
        <v>1091.08251</v>
      </c>
      <c r="I3875" s="14" t="n">
        <v>1039.1262</v>
      </c>
      <c r="J3875" s="14" t="n">
        <v>935.21358</v>
      </c>
    </row>
    <row r="3876" customFormat="false" ht="15" hidden="false" customHeight="false" outlineLevel="0" collapsed="false">
      <c r="A3876" s="12" t="n">
        <v>10848</v>
      </c>
      <c r="B3876" s="13" t="s">
        <v>3889</v>
      </c>
      <c r="C3876" s="14" t="n">
        <f aca="false">IF($F$2=0," - ",Tabla1[[#This Row],[Base Precio de Lista neto]])</f>
        <v>3549.7562</v>
      </c>
      <c r="D3876" s="14" t="n">
        <f aca="false">IF($F$2=0," - ",Tabla1[[#This Row],[Base Precio de Lista neto]]*(1-$F$2))</f>
        <v>2484.82934</v>
      </c>
      <c r="E3876" s="14" t="n">
        <f aca="false">IF($F$2=0," - ",Tabla1[[#This Row],[Base para Mejor precio]]*(1-$F$2))</f>
        <v>2236.346406</v>
      </c>
      <c r="F3876" s="12" t="s">
        <v>31</v>
      </c>
      <c r="G3876" s="15"/>
      <c r="H3876" s="14" t="n">
        <f aca="false">IFERROR(IF($F$3=0,"-",Tabla1[[#This Row],[Precio de Cliente neto]]*(1+$F$3)),"-")</f>
        <v>3727.24401</v>
      </c>
      <c r="I3876" s="14" t="n">
        <v>3549.7562</v>
      </c>
      <c r="J3876" s="14" t="n">
        <v>3194.78058</v>
      </c>
    </row>
    <row r="3877" customFormat="false" ht="15" hidden="false" customHeight="false" outlineLevel="0" collapsed="false">
      <c r="A3877" s="12" t="n">
        <v>10849</v>
      </c>
      <c r="B3877" s="13" t="s">
        <v>3890</v>
      </c>
      <c r="C3877" s="14" t="n">
        <f aca="false">IF($F$2=0," - ",Tabla1[[#This Row],[Base Precio de Lista neto]])</f>
        <v>1039.1262</v>
      </c>
      <c r="D3877" s="14" t="n">
        <f aca="false">IF($F$2=0," - ",Tabla1[[#This Row],[Base Precio de Lista neto]]*(1-$F$2))</f>
        <v>727.38834</v>
      </c>
      <c r="E3877" s="14" t="n">
        <f aca="false">IF($F$2=0," - ",Tabla1[[#This Row],[Base para Mejor precio]]*(1-$F$2))</f>
        <v>654.649506</v>
      </c>
      <c r="F3877" s="12" t="s">
        <v>31</v>
      </c>
      <c r="G3877" s="15"/>
      <c r="H3877" s="14" t="n">
        <f aca="false">IFERROR(IF($F$3=0,"-",Tabla1[[#This Row],[Precio de Cliente neto]]*(1+$F$3)),"-")</f>
        <v>1091.08251</v>
      </c>
      <c r="I3877" s="14" t="n">
        <v>1039.1262</v>
      </c>
      <c r="J3877" s="14" t="n">
        <v>935.21358</v>
      </c>
    </row>
    <row r="3878" customFormat="false" ht="15" hidden="false" customHeight="false" outlineLevel="0" collapsed="false">
      <c r="A3878" s="12" t="n">
        <v>10850</v>
      </c>
      <c r="B3878" s="13" t="s">
        <v>3891</v>
      </c>
      <c r="C3878" s="14" t="n">
        <f aca="false">IF($F$2=0," - ",Tabla1[[#This Row],[Base Precio de Lista neto]])</f>
        <v>3549.7562</v>
      </c>
      <c r="D3878" s="14" t="n">
        <f aca="false">IF($F$2=0," - ",Tabla1[[#This Row],[Base Precio de Lista neto]]*(1-$F$2))</f>
        <v>2484.82934</v>
      </c>
      <c r="E3878" s="14" t="n">
        <f aca="false">IF($F$2=0," - ",Tabla1[[#This Row],[Base para Mejor precio]]*(1-$F$2))</f>
        <v>2236.346406</v>
      </c>
      <c r="F3878" s="12" t="s">
        <v>31</v>
      </c>
      <c r="G3878" s="15"/>
      <c r="H3878" s="14" t="n">
        <f aca="false">IFERROR(IF($F$3=0,"-",Tabla1[[#This Row],[Precio de Cliente neto]]*(1+$F$3)),"-")</f>
        <v>3727.24401</v>
      </c>
      <c r="I3878" s="14" t="n">
        <v>3549.7562</v>
      </c>
      <c r="J3878" s="14" t="n">
        <v>3194.78058</v>
      </c>
    </row>
    <row r="3879" customFormat="false" ht="15" hidden="false" customHeight="false" outlineLevel="0" collapsed="false">
      <c r="A3879" s="12" t="n">
        <v>10851</v>
      </c>
      <c r="B3879" s="13" t="s">
        <v>3892</v>
      </c>
      <c r="C3879" s="14" t="n">
        <f aca="false">IF($F$2=0," - ",Tabla1[[#This Row],[Base Precio de Lista neto]])</f>
        <v>1039.1262</v>
      </c>
      <c r="D3879" s="14" t="n">
        <f aca="false">IF($F$2=0," - ",Tabla1[[#This Row],[Base Precio de Lista neto]]*(1-$F$2))</f>
        <v>727.38834</v>
      </c>
      <c r="E3879" s="14" t="n">
        <f aca="false">IF($F$2=0," - ",Tabla1[[#This Row],[Base para Mejor precio]]*(1-$F$2))</f>
        <v>654.649506</v>
      </c>
      <c r="F3879" s="12" t="s">
        <v>31</v>
      </c>
      <c r="G3879" s="15"/>
      <c r="H3879" s="14" t="n">
        <f aca="false">IFERROR(IF($F$3=0,"-",Tabla1[[#This Row],[Precio de Cliente neto]]*(1+$F$3)),"-")</f>
        <v>1091.08251</v>
      </c>
      <c r="I3879" s="14" t="n">
        <v>1039.1262</v>
      </c>
      <c r="J3879" s="14" t="n">
        <v>935.21358</v>
      </c>
    </row>
    <row r="3880" customFormat="false" ht="15" hidden="false" customHeight="false" outlineLevel="0" collapsed="false">
      <c r="A3880" s="12" t="n">
        <v>10852</v>
      </c>
      <c r="B3880" s="13" t="s">
        <v>3893</v>
      </c>
      <c r="C3880" s="14" t="n">
        <f aca="false">IF($F$2=0," - ",Tabla1[[#This Row],[Base Precio de Lista neto]])</f>
        <v>3549.7562</v>
      </c>
      <c r="D3880" s="14" t="n">
        <f aca="false">IF($F$2=0," - ",Tabla1[[#This Row],[Base Precio de Lista neto]]*(1-$F$2))</f>
        <v>2484.82934</v>
      </c>
      <c r="E3880" s="14" t="n">
        <f aca="false">IF($F$2=0," - ",Tabla1[[#This Row],[Base para Mejor precio]]*(1-$F$2))</f>
        <v>2236.346406</v>
      </c>
      <c r="F3880" s="12" t="s">
        <v>31</v>
      </c>
      <c r="G3880" s="15"/>
      <c r="H3880" s="14" t="n">
        <f aca="false">IFERROR(IF($F$3=0,"-",Tabla1[[#This Row],[Precio de Cliente neto]]*(1+$F$3)),"-")</f>
        <v>3727.24401</v>
      </c>
      <c r="I3880" s="14" t="n">
        <v>3549.7562</v>
      </c>
      <c r="J3880" s="14" t="n">
        <v>3194.78058</v>
      </c>
    </row>
    <row r="3881" customFormat="false" ht="15" hidden="false" customHeight="false" outlineLevel="0" collapsed="false">
      <c r="A3881" s="12" t="n">
        <v>10853</v>
      </c>
      <c r="B3881" s="13" t="s">
        <v>3894</v>
      </c>
      <c r="C3881" s="14" t="n">
        <f aca="false">IF($F$2=0," - ",Tabla1[[#This Row],[Base Precio de Lista neto]])</f>
        <v>1337.8735</v>
      </c>
      <c r="D3881" s="14" t="n">
        <f aca="false">IF($F$2=0," - ",Tabla1[[#This Row],[Base Precio de Lista neto]]*(1-$F$2))</f>
        <v>936.51145</v>
      </c>
      <c r="E3881" s="14" t="n">
        <f aca="false">IF($F$2=0," - ",Tabla1[[#This Row],[Base para Mejor precio]]*(1-$F$2))</f>
        <v>842.860305</v>
      </c>
      <c r="F3881" s="12" t="s">
        <v>31</v>
      </c>
      <c r="G3881" s="15"/>
      <c r="H3881" s="14" t="n">
        <f aca="false">IFERROR(IF($F$3=0,"-",Tabla1[[#This Row],[Precio de Cliente neto]]*(1+$F$3)),"-")</f>
        <v>1404.767175</v>
      </c>
      <c r="I3881" s="14" t="n">
        <v>1337.8735</v>
      </c>
      <c r="J3881" s="14" t="n">
        <v>1204.08615</v>
      </c>
    </row>
    <row r="3882" customFormat="false" ht="15" hidden="false" customHeight="false" outlineLevel="0" collapsed="false">
      <c r="A3882" s="12" t="n">
        <v>10854</v>
      </c>
      <c r="B3882" s="13" t="s">
        <v>3895</v>
      </c>
      <c r="C3882" s="14" t="n">
        <f aca="false">IF($F$2=0," - ",Tabla1[[#This Row],[Base Precio de Lista neto]])</f>
        <v>4900.7354</v>
      </c>
      <c r="D3882" s="14" t="n">
        <f aca="false">IF($F$2=0," - ",Tabla1[[#This Row],[Base Precio de Lista neto]]*(1-$F$2))</f>
        <v>3430.51478</v>
      </c>
      <c r="E3882" s="14" t="n">
        <f aca="false">IF($F$2=0," - ",Tabla1[[#This Row],[Base para Mejor precio]]*(1-$F$2))</f>
        <v>3087.463302</v>
      </c>
      <c r="F3882" s="12" t="s">
        <v>31</v>
      </c>
      <c r="G3882" s="15"/>
      <c r="H3882" s="14" t="n">
        <f aca="false">IFERROR(IF($F$3=0,"-",Tabla1[[#This Row],[Precio de Cliente neto]]*(1+$F$3)),"-")</f>
        <v>5145.77217</v>
      </c>
      <c r="I3882" s="14" t="n">
        <v>4900.7354</v>
      </c>
      <c r="J3882" s="14" t="n">
        <v>4410.66186</v>
      </c>
    </row>
    <row r="3883" customFormat="false" ht="15" hidden="false" customHeight="false" outlineLevel="0" collapsed="false">
      <c r="A3883" s="12" t="n">
        <v>10855</v>
      </c>
      <c r="B3883" s="13" t="s">
        <v>3896</v>
      </c>
      <c r="C3883" s="14" t="n">
        <f aca="false">IF($F$2=0," - ",Tabla1[[#This Row],[Base Precio de Lista neto]])</f>
        <v>11892.1886</v>
      </c>
      <c r="D3883" s="14" t="n">
        <f aca="false">IF($F$2=0," - ",Tabla1[[#This Row],[Base Precio de Lista neto]]*(1-$F$2))</f>
        <v>8324.53202</v>
      </c>
      <c r="E3883" s="14" t="n">
        <f aca="false">IF($F$2=0," - ",Tabla1[[#This Row],[Base para Mejor precio]]*(1-$F$2))</f>
        <v>7492.078818</v>
      </c>
      <c r="F3883" s="12" t="s">
        <v>31</v>
      </c>
      <c r="G3883" s="15"/>
      <c r="H3883" s="14" t="n">
        <f aca="false">IFERROR(IF($F$3=0,"-",Tabla1[[#This Row],[Precio de Cliente neto]]*(1+$F$3)),"-")</f>
        <v>12486.79803</v>
      </c>
      <c r="I3883" s="14" t="n">
        <v>11892.1886</v>
      </c>
      <c r="J3883" s="14" t="n">
        <v>10702.96974</v>
      </c>
    </row>
    <row r="3884" customFormat="false" ht="15" hidden="false" customHeight="false" outlineLevel="0" collapsed="false">
      <c r="A3884" s="12" t="n">
        <v>10856</v>
      </c>
      <c r="B3884" s="13" t="s">
        <v>3897</v>
      </c>
      <c r="C3884" s="14" t="n">
        <f aca="false">IF($F$2=0," - ",Tabla1[[#This Row],[Base Precio de Lista neto]])</f>
        <v>23448.7122</v>
      </c>
      <c r="D3884" s="14" t="n">
        <f aca="false">IF($F$2=0," - ",Tabla1[[#This Row],[Base Precio de Lista neto]]*(1-$F$2))</f>
        <v>16414.09854</v>
      </c>
      <c r="E3884" s="14" t="n">
        <f aca="false">IF($F$2=0," - ",Tabla1[[#This Row],[Base para Mejor precio]]*(1-$F$2))</f>
        <v>14772.688686</v>
      </c>
      <c r="F3884" s="12" t="s">
        <v>31</v>
      </c>
      <c r="G3884" s="15"/>
      <c r="H3884" s="14" t="n">
        <f aca="false">IFERROR(IF($F$3=0,"-",Tabla1[[#This Row],[Precio de Cliente neto]]*(1+$F$3)),"-")</f>
        <v>24621.14781</v>
      </c>
      <c r="I3884" s="14" t="n">
        <v>23448.7122</v>
      </c>
      <c r="J3884" s="14" t="n">
        <v>21103.84098</v>
      </c>
    </row>
    <row r="3885" customFormat="false" ht="15" hidden="false" customHeight="false" outlineLevel="0" collapsed="false">
      <c r="A3885" s="12" t="n">
        <v>10857</v>
      </c>
      <c r="B3885" s="13" t="s">
        <v>3898</v>
      </c>
      <c r="C3885" s="14" t="n">
        <f aca="false">IF($F$2=0," - ",Tabla1[[#This Row],[Base Precio de Lista neto]])</f>
        <v>871.4539</v>
      </c>
      <c r="D3885" s="14" t="n">
        <f aca="false">IF($F$2=0," - ",Tabla1[[#This Row],[Base Precio de Lista neto]]*(1-$F$2))</f>
        <v>610.01773</v>
      </c>
      <c r="E3885" s="14" t="n">
        <f aca="false">IF($F$2=0," - ",Tabla1[[#This Row],[Base para Mejor precio]]*(1-$F$2))</f>
        <v>549.015957</v>
      </c>
      <c r="F3885" s="12" t="s">
        <v>31</v>
      </c>
      <c r="G3885" s="15"/>
      <c r="H3885" s="14" t="n">
        <f aca="false">IFERROR(IF($F$3=0,"-",Tabla1[[#This Row],[Precio de Cliente neto]]*(1+$F$3)),"-")</f>
        <v>915.026595</v>
      </c>
      <c r="I3885" s="14" t="n">
        <v>871.4539</v>
      </c>
      <c r="J3885" s="14" t="n">
        <v>784.30851</v>
      </c>
    </row>
    <row r="3886" customFormat="false" ht="15" hidden="false" customHeight="false" outlineLevel="0" collapsed="false">
      <c r="A3886" s="12" t="n">
        <v>10858</v>
      </c>
      <c r="B3886" s="13" t="s">
        <v>3899</v>
      </c>
      <c r="C3886" s="14" t="n">
        <f aca="false">IF($F$2=0," - ",Tabla1[[#This Row],[Base Precio de Lista neto]])</f>
        <v>3050.0919</v>
      </c>
      <c r="D3886" s="14" t="n">
        <f aca="false">IF($F$2=0," - ",Tabla1[[#This Row],[Base Precio de Lista neto]]*(1-$F$2))</f>
        <v>2135.06433</v>
      </c>
      <c r="E3886" s="14" t="n">
        <f aca="false">IF($F$2=0," - ",Tabla1[[#This Row],[Base para Mejor precio]]*(1-$F$2))</f>
        <v>1921.557897</v>
      </c>
      <c r="F3886" s="12" t="s">
        <v>31</v>
      </c>
      <c r="G3886" s="15"/>
      <c r="H3886" s="14" t="n">
        <f aca="false">IFERROR(IF($F$3=0,"-",Tabla1[[#This Row],[Precio de Cliente neto]]*(1+$F$3)),"-")</f>
        <v>3202.596495</v>
      </c>
      <c r="I3886" s="14" t="n">
        <v>3050.0919</v>
      </c>
      <c r="J3886" s="14" t="n">
        <v>2745.08271</v>
      </c>
    </row>
    <row r="3887" customFormat="false" ht="15" hidden="false" customHeight="false" outlineLevel="0" collapsed="false">
      <c r="A3887" s="12" t="n">
        <v>10859</v>
      </c>
      <c r="B3887" s="13" t="s">
        <v>3900</v>
      </c>
      <c r="C3887" s="14" t="n">
        <f aca="false">IF($F$2=0," - ",Tabla1[[#This Row],[Base Precio de Lista neto]])</f>
        <v>7026.6242</v>
      </c>
      <c r="D3887" s="14" t="n">
        <f aca="false">IF($F$2=0," - ",Tabla1[[#This Row],[Base Precio de Lista neto]]*(1-$F$2))</f>
        <v>4918.63694</v>
      </c>
      <c r="E3887" s="14" t="n">
        <f aca="false">IF($F$2=0," - ",Tabla1[[#This Row],[Base para Mejor precio]]*(1-$F$2))</f>
        <v>4426.773246</v>
      </c>
      <c r="F3887" s="12" t="s">
        <v>31</v>
      </c>
      <c r="G3887" s="15"/>
      <c r="H3887" s="14" t="n">
        <f aca="false">IFERROR(IF($F$3=0,"-",Tabla1[[#This Row],[Precio de Cliente neto]]*(1+$F$3)),"-")</f>
        <v>7377.95541</v>
      </c>
      <c r="I3887" s="14" t="n">
        <v>7026.6242</v>
      </c>
      <c r="J3887" s="14" t="n">
        <v>6323.96178</v>
      </c>
    </row>
    <row r="3888" customFormat="false" ht="15" hidden="false" customHeight="false" outlineLevel="0" collapsed="false">
      <c r="A3888" s="12" t="n">
        <v>10860</v>
      </c>
      <c r="B3888" s="13" t="s">
        <v>3901</v>
      </c>
      <c r="C3888" s="14" t="n">
        <f aca="false">IF($F$2=0," - ",Tabla1[[#This Row],[Base Precio de Lista neto]])</f>
        <v>13739.9492</v>
      </c>
      <c r="D3888" s="14" t="n">
        <f aca="false">IF($F$2=0," - ",Tabla1[[#This Row],[Base Precio de Lista neto]]*(1-$F$2))</f>
        <v>9617.96444</v>
      </c>
      <c r="E3888" s="14" t="n">
        <f aca="false">IF($F$2=0," - ",Tabla1[[#This Row],[Base para Mejor precio]]*(1-$F$2))</f>
        <v>8656.167996</v>
      </c>
      <c r="F3888" s="12" t="s">
        <v>31</v>
      </c>
      <c r="G3888" s="15"/>
      <c r="H3888" s="14" t="n">
        <f aca="false">IFERROR(IF($F$3=0,"-",Tabla1[[#This Row],[Precio de Cliente neto]]*(1+$F$3)),"-")</f>
        <v>14426.94666</v>
      </c>
      <c r="I3888" s="14" t="n">
        <v>13739.9492</v>
      </c>
      <c r="J3888" s="14" t="n">
        <v>12365.95428</v>
      </c>
    </row>
    <row r="3889" customFormat="false" ht="15" hidden="false" customHeight="false" outlineLevel="0" collapsed="false">
      <c r="A3889" s="12" t="n">
        <v>10861</v>
      </c>
      <c r="B3889" s="13" t="s">
        <v>3902</v>
      </c>
      <c r="C3889" s="14" t="n">
        <f aca="false">IF($F$2=0," - ",Tabla1[[#This Row],[Base Precio de Lista neto]])</f>
        <v>1039.1262</v>
      </c>
      <c r="D3889" s="14" t="n">
        <f aca="false">IF($F$2=0," - ",Tabla1[[#This Row],[Base Precio de Lista neto]]*(1-$F$2))</f>
        <v>727.38834</v>
      </c>
      <c r="E3889" s="14" t="n">
        <f aca="false">IF($F$2=0," - ",Tabla1[[#This Row],[Base para Mejor precio]]*(1-$F$2))</f>
        <v>654.649506</v>
      </c>
      <c r="F3889" s="12" t="s">
        <v>31</v>
      </c>
      <c r="G3889" s="15"/>
      <c r="H3889" s="14" t="n">
        <f aca="false">IFERROR(IF($F$3=0,"-",Tabla1[[#This Row],[Precio de Cliente neto]]*(1+$F$3)),"-")</f>
        <v>1091.08251</v>
      </c>
      <c r="I3889" s="14" t="n">
        <v>1039.1262</v>
      </c>
      <c r="J3889" s="14" t="n">
        <v>935.21358</v>
      </c>
    </row>
    <row r="3890" customFormat="false" ht="15" hidden="false" customHeight="false" outlineLevel="0" collapsed="false">
      <c r="A3890" s="12" t="n">
        <v>10862</v>
      </c>
      <c r="B3890" s="13" t="s">
        <v>3903</v>
      </c>
      <c r="C3890" s="14" t="n">
        <f aca="false">IF($F$2=0," - ",Tabla1[[#This Row],[Base Precio de Lista neto]])</f>
        <v>3549.7562</v>
      </c>
      <c r="D3890" s="14" t="n">
        <f aca="false">IF($F$2=0," - ",Tabla1[[#This Row],[Base Precio de Lista neto]]*(1-$F$2))</f>
        <v>2484.82934</v>
      </c>
      <c r="E3890" s="14" t="n">
        <f aca="false">IF($F$2=0," - ",Tabla1[[#This Row],[Base para Mejor precio]]*(1-$F$2))</f>
        <v>2236.346406</v>
      </c>
      <c r="F3890" s="12" t="s">
        <v>31</v>
      </c>
      <c r="G3890" s="15"/>
      <c r="H3890" s="14" t="n">
        <f aca="false">IFERROR(IF($F$3=0,"-",Tabla1[[#This Row],[Precio de Cliente neto]]*(1+$F$3)),"-")</f>
        <v>3727.24401</v>
      </c>
      <c r="I3890" s="14" t="n">
        <v>3549.7562</v>
      </c>
      <c r="J3890" s="14" t="n">
        <v>3194.78058</v>
      </c>
    </row>
    <row r="3891" customFormat="false" ht="15" hidden="false" customHeight="false" outlineLevel="0" collapsed="false">
      <c r="A3891" s="12" t="n">
        <v>10863</v>
      </c>
      <c r="B3891" s="13" t="s">
        <v>3904</v>
      </c>
      <c r="C3891" s="14" t="n">
        <f aca="false">IF($F$2=0," - ",Tabla1[[#This Row],[Base Precio de Lista neto]])</f>
        <v>8225.4335</v>
      </c>
      <c r="D3891" s="14" t="n">
        <f aca="false">IF($F$2=0," - ",Tabla1[[#This Row],[Base Precio de Lista neto]]*(1-$F$2))</f>
        <v>5757.80345</v>
      </c>
      <c r="E3891" s="14" t="n">
        <f aca="false">IF($F$2=0," - ",Tabla1[[#This Row],[Base para Mejor precio]]*(1-$F$2))</f>
        <v>5182.023105</v>
      </c>
      <c r="F3891" s="12" t="s">
        <v>31</v>
      </c>
      <c r="G3891" s="15"/>
      <c r="H3891" s="14" t="n">
        <f aca="false">IFERROR(IF($F$3=0,"-",Tabla1[[#This Row],[Precio de Cliente neto]]*(1+$F$3)),"-")</f>
        <v>8636.705175</v>
      </c>
      <c r="I3891" s="14" t="n">
        <v>8225.4335</v>
      </c>
      <c r="J3891" s="14" t="n">
        <v>7402.89015</v>
      </c>
    </row>
    <row r="3892" customFormat="false" ht="15" hidden="false" customHeight="false" outlineLevel="0" collapsed="false">
      <c r="A3892" s="12" t="n">
        <v>10864</v>
      </c>
      <c r="B3892" s="13" t="s">
        <v>3905</v>
      </c>
      <c r="C3892" s="14" t="n">
        <f aca="false">IF($F$2=0," - ",Tabla1[[#This Row],[Base Precio de Lista neto]])</f>
        <v>16104.0081</v>
      </c>
      <c r="D3892" s="14" t="n">
        <f aca="false">IF($F$2=0," - ",Tabla1[[#This Row],[Base Precio de Lista neto]]*(1-$F$2))</f>
        <v>11272.80567</v>
      </c>
      <c r="E3892" s="14" t="n">
        <f aca="false">IF($F$2=0," - ",Tabla1[[#This Row],[Base para Mejor precio]]*(1-$F$2))</f>
        <v>10145.525103</v>
      </c>
      <c r="F3892" s="12" t="s">
        <v>31</v>
      </c>
      <c r="G3892" s="15"/>
      <c r="H3892" s="14" t="n">
        <f aca="false">IFERROR(IF($F$3=0,"-",Tabla1[[#This Row],[Precio de Cliente neto]]*(1+$F$3)),"-")</f>
        <v>16909.208505</v>
      </c>
      <c r="I3892" s="14" t="n">
        <v>16104.0081</v>
      </c>
      <c r="J3892" s="14" t="n">
        <v>14493.60729</v>
      </c>
    </row>
    <row r="3893" customFormat="false" ht="15" hidden="false" customHeight="false" outlineLevel="0" collapsed="false">
      <c r="A3893" s="12" t="n">
        <v>10865</v>
      </c>
      <c r="B3893" s="13" t="s">
        <v>3906</v>
      </c>
      <c r="C3893" s="14" t="n">
        <f aca="false">IF($F$2=0," - ",Tabla1[[#This Row],[Base Precio de Lista neto]])</f>
        <v>1039.1266</v>
      </c>
      <c r="D3893" s="14" t="n">
        <f aca="false">IF($F$2=0," - ",Tabla1[[#This Row],[Base Precio de Lista neto]]*(1-$F$2))</f>
        <v>727.38862</v>
      </c>
      <c r="E3893" s="14" t="n">
        <f aca="false">IF($F$2=0," - ",Tabla1[[#This Row],[Base para Mejor precio]]*(1-$F$2))</f>
        <v>654.649758</v>
      </c>
      <c r="F3893" s="12" t="s">
        <v>31</v>
      </c>
      <c r="G3893" s="15"/>
      <c r="H3893" s="14" t="n">
        <f aca="false">IFERROR(IF($F$3=0,"-",Tabla1[[#This Row],[Precio de Cliente neto]]*(1+$F$3)),"-")</f>
        <v>1091.08293</v>
      </c>
      <c r="I3893" s="14" t="n">
        <v>1039.1266</v>
      </c>
      <c r="J3893" s="14" t="n">
        <v>935.21394</v>
      </c>
    </row>
    <row r="3894" customFormat="false" ht="15" hidden="false" customHeight="false" outlineLevel="0" collapsed="false">
      <c r="A3894" s="12" t="n">
        <v>10866</v>
      </c>
      <c r="B3894" s="13" t="s">
        <v>3907</v>
      </c>
      <c r="C3894" s="14" t="n">
        <f aca="false">IF($F$2=0," - ",Tabla1[[#This Row],[Base Precio de Lista neto]])</f>
        <v>3549.7562</v>
      </c>
      <c r="D3894" s="14" t="n">
        <f aca="false">IF($F$2=0," - ",Tabla1[[#This Row],[Base Precio de Lista neto]]*(1-$F$2))</f>
        <v>2484.82934</v>
      </c>
      <c r="E3894" s="14" t="n">
        <f aca="false">IF($F$2=0," - ",Tabla1[[#This Row],[Base para Mejor precio]]*(1-$F$2))</f>
        <v>2236.346406</v>
      </c>
      <c r="F3894" s="12" t="s">
        <v>31</v>
      </c>
      <c r="G3894" s="15"/>
      <c r="H3894" s="14" t="n">
        <f aca="false">IFERROR(IF($F$3=0,"-",Tabla1[[#This Row],[Precio de Cliente neto]]*(1+$F$3)),"-")</f>
        <v>3727.24401</v>
      </c>
      <c r="I3894" s="14" t="n">
        <v>3549.7562</v>
      </c>
      <c r="J3894" s="14" t="n">
        <v>3194.78058</v>
      </c>
    </row>
    <row r="3895" customFormat="false" ht="15" hidden="false" customHeight="false" outlineLevel="0" collapsed="false">
      <c r="A3895" s="12" t="n">
        <v>10867</v>
      </c>
      <c r="B3895" s="13" t="s">
        <v>3908</v>
      </c>
      <c r="C3895" s="14" t="n">
        <f aca="false">IF($F$2=0," - ",Tabla1[[#This Row],[Base Precio de Lista neto]])</f>
        <v>8225.4335</v>
      </c>
      <c r="D3895" s="14" t="n">
        <f aca="false">IF($F$2=0," - ",Tabla1[[#This Row],[Base Precio de Lista neto]]*(1-$F$2))</f>
        <v>5757.80345</v>
      </c>
      <c r="E3895" s="14" t="n">
        <f aca="false">IF($F$2=0," - ",Tabla1[[#This Row],[Base para Mejor precio]]*(1-$F$2))</f>
        <v>5182.023105</v>
      </c>
      <c r="F3895" s="12" t="s">
        <v>31</v>
      </c>
      <c r="G3895" s="15"/>
      <c r="H3895" s="14" t="n">
        <f aca="false">IFERROR(IF($F$3=0,"-",Tabla1[[#This Row],[Precio de Cliente neto]]*(1+$F$3)),"-")</f>
        <v>8636.705175</v>
      </c>
      <c r="I3895" s="14" t="n">
        <v>8225.4335</v>
      </c>
      <c r="J3895" s="14" t="n">
        <v>7402.89015</v>
      </c>
    </row>
    <row r="3896" customFormat="false" ht="15" hidden="false" customHeight="false" outlineLevel="0" collapsed="false">
      <c r="A3896" s="12" t="n">
        <v>10868</v>
      </c>
      <c r="B3896" s="13" t="s">
        <v>3909</v>
      </c>
      <c r="C3896" s="14" t="n">
        <f aca="false">IF($F$2=0," - ",Tabla1[[#This Row],[Base Precio de Lista neto]])</f>
        <v>16104.2214</v>
      </c>
      <c r="D3896" s="14" t="n">
        <f aca="false">IF($F$2=0," - ",Tabla1[[#This Row],[Base Precio de Lista neto]]*(1-$F$2))</f>
        <v>11272.95498</v>
      </c>
      <c r="E3896" s="14" t="n">
        <f aca="false">IF($F$2=0," - ",Tabla1[[#This Row],[Base para Mejor precio]]*(1-$F$2))</f>
        <v>10145.659482</v>
      </c>
      <c r="F3896" s="12" t="s">
        <v>31</v>
      </c>
      <c r="G3896" s="15"/>
      <c r="H3896" s="14" t="n">
        <f aca="false">IFERROR(IF($F$3=0,"-",Tabla1[[#This Row],[Precio de Cliente neto]]*(1+$F$3)),"-")</f>
        <v>16909.43247</v>
      </c>
      <c r="I3896" s="14" t="n">
        <v>16104.2214</v>
      </c>
      <c r="J3896" s="14" t="n">
        <v>14493.79926</v>
      </c>
    </row>
    <row r="3897" customFormat="false" ht="15" hidden="false" customHeight="false" outlineLevel="0" collapsed="false">
      <c r="A3897" s="12" t="n">
        <v>10869</v>
      </c>
      <c r="B3897" s="13" t="s">
        <v>3910</v>
      </c>
      <c r="C3897" s="14" t="n">
        <f aca="false">IF($F$2=0," - ",Tabla1[[#This Row],[Base Precio de Lista neto]])</f>
        <v>1039.1266</v>
      </c>
      <c r="D3897" s="14" t="n">
        <f aca="false">IF($F$2=0," - ",Tabla1[[#This Row],[Base Precio de Lista neto]]*(1-$F$2))</f>
        <v>727.38862</v>
      </c>
      <c r="E3897" s="14" t="n">
        <f aca="false">IF($F$2=0," - ",Tabla1[[#This Row],[Base para Mejor precio]]*(1-$F$2))</f>
        <v>654.649758</v>
      </c>
      <c r="F3897" s="12" t="s">
        <v>31</v>
      </c>
      <c r="G3897" s="15"/>
      <c r="H3897" s="14" t="n">
        <f aca="false">IFERROR(IF($F$3=0,"-",Tabla1[[#This Row],[Precio de Cliente neto]]*(1+$F$3)),"-")</f>
        <v>1091.08293</v>
      </c>
      <c r="I3897" s="14" t="n">
        <v>1039.1266</v>
      </c>
      <c r="J3897" s="14" t="n">
        <v>935.21394</v>
      </c>
    </row>
    <row r="3898" customFormat="false" ht="15" hidden="false" customHeight="false" outlineLevel="0" collapsed="false">
      <c r="A3898" s="12" t="n">
        <v>10870</v>
      </c>
      <c r="B3898" s="13" t="s">
        <v>3911</v>
      </c>
      <c r="C3898" s="14" t="n">
        <f aca="false">IF($F$2=0," - ",Tabla1[[#This Row],[Base Precio de Lista neto]])</f>
        <v>3549.7562</v>
      </c>
      <c r="D3898" s="14" t="n">
        <f aca="false">IF($F$2=0," - ",Tabla1[[#This Row],[Base Precio de Lista neto]]*(1-$F$2))</f>
        <v>2484.82934</v>
      </c>
      <c r="E3898" s="14" t="n">
        <f aca="false">IF($F$2=0," - ",Tabla1[[#This Row],[Base para Mejor precio]]*(1-$F$2))</f>
        <v>2236.346406</v>
      </c>
      <c r="F3898" s="12" t="s">
        <v>31</v>
      </c>
      <c r="G3898" s="15"/>
      <c r="H3898" s="14" t="n">
        <f aca="false">IFERROR(IF($F$3=0,"-",Tabla1[[#This Row],[Precio de Cliente neto]]*(1+$F$3)),"-")</f>
        <v>3727.24401</v>
      </c>
      <c r="I3898" s="14" t="n">
        <v>3549.7562</v>
      </c>
      <c r="J3898" s="14" t="n">
        <v>3194.78058</v>
      </c>
    </row>
    <row r="3899" customFormat="false" ht="15" hidden="false" customHeight="false" outlineLevel="0" collapsed="false">
      <c r="A3899" s="12" t="n">
        <v>10871</v>
      </c>
      <c r="B3899" s="13" t="s">
        <v>3912</v>
      </c>
      <c r="C3899" s="14" t="n">
        <f aca="false">IF($F$2=0," - ",Tabla1[[#This Row],[Base Precio de Lista neto]])</f>
        <v>8225.4335</v>
      </c>
      <c r="D3899" s="14" t="n">
        <f aca="false">IF($F$2=0," - ",Tabla1[[#This Row],[Base Precio de Lista neto]]*(1-$F$2))</f>
        <v>5757.80345</v>
      </c>
      <c r="E3899" s="14" t="n">
        <f aca="false">IF($F$2=0," - ",Tabla1[[#This Row],[Base para Mejor precio]]*(1-$F$2))</f>
        <v>5182.023105</v>
      </c>
      <c r="F3899" s="12" t="s">
        <v>31</v>
      </c>
      <c r="G3899" s="15"/>
      <c r="H3899" s="14" t="n">
        <f aca="false">IFERROR(IF($F$3=0,"-",Tabla1[[#This Row],[Precio de Cliente neto]]*(1+$F$3)),"-")</f>
        <v>8636.705175</v>
      </c>
      <c r="I3899" s="14" t="n">
        <v>8225.4335</v>
      </c>
      <c r="J3899" s="14" t="n">
        <v>7402.89015</v>
      </c>
    </row>
    <row r="3900" customFormat="false" ht="15" hidden="false" customHeight="false" outlineLevel="0" collapsed="false">
      <c r="A3900" s="12" t="n">
        <v>10872</v>
      </c>
      <c r="B3900" s="13" t="s">
        <v>3913</v>
      </c>
      <c r="C3900" s="14" t="n">
        <f aca="false">IF($F$2=0," - ",Tabla1[[#This Row],[Base Precio de Lista neto]])</f>
        <v>16104.0081</v>
      </c>
      <c r="D3900" s="14" t="n">
        <f aca="false">IF($F$2=0," - ",Tabla1[[#This Row],[Base Precio de Lista neto]]*(1-$F$2))</f>
        <v>11272.80567</v>
      </c>
      <c r="E3900" s="14" t="n">
        <f aca="false">IF($F$2=0," - ",Tabla1[[#This Row],[Base para Mejor precio]]*(1-$F$2))</f>
        <v>10145.525103</v>
      </c>
      <c r="F3900" s="12" t="s">
        <v>31</v>
      </c>
      <c r="G3900" s="15"/>
      <c r="H3900" s="14" t="n">
        <f aca="false">IFERROR(IF($F$3=0,"-",Tabla1[[#This Row],[Precio de Cliente neto]]*(1+$F$3)),"-")</f>
        <v>16909.208505</v>
      </c>
      <c r="I3900" s="14" t="n">
        <v>16104.0081</v>
      </c>
      <c r="J3900" s="14" t="n">
        <v>14493.60729</v>
      </c>
    </row>
    <row r="3901" customFormat="false" ht="15" hidden="false" customHeight="false" outlineLevel="0" collapsed="false">
      <c r="A3901" s="12" t="n">
        <v>10873</v>
      </c>
      <c r="B3901" s="13" t="s">
        <v>3914</v>
      </c>
      <c r="C3901" s="14" t="n">
        <f aca="false">IF($F$2=0," - ",Tabla1[[#This Row],[Base Precio de Lista neto]])</f>
        <v>1039.1266</v>
      </c>
      <c r="D3901" s="14" t="n">
        <f aca="false">IF($F$2=0," - ",Tabla1[[#This Row],[Base Precio de Lista neto]]*(1-$F$2))</f>
        <v>727.38862</v>
      </c>
      <c r="E3901" s="14" t="n">
        <f aca="false">IF($F$2=0," - ",Tabla1[[#This Row],[Base para Mejor precio]]*(1-$F$2))</f>
        <v>654.649758</v>
      </c>
      <c r="F3901" s="12" t="s">
        <v>31</v>
      </c>
      <c r="G3901" s="15"/>
      <c r="H3901" s="14" t="n">
        <f aca="false">IFERROR(IF($F$3=0,"-",Tabla1[[#This Row],[Precio de Cliente neto]]*(1+$F$3)),"-")</f>
        <v>1091.08293</v>
      </c>
      <c r="I3901" s="14" t="n">
        <v>1039.1266</v>
      </c>
      <c r="J3901" s="14" t="n">
        <v>935.21394</v>
      </c>
    </row>
    <row r="3902" customFormat="false" ht="15" hidden="false" customHeight="false" outlineLevel="0" collapsed="false">
      <c r="A3902" s="12" t="n">
        <v>10874</v>
      </c>
      <c r="B3902" s="13" t="s">
        <v>3915</v>
      </c>
      <c r="C3902" s="14" t="n">
        <f aca="false">IF($F$2=0," - ",Tabla1[[#This Row],[Base Precio de Lista neto]])</f>
        <v>3549.7562</v>
      </c>
      <c r="D3902" s="14" t="n">
        <f aca="false">IF($F$2=0," - ",Tabla1[[#This Row],[Base Precio de Lista neto]]*(1-$F$2))</f>
        <v>2484.82934</v>
      </c>
      <c r="E3902" s="14" t="n">
        <f aca="false">IF($F$2=0," - ",Tabla1[[#This Row],[Base para Mejor precio]]*(1-$F$2))</f>
        <v>2236.346406</v>
      </c>
      <c r="F3902" s="12" t="s">
        <v>31</v>
      </c>
      <c r="G3902" s="15"/>
      <c r="H3902" s="14" t="n">
        <f aca="false">IFERROR(IF($F$3=0,"-",Tabla1[[#This Row],[Precio de Cliente neto]]*(1+$F$3)),"-")</f>
        <v>3727.24401</v>
      </c>
      <c r="I3902" s="14" t="n">
        <v>3549.7562</v>
      </c>
      <c r="J3902" s="14" t="n">
        <v>3194.78058</v>
      </c>
    </row>
    <row r="3903" customFormat="false" ht="15" hidden="false" customHeight="false" outlineLevel="0" collapsed="false">
      <c r="A3903" s="12" t="n">
        <v>10875</v>
      </c>
      <c r="B3903" s="13" t="s">
        <v>3916</v>
      </c>
      <c r="C3903" s="14" t="n">
        <f aca="false">IF($F$2=0," - ",Tabla1[[#This Row],[Base Precio de Lista neto]])</f>
        <v>8225.4335</v>
      </c>
      <c r="D3903" s="14" t="n">
        <f aca="false">IF($F$2=0," - ",Tabla1[[#This Row],[Base Precio de Lista neto]]*(1-$F$2))</f>
        <v>5757.80345</v>
      </c>
      <c r="E3903" s="14" t="n">
        <f aca="false">IF($F$2=0," - ",Tabla1[[#This Row],[Base para Mejor precio]]*(1-$F$2))</f>
        <v>5182.023105</v>
      </c>
      <c r="F3903" s="12" t="s">
        <v>31</v>
      </c>
      <c r="G3903" s="15"/>
      <c r="H3903" s="14" t="n">
        <f aca="false">IFERROR(IF($F$3=0,"-",Tabla1[[#This Row],[Precio de Cliente neto]]*(1+$F$3)),"-")</f>
        <v>8636.705175</v>
      </c>
      <c r="I3903" s="14" t="n">
        <v>8225.4335</v>
      </c>
      <c r="J3903" s="14" t="n">
        <v>7402.89015</v>
      </c>
    </row>
    <row r="3904" customFormat="false" ht="15" hidden="false" customHeight="false" outlineLevel="0" collapsed="false">
      <c r="A3904" s="12" t="n">
        <v>10876</v>
      </c>
      <c r="B3904" s="13" t="s">
        <v>3917</v>
      </c>
      <c r="C3904" s="14" t="n">
        <f aca="false">IF($F$2=0," - ",Tabla1[[#This Row],[Base Precio de Lista neto]])</f>
        <v>16104.0081</v>
      </c>
      <c r="D3904" s="14" t="n">
        <f aca="false">IF($F$2=0," - ",Tabla1[[#This Row],[Base Precio de Lista neto]]*(1-$F$2))</f>
        <v>11272.80567</v>
      </c>
      <c r="E3904" s="14" t="n">
        <f aca="false">IF($F$2=0," - ",Tabla1[[#This Row],[Base para Mejor precio]]*(1-$F$2))</f>
        <v>10145.525103</v>
      </c>
      <c r="F3904" s="12" t="s">
        <v>31</v>
      </c>
      <c r="G3904" s="15"/>
      <c r="H3904" s="14" t="n">
        <f aca="false">IFERROR(IF($F$3=0,"-",Tabla1[[#This Row],[Precio de Cliente neto]]*(1+$F$3)),"-")</f>
        <v>16909.208505</v>
      </c>
      <c r="I3904" s="14" t="n">
        <v>16104.0081</v>
      </c>
      <c r="J3904" s="14" t="n">
        <v>14493.60729</v>
      </c>
    </row>
    <row r="3905" customFormat="false" ht="15" hidden="false" customHeight="false" outlineLevel="0" collapsed="false">
      <c r="A3905" s="12" t="n">
        <v>10877</v>
      </c>
      <c r="B3905" s="13" t="s">
        <v>3918</v>
      </c>
      <c r="C3905" s="14" t="n">
        <f aca="false">IF($F$2=0," - ",Tabla1[[#This Row],[Base Precio de Lista neto]])</f>
        <v>1039.1266</v>
      </c>
      <c r="D3905" s="14" t="n">
        <f aca="false">IF($F$2=0," - ",Tabla1[[#This Row],[Base Precio de Lista neto]]*(1-$F$2))</f>
        <v>727.38862</v>
      </c>
      <c r="E3905" s="14" t="n">
        <f aca="false">IF($F$2=0," - ",Tabla1[[#This Row],[Base para Mejor precio]]*(1-$F$2))</f>
        <v>654.649758</v>
      </c>
      <c r="F3905" s="12" t="s">
        <v>31</v>
      </c>
      <c r="G3905" s="15"/>
      <c r="H3905" s="14" t="n">
        <f aca="false">IFERROR(IF($F$3=0,"-",Tabla1[[#This Row],[Precio de Cliente neto]]*(1+$F$3)),"-")</f>
        <v>1091.08293</v>
      </c>
      <c r="I3905" s="14" t="n">
        <v>1039.1266</v>
      </c>
      <c r="J3905" s="14" t="n">
        <v>935.21394</v>
      </c>
    </row>
    <row r="3906" customFormat="false" ht="15" hidden="false" customHeight="false" outlineLevel="0" collapsed="false">
      <c r="A3906" s="12" t="n">
        <v>10878</v>
      </c>
      <c r="B3906" s="13" t="s">
        <v>3919</v>
      </c>
      <c r="C3906" s="14" t="n">
        <f aca="false">IF($F$2=0," - ",Tabla1[[#This Row],[Base Precio de Lista neto]])</f>
        <v>3549.7562</v>
      </c>
      <c r="D3906" s="14" t="n">
        <f aca="false">IF($F$2=0," - ",Tabla1[[#This Row],[Base Precio de Lista neto]]*(1-$F$2))</f>
        <v>2484.82934</v>
      </c>
      <c r="E3906" s="14" t="n">
        <f aca="false">IF($F$2=0," - ",Tabla1[[#This Row],[Base para Mejor precio]]*(1-$F$2))</f>
        <v>2236.346406</v>
      </c>
      <c r="F3906" s="12" t="s">
        <v>31</v>
      </c>
      <c r="G3906" s="15"/>
      <c r="H3906" s="14" t="n">
        <f aca="false">IFERROR(IF($F$3=0,"-",Tabla1[[#This Row],[Precio de Cliente neto]]*(1+$F$3)),"-")</f>
        <v>3727.24401</v>
      </c>
      <c r="I3906" s="14" t="n">
        <v>3549.7562</v>
      </c>
      <c r="J3906" s="14" t="n">
        <v>3194.78058</v>
      </c>
    </row>
    <row r="3907" customFormat="false" ht="15" hidden="false" customHeight="false" outlineLevel="0" collapsed="false">
      <c r="A3907" s="12" t="n">
        <v>10879</v>
      </c>
      <c r="B3907" s="13" t="s">
        <v>3920</v>
      </c>
      <c r="C3907" s="14" t="n">
        <f aca="false">IF($F$2=0," - ",Tabla1[[#This Row],[Base Precio de Lista neto]])</f>
        <v>8225.4335</v>
      </c>
      <c r="D3907" s="14" t="n">
        <f aca="false">IF($F$2=0," - ",Tabla1[[#This Row],[Base Precio de Lista neto]]*(1-$F$2))</f>
        <v>5757.80345</v>
      </c>
      <c r="E3907" s="14" t="n">
        <f aca="false">IF($F$2=0," - ",Tabla1[[#This Row],[Base para Mejor precio]]*(1-$F$2))</f>
        <v>5182.023105</v>
      </c>
      <c r="F3907" s="12" t="s">
        <v>31</v>
      </c>
      <c r="G3907" s="15"/>
      <c r="H3907" s="14" t="n">
        <f aca="false">IFERROR(IF($F$3=0,"-",Tabla1[[#This Row],[Precio de Cliente neto]]*(1+$F$3)),"-")</f>
        <v>8636.705175</v>
      </c>
      <c r="I3907" s="14" t="n">
        <v>8225.4335</v>
      </c>
      <c r="J3907" s="14" t="n">
        <v>7402.89015</v>
      </c>
    </row>
    <row r="3908" customFormat="false" ht="15" hidden="false" customHeight="false" outlineLevel="0" collapsed="false">
      <c r="A3908" s="12" t="n">
        <v>10880</v>
      </c>
      <c r="B3908" s="13" t="s">
        <v>3921</v>
      </c>
      <c r="C3908" s="14" t="n">
        <f aca="false">IF($F$2=0," - ",Tabla1[[#This Row],[Base Precio de Lista neto]])</f>
        <v>16104.0081</v>
      </c>
      <c r="D3908" s="14" t="n">
        <f aca="false">IF($F$2=0," - ",Tabla1[[#This Row],[Base Precio de Lista neto]]*(1-$F$2))</f>
        <v>11272.80567</v>
      </c>
      <c r="E3908" s="14" t="n">
        <f aca="false">IF($F$2=0," - ",Tabla1[[#This Row],[Base para Mejor precio]]*(1-$F$2))</f>
        <v>10145.525103</v>
      </c>
      <c r="F3908" s="12" t="s">
        <v>31</v>
      </c>
      <c r="G3908" s="15"/>
      <c r="H3908" s="14" t="n">
        <f aca="false">IFERROR(IF($F$3=0,"-",Tabla1[[#This Row],[Precio de Cliente neto]]*(1+$F$3)),"-")</f>
        <v>16909.208505</v>
      </c>
      <c r="I3908" s="14" t="n">
        <v>16104.0081</v>
      </c>
      <c r="J3908" s="14" t="n">
        <v>14493.60729</v>
      </c>
    </row>
    <row r="3909" customFormat="false" ht="15" hidden="false" customHeight="false" outlineLevel="0" collapsed="false">
      <c r="A3909" s="12" t="n">
        <v>10881</v>
      </c>
      <c r="B3909" s="13" t="s">
        <v>3922</v>
      </c>
      <c r="C3909" s="14" t="n">
        <f aca="false">IF($F$2=0," - ",Tabla1[[#This Row],[Base Precio de Lista neto]])</f>
        <v>1039.1266</v>
      </c>
      <c r="D3909" s="14" t="n">
        <f aca="false">IF($F$2=0," - ",Tabla1[[#This Row],[Base Precio de Lista neto]]*(1-$F$2))</f>
        <v>727.38862</v>
      </c>
      <c r="E3909" s="14" t="n">
        <f aca="false">IF($F$2=0," - ",Tabla1[[#This Row],[Base para Mejor precio]]*(1-$F$2))</f>
        <v>654.649758</v>
      </c>
      <c r="F3909" s="12" t="s">
        <v>31</v>
      </c>
      <c r="G3909" s="15"/>
      <c r="H3909" s="14" t="n">
        <f aca="false">IFERROR(IF($F$3=0,"-",Tabla1[[#This Row],[Precio de Cliente neto]]*(1+$F$3)),"-")</f>
        <v>1091.08293</v>
      </c>
      <c r="I3909" s="14" t="n">
        <v>1039.1266</v>
      </c>
      <c r="J3909" s="14" t="n">
        <v>935.21394</v>
      </c>
    </row>
    <row r="3910" customFormat="false" ht="15" hidden="false" customHeight="false" outlineLevel="0" collapsed="false">
      <c r="A3910" s="12" t="n">
        <v>10882</v>
      </c>
      <c r="B3910" s="13" t="s">
        <v>3923</v>
      </c>
      <c r="C3910" s="14" t="n">
        <f aca="false">IF($F$2=0," - ",Tabla1[[#This Row],[Base Precio de Lista neto]])</f>
        <v>3549.7562</v>
      </c>
      <c r="D3910" s="14" t="n">
        <f aca="false">IF($F$2=0," - ",Tabla1[[#This Row],[Base Precio de Lista neto]]*(1-$F$2))</f>
        <v>2484.82934</v>
      </c>
      <c r="E3910" s="14" t="n">
        <f aca="false">IF($F$2=0," - ",Tabla1[[#This Row],[Base para Mejor precio]]*(1-$F$2))</f>
        <v>2236.346406</v>
      </c>
      <c r="F3910" s="12" t="s">
        <v>31</v>
      </c>
      <c r="G3910" s="15"/>
      <c r="H3910" s="14" t="n">
        <f aca="false">IFERROR(IF($F$3=0,"-",Tabla1[[#This Row],[Precio de Cliente neto]]*(1+$F$3)),"-")</f>
        <v>3727.24401</v>
      </c>
      <c r="I3910" s="14" t="n">
        <v>3549.7562</v>
      </c>
      <c r="J3910" s="14" t="n">
        <v>3194.78058</v>
      </c>
    </row>
    <row r="3911" customFormat="false" ht="15" hidden="false" customHeight="false" outlineLevel="0" collapsed="false">
      <c r="A3911" s="12" t="n">
        <v>10883</v>
      </c>
      <c r="B3911" s="13" t="s">
        <v>3924</v>
      </c>
      <c r="C3911" s="14" t="n">
        <f aca="false">IF($F$2=0," - ",Tabla1[[#This Row],[Base Precio de Lista neto]])</f>
        <v>8225.4335</v>
      </c>
      <c r="D3911" s="14" t="n">
        <f aca="false">IF($F$2=0," - ",Tabla1[[#This Row],[Base Precio de Lista neto]]*(1-$F$2))</f>
        <v>5757.80345</v>
      </c>
      <c r="E3911" s="14" t="n">
        <f aca="false">IF($F$2=0," - ",Tabla1[[#This Row],[Base para Mejor precio]]*(1-$F$2))</f>
        <v>5182.023105</v>
      </c>
      <c r="F3911" s="12" t="s">
        <v>31</v>
      </c>
      <c r="G3911" s="15"/>
      <c r="H3911" s="14" t="n">
        <f aca="false">IFERROR(IF($F$3=0,"-",Tabla1[[#This Row],[Precio de Cliente neto]]*(1+$F$3)),"-")</f>
        <v>8636.705175</v>
      </c>
      <c r="I3911" s="14" t="n">
        <v>8225.4335</v>
      </c>
      <c r="J3911" s="14" t="n">
        <v>7402.89015</v>
      </c>
    </row>
    <row r="3912" customFormat="false" ht="15" hidden="false" customHeight="false" outlineLevel="0" collapsed="false">
      <c r="A3912" s="12" t="n">
        <v>10884</v>
      </c>
      <c r="B3912" s="13" t="s">
        <v>3925</v>
      </c>
      <c r="C3912" s="14" t="n">
        <f aca="false">IF($F$2=0," - ",Tabla1[[#This Row],[Base Precio de Lista neto]])</f>
        <v>16104.0081</v>
      </c>
      <c r="D3912" s="14" t="n">
        <f aca="false">IF($F$2=0," - ",Tabla1[[#This Row],[Base Precio de Lista neto]]*(1-$F$2))</f>
        <v>11272.80567</v>
      </c>
      <c r="E3912" s="14" t="n">
        <f aca="false">IF($F$2=0," - ",Tabla1[[#This Row],[Base para Mejor precio]]*(1-$F$2))</f>
        <v>10145.525103</v>
      </c>
      <c r="F3912" s="12" t="s">
        <v>31</v>
      </c>
      <c r="G3912" s="15"/>
      <c r="H3912" s="14" t="n">
        <f aca="false">IFERROR(IF($F$3=0,"-",Tabla1[[#This Row],[Precio de Cliente neto]]*(1+$F$3)),"-")</f>
        <v>16909.208505</v>
      </c>
      <c r="I3912" s="14" t="n">
        <v>16104.0081</v>
      </c>
      <c r="J3912" s="14" t="n">
        <v>14493.60729</v>
      </c>
    </row>
    <row r="3913" customFormat="false" ht="15" hidden="false" customHeight="false" outlineLevel="0" collapsed="false">
      <c r="A3913" s="12" t="n">
        <v>10885</v>
      </c>
      <c r="B3913" s="13" t="s">
        <v>3926</v>
      </c>
      <c r="C3913" s="14" t="n">
        <f aca="false">IF($F$2=0," - ",Tabla1[[#This Row],[Base Precio de Lista neto]])</f>
        <v>1039.1262</v>
      </c>
      <c r="D3913" s="14" t="n">
        <f aca="false">IF($F$2=0," - ",Tabla1[[#This Row],[Base Precio de Lista neto]]*(1-$F$2))</f>
        <v>727.38834</v>
      </c>
      <c r="E3913" s="14" t="n">
        <f aca="false">IF($F$2=0," - ",Tabla1[[#This Row],[Base para Mejor precio]]*(1-$F$2))</f>
        <v>654.649506</v>
      </c>
      <c r="F3913" s="12" t="s">
        <v>31</v>
      </c>
      <c r="G3913" s="15"/>
      <c r="H3913" s="14" t="n">
        <f aca="false">IFERROR(IF($F$3=0,"-",Tabla1[[#This Row],[Precio de Cliente neto]]*(1+$F$3)),"-")</f>
        <v>1091.08251</v>
      </c>
      <c r="I3913" s="14" t="n">
        <v>1039.1262</v>
      </c>
      <c r="J3913" s="14" t="n">
        <v>935.21358</v>
      </c>
    </row>
    <row r="3914" customFormat="false" ht="15" hidden="false" customHeight="false" outlineLevel="0" collapsed="false">
      <c r="A3914" s="12" t="n">
        <v>10886</v>
      </c>
      <c r="B3914" s="13" t="s">
        <v>3927</v>
      </c>
      <c r="C3914" s="14" t="n">
        <f aca="false">IF($F$2=0," - ",Tabla1[[#This Row],[Base Precio de Lista neto]])</f>
        <v>3549.7562</v>
      </c>
      <c r="D3914" s="14" t="n">
        <f aca="false">IF($F$2=0," - ",Tabla1[[#This Row],[Base Precio de Lista neto]]*(1-$F$2))</f>
        <v>2484.82934</v>
      </c>
      <c r="E3914" s="14" t="n">
        <f aca="false">IF($F$2=0," - ",Tabla1[[#This Row],[Base para Mejor precio]]*(1-$F$2))</f>
        <v>2236.346406</v>
      </c>
      <c r="F3914" s="12" t="s">
        <v>31</v>
      </c>
      <c r="G3914" s="15"/>
      <c r="H3914" s="14" t="n">
        <f aca="false">IFERROR(IF($F$3=0,"-",Tabla1[[#This Row],[Precio de Cliente neto]]*(1+$F$3)),"-")</f>
        <v>3727.24401</v>
      </c>
      <c r="I3914" s="14" t="n">
        <v>3549.7562</v>
      </c>
      <c r="J3914" s="14" t="n">
        <v>3194.78058</v>
      </c>
    </row>
    <row r="3915" customFormat="false" ht="15" hidden="false" customHeight="false" outlineLevel="0" collapsed="false">
      <c r="A3915" s="12" t="n">
        <v>10887</v>
      </c>
      <c r="B3915" s="13" t="s">
        <v>3928</v>
      </c>
      <c r="C3915" s="14" t="n">
        <f aca="false">IF($F$2=0," - ",Tabla1[[#This Row],[Base Precio de Lista neto]])</f>
        <v>8225.4335</v>
      </c>
      <c r="D3915" s="14" t="n">
        <f aca="false">IF($F$2=0," - ",Tabla1[[#This Row],[Base Precio de Lista neto]]*(1-$F$2))</f>
        <v>5757.80345</v>
      </c>
      <c r="E3915" s="14" t="n">
        <f aca="false">IF($F$2=0," - ",Tabla1[[#This Row],[Base para Mejor precio]]*(1-$F$2))</f>
        <v>5182.023105</v>
      </c>
      <c r="F3915" s="12" t="s">
        <v>31</v>
      </c>
      <c r="G3915" s="15"/>
      <c r="H3915" s="14" t="n">
        <f aca="false">IFERROR(IF($F$3=0,"-",Tabla1[[#This Row],[Precio de Cliente neto]]*(1+$F$3)),"-")</f>
        <v>8636.705175</v>
      </c>
      <c r="I3915" s="14" t="n">
        <v>8225.4335</v>
      </c>
      <c r="J3915" s="14" t="n">
        <v>7402.89015</v>
      </c>
    </row>
    <row r="3916" customFormat="false" ht="15" hidden="false" customHeight="false" outlineLevel="0" collapsed="false">
      <c r="A3916" s="12" t="n">
        <v>10888</v>
      </c>
      <c r="B3916" s="13" t="s">
        <v>3929</v>
      </c>
      <c r="C3916" s="14" t="n">
        <f aca="false">IF($F$2=0," - ",Tabla1[[#This Row],[Base Precio de Lista neto]])</f>
        <v>16104.0081</v>
      </c>
      <c r="D3916" s="14" t="n">
        <f aca="false">IF($F$2=0," - ",Tabla1[[#This Row],[Base Precio de Lista neto]]*(1-$F$2))</f>
        <v>11272.80567</v>
      </c>
      <c r="E3916" s="14" t="n">
        <f aca="false">IF($F$2=0," - ",Tabla1[[#This Row],[Base para Mejor precio]]*(1-$F$2))</f>
        <v>10145.525103</v>
      </c>
      <c r="F3916" s="12" t="s">
        <v>31</v>
      </c>
      <c r="G3916" s="15"/>
      <c r="H3916" s="14" t="n">
        <f aca="false">IFERROR(IF($F$3=0,"-",Tabla1[[#This Row],[Precio de Cliente neto]]*(1+$F$3)),"-")</f>
        <v>16909.208505</v>
      </c>
      <c r="I3916" s="14" t="n">
        <v>16104.0081</v>
      </c>
      <c r="J3916" s="14" t="n">
        <v>14493.60729</v>
      </c>
    </row>
    <row r="3917" customFormat="false" ht="15" hidden="false" customHeight="false" outlineLevel="0" collapsed="false">
      <c r="A3917" s="12" t="n">
        <v>10889</v>
      </c>
      <c r="B3917" s="13" t="s">
        <v>3930</v>
      </c>
      <c r="C3917" s="14" t="n">
        <f aca="false">IF($F$2=0," - ",Tabla1[[#This Row],[Base Precio de Lista neto]])</f>
        <v>1039.1266</v>
      </c>
      <c r="D3917" s="14" t="n">
        <f aca="false">IF($F$2=0," - ",Tabla1[[#This Row],[Base Precio de Lista neto]]*(1-$F$2))</f>
        <v>727.38862</v>
      </c>
      <c r="E3917" s="14" t="n">
        <f aca="false">IF($F$2=0," - ",Tabla1[[#This Row],[Base para Mejor precio]]*(1-$F$2))</f>
        <v>654.649758</v>
      </c>
      <c r="F3917" s="12" t="s">
        <v>31</v>
      </c>
      <c r="G3917" s="15"/>
      <c r="H3917" s="14" t="n">
        <f aca="false">IFERROR(IF($F$3=0,"-",Tabla1[[#This Row],[Precio de Cliente neto]]*(1+$F$3)),"-")</f>
        <v>1091.08293</v>
      </c>
      <c r="I3917" s="14" t="n">
        <v>1039.1266</v>
      </c>
      <c r="J3917" s="14" t="n">
        <v>935.21394</v>
      </c>
    </row>
    <row r="3918" customFormat="false" ht="15" hidden="false" customHeight="false" outlineLevel="0" collapsed="false">
      <c r="A3918" s="12" t="n">
        <v>10890</v>
      </c>
      <c r="B3918" s="13" t="s">
        <v>3931</v>
      </c>
      <c r="C3918" s="14" t="n">
        <f aca="false">IF($F$2=0," - ",Tabla1[[#This Row],[Base Precio de Lista neto]])</f>
        <v>3549.7562</v>
      </c>
      <c r="D3918" s="14" t="n">
        <f aca="false">IF($F$2=0," - ",Tabla1[[#This Row],[Base Precio de Lista neto]]*(1-$F$2))</f>
        <v>2484.82934</v>
      </c>
      <c r="E3918" s="14" t="n">
        <f aca="false">IF($F$2=0," - ",Tabla1[[#This Row],[Base para Mejor precio]]*(1-$F$2))</f>
        <v>2236.346406</v>
      </c>
      <c r="F3918" s="12" t="s">
        <v>31</v>
      </c>
      <c r="G3918" s="15"/>
      <c r="H3918" s="14" t="n">
        <f aca="false">IFERROR(IF($F$3=0,"-",Tabla1[[#This Row],[Precio de Cliente neto]]*(1+$F$3)),"-")</f>
        <v>3727.24401</v>
      </c>
      <c r="I3918" s="14" t="n">
        <v>3549.7562</v>
      </c>
      <c r="J3918" s="14" t="n">
        <v>3194.78058</v>
      </c>
    </row>
    <row r="3919" customFormat="false" ht="15" hidden="false" customHeight="false" outlineLevel="0" collapsed="false">
      <c r="A3919" s="12" t="n">
        <v>10891</v>
      </c>
      <c r="B3919" s="13" t="s">
        <v>3932</v>
      </c>
      <c r="C3919" s="14" t="n">
        <f aca="false">IF($F$2=0," - ",Tabla1[[#This Row],[Base Precio de Lista neto]])</f>
        <v>8225.4335</v>
      </c>
      <c r="D3919" s="14" t="n">
        <f aca="false">IF($F$2=0," - ",Tabla1[[#This Row],[Base Precio de Lista neto]]*(1-$F$2))</f>
        <v>5757.80345</v>
      </c>
      <c r="E3919" s="14" t="n">
        <f aca="false">IF($F$2=0," - ",Tabla1[[#This Row],[Base para Mejor precio]]*(1-$F$2))</f>
        <v>5182.023105</v>
      </c>
      <c r="F3919" s="12" t="s">
        <v>31</v>
      </c>
      <c r="G3919" s="15"/>
      <c r="H3919" s="14" t="n">
        <f aca="false">IFERROR(IF($F$3=0,"-",Tabla1[[#This Row],[Precio de Cliente neto]]*(1+$F$3)),"-")</f>
        <v>8636.705175</v>
      </c>
      <c r="I3919" s="14" t="n">
        <v>8225.4335</v>
      </c>
      <c r="J3919" s="14" t="n">
        <v>7402.89015</v>
      </c>
    </row>
    <row r="3920" customFormat="false" ht="15" hidden="false" customHeight="false" outlineLevel="0" collapsed="false">
      <c r="A3920" s="12" t="n">
        <v>10892</v>
      </c>
      <c r="B3920" s="13" t="s">
        <v>3933</v>
      </c>
      <c r="C3920" s="14" t="n">
        <f aca="false">IF($F$2=0," - ",Tabla1[[#This Row],[Base Precio de Lista neto]])</f>
        <v>16104.0081</v>
      </c>
      <c r="D3920" s="14" t="n">
        <f aca="false">IF($F$2=0," - ",Tabla1[[#This Row],[Base Precio de Lista neto]]*(1-$F$2))</f>
        <v>11272.80567</v>
      </c>
      <c r="E3920" s="14" t="n">
        <f aca="false">IF($F$2=0," - ",Tabla1[[#This Row],[Base para Mejor precio]]*(1-$F$2))</f>
        <v>10145.525103</v>
      </c>
      <c r="F3920" s="12" t="s">
        <v>31</v>
      </c>
      <c r="G3920" s="15"/>
      <c r="H3920" s="14" t="n">
        <f aca="false">IFERROR(IF($F$3=0,"-",Tabla1[[#This Row],[Precio de Cliente neto]]*(1+$F$3)),"-")</f>
        <v>16909.208505</v>
      </c>
      <c r="I3920" s="14" t="n">
        <v>16104.0081</v>
      </c>
      <c r="J3920" s="14" t="n">
        <v>14493.60729</v>
      </c>
    </row>
    <row r="3921" customFormat="false" ht="15" hidden="false" customHeight="false" outlineLevel="0" collapsed="false">
      <c r="A3921" s="12" t="n">
        <v>10893</v>
      </c>
      <c r="B3921" s="13" t="s">
        <v>3934</v>
      </c>
      <c r="C3921" s="14" t="n">
        <f aca="false">IF($F$2=0," - ",Tabla1[[#This Row],[Base Precio de Lista neto]])</f>
        <v>1039.1266</v>
      </c>
      <c r="D3921" s="14" t="n">
        <f aca="false">IF($F$2=0," - ",Tabla1[[#This Row],[Base Precio de Lista neto]]*(1-$F$2))</f>
        <v>727.38862</v>
      </c>
      <c r="E3921" s="14" t="n">
        <f aca="false">IF($F$2=0," - ",Tabla1[[#This Row],[Base para Mejor precio]]*(1-$F$2))</f>
        <v>654.649758</v>
      </c>
      <c r="F3921" s="12" t="s">
        <v>31</v>
      </c>
      <c r="G3921" s="15"/>
      <c r="H3921" s="14" t="n">
        <f aca="false">IFERROR(IF($F$3=0,"-",Tabla1[[#This Row],[Precio de Cliente neto]]*(1+$F$3)),"-")</f>
        <v>1091.08293</v>
      </c>
      <c r="I3921" s="14" t="n">
        <v>1039.1266</v>
      </c>
      <c r="J3921" s="14" t="n">
        <v>935.21394</v>
      </c>
    </row>
    <row r="3922" customFormat="false" ht="15" hidden="false" customHeight="false" outlineLevel="0" collapsed="false">
      <c r="A3922" s="12" t="n">
        <v>10894</v>
      </c>
      <c r="B3922" s="13" t="s">
        <v>3935</v>
      </c>
      <c r="C3922" s="14" t="n">
        <f aca="false">IF($F$2=0," - ",Tabla1[[#This Row],[Base Precio de Lista neto]])</f>
        <v>3549.7562</v>
      </c>
      <c r="D3922" s="14" t="n">
        <f aca="false">IF($F$2=0," - ",Tabla1[[#This Row],[Base Precio de Lista neto]]*(1-$F$2))</f>
        <v>2484.82934</v>
      </c>
      <c r="E3922" s="14" t="n">
        <f aca="false">IF($F$2=0," - ",Tabla1[[#This Row],[Base para Mejor precio]]*(1-$F$2))</f>
        <v>2236.346406</v>
      </c>
      <c r="F3922" s="12" t="s">
        <v>31</v>
      </c>
      <c r="G3922" s="15"/>
      <c r="H3922" s="14" t="n">
        <f aca="false">IFERROR(IF($F$3=0,"-",Tabla1[[#This Row],[Precio de Cliente neto]]*(1+$F$3)),"-")</f>
        <v>3727.24401</v>
      </c>
      <c r="I3922" s="14" t="n">
        <v>3549.7562</v>
      </c>
      <c r="J3922" s="14" t="n">
        <v>3194.78058</v>
      </c>
    </row>
    <row r="3923" customFormat="false" ht="15" hidden="false" customHeight="false" outlineLevel="0" collapsed="false">
      <c r="A3923" s="12" t="n">
        <v>10895</v>
      </c>
      <c r="B3923" s="13" t="s">
        <v>3936</v>
      </c>
      <c r="C3923" s="14" t="n">
        <f aca="false">IF($F$2=0," - ",Tabla1[[#This Row],[Base Precio de Lista neto]])</f>
        <v>8225.4335</v>
      </c>
      <c r="D3923" s="14" t="n">
        <f aca="false">IF($F$2=0," - ",Tabla1[[#This Row],[Base Precio de Lista neto]]*(1-$F$2))</f>
        <v>5757.80345</v>
      </c>
      <c r="E3923" s="14" t="n">
        <f aca="false">IF($F$2=0," - ",Tabla1[[#This Row],[Base para Mejor precio]]*(1-$F$2))</f>
        <v>5182.023105</v>
      </c>
      <c r="F3923" s="12" t="s">
        <v>31</v>
      </c>
      <c r="G3923" s="15"/>
      <c r="H3923" s="14" t="n">
        <f aca="false">IFERROR(IF($F$3=0,"-",Tabla1[[#This Row],[Precio de Cliente neto]]*(1+$F$3)),"-")</f>
        <v>8636.705175</v>
      </c>
      <c r="I3923" s="14" t="n">
        <v>8225.4335</v>
      </c>
      <c r="J3923" s="14" t="n">
        <v>7402.89015</v>
      </c>
    </row>
    <row r="3924" customFormat="false" ht="15" hidden="false" customHeight="false" outlineLevel="0" collapsed="false">
      <c r="A3924" s="12" t="n">
        <v>10896</v>
      </c>
      <c r="B3924" s="13" t="s">
        <v>3937</v>
      </c>
      <c r="C3924" s="14" t="n">
        <f aca="false">IF($F$2=0," - ",Tabla1[[#This Row],[Base Precio de Lista neto]])</f>
        <v>16104.0081</v>
      </c>
      <c r="D3924" s="14" t="n">
        <f aca="false">IF($F$2=0," - ",Tabla1[[#This Row],[Base Precio de Lista neto]]*(1-$F$2))</f>
        <v>11272.80567</v>
      </c>
      <c r="E3924" s="14" t="n">
        <f aca="false">IF($F$2=0," - ",Tabla1[[#This Row],[Base para Mejor precio]]*(1-$F$2))</f>
        <v>10145.525103</v>
      </c>
      <c r="F3924" s="12" t="s">
        <v>31</v>
      </c>
      <c r="G3924" s="15"/>
      <c r="H3924" s="14" t="n">
        <f aca="false">IFERROR(IF($F$3=0,"-",Tabla1[[#This Row],[Precio de Cliente neto]]*(1+$F$3)),"-")</f>
        <v>16909.208505</v>
      </c>
      <c r="I3924" s="14" t="n">
        <v>16104.0081</v>
      </c>
      <c r="J3924" s="14" t="n">
        <v>14493.60729</v>
      </c>
    </row>
    <row r="3925" customFormat="false" ht="15" hidden="false" customHeight="false" outlineLevel="0" collapsed="false">
      <c r="A3925" s="12" t="n">
        <v>10897</v>
      </c>
      <c r="B3925" s="13" t="s">
        <v>3938</v>
      </c>
      <c r="C3925" s="14" t="n">
        <f aca="false">IF($F$2=0," - ",Tabla1[[#This Row],[Base Precio de Lista neto]])</f>
        <v>1039.1266</v>
      </c>
      <c r="D3925" s="14" t="n">
        <f aca="false">IF($F$2=0," - ",Tabla1[[#This Row],[Base Precio de Lista neto]]*(1-$F$2))</f>
        <v>727.38862</v>
      </c>
      <c r="E3925" s="14" t="n">
        <f aca="false">IF($F$2=0," - ",Tabla1[[#This Row],[Base para Mejor precio]]*(1-$F$2))</f>
        <v>654.649758</v>
      </c>
      <c r="F3925" s="12" t="s">
        <v>31</v>
      </c>
      <c r="G3925" s="15"/>
      <c r="H3925" s="14" t="n">
        <f aca="false">IFERROR(IF($F$3=0,"-",Tabla1[[#This Row],[Precio de Cliente neto]]*(1+$F$3)),"-")</f>
        <v>1091.08293</v>
      </c>
      <c r="I3925" s="14" t="n">
        <v>1039.1266</v>
      </c>
      <c r="J3925" s="14" t="n">
        <v>935.21394</v>
      </c>
    </row>
    <row r="3926" customFormat="false" ht="15" hidden="false" customHeight="false" outlineLevel="0" collapsed="false">
      <c r="A3926" s="12" t="n">
        <v>10898</v>
      </c>
      <c r="B3926" s="13" t="s">
        <v>3939</v>
      </c>
      <c r="C3926" s="14" t="n">
        <f aca="false">IF($F$2=0," - ",Tabla1[[#This Row],[Base Precio de Lista neto]])</f>
        <v>3549.7562</v>
      </c>
      <c r="D3926" s="14" t="n">
        <f aca="false">IF($F$2=0," - ",Tabla1[[#This Row],[Base Precio de Lista neto]]*(1-$F$2))</f>
        <v>2484.82934</v>
      </c>
      <c r="E3926" s="14" t="n">
        <f aca="false">IF($F$2=0," - ",Tabla1[[#This Row],[Base para Mejor precio]]*(1-$F$2))</f>
        <v>2236.346406</v>
      </c>
      <c r="F3926" s="12" t="s">
        <v>31</v>
      </c>
      <c r="G3926" s="15"/>
      <c r="H3926" s="14" t="n">
        <f aca="false">IFERROR(IF($F$3=0,"-",Tabla1[[#This Row],[Precio de Cliente neto]]*(1+$F$3)),"-")</f>
        <v>3727.24401</v>
      </c>
      <c r="I3926" s="14" t="n">
        <v>3549.7562</v>
      </c>
      <c r="J3926" s="14" t="n">
        <v>3194.78058</v>
      </c>
    </row>
    <row r="3927" customFormat="false" ht="15" hidden="false" customHeight="false" outlineLevel="0" collapsed="false">
      <c r="A3927" s="12" t="n">
        <v>10899</v>
      </c>
      <c r="B3927" s="13" t="s">
        <v>3940</v>
      </c>
      <c r="C3927" s="14" t="n">
        <f aca="false">IF($F$2=0," - ",Tabla1[[#This Row],[Base Precio de Lista neto]])</f>
        <v>8225.4335</v>
      </c>
      <c r="D3927" s="14" t="n">
        <f aca="false">IF($F$2=0," - ",Tabla1[[#This Row],[Base Precio de Lista neto]]*(1-$F$2))</f>
        <v>5757.80345</v>
      </c>
      <c r="E3927" s="14" t="n">
        <f aca="false">IF($F$2=0," - ",Tabla1[[#This Row],[Base para Mejor precio]]*(1-$F$2))</f>
        <v>5182.023105</v>
      </c>
      <c r="F3927" s="12" t="s">
        <v>31</v>
      </c>
      <c r="G3927" s="15"/>
      <c r="H3927" s="14" t="n">
        <f aca="false">IFERROR(IF($F$3=0,"-",Tabla1[[#This Row],[Precio de Cliente neto]]*(1+$F$3)),"-")</f>
        <v>8636.705175</v>
      </c>
      <c r="I3927" s="14" t="n">
        <v>8225.4335</v>
      </c>
      <c r="J3927" s="14" t="n">
        <v>7402.89015</v>
      </c>
    </row>
    <row r="3928" customFormat="false" ht="15" hidden="false" customHeight="false" outlineLevel="0" collapsed="false">
      <c r="A3928" s="12" t="n">
        <v>10900</v>
      </c>
      <c r="B3928" s="13" t="s">
        <v>3941</v>
      </c>
      <c r="C3928" s="14" t="n">
        <f aca="false">IF($F$2=0," - ",Tabla1[[#This Row],[Base Precio de Lista neto]])</f>
        <v>16104.0081</v>
      </c>
      <c r="D3928" s="14" t="n">
        <f aca="false">IF($F$2=0," - ",Tabla1[[#This Row],[Base Precio de Lista neto]]*(1-$F$2))</f>
        <v>11272.80567</v>
      </c>
      <c r="E3928" s="14" t="n">
        <f aca="false">IF($F$2=0," - ",Tabla1[[#This Row],[Base para Mejor precio]]*(1-$F$2))</f>
        <v>10145.525103</v>
      </c>
      <c r="F3928" s="12" t="s">
        <v>31</v>
      </c>
      <c r="G3928" s="15"/>
      <c r="H3928" s="14" t="n">
        <f aca="false">IFERROR(IF($F$3=0,"-",Tabla1[[#This Row],[Precio de Cliente neto]]*(1+$F$3)),"-")</f>
        <v>16909.208505</v>
      </c>
      <c r="I3928" s="14" t="n">
        <v>16104.0081</v>
      </c>
      <c r="J3928" s="14" t="n">
        <v>14493.60729</v>
      </c>
    </row>
    <row r="3929" customFormat="false" ht="15" hidden="false" customHeight="false" outlineLevel="0" collapsed="false">
      <c r="A3929" s="12" t="n">
        <v>10901</v>
      </c>
      <c r="B3929" s="13" t="s">
        <v>3942</v>
      </c>
      <c r="C3929" s="14" t="n">
        <f aca="false">IF($F$2=0," - ",Tabla1[[#This Row],[Base Precio de Lista neto]])</f>
        <v>1039.1266</v>
      </c>
      <c r="D3929" s="14" t="n">
        <f aca="false">IF($F$2=0," - ",Tabla1[[#This Row],[Base Precio de Lista neto]]*(1-$F$2))</f>
        <v>727.38862</v>
      </c>
      <c r="E3929" s="14" t="n">
        <f aca="false">IF($F$2=0," - ",Tabla1[[#This Row],[Base para Mejor precio]]*(1-$F$2))</f>
        <v>654.649758</v>
      </c>
      <c r="F3929" s="12" t="s">
        <v>31</v>
      </c>
      <c r="G3929" s="15"/>
      <c r="H3929" s="14" t="n">
        <f aca="false">IFERROR(IF($F$3=0,"-",Tabla1[[#This Row],[Precio de Cliente neto]]*(1+$F$3)),"-")</f>
        <v>1091.08293</v>
      </c>
      <c r="I3929" s="14" t="n">
        <v>1039.1266</v>
      </c>
      <c r="J3929" s="14" t="n">
        <v>935.21394</v>
      </c>
    </row>
    <row r="3930" customFormat="false" ht="15" hidden="false" customHeight="false" outlineLevel="0" collapsed="false">
      <c r="A3930" s="12" t="n">
        <v>10902</v>
      </c>
      <c r="B3930" s="13" t="s">
        <v>3943</v>
      </c>
      <c r="C3930" s="14" t="n">
        <f aca="false">IF($F$2=0," - ",Tabla1[[#This Row],[Base Precio de Lista neto]])</f>
        <v>3549.7562</v>
      </c>
      <c r="D3930" s="14" t="n">
        <f aca="false">IF($F$2=0," - ",Tabla1[[#This Row],[Base Precio de Lista neto]]*(1-$F$2))</f>
        <v>2484.82934</v>
      </c>
      <c r="E3930" s="14" t="n">
        <f aca="false">IF($F$2=0," - ",Tabla1[[#This Row],[Base para Mejor precio]]*(1-$F$2))</f>
        <v>2236.346406</v>
      </c>
      <c r="F3930" s="12" t="s">
        <v>31</v>
      </c>
      <c r="G3930" s="15"/>
      <c r="H3930" s="14" t="n">
        <f aca="false">IFERROR(IF($F$3=0,"-",Tabla1[[#This Row],[Precio de Cliente neto]]*(1+$F$3)),"-")</f>
        <v>3727.24401</v>
      </c>
      <c r="I3930" s="14" t="n">
        <v>3549.7562</v>
      </c>
      <c r="J3930" s="14" t="n">
        <v>3194.78058</v>
      </c>
    </row>
    <row r="3931" customFormat="false" ht="15" hidden="false" customHeight="false" outlineLevel="0" collapsed="false">
      <c r="A3931" s="12" t="n">
        <v>10903</v>
      </c>
      <c r="B3931" s="13" t="s">
        <v>3944</v>
      </c>
      <c r="C3931" s="14" t="n">
        <f aca="false">IF($F$2=0," - ",Tabla1[[#This Row],[Base Precio de Lista neto]])</f>
        <v>8225.4335</v>
      </c>
      <c r="D3931" s="14" t="n">
        <f aca="false">IF($F$2=0," - ",Tabla1[[#This Row],[Base Precio de Lista neto]]*(1-$F$2))</f>
        <v>5757.80345</v>
      </c>
      <c r="E3931" s="14" t="n">
        <f aca="false">IF($F$2=0," - ",Tabla1[[#This Row],[Base para Mejor precio]]*(1-$F$2))</f>
        <v>5182.023105</v>
      </c>
      <c r="F3931" s="12" t="s">
        <v>31</v>
      </c>
      <c r="G3931" s="15"/>
      <c r="H3931" s="14" t="n">
        <f aca="false">IFERROR(IF($F$3=0,"-",Tabla1[[#This Row],[Precio de Cliente neto]]*(1+$F$3)),"-")</f>
        <v>8636.705175</v>
      </c>
      <c r="I3931" s="14" t="n">
        <v>8225.4335</v>
      </c>
      <c r="J3931" s="14" t="n">
        <v>7402.89015</v>
      </c>
    </row>
    <row r="3932" customFormat="false" ht="15" hidden="false" customHeight="false" outlineLevel="0" collapsed="false">
      <c r="A3932" s="12" t="n">
        <v>10904</v>
      </c>
      <c r="B3932" s="13" t="s">
        <v>3945</v>
      </c>
      <c r="C3932" s="14" t="n">
        <f aca="false">IF($F$2=0," - ",Tabla1[[#This Row],[Base Precio de Lista neto]])</f>
        <v>16104.0081</v>
      </c>
      <c r="D3932" s="14" t="n">
        <f aca="false">IF($F$2=0," - ",Tabla1[[#This Row],[Base Precio de Lista neto]]*(1-$F$2))</f>
        <v>11272.80567</v>
      </c>
      <c r="E3932" s="14" t="n">
        <f aca="false">IF($F$2=0," - ",Tabla1[[#This Row],[Base para Mejor precio]]*(1-$F$2))</f>
        <v>10145.525103</v>
      </c>
      <c r="F3932" s="12" t="s">
        <v>31</v>
      </c>
      <c r="G3932" s="15"/>
      <c r="H3932" s="14" t="n">
        <f aca="false">IFERROR(IF($F$3=0,"-",Tabla1[[#This Row],[Precio de Cliente neto]]*(1+$F$3)),"-")</f>
        <v>16909.208505</v>
      </c>
      <c r="I3932" s="14" t="n">
        <v>16104.0081</v>
      </c>
      <c r="J3932" s="14" t="n">
        <v>14493.60729</v>
      </c>
    </row>
    <row r="3933" customFormat="false" ht="15" hidden="false" customHeight="false" outlineLevel="0" collapsed="false">
      <c r="A3933" s="12" t="n">
        <v>10905</v>
      </c>
      <c r="B3933" s="13" t="s">
        <v>3946</v>
      </c>
      <c r="C3933" s="14" t="n">
        <f aca="false">IF($F$2=0," - ",Tabla1[[#This Row],[Base Precio de Lista neto]])</f>
        <v>823.5055</v>
      </c>
      <c r="D3933" s="14" t="n">
        <f aca="false">IF($F$2=0," - ",Tabla1[[#This Row],[Base Precio de Lista neto]]*(1-$F$2))</f>
        <v>576.45385</v>
      </c>
      <c r="E3933" s="14" t="n">
        <f aca="false">IF($F$2=0," - ",Tabla1[[#This Row],[Base para Mejor precio]]*(1-$F$2))</f>
        <v>518.808465</v>
      </c>
      <c r="F3933" s="12" t="s">
        <v>31</v>
      </c>
      <c r="G3933" s="15"/>
      <c r="H3933" s="14" t="n">
        <f aca="false">IFERROR(IF($F$3=0,"-",Tabla1[[#This Row],[Precio de Cliente neto]]*(1+$F$3)),"-")</f>
        <v>864.680775</v>
      </c>
      <c r="I3933" s="14" t="n">
        <v>823.5055</v>
      </c>
      <c r="J3933" s="14" t="n">
        <v>741.15495</v>
      </c>
    </row>
    <row r="3934" customFormat="false" ht="15" hidden="false" customHeight="false" outlineLevel="0" collapsed="false">
      <c r="A3934" s="12" t="n">
        <v>10906</v>
      </c>
      <c r="B3934" s="13" t="s">
        <v>3947</v>
      </c>
      <c r="C3934" s="14" t="n">
        <f aca="false">IF($F$2=0," - ",Tabla1[[#This Row],[Base Precio de Lista neto]])</f>
        <v>2813.2065</v>
      </c>
      <c r="D3934" s="14" t="n">
        <f aca="false">IF($F$2=0," - ",Tabla1[[#This Row],[Base Precio de Lista neto]]*(1-$F$2))</f>
        <v>1969.24455</v>
      </c>
      <c r="E3934" s="14" t="n">
        <f aca="false">IF($F$2=0," - ",Tabla1[[#This Row],[Base para Mejor precio]]*(1-$F$2))</f>
        <v>1772.320095</v>
      </c>
      <c r="F3934" s="12" t="s">
        <v>31</v>
      </c>
      <c r="G3934" s="15"/>
      <c r="H3934" s="14" t="n">
        <f aca="false">IFERROR(IF($F$3=0,"-",Tabla1[[#This Row],[Precio de Cliente neto]]*(1+$F$3)),"-")</f>
        <v>2953.866825</v>
      </c>
      <c r="I3934" s="14" t="n">
        <v>2813.2065</v>
      </c>
      <c r="J3934" s="14" t="n">
        <v>2531.88585</v>
      </c>
    </row>
    <row r="3935" customFormat="false" ht="15" hidden="false" customHeight="false" outlineLevel="0" collapsed="false">
      <c r="A3935" s="12" t="n">
        <v>10907</v>
      </c>
      <c r="B3935" s="13" t="s">
        <v>3948</v>
      </c>
      <c r="C3935" s="14" t="n">
        <f aca="false">IF($F$2=0," - ",Tabla1[[#This Row],[Base Precio de Lista neto]])</f>
        <v>6441.6019</v>
      </c>
      <c r="D3935" s="14" t="n">
        <f aca="false">IF($F$2=0," - ",Tabla1[[#This Row],[Base Precio de Lista neto]]*(1-$F$2))</f>
        <v>4509.12133</v>
      </c>
      <c r="E3935" s="14" t="n">
        <f aca="false">IF($F$2=0," - ",Tabla1[[#This Row],[Base para Mejor precio]]*(1-$F$2))</f>
        <v>4058.209197</v>
      </c>
      <c r="F3935" s="12" t="s">
        <v>31</v>
      </c>
      <c r="G3935" s="15"/>
      <c r="H3935" s="14" t="n">
        <f aca="false">IFERROR(IF($F$3=0,"-",Tabla1[[#This Row],[Precio de Cliente neto]]*(1+$F$3)),"-")</f>
        <v>6763.681995</v>
      </c>
      <c r="I3935" s="14" t="n">
        <v>6441.6019</v>
      </c>
      <c r="J3935" s="14" t="n">
        <v>5797.44171</v>
      </c>
    </row>
    <row r="3936" customFormat="false" ht="15" hidden="false" customHeight="false" outlineLevel="0" collapsed="false">
      <c r="A3936" s="12" t="n">
        <v>10908</v>
      </c>
      <c r="B3936" s="13" t="s">
        <v>3949</v>
      </c>
      <c r="C3936" s="14" t="n">
        <f aca="false">IF($F$2=0," - ",Tabla1[[#This Row],[Base Precio de Lista neto]])</f>
        <v>12536.3464</v>
      </c>
      <c r="D3936" s="14" t="n">
        <f aca="false">IF($F$2=0," - ",Tabla1[[#This Row],[Base Precio de Lista neto]]*(1-$F$2))</f>
        <v>8775.44248</v>
      </c>
      <c r="E3936" s="14" t="n">
        <f aca="false">IF($F$2=0," - ",Tabla1[[#This Row],[Base para Mejor precio]]*(1-$F$2))</f>
        <v>7897.898232</v>
      </c>
      <c r="F3936" s="12" t="s">
        <v>31</v>
      </c>
      <c r="G3936" s="15"/>
      <c r="H3936" s="14" t="n">
        <f aca="false">IFERROR(IF($F$3=0,"-",Tabla1[[#This Row],[Precio de Cliente neto]]*(1+$F$3)),"-")</f>
        <v>13163.16372</v>
      </c>
      <c r="I3936" s="14" t="n">
        <v>12536.3464</v>
      </c>
      <c r="J3936" s="14" t="n">
        <v>11282.71176</v>
      </c>
    </row>
    <row r="3937" customFormat="false" ht="15" hidden="false" customHeight="false" outlineLevel="0" collapsed="false">
      <c r="A3937" s="12" t="n">
        <v>10909</v>
      </c>
      <c r="B3937" s="13" t="s">
        <v>3950</v>
      </c>
      <c r="C3937" s="14" t="n">
        <f aca="false">IF($F$2=0," - ",Tabla1[[#This Row],[Base Precio de Lista neto]])</f>
        <v>823.5053</v>
      </c>
      <c r="D3937" s="14" t="n">
        <f aca="false">IF($F$2=0," - ",Tabla1[[#This Row],[Base Precio de Lista neto]]*(1-$F$2))</f>
        <v>576.45371</v>
      </c>
      <c r="E3937" s="14" t="n">
        <f aca="false">IF($F$2=0," - ",Tabla1[[#This Row],[Base para Mejor precio]]*(1-$F$2))</f>
        <v>518.808339</v>
      </c>
      <c r="F3937" s="12" t="s">
        <v>31</v>
      </c>
      <c r="G3937" s="15"/>
      <c r="H3937" s="14" t="n">
        <f aca="false">IFERROR(IF($F$3=0,"-",Tabla1[[#This Row],[Precio de Cliente neto]]*(1+$F$3)),"-")</f>
        <v>864.680565</v>
      </c>
      <c r="I3937" s="14" t="n">
        <v>823.5053</v>
      </c>
      <c r="J3937" s="14" t="n">
        <v>741.15477</v>
      </c>
    </row>
    <row r="3938" customFormat="false" ht="15" hidden="false" customHeight="false" outlineLevel="0" collapsed="false">
      <c r="A3938" s="12" t="n">
        <v>10910</v>
      </c>
      <c r="B3938" s="13" t="s">
        <v>3951</v>
      </c>
      <c r="C3938" s="14" t="n">
        <f aca="false">IF($F$2=0," - ",Tabla1[[#This Row],[Base Precio de Lista neto]])</f>
        <v>2813.2065</v>
      </c>
      <c r="D3938" s="14" t="n">
        <f aca="false">IF($F$2=0," - ",Tabla1[[#This Row],[Base Precio de Lista neto]]*(1-$F$2))</f>
        <v>1969.24455</v>
      </c>
      <c r="E3938" s="14" t="n">
        <f aca="false">IF($F$2=0," - ",Tabla1[[#This Row],[Base para Mejor precio]]*(1-$F$2))</f>
        <v>1772.320095</v>
      </c>
      <c r="F3938" s="12" t="s">
        <v>31</v>
      </c>
      <c r="G3938" s="15"/>
      <c r="H3938" s="14" t="n">
        <f aca="false">IFERROR(IF($F$3=0,"-",Tabla1[[#This Row],[Precio de Cliente neto]]*(1+$F$3)),"-")</f>
        <v>2953.866825</v>
      </c>
      <c r="I3938" s="14" t="n">
        <v>2813.2065</v>
      </c>
      <c r="J3938" s="14" t="n">
        <v>2531.88585</v>
      </c>
    </row>
    <row r="3939" customFormat="false" ht="15" hidden="false" customHeight="false" outlineLevel="0" collapsed="false">
      <c r="A3939" s="12" t="n">
        <v>10911</v>
      </c>
      <c r="B3939" s="13" t="s">
        <v>3952</v>
      </c>
      <c r="C3939" s="14" t="n">
        <f aca="false">IF($F$2=0," - ",Tabla1[[#This Row],[Base Precio de Lista neto]])</f>
        <v>6441.6019</v>
      </c>
      <c r="D3939" s="14" t="n">
        <f aca="false">IF($F$2=0," - ",Tabla1[[#This Row],[Base Precio de Lista neto]]*(1-$F$2))</f>
        <v>4509.12133</v>
      </c>
      <c r="E3939" s="14" t="n">
        <f aca="false">IF($F$2=0," - ",Tabla1[[#This Row],[Base para Mejor precio]]*(1-$F$2))</f>
        <v>4058.209197</v>
      </c>
      <c r="F3939" s="12" t="s">
        <v>31</v>
      </c>
      <c r="G3939" s="15"/>
      <c r="H3939" s="14" t="n">
        <f aca="false">IFERROR(IF($F$3=0,"-",Tabla1[[#This Row],[Precio de Cliente neto]]*(1+$F$3)),"-")</f>
        <v>6763.681995</v>
      </c>
      <c r="I3939" s="14" t="n">
        <v>6441.6019</v>
      </c>
      <c r="J3939" s="14" t="n">
        <v>5797.44171</v>
      </c>
    </row>
    <row r="3940" customFormat="false" ht="15" hidden="false" customHeight="false" outlineLevel="0" collapsed="false">
      <c r="A3940" s="12" t="n">
        <v>10912</v>
      </c>
      <c r="B3940" s="13" t="s">
        <v>3953</v>
      </c>
      <c r="C3940" s="14" t="n">
        <f aca="false">IF($F$2=0," - ",Tabla1[[#This Row],[Base Precio de Lista neto]])</f>
        <v>12536.3464</v>
      </c>
      <c r="D3940" s="14" t="n">
        <f aca="false">IF($F$2=0," - ",Tabla1[[#This Row],[Base Precio de Lista neto]]*(1-$F$2))</f>
        <v>8775.44248</v>
      </c>
      <c r="E3940" s="14" t="n">
        <f aca="false">IF($F$2=0," - ",Tabla1[[#This Row],[Base para Mejor precio]]*(1-$F$2))</f>
        <v>7897.898232</v>
      </c>
      <c r="F3940" s="12" t="s">
        <v>31</v>
      </c>
      <c r="G3940" s="15"/>
      <c r="H3940" s="14" t="n">
        <f aca="false">IFERROR(IF($F$3=0,"-",Tabla1[[#This Row],[Precio de Cliente neto]]*(1+$F$3)),"-")</f>
        <v>13163.16372</v>
      </c>
      <c r="I3940" s="14" t="n">
        <v>12536.3464</v>
      </c>
      <c r="J3940" s="14" t="n">
        <v>11282.71176</v>
      </c>
    </row>
    <row r="3941" customFormat="false" ht="15" hidden="false" customHeight="false" outlineLevel="0" collapsed="false">
      <c r="A3941" s="12" t="n">
        <v>10913</v>
      </c>
      <c r="B3941" s="13" t="s">
        <v>3954</v>
      </c>
      <c r="C3941" s="14" t="n">
        <f aca="false">IF($F$2=0," - ",Tabla1[[#This Row],[Base Precio de Lista neto]])</f>
        <v>823.5051</v>
      </c>
      <c r="D3941" s="14" t="n">
        <f aca="false">IF($F$2=0," - ",Tabla1[[#This Row],[Base Precio de Lista neto]]*(1-$F$2))</f>
        <v>576.45357</v>
      </c>
      <c r="E3941" s="14" t="n">
        <f aca="false">IF($F$2=0," - ",Tabla1[[#This Row],[Base para Mejor precio]]*(1-$F$2))</f>
        <v>518.808213</v>
      </c>
      <c r="F3941" s="12" t="s">
        <v>31</v>
      </c>
      <c r="G3941" s="15"/>
      <c r="H3941" s="14" t="n">
        <f aca="false">IFERROR(IF($F$3=0,"-",Tabla1[[#This Row],[Precio de Cliente neto]]*(1+$F$3)),"-")</f>
        <v>864.680355</v>
      </c>
      <c r="I3941" s="14" t="n">
        <v>823.5051</v>
      </c>
      <c r="J3941" s="14" t="n">
        <v>741.15459</v>
      </c>
    </row>
    <row r="3942" customFormat="false" ht="15" hidden="false" customHeight="false" outlineLevel="0" collapsed="false">
      <c r="A3942" s="12" t="n">
        <v>10914</v>
      </c>
      <c r="B3942" s="13" t="s">
        <v>3955</v>
      </c>
      <c r="C3942" s="14" t="n">
        <f aca="false">IF($F$2=0," - ",Tabla1[[#This Row],[Base Precio de Lista neto]])</f>
        <v>2813.2065</v>
      </c>
      <c r="D3942" s="14" t="n">
        <f aca="false">IF($F$2=0," - ",Tabla1[[#This Row],[Base Precio de Lista neto]]*(1-$F$2))</f>
        <v>1969.24455</v>
      </c>
      <c r="E3942" s="14" t="n">
        <f aca="false">IF($F$2=0," - ",Tabla1[[#This Row],[Base para Mejor precio]]*(1-$F$2))</f>
        <v>1772.320095</v>
      </c>
      <c r="F3942" s="12" t="s">
        <v>31</v>
      </c>
      <c r="G3942" s="15"/>
      <c r="H3942" s="14" t="n">
        <f aca="false">IFERROR(IF($F$3=0,"-",Tabla1[[#This Row],[Precio de Cliente neto]]*(1+$F$3)),"-")</f>
        <v>2953.866825</v>
      </c>
      <c r="I3942" s="14" t="n">
        <v>2813.2065</v>
      </c>
      <c r="J3942" s="14" t="n">
        <v>2531.88585</v>
      </c>
    </row>
    <row r="3943" customFormat="false" ht="15" hidden="false" customHeight="false" outlineLevel="0" collapsed="false">
      <c r="A3943" s="12" t="n">
        <v>10915</v>
      </c>
      <c r="B3943" s="13" t="s">
        <v>3956</v>
      </c>
      <c r="C3943" s="14" t="n">
        <f aca="false">IF($F$2=0," - ",Tabla1[[#This Row],[Base Precio de Lista neto]])</f>
        <v>6441.6019</v>
      </c>
      <c r="D3943" s="14" t="n">
        <f aca="false">IF($F$2=0," - ",Tabla1[[#This Row],[Base Precio de Lista neto]]*(1-$F$2))</f>
        <v>4509.12133</v>
      </c>
      <c r="E3943" s="14" t="n">
        <f aca="false">IF($F$2=0," - ",Tabla1[[#This Row],[Base para Mejor precio]]*(1-$F$2))</f>
        <v>4058.209197</v>
      </c>
      <c r="F3943" s="12" t="s">
        <v>31</v>
      </c>
      <c r="G3943" s="15"/>
      <c r="H3943" s="14" t="n">
        <f aca="false">IFERROR(IF($F$3=0,"-",Tabla1[[#This Row],[Precio de Cliente neto]]*(1+$F$3)),"-")</f>
        <v>6763.681995</v>
      </c>
      <c r="I3943" s="14" t="n">
        <v>6441.6019</v>
      </c>
      <c r="J3943" s="14" t="n">
        <v>5797.44171</v>
      </c>
    </row>
    <row r="3944" customFormat="false" ht="15" hidden="false" customHeight="false" outlineLevel="0" collapsed="false">
      <c r="A3944" s="12" t="n">
        <v>10916</v>
      </c>
      <c r="B3944" s="13" t="s">
        <v>3957</v>
      </c>
      <c r="C3944" s="14" t="n">
        <f aca="false">IF($F$2=0," - ",Tabla1[[#This Row],[Base Precio de Lista neto]])</f>
        <v>12536.0196</v>
      </c>
      <c r="D3944" s="14" t="n">
        <f aca="false">IF($F$2=0," - ",Tabla1[[#This Row],[Base Precio de Lista neto]]*(1-$F$2))</f>
        <v>8775.21372</v>
      </c>
      <c r="E3944" s="14" t="n">
        <f aca="false">IF($F$2=0," - ",Tabla1[[#This Row],[Base para Mejor precio]]*(1-$F$2))</f>
        <v>7897.692348</v>
      </c>
      <c r="F3944" s="12" t="s">
        <v>31</v>
      </c>
      <c r="G3944" s="15"/>
      <c r="H3944" s="14" t="n">
        <f aca="false">IFERROR(IF($F$3=0,"-",Tabla1[[#This Row],[Precio de Cliente neto]]*(1+$F$3)),"-")</f>
        <v>13162.82058</v>
      </c>
      <c r="I3944" s="14" t="n">
        <v>12536.0196</v>
      </c>
      <c r="J3944" s="14" t="n">
        <v>11282.41764</v>
      </c>
    </row>
    <row r="3945" customFormat="false" ht="15" hidden="false" customHeight="false" outlineLevel="0" collapsed="false">
      <c r="A3945" s="12" t="n">
        <v>10917</v>
      </c>
      <c r="B3945" s="13" t="s">
        <v>3958</v>
      </c>
      <c r="C3945" s="14" t="n">
        <f aca="false">IF($F$2=0," - ",Tabla1[[#This Row],[Base Precio de Lista neto]])</f>
        <v>823.5051</v>
      </c>
      <c r="D3945" s="14" t="n">
        <f aca="false">IF($F$2=0," - ",Tabla1[[#This Row],[Base Precio de Lista neto]]*(1-$F$2))</f>
        <v>576.45357</v>
      </c>
      <c r="E3945" s="14" t="n">
        <f aca="false">IF($F$2=0," - ",Tabla1[[#This Row],[Base para Mejor precio]]*(1-$F$2))</f>
        <v>518.808213</v>
      </c>
      <c r="F3945" s="12" t="s">
        <v>31</v>
      </c>
      <c r="G3945" s="15"/>
      <c r="H3945" s="14" t="n">
        <f aca="false">IFERROR(IF($F$3=0,"-",Tabla1[[#This Row],[Precio de Cliente neto]]*(1+$F$3)),"-")</f>
        <v>864.680355</v>
      </c>
      <c r="I3945" s="14" t="n">
        <v>823.5051</v>
      </c>
      <c r="J3945" s="14" t="n">
        <v>741.15459</v>
      </c>
    </row>
    <row r="3946" customFormat="false" ht="15" hidden="false" customHeight="false" outlineLevel="0" collapsed="false">
      <c r="A3946" s="12" t="n">
        <v>10918</v>
      </c>
      <c r="B3946" s="13" t="s">
        <v>3959</v>
      </c>
      <c r="C3946" s="14" t="n">
        <f aca="false">IF($F$2=0," - ",Tabla1[[#This Row],[Base Precio de Lista neto]])</f>
        <v>2813.2065</v>
      </c>
      <c r="D3946" s="14" t="n">
        <f aca="false">IF($F$2=0," - ",Tabla1[[#This Row],[Base Precio de Lista neto]]*(1-$F$2))</f>
        <v>1969.24455</v>
      </c>
      <c r="E3946" s="14" t="n">
        <f aca="false">IF($F$2=0," - ",Tabla1[[#This Row],[Base para Mejor precio]]*(1-$F$2))</f>
        <v>1772.320095</v>
      </c>
      <c r="F3946" s="12" t="s">
        <v>31</v>
      </c>
      <c r="G3946" s="15"/>
      <c r="H3946" s="14" t="n">
        <f aca="false">IFERROR(IF($F$3=0,"-",Tabla1[[#This Row],[Precio de Cliente neto]]*(1+$F$3)),"-")</f>
        <v>2953.866825</v>
      </c>
      <c r="I3946" s="14" t="n">
        <v>2813.2065</v>
      </c>
      <c r="J3946" s="14" t="n">
        <v>2531.88585</v>
      </c>
    </row>
    <row r="3947" customFormat="false" ht="15" hidden="false" customHeight="false" outlineLevel="0" collapsed="false">
      <c r="A3947" s="12" t="n">
        <v>10919</v>
      </c>
      <c r="B3947" s="13" t="s">
        <v>3960</v>
      </c>
      <c r="C3947" s="14" t="n">
        <f aca="false">IF($F$2=0," - ",Tabla1[[#This Row],[Base Precio de Lista neto]])</f>
        <v>6441.6019</v>
      </c>
      <c r="D3947" s="14" t="n">
        <f aca="false">IF($F$2=0," - ",Tabla1[[#This Row],[Base Precio de Lista neto]]*(1-$F$2))</f>
        <v>4509.12133</v>
      </c>
      <c r="E3947" s="14" t="n">
        <f aca="false">IF($F$2=0," - ",Tabla1[[#This Row],[Base para Mejor precio]]*(1-$F$2))</f>
        <v>4058.209197</v>
      </c>
      <c r="F3947" s="12" t="s">
        <v>31</v>
      </c>
      <c r="G3947" s="15"/>
      <c r="H3947" s="14" t="n">
        <f aca="false">IFERROR(IF($F$3=0,"-",Tabla1[[#This Row],[Precio de Cliente neto]]*(1+$F$3)),"-")</f>
        <v>6763.681995</v>
      </c>
      <c r="I3947" s="14" t="n">
        <v>6441.6019</v>
      </c>
      <c r="J3947" s="14" t="n">
        <v>5797.44171</v>
      </c>
    </row>
    <row r="3948" customFormat="false" ht="15" hidden="false" customHeight="false" outlineLevel="0" collapsed="false">
      <c r="A3948" s="12" t="n">
        <v>10920</v>
      </c>
      <c r="B3948" s="13" t="s">
        <v>3961</v>
      </c>
      <c r="C3948" s="14" t="n">
        <f aca="false">IF($F$2=0," - ",Tabla1[[#This Row],[Base Precio de Lista neto]])</f>
        <v>12536.3464</v>
      </c>
      <c r="D3948" s="14" t="n">
        <f aca="false">IF($F$2=0," - ",Tabla1[[#This Row],[Base Precio de Lista neto]]*(1-$F$2))</f>
        <v>8775.44248</v>
      </c>
      <c r="E3948" s="14" t="n">
        <f aca="false">IF($F$2=0," - ",Tabla1[[#This Row],[Base para Mejor precio]]*(1-$F$2))</f>
        <v>7897.898232</v>
      </c>
      <c r="F3948" s="12" t="s">
        <v>31</v>
      </c>
      <c r="G3948" s="15"/>
      <c r="H3948" s="14" t="n">
        <f aca="false">IFERROR(IF($F$3=0,"-",Tabla1[[#This Row],[Precio de Cliente neto]]*(1+$F$3)),"-")</f>
        <v>13163.16372</v>
      </c>
      <c r="I3948" s="14" t="n">
        <v>12536.3464</v>
      </c>
      <c r="J3948" s="14" t="n">
        <v>11282.71176</v>
      </c>
    </row>
    <row r="3949" customFormat="false" ht="15" hidden="false" customHeight="false" outlineLevel="0" collapsed="false">
      <c r="A3949" s="12" t="n">
        <v>10921</v>
      </c>
      <c r="B3949" s="13" t="s">
        <v>3962</v>
      </c>
      <c r="C3949" s="14" t="n">
        <f aca="false">IF($F$2=0," - ",Tabla1[[#This Row],[Base Precio de Lista neto]])</f>
        <v>823.5051</v>
      </c>
      <c r="D3949" s="14" t="n">
        <f aca="false">IF($F$2=0," - ",Tabla1[[#This Row],[Base Precio de Lista neto]]*(1-$F$2))</f>
        <v>576.45357</v>
      </c>
      <c r="E3949" s="14" t="n">
        <f aca="false">IF($F$2=0," - ",Tabla1[[#This Row],[Base para Mejor precio]]*(1-$F$2))</f>
        <v>518.808213</v>
      </c>
      <c r="F3949" s="12" t="s">
        <v>31</v>
      </c>
      <c r="G3949" s="15"/>
      <c r="H3949" s="14" t="n">
        <f aca="false">IFERROR(IF($F$3=0,"-",Tabla1[[#This Row],[Precio de Cliente neto]]*(1+$F$3)),"-")</f>
        <v>864.680355</v>
      </c>
      <c r="I3949" s="14" t="n">
        <v>823.5051</v>
      </c>
      <c r="J3949" s="14" t="n">
        <v>741.15459</v>
      </c>
    </row>
    <row r="3950" customFormat="false" ht="15" hidden="false" customHeight="false" outlineLevel="0" collapsed="false">
      <c r="A3950" s="12" t="n">
        <v>10922</v>
      </c>
      <c r="B3950" s="13" t="s">
        <v>3963</v>
      </c>
      <c r="C3950" s="14" t="n">
        <f aca="false">IF($F$2=0," - ",Tabla1[[#This Row],[Base Precio de Lista neto]])</f>
        <v>2813.2065</v>
      </c>
      <c r="D3950" s="14" t="n">
        <f aca="false">IF($F$2=0," - ",Tabla1[[#This Row],[Base Precio de Lista neto]]*(1-$F$2))</f>
        <v>1969.24455</v>
      </c>
      <c r="E3950" s="14" t="n">
        <f aca="false">IF($F$2=0," - ",Tabla1[[#This Row],[Base para Mejor precio]]*(1-$F$2))</f>
        <v>1772.320095</v>
      </c>
      <c r="F3950" s="12" t="s">
        <v>31</v>
      </c>
      <c r="G3950" s="15"/>
      <c r="H3950" s="14" t="n">
        <f aca="false">IFERROR(IF($F$3=0,"-",Tabla1[[#This Row],[Precio de Cliente neto]]*(1+$F$3)),"-")</f>
        <v>2953.866825</v>
      </c>
      <c r="I3950" s="14" t="n">
        <v>2813.2065</v>
      </c>
      <c r="J3950" s="14" t="n">
        <v>2531.88585</v>
      </c>
    </row>
    <row r="3951" customFormat="false" ht="15" hidden="false" customHeight="false" outlineLevel="0" collapsed="false">
      <c r="A3951" s="12" t="n">
        <v>10923</v>
      </c>
      <c r="B3951" s="13" t="s">
        <v>3964</v>
      </c>
      <c r="C3951" s="14" t="n">
        <f aca="false">IF($F$2=0," - ",Tabla1[[#This Row],[Base Precio de Lista neto]])</f>
        <v>6441.6019</v>
      </c>
      <c r="D3951" s="14" t="n">
        <f aca="false">IF($F$2=0," - ",Tabla1[[#This Row],[Base Precio de Lista neto]]*(1-$F$2))</f>
        <v>4509.12133</v>
      </c>
      <c r="E3951" s="14" t="n">
        <f aca="false">IF($F$2=0," - ",Tabla1[[#This Row],[Base para Mejor precio]]*(1-$F$2))</f>
        <v>4058.209197</v>
      </c>
      <c r="F3951" s="12" t="s">
        <v>31</v>
      </c>
      <c r="G3951" s="15"/>
      <c r="H3951" s="14" t="n">
        <f aca="false">IFERROR(IF($F$3=0,"-",Tabla1[[#This Row],[Precio de Cliente neto]]*(1+$F$3)),"-")</f>
        <v>6763.681995</v>
      </c>
      <c r="I3951" s="14" t="n">
        <v>6441.6019</v>
      </c>
      <c r="J3951" s="14" t="n">
        <v>5797.44171</v>
      </c>
    </row>
    <row r="3952" customFormat="false" ht="15" hidden="false" customHeight="false" outlineLevel="0" collapsed="false">
      <c r="A3952" s="12" t="n">
        <v>10924</v>
      </c>
      <c r="B3952" s="13" t="s">
        <v>3965</v>
      </c>
      <c r="C3952" s="14" t="n">
        <f aca="false">IF($F$2=0," - ",Tabla1[[#This Row],[Base Precio de Lista neto]])</f>
        <v>12536.3464</v>
      </c>
      <c r="D3952" s="14" t="n">
        <f aca="false">IF($F$2=0," - ",Tabla1[[#This Row],[Base Precio de Lista neto]]*(1-$F$2))</f>
        <v>8775.44248</v>
      </c>
      <c r="E3952" s="14" t="n">
        <f aca="false">IF($F$2=0," - ",Tabla1[[#This Row],[Base para Mejor precio]]*(1-$F$2))</f>
        <v>7897.898232</v>
      </c>
      <c r="F3952" s="12" t="s">
        <v>31</v>
      </c>
      <c r="G3952" s="15"/>
      <c r="H3952" s="14" t="n">
        <f aca="false">IFERROR(IF($F$3=0,"-",Tabla1[[#This Row],[Precio de Cliente neto]]*(1+$F$3)),"-")</f>
        <v>13163.16372</v>
      </c>
      <c r="I3952" s="14" t="n">
        <v>12536.3464</v>
      </c>
      <c r="J3952" s="14" t="n">
        <v>11282.71176</v>
      </c>
    </row>
    <row r="3953" customFormat="false" ht="15" hidden="false" customHeight="false" outlineLevel="0" collapsed="false">
      <c r="A3953" s="12" t="n">
        <v>10925</v>
      </c>
      <c r="B3953" s="13" t="s">
        <v>3966</v>
      </c>
      <c r="C3953" s="14" t="n">
        <f aca="false">IF($F$2=0," - ",Tabla1[[#This Row],[Base Precio de Lista neto]])</f>
        <v>823.5053</v>
      </c>
      <c r="D3953" s="14" t="n">
        <f aca="false">IF($F$2=0," - ",Tabla1[[#This Row],[Base Precio de Lista neto]]*(1-$F$2))</f>
        <v>576.45371</v>
      </c>
      <c r="E3953" s="14" t="n">
        <f aca="false">IF($F$2=0," - ",Tabla1[[#This Row],[Base para Mejor precio]]*(1-$F$2))</f>
        <v>518.808339</v>
      </c>
      <c r="F3953" s="12" t="s">
        <v>31</v>
      </c>
      <c r="G3953" s="15"/>
      <c r="H3953" s="14" t="n">
        <f aca="false">IFERROR(IF($F$3=0,"-",Tabla1[[#This Row],[Precio de Cliente neto]]*(1+$F$3)),"-")</f>
        <v>864.680565</v>
      </c>
      <c r="I3953" s="14" t="n">
        <v>823.5053</v>
      </c>
      <c r="J3953" s="14" t="n">
        <v>741.15477</v>
      </c>
    </row>
    <row r="3954" customFormat="false" ht="15" hidden="false" customHeight="false" outlineLevel="0" collapsed="false">
      <c r="A3954" s="12" t="n">
        <v>10926</v>
      </c>
      <c r="B3954" s="13" t="s">
        <v>3967</v>
      </c>
      <c r="C3954" s="14" t="n">
        <f aca="false">IF($F$2=0," - ",Tabla1[[#This Row],[Base Precio de Lista neto]])</f>
        <v>2813.2065</v>
      </c>
      <c r="D3954" s="14" t="n">
        <f aca="false">IF($F$2=0," - ",Tabla1[[#This Row],[Base Precio de Lista neto]]*(1-$F$2))</f>
        <v>1969.24455</v>
      </c>
      <c r="E3954" s="14" t="n">
        <f aca="false">IF($F$2=0," - ",Tabla1[[#This Row],[Base para Mejor precio]]*(1-$F$2))</f>
        <v>1772.320095</v>
      </c>
      <c r="F3954" s="12" t="s">
        <v>31</v>
      </c>
      <c r="G3954" s="15"/>
      <c r="H3954" s="14" t="n">
        <f aca="false">IFERROR(IF($F$3=0,"-",Tabla1[[#This Row],[Precio de Cliente neto]]*(1+$F$3)),"-")</f>
        <v>2953.866825</v>
      </c>
      <c r="I3954" s="14" t="n">
        <v>2813.2065</v>
      </c>
      <c r="J3954" s="14" t="n">
        <v>2531.88585</v>
      </c>
    </row>
    <row r="3955" customFormat="false" ht="15" hidden="false" customHeight="false" outlineLevel="0" collapsed="false">
      <c r="A3955" s="12" t="n">
        <v>10927</v>
      </c>
      <c r="B3955" s="13" t="s">
        <v>3968</v>
      </c>
      <c r="C3955" s="14" t="n">
        <f aca="false">IF($F$2=0," - ",Tabla1[[#This Row],[Base Precio de Lista neto]])</f>
        <v>6441.6019</v>
      </c>
      <c r="D3955" s="14" t="n">
        <f aca="false">IF($F$2=0," - ",Tabla1[[#This Row],[Base Precio de Lista neto]]*(1-$F$2))</f>
        <v>4509.12133</v>
      </c>
      <c r="E3955" s="14" t="n">
        <f aca="false">IF($F$2=0," - ",Tabla1[[#This Row],[Base para Mejor precio]]*(1-$F$2))</f>
        <v>4058.209197</v>
      </c>
      <c r="F3955" s="12" t="s">
        <v>31</v>
      </c>
      <c r="G3955" s="15"/>
      <c r="H3955" s="14" t="n">
        <f aca="false">IFERROR(IF($F$3=0,"-",Tabla1[[#This Row],[Precio de Cliente neto]]*(1+$F$3)),"-")</f>
        <v>6763.681995</v>
      </c>
      <c r="I3955" s="14" t="n">
        <v>6441.6019</v>
      </c>
      <c r="J3955" s="14" t="n">
        <v>5797.44171</v>
      </c>
    </row>
    <row r="3956" customFormat="false" ht="15" hidden="false" customHeight="false" outlineLevel="0" collapsed="false">
      <c r="A3956" s="12" t="n">
        <v>10928</v>
      </c>
      <c r="B3956" s="13" t="s">
        <v>3969</v>
      </c>
      <c r="C3956" s="14" t="n">
        <f aca="false">IF($F$2=0," - ",Tabla1[[#This Row],[Base Precio de Lista neto]])</f>
        <v>12536.3464</v>
      </c>
      <c r="D3956" s="14" t="n">
        <f aca="false">IF($F$2=0," - ",Tabla1[[#This Row],[Base Precio de Lista neto]]*(1-$F$2))</f>
        <v>8775.44248</v>
      </c>
      <c r="E3956" s="14" t="n">
        <f aca="false">IF($F$2=0," - ",Tabla1[[#This Row],[Base para Mejor precio]]*(1-$F$2))</f>
        <v>7897.898232</v>
      </c>
      <c r="F3956" s="12" t="s">
        <v>31</v>
      </c>
      <c r="G3956" s="15"/>
      <c r="H3956" s="14" t="n">
        <f aca="false">IFERROR(IF($F$3=0,"-",Tabla1[[#This Row],[Precio de Cliente neto]]*(1+$F$3)),"-")</f>
        <v>13163.16372</v>
      </c>
      <c r="I3956" s="14" t="n">
        <v>12536.3464</v>
      </c>
      <c r="J3956" s="14" t="n">
        <v>11282.71176</v>
      </c>
    </row>
    <row r="3957" customFormat="false" ht="15" hidden="false" customHeight="false" outlineLevel="0" collapsed="false">
      <c r="A3957" s="12" t="n">
        <v>10929</v>
      </c>
      <c r="B3957" s="13" t="s">
        <v>3970</v>
      </c>
      <c r="C3957" s="14" t="n">
        <f aca="false">IF($F$2=0," - ",Tabla1[[#This Row],[Base Precio de Lista neto]])</f>
        <v>823.5051</v>
      </c>
      <c r="D3957" s="14" t="n">
        <f aca="false">IF($F$2=0," - ",Tabla1[[#This Row],[Base Precio de Lista neto]]*(1-$F$2))</f>
        <v>576.45357</v>
      </c>
      <c r="E3957" s="14" t="n">
        <f aca="false">IF($F$2=0," - ",Tabla1[[#This Row],[Base para Mejor precio]]*(1-$F$2))</f>
        <v>518.808213</v>
      </c>
      <c r="F3957" s="12" t="s">
        <v>31</v>
      </c>
      <c r="G3957" s="15"/>
      <c r="H3957" s="14" t="n">
        <f aca="false">IFERROR(IF($F$3=0,"-",Tabla1[[#This Row],[Precio de Cliente neto]]*(1+$F$3)),"-")</f>
        <v>864.680355</v>
      </c>
      <c r="I3957" s="14" t="n">
        <v>823.5051</v>
      </c>
      <c r="J3957" s="14" t="n">
        <v>741.15459</v>
      </c>
    </row>
    <row r="3958" customFormat="false" ht="15" hidden="false" customHeight="false" outlineLevel="0" collapsed="false">
      <c r="A3958" s="12" t="n">
        <v>10930</v>
      </c>
      <c r="B3958" s="13" t="s">
        <v>3971</v>
      </c>
      <c r="C3958" s="14" t="n">
        <f aca="false">IF($F$2=0," - ",Tabla1[[#This Row],[Base Precio de Lista neto]])</f>
        <v>2813.2065</v>
      </c>
      <c r="D3958" s="14" t="n">
        <f aca="false">IF($F$2=0," - ",Tabla1[[#This Row],[Base Precio de Lista neto]]*(1-$F$2))</f>
        <v>1969.24455</v>
      </c>
      <c r="E3958" s="14" t="n">
        <f aca="false">IF($F$2=0," - ",Tabla1[[#This Row],[Base para Mejor precio]]*(1-$F$2))</f>
        <v>1772.320095</v>
      </c>
      <c r="F3958" s="12" t="s">
        <v>31</v>
      </c>
      <c r="G3958" s="15"/>
      <c r="H3958" s="14" t="n">
        <f aca="false">IFERROR(IF($F$3=0,"-",Tabla1[[#This Row],[Precio de Cliente neto]]*(1+$F$3)),"-")</f>
        <v>2953.866825</v>
      </c>
      <c r="I3958" s="14" t="n">
        <v>2813.2065</v>
      </c>
      <c r="J3958" s="14" t="n">
        <v>2531.88585</v>
      </c>
    </row>
    <row r="3959" customFormat="false" ht="15" hidden="false" customHeight="false" outlineLevel="0" collapsed="false">
      <c r="A3959" s="12" t="n">
        <v>10931</v>
      </c>
      <c r="B3959" s="13" t="s">
        <v>3972</v>
      </c>
      <c r="C3959" s="14" t="n">
        <f aca="false">IF($F$2=0," - ",Tabla1[[#This Row],[Base Precio de Lista neto]])</f>
        <v>6441.6019</v>
      </c>
      <c r="D3959" s="14" t="n">
        <f aca="false">IF($F$2=0," - ",Tabla1[[#This Row],[Base Precio de Lista neto]]*(1-$F$2))</f>
        <v>4509.12133</v>
      </c>
      <c r="E3959" s="14" t="n">
        <f aca="false">IF($F$2=0," - ",Tabla1[[#This Row],[Base para Mejor precio]]*(1-$F$2))</f>
        <v>4058.209197</v>
      </c>
      <c r="F3959" s="12" t="s">
        <v>31</v>
      </c>
      <c r="G3959" s="15"/>
      <c r="H3959" s="14" t="n">
        <f aca="false">IFERROR(IF($F$3=0,"-",Tabla1[[#This Row],[Precio de Cliente neto]]*(1+$F$3)),"-")</f>
        <v>6763.681995</v>
      </c>
      <c r="I3959" s="14" t="n">
        <v>6441.6019</v>
      </c>
      <c r="J3959" s="14" t="n">
        <v>5797.44171</v>
      </c>
    </row>
    <row r="3960" customFormat="false" ht="15" hidden="false" customHeight="false" outlineLevel="0" collapsed="false">
      <c r="A3960" s="12" t="n">
        <v>10932</v>
      </c>
      <c r="B3960" s="13" t="s">
        <v>3973</v>
      </c>
      <c r="C3960" s="14" t="n">
        <f aca="false">IF($F$2=0," - ",Tabla1[[#This Row],[Base Precio de Lista neto]])</f>
        <v>12536.3464</v>
      </c>
      <c r="D3960" s="14" t="n">
        <f aca="false">IF($F$2=0," - ",Tabla1[[#This Row],[Base Precio de Lista neto]]*(1-$F$2))</f>
        <v>8775.44248</v>
      </c>
      <c r="E3960" s="14" t="n">
        <f aca="false">IF($F$2=0," - ",Tabla1[[#This Row],[Base para Mejor precio]]*(1-$F$2))</f>
        <v>7897.898232</v>
      </c>
      <c r="F3960" s="12" t="s">
        <v>31</v>
      </c>
      <c r="G3960" s="15"/>
      <c r="H3960" s="14" t="n">
        <f aca="false">IFERROR(IF($F$3=0,"-",Tabla1[[#This Row],[Precio de Cliente neto]]*(1+$F$3)),"-")</f>
        <v>13163.16372</v>
      </c>
      <c r="I3960" s="14" t="n">
        <v>12536.3464</v>
      </c>
      <c r="J3960" s="14" t="n">
        <v>11282.71176</v>
      </c>
    </row>
    <row r="3961" customFormat="false" ht="15" hidden="false" customHeight="false" outlineLevel="0" collapsed="false">
      <c r="A3961" s="12" t="n">
        <v>10933</v>
      </c>
      <c r="B3961" s="13" t="s">
        <v>3974</v>
      </c>
      <c r="C3961" s="14" t="n">
        <f aca="false">IF($F$2=0," - ",Tabla1[[#This Row],[Base Precio de Lista neto]])</f>
        <v>1039.1262</v>
      </c>
      <c r="D3961" s="14" t="n">
        <f aca="false">IF($F$2=0," - ",Tabla1[[#This Row],[Base Precio de Lista neto]]*(1-$F$2))</f>
        <v>727.38834</v>
      </c>
      <c r="E3961" s="14" t="n">
        <f aca="false">IF($F$2=0," - ",Tabla1[[#This Row],[Base para Mejor precio]]*(1-$F$2))</f>
        <v>654.649506</v>
      </c>
      <c r="F3961" s="12" t="s">
        <v>31</v>
      </c>
      <c r="G3961" s="15"/>
      <c r="H3961" s="14" t="n">
        <f aca="false">IFERROR(IF($F$3=0,"-",Tabla1[[#This Row],[Precio de Cliente neto]]*(1+$F$3)),"-")</f>
        <v>1091.08251</v>
      </c>
      <c r="I3961" s="14" t="n">
        <v>1039.1262</v>
      </c>
      <c r="J3961" s="14" t="n">
        <v>935.21358</v>
      </c>
    </row>
    <row r="3962" customFormat="false" ht="15" hidden="false" customHeight="false" outlineLevel="0" collapsed="false">
      <c r="A3962" s="12" t="n">
        <v>10934</v>
      </c>
      <c r="B3962" s="13" t="s">
        <v>3975</v>
      </c>
      <c r="C3962" s="14" t="n">
        <f aca="false">IF($F$2=0," - ",Tabla1[[#This Row],[Base Precio de Lista neto]])</f>
        <v>3549.7579</v>
      </c>
      <c r="D3962" s="14" t="n">
        <f aca="false">IF($F$2=0," - ",Tabla1[[#This Row],[Base Precio de Lista neto]]*(1-$F$2))</f>
        <v>2484.83053</v>
      </c>
      <c r="E3962" s="14" t="n">
        <f aca="false">IF($F$2=0," - ",Tabla1[[#This Row],[Base para Mejor precio]]*(1-$F$2))</f>
        <v>2236.347477</v>
      </c>
      <c r="F3962" s="12" t="s">
        <v>31</v>
      </c>
      <c r="G3962" s="15"/>
      <c r="H3962" s="14" t="n">
        <f aca="false">IFERROR(IF($F$3=0,"-",Tabla1[[#This Row],[Precio de Cliente neto]]*(1+$F$3)),"-")</f>
        <v>3727.245795</v>
      </c>
      <c r="I3962" s="14" t="n">
        <v>3549.7579</v>
      </c>
      <c r="J3962" s="14" t="n">
        <v>3194.78211</v>
      </c>
    </row>
    <row r="3963" customFormat="false" ht="15" hidden="false" customHeight="false" outlineLevel="0" collapsed="false">
      <c r="A3963" s="12" t="n">
        <v>10935</v>
      </c>
      <c r="B3963" s="13" t="s">
        <v>3976</v>
      </c>
      <c r="C3963" s="14" t="n">
        <f aca="false">IF($F$2=0," - ",Tabla1[[#This Row],[Base Precio de Lista neto]])</f>
        <v>6441.6019</v>
      </c>
      <c r="D3963" s="14" t="n">
        <f aca="false">IF($F$2=0," - ",Tabla1[[#This Row],[Base Precio de Lista neto]]*(1-$F$2))</f>
        <v>4509.12133</v>
      </c>
      <c r="E3963" s="14" t="n">
        <f aca="false">IF($F$2=0," - ",Tabla1[[#This Row],[Base para Mejor precio]]*(1-$F$2))</f>
        <v>4058.209197</v>
      </c>
      <c r="F3963" s="12" t="s">
        <v>31</v>
      </c>
      <c r="G3963" s="15"/>
      <c r="H3963" s="14" t="n">
        <f aca="false">IFERROR(IF($F$3=0,"-",Tabla1[[#This Row],[Precio de Cliente neto]]*(1+$F$3)),"-")</f>
        <v>6763.681995</v>
      </c>
      <c r="I3963" s="14" t="n">
        <v>6441.6019</v>
      </c>
      <c r="J3963" s="14" t="n">
        <v>5797.44171</v>
      </c>
    </row>
    <row r="3964" customFormat="false" ht="15" hidden="false" customHeight="false" outlineLevel="0" collapsed="false">
      <c r="A3964" s="12" t="n">
        <v>10936</v>
      </c>
      <c r="B3964" s="13" t="s">
        <v>3977</v>
      </c>
      <c r="C3964" s="14" t="n">
        <f aca="false">IF($F$2=0," - ",Tabla1[[#This Row],[Base Precio de Lista neto]])</f>
        <v>16104.0006</v>
      </c>
      <c r="D3964" s="14" t="n">
        <f aca="false">IF($F$2=0," - ",Tabla1[[#This Row],[Base Precio de Lista neto]]*(1-$F$2))</f>
        <v>11272.80042</v>
      </c>
      <c r="E3964" s="14" t="n">
        <f aca="false">IF($F$2=0," - ",Tabla1[[#This Row],[Base para Mejor precio]]*(1-$F$2))</f>
        <v>10145.520378</v>
      </c>
      <c r="F3964" s="12" t="s">
        <v>31</v>
      </c>
      <c r="G3964" s="15"/>
      <c r="H3964" s="14" t="n">
        <f aca="false">IFERROR(IF($F$3=0,"-",Tabla1[[#This Row],[Precio de Cliente neto]]*(1+$F$3)),"-")</f>
        <v>16909.20063</v>
      </c>
      <c r="I3964" s="14" t="n">
        <v>16104.0006</v>
      </c>
      <c r="J3964" s="14" t="n">
        <v>14493.60054</v>
      </c>
    </row>
    <row r="3965" customFormat="false" ht="15" hidden="false" customHeight="false" outlineLevel="0" collapsed="false">
      <c r="A3965" s="12" t="n">
        <v>10937</v>
      </c>
      <c r="B3965" s="13" t="s">
        <v>3978</v>
      </c>
      <c r="C3965" s="14" t="n">
        <f aca="false">IF($F$2=0," - ",Tabla1[[#This Row],[Base Precio de Lista neto]])</f>
        <v>823.5051</v>
      </c>
      <c r="D3965" s="14" t="n">
        <f aca="false">IF($F$2=0," - ",Tabla1[[#This Row],[Base Precio de Lista neto]]*(1-$F$2))</f>
        <v>576.45357</v>
      </c>
      <c r="E3965" s="14" t="n">
        <f aca="false">IF($F$2=0," - ",Tabla1[[#This Row],[Base para Mejor precio]]*(1-$F$2))</f>
        <v>518.808213</v>
      </c>
      <c r="F3965" s="12" t="s">
        <v>31</v>
      </c>
      <c r="G3965" s="15"/>
      <c r="H3965" s="14" t="n">
        <f aca="false">IFERROR(IF($F$3=0,"-",Tabla1[[#This Row],[Precio de Cliente neto]]*(1+$F$3)),"-")</f>
        <v>864.680355</v>
      </c>
      <c r="I3965" s="14" t="n">
        <v>823.5051</v>
      </c>
      <c r="J3965" s="14" t="n">
        <v>741.15459</v>
      </c>
    </row>
    <row r="3966" customFormat="false" ht="15" hidden="false" customHeight="false" outlineLevel="0" collapsed="false">
      <c r="A3966" s="12" t="n">
        <v>10938</v>
      </c>
      <c r="B3966" s="13" t="s">
        <v>3979</v>
      </c>
      <c r="C3966" s="14" t="n">
        <f aca="false">IF($F$2=0," - ",Tabla1[[#This Row],[Base Precio de Lista neto]])</f>
        <v>2813.2065</v>
      </c>
      <c r="D3966" s="14" t="n">
        <f aca="false">IF($F$2=0," - ",Tabla1[[#This Row],[Base Precio de Lista neto]]*(1-$F$2))</f>
        <v>1969.24455</v>
      </c>
      <c r="E3966" s="14" t="n">
        <f aca="false">IF($F$2=0," - ",Tabla1[[#This Row],[Base para Mejor precio]]*(1-$F$2))</f>
        <v>1772.320095</v>
      </c>
      <c r="F3966" s="12" t="s">
        <v>31</v>
      </c>
      <c r="G3966" s="15"/>
      <c r="H3966" s="14" t="n">
        <f aca="false">IFERROR(IF($F$3=0,"-",Tabla1[[#This Row],[Precio de Cliente neto]]*(1+$F$3)),"-")</f>
        <v>2953.866825</v>
      </c>
      <c r="I3966" s="14" t="n">
        <v>2813.2065</v>
      </c>
      <c r="J3966" s="14" t="n">
        <v>2531.88585</v>
      </c>
    </row>
    <row r="3967" customFormat="false" ht="15" hidden="false" customHeight="false" outlineLevel="0" collapsed="false">
      <c r="A3967" s="12" t="n">
        <v>10939</v>
      </c>
      <c r="B3967" s="13" t="s">
        <v>3980</v>
      </c>
      <c r="C3967" s="14" t="n">
        <f aca="false">IF($F$2=0," - ",Tabla1[[#This Row],[Base Precio de Lista neto]])</f>
        <v>6441.6019</v>
      </c>
      <c r="D3967" s="14" t="n">
        <f aca="false">IF($F$2=0," - ",Tabla1[[#This Row],[Base Precio de Lista neto]]*(1-$F$2))</f>
        <v>4509.12133</v>
      </c>
      <c r="E3967" s="14" t="n">
        <f aca="false">IF($F$2=0," - ",Tabla1[[#This Row],[Base para Mejor precio]]*(1-$F$2))</f>
        <v>4058.209197</v>
      </c>
      <c r="F3967" s="12" t="s">
        <v>31</v>
      </c>
      <c r="G3967" s="15"/>
      <c r="H3967" s="14" t="n">
        <f aca="false">IFERROR(IF($F$3=0,"-",Tabla1[[#This Row],[Precio de Cliente neto]]*(1+$F$3)),"-")</f>
        <v>6763.681995</v>
      </c>
      <c r="I3967" s="14" t="n">
        <v>6441.6019</v>
      </c>
      <c r="J3967" s="14" t="n">
        <v>5797.44171</v>
      </c>
    </row>
    <row r="3968" customFormat="false" ht="15" hidden="false" customHeight="false" outlineLevel="0" collapsed="false">
      <c r="A3968" s="12" t="n">
        <v>10940</v>
      </c>
      <c r="B3968" s="13" t="s">
        <v>3981</v>
      </c>
      <c r="C3968" s="14" t="n">
        <f aca="false">IF($F$2=0," - ",Tabla1[[#This Row],[Base Precio de Lista neto]])</f>
        <v>12536.3464</v>
      </c>
      <c r="D3968" s="14" t="n">
        <f aca="false">IF($F$2=0," - ",Tabla1[[#This Row],[Base Precio de Lista neto]]*(1-$F$2))</f>
        <v>8775.44248</v>
      </c>
      <c r="E3968" s="14" t="n">
        <f aca="false">IF($F$2=0," - ",Tabla1[[#This Row],[Base para Mejor precio]]*(1-$F$2))</f>
        <v>7897.898232</v>
      </c>
      <c r="F3968" s="12" t="s">
        <v>31</v>
      </c>
      <c r="G3968" s="15"/>
      <c r="H3968" s="14" t="n">
        <f aca="false">IFERROR(IF($F$3=0,"-",Tabla1[[#This Row],[Precio de Cliente neto]]*(1+$F$3)),"-")</f>
        <v>13163.16372</v>
      </c>
      <c r="I3968" s="14" t="n">
        <v>12536.3464</v>
      </c>
      <c r="J3968" s="14" t="n">
        <v>11282.71176</v>
      </c>
    </row>
    <row r="3969" customFormat="false" ht="15" hidden="false" customHeight="false" outlineLevel="0" collapsed="false">
      <c r="A3969" s="12" t="n">
        <v>10941</v>
      </c>
      <c r="B3969" s="13" t="s">
        <v>3982</v>
      </c>
      <c r="C3969" s="14" t="n">
        <f aca="false">IF($F$2=0," - ",Tabla1[[#This Row],[Base Precio de Lista neto]])</f>
        <v>823.5055</v>
      </c>
      <c r="D3969" s="14" t="n">
        <f aca="false">IF($F$2=0," - ",Tabla1[[#This Row],[Base Precio de Lista neto]]*(1-$F$2))</f>
        <v>576.45385</v>
      </c>
      <c r="E3969" s="14" t="n">
        <f aca="false">IF($F$2=0," - ",Tabla1[[#This Row],[Base para Mejor precio]]*(1-$F$2))</f>
        <v>518.808465</v>
      </c>
      <c r="F3969" s="12" t="s">
        <v>31</v>
      </c>
      <c r="G3969" s="15"/>
      <c r="H3969" s="14" t="n">
        <f aca="false">IFERROR(IF($F$3=0,"-",Tabla1[[#This Row],[Precio de Cliente neto]]*(1+$F$3)),"-")</f>
        <v>864.680775</v>
      </c>
      <c r="I3969" s="14" t="n">
        <v>823.5055</v>
      </c>
      <c r="J3969" s="14" t="n">
        <v>741.15495</v>
      </c>
    </row>
    <row r="3970" customFormat="false" ht="15" hidden="false" customHeight="false" outlineLevel="0" collapsed="false">
      <c r="A3970" s="12" t="n">
        <v>10942</v>
      </c>
      <c r="B3970" s="13" t="s">
        <v>3983</v>
      </c>
      <c r="C3970" s="14" t="n">
        <f aca="false">IF($F$2=0," - ",Tabla1[[#This Row],[Base Precio de Lista neto]])</f>
        <v>2813.2065</v>
      </c>
      <c r="D3970" s="14" t="n">
        <f aca="false">IF($F$2=0," - ",Tabla1[[#This Row],[Base Precio de Lista neto]]*(1-$F$2))</f>
        <v>1969.24455</v>
      </c>
      <c r="E3970" s="14" t="n">
        <f aca="false">IF($F$2=0," - ",Tabla1[[#This Row],[Base para Mejor precio]]*(1-$F$2))</f>
        <v>1772.320095</v>
      </c>
      <c r="F3970" s="12" t="s">
        <v>31</v>
      </c>
      <c r="G3970" s="15"/>
      <c r="H3970" s="14" t="n">
        <f aca="false">IFERROR(IF($F$3=0,"-",Tabla1[[#This Row],[Precio de Cliente neto]]*(1+$F$3)),"-")</f>
        <v>2953.866825</v>
      </c>
      <c r="I3970" s="14" t="n">
        <v>2813.2065</v>
      </c>
      <c r="J3970" s="14" t="n">
        <v>2531.88585</v>
      </c>
    </row>
    <row r="3971" customFormat="false" ht="15" hidden="false" customHeight="false" outlineLevel="0" collapsed="false">
      <c r="A3971" s="12" t="n">
        <v>10943</v>
      </c>
      <c r="B3971" s="13" t="s">
        <v>3984</v>
      </c>
      <c r="C3971" s="14" t="n">
        <f aca="false">IF($F$2=0," - ",Tabla1[[#This Row],[Base Precio de Lista neto]])</f>
        <v>6441.5308</v>
      </c>
      <c r="D3971" s="14" t="n">
        <f aca="false">IF($F$2=0," - ",Tabla1[[#This Row],[Base Precio de Lista neto]]*(1-$F$2))</f>
        <v>4509.07156</v>
      </c>
      <c r="E3971" s="14" t="n">
        <f aca="false">IF($F$2=0," - ",Tabla1[[#This Row],[Base para Mejor precio]]*(1-$F$2))</f>
        <v>4058.164404</v>
      </c>
      <c r="F3971" s="12" t="s">
        <v>31</v>
      </c>
      <c r="G3971" s="15"/>
      <c r="H3971" s="14" t="n">
        <f aca="false">IFERROR(IF($F$3=0,"-",Tabla1[[#This Row],[Precio de Cliente neto]]*(1+$F$3)),"-")</f>
        <v>6763.60734</v>
      </c>
      <c r="I3971" s="14" t="n">
        <v>6441.5308</v>
      </c>
      <c r="J3971" s="14" t="n">
        <v>5797.37772</v>
      </c>
    </row>
    <row r="3972" customFormat="false" ht="15" hidden="false" customHeight="false" outlineLevel="0" collapsed="false">
      <c r="A3972" s="12" t="n">
        <v>10944</v>
      </c>
      <c r="B3972" s="13" t="s">
        <v>3985</v>
      </c>
      <c r="C3972" s="14" t="n">
        <f aca="false">IF($F$2=0," - ",Tabla1[[#This Row],[Base Precio de Lista neto]])</f>
        <v>12536.3464</v>
      </c>
      <c r="D3972" s="14" t="n">
        <f aca="false">IF($F$2=0," - ",Tabla1[[#This Row],[Base Precio de Lista neto]]*(1-$F$2))</f>
        <v>8775.44248</v>
      </c>
      <c r="E3972" s="14" t="n">
        <f aca="false">IF($F$2=0," - ",Tabla1[[#This Row],[Base para Mejor precio]]*(1-$F$2))</f>
        <v>7897.898232</v>
      </c>
      <c r="F3972" s="12" t="s">
        <v>31</v>
      </c>
      <c r="G3972" s="15"/>
      <c r="H3972" s="14" t="n">
        <f aca="false">IFERROR(IF($F$3=0,"-",Tabla1[[#This Row],[Precio de Cliente neto]]*(1+$F$3)),"-")</f>
        <v>13163.16372</v>
      </c>
      <c r="I3972" s="14" t="n">
        <v>12536.3464</v>
      </c>
      <c r="J3972" s="14" t="n">
        <v>11282.71176</v>
      </c>
    </row>
    <row r="3973" customFormat="false" ht="15" hidden="false" customHeight="false" outlineLevel="0" collapsed="false">
      <c r="A3973" s="12" t="n">
        <v>10945</v>
      </c>
      <c r="B3973" s="13" t="s">
        <v>3986</v>
      </c>
      <c r="C3973" s="14" t="n">
        <f aca="false">IF($F$2=0," - ",Tabla1[[#This Row],[Base Precio de Lista neto]])</f>
        <v>1054.3111</v>
      </c>
      <c r="D3973" s="14" t="n">
        <f aca="false">IF($F$2=0," - ",Tabla1[[#This Row],[Base Precio de Lista neto]]*(1-$F$2))</f>
        <v>738.01777</v>
      </c>
      <c r="E3973" s="14" t="n">
        <f aca="false">IF($F$2=0," - ",Tabla1[[#This Row],[Base para Mejor precio]]*(1-$F$2))</f>
        <v>664.215993</v>
      </c>
      <c r="F3973" s="12" t="s">
        <v>31</v>
      </c>
      <c r="G3973" s="15"/>
      <c r="H3973" s="14" t="n">
        <f aca="false">IFERROR(IF($F$3=0,"-",Tabla1[[#This Row],[Precio de Cliente neto]]*(1+$F$3)),"-")</f>
        <v>1107.026655</v>
      </c>
      <c r="I3973" s="14" t="n">
        <v>1054.3111</v>
      </c>
      <c r="J3973" s="14" t="n">
        <v>948.87999</v>
      </c>
    </row>
    <row r="3974" customFormat="false" ht="15" hidden="false" customHeight="false" outlineLevel="0" collapsed="false">
      <c r="A3974" s="12" t="n">
        <v>10946</v>
      </c>
      <c r="B3974" s="13" t="s">
        <v>3987</v>
      </c>
      <c r="C3974" s="14" t="n">
        <f aca="false">IF($F$2=0," - ",Tabla1[[#This Row],[Base Precio de Lista neto]])</f>
        <v>3706.4008</v>
      </c>
      <c r="D3974" s="14" t="n">
        <f aca="false">IF($F$2=0," - ",Tabla1[[#This Row],[Base Precio de Lista neto]]*(1-$F$2))</f>
        <v>2594.48056</v>
      </c>
      <c r="E3974" s="14" t="n">
        <f aca="false">IF($F$2=0," - ",Tabla1[[#This Row],[Base para Mejor precio]]*(1-$F$2))</f>
        <v>2335.032504</v>
      </c>
      <c r="F3974" s="12" t="s">
        <v>31</v>
      </c>
      <c r="G3974" s="15"/>
      <c r="H3974" s="14" t="n">
        <f aca="false">IFERROR(IF($F$3=0,"-",Tabla1[[#This Row],[Precio de Cliente neto]]*(1+$F$3)),"-")</f>
        <v>3891.72084</v>
      </c>
      <c r="I3974" s="14" t="n">
        <v>3706.4008</v>
      </c>
      <c r="J3974" s="14" t="n">
        <v>3335.76072</v>
      </c>
    </row>
    <row r="3975" customFormat="false" ht="15" hidden="false" customHeight="false" outlineLevel="0" collapsed="false">
      <c r="A3975" s="12" t="n">
        <v>10947</v>
      </c>
      <c r="B3975" s="13" t="s">
        <v>3988</v>
      </c>
      <c r="C3975" s="14" t="n">
        <f aca="false">IF($F$2=0," - ",Tabla1[[#This Row],[Base Precio de Lista neto]])</f>
        <v>8597.8563</v>
      </c>
      <c r="D3975" s="14" t="n">
        <f aca="false">IF($F$2=0," - ",Tabla1[[#This Row],[Base Precio de Lista neto]]*(1-$F$2))</f>
        <v>6018.49941</v>
      </c>
      <c r="E3975" s="14" t="n">
        <f aca="false">IF($F$2=0," - ",Tabla1[[#This Row],[Base para Mejor precio]]*(1-$F$2))</f>
        <v>5416.649469</v>
      </c>
      <c r="F3975" s="12" t="s">
        <v>31</v>
      </c>
      <c r="G3975" s="15"/>
      <c r="H3975" s="14" t="n">
        <f aca="false">IFERROR(IF($F$3=0,"-",Tabla1[[#This Row],[Precio de Cliente neto]]*(1+$F$3)),"-")</f>
        <v>9027.749115</v>
      </c>
      <c r="I3975" s="14" t="n">
        <v>8597.8563</v>
      </c>
      <c r="J3975" s="14" t="n">
        <v>7738.07067</v>
      </c>
    </row>
    <row r="3976" customFormat="false" ht="15" hidden="false" customHeight="false" outlineLevel="0" collapsed="false">
      <c r="A3976" s="12" t="n">
        <v>10948</v>
      </c>
      <c r="B3976" s="13" t="s">
        <v>3989</v>
      </c>
      <c r="C3976" s="14" t="n">
        <f aca="false">IF($F$2=0," - ",Tabla1[[#This Row],[Base Precio de Lista neto]])</f>
        <v>16826.9081</v>
      </c>
      <c r="D3976" s="14" t="n">
        <f aca="false">IF($F$2=0," - ",Tabla1[[#This Row],[Base Precio de Lista neto]]*(1-$F$2))</f>
        <v>11778.83567</v>
      </c>
      <c r="E3976" s="14" t="n">
        <f aca="false">IF($F$2=0," - ",Tabla1[[#This Row],[Base para Mejor precio]]*(1-$F$2))</f>
        <v>10600.952103</v>
      </c>
      <c r="F3976" s="12" t="s">
        <v>31</v>
      </c>
      <c r="G3976" s="15"/>
      <c r="H3976" s="14" t="n">
        <f aca="false">IFERROR(IF($F$3=0,"-",Tabla1[[#This Row],[Precio de Cliente neto]]*(1+$F$3)),"-")</f>
        <v>17668.253505</v>
      </c>
      <c r="I3976" s="14" t="n">
        <v>16826.9081</v>
      </c>
      <c r="J3976" s="14" t="n">
        <v>15144.21729</v>
      </c>
    </row>
    <row r="3977" customFormat="false" ht="15" hidden="false" customHeight="false" outlineLevel="0" collapsed="false">
      <c r="A3977" s="12" t="n">
        <v>10949</v>
      </c>
      <c r="B3977" s="13" t="s">
        <v>3990</v>
      </c>
      <c r="C3977" s="14" t="n">
        <f aca="false">IF($F$2=0," - ",Tabla1[[#This Row],[Base Precio de Lista neto]])</f>
        <v>634.2417</v>
      </c>
      <c r="D3977" s="14" t="n">
        <f aca="false">IF($F$2=0," - ",Tabla1[[#This Row],[Base Precio de Lista neto]]*(1-$F$2))</f>
        <v>443.96919</v>
      </c>
      <c r="E3977" s="14" t="n">
        <f aca="false">IF($F$2=0," - ",Tabla1[[#This Row],[Base para Mejor precio]]*(1-$F$2))</f>
        <v>399.572271</v>
      </c>
      <c r="F3977" s="12" t="s">
        <v>31</v>
      </c>
      <c r="G3977" s="15"/>
      <c r="H3977" s="14" t="n">
        <f aca="false">IFERROR(IF($F$3=0,"-",Tabla1[[#This Row],[Precio de Cliente neto]]*(1+$F$3)),"-")</f>
        <v>665.953785</v>
      </c>
      <c r="I3977" s="14" t="n">
        <v>634.2417</v>
      </c>
      <c r="J3977" s="14" t="n">
        <v>570.81753</v>
      </c>
    </row>
    <row r="3978" customFormat="false" ht="15" hidden="false" customHeight="false" outlineLevel="0" collapsed="false">
      <c r="A3978" s="12" t="n">
        <v>10950</v>
      </c>
      <c r="B3978" s="13" t="s">
        <v>3991</v>
      </c>
      <c r="C3978" s="14" t="n">
        <f aca="false">IF($F$2=0," - ",Tabla1[[#This Row],[Base Precio de Lista neto]])</f>
        <v>1991.9452</v>
      </c>
      <c r="D3978" s="14" t="n">
        <f aca="false">IF($F$2=0," - ",Tabla1[[#This Row],[Base Precio de Lista neto]]*(1-$F$2))</f>
        <v>1394.36164</v>
      </c>
      <c r="E3978" s="14" t="n">
        <f aca="false">IF($F$2=0," - ",Tabla1[[#This Row],[Base para Mejor precio]]*(1-$F$2))</f>
        <v>1254.925476</v>
      </c>
      <c r="F3978" s="12" t="s">
        <v>31</v>
      </c>
      <c r="G3978" s="15"/>
      <c r="H3978" s="14" t="n">
        <f aca="false">IFERROR(IF($F$3=0,"-",Tabla1[[#This Row],[Precio de Cliente neto]]*(1+$F$3)),"-")</f>
        <v>2091.54246</v>
      </c>
      <c r="I3978" s="14" t="n">
        <v>1991.9452</v>
      </c>
      <c r="J3978" s="14" t="n">
        <v>1792.75068</v>
      </c>
    </row>
    <row r="3979" customFormat="false" ht="15" hidden="false" customHeight="false" outlineLevel="0" collapsed="false">
      <c r="A3979" s="12" t="n">
        <v>10951</v>
      </c>
      <c r="B3979" s="13" t="s">
        <v>3992</v>
      </c>
      <c r="C3979" s="14" t="n">
        <f aca="false">IF($F$2=0," - ",Tabla1[[#This Row],[Base Precio de Lista neto]])</f>
        <v>4608.2243</v>
      </c>
      <c r="D3979" s="14" t="n">
        <f aca="false">IF($F$2=0," - ",Tabla1[[#This Row],[Base Precio de Lista neto]]*(1-$F$2))</f>
        <v>3225.75701</v>
      </c>
      <c r="E3979" s="14" t="n">
        <f aca="false">IF($F$2=0," - ",Tabla1[[#This Row],[Base para Mejor precio]]*(1-$F$2))</f>
        <v>2903.181309</v>
      </c>
      <c r="F3979" s="12" t="s">
        <v>31</v>
      </c>
      <c r="G3979" s="15"/>
      <c r="H3979" s="14" t="n">
        <f aca="false">IFERROR(IF($F$3=0,"-",Tabla1[[#This Row],[Precio de Cliente neto]]*(1+$F$3)),"-")</f>
        <v>4838.635515</v>
      </c>
      <c r="I3979" s="14" t="n">
        <v>4608.2243</v>
      </c>
      <c r="J3979" s="14" t="n">
        <v>4147.40187</v>
      </c>
    </row>
    <row r="3980" customFormat="false" ht="15" hidden="false" customHeight="false" outlineLevel="0" collapsed="false">
      <c r="A3980" s="12" t="n">
        <v>10952</v>
      </c>
      <c r="B3980" s="13" t="s">
        <v>3993</v>
      </c>
      <c r="C3980" s="14" t="n">
        <f aca="false">IF($F$2=0," - ",Tabla1[[#This Row],[Base Precio de Lista neto]])</f>
        <v>8869.5898</v>
      </c>
      <c r="D3980" s="14" t="n">
        <f aca="false">IF($F$2=0," - ",Tabla1[[#This Row],[Base Precio de Lista neto]]*(1-$F$2))</f>
        <v>6208.71286</v>
      </c>
      <c r="E3980" s="14" t="n">
        <f aca="false">IF($F$2=0," - ",Tabla1[[#This Row],[Base para Mejor precio]]*(1-$F$2))</f>
        <v>5587.841574</v>
      </c>
      <c r="F3980" s="12" t="s">
        <v>31</v>
      </c>
      <c r="G3980" s="15"/>
      <c r="H3980" s="14" t="n">
        <f aca="false">IFERROR(IF($F$3=0,"-",Tabla1[[#This Row],[Precio de Cliente neto]]*(1+$F$3)),"-")</f>
        <v>9313.06929</v>
      </c>
      <c r="I3980" s="14" t="n">
        <v>8869.5898</v>
      </c>
      <c r="J3980" s="14" t="n">
        <v>7982.63082</v>
      </c>
    </row>
    <row r="3981" customFormat="false" ht="15" hidden="false" customHeight="false" outlineLevel="0" collapsed="false">
      <c r="A3981" s="12" t="n">
        <v>10953</v>
      </c>
      <c r="B3981" s="13" t="s">
        <v>3994</v>
      </c>
      <c r="C3981" s="14" t="n">
        <f aca="false">IF($F$2=0," - ",Tabla1[[#This Row],[Base Precio de Lista neto]])</f>
        <v>421.1848</v>
      </c>
      <c r="D3981" s="14" t="n">
        <f aca="false">IF($F$2=0," - ",Tabla1[[#This Row],[Base Precio de Lista neto]]*(1-$F$2))</f>
        <v>294.82936</v>
      </c>
      <c r="E3981" s="14" t="n">
        <f aca="false">IF($F$2=0," - ",Tabla1[[#This Row],[Base para Mejor precio]]*(1-$F$2))</f>
        <v>265.346424</v>
      </c>
      <c r="F3981" s="12" t="s">
        <v>31</v>
      </c>
      <c r="G3981" s="15"/>
      <c r="H3981" s="14" t="n">
        <f aca="false">IFERROR(IF($F$3=0,"-",Tabla1[[#This Row],[Precio de Cliente neto]]*(1+$F$3)),"-")</f>
        <v>442.24404</v>
      </c>
      <c r="I3981" s="14" t="n">
        <v>421.1848</v>
      </c>
      <c r="J3981" s="14" t="n">
        <v>379.06632</v>
      </c>
    </row>
    <row r="3982" customFormat="false" ht="15" hidden="false" customHeight="false" outlineLevel="0" collapsed="false">
      <c r="A3982" s="12" t="n">
        <v>10954</v>
      </c>
      <c r="B3982" s="13" t="s">
        <v>3995</v>
      </c>
      <c r="C3982" s="14" t="n">
        <f aca="false">IF($F$2=0," - ",Tabla1[[#This Row],[Base Precio de Lista neto]])</f>
        <v>1218.951</v>
      </c>
      <c r="D3982" s="14" t="n">
        <f aca="false">IF($F$2=0," - ",Tabla1[[#This Row],[Base Precio de Lista neto]]*(1-$F$2))</f>
        <v>853.2657</v>
      </c>
      <c r="E3982" s="14" t="n">
        <f aca="false">IF($F$2=0," - ",Tabla1[[#This Row],[Base para Mejor precio]]*(1-$F$2))</f>
        <v>767.93913</v>
      </c>
      <c r="F3982" s="12" t="s">
        <v>31</v>
      </c>
      <c r="G3982" s="15"/>
      <c r="H3982" s="14" t="n">
        <f aca="false">IFERROR(IF($F$3=0,"-",Tabla1[[#This Row],[Precio de Cliente neto]]*(1+$F$3)),"-")</f>
        <v>1279.89855</v>
      </c>
      <c r="I3982" s="14" t="n">
        <v>1218.951</v>
      </c>
      <c r="J3982" s="14" t="n">
        <v>1097.0559</v>
      </c>
    </row>
    <row r="3983" customFormat="false" ht="15" hidden="false" customHeight="false" outlineLevel="0" collapsed="false">
      <c r="A3983" s="12" t="n">
        <v>10955</v>
      </c>
      <c r="B3983" s="13" t="s">
        <v>3996</v>
      </c>
      <c r="C3983" s="14" t="n">
        <f aca="false">IF($F$2=0," - ",Tabla1[[#This Row],[Base Precio de Lista neto]])</f>
        <v>2675.7401</v>
      </c>
      <c r="D3983" s="14" t="n">
        <f aca="false">IF($F$2=0," - ",Tabla1[[#This Row],[Base Precio de Lista neto]]*(1-$F$2))</f>
        <v>1873.01807</v>
      </c>
      <c r="E3983" s="14" t="n">
        <f aca="false">IF($F$2=0," - ",Tabla1[[#This Row],[Base para Mejor precio]]*(1-$F$2))</f>
        <v>1685.716263</v>
      </c>
      <c r="F3983" s="12" t="s">
        <v>31</v>
      </c>
      <c r="G3983" s="15"/>
      <c r="H3983" s="14" t="n">
        <f aca="false">IFERROR(IF($F$3=0,"-",Tabla1[[#This Row],[Precio de Cliente neto]]*(1+$F$3)),"-")</f>
        <v>2809.527105</v>
      </c>
      <c r="I3983" s="14" t="n">
        <v>2675.7401</v>
      </c>
      <c r="J3983" s="14" t="n">
        <v>2408.16609</v>
      </c>
    </row>
    <row r="3984" customFormat="false" ht="15" hidden="false" customHeight="false" outlineLevel="0" collapsed="false">
      <c r="A3984" s="12" t="n">
        <v>10956</v>
      </c>
      <c r="B3984" s="13" t="s">
        <v>3997</v>
      </c>
      <c r="C3984" s="14" t="n">
        <f aca="false">IF($F$2=0," - ",Tabla1[[#This Row],[Base Precio de Lista neto]])</f>
        <v>5004.6288</v>
      </c>
      <c r="D3984" s="14" t="n">
        <f aca="false">IF($F$2=0," - ",Tabla1[[#This Row],[Base Precio de Lista neto]]*(1-$F$2))</f>
        <v>3503.24016</v>
      </c>
      <c r="E3984" s="14" t="n">
        <f aca="false">IF($F$2=0," - ",Tabla1[[#This Row],[Base para Mejor precio]]*(1-$F$2))</f>
        <v>3152.916144</v>
      </c>
      <c r="F3984" s="12" t="s">
        <v>31</v>
      </c>
      <c r="G3984" s="15"/>
      <c r="H3984" s="14" t="n">
        <f aca="false">IFERROR(IF($F$3=0,"-",Tabla1[[#This Row],[Precio de Cliente neto]]*(1+$F$3)),"-")</f>
        <v>5254.86024</v>
      </c>
      <c r="I3984" s="14" t="n">
        <v>5004.6288</v>
      </c>
      <c r="J3984" s="14" t="n">
        <v>4504.16592</v>
      </c>
    </row>
    <row r="3985" customFormat="false" ht="15" hidden="false" customHeight="false" outlineLevel="0" collapsed="false">
      <c r="A3985" s="12" t="n">
        <v>10957</v>
      </c>
      <c r="B3985" s="13" t="s">
        <v>3998</v>
      </c>
      <c r="C3985" s="14" t="n">
        <f aca="false">IF($F$2=0," - ",Tabla1[[#This Row],[Base Precio de Lista neto]])</f>
        <v>441.0004</v>
      </c>
      <c r="D3985" s="14" t="n">
        <f aca="false">IF($F$2=0," - ",Tabla1[[#This Row],[Base Precio de Lista neto]]*(1-$F$2))</f>
        <v>308.70028</v>
      </c>
      <c r="E3985" s="14" t="n">
        <f aca="false">IF($F$2=0," - ",Tabla1[[#This Row],[Base para Mejor precio]]*(1-$F$2))</f>
        <v>277.830252</v>
      </c>
      <c r="F3985" s="12" t="s">
        <v>31</v>
      </c>
      <c r="G3985" s="15"/>
      <c r="H3985" s="14" t="n">
        <f aca="false">IFERROR(IF($F$3=0,"-",Tabla1[[#This Row],[Precio de Cliente neto]]*(1+$F$3)),"-")</f>
        <v>463.05042</v>
      </c>
      <c r="I3985" s="14" t="n">
        <v>441.0004</v>
      </c>
      <c r="J3985" s="14" t="n">
        <v>396.90036</v>
      </c>
    </row>
    <row r="3986" customFormat="false" ht="15" hidden="false" customHeight="false" outlineLevel="0" collapsed="false">
      <c r="A3986" s="12" t="n">
        <v>10958</v>
      </c>
      <c r="B3986" s="13" t="s">
        <v>3999</v>
      </c>
      <c r="C3986" s="14" t="n">
        <f aca="false">IF($F$2=0," - ",Tabla1[[#This Row],[Base Precio de Lista neto]])</f>
        <v>1298.2277</v>
      </c>
      <c r="D3986" s="14" t="n">
        <f aca="false">IF($F$2=0," - ",Tabla1[[#This Row],[Base Precio de Lista neto]]*(1-$F$2))</f>
        <v>908.75939</v>
      </c>
      <c r="E3986" s="14" t="n">
        <f aca="false">IF($F$2=0," - ",Tabla1[[#This Row],[Base para Mejor precio]]*(1-$F$2))</f>
        <v>817.883451</v>
      </c>
      <c r="F3986" s="12" t="s">
        <v>31</v>
      </c>
      <c r="G3986" s="15"/>
      <c r="H3986" s="14" t="n">
        <f aca="false">IFERROR(IF($F$3=0,"-",Tabla1[[#This Row],[Precio de Cliente neto]]*(1+$F$3)),"-")</f>
        <v>1363.139085</v>
      </c>
      <c r="I3986" s="14" t="n">
        <v>1298.2277</v>
      </c>
      <c r="J3986" s="14" t="n">
        <v>1168.40493</v>
      </c>
    </row>
    <row r="3987" customFormat="false" ht="15" hidden="false" customHeight="false" outlineLevel="0" collapsed="false">
      <c r="A3987" s="12" t="n">
        <v>10959</v>
      </c>
      <c r="B3987" s="13" t="s">
        <v>4000</v>
      </c>
      <c r="C3987" s="14" t="n">
        <f aca="false">IF($F$2=0," - ",Tabla1[[#This Row],[Base Precio de Lista neto]])</f>
        <v>2873.9447</v>
      </c>
      <c r="D3987" s="14" t="n">
        <f aca="false">IF($F$2=0," - ",Tabla1[[#This Row],[Base Precio de Lista neto]]*(1-$F$2))</f>
        <v>2011.76129</v>
      </c>
      <c r="E3987" s="14" t="n">
        <f aca="false">IF($F$2=0," - ",Tabla1[[#This Row],[Base para Mejor precio]]*(1-$F$2))</f>
        <v>1810.585161</v>
      </c>
      <c r="F3987" s="12" t="s">
        <v>31</v>
      </c>
      <c r="G3987" s="15"/>
      <c r="H3987" s="14" t="n">
        <f aca="false">IFERROR(IF($F$3=0,"-",Tabla1[[#This Row],[Precio de Cliente neto]]*(1+$F$3)),"-")</f>
        <v>3017.641935</v>
      </c>
      <c r="I3987" s="14" t="n">
        <v>2873.9447</v>
      </c>
      <c r="J3987" s="14" t="n">
        <v>2586.55023</v>
      </c>
    </row>
    <row r="3988" customFormat="false" ht="15" hidden="false" customHeight="false" outlineLevel="0" collapsed="false">
      <c r="A3988" s="12" t="n">
        <v>10960</v>
      </c>
      <c r="B3988" s="13" t="s">
        <v>4001</v>
      </c>
      <c r="C3988" s="14" t="n">
        <f aca="false">IF($F$2=0," - ",Tabla1[[#This Row],[Base Precio de Lista neto]])</f>
        <v>5401.0334</v>
      </c>
      <c r="D3988" s="14" t="n">
        <f aca="false">IF($F$2=0," - ",Tabla1[[#This Row],[Base Precio de Lista neto]]*(1-$F$2))</f>
        <v>3780.72338</v>
      </c>
      <c r="E3988" s="14" t="n">
        <f aca="false">IF($F$2=0," - ",Tabla1[[#This Row],[Base para Mejor precio]]*(1-$F$2))</f>
        <v>3402.651042</v>
      </c>
      <c r="F3988" s="12" t="s">
        <v>31</v>
      </c>
      <c r="G3988" s="15"/>
      <c r="H3988" s="14" t="n">
        <f aca="false">IFERROR(IF($F$3=0,"-",Tabla1[[#This Row],[Precio de Cliente neto]]*(1+$F$3)),"-")</f>
        <v>5671.08507</v>
      </c>
      <c r="I3988" s="14" t="n">
        <v>5401.0334</v>
      </c>
      <c r="J3988" s="14" t="n">
        <v>4860.93006</v>
      </c>
    </row>
    <row r="3989" customFormat="false" ht="15" hidden="false" customHeight="false" outlineLevel="0" collapsed="false">
      <c r="A3989" s="12" t="n">
        <v>10961</v>
      </c>
      <c r="B3989" s="13" t="s">
        <v>4002</v>
      </c>
      <c r="C3989" s="14" t="n">
        <f aca="false">IF($F$2=0," - ",Tabla1[[#This Row],[Base Precio de Lista neto]])</f>
        <v>431.0923</v>
      </c>
      <c r="D3989" s="14" t="n">
        <f aca="false">IF($F$2=0," - ",Tabla1[[#This Row],[Base Precio de Lista neto]]*(1-$F$2))</f>
        <v>301.76461</v>
      </c>
      <c r="E3989" s="14" t="n">
        <f aca="false">IF($F$2=0," - ",Tabla1[[#This Row],[Base para Mejor precio]]*(1-$F$2))</f>
        <v>271.588149</v>
      </c>
      <c r="F3989" s="12" t="s">
        <v>31</v>
      </c>
      <c r="G3989" s="15"/>
      <c r="H3989" s="14" t="n">
        <f aca="false">IFERROR(IF($F$3=0,"-",Tabla1[[#This Row],[Precio de Cliente neto]]*(1+$F$3)),"-")</f>
        <v>452.646915</v>
      </c>
      <c r="I3989" s="14" t="n">
        <v>431.0923</v>
      </c>
      <c r="J3989" s="14" t="n">
        <v>387.98307</v>
      </c>
    </row>
    <row r="3990" customFormat="false" ht="15" hidden="false" customHeight="false" outlineLevel="0" collapsed="false">
      <c r="A3990" s="12" t="n">
        <v>10962</v>
      </c>
      <c r="B3990" s="13" t="s">
        <v>4003</v>
      </c>
      <c r="C3990" s="14" t="n">
        <f aca="false">IF($F$2=0," - ",Tabla1[[#This Row],[Base Precio de Lista neto]])</f>
        <v>1258.5893</v>
      </c>
      <c r="D3990" s="14" t="n">
        <f aca="false">IF($F$2=0," - ",Tabla1[[#This Row],[Base Precio de Lista neto]]*(1-$F$2))</f>
        <v>881.01251</v>
      </c>
      <c r="E3990" s="14" t="n">
        <f aca="false">IF($F$2=0," - ",Tabla1[[#This Row],[Base para Mejor precio]]*(1-$F$2))</f>
        <v>792.911259</v>
      </c>
      <c r="F3990" s="12" t="s">
        <v>31</v>
      </c>
      <c r="G3990" s="15"/>
      <c r="H3990" s="14" t="n">
        <f aca="false">IFERROR(IF($F$3=0,"-",Tabla1[[#This Row],[Precio de Cliente neto]]*(1+$F$3)),"-")</f>
        <v>1321.518765</v>
      </c>
      <c r="I3990" s="14" t="n">
        <v>1258.5893</v>
      </c>
      <c r="J3990" s="14" t="n">
        <v>1132.73037</v>
      </c>
    </row>
    <row r="3991" customFormat="false" ht="15" hidden="false" customHeight="false" outlineLevel="0" collapsed="false">
      <c r="A3991" s="12" t="n">
        <v>10963</v>
      </c>
      <c r="B3991" s="13" t="s">
        <v>4004</v>
      </c>
      <c r="C3991" s="14" t="n">
        <f aca="false">IF($F$2=0," - ",Tabla1[[#This Row],[Base Precio de Lista neto]])</f>
        <v>2774.7757</v>
      </c>
      <c r="D3991" s="14" t="n">
        <f aca="false">IF($F$2=0," - ",Tabla1[[#This Row],[Base Precio de Lista neto]]*(1-$F$2))</f>
        <v>1942.34299</v>
      </c>
      <c r="E3991" s="14" t="n">
        <f aca="false">IF($F$2=0," - ",Tabla1[[#This Row],[Base para Mejor precio]]*(1-$F$2))</f>
        <v>1748.108691</v>
      </c>
      <c r="F3991" s="12" t="s">
        <v>31</v>
      </c>
      <c r="G3991" s="15"/>
      <c r="H3991" s="14" t="n">
        <f aca="false">IFERROR(IF($F$3=0,"-",Tabla1[[#This Row],[Precio de Cliente neto]]*(1+$F$3)),"-")</f>
        <v>2913.514485</v>
      </c>
      <c r="I3991" s="14" t="n">
        <v>2774.7757</v>
      </c>
      <c r="J3991" s="14" t="n">
        <v>2497.29813</v>
      </c>
    </row>
    <row r="3992" customFormat="false" ht="15" hidden="false" customHeight="false" outlineLevel="0" collapsed="false">
      <c r="A3992" s="12" t="n">
        <v>10964</v>
      </c>
      <c r="B3992" s="13" t="s">
        <v>4005</v>
      </c>
      <c r="C3992" s="14" t="n">
        <f aca="false">IF($F$2=0," - ",Tabla1[[#This Row],[Base Precio de Lista neto]])</f>
        <v>5202.8347</v>
      </c>
      <c r="D3992" s="14" t="n">
        <f aca="false">IF($F$2=0," - ",Tabla1[[#This Row],[Base Precio de Lista neto]]*(1-$F$2))</f>
        <v>3641.98429</v>
      </c>
      <c r="E3992" s="14" t="n">
        <f aca="false">IF($F$2=0," - ",Tabla1[[#This Row],[Base para Mejor precio]]*(1-$F$2))</f>
        <v>3277.785861</v>
      </c>
      <c r="F3992" s="12" t="s">
        <v>31</v>
      </c>
      <c r="G3992" s="15"/>
      <c r="H3992" s="14" t="n">
        <f aca="false">IFERROR(IF($F$3=0,"-",Tabla1[[#This Row],[Precio de Cliente neto]]*(1+$F$3)),"-")</f>
        <v>5462.976435</v>
      </c>
      <c r="I3992" s="14" t="n">
        <v>5202.8347</v>
      </c>
      <c r="J3992" s="14" t="n">
        <v>4682.55123</v>
      </c>
    </row>
    <row r="3993" customFormat="false" ht="15" hidden="false" customHeight="false" outlineLevel="0" collapsed="false">
      <c r="A3993" s="12" t="n">
        <v>10965</v>
      </c>
      <c r="B3993" s="13" t="s">
        <v>4006</v>
      </c>
      <c r="C3993" s="14" t="n">
        <f aca="false">IF($F$2=0," - ",Tabla1[[#This Row],[Base Precio de Lista neto]])</f>
        <v>411.3338</v>
      </c>
      <c r="D3993" s="14" t="n">
        <f aca="false">IF($F$2=0," - ",Tabla1[[#This Row],[Base Precio de Lista neto]]*(1-$F$2))</f>
        <v>287.93366</v>
      </c>
      <c r="E3993" s="14" t="n">
        <f aca="false">IF($F$2=0," - ",Tabla1[[#This Row],[Base para Mejor precio]]*(1-$F$2))</f>
        <v>259.140294</v>
      </c>
      <c r="F3993" s="12" t="s">
        <v>31</v>
      </c>
      <c r="G3993" s="15"/>
      <c r="H3993" s="14" t="n">
        <f aca="false">IFERROR(IF($F$3=0,"-",Tabla1[[#This Row],[Precio de Cliente neto]]*(1+$F$3)),"-")</f>
        <v>431.90049</v>
      </c>
      <c r="I3993" s="14" t="n">
        <v>411.3338</v>
      </c>
      <c r="J3993" s="14" t="n">
        <v>370.20042</v>
      </c>
    </row>
    <row r="3994" customFormat="false" ht="15" hidden="false" customHeight="false" outlineLevel="0" collapsed="false">
      <c r="A3994" s="12" t="n">
        <v>10966</v>
      </c>
      <c r="B3994" s="13" t="s">
        <v>4007</v>
      </c>
      <c r="C3994" s="14" t="n">
        <f aca="false">IF($F$2=0," - ",Tabla1[[#This Row],[Base Precio de Lista neto]])</f>
        <v>1153.254</v>
      </c>
      <c r="D3994" s="14" t="n">
        <f aca="false">IF($F$2=0," - ",Tabla1[[#This Row],[Base Precio de Lista neto]]*(1-$F$2))</f>
        <v>807.2778</v>
      </c>
      <c r="E3994" s="14" t="n">
        <f aca="false">IF($F$2=0," - ",Tabla1[[#This Row],[Base para Mejor precio]]*(1-$F$2))</f>
        <v>726.55002</v>
      </c>
      <c r="F3994" s="12" t="s">
        <v>31</v>
      </c>
      <c r="G3994" s="15"/>
      <c r="H3994" s="14" t="n">
        <f aca="false">IFERROR(IF($F$3=0,"-",Tabla1[[#This Row],[Precio de Cliente neto]]*(1+$F$3)),"-")</f>
        <v>1210.9167</v>
      </c>
      <c r="I3994" s="14" t="n">
        <v>1153.254</v>
      </c>
      <c r="J3994" s="14" t="n">
        <v>1037.9286</v>
      </c>
    </row>
    <row r="3995" customFormat="false" ht="15" hidden="false" customHeight="false" outlineLevel="0" collapsed="false">
      <c r="A3995" s="12" t="n">
        <v>10967</v>
      </c>
      <c r="B3995" s="13" t="s">
        <v>4008</v>
      </c>
      <c r="C3995" s="14" t="n">
        <f aca="false">IF($F$2=0," - ",Tabla1[[#This Row],[Base Precio de Lista neto]])</f>
        <v>2142.2454</v>
      </c>
      <c r="D3995" s="14" t="n">
        <f aca="false">IF($F$2=0," - ",Tabla1[[#This Row],[Base Precio de Lista neto]]*(1-$F$2))</f>
        <v>1499.57178</v>
      </c>
      <c r="E3995" s="14" t="n">
        <f aca="false">IF($F$2=0," - ",Tabla1[[#This Row],[Base para Mejor precio]]*(1-$F$2))</f>
        <v>1349.614602</v>
      </c>
      <c r="F3995" s="12" t="s">
        <v>31</v>
      </c>
      <c r="G3995" s="15"/>
      <c r="H3995" s="14" t="n">
        <f aca="false">IFERROR(IF($F$3=0,"-",Tabla1[[#This Row],[Precio de Cliente neto]]*(1+$F$3)),"-")</f>
        <v>2249.35767</v>
      </c>
      <c r="I3995" s="14" t="n">
        <v>2142.2454</v>
      </c>
      <c r="J3995" s="14" t="n">
        <v>1928.02086</v>
      </c>
    </row>
    <row r="3996" customFormat="false" ht="15" hidden="false" customHeight="false" outlineLevel="0" collapsed="false">
      <c r="A3996" s="12" t="n">
        <v>10968</v>
      </c>
      <c r="B3996" s="13" t="s">
        <v>4009</v>
      </c>
      <c r="C3996" s="14" t="n">
        <f aca="false">IF($F$2=0," - ",Tabla1[[#This Row],[Base Precio de Lista neto]])</f>
        <v>3747.5803</v>
      </c>
      <c r="D3996" s="14" t="n">
        <f aca="false">IF($F$2=0," - ",Tabla1[[#This Row],[Base Precio de Lista neto]]*(1-$F$2))</f>
        <v>2623.30621</v>
      </c>
      <c r="E3996" s="14" t="n">
        <f aca="false">IF($F$2=0," - ",Tabla1[[#This Row],[Base para Mejor precio]]*(1-$F$2))</f>
        <v>2360.975589</v>
      </c>
      <c r="F3996" s="12" t="s">
        <v>31</v>
      </c>
      <c r="G3996" s="15"/>
      <c r="H3996" s="14" t="n">
        <f aca="false">IFERROR(IF($F$3=0,"-",Tabla1[[#This Row],[Precio de Cliente neto]]*(1+$F$3)),"-")</f>
        <v>3934.959315</v>
      </c>
      <c r="I3996" s="14" t="n">
        <v>3747.5803</v>
      </c>
      <c r="J3996" s="14" t="n">
        <v>3372.82227</v>
      </c>
    </row>
    <row r="3997" customFormat="false" ht="15" hidden="false" customHeight="false" outlineLevel="0" collapsed="false">
      <c r="A3997" s="12" t="n">
        <v>10969</v>
      </c>
      <c r="B3997" s="13" t="s">
        <v>4010</v>
      </c>
      <c r="C3997" s="14" t="n">
        <f aca="false">IF($F$2=0," - ",Tabla1[[#This Row],[Base Precio de Lista neto]])</f>
        <v>54.2481</v>
      </c>
      <c r="D3997" s="14" t="n">
        <f aca="false">IF($F$2=0," - ",Tabla1[[#This Row],[Base Precio de Lista neto]]*(1-$F$2))</f>
        <v>37.97367</v>
      </c>
      <c r="E3997" s="14" t="n">
        <f aca="false">IF($F$2=0," - ",Tabla1[[#This Row],[Base para Mejor precio]]*(1-$F$2))</f>
        <v>34.176303</v>
      </c>
      <c r="F3997" s="12" t="s">
        <v>31</v>
      </c>
      <c r="G3997" s="15"/>
      <c r="H3997" s="14" t="n">
        <f aca="false">IFERROR(IF($F$3=0,"-",Tabla1[[#This Row],[Precio de Cliente neto]]*(1+$F$3)),"-")</f>
        <v>56.960505</v>
      </c>
      <c r="I3997" s="14" t="n">
        <v>54.2481</v>
      </c>
      <c r="J3997" s="14" t="n">
        <v>48.82329</v>
      </c>
    </row>
    <row r="3998" customFormat="false" ht="15" hidden="false" customHeight="false" outlineLevel="0" collapsed="false">
      <c r="A3998" s="12" t="n">
        <v>10970</v>
      </c>
      <c r="B3998" s="13" t="s">
        <v>4011</v>
      </c>
      <c r="C3998" s="14" t="n">
        <f aca="false">IF($F$2=0," - ",Tabla1[[#This Row],[Base Precio de Lista neto]])</f>
        <v>120.449</v>
      </c>
      <c r="D3998" s="14" t="n">
        <f aca="false">IF($F$2=0," - ",Tabla1[[#This Row],[Base Precio de Lista neto]]*(1-$F$2))</f>
        <v>84.3143</v>
      </c>
      <c r="E3998" s="14" t="n">
        <f aca="false">IF($F$2=0," - ",Tabla1[[#This Row],[Base para Mejor precio]]*(1-$F$2))</f>
        <v>75.88287</v>
      </c>
      <c r="F3998" s="12" t="s">
        <v>31</v>
      </c>
      <c r="G3998" s="15"/>
      <c r="H3998" s="14" t="n">
        <f aca="false">IFERROR(IF($F$3=0,"-",Tabla1[[#This Row],[Precio de Cliente neto]]*(1+$F$3)),"-")</f>
        <v>126.47145</v>
      </c>
      <c r="I3998" s="14" t="n">
        <v>120.449</v>
      </c>
      <c r="J3998" s="14" t="n">
        <v>108.4041</v>
      </c>
    </row>
    <row r="3999" customFormat="false" ht="15" hidden="false" customHeight="false" outlineLevel="0" collapsed="false">
      <c r="A3999" s="12" t="n">
        <v>10971</v>
      </c>
      <c r="B3999" s="13" t="s">
        <v>4012</v>
      </c>
      <c r="C3999" s="14" t="n">
        <f aca="false">IF($F$2=0," - ",Tabla1[[#This Row],[Base Precio de Lista neto]])</f>
        <v>120.449</v>
      </c>
      <c r="D3999" s="14" t="n">
        <f aca="false">IF($F$2=0," - ",Tabla1[[#This Row],[Base Precio de Lista neto]]*(1-$F$2))</f>
        <v>84.3143</v>
      </c>
      <c r="E3999" s="14" t="n">
        <f aca="false">IF($F$2=0," - ",Tabla1[[#This Row],[Base para Mejor precio]]*(1-$F$2))</f>
        <v>75.88287</v>
      </c>
      <c r="F3999" s="12" t="s">
        <v>31</v>
      </c>
      <c r="G3999" s="15"/>
      <c r="H3999" s="14" t="n">
        <f aca="false">IFERROR(IF($F$3=0,"-",Tabla1[[#This Row],[Precio de Cliente neto]]*(1+$F$3)),"-")</f>
        <v>126.47145</v>
      </c>
      <c r="I3999" s="14" t="n">
        <v>120.449</v>
      </c>
      <c r="J3999" s="14" t="n">
        <v>108.4041</v>
      </c>
    </row>
    <row r="4000" customFormat="false" ht="15" hidden="false" customHeight="false" outlineLevel="0" collapsed="false">
      <c r="A4000" s="12" t="n">
        <v>10972</v>
      </c>
      <c r="B4000" s="13" t="s">
        <v>4013</v>
      </c>
      <c r="C4000" s="14" t="n">
        <f aca="false">IF($F$2=0," - ",Tabla1[[#This Row],[Base Precio de Lista neto]])</f>
        <v>120.449</v>
      </c>
      <c r="D4000" s="14" t="n">
        <f aca="false">IF($F$2=0," - ",Tabla1[[#This Row],[Base Precio de Lista neto]]*(1-$F$2))</f>
        <v>84.3143</v>
      </c>
      <c r="E4000" s="14" t="n">
        <f aca="false">IF($F$2=0," - ",Tabla1[[#This Row],[Base para Mejor precio]]*(1-$F$2))</f>
        <v>75.88287</v>
      </c>
      <c r="F4000" s="12" t="s">
        <v>31</v>
      </c>
      <c r="G4000" s="15"/>
      <c r="H4000" s="14" t="n">
        <f aca="false">IFERROR(IF($F$3=0,"-",Tabla1[[#This Row],[Precio de Cliente neto]]*(1+$F$3)),"-")</f>
        <v>126.47145</v>
      </c>
      <c r="I4000" s="14" t="n">
        <v>120.449</v>
      </c>
      <c r="J4000" s="14" t="n">
        <v>108.4041</v>
      </c>
    </row>
    <row r="4001" customFormat="false" ht="15" hidden="false" customHeight="false" outlineLevel="0" collapsed="false">
      <c r="A4001" s="12" t="n">
        <v>10973</v>
      </c>
      <c r="B4001" s="13" t="s">
        <v>4014</v>
      </c>
      <c r="C4001" s="14" t="n">
        <f aca="false">IF($F$2=0," - ",Tabla1[[#This Row],[Base Precio de Lista neto]])</f>
        <v>120.449</v>
      </c>
      <c r="D4001" s="14" t="n">
        <f aca="false">IF($F$2=0," - ",Tabla1[[#This Row],[Base Precio de Lista neto]]*(1-$F$2))</f>
        <v>84.3143</v>
      </c>
      <c r="E4001" s="14" t="n">
        <f aca="false">IF($F$2=0," - ",Tabla1[[#This Row],[Base para Mejor precio]]*(1-$F$2))</f>
        <v>75.88287</v>
      </c>
      <c r="F4001" s="12" t="s">
        <v>31</v>
      </c>
      <c r="G4001" s="15"/>
      <c r="H4001" s="14" t="n">
        <f aca="false">IFERROR(IF($F$3=0,"-",Tabla1[[#This Row],[Precio de Cliente neto]]*(1+$F$3)),"-")</f>
        <v>126.47145</v>
      </c>
      <c r="I4001" s="14" t="n">
        <v>120.449</v>
      </c>
      <c r="J4001" s="14" t="n">
        <v>108.4041</v>
      </c>
    </row>
    <row r="4002" customFormat="false" ht="15" hidden="false" customHeight="false" outlineLevel="0" collapsed="false">
      <c r="A4002" s="12" t="n">
        <v>10974</v>
      </c>
      <c r="B4002" s="13" t="s">
        <v>4015</v>
      </c>
      <c r="C4002" s="14" t="n">
        <f aca="false">IF($F$2=0," - ",Tabla1[[#This Row],[Base Precio de Lista neto]])</f>
        <v>120.449</v>
      </c>
      <c r="D4002" s="14" t="n">
        <f aca="false">IF($F$2=0," - ",Tabla1[[#This Row],[Base Precio de Lista neto]]*(1-$F$2))</f>
        <v>84.3143</v>
      </c>
      <c r="E4002" s="14" t="n">
        <f aca="false">IF($F$2=0," - ",Tabla1[[#This Row],[Base para Mejor precio]]*(1-$F$2))</f>
        <v>75.88287</v>
      </c>
      <c r="F4002" s="12" t="s">
        <v>31</v>
      </c>
      <c r="G4002" s="15"/>
      <c r="H4002" s="14" t="n">
        <f aca="false">IFERROR(IF($F$3=0,"-",Tabla1[[#This Row],[Precio de Cliente neto]]*(1+$F$3)),"-")</f>
        <v>126.47145</v>
      </c>
      <c r="I4002" s="14" t="n">
        <v>120.449</v>
      </c>
      <c r="J4002" s="14" t="n">
        <v>108.4041</v>
      </c>
    </row>
    <row r="4003" customFormat="false" ht="15" hidden="false" customHeight="false" outlineLevel="0" collapsed="false">
      <c r="A4003" s="12" t="n">
        <v>10975</v>
      </c>
      <c r="B4003" s="13" t="s">
        <v>4016</v>
      </c>
      <c r="C4003" s="14" t="n">
        <f aca="false">IF($F$2=0," - ",Tabla1[[#This Row],[Base Precio de Lista neto]])</f>
        <v>120.449</v>
      </c>
      <c r="D4003" s="14" t="n">
        <f aca="false">IF($F$2=0," - ",Tabla1[[#This Row],[Base Precio de Lista neto]]*(1-$F$2))</f>
        <v>84.3143</v>
      </c>
      <c r="E4003" s="14" t="n">
        <f aca="false">IF($F$2=0," - ",Tabla1[[#This Row],[Base para Mejor precio]]*(1-$F$2))</f>
        <v>75.88287</v>
      </c>
      <c r="F4003" s="12" t="s">
        <v>31</v>
      </c>
      <c r="G4003" s="15"/>
      <c r="H4003" s="14" t="n">
        <f aca="false">IFERROR(IF($F$3=0,"-",Tabla1[[#This Row],[Precio de Cliente neto]]*(1+$F$3)),"-")</f>
        <v>126.47145</v>
      </c>
      <c r="I4003" s="14" t="n">
        <v>120.449</v>
      </c>
      <c r="J4003" s="14" t="n">
        <v>108.4041</v>
      </c>
    </row>
    <row r="4004" customFormat="false" ht="15" hidden="false" customHeight="false" outlineLevel="0" collapsed="false">
      <c r="A4004" s="12" t="n">
        <v>10976</v>
      </c>
      <c r="B4004" s="13" t="s">
        <v>4017</v>
      </c>
      <c r="C4004" s="14" t="n">
        <f aca="false">IF($F$2=0," - ",Tabla1[[#This Row],[Base Precio de Lista neto]])</f>
        <v>120.449</v>
      </c>
      <c r="D4004" s="14" t="n">
        <f aca="false">IF($F$2=0," - ",Tabla1[[#This Row],[Base Precio de Lista neto]]*(1-$F$2))</f>
        <v>84.3143</v>
      </c>
      <c r="E4004" s="14" t="n">
        <f aca="false">IF($F$2=0," - ",Tabla1[[#This Row],[Base para Mejor precio]]*(1-$F$2))</f>
        <v>75.88287</v>
      </c>
      <c r="F4004" s="12" t="s">
        <v>31</v>
      </c>
      <c r="G4004" s="15"/>
      <c r="H4004" s="14" t="n">
        <f aca="false">IFERROR(IF($F$3=0,"-",Tabla1[[#This Row],[Precio de Cliente neto]]*(1+$F$3)),"-")</f>
        <v>126.47145</v>
      </c>
      <c r="I4004" s="14" t="n">
        <v>120.449</v>
      </c>
      <c r="J4004" s="14" t="n">
        <v>108.4041</v>
      </c>
    </row>
    <row r="4005" customFormat="false" ht="15" hidden="false" customHeight="false" outlineLevel="0" collapsed="false">
      <c r="A4005" s="12" t="n">
        <v>10977</v>
      </c>
      <c r="B4005" s="13" t="s">
        <v>4018</v>
      </c>
      <c r="C4005" s="14" t="n">
        <f aca="false">IF($F$2=0," - ",Tabla1[[#This Row],[Base Precio de Lista neto]])</f>
        <v>120.449</v>
      </c>
      <c r="D4005" s="14" t="n">
        <f aca="false">IF($F$2=0," - ",Tabla1[[#This Row],[Base Precio de Lista neto]]*(1-$F$2))</f>
        <v>84.3143</v>
      </c>
      <c r="E4005" s="14" t="n">
        <f aca="false">IF($F$2=0," - ",Tabla1[[#This Row],[Base para Mejor precio]]*(1-$F$2))</f>
        <v>75.88287</v>
      </c>
      <c r="F4005" s="12" t="s">
        <v>31</v>
      </c>
      <c r="G4005" s="15"/>
      <c r="H4005" s="14" t="n">
        <f aca="false">IFERROR(IF($F$3=0,"-",Tabla1[[#This Row],[Precio de Cliente neto]]*(1+$F$3)),"-")</f>
        <v>126.47145</v>
      </c>
      <c r="I4005" s="14" t="n">
        <v>120.449</v>
      </c>
      <c r="J4005" s="14" t="n">
        <v>108.4041</v>
      </c>
    </row>
    <row r="4006" customFormat="false" ht="15" hidden="false" customHeight="false" outlineLevel="0" collapsed="false">
      <c r="A4006" s="12" t="n">
        <v>10978</v>
      </c>
      <c r="B4006" s="13" t="s">
        <v>4019</v>
      </c>
      <c r="C4006" s="14" t="n">
        <f aca="false">IF($F$2=0," - ",Tabla1[[#This Row],[Base Precio de Lista neto]])</f>
        <v>120.449</v>
      </c>
      <c r="D4006" s="14" t="n">
        <f aca="false">IF($F$2=0," - ",Tabla1[[#This Row],[Base Precio de Lista neto]]*(1-$F$2))</f>
        <v>84.3143</v>
      </c>
      <c r="E4006" s="14" t="n">
        <f aca="false">IF($F$2=0," - ",Tabla1[[#This Row],[Base para Mejor precio]]*(1-$F$2))</f>
        <v>75.88287</v>
      </c>
      <c r="F4006" s="12" t="s">
        <v>31</v>
      </c>
      <c r="G4006" s="15"/>
      <c r="H4006" s="14" t="n">
        <f aca="false">IFERROR(IF($F$3=0,"-",Tabla1[[#This Row],[Precio de Cliente neto]]*(1+$F$3)),"-")</f>
        <v>126.47145</v>
      </c>
      <c r="I4006" s="14" t="n">
        <v>120.449</v>
      </c>
      <c r="J4006" s="14" t="n">
        <v>108.4041</v>
      </c>
    </row>
    <row r="4007" customFormat="false" ht="15" hidden="false" customHeight="false" outlineLevel="0" collapsed="false">
      <c r="A4007" s="12" t="n">
        <v>10979</v>
      </c>
      <c r="B4007" s="13" t="s">
        <v>4020</v>
      </c>
      <c r="C4007" s="14" t="n">
        <f aca="false">IF($F$2=0," - ",Tabla1[[#This Row],[Base Precio de Lista neto]])</f>
        <v>120.449</v>
      </c>
      <c r="D4007" s="14" t="n">
        <f aca="false">IF($F$2=0," - ",Tabla1[[#This Row],[Base Precio de Lista neto]]*(1-$F$2))</f>
        <v>84.3143</v>
      </c>
      <c r="E4007" s="14" t="n">
        <f aca="false">IF($F$2=0," - ",Tabla1[[#This Row],[Base para Mejor precio]]*(1-$F$2))</f>
        <v>75.88287</v>
      </c>
      <c r="F4007" s="12" t="s">
        <v>31</v>
      </c>
      <c r="G4007" s="15"/>
      <c r="H4007" s="14" t="n">
        <f aca="false">IFERROR(IF($F$3=0,"-",Tabla1[[#This Row],[Precio de Cliente neto]]*(1+$F$3)),"-")</f>
        <v>126.47145</v>
      </c>
      <c r="I4007" s="14" t="n">
        <v>120.449</v>
      </c>
      <c r="J4007" s="14" t="n">
        <v>108.4041</v>
      </c>
    </row>
    <row r="4008" customFormat="false" ht="15" hidden="false" customHeight="false" outlineLevel="0" collapsed="false">
      <c r="A4008" s="12" t="n">
        <v>10980</v>
      </c>
      <c r="B4008" s="13" t="s">
        <v>4021</v>
      </c>
      <c r="C4008" s="14" t="n">
        <f aca="false">IF($F$2=0," - ",Tabla1[[#This Row],[Base Precio de Lista neto]])</f>
        <v>120.449</v>
      </c>
      <c r="D4008" s="14" t="n">
        <f aca="false">IF($F$2=0," - ",Tabla1[[#This Row],[Base Precio de Lista neto]]*(1-$F$2))</f>
        <v>84.3143</v>
      </c>
      <c r="E4008" s="14" t="n">
        <f aca="false">IF($F$2=0," - ",Tabla1[[#This Row],[Base para Mejor precio]]*(1-$F$2))</f>
        <v>75.88287</v>
      </c>
      <c r="F4008" s="12" t="s">
        <v>31</v>
      </c>
      <c r="G4008" s="15"/>
      <c r="H4008" s="14" t="n">
        <f aca="false">IFERROR(IF($F$3=0,"-",Tabla1[[#This Row],[Precio de Cliente neto]]*(1+$F$3)),"-")</f>
        <v>126.47145</v>
      </c>
      <c r="I4008" s="14" t="n">
        <v>120.449</v>
      </c>
      <c r="J4008" s="14" t="n">
        <v>108.4041</v>
      </c>
    </row>
    <row r="4009" customFormat="false" ht="15" hidden="false" customHeight="false" outlineLevel="0" collapsed="false">
      <c r="A4009" s="12" t="n">
        <v>10981</v>
      </c>
      <c r="B4009" s="13" t="s">
        <v>4022</v>
      </c>
      <c r="C4009" s="14" t="n">
        <f aca="false">IF($F$2=0," - ",Tabla1[[#This Row],[Base Precio de Lista neto]])</f>
        <v>120.449</v>
      </c>
      <c r="D4009" s="14" t="n">
        <f aca="false">IF($F$2=0," - ",Tabla1[[#This Row],[Base Precio de Lista neto]]*(1-$F$2))</f>
        <v>84.3143</v>
      </c>
      <c r="E4009" s="14" t="n">
        <f aca="false">IF($F$2=0," - ",Tabla1[[#This Row],[Base para Mejor precio]]*(1-$F$2))</f>
        <v>75.88287</v>
      </c>
      <c r="F4009" s="12" t="s">
        <v>31</v>
      </c>
      <c r="G4009" s="15"/>
      <c r="H4009" s="14" t="n">
        <f aca="false">IFERROR(IF($F$3=0,"-",Tabla1[[#This Row],[Precio de Cliente neto]]*(1+$F$3)),"-")</f>
        <v>126.47145</v>
      </c>
      <c r="I4009" s="14" t="n">
        <v>120.449</v>
      </c>
      <c r="J4009" s="14" t="n">
        <v>108.4041</v>
      </c>
    </row>
    <row r="4010" customFormat="false" ht="15" hidden="false" customHeight="false" outlineLevel="0" collapsed="false">
      <c r="A4010" s="12" t="n">
        <v>10982</v>
      </c>
      <c r="B4010" s="13" t="s">
        <v>4023</v>
      </c>
      <c r="C4010" s="14" t="n">
        <f aca="false">IF($F$2=0," - ",Tabla1[[#This Row],[Base Precio de Lista neto]])</f>
        <v>359.8558</v>
      </c>
      <c r="D4010" s="14" t="n">
        <f aca="false">IF($F$2=0," - ",Tabla1[[#This Row],[Base Precio de Lista neto]]*(1-$F$2))</f>
        <v>251.89906</v>
      </c>
      <c r="E4010" s="14" t="n">
        <f aca="false">IF($F$2=0," - ",Tabla1[[#This Row],[Base para Mejor precio]]*(1-$F$2))</f>
        <v>226.709154</v>
      </c>
      <c r="F4010" s="12" t="s">
        <v>31</v>
      </c>
      <c r="G4010" s="15"/>
      <c r="H4010" s="14" t="n">
        <f aca="false">IFERROR(IF($F$3=0,"-",Tabla1[[#This Row],[Precio de Cliente neto]]*(1+$F$3)),"-")</f>
        <v>377.84859</v>
      </c>
      <c r="I4010" s="14" t="n">
        <v>359.8558</v>
      </c>
      <c r="J4010" s="14" t="n">
        <v>323.87022</v>
      </c>
    </row>
    <row r="4011" customFormat="false" ht="15" hidden="false" customHeight="false" outlineLevel="0" collapsed="false">
      <c r="A4011" s="12" t="n">
        <v>10983</v>
      </c>
      <c r="B4011" s="13" t="s">
        <v>4024</v>
      </c>
      <c r="C4011" s="14" t="n">
        <f aca="false">IF($F$2=0," - ",Tabla1[[#This Row],[Base Precio de Lista neto]])</f>
        <v>359.8558</v>
      </c>
      <c r="D4011" s="14" t="n">
        <f aca="false">IF($F$2=0," - ",Tabla1[[#This Row],[Base Precio de Lista neto]]*(1-$F$2))</f>
        <v>251.89906</v>
      </c>
      <c r="E4011" s="14" t="n">
        <f aca="false">IF($F$2=0," - ",Tabla1[[#This Row],[Base para Mejor precio]]*(1-$F$2))</f>
        <v>226.709154</v>
      </c>
      <c r="F4011" s="12" t="s">
        <v>31</v>
      </c>
      <c r="G4011" s="15"/>
      <c r="H4011" s="14" t="n">
        <f aca="false">IFERROR(IF($F$3=0,"-",Tabla1[[#This Row],[Precio de Cliente neto]]*(1+$F$3)),"-")</f>
        <v>377.84859</v>
      </c>
      <c r="I4011" s="14" t="n">
        <v>359.8558</v>
      </c>
      <c r="J4011" s="14" t="n">
        <v>323.87022</v>
      </c>
    </row>
    <row r="4012" customFormat="false" ht="15" hidden="false" customHeight="false" outlineLevel="0" collapsed="false">
      <c r="A4012" s="12" t="n">
        <v>10984</v>
      </c>
      <c r="B4012" s="13" t="s">
        <v>4025</v>
      </c>
      <c r="C4012" s="14" t="n">
        <f aca="false">IF($F$2=0," - ",Tabla1[[#This Row],[Base Precio de Lista neto]])</f>
        <v>359.8558</v>
      </c>
      <c r="D4012" s="14" t="n">
        <f aca="false">IF($F$2=0," - ",Tabla1[[#This Row],[Base Precio de Lista neto]]*(1-$F$2))</f>
        <v>251.89906</v>
      </c>
      <c r="E4012" s="14" t="n">
        <f aca="false">IF($F$2=0," - ",Tabla1[[#This Row],[Base para Mejor precio]]*(1-$F$2))</f>
        <v>226.709154</v>
      </c>
      <c r="F4012" s="12" t="s">
        <v>31</v>
      </c>
      <c r="G4012" s="15"/>
      <c r="H4012" s="14" t="n">
        <f aca="false">IFERROR(IF($F$3=0,"-",Tabla1[[#This Row],[Precio de Cliente neto]]*(1+$F$3)),"-")</f>
        <v>377.84859</v>
      </c>
      <c r="I4012" s="14" t="n">
        <v>359.8558</v>
      </c>
      <c r="J4012" s="14" t="n">
        <v>323.87022</v>
      </c>
    </row>
    <row r="4013" customFormat="false" ht="15" hidden="false" customHeight="false" outlineLevel="0" collapsed="false">
      <c r="A4013" s="12" t="n">
        <v>10985</v>
      </c>
      <c r="B4013" s="13" t="s">
        <v>4026</v>
      </c>
      <c r="C4013" s="14" t="n">
        <f aca="false">IF($F$2=0," - ",Tabla1[[#This Row],[Base Precio de Lista neto]])</f>
        <v>359.8558</v>
      </c>
      <c r="D4013" s="14" t="n">
        <f aca="false">IF($F$2=0," - ",Tabla1[[#This Row],[Base Precio de Lista neto]]*(1-$F$2))</f>
        <v>251.89906</v>
      </c>
      <c r="E4013" s="14" t="n">
        <f aca="false">IF($F$2=0," - ",Tabla1[[#This Row],[Base para Mejor precio]]*(1-$F$2))</f>
        <v>226.709154</v>
      </c>
      <c r="F4013" s="12" t="s">
        <v>31</v>
      </c>
      <c r="G4013" s="15"/>
      <c r="H4013" s="14" t="n">
        <f aca="false">IFERROR(IF($F$3=0,"-",Tabla1[[#This Row],[Precio de Cliente neto]]*(1+$F$3)),"-")</f>
        <v>377.84859</v>
      </c>
      <c r="I4013" s="14" t="n">
        <v>359.8558</v>
      </c>
      <c r="J4013" s="14" t="n">
        <v>323.87022</v>
      </c>
    </row>
    <row r="4014" customFormat="false" ht="15" hidden="false" customHeight="false" outlineLevel="0" collapsed="false">
      <c r="A4014" s="12" t="n">
        <v>10986</v>
      </c>
      <c r="B4014" s="13" t="s">
        <v>4027</v>
      </c>
      <c r="C4014" s="14" t="n">
        <f aca="false">IF($F$2=0," - ",Tabla1[[#This Row],[Base Precio de Lista neto]])</f>
        <v>359.8558</v>
      </c>
      <c r="D4014" s="14" t="n">
        <f aca="false">IF($F$2=0," - ",Tabla1[[#This Row],[Base Precio de Lista neto]]*(1-$F$2))</f>
        <v>251.89906</v>
      </c>
      <c r="E4014" s="14" t="n">
        <f aca="false">IF($F$2=0," - ",Tabla1[[#This Row],[Base para Mejor precio]]*(1-$F$2))</f>
        <v>226.709154</v>
      </c>
      <c r="F4014" s="12" t="s">
        <v>31</v>
      </c>
      <c r="G4014" s="15"/>
      <c r="H4014" s="14" t="n">
        <f aca="false">IFERROR(IF($F$3=0,"-",Tabla1[[#This Row],[Precio de Cliente neto]]*(1+$F$3)),"-")</f>
        <v>377.84859</v>
      </c>
      <c r="I4014" s="14" t="n">
        <v>359.8558</v>
      </c>
      <c r="J4014" s="14" t="n">
        <v>323.87022</v>
      </c>
    </row>
    <row r="4015" customFormat="false" ht="15" hidden="false" customHeight="false" outlineLevel="0" collapsed="false">
      <c r="A4015" s="12" t="n">
        <v>10987</v>
      </c>
      <c r="B4015" s="13" t="s">
        <v>4028</v>
      </c>
      <c r="C4015" s="14" t="n">
        <f aca="false">IF($F$2=0," - ",Tabla1[[#This Row],[Base Precio de Lista neto]])</f>
        <v>359.8558</v>
      </c>
      <c r="D4015" s="14" t="n">
        <f aca="false">IF($F$2=0," - ",Tabla1[[#This Row],[Base Precio de Lista neto]]*(1-$F$2))</f>
        <v>251.89906</v>
      </c>
      <c r="E4015" s="14" t="n">
        <f aca="false">IF($F$2=0," - ",Tabla1[[#This Row],[Base para Mejor precio]]*(1-$F$2))</f>
        <v>226.709154</v>
      </c>
      <c r="F4015" s="12" t="s">
        <v>31</v>
      </c>
      <c r="G4015" s="15"/>
      <c r="H4015" s="14" t="n">
        <f aca="false">IFERROR(IF($F$3=0,"-",Tabla1[[#This Row],[Precio de Cliente neto]]*(1+$F$3)),"-")</f>
        <v>377.84859</v>
      </c>
      <c r="I4015" s="14" t="n">
        <v>359.8558</v>
      </c>
      <c r="J4015" s="14" t="n">
        <v>323.87022</v>
      </c>
    </row>
    <row r="4016" customFormat="false" ht="15" hidden="false" customHeight="false" outlineLevel="0" collapsed="false">
      <c r="A4016" s="12" t="n">
        <v>10988</v>
      </c>
      <c r="B4016" s="13" t="s">
        <v>4029</v>
      </c>
      <c r="C4016" s="14" t="n">
        <f aca="false">IF($F$2=0," - ",Tabla1[[#This Row],[Base Precio de Lista neto]])</f>
        <v>359.8558</v>
      </c>
      <c r="D4016" s="14" t="n">
        <f aca="false">IF($F$2=0," - ",Tabla1[[#This Row],[Base Precio de Lista neto]]*(1-$F$2))</f>
        <v>251.89906</v>
      </c>
      <c r="E4016" s="14" t="n">
        <f aca="false">IF($F$2=0," - ",Tabla1[[#This Row],[Base para Mejor precio]]*(1-$F$2))</f>
        <v>226.709154</v>
      </c>
      <c r="F4016" s="12" t="s">
        <v>31</v>
      </c>
      <c r="G4016" s="15"/>
      <c r="H4016" s="14" t="n">
        <f aca="false">IFERROR(IF($F$3=0,"-",Tabla1[[#This Row],[Precio de Cliente neto]]*(1+$F$3)),"-")</f>
        <v>377.84859</v>
      </c>
      <c r="I4016" s="14" t="n">
        <v>359.8558</v>
      </c>
      <c r="J4016" s="14" t="n">
        <v>323.87022</v>
      </c>
    </row>
    <row r="4017" customFormat="false" ht="15" hidden="false" customHeight="false" outlineLevel="0" collapsed="false">
      <c r="A4017" s="12" t="n">
        <v>10989</v>
      </c>
      <c r="B4017" s="13" t="s">
        <v>4030</v>
      </c>
      <c r="C4017" s="14" t="n">
        <f aca="false">IF($F$2=0," - ",Tabla1[[#This Row],[Base Precio de Lista neto]])</f>
        <v>359.8558</v>
      </c>
      <c r="D4017" s="14" t="n">
        <f aca="false">IF($F$2=0," - ",Tabla1[[#This Row],[Base Precio de Lista neto]]*(1-$F$2))</f>
        <v>251.89906</v>
      </c>
      <c r="E4017" s="14" t="n">
        <f aca="false">IF($F$2=0," - ",Tabla1[[#This Row],[Base para Mejor precio]]*(1-$F$2))</f>
        <v>226.709154</v>
      </c>
      <c r="F4017" s="12" t="s">
        <v>31</v>
      </c>
      <c r="G4017" s="15"/>
      <c r="H4017" s="14" t="n">
        <f aca="false">IFERROR(IF($F$3=0,"-",Tabla1[[#This Row],[Precio de Cliente neto]]*(1+$F$3)),"-")</f>
        <v>377.84859</v>
      </c>
      <c r="I4017" s="14" t="n">
        <v>359.8558</v>
      </c>
      <c r="J4017" s="14" t="n">
        <v>323.87022</v>
      </c>
    </row>
    <row r="4018" customFormat="false" ht="15" hidden="false" customHeight="false" outlineLevel="0" collapsed="false">
      <c r="A4018" s="12" t="n">
        <v>10990</v>
      </c>
      <c r="B4018" s="13" t="s">
        <v>4031</v>
      </c>
      <c r="C4018" s="14" t="n">
        <f aca="false">IF($F$2=0," - ",Tabla1[[#This Row],[Base Precio de Lista neto]])</f>
        <v>359.8558</v>
      </c>
      <c r="D4018" s="14" t="n">
        <f aca="false">IF($F$2=0," - ",Tabla1[[#This Row],[Base Precio de Lista neto]]*(1-$F$2))</f>
        <v>251.89906</v>
      </c>
      <c r="E4018" s="14" t="n">
        <f aca="false">IF($F$2=0," - ",Tabla1[[#This Row],[Base para Mejor precio]]*(1-$F$2))</f>
        <v>226.709154</v>
      </c>
      <c r="F4018" s="12" t="s">
        <v>31</v>
      </c>
      <c r="G4018" s="15"/>
      <c r="H4018" s="14" t="n">
        <f aca="false">IFERROR(IF($F$3=0,"-",Tabla1[[#This Row],[Precio de Cliente neto]]*(1+$F$3)),"-")</f>
        <v>377.84859</v>
      </c>
      <c r="I4018" s="14" t="n">
        <v>359.8558</v>
      </c>
      <c r="J4018" s="14" t="n">
        <v>323.87022</v>
      </c>
    </row>
    <row r="4019" customFormat="false" ht="15" hidden="false" customHeight="false" outlineLevel="0" collapsed="false">
      <c r="A4019" s="12" t="n">
        <v>10992</v>
      </c>
      <c r="B4019" s="13" t="s">
        <v>4032</v>
      </c>
      <c r="C4019" s="14" t="n">
        <f aca="false">IF($F$2=0," - ",Tabla1[[#This Row],[Base Precio de Lista neto]])</f>
        <v>3666.7389</v>
      </c>
      <c r="D4019" s="14" t="n">
        <f aca="false">IF($F$2=0," - ",Tabla1[[#This Row],[Base Precio de Lista neto]]*(1-$F$2))</f>
        <v>2566.71723</v>
      </c>
      <c r="E4019" s="14" t="n">
        <f aca="false">IF($F$2=0," - ",Tabla1[[#This Row],[Base para Mejor precio]]*(1-$F$2))</f>
        <v>2310.045507</v>
      </c>
      <c r="F4019" s="12" t="s">
        <v>14</v>
      </c>
      <c r="G4019" s="15"/>
      <c r="H4019" s="14" t="n">
        <f aca="false">IFERROR(IF($F$3=0,"-",Tabla1[[#This Row],[Precio de Cliente neto]]*(1+$F$3)),"-")</f>
        <v>3850.075845</v>
      </c>
      <c r="I4019" s="14" t="n">
        <v>3666.7389</v>
      </c>
      <c r="J4019" s="14" t="n">
        <v>3300.06501</v>
      </c>
    </row>
    <row r="4020" customFormat="false" ht="15" hidden="false" customHeight="false" outlineLevel="0" collapsed="false">
      <c r="A4020" s="12" t="n">
        <v>10996</v>
      </c>
      <c r="B4020" s="13" t="s">
        <v>4033</v>
      </c>
      <c r="C4020" s="14" t="n">
        <f aca="false">IF($F$2=0," - ",Tabla1[[#This Row],[Base Precio de Lista neto]])</f>
        <v>2579.4992</v>
      </c>
      <c r="D4020" s="14" t="n">
        <f aca="false">IF($F$2=0," - ",Tabla1[[#This Row],[Base Precio de Lista neto]]*(1-$F$2))</f>
        <v>1805.64944</v>
      </c>
      <c r="E4020" s="14" t="n">
        <f aca="false">IF($F$2=0," - ",Tabla1[[#This Row],[Base para Mejor precio]]*(1-$F$2))</f>
        <v>1625.084496</v>
      </c>
      <c r="F4020" s="12" t="s">
        <v>14</v>
      </c>
      <c r="G4020" s="15"/>
      <c r="H4020" s="14" t="n">
        <f aca="false">IFERROR(IF($F$3=0,"-",Tabla1[[#This Row],[Precio de Cliente neto]]*(1+$F$3)),"-")</f>
        <v>2708.47416</v>
      </c>
      <c r="I4020" s="14" t="n">
        <v>2579.4992</v>
      </c>
      <c r="J4020" s="14" t="n">
        <v>2321.54928</v>
      </c>
    </row>
    <row r="4021" customFormat="false" ht="15" hidden="false" customHeight="false" outlineLevel="0" collapsed="false">
      <c r="A4021" s="12" t="n">
        <v>10998</v>
      </c>
      <c r="B4021" s="13" t="s">
        <v>4034</v>
      </c>
      <c r="C4021" s="14" t="n">
        <f aca="false">IF($F$2=0," - ",Tabla1[[#This Row],[Base Precio de Lista neto]])</f>
        <v>115.6</v>
      </c>
      <c r="D4021" s="14" t="n">
        <f aca="false">IF($F$2=0," - ",Tabla1[[#This Row],[Base Precio de Lista neto]]*(1-$F$2))</f>
        <v>80.92</v>
      </c>
      <c r="E4021" s="14" t="n">
        <f aca="false">IF($F$2=0," - ",Tabla1[[#This Row],[Base para Mejor precio]]*(1-$F$2))</f>
        <v>72.828</v>
      </c>
      <c r="F4021" s="12" t="s">
        <v>14</v>
      </c>
      <c r="G4021" s="15"/>
      <c r="H4021" s="14" t="n">
        <f aca="false">IFERROR(IF($F$3=0,"-",Tabla1[[#This Row],[Precio de Cliente neto]]*(1+$F$3)),"-")</f>
        <v>121.38</v>
      </c>
      <c r="I4021" s="14" t="n">
        <v>115.6</v>
      </c>
      <c r="J4021" s="14" t="n">
        <v>104.04</v>
      </c>
    </row>
    <row r="4022" customFormat="false" ht="15" hidden="false" customHeight="false" outlineLevel="0" collapsed="false">
      <c r="A4022" s="12" t="n">
        <v>10999</v>
      </c>
      <c r="B4022" s="13" t="s">
        <v>4035</v>
      </c>
      <c r="C4022" s="14" t="n">
        <f aca="false">IF($F$2=0," - ",Tabla1[[#This Row],[Base Precio de Lista neto]])</f>
        <v>2362.3512</v>
      </c>
      <c r="D4022" s="14" t="n">
        <f aca="false">IF($F$2=0," - ",Tabla1[[#This Row],[Base Precio de Lista neto]]*(1-$F$2))</f>
        <v>1653.64584</v>
      </c>
      <c r="E4022" s="14" t="n">
        <f aca="false">IF($F$2=0," - ",Tabla1[[#This Row],[Base para Mejor precio]]*(1-$F$2))</f>
        <v>1488.281256</v>
      </c>
      <c r="F4022" s="12" t="s">
        <v>14</v>
      </c>
      <c r="G4022" s="15"/>
      <c r="H4022" s="14" t="n">
        <f aca="false">IFERROR(IF($F$3=0,"-",Tabla1[[#This Row],[Precio de Cliente neto]]*(1+$F$3)),"-")</f>
        <v>2480.46876</v>
      </c>
      <c r="I4022" s="14" t="n">
        <v>2362.3512</v>
      </c>
      <c r="J4022" s="14" t="n">
        <v>2126.11608</v>
      </c>
    </row>
    <row r="4023" customFormat="false" ht="15" hidden="false" customHeight="false" outlineLevel="0" collapsed="false">
      <c r="A4023" s="12" t="n">
        <v>11000</v>
      </c>
      <c r="B4023" s="13" t="s">
        <v>4036</v>
      </c>
      <c r="C4023" s="14" t="n">
        <f aca="false">IF($F$2=0," - ",Tabla1[[#This Row],[Base Precio de Lista neto]])</f>
        <v>2619.3078</v>
      </c>
      <c r="D4023" s="14" t="n">
        <f aca="false">IF($F$2=0," - ",Tabla1[[#This Row],[Base Precio de Lista neto]]*(1-$F$2))</f>
        <v>1833.51546</v>
      </c>
      <c r="E4023" s="14" t="n">
        <f aca="false">IF($F$2=0," - ",Tabla1[[#This Row],[Base para Mejor precio]]*(1-$F$2))</f>
        <v>1650.163914</v>
      </c>
      <c r="F4023" s="12" t="s">
        <v>14</v>
      </c>
      <c r="G4023" s="15"/>
      <c r="H4023" s="14" t="n">
        <f aca="false">IFERROR(IF($F$3=0,"-",Tabla1[[#This Row],[Precio de Cliente neto]]*(1+$F$3)),"-")</f>
        <v>2750.27319</v>
      </c>
      <c r="I4023" s="14" t="n">
        <v>2619.3078</v>
      </c>
      <c r="J4023" s="14" t="n">
        <v>2357.37702</v>
      </c>
    </row>
    <row r="4024" customFormat="false" ht="15" hidden="false" customHeight="false" outlineLevel="0" collapsed="false">
      <c r="A4024" s="12" t="n">
        <v>11001</v>
      </c>
      <c r="B4024" s="13" t="s">
        <v>4037</v>
      </c>
      <c r="C4024" s="14" t="n">
        <f aca="false">IF($F$2=0," - ",Tabla1[[#This Row],[Base Precio de Lista neto]])</f>
        <v>2917.7597</v>
      </c>
      <c r="D4024" s="14" t="n">
        <f aca="false">IF($F$2=0," - ",Tabla1[[#This Row],[Base Precio de Lista neto]]*(1-$F$2))</f>
        <v>2042.43179</v>
      </c>
      <c r="E4024" s="14" t="n">
        <f aca="false">IF($F$2=0," - ",Tabla1[[#This Row],[Base para Mejor precio]]*(1-$F$2))</f>
        <v>1838.188611</v>
      </c>
      <c r="F4024" s="12" t="s">
        <v>14</v>
      </c>
      <c r="G4024" s="15"/>
      <c r="H4024" s="14" t="n">
        <f aca="false">IFERROR(IF($F$3=0,"-",Tabla1[[#This Row],[Precio de Cliente neto]]*(1+$F$3)),"-")</f>
        <v>3063.647685</v>
      </c>
      <c r="I4024" s="14" t="n">
        <v>2917.7597</v>
      </c>
      <c r="J4024" s="14" t="n">
        <v>2625.98373</v>
      </c>
    </row>
    <row r="4025" customFormat="false" ht="15" hidden="false" customHeight="false" outlineLevel="0" collapsed="false">
      <c r="A4025" s="12" t="n">
        <v>11002</v>
      </c>
      <c r="B4025" s="13" t="s">
        <v>4038</v>
      </c>
      <c r="C4025" s="14" t="n">
        <f aca="false">IF($F$2=0," - ",Tabla1[[#This Row],[Base Precio de Lista neto]])</f>
        <v>3072.2216</v>
      </c>
      <c r="D4025" s="14" t="n">
        <f aca="false">IF($F$2=0," - ",Tabla1[[#This Row],[Base Precio de Lista neto]]*(1-$F$2))</f>
        <v>2150.55512</v>
      </c>
      <c r="E4025" s="14" t="n">
        <f aca="false">IF($F$2=0," - ",Tabla1[[#This Row],[Base para Mejor precio]]*(1-$F$2))</f>
        <v>1935.499608</v>
      </c>
      <c r="F4025" s="12" t="s">
        <v>14</v>
      </c>
      <c r="G4025" s="15"/>
      <c r="H4025" s="14" t="n">
        <f aca="false">IFERROR(IF($F$3=0,"-",Tabla1[[#This Row],[Precio de Cliente neto]]*(1+$F$3)),"-")</f>
        <v>3225.83268</v>
      </c>
      <c r="I4025" s="14" t="n">
        <v>3072.2216</v>
      </c>
      <c r="J4025" s="14" t="n">
        <v>2764.99944</v>
      </c>
    </row>
    <row r="4026" customFormat="false" ht="15" hidden="false" customHeight="false" outlineLevel="0" collapsed="false">
      <c r="A4026" s="12" t="n">
        <v>11003</v>
      </c>
      <c r="B4026" s="13" t="s">
        <v>4039</v>
      </c>
      <c r="C4026" s="14" t="n">
        <f aca="false">IF($F$2=0," - ",Tabla1[[#This Row],[Base Precio de Lista neto]])</f>
        <v>2421.3224</v>
      </c>
      <c r="D4026" s="14" t="n">
        <f aca="false">IF($F$2=0," - ",Tabla1[[#This Row],[Base Precio de Lista neto]]*(1-$F$2))</f>
        <v>1694.92568</v>
      </c>
      <c r="E4026" s="14" t="n">
        <f aca="false">IF($F$2=0," - ",Tabla1[[#This Row],[Base para Mejor precio]]*(1-$F$2))</f>
        <v>1525.433112</v>
      </c>
      <c r="F4026" s="12" t="s">
        <v>14</v>
      </c>
      <c r="G4026" s="15"/>
      <c r="H4026" s="14" t="n">
        <f aca="false">IFERROR(IF($F$3=0,"-",Tabla1[[#This Row],[Precio de Cliente neto]]*(1+$F$3)),"-")</f>
        <v>2542.38852</v>
      </c>
      <c r="I4026" s="14" t="n">
        <v>2421.3224</v>
      </c>
      <c r="J4026" s="14" t="n">
        <v>2179.19016</v>
      </c>
    </row>
    <row r="4027" customFormat="false" ht="15" hidden="false" customHeight="false" outlineLevel="0" collapsed="false">
      <c r="A4027" s="12" t="n">
        <v>11004</v>
      </c>
      <c r="B4027" s="13" t="s">
        <v>4040</v>
      </c>
      <c r="C4027" s="14" t="n">
        <f aca="false">IF($F$2=0," - ",Tabla1[[#This Row],[Base Precio de Lista neto]])</f>
        <v>667.5813</v>
      </c>
      <c r="D4027" s="14" t="n">
        <f aca="false">IF($F$2=0," - ",Tabla1[[#This Row],[Base Precio de Lista neto]]*(1-$F$2))</f>
        <v>467.30691</v>
      </c>
      <c r="E4027" s="14" t="n">
        <f aca="false">IF($F$2=0," - ",Tabla1[[#This Row],[Base para Mejor precio]]*(1-$F$2))</f>
        <v>420.576219</v>
      </c>
      <c r="F4027" s="12" t="s">
        <v>17</v>
      </c>
      <c r="G4027" s="15"/>
      <c r="H4027" s="14" t="n">
        <f aca="false">IFERROR(IF($F$3=0,"-",Tabla1[[#This Row],[Precio de Cliente neto]]*(1+$F$3)),"-")</f>
        <v>700.960365</v>
      </c>
      <c r="I4027" s="14" t="n">
        <v>667.5813</v>
      </c>
      <c r="J4027" s="14" t="n">
        <v>600.82317</v>
      </c>
    </row>
    <row r="4028" customFormat="false" ht="15" hidden="false" customHeight="false" outlineLevel="0" collapsed="false">
      <c r="A4028" s="12" t="n">
        <v>11005</v>
      </c>
      <c r="B4028" s="13" t="s">
        <v>4041</v>
      </c>
      <c r="C4028" s="14" t="n">
        <f aca="false">IF($F$2=0," - ",Tabla1[[#This Row],[Base Precio de Lista neto]])</f>
        <v>820.5963</v>
      </c>
      <c r="D4028" s="14" t="n">
        <f aca="false">IF($F$2=0," - ",Tabla1[[#This Row],[Base Precio de Lista neto]]*(1-$F$2))</f>
        <v>574.41741</v>
      </c>
      <c r="E4028" s="14" t="n">
        <f aca="false">IF($F$2=0," - ",Tabla1[[#This Row],[Base para Mejor precio]]*(1-$F$2))</f>
        <v>516.975669</v>
      </c>
      <c r="F4028" s="12" t="s">
        <v>17</v>
      </c>
      <c r="G4028" s="15"/>
      <c r="H4028" s="14" t="n">
        <f aca="false">IFERROR(IF($F$3=0,"-",Tabla1[[#This Row],[Precio de Cliente neto]]*(1+$F$3)),"-")</f>
        <v>861.626115</v>
      </c>
      <c r="I4028" s="14" t="n">
        <v>820.5963</v>
      </c>
      <c r="J4028" s="14" t="n">
        <v>738.53667</v>
      </c>
    </row>
    <row r="4029" customFormat="false" ht="15" hidden="false" customHeight="false" outlineLevel="0" collapsed="false">
      <c r="A4029" s="12" t="n">
        <v>11006</v>
      </c>
      <c r="B4029" s="13" t="s">
        <v>4042</v>
      </c>
      <c r="C4029" s="14" t="n">
        <f aca="false">IF($F$2=0," - ",Tabla1[[#This Row],[Base Precio de Lista neto]])</f>
        <v>682.1334</v>
      </c>
      <c r="D4029" s="14" t="n">
        <f aca="false">IF($F$2=0," - ",Tabla1[[#This Row],[Base Precio de Lista neto]]*(1-$F$2))</f>
        <v>477.49338</v>
      </c>
      <c r="E4029" s="14" t="n">
        <f aca="false">IF($F$2=0," - ",Tabla1[[#This Row],[Base para Mejor precio]]*(1-$F$2))</f>
        <v>429.744042</v>
      </c>
      <c r="F4029" s="12" t="s">
        <v>14</v>
      </c>
      <c r="G4029" s="15"/>
      <c r="H4029" s="14" t="n">
        <f aca="false">IFERROR(IF($F$3=0,"-",Tabla1[[#This Row],[Precio de Cliente neto]]*(1+$F$3)),"-")</f>
        <v>716.24007</v>
      </c>
      <c r="I4029" s="14" t="n">
        <v>682.1334</v>
      </c>
      <c r="J4029" s="14" t="n">
        <v>613.92006</v>
      </c>
    </row>
    <row r="4030" customFormat="false" ht="15" hidden="false" customHeight="false" outlineLevel="0" collapsed="false">
      <c r="A4030" s="12" t="n">
        <v>11007</v>
      </c>
      <c r="B4030" s="13" t="s">
        <v>4043</v>
      </c>
      <c r="C4030" s="14" t="n">
        <f aca="false">IF($F$2=0," - ",Tabla1[[#This Row],[Base Precio de Lista neto]])</f>
        <v>52.0287</v>
      </c>
      <c r="D4030" s="14" t="n">
        <f aca="false">IF($F$2=0," - ",Tabla1[[#This Row],[Base Precio de Lista neto]]*(1-$F$2))</f>
        <v>36.42009</v>
      </c>
      <c r="E4030" s="14" t="n">
        <f aca="false">IF($F$2=0," - ",Tabla1[[#This Row],[Base para Mejor precio]]*(1-$F$2))</f>
        <v>32.778081</v>
      </c>
      <c r="F4030" s="12" t="s">
        <v>17</v>
      </c>
      <c r="G4030" s="15"/>
      <c r="H4030" s="14" t="n">
        <f aca="false">IFERROR(IF($F$3=0,"-",Tabla1[[#This Row],[Precio de Cliente neto]]*(1+$F$3)),"-")</f>
        <v>54.630135</v>
      </c>
      <c r="I4030" s="14" t="n">
        <v>52.0287</v>
      </c>
      <c r="J4030" s="14" t="n">
        <v>46.82583</v>
      </c>
    </row>
    <row r="4031" customFormat="false" ht="15" hidden="false" customHeight="false" outlineLevel="0" collapsed="false">
      <c r="A4031" s="12" t="n">
        <v>11008</v>
      </c>
      <c r="B4031" s="13" t="s">
        <v>4044</v>
      </c>
      <c r="C4031" s="14" t="n">
        <f aca="false">IF($F$2=0," - ",Tabla1[[#This Row],[Base Precio de Lista neto]])</f>
        <v>52.0287</v>
      </c>
      <c r="D4031" s="14" t="n">
        <f aca="false">IF($F$2=0," - ",Tabla1[[#This Row],[Base Precio de Lista neto]]*(1-$F$2))</f>
        <v>36.42009</v>
      </c>
      <c r="E4031" s="14" t="n">
        <f aca="false">IF($F$2=0," - ",Tabla1[[#This Row],[Base para Mejor precio]]*(1-$F$2))</f>
        <v>32.778081</v>
      </c>
      <c r="F4031" s="12" t="s">
        <v>17</v>
      </c>
      <c r="G4031" s="15"/>
      <c r="H4031" s="14" t="n">
        <f aca="false">IFERROR(IF($F$3=0,"-",Tabla1[[#This Row],[Precio de Cliente neto]]*(1+$F$3)),"-")</f>
        <v>54.630135</v>
      </c>
      <c r="I4031" s="14" t="n">
        <v>52.0287</v>
      </c>
      <c r="J4031" s="14" t="n">
        <v>46.82583</v>
      </c>
    </row>
    <row r="4032" customFormat="false" ht="15" hidden="false" customHeight="false" outlineLevel="0" collapsed="false">
      <c r="A4032" s="12" t="n">
        <v>11009</v>
      </c>
      <c r="B4032" s="13" t="s">
        <v>4045</v>
      </c>
      <c r="C4032" s="14" t="n">
        <f aca="false">IF($F$2=0," - ",Tabla1[[#This Row],[Base Precio de Lista neto]])</f>
        <v>52.0287</v>
      </c>
      <c r="D4032" s="14" t="n">
        <f aca="false">IF($F$2=0," - ",Tabla1[[#This Row],[Base Precio de Lista neto]]*(1-$F$2))</f>
        <v>36.42009</v>
      </c>
      <c r="E4032" s="14" t="n">
        <f aca="false">IF($F$2=0," - ",Tabla1[[#This Row],[Base para Mejor precio]]*(1-$F$2))</f>
        <v>32.778081</v>
      </c>
      <c r="F4032" s="12" t="s">
        <v>17</v>
      </c>
      <c r="G4032" s="15"/>
      <c r="H4032" s="14" t="n">
        <f aca="false">IFERROR(IF($F$3=0,"-",Tabla1[[#This Row],[Precio de Cliente neto]]*(1+$F$3)),"-")</f>
        <v>54.630135</v>
      </c>
      <c r="I4032" s="14" t="n">
        <v>52.0287</v>
      </c>
      <c r="J4032" s="14" t="n">
        <v>46.82583</v>
      </c>
    </row>
    <row r="4033" customFormat="false" ht="15" hidden="false" customHeight="false" outlineLevel="0" collapsed="false">
      <c r="A4033" s="12" t="n">
        <v>11010</v>
      </c>
      <c r="B4033" s="13" t="s">
        <v>4046</v>
      </c>
      <c r="C4033" s="14" t="n">
        <f aca="false">IF($F$2=0," - ",Tabla1[[#This Row],[Base Precio de Lista neto]])</f>
        <v>52.0287</v>
      </c>
      <c r="D4033" s="14" t="n">
        <f aca="false">IF($F$2=0," - ",Tabla1[[#This Row],[Base Precio de Lista neto]]*(1-$F$2))</f>
        <v>36.42009</v>
      </c>
      <c r="E4033" s="14" t="n">
        <f aca="false">IF($F$2=0," - ",Tabla1[[#This Row],[Base para Mejor precio]]*(1-$F$2))</f>
        <v>32.778081</v>
      </c>
      <c r="F4033" s="12" t="s">
        <v>17</v>
      </c>
      <c r="G4033" s="15"/>
      <c r="H4033" s="14" t="n">
        <f aca="false">IFERROR(IF($F$3=0,"-",Tabla1[[#This Row],[Precio de Cliente neto]]*(1+$F$3)),"-")</f>
        <v>54.630135</v>
      </c>
      <c r="I4033" s="14" t="n">
        <v>52.0287</v>
      </c>
      <c r="J4033" s="14" t="n">
        <v>46.82583</v>
      </c>
    </row>
    <row r="4034" customFormat="false" ht="15" hidden="false" customHeight="false" outlineLevel="0" collapsed="false">
      <c r="A4034" s="12" t="n">
        <v>11011</v>
      </c>
      <c r="B4034" s="13" t="s">
        <v>4047</v>
      </c>
      <c r="C4034" s="14" t="n">
        <f aca="false">IF($F$2=0," - ",Tabla1[[#This Row],[Base Precio de Lista neto]])</f>
        <v>23.9143</v>
      </c>
      <c r="D4034" s="14" t="n">
        <f aca="false">IF($F$2=0," - ",Tabla1[[#This Row],[Base Precio de Lista neto]]*(1-$F$2))</f>
        <v>16.74001</v>
      </c>
      <c r="E4034" s="14" t="n">
        <f aca="false">IF($F$2=0," - ",Tabla1[[#This Row],[Base para Mejor precio]]*(1-$F$2))</f>
        <v>15.066009</v>
      </c>
      <c r="F4034" s="12" t="s">
        <v>17</v>
      </c>
      <c r="G4034" s="15"/>
      <c r="H4034" s="14" t="n">
        <f aca="false">IFERROR(IF($F$3=0,"-",Tabla1[[#This Row],[Precio de Cliente neto]]*(1+$F$3)),"-")</f>
        <v>25.110015</v>
      </c>
      <c r="I4034" s="14" t="n">
        <v>23.9143</v>
      </c>
      <c r="J4034" s="14" t="n">
        <v>21.52287</v>
      </c>
    </row>
    <row r="4035" customFormat="false" ht="15" hidden="false" customHeight="false" outlineLevel="0" collapsed="false">
      <c r="A4035" s="12" t="n">
        <v>11013</v>
      </c>
      <c r="B4035" s="13" t="s">
        <v>4048</v>
      </c>
      <c r="C4035" s="14" t="n">
        <f aca="false">IF($F$2=0," - ",Tabla1[[#This Row],[Base Precio de Lista neto]])</f>
        <v>241.8669</v>
      </c>
      <c r="D4035" s="14" t="n">
        <f aca="false">IF($F$2=0," - ",Tabla1[[#This Row],[Base Precio de Lista neto]]*(1-$F$2))</f>
        <v>169.30683</v>
      </c>
      <c r="E4035" s="14" t="n">
        <f aca="false">IF($F$2=0," - ",Tabla1[[#This Row],[Base para Mejor precio]]*(1-$F$2))</f>
        <v>152.376147</v>
      </c>
      <c r="F4035" s="12" t="s">
        <v>17</v>
      </c>
      <c r="G4035" s="15"/>
      <c r="H4035" s="14" t="n">
        <f aca="false">IFERROR(IF($F$3=0,"-",Tabla1[[#This Row],[Precio de Cliente neto]]*(1+$F$3)),"-")</f>
        <v>253.960245</v>
      </c>
      <c r="I4035" s="14" t="n">
        <v>241.8669</v>
      </c>
      <c r="J4035" s="14" t="n">
        <v>217.68021</v>
      </c>
    </row>
    <row r="4036" customFormat="false" ht="15" hidden="false" customHeight="false" outlineLevel="0" collapsed="false">
      <c r="A4036" s="12" t="n">
        <v>11014</v>
      </c>
      <c r="B4036" s="13" t="s">
        <v>4049</v>
      </c>
      <c r="C4036" s="14" t="n">
        <f aca="false">IF($F$2=0," - ",Tabla1[[#This Row],[Base Precio de Lista neto]])</f>
        <v>275.9703</v>
      </c>
      <c r="D4036" s="14" t="n">
        <f aca="false">IF($F$2=0," - ",Tabla1[[#This Row],[Base Precio de Lista neto]]*(1-$F$2))</f>
        <v>193.17921</v>
      </c>
      <c r="E4036" s="14" t="n">
        <f aca="false">IF($F$2=0," - ",Tabla1[[#This Row],[Base para Mejor precio]]*(1-$F$2))</f>
        <v>173.861289</v>
      </c>
      <c r="F4036" s="12" t="s">
        <v>17</v>
      </c>
      <c r="G4036" s="15"/>
      <c r="H4036" s="14" t="n">
        <f aca="false">IFERROR(IF($F$3=0,"-",Tabla1[[#This Row],[Precio de Cliente neto]]*(1+$F$3)),"-")</f>
        <v>289.768815</v>
      </c>
      <c r="I4036" s="14" t="n">
        <v>275.9703</v>
      </c>
      <c r="J4036" s="14" t="n">
        <v>248.37327</v>
      </c>
    </row>
    <row r="4037" customFormat="false" ht="15" hidden="false" customHeight="false" outlineLevel="0" collapsed="false">
      <c r="A4037" s="12" t="n">
        <v>11015</v>
      </c>
      <c r="B4037" s="13" t="s">
        <v>4050</v>
      </c>
      <c r="C4037" s="14" t="n">
        <f aca="false">IF($F$2=0," - ",Tabla1[[#This Row],[Base Precio de Lista neto]])</f>
        <v>303.3289</v>
      </c>
      <c r="D4037" s="14" t="n">
        <f aca="false">IF($F$2=0," - ",Tabla1[[#This Row],[Base Precio de Lista neto]]*(1-$F$2))</f>
        <v>212.33023</v>
      </c>
      <c r="E4037" s="14" t="n">
        <f aca="false">IF($F$2=0," - ",Tabla1[[#This Row],[Base para Mejor precio]]*(1-$F$2))</f>
        <v>191.097207</v>
      </c>
      <c r="F4037" s="12" t="s">
        <v>17</v>
      </c>
      <c r="G4037" s="15"/>
      <c r="H4037" s="14" t="n">
        <f aca="false">IFERROR(IF($F$3=0,"-",Tabla1[[#This Row],[Precio de Cliente neto]]*(1+$F$3)),"-")</f>
        <v>318.495345</v>
      </c>
      <c r="I4037" s="14" t="n">
        <v>303.3289</v>
      </c>
      <c r="J4037" s="14" t="n">
        <v>272.99601</v>
      </c>
    </row>
    <row r="4038" customFormat="false" ht="15" hidden="false" customHeight="false" outlineLevel="0" collapsed="false">
      <c r="A4038" s="12" t="n">
        <v>11016</v>
      </c>
      <c r="B4038" s="13" t="s">
        <v>4051</v>
      </c>
      <c r="C4038" s="14" t="n">
        <f aca="false">IF($F$2=0," - ",Tabla1[[#This Row],[Base Precio de Lista neto]])</f>
        <v>52.0286</v>
      </c>
      <c r="D4038" s="14" t="n">
        <f aca="false">IF($F$2=0," - ",Tabla1[[#This Row],[Base Precio de Lista neto]]*(1-$F$2))</f>
        <v>36.42002</v>
      </c>
      <c r="E4038" s="14" t="n">
        <f aca="false">IF($F$2=0," - ",Tabla1[[#This Row],[Base para Mejor precio]]*(1-$F$2))</f>
        <v>32.778018</v>
      </c>
      <c r="F4038" s="12" t="s">
        <v>17</v>
      </c>
      <c r="G4038" s="15"/>
      <c r="H4038" s="14" t="n">
        <f aca="false">IFERROR(IF($F$3=0,"-",Tabla1[[#This Row],[Precio de Cliente neto]]*(1+$F$3)),"-")</f>
        <v>54.63003</v>
      </c>
      <c r="I4038" s="14" t="n">
        <v>52.0286</v>
      </c>
      <c r="J4038" s="14" t="n">
        <v>46.82574</v>
      </c>
    </row>
    <row r="4039" customFormat="false" ht="15" hidden="false" customHeight="false" outlineLevel="0" collapsed="false">
      <c r="A4039" s="12" t="n">
        <v>11017</v>
      </c>
      <c r="B4039" s="13" t="s">
        <v>4052</v>
      </c>
      <c r="C4039" s="14" t="n">
        <f aca="false">IF($F$2=0," - ",Tabla1[[#This Row],[Base Precio de Lista neto]])</f>
        <v>52.0287</v>
      </c>
      <c r="D4039" s="14" t="n">
        <f aca="false">IF($F$2=0," - ",Tabla1[[#This Row],[Base Precio de Lista neto]]*(1-$F$2))</f>
        <v>36.42009</v>
      </c>
      <c r="E4039" s="14" t="n">
        <f aca="false">IF($F$2=0," - ",Tabla1[[#This Row],[Base para Mejor precio]]*(1-$F$2))</f>
        <v>32.778081</v>
      </c>
      <c r="F4039" s="12" t="s">
        <v>17</v>
      </c>
      <c r="G4039" s="15"/>
      <c r="H4039" s="14" t="n">
        <f aca="false">IFERROR(IF($F$3=0,"-",Tabla1[[#This Row],[Precio de Cliente neto]]*(1+$F$3)),"-")</f>
        <v>54.630135</v>
      </c>
      <c r="I4039" s="14" t="n">
        <v>52.0287</v>
      </c>
      <c r="J4039" s="14" t="n">
        <v>46.82583</v>
      </c>
    </row>
    <row r="4040" customFormat="false" ht="15" hidden="false" customHeight="false" outlineLevel="0" collapsed="false">
      <c r="A4040" s="12" t="n">
        <v>11018</v>
      </c>
      <c r="B4040" s="13" t="s">
        <v>4053</v>
      </c>
      <c r="C4040" s="14" t="n">
        <f aca="false">IF($F$2=0," - ",Tabla1[[#This Row],[Base Precio de Lista neto]])</f>
        <v>547.0029</v>
      </c>
      <c r="D4040" s="14" t="n">
        <f aca="false">IF($F$2=0," - ",Tabla1[[#This Row],[Base Precio de Lista neto]]*(1-$F$2))</f>
        <v>382.90203</v>
      </c>
      <c r="E4040" s="14" t="n">
        <f aca="false">IF($F$2=0," - ",Tabla1[[#This Row],[Base para Mejor precio]]*(1-$F$2))</f>
        <v>344.611827</v>
      </c>
      <c r="F4040" s="12" t="s">
        <v>14</v>
      </c>
      <c r="G4040" s="15"/>
      <c r="H4040" s="14" t="n">
        <f aca="false">IFERROR(IF($F$3=0,"-",Tabla1[[#This Row],[Precio de Cliente neto]]*(1+$F$3)),"-")</f>
        <v>574.353045</v>
      </c>
      <c r="I4040" s="14" t="n">
        <v>547.0029</v>
      </c>
      <c r="J4040" s="14" t="n">
        <v>492.30261</v>
      </c>
    </row>
    <row r="4041" customFormat="false" ht="15" hidden="false" customHeight="false" outlineLevel="0" collapsed="false">
      <c r="A4041" s="12" t="n">
        <v>11020</v>
      </c>
      <c r="B4041" s="13" t="s">
        <v>4054</v>
      </c>
      <c r="C4041" s="14" t="n">
        <f aca="false">IF($F$2=0," - ",Tabla1[[#This Row],[Base Precio de Lista neto]])</f>
        <v>1422.3674</v>
      </c>
      <c r="D4041" s="14" t="n">
        <f aca="false">IF($F$2=0," - ",Tabla1[[#This Row],[Base Precio de Lista neto]]*(1-$F$2))</f>
        <v>995.65718</v>
      </c>
      <c r="E4041" s="14" t="n">
        <f aca="false">IF($F$2=0," - ",Tabla1[[#This Row],[Base para Mejor precio]]*(1-$F$2))</f>
        <v>896.091462</v>
      </c>
      <c r="F4041" s="12" t="s">
        <v>17</v>
      </c>
      <c r="G4041" s="15"/>
      <c r="H4041" s="14" t="n">
        <f aca="false">IFERROR(IF($F$3=0,"-",Tabla1[[#This Row],[Precio de Cliente neto]]*(1+$F$3)),"-")</f>
        <v>1493.48577</v>
      </c>
      <c r="I4041" s="14" t="n">
        <v>1422.3674</v>
      </c>
      <c r="J4041" s="14" t="n">
        <v>1280.13066</v>
      </c>
    </row>
    <row r="4042" customFormat="false" ht="15" hidden="false" customHeight="false" outlineLevel="0" collapsed="false">
      <c r="A4042" s="12" t="n">
        <v>11021</v>
      </c>
      <c r="B4042" s="13" t="s">
        <v>4055</v>
      </c>
      <c r="C4042" s="14" t="n">
        <f aca="false">IF($F$2=0," - ",Tabla1[[#This Row],[Base Precio de Lista neto]])</f>
        <v>1542.9545</v>
      </c>
      <c r="D4042" s="14" t="n">
        <f aca="false">IF($F$2=0," - ",Tabla1[[#This Row],[Base Precio de Lista neto]]*(1-$F$2))</f>
        <v>1080.06815</v>
      </c>
      <c r="E4042" s="14" t="n">
        <f aca="false">IF($F$2=0," - ",Tabla1[[#This Row],[Base para Mejor precio]]*(1-$F$2))</f>
        <v>972.061335</v>
      </c>
      <c r="F4042" s="12" t="s">
        <v>17</v>
      </c>
      <c r="G4042" s="15"/>
      <c r="H4042" s="14" t="n">
        <f aca="false">IFERROR(IF($F$3=0,"-",Tabla1[[#This Row],[Precio de Cliente neto]]*(1+$F$3)),"-")</f>
        <v>1620.102225</v>
      </c>
      <c r="I4042" s="14" t="n">
        <v>1542.9545</v>
      </c>
      <c r="J4042" s="14" t="n">
        <v>1388.65905</v>
      </c>
    </row>
    <row r="4043" customFormat="false" ht="15" hidden="false" customHeight="false" outlineLevel="0" collapsed="false">
      <c r="A4043" s="12" t="n">
        <v>11022</v>
      </c>
      <c r="B4043" s="13" t="s">
        <v>4056</v>
      </c>
      <c r="C4043" s="14" t="n">
        <f aca="false">IF($F$2=0," - ",Tabla1[[#This Row],[Base Precio de Lista neto]])</f>
        <v>1669.7454</v>
      </c>
      <c r="D4043" s="14" t="n">
        <f aca="false">IF($F$2=0," - ",Tabla1[[#This Row],[Base Precio de Lista neto]]*(1-$F$2))</f>
        <v>1168.82178</v>
      </c>
      <c r="E4043" s="14" t="n">
        <f aca="false">IF($F$2=0," - ",Tabla1[[#This Row],[Base para Mejor precio]]*(1-$F$2))</f>
        <v>1051.939602</v>
      </c>
      <c r="F4043" s="12" t="s">
        <v>17</v>
      </c>
      <c r="G4043" s="15"/>
      <c r="H4043" s="14" t="n">
        <f aca="false">IFERROR(IF($F$3=0,"-",Tabla1[[#This Row],[Precio de Cliente neto]]*(1+$F$3)),"-")</f>
        <v>1753.23267</v>
      </c>
      <c r="I4043" s="14" t="n">
        <v>1669.7454</v>
      </c>
      <c r="J4043" s="14" t="n">
        <v>1502.77086</v>
      </c>
    </row>
    <row r="4044" customFormat="false" ht="15" hidden="false" customHeight="false" outlineLevel="0" collapsed="false">
      <c r="A4044" s="12" t="n">
        <v>11023</v>
      </c>
      <c r="B4044" s="13" t="s">
        <v>4057</v>
      </c>
      <c r="C4044" s="14" t="n">
        <f aca="false">IF($F$2=0," - ",Tabla1[[#This Row],[Base Precio de Lista neto]])</f>
        <v>1963.4932</v>
      </c>
      <c r="D4044" s="14" t="n">
        <f aca="false">IF($F$2=0," - ",Tabla1[[#This Row],[Base Precio de Lista neto]]*(1-$F$2))</f>
        <v>1374.44524</v>
      </c>
      <c r="E4044" s="14" t="n">
        <f aca="false">IF($F$2=0," - ",Tabla1[[#This Row],[Base para Mejor precio]]*(1-$F$2))</f>
        <v>1237.000716</v>
      </c>
      <c r="F4044" s="12" t="s">
        <v>17</v>
      </c>
      <c r="G4044" s="15"/>
      <c r="H4044" s="14" t="n">
        <f aca="false">IFERROR(IF($F$3=0,"-",Tabla1[[#This Row],[Precio de Cliente neto]]*(1+$F$3)),"-")</f>
        <v>2061.66786</v>
      </c>
      <c r="I4044" s="14" t="n">
        <v>1963.4932</v>
      </c>
      <c r="J4044" s="14" t="n">
        <v>1767.14388</v>
      </c>
    </row>
    <row r="4045" customFormat="false" ht="15" hidden="false" customHeight="false" outlineLevel="0" collapsed="false">
      <c r="A4045" s="12" t="n">
        <v>11024</v>
      </c>
      <c r="B4045" s="13" t="s">
        <v>4058</v>
      </c>
      <c r="C4045" s="14" t="n">
        <f aca="false">IF($F$2=0," - ",Tabla1[[#This Row],[Base Precio de Lista neto]])</f>
        <v>2118.1001</v>
      </c>
      <c r="D4045" s="14" t="n">
        <f aca="false">IF($F$2=0," - ",Tabla1[[#This Row],[Base Precio de Lista neto]]*(1-$F$2))</f>
        <v>1482.67007</v>
      </c>
      <c r="E4045" s="14" t="n">
        <f aca="false">IF($F$2=0," - ",Tabla1[[#This Row],[Base para Mejor precio]]*(1-$F$2))</f>
        <v>1334.403063</v>
      </c>
      <c r="F4045" s="12" t="s">
        <v>17</v>
      </c>
      <c r="G4045" s="15"/>
      <c r="H4045" s="14" t="n">
        <f aca="false">IFERROR(IF($F$3=0,"-",Tabla1[[#This Row],[Precio de Cliente neto]]*(1+$F$3)),"-")</f>
        <v>2224.005105</v>
      </c>
      <c r="I4045" s="14" t="n">
        <v>2118.1001</v>
      </c>
      <c r="J4045" s="14" t="n">
        <v>1906.29009</v>
      </c>
    </row>
    <row r="4046" customFormat="false" ht="15" hidden="false" customHeight="false" outlineLevel="0" collapsed="false">
      <c r="A4046" s="12" t="n">
        <v>11025</v>
      </c>
      <c r="B4046" s="13" t="s">
        <v>4059</v>
      </c>
      <c r="C4046" s="14" t="n">
        <f aca="false">IF($F$2=0," - ",Tabla1[[#This Row],[Base Precio de Lista neto]])</f>
        <v>2241.7743</v>
      </c>
      <c r="D4046" s="14" t="n">
        <f aca="false">IF($F$2=0," - ",Tabla1[[#This Row],[Base Precio de Lista neto]]*(1-$F$2))</f>
        <v>1569.24201</v>
      </c>
      <c r="E4046" s="14" t="n">
        <f aca="false">IF($F$2=0," - ",Tabla1[[#This Row],[Base para Mejor precio]]*(1-$F$2))</f>
        <v>1412.317809</v>
      </c>
      <c r="F4046" s="12" t="s">
        <v>17</v>
      </c>
      <c r="G4046" s="15"/>
      <c r="H4046" s="14" t="n">
        <f aca="false">IFERROR(IF($F$3=0,"-",Tabla1[[#This Row],[Precio de Cliente neto]]*(1+$F$3)),"-")</f>
        <v>2353.863015</v>
      </c>
      <c r="I4046" s="14" t="n">
        <v>2241.7743</v>
      </c>
      <c r="J4046" s="14" t="n">
        <v>2017.59687</v>
      </c>
    </row>
    <row r="4047" customFormat="false" ht="15" hidden="false" customHeight="false" outlineLevel="0" collapsed="false">
      <c r="A4047" s="12" t="n">
        <v>11030</v>
      </c>
      <c r="B4047" s="13" t="s">
        <v>4060</v>
      </c>
      <c r="C4047" s="14" t="n">
        <f aca="false">IF($F$2=0," - ",Tabla1[[#This Row],[Base Precio de Lista neto]])</f>
        <v>314.8639</v>
      </c>
      <c r="D4047" s="14" t="n">
        <f aca="false">IF($F$2=0," - ",Tabla1[[#This Row],[Base Precio de Lista neto]]*(1-$F$2))</f>
        <v>220.40473</v>
      </c>
      <c r="E4047" s="14" t="n">
        <f aca="false">IF($F$2=0," - ",Tabla1[[#This Row],[Base para Mejor precio]]*(1-$F$2))</f>
        <v>198.364257</v>
      </c>
      <c r="F4047" s="12" t="s">
        <v>17</v>
      </c>
      <c r="G4047" s="15"/>
      <c r="H4047" s="14" t="n">
        <f aca="false">IFERROR(IF($F$3=0,"-",Tabla1[[#This Row],[Precio de Cliente neto]]*(1+$F$3)),"-")</f>
        <v>330.607095</v>
      </c>
      <c r="I4047" s="14" t="n">
        <v>314.8639</v>
      </c>
      <c r="J4047" s="14" t="n">
        <v>283.37751</v>
      </c>
    </row>
    <row r="4048" customFormat="false" ht="15" hidden="false" customHeight="false" outlineLevel="0" collapsed="false">
      <c r="A4048" s="12" t="n">
        <v>11031</v>
      </c>
      <c r="B4048" s="13" t="s">
        <v>4061</v>
      </c>
      <c r="C4048" s="14" t="n">
        <f aca="false">IF($F$2=0," - ",Tabla1[[#This Row],[Base Precio de Lista neto]])</f>
        <v>143.88</v>
      </c>
      <c r="D4048" s="14" t="n">
        <f aca="false">IF($F$2=0," - ",Tabla1[[#This Row],[Base Precio de Lista neto]]*(1-$F$2))</f>
        <v>100.716</v>
      </c>
      <c r="E4048" s="14" t="n">
        <f aca="false">IF($F$2=0," - ",Tabla1[[#This Row],[Base para Mejor precio]]*(1-$F$2))</f>
        <v>90.6444</v>
      </c>
      <c r="F4048" s="12" t="s">
        <v>17</v>
      </c>
      <c r="G4048" s="15"/>
      <c r="H4048" s="14" t="n">
        <f aca="false">IFERROR(IF($F$3=0,"-",Tabla1[[#This Row],[Precio de Cliente neto]]*(1+$F$3)),"-")</f>
        <v>151.074</v>
      </c>
      <c r="I4048" s="14" t="n">
        <v>143.88</v>
      </c>
      <c r="J4048" s="14" t="n">
        <v>129.492</v>
      </c>
    </row>
    <row r="4049" customFormat="false" ht="15" hidden="false" customHeight="false" outlineLevel="0" collapsed="false">
      <c r="A4049" s="12" t="n">
        <v>11032</v>
      </c>
      <c r="B4049" s="13" t="s">
        <v>4062</v>
      </c>
      <c r="C4049" s="14" t="n">
        <f aca="false">IF($F$2=0," - ",Tabla1[[#This Row],[Base Precio de Lista neto]])</f>
        <v>185.2181</v>
      </c>
      <c r="D4049" s="14" t="n">
        <f aca="false">IF($F$2=0," - ",Tabla1[[#This Row],[Base Precio de Lista neto]]*(1-$F$2))</f>
        <v>129.65267</v>
      </c>
      <c r="E4049" s="14" t="n">
        <f aca="false">IF($F$2=0," - ",Tabla1[[#This Row],[Base para Mejor precio]]*(1-$F$2))</f>
        <v>116.687403</v>
      </c>
      <c r="F4049" s="12" t="s">
        <v>17</v>
      </c>
      <c r="G4049" s="15"/>
      <c r="H4049" s="14" t="n">
        <f aca="false">IFERROR(IF($F$3=0,"-",Tabla1[[#This Row],[Precio de Cliente neto]]*(1+$F$3)),"-")</f>
        <v>194.479005</v>
      </c>
      <c r="I4049" s="14" t="n">
        <v>185.2181</v>
      </c>
      <c r="J4049" s="14" t="n">
        <v>166.69629</v>
      </c>
    </row>
    <row r="4050" customFormat="false" ht="15" hidden="false" customHeight="false" outlineLevel="0" collapsed="false">
      <c r="A4050" s="12" t="n">
        <v>11033</v>
      </c>
      <c r="B4050" s="13" t="s">
        <v>4063</v>
      </c>
      <c r="C4050" s="14" t="n">
        <f aca="false">IF($F$2=0," - ",Tabla1[[#This Row],[Base Precio de Lista neto]])</f>
        <v>186.802</v>
      </c>
      <c r="D4050" s="14" t="n">
        <f aca="false">IF($F$2=0," - ",Tabla1[[#This Row],[Base Precio de Lista neto]]*(1-$F$2))</f>
        <v>130.7614</v>
      </c>
      <c r="E4050" s="14" t="n">
        <f aca="false">IF($F$2=0," - ",Tabla1[[#This Row],[Base para Mejor precio]]*(1-$F$2))</f>
        <v>117.68526</v>
      </c>
      <c r="F4050" s="12" t="s">
        <v>17</v>
      </c>
      <c r="G4050" s="15"/>
      <c r="H4050" s="14" t="n">
        <f aca="false">IFERROR(IF($F$3=0,"-",Tabla1[[#This Row],[Precio de Cliente neto]]*(1+$F$3)),"-")</f>
        <v>196.1421</v>
      </c>
      <c r="I4050" s="14" t="n">
        <v>186.802</v>
      </c>
      <c r="J4050" s="14" t="n">
        <v>168.1218</v>
      </c>
    </row>
    <row r="4051" customFormat="false" ht="15" hidden="false" customHeight="false" outlineLevel="0" collapsed="false">
      <c r="A4051" s="12" t="n">
        <v>11034</v>
      </c>
      <c r="B4051" s="13" t="s">
        <v>4064</v>
      </c>
      <c r="C4051" s="14" t="n">
        <f aca="false">IF($F$2=0," - ",Tabla1[[#This Row],[Base Precio de Lista neto]])</f>
        <v>239.7559</v>
      </c>
      <c r="D4051" s="14" t="n">
        <f aca="false">IF($F$2=0," - ",Tabla1[[#This Row],[Base Precio de Lista neto]]*(1-$F$2))</f>
        <v>167.82913</v>
      </c>
      <c r="E4051" s="14" t="n">
        <f aca="false">IF($F$2=0," - ",Tabla1[[#This Row],[Base para Mejor precio]]*(1-$F$2))</f>
        <v>151.046217</v>
      </c>
      <c r="F4051" s="12" t="s">
        <v>17</v>
      </c>
      <c r="G4051" s="15"/>
      <c r="H4051" s="14" t="n">
        <f aca="false">IFERROR(IF($F$3=0,"-",Tabla1[[#This Row],[Precio de Cliente neto]]*(1+$F$3)),"-")</f>
        <v>251.743695</v>
      </c>
      <c r="I4051" s="14" t="n">
        <v>239.7559</v>
      </c>
      <c r="J4051" s="14" t="n">
        <v>215.78031</v>
      </c>
    </row>
    <row r="4052" customFormat="false" ht="15" hidden="false" customHeight="false" outlineLevel="0" collapsed="false">
      <c r="A4052" s="12" t="n">
        <v>11035</v>
      </c>
      <c r="B4052" s="13" t="s">
        <v>4065</v>
      </c>
      <c r="C4052" s="14" t="n">
        <f aca="false">IF($F$2=0," - ",Tabla1[[#This Row],[Base Precio de Lista neto]])</f>
        <v>290.1579</v>
      </c>
      <c r="D4052" s="14" t="n">
        <f aca="false">IF($F$2=0," - ",Tabla1[[#This Row],[Base Precio de Lista neto]]*(1-$F$2))</f>
        <v>203.11053</v>
      </c>
      <c r="E4052" s="14" t="n">
        <f aca="false">IF($F$2=0," - ",Tabla1[[#This Row],[Base para Mejor precio]]*(1-$F$2))</f>
        <v>182.799477</v>
      </c>
      <c r="F4052" s="12" t="s">
        <v>17</v>
      </c>
      <c r="G4052" s="15"/>
      <c r="H4052" s="14" t="n">
        <f aca="false">IFERROR(IF($F$3=0,"-",Tabla1[[#This Row],[Precio de Cliente neto]]*(1+$F$3)),"-")</f>
        <v>304.665795</v>
      </c>
      <c r="I4052" s="14" t="n">
        <v>290.1579</v>
      </c>
      <c r="J4052" s="14" t="n">
        <v>261.14211</v>
      </c>
    </row>
    <row r="4053" customFormat="false" ht="15" hidden="false" customHeight="false" outlineLevel="0" collapsed="false">
      <c r="A4053" s="12" t="n">
        <v>11036</v>
      </c>
      <c r="B4053" s="13" t="s">
        <v>4066</v>
      </c>
      <c r="C4053" s="14" t="n">
        <f aca="false">IF($F$2=0," - ",Tabla1[[#This Row],[Base Precio de Lista neto]])</f>
        <v>168.546</v>
      </c>
      <c r="D4053" s="14" t="n">
        <f aca="false">IF($F$2=0," - ",Tabla1[[#This Row],[Base Precio de Lista neto]]*(1-$F$2))</f>
        <v>117.9822</v>
      </c>
      <c r="E4053" s="14" t="n">
        <f aca="false">IF($F$2=0," - ",Tabla1[[#This Row],[Base para Mejor precio]]*(1-$F$2))</f>
        <v>98.7511014</v>
      </c>
      <c r="F4053" s="12" t="s">
        <v>14</v>
      </c>
      <c r="G4053" s="15" t="s">
        <v>353</v>
      </c>
      <c r="H4053" s="14" t="n">
        <f aca="false">IFERROR(IF($F$3=0,"-",Tabla1[[#This Row],[Precio de Cliente neto]]*(1+$F$3)),"-")</f>
        <v>176.9733</v>
      </c>
      <c r="I4053" s="14" t="n">
        <v>168.546</v>
      </c>
      <c r="J4053" s="14" t="n">
        <v>141.073002</v>
      </c>
    </row>
    <row r="4054" customFormat="false" ht="15" hidden="false" customHeight="false" outlineLevel="0" collapsed="false">
      <c r="A4054" s="12" t="n">
        <v>11037</v>
      </c>
      <c r="B4054" s="13" t="s">
        <v>4067</v>
      </c>
      <c r="C4054" s="14" t="n">
        <f aca="false">IF($F$2=0," - ",Tabla1[[#This Row],[Base Precio de Lista neto]])</f>
        <v>168.546</v>
      </c>
      <c r="D4054" s="14" t="n">
        <f aca="false">IF($F$2=0," - ",Tabla1[[#This Row],[Base Precio de Lista neto]]*(1-$F$2))</f>
        <v>117.9822</v>
      </c>
      <c r="E4054" s="14" t="n">
        <f aca="false">IF($F$2=0," - ",Tabla1[[#This Row],[Base para Mejor precio]]*(1-$F$2))</f>
        <v>98.7511014</v>
      </c>
      <c r="F4054" s="12" t="s">
        <v>14</v>
      </c>
      <c r="G4054" s="15" t="s">
        <v>353</v>
      </c>
      <c r="H4054" s="14" t="n">
        <f aca="false">IFERROR(IF($F$3=0,"-",Tabla1[[#This Row],[Precio de Cliente neto]]*(1+$F$3)),"-")</f>
        <v>176.9733</v>
      </c>
      <c r="I4054" s="14" t="n">
        <v>168.546</v>
      </c>
      <c r="J4054" s="14" t="n">
        <v>141.073002</v>
      </c>
    </row>
    <row r="4055" customFormat="false" ht="15" hidden="false" customHeight="false" outlineLevel="0" collapsed="false">
      <c r="A4055" s="12" t="n">
        <v>11038</v>
      </c>
      <c r="B4055" s="13" t="s">
        <v>4068</v>
      </c>
      <c r="C4055" s="14" t="n">
        <f aca="false">IF($F$2=0," - ",Tabla1[[#This Row],[Base Precio de Lista neto]])</f>
        <v>3312.2719</v>
      </c>
      <c r="D4055" s="14" t="n">
        <f aca="false">IF($F$2=0," - ",Tabla1[[#This Row],[Base Precio de Lista neto]]*(1-$F$2))</f>
        <v>2318.59033</v>
      </c>
      <c r="E4055" s="14" t="n">
        <f aca="false">IF($F$2=0," - ",Tabla1[[#This Row],[Base para Mejor precio]]*(1-$F$2))</f>
        <v>2086.731297</v>
      </c>
      <c r="F4055" s="12" t="s">
        <v>14</v>
      </c>
      <c r="G4055" s="15"/>
      <c r="H4055" s="14" t="n">
        <f aca="false">IFERROR(IF($F$3=0,"-",Tabla1[[#This Row],[Precio de Cliente neto]]*(1+$F$3)),"-")</f>
        <v>3477.885495</v>
      </c>
      <c r="I4055" s="14" t="n">
        <v>3312.2719</v>
      </c>
      <c r="J4055" s="14" t="n">
        <v>2981.04471</v>
      </c>
    </row>
    <row r="4056" customFormat="false" ht="15" hidden="false" customHeight="false" outlineLevel="0" collapsed="false">
      <c r="A4056" s="12" t="n">
        <v>11039</v>
      </c>
      <c r="B4056" s="13" t="s">
        <v>4069</v>
      </c>
      <c r="C4056" s="14" t="n">
        <f aca="false">IF($F$2=0," - ",Tabla1[[#This Row],[Base Precio de Lista neto]])</f>
        <v>3267.2625</v>
      </c>
      <c r="D4056" s="14" t="n">
        <f aca="false">IF($F$2=0," - ",Tabla1[[#This Row],[Base Precio de Lista neto]]*(1-$F$2))</f>
        <v>2287.08375</v>
      </c>
      <c r="E4056" s="14" t="n">
        <f aca="false">IF($F$2=0," - ",Tabla1[[#This Row],[Base para Mejor precio]]*(1-$F$2))</f>
        <v>2058.375375</v>
      </c>
      <c r="F4056" s="12" t="s">
        <v>14</v>
      </c>
      <c r="G4056" s="15"/>
      <c r="H4056" s="14" t="n">
        <f aca="false">IFERROR(IF($F$3=0,"-",Tabla1[[#This Row],[Precio de Cliente neto]]*(1+$F$3)),"-")</f>
        <v>3430.625625</v>
      </c>
      <c r="I4056" s="14" t="n">
        <v>3267.2625</v>
      </c>
      <c r="J4056" s="14" t="n">
        <v>2940.53625</v>
      </c>
    </row>
    <row r="4057" customFormat="false" ht="15" hidden="false" customHeight="false" outlineLevel="0" collapsed="false">
      <c r="A4057" s="12" t="n">
        <v>11040</v>
      </c>
      <c r="B4057" s="13" t="s">
        <v>4070</v>
      </c>
      <c r="C4057" s="14" t="n">
        <f aca="false">IF($F$2=0," - ",Tabla1[[#This Row],[Base Precio de Lista neto]])</f>
        <v>12124.2283</v>
      </c>
      <c r="D4057" s="14" t="n">
        <f aca="false">IF($F$2=0," - ",Tabla1[[#This Row],[Base Precio de Lista neto]]*(1-$F$2))</f>
        <v>8486.95981</v>
      </c>
      <c r="E4057" s="14" t="n">
        <f aca="false">IF($F$2=0," - ",Tabla1[[#This Row],[Base para Mejor precio]]*(1-$F$2))</f>
        <v>7638.263829</v>
      </c>
      <c r="F4057" s="12" t="s">
        <v>14</v>
      </c>
      <c r="G4057" s="15"/>
      <c r="H4057" s="14" t="n">
        <f aca="false">IFERROR(IF($F$3=0,"-",Tabla1[[#This Row],[Precio de Cliente neto]]*(1+$F$3)),"-")</f>
        <v>12730.439715</v>
      </c>
      <c r="I4057" s="14" t="n">
        <v>12124.2283</v>
      </c>
      <c r="J4057" s="14" t="n">
        <v>10911.80547</v>
      </c>
    </row>
    <row r="4058" customFormat="false" ht="15" hidden="false" customHeight="false" outlineLevel="0" collapsed="false">
      <c r="A4058" s="12" t="n">
        <v>11041</v>
      </c>
      <c r="B4058" s="13" t="s">
        <v>4071</v>
      </c>
      <c r="C4058" s="14" t="n">
        <f aca="false">IF($F$2=0," - ",Tabla1[[#This Row],[Base Precio de Lista neto]])</f>
        <v>7925.3896</v>
      </c>
      <c r="D4058" s="14" t="n">
        <f aca="false">IF($F$2=0," - ",Tabla1[[#This Row],[Base Precio de Lista neto]]*(1-$F$2))</f>
        <v>5547.77272</v>
      </c>
      <c r="E4058" s="14" t="n">
        <f aca="false">IF($F$2=0," - ",Tabla1[[#This Row],[Base para Mejor precio]]*(1-$F$2))</f>
        <v>4992.995448</v>
      </c>
      <c r="F4058" s="12" t="s">
        <v>14</v>
      </c>
      <c r="G4058" s="15"/>
      <c r="H4058" s="14" t="n">
        <f aca="false">IFERROR(IF($F$3=0,"-",Tabla1[[#This Row],[Precio de Cliente neto]]*(1+$F$3)),"-")</f>
        <v>8321.65908</v>
      </c>
      <c r="I4058" s="14" t="n">
        <v>7925.3896</v>
      </c>
      <c r="J4058" s="14" t="n">
        <v>7132.85064</v>
      </c>
    </row>
    <row r="4059" customFormat="false" ht="15" hidden="false" customHeight="false" outlineLevel="0" collapsed="false">
      <c r="A4059" s="12" t="n">
        <v>11042</v>
      </c>
      <c r="B4059" s="13" t="s">
        <v>4072</v>
      </c>
      <c r="C4059" s="14" t="n">
        <f aca="false">IF($F$2=0," - ",Tabla1[[#This Row],[Base Precio de Lista neto]])</f>
        <v>4206.5378</v>
      </c>
      <c r="D4059" s="14" t="n">
        <f aca="false">IF($F$2=0," - ",Tabla1[[#This Row],[Base Precio de Lista neto]]*(1-$F$2))</f>
        <v>2944.57646</v>
      </c>
      <c r="E4059" s="14" t="n">
        <f aca="false">IF($F$2=0," - ",Tabla1[[#This Row],[Base para Mejor precio]]*(1-$F$2))</f>
        <v>2650.118814</v>
      </c>
      <c r="F4059" s="12" t="s">
        <v>14</v>
      </c>
      <c r="G4059" s="15"/>
      <c r="H4059" s="14" t="n">
        <f aca="false">IFERROR(IF($F$3=0,"-",Tabla1[[#This Row],[Precio de Cliente neto]]*(1+$F$3)),"-")</f>
        <v>4416.86469</v>
      </c>
      <c r="I4059" s="14" t="n">
        <v>4206.5378</v>
      </c>
      <c r="J4059" s="14" t="n">
        <v>3785.88402</v>
      </c>
    </row>
    <row r="4060" customFormat="false" ht="15" hidden="false" customHeight="false" outlineLevel="0" collapsed="false">
      <c r="A4060" s="12" t="n">
        <v>11043</v>
      </c>
      <c r="B4060" s="13" t="s">
        <v>4073</v>
      </c>
      <c r="C4060" s="14" t="n">
        <f aca="false">IF($F$2=0," - ",Tabla1[[#This Row],[Base Precio de Lista neto]])</f>
        <v>1562.4961</v>
      </c>
      <c r="D4060" s="14" t="n">
        <f aca="false">IF($F$2=0," - ",Tabla1[[#This Row],[Base Precio de Lista neto]]*(1-$F$2))</f>
        <v>1093.74727</v>
      </c>
      <c r="E4060" s="14" t="n">
        <f aca="false">IF($F$2=0," - ",Tabla1[[#This Row],[Base para Mejor precio]]*(1-$F$2))</f>
        <v>984.372543</v>
      </c>
      <c r="F4060" s="12" t="s">
        <v>14</v>
      </c>
      <c r="G4060" s="15"/>
      <c r="H4060" s="14" t="n">
        <f aca="false">IFERROR(IF($F$3=0,"-",Tabla1[[#This Row],[Precio de Cliente neto]]*(1+$F$3)),"-")</f>
        <v>1640.620905</v>
      </c>
      <c r="I4060" s="14" t="n">
        <v>1562.4961</v>
      </c>
      <c r="J4060" s="14" t="n">
        <v>1406.24649</v>
      </c>
    </row>
    <row r="4061" customFormat="false" ht="15" hidden="false" customHeight="false" outlineLevel="0" collapsed="false">
      <c r="A4061" s="12" t="n">
        <v>11044</v>
      </c>
      <c r="B4061" s="13" t="s">
        <v>4074</v>
      </c>
      <c r="C4061" s="14" t="n">
        <f aca="false">IF($F$2=0," - ",Tabla1[[#This Row],[Base Precio de Lista neto]])</f>
        <v>4209.9042</v>
      </c>
      <c r="D4061" s="14" t="n">
        <f aca="false">IF($F$2=0," - ",Tabla1[[#This Row],[Base Precio de Lista neto]]*(1-$F$2))</f>
        <v>2946.93294</v>
      </c>
      <c r="E4061" s="14" t="n">
        <f aca="false">IF($F$2=0," - ",Tabla1[[#This Row],[Base para Mejor precio]]*(1-$F$2))</f>
        <v>2652.239646</v>
      </c>
      <c r="F4061" s="12" t="s">
        <v>14</v>
      </c>
      <c r="G4061" s="15"/>
      <c r="H4061" s="14" t="n">
        <f aca="false">IFERROR(IF($F$3=0,"-",Tabla1[[#This Row],[Precio de Cliente neto]]*(1+$F$3)),"-")</f>
        <v>4420.39941</v>
      </c>
      <c r="I4061" s="14" t="n">
        <v>4209.9042</v>
      </c>
      <c r="J4061" s="14" t="n">
        <v>3788.91378</v>
      </c>
    </row>
    <row r="4062" customFormat="false" ht="15" hidden="false" customHeight="false" outlineLevel="0" collapsed="false">
      <c r="A4062" s="12" t="n">
        <v>11045</v>
      </c>
      <c r="B4062" s="13" t="s">
        <v>4075</v>
      </c>
      <c r="C4062" s="14" t="n">
        <f aca="false">IF($F$2=0," - ",Tabla1[[#This Row],[Base Precio de Lista neto]])</f>
        <v>5551.9078</v>
      </c>
      <c r="D4062" s="14" t="n">
        <f aca="false">IF($F$2=0," - ",Tabla1[[#This Row],[Base Precio de Lista neto]]*(1-$F$2))</f>
        <v>3886.33546</v>
      </c>
      <c r="E4062" s="14" t="n">
        <f aca="false">IF($F$2=0," - ",Tabla1[[#This Row],[Base para Mejor precio]]*(1-$F$2))</f>
        <v>3497.701914</v>
      </c>
      <c r="F4062" s="12" t="s">
        <v>14</v>
      </c>
      <c r="G4062" s="15"/>
      <c r="H4062" s="14" t="n">
        <f aca="false">IFERROR(IF($F$3=0,"-",Tabla1[[#This Row],[Precio de Cliente neto]]*(1+$F$3)),"-")</f>
        <v>5829.50319</v>
      </c>
      <c r="I4062" s="14" t="n">
        <v>5551.9078</v>
      </c>
      <c r="J4062" s="14" t="n">
        <v>4996.71702</v>
      </c>
    </row>
    <row r="4063" customFormat="false" ht="15" hidden="false" customHeight="false" outlineLevel="0" collapsed="false">
      <c r="A4063" s="12" t="n">
        <v>11046</v>
      </c>
      <c r="B4063" s="13" t="s">
        <v>4076</v>
      </c>
      <c r="C4063" s="14" t="n">
        <f aca="false">IF($F$2=0," - ",Tabla1[[#This Row],[Base Precio de Lista neto]])</f>
        <v>3053.4163</v>
      </c>
      <c r="D4063" s="14" t="n">
        <f aca="false">IF($F$2=0," - ",Tabla1[[#This Row],[Base Precio de Lista neto]]*(1-$F$2))</f>
        <v>2137.39141</v>
      </c>
      <c r="E4063" s="14" t="n">
        <f aca="false">IF($F$2=0," - ",Tabla1[[#This Row],[Base para Mejor precio]]*(1-$F$2))</f>
        <v>1923.652269</v>
      </c>
      <c r="F4063" s="12" t="s">
        <v>14</v>
      </c>
      <c r="G4063" s="15"/>
      <c r="H4063" s="14" t="n">
        <f aca="false">IFERROR(IF($F$3=0,"-",Tabla1[[#This Row],[Precio de Cliente neto]]*(1+$F$3)),"-")</f>
        <v>3206.087115</v>
      </c>
      <c r="I4063" s="14" t="n">
        <v>3053.4163</v>
      </c>
      <c r="J4063" s="14" t="n">
        <v>2748.07467</v>
      </c>
    </row>
    <row r="4064" customFormat="false" ht="15" hidden="false" customHeight="false" outlineLevel="0" collapsed="false">
      <c r="A4064" s="12" t="n">
        <v>11049</v>
      </c>
      <c r="B4064" s="13" t="s">
        <v>4077</v>
      </c>
      <c r="C4064" s="14" t="n">
        <f aca="false">IF($F$2=0," - ",Tabla1[[#This Row],[Base Precio de Lista neto]])</f>
        <v>6895.0922</v>
      </c>
      <c r="D4064" s="14" t="n">
        <f aca="false">IF($F$2=0," - ",Tabla1[[#This Row],[Base Precio de Lista neto]]*(1-$F$2))</f>
        <v>4826.56454</v>
      </c>
      <c r="E4064" s="14" t="n">
        <f aca="false">IF($F$2=0," - ",Tabla1[[#This Row],[Base para Mejor precio]]*(1-$F$2))</f>
        <v>4343.908086</v>
      </c>
      <c r="F4064" s="12" t="s">
        <v>14</v>
      </c>
      <c r="G4064" s="15"/>
      <c r="H4064" s="14" t="n">
        <f aca="false">IFERROR(IF($F$3=0,"-",Tabla1[[#This Row],[Precio de Cliente neto]]*(1+$F$3)),"-")</f>
        <v>7239.84681</v>
      </c>
      <c r="I4064" s="14" t="n">
        <v>6895.0922</v>
      </c>
      <c r="J4064" s="14" t="n">
        <v>6205.58298</v>
      </c>
    </row>
    <row r="4065" customFormat="false" ht="15" hidden="false" customHeight="false" outlineLevel="0" collapsed="false">
      <c r="A4065" s="12" t="n">
        <v>11050</v>
      </c>
      <c r="B4065" s="13" t="s">
        <v>4078</v>
      </c>
      <c r="C4065" s="14" t="n">
        <f aca="false">IF($F$2=0," - ",Tabla1[[#This Row],[Base Precio de Lista neto]])</f>
        <v>8866.1508</v>
      </c>
      <c r="D4065" s="14" t="n">
        <f aca="false">IF($F$2=0," - ",Tabla1[[#This Row],[Base Precio de Lista neto]]*(1-$F$2))</f>
        <v>6206.30556</v>
      </c>
      <c r="E4065" s="14" t="n">
        <f aca="false">IF($F$2=0," - ",Tabla1[[#This Row],[Base para Mejor precio]]*(1-$F$2))</f>
        <v>5585.675004</v>
      </c>
      <c r="F4065" s="12" t="s">
        <v>14</v>
      </c>
      <c r="G4065" s="15"/>
      <c r="H4065" s="14" t="n">
        <f aca="false">IFERROR(IF($F$3=0,"-",Tabla1[[#This Row],[Precio de Cliente neto]]*(1+$F$3)),"-")</f>
        <v>9309.45834</v>
      </c>
      <c r="I4065" s="14" t="n">
        <v>8866.1508</v>
      </c>
      <c r="J4065" s="14" t="n">
        <v>7979.53572</v>
      </c>
    </row>
    <row r="4066" customFormat="false" ht="15" hidden="false" customHeight="false" outlineLevel="0" collapsed="false">
      <c r="A4066" s="12" t="n">
        <v>11051</v>
      </c>
      <c r="B4066" s="13" t="s">
        <v>4079</v>
      </c>
      <c r="C4066" s="14" t="n">
        <f aca="false">IF($F$2=0," - ",Tabla1[[#This Row],[Base Precio de Lista neto]])</f>
        <v>4690.6454</v>
      </c>
      <c r="D4066" s="14" t="n">
        <f aca="false">IF($F$2=0," - ",Tabla1[[#This Row],[Base Precio de Lista neto]]*(1-$F$2))</f>
        <v>3283.45178</v>
      </c>
      <c r="E4066" s="14" t="n">
        <f aca="false">IF($F$2=0," - ",Tabla1[[#This Row],[Base para Mejor precio]]*(1-$F$2))</f>
        <v>2955.106602</v>
      </c>
      <c r="F4066" s="12" t="s">
        <v>14</v>
      </c>
      <c r="G4066" s="15"/>
      <c r="H4066" s="14" t="n">
        <f aca="false">IFERROR(IF($F$3=0,"-",Tabla1[[#This Row],[Precio de Cliente neto]]*(1+$F$3)),"-")</f>
        <v>4925.17767</v>
      </c>
      <c r="I4066" s="14" t="n">
        <v>4690.6454</v>
      </c>
      <c r="J4066" s="14" t="n">
        <v>4221.58086</v>
      </c>
    </row>
    <row r="4067" customFormat="false" ht="15" hidden="false" customHeight="false" outlineLevel="0" collapsed="false">
      <c r="A4067" s="12" t="n">
        <v>11052</v>
      </c>
      <c r="B4067" s="13" t="s">
        <v>4080</v>
      </c>
      <c r="C4067" s="14" t="n">
        <f aca="false">IF($F$2=0," - ",Tabla1[[#This Row],[Base Precio de Lista neto]])</f>
        <v>1198.7581</v>
      </c>
      <c r="D4067" s="14" t="n">
        <f aca="false">IF($F$2=0," - ",Tabla1[[#This Row],[Base Precio de Lista neto]]*(1-$F$2))</f>
        <v>839.13067</v>
      </c>
      <c r="E4067" s="14" t="n">
        <f aca="false">IF($F$2=0," - ",Tabla1[[#This Row],[Base para Mejor precio]]*(1-$F$2))</f>
        <v>755.217603</v>
      </c>
      <c r="F4067" s="12" t="s">
        <v>14</v>
      </c>
      <c r="G4067" s="15"/>
      <c r="H4067" s="14" t="n">
        <f aca="false">IFERROR(IF($F$3=0,"-",Tabla1[[#This Row],[Precio de Cliente neto]]*(1+$F$3)),"-")</f>
        <v>1258.696005</v>
      </c>
      <c r="I4067" s="14" t="n">
        <v>1198.7581</v>
      </c>
      <c r="J4067" s="14" t="n">
        <v>1078.88229</v>
      </c>
    </row>
    <row r="4068" customFormat="false" ht="15" hidden="false" customHeight="false" outlineLevel="0" collapsed="false">
      <c r="A4068" s="12" t="n">
        <v>11053</v>
      </c>
      <c r="B4068" s="13" t="s">
        <v>4081</v>
      </c>
      <c r="C4068" s="14" t="n">
        <f aca="false">IF($F$2=0," - ",Tabla1[[#This Row],[Base Precio de Lista neto]])</f>
        <v>1184.0199</v>
      </c>
      <c r="D4068" s="14" t="n">
        <f aca="false">IF($F$2=0," - ",Tabla1[[#This Row],[Base Precio de Lista neto]]*(1-$F$2))</f>
        <v>828.81393</v>
      </c>
      <c r="E4068" s="14" t="n">
        <f aca="false">IF($F$2=0," - ",Tabla1[[#This Row],[Base para Mejor precio]]*(1-$F$2))</f>
        <v>745.932537</v>
      </c>
      <c r="F4068" s="12" t="s">
        <v>14</v>
      </c>
      <c r="G4068" s="15"/>
      <c r="H4068" s="14" t="n">
        <f aca="false">IFERROR(IF($F$3=0,"-",Tabla1[[#This Row],[Precio de Cliente neto]]*(1+$F$3)),"-")</f>
        <v>1243.220895</v>
      </c>
      <c r="I4068" s="14" t="n">
        <v>1184.0199</v>
      </c>
      <c r="J4068" s="14" t="n">
        <v>1065.61791</v>
      </c>
    </row>
    <row r="4069" customFormat="false" ht="15" hidden="false" customHeight="false" outlineLevel="0" collapsed="false">
      <c r="A4069" s="12" t="n">
        <v>11054</v>
      </c>
      <c r="B4069" s="13" t="s">
        <v>4082</v>
      </c>
      <c r="C4069" s="14" t="n">
        <f aca="false">IF($F$2=0," - ",Tabla1[[#This Row],[Base Precio de Lista neto]])</f>
        <v>1003.0469</v>
      </c>
      <c r="D4069" s="14" t="n">
        <f aca="false">IF($F$2=0," - ",Tabla1[[#This Row],[Base Precio de Lista neto]]*(1-$F$2))</f>
        <v>702.13283</v>
      </c>
      <c r="E4069" s="14" t="n">
        <f aca="false">IF($F$2=0," - ",Tabla1[[#This Row],[Base para Mejor precio]]*(1-$F$2))</f>
        <v>631.919547</v>
      </c>
      <c r="F4069" s="12" t="s">
        <v>14</v>
      </c>
      <c r="G4069" s="15"/>
      <c r="H4069" s="14" t="n">
        <f aca="false">IFERROR(IF($F$3=0,"-",Tabla1[[#This Row],[Precio de Cliente neto]]*(1+$F$3)),"-")</f>
        <v>1053.199245</v>
      </c>
      <c r="I4069" s="14" t="n">
        <v>1003.0469</v>
      </c>
      <c r="J4069" s="14" t="n">
        <v>902.74221</v>
      </c>
    </row>
    <row r="4070" customFormat="false" ht="15" hidden="false" customHeight="false" outlineLevel="0" collapsed="false">
      <c r="A4070" s="12" t="n">
        <v>11055</v>
      </c>
      <c r="B4070" s="13" t="s">
        <v>4083</v>
      </c>
      <c r="C4070" s="14" t="n">
        <f aca="false">IF($F$2=0," - ",Tabla1[[#This Row],[Base Precio de Lista neto]])</f>
        <v>1360.0526</v>
      </c>
      <c r="D4070" s="14" t="n">
        <f aca="false">IF($F$2=0," - ",Tabla1[[#This Row],[Base Precio de Lista neto]]*(1-$F$2))</f>
        <v>952.03682</v>
      </c>
      <c r="E4070" s="14" t="n">
        <f aca="false">IF($F$2=0," - ",Tabla1[[#This Row],[Base para Mejor precio]]*(1-$F$2))</f>
        <v>856.833138</v>
      </c>
      <c r="F4070" s="12" t="s">
        <v>14</v>
      </c>
      <c r="G4070" s="15"/>
      <c r="H4070" s="14" t="n">
        <f aca="false">IFERROR(IF($F$3=0,"-",Tabla1[[#This Row],[Precio de Cliente neto]]*(1+$F$3)),"-")</f>
        <v>1428.05523</v>
      </c>
      <c r="I4070" s="14" t="n">
        <v>1360.0526</v>
      </c>
      <c r="J4070" s="14" t="n">
        <v>1224.04734</v>
      </c>
    </row>
    <row r="4071" customFormat="false" ht="15" hidden="false" customHeight="false" outlineLevel="0" collapsed="false">
      <c r="A4071" s="12" t="n">
        <v>11056</v>
      </c>
      <c r="B4071" s="13" t="s">
        <v>4084</v>
      </c>
      <c r="C4071" s="14" t="n">
        <f aca="false">IF($F$2=0," - ",Tabla1[[#This Row],[Base Precio de Lista neto]])</f>
        <v>460.7678</v>
      </c>
      <c r="D4071" s="14" t="n">
        <f aca="false">IF($F$2=0," - ",Tabla1[[#This Row],[Base Precio de Lista neto]]*(1-$F$2))</f>
        <v>322.53746</v>
      </c>
      <c r="E4071" s="14" t="n">
        <f aca="false">IF($F$2=0," - ",Tabla1[[#This Row],[Base para Mejor precio]]*(1-$F$2))</f>
        <v>290.283714</v>
      </c>
      <c r="F4071" s="12" t="s">
        <v>14</v>
      </c>
      <c r="G4071" s="15"/>
      <c r="H4071" s="14" t="n">
        <f aca="false">IFERROR(IF($F$3=0,"-",Tabla1[[#This Row],[Precio de Cliente neto]]*(1+$F$3)),"-")</f>
        <v>483.80619</v>
      </c>
      <c r="I4071" s="14" t="n">
        <v>460.7678</v>
      </c>
      <c r="J4071" s="14" t="n">
        <v>414.69102</v>
      </c>
    </row>
    <row r="4072" customFormat="false" ht="15" hidden="false" customHeight="false" outlineLevel="0" collapsed="false">
      <c r="A4072" s="12" t="n">
        <v>11057</v>
      </c>
      <c r="B4072" s="13" t="s">
        <v>4085</v>
      </c>
      <c r="C4072" s="14" t="n">
        <f aca="false">IF($F$2=0," - ",Tabla1[[#This Row],[Base Precio de Lista neto]])</f>
        <v>552.398</v>
      </c>
      <c r="D4072" s="14" t="n">
        <f aca="false">IF($F$2=0," - ",Tabla1[[#This Row],[Base Precio de Lista neto]]*(1-$F$2))</f>
        <v>386.6786</v>
      </c>
      <c r="E4072" s="14" t="n">
        <f aca="false">IF($F$2=0," - ",Tabla1[[#This Row],[Base para Mejor precio]]*(1-$F$2))</f>
        <v>348.01074</v>
      </c>
      <c r="F4072" s="12" t="s">
        <v>14</v>
      </c>
      <c r="G4072" s="15"/>
      <c r="H4072" s="14" t="n">
        <f aca="false">IFERROR(IF($F$3=0,"-",Tabla1[[#This Row],[Precio de Cliente neto]]*(1+$F$3)),"-")</f>
        <v>580.0179</v>
      </c>
      <c r="I4072" s="14" t="n">
        <v>552.398</v>
      </c>
      <c r="J4072" s="14" t="n">
        <v>497.1582</v>
      </c>
    </row>
    <row r="4073" customFormat="false" ht="15" hidden="false" customHeight="false" outlineLevel="0" collapsed="false">
      <c r="A4073" s="12" t="n">
        <v>11059</v>
      </c>
      <c r="B4073" s="13" t="s">
        <v>4086</v>
      </c>
      <c r="C4073" s="14" t="n">
        <f aca="false">IF($F$2=0," - ",Tabla1[[#This Row],[Base Precio de Lista neto]])</f>
        <v>3673.324</v>
      </c>
      <c r="D4073" s="14" t="n">
        <f aca="false">IF($F$2=0," - ",Tabla1[[#This Row],[Base Precio de Lista neto]]*(1-$F$2))</f>
        <v>2571.3268</v>
      </c>
      <c r="E4073" s="14" t="n">
        <f aca="false">IF($F$2=0," - ",Tabla1[[#This Row],[Base para Mejor precio]]*(1-$F$2))</f>
        <v>2314.19412</v>
      </c>
      <c r="F4073" s="12" t="s">
        <v>14</v>
      </c>
      <c r="G4073" s="15"/>
      <c r="H4073" s="14" t="n">
        <f aca="false">IFERROR(IF($F$3=0,"-",Tabla1[[#This Row],[Precio de Cliente neto]]*(1+$F$3)),"-")</f>
        <v>3856.9902</v>
      </c>
      <c r="I4073" s="14" t="n">
        <v>3673.324</v>
      </c>
      <c r="J4073" s="14" t="n">
        <v>3305.9916</v>
      </c>
    </row>
    <row r="4074" customFormat="false" ht="15" hidden="false" customHeight="false" outlineLevel="0" collapsed="false">
      <c r="A4074" s="12" t="n">
        <v>11060</v>
      </c>
      <c r="B4074" s="13" t="s">
        <v>4087</v>
      </c>
      <c r="C4074" s="14" t="n">
        <f aca="false">IF($F$2=0," - ",Tabla1[[#This Row],[Base Precio de Lista neto]])</f>
        <v>130.0875</v>
      </c>
      <c r="D4074" s="14" t="n">
        <f aca="false">IF($F$2=0," - ",Tabla1[[#This Row],[Base Precio de Lista neto]]*(1-$F$2))</f>
        <v>91.06125</v>
      </c>
      <c r="E4074" s="14" t="n">
        <f aca="false">IF($F$2=0," - ",Tabla1[[#This Row],[Base para Mejor precio]]*(1-$F$2))</f>
        <v>76.21826625</v>
      </c>
      <c r="F4074" s="12" t="s">
        <v>14</v>
      </c>
      <c r="G4074" s="15" t="s">
        <v>353</v>
      </c>
      <c r="H4074" s="14" t="n">
        <f aca="false">IFERROR(IF($F$3=0,"-",Tabla1[[#This Row],[Precio de Cliente neto]]*(1+$F$3)),"-")</f>
        <v>136.591875</v>
      </c>
      <c r="I4074" s="14" t="n">
        <v>130.0875</v>
      </c>
      <c r="J4074" s="14" t="n">
        <v>108.8832375</v>
      </c>
    </row>
    <row r="4075" customFormat="false" ht="15" hidden="false" customHeight="false" outlineLevel="0" collapsed="false">
      <c r="A4075" s="12" t="n">
        <v>11061</v>
      </c>
      <c r="B4075" s="13" t="s">
        <v>4088</v>
      </c>
      <c r="C4075" s="14" t="n">
        <f aca="false">IF($F$2=0," - ",Tabla1[[#This Row],[Base Precio de Lista neto]])</f>
        <v>130.0858</v>
      </c>
      <c r="D4075" s="14" t="n">
        <f aca="false">IF($F$2=0," - ",Tabla1[[#This Row],[Base Precio de Lista neto]]*(1-$F$2))</f>
        <v>91.06006</v>
      </c>
      <c r="E4075" s="14" t="n">
        <f aca="false">IF($F$2=0," - ",Tabla1[[#This Row],[Base para Mejor precio]]*(1-$F$2))</f>
        <v>76.21727022</v>
      </c>
      <c r="F4075" s="12" t="s">
        <v>14</v>
      </c>
      <c r="G4075" s="15" t="s">
        <v>353</v>
      </c>
      <c r="H4075" s="14" t="n">
        <f aca="false">IFERROR(IF($F$3=0,"-",Tabla1[[#This Row],[Precio de Cliente neto]]*(1+$F$3)),"-")</f>
        <v>136.59009</v>
      </c>
      <c r="I4075" s="14" t="n">
        <v>130.0858</v>
      </c>
      <c r="J4075" s="14" t="n">
        <v>108.8818146</v>
      </c>
    </row>
    <row r="4076" customFormat="false" ht="15" hidden="false" customHeight="false" outlineLevel="0" collapsed="false">
      <c r="A4076" s="12" t="n">
        <v>11062</v>
      </c>
      <c r="B4076" s="13" t="s">
        <v>4089</v>
      </c>
      <c r="C4076" s="14" t="n">
        <f aca="false">IF($F$2=0," - ",Tabla1[[#This Row],[Base Precio de Lista neto]])</f>
        <v>251.6879</v>
      </c>
      <c r="D4076" s="14" t="n">
        <f aca="false">IF($F$2=0," - ",Tabla1[[#This Row],[Base Precio de Lista neto]]*(1-$F$2))</f>
        <v>176.18153</v>
      </c>
      <c r="E4076" s="14" t="n">
        <f aca="false">IF($F$2=0," - ",Tabla1[[#This Row],[Base para Mejor precio]]*(1-$F$2))</f>
        <v>147.46394061</v>
      </c>
      <c r="F4076" s="12" t="s">
        <v>14</v>
      </c>
      <c r="G4076" s="15" t="s">
        <v>353</v>
      </c>
      <c r="H4076" s="14" t="n">
        <f aca="false">IFERROR(IF($F$3=0,"-",Tabla1[[#This Row],[Precio de Cliente neto]]*(1+$F$3)),"-")</f>
        <v>264.272295</v>
      </c>
      <c r="I4076" s="14" t="n">
        <v>251.6879</v>
      </c>
      <c r="J4076" s="14" t="n">
        <v>210.6627723</v>
      </c>
    </row>
    <row r="4077" customFormat="false" ht="15" hidden="false" customHeight="false" outlineLevel="0" collapsed="false">
      <c r="A4077" s="12" t="n">
        <v>11063</v>
      </c>
      <c r="B4077" s="13" t="s">
        <v>4090</v>
      </c>
      <c r="C4077" s="14" t="n">
        <f aca="false">IF($F$2=0," - ",Tabla1[[#This Row],[Base Precio de Lista neto]])</f>
        <v>251.6879</v>
      </c>
      <c r="D4077" s="14" t="n">
        <f aca="false">IF($F$2=0," - ",Tabla1[[#This Row],[Base Precio de Lista neto]]*(1-$F$2))</f>
        <v>176.18153</v>
      </c>
      <c r="E4077" s="14" t="n">
        <f aca="false">IF($F$2=0," - ",Tabla1[[#This Row],[Base para Mejor precio]]*(1-$F$2))</f>
        <v>147.46394061</v>
      </c>
      <c r="F4077" s="12" t="s">
        <v>14</v>
      </c>
      <c r="G4077" s="15" t="s">
        <v>353</v>
      </c>
      <c r="H4077" s="14" t="n">
        <f aca="false">IFERROR(IF($F$3=0,"-",Tabla1[[#This Row],[Precio de Cliente neto]]*(1+$F$3)),"-")</f>
        <v>264.272295</v>
      </c>
      <c r="I4077" s="14" t="n">
        <v>251.6879</v>
      </c>
      <c r="J4077" s="14" t="n">
        <v>210.6627723</v>
      </c>
    </row>
    <row r="4078" customFormat="false" ht="15" hidden="false" customHeight="false" outlineLevel="0" collapsed="false">
      <c r="A4078" s="12" t="n">
        <v>11065</v>
      </c>
      <c r="B4078" s="13" t="s">
        <v>4091</v>
      </c>
      <c r="C4078" s="14" t="n">
        <f aca="false">IF($F$2=0," - ",Tabla1[[#This Row],[Base Precio de Lista neto]])</f>
        <v>75.7891</v>
      </c>
      <c r="D4078" s="14" t="n">
        <f aca="false">IF($F$2=0," - ",Tabla1[[#This Row],[Base Precio de Lista neto]]*(1-$F$2))</f>
        <v>53.05237</v>
      </c>
      <c r="E4078" s="14" t="n">
        <f aca="false">IF($F$2=0," - ",Tabla1[[#This Row],[Base para Mejor precio]]*(1-$F$2))</f>
        <v>44.40483369</v>
      </c>
      <c r="F4078" s="12" t="s">
        <v>14</v>
      </c>
      <c r="G4078" s="15" t="s">
        <v>353</v>
      </c>
      <c r="H4078" s="14" t="n">
        <f aca="false">IFERROR(IF($F$3=0,"-",Tabla1[[#This Row],[Precio de Cliente neto]]*(1+$F$3)),"-")</f>
        <v>79.578555</v>
      </c>
      <c r="I4078" s="14" t="n">
        <v>75.7891</v>
      </c>
      <c r="J4078" s="14" t="n">
        <v>63.4354767</v>
      </c>
    </row>
    <row r="4079" customFormat="false" ht="15" hidden="false" customHeight="false" outlineLevel="0" collapsed="false">
      <c r="A4079" s="12" t="n">
        <v>11066</v>
      </c>
      <c r="B4079" s="13" t="s">
        <v>4092</v>
      </c>
      <c r="C4079" s="14" t="n">
        <f aca="false">IF($F$2=0," - ",Tabla1[[#This Row],[Base Precio de Lista neto]])</f>
        <v>131.217</v>
      </c>
      <c r="D4079" s="14" t="n">
        <f aca="false">IF($F$2=0," - ",Tabla1[[#This Row],[Base Precio de Lista neto]]*(1-$F$2))</f>
        <v>91.8519</v>
      </c>
      <c r="E4079" s="14" t="n">
        <f aca="false">IF($F$2=0," - ",Tabla1[[#This Row],[Base para Mejor precio]]*(1-$F$2))</f>
        <v>76.8800403</v>
      </c>
      <c r="F4079" s="12" t="s">
        <v>14</v>
      </c>
      <c r="G4079" s="15" t="s">
        <v>353</v>
      </c>
      <c r="H4079" s="14" t="n">
        <f aca="false">IFERROR(IF($F$3=0,"-",Tabla1[[#This Row],[Precio de Cliente neto]]*(1+$F$3)),"-")</f>
        <v>137.77785</v>
      </c>
      <c r="I4079" s="14" t="n">
        <v>131.217</v>
      </c>
      <c r="J4079" s="14" t="n">
        <v>109.828629</v>
      </c>
    </row>
    <row r="4080" customFormat="false" ht="15" hidden="false" customHeight="false" outlineLevel="0" collapsed="false">
      <c r="A4080" s="12" t="n">
        <v>11067</v>
      </c>
      <c r="B4080" s="13" t="s">
        <v>4093</v>
      </c>
      <c r="C4080" s="14" t="n">
        <f aca="false">IF($F$2=0," - ",Tabla1[[#This Row],[Base Precio de Lista neto]])</f>
        <v>47.5196</v>
      </c>
      <c r="D4080" s="14" t="n">
        <f aca="false">IF($F$2=0," - ",Tabla1[[#This Row],[Base Precio de Lista neto]]*(1-$F$2))</f>
        <v>33.26372</v>
      </c>
      <c r="E4080" s="14" t="n">
        <f aca="false">IF($F$2=0," - ",Tabla1[[#This Row],[Base para Mejor precio]]*(1-$F$2))</f>
        <v>27.84173364</v>
      </c>
      <c r="F4080" s="12" t="s">
        <v>14</v>
      </c>
      <c r="G4080" s="15" t="s">
        <v>353</v>
      </c>
      <c r="H4080" s="14" t="n">
        <f aca="false">IFERROR(IF($F$3=0,"-",Tabla1[[#This Row],[Precio de Cliente neto]]*(1+$F$3)),"-")</f>
        <v>49.89558</v>
      </c>
      <c r="I4080" s="14" t="n">
        <v>47.5196</v>
      </c>
      <c r="J4080" s="14" t="n">
        <v>39.7739052</v>
      </c>
    </row>
    <row r="4081" customFormat="false" ht="15" hidden="false" customHeight="false" outlineLevel="0" collapsed="false">
      <c r="A4081" s="12" t="n">
        <v>11068</v>
      </c>
      <c r="B4081" s="13" t="s">
        <v>4094</v>
      </c>
      <c r="C4081" s="14" t="n">
        <f aca="false">IF($F$2=0," - ",Tabla1[[#This Row],[Base Precio de Lista neto]])</f>
        <v>75.7891</v>
      </c>
      <c r="D4081" s="14" t="n">
        <f aca="false">IF($F$2=0," - ",Tabla1[[#This Row],[Base Precio de Lista neto]]*(1-$F$2))</f>
        <v>53.05237</v>
      </c>
      <c r="E4081" s="14" t="n">
        <f aca="false">IF($F$2=0," - ",Tabla1[[#This Row],[Base para Mejor precio]]*(1-$F$2))</f>
        <v>44.40483369</v>
      </c>
      <c r="F4081" s="12" t="s">
        <v>14</v>
      </c>
      <c r="G4081" s="15" t="s">
        <v>353</v>
      </c>
      <c r="H4081" s="14" t="n">
        <f aca="false">IFERROR(IF($F$3=0,"-",Tabla1[[#This Row],[Precio de Cliente neto]]*(1+$F$3)),"-")</f>
        <v>79.578555</v>
      </c>
      <c r="I4081" s="14" t="n">
        <v>75.7891</v>
      </c>
      <c r="J4081" s="14" t="n">
        <v>63.4354767</v>
      </c>
    </row>
    <row r="4082" customFormat="false" ht="15" hidden="false" customHeight="false" outlineLevel="0" collapsed="false">
      <c r="A4082" s="12" t="n">
        <v>11069</v>
      </c>
      <c r="B4082" s="13" t="s">
        <v>4095</v>
      </c>
      <c r="C4082" s="14" t="n">
        <f aca="false">IF($F$2=0," - ",Tabla1[[#This Row],[Base Precio de Lista neto]])</f>
        <v>131.217</v>
      </c>
      <c r="D4082" s="14" t="n">
        <f aca="false">IF($F$2=0," - ",Tabla1[[#This Row],[Base Precio de Lista neto]]*(1-$F$2))</f>
        <v>91.8519</v>
      </c>
      <c r="E4082" s="14" t="n">
        <f aca="false">IF($F$2=0," - ",Tabla1[[#This Row],[Base para Mejor precio]]*(1-$F$2))</f>
        <v>76.8800403</v>
      </c>
      <c r="F4082" s="12" t="s">
        <v>14</v>
      </c>
      <c r="G4082" s="15" t="s">
        <v>353</v>
      </c>
      <c r="H4082" s="14" t="n">
        <f aca="false">IFERROR(IF($F$3=0,"-",Tabla1[[#This Row],[Precio de Cliente neto]]*(1+$F$3)),"-")</f>
        <v>137.77785</v>
      </c>
      <c r="I4082" s="14" t="n">
        <v>131.217</v>
      </c>
      <c r="J4082" s="14" t="n">
        <v>109.828629</v>
      </c>
    </row>
    <row r="4083" customFormat="false" ht="15" hidden="false" customHeight="false" outlineLevel="0" collapsed="false">
      <c r="A4083" s="12" t="n">
        <v>11071</v>
      </c>
      <c r="B4083" s="13" t="s">
        <v>4096</v>
      </c>
      <c r="C4083" s="14" t="n">
        <f aca="false">IF($F$2=0," - ",Tabla1[[#This Row],[Base Precio de Lista neto]])</f>
        <v>75.7891</v>
      </c>
      <c r="D4083" s="14" t="n">
        <f aca="false">IF($F$2=0," - ",Tabla1[[#This Row],[Base Precio de Lista neto]]*(1-$F$2))</f>
        <v>53.05237</v>
      </c>
      <c r="E4083" s="14" t="n">
        <f aca="false">IF($F$2=0," - ",Tabla1[[#This Row],[Base para Mejor precio]]*(1-$F$2))</f>
        <v>44.40483369</v>
      </c>
      <c r="F4083" s="12" t="s">
        <v>14</v>
      </c>
      <c r="G4083" s="15" t="s">
        <v>353</v>
      </c>
      <c r="H4083" s="14" t="n">
        <f aca="false">IFERROR(IF($F$3=0,"-",Tabla1[[#This Row],[Precio de Cliente neto]]*(1+$F$3)),"-")</f>
        <v>79.578555</v>
      </c>
      <c r="I4083" s="14" t="n">
        <v>75.7891</v>
      </c>
      <c r="J4083" s="14" t="n">
        <v>63.4354767</v>
      </c>
    </row>
    <row r="4084" customFormat="false" ht="15" hidden="false" customHeight="false" outlineLevel="0" collapsed="false">
      <c r="A4084" s="12" t="n">
        <v>11073</v>
      </c>
      <c r="B4084" s="13" t="s">
        <v>4097</v>
      </c>
      <c r="C4084" s="14" t="n">
        <f aca="false">IF($F$2=0," - ",Tabla1[[#This Row],[Base Precio de Lista neto]])</f>
        <v>75.7891</v>
      </c>
      <c r="D4084" s="14" t="n">
        <f aca="false">IF($F$2=0," - ",Tabla1[[#This Row],[Base Precio de Lista neto]]*(1-$F$2))</f>
        <v>53.05237</v>
      </c>
      <c r="E4084" s="14" t="n">
        <f aca="false">IF($F$2=0," - ",Tabla1[[#This Row],[Base para Mejor precio]]*(1-$F$2))</f>
        <v>44.40483369</v>
      </c>
      <c r="F4084" s="12" t="s">
        <v>14</v>
      </c>
      <c r="G4084" s="15" t="s">
        <v>353</v>
      </c>
      <c r="H4084" s="14" t="n">
        <f aca="false">IFERROR(IF($F$3=0,"-",Tabla1[[#This Row],[Precio de Cliente neto]]*(1+$F$3)),"-")</f>
        <v>79.578555</v>
      </c>
      <c r="I4084" s="14" t="n">
        <v>75.7891</v>
      </c>
      <c r="J4084" s="14" t="n">
        <v>63.4354767</v>
      </c>
    </row>
    <row r="4085" customFormat="false" ht="15" hidden="false" customHeight="false" outlineLevel="0" collapsed="false">
      <c r="A4085" s="12" t="n">
        <v>11075</v>
      </c>
      <c r="B4085" s="13" t="s">
        <v>4098</v>
      </c>
      <c r="C4085" s="14" t="n">
        <f aca="false">IF($F$2=0," - ",Tabla1[[#This Row],[Base Precio de Lista neto]])</f>
        <v>75.7891</v>
      </c>
      <c r="D4085" s="14" t="n">
        <f aca="false">IF($F$2=0," - ",Tabla1[[#This Row],[Base Precio de Lista neto]]*(1-$F$2))</f>
        <v>53.05237</v>
      </c>
      <c r="E4085" s="14" t="n">
        <f aca="false">IF($F$2=0," - ",Tabla1[[#This Row],[Base para Mejor precio]]*(1-$F$2))</f>
        <v>44.40483369</v>
      </c>
      <c r="F4085" s="12" t="s">
        <v>14</v>
      </c>
      <c r="G4085" s="15" t="s">
        <v>353</v>
      </c>
      <c r="H4085" s="14" t="n">
        <f aca="false">IFERROR(IF($F$3=0,"-",Tabla1[[#This Row],[Precio de Cliente neto]]*(1+$F$3)),"-")</f>
        <v>79.578555</v>
      </c>
      <c r="I4085" s="14" t="n">
        <v>75.7891</v>
      </c>
      <c r="J4085" s="14" t="n">
        <v>63.4354767</v>
      </c>
    </row>
    <row r="4086" customFormat="false" ht="15" hidden="false" customHeight="false" outlineLevel="0" collapsed="false">
      <c r="A4086" s="12" t="n">
        <v>11077</v>
      </c>
      <c r="B4086" s="13" t="s">
        <v>4099</v>
      </c>
      <c r="C4086" s="14" t="n">
        <f aca="false">IF($F$2=0," - ",Tabla1[[#This Row],[Base Precio de Lista neto]])</f>
        <v>75.7891</v>
      </c>
      <c r="D4086" s="14" t="n">
        <f aca="false">IF($F$2=0," - ",Tabla1[[#This Row],[Base Precio de Lista neto]]*(1-$F$2))</f>
        <v>53.05237</v>
      </c>
      <c r="E4086" s="14" t="n">
        <f aca="false">IF($F$2=0," - ",Tabla1[[#This Row],[Base para Mejor precio]]*(1-$F$2))</f>
        <v>44.40483369</v>
      </c>
      <c r="F4086" s="12" t="s">
        <v>14</v>
      </c>
      <c r="G4086" s="15" t="s">
        <v>353</v>
      </c>
      <c r="H4086" s="14" t="n">
        <f aca="false">IFERROR(IF($F$3=0,"-",Tabla1[[#This Row],[Precio de Cliente neto]]*(1+$F$3)),"-")</f>
        <v>79.578555</v>
      </c>
      <c r="I4086" s="14" t="n">
        <v>75.7891</v>
      </c>
      <c r="J4086" s="14" t="n">
        <v>63.4354767</v>
      </c>
    </row>
    <row r="4087" customFormat="false" ht="15" hidden="false" customHeight="false" outlineLevel="0" collapsed="false">
      <c r="A4087" s="12" t="n">
        <v>11078</v>
      </c>
      <c r="B4087" s="13" t="s">
        <v>4100</v>
      </c>
      <c r="C4087" s="14" t="n">
        <f aca="false">IF($F$2=0," - ",Tabla1[[#This Row],[Base Precio de Lista neto]])</f>
        <v>791.8273</v>
      </c>
      <c r="D4087" s="14" t="n">
        <f aca="false">IF($F$2=0," - ",Tabla1[[#This Row],[Base Precio de Lista neto]]*(1-$F$2))</f>
        <v>554.27911</v>
      </c>
      <c r="E4087" s="14" t="n">
        <f aca="false">IF($F$2=0," - ",Tabla1[[#This Row],[Base para Mejor precio]]*(1-$F$2))</f>
        <v>463.93161507</v>
      </c>
      <c r="F4087" s="12" t="s">
        <v>14</v>
      </c>
      <c r="G4087" s="15" t="s">
        <v>353</v>
      </c>
      <c r="H4087" s="14" t="n">
        <f aca="false">IFERROR(IF($F$3=0,"-",Tabla1[[#This Row],[Precio de Cliente neto]]*(1+$F$3)),"-")</f>
        <v>831.418665</v>
      </c>
      <c r="I4087" s="14" t="n">
        <v>791.8273</v>
      </c>
      <c r="J4087" s="14" t="n">
        <v>662.7594501</v>
      </c>
    </row>
    <row r="4088" customFormat="false" ht="15" hidden="false" customHeight="false" outlineLevel="0" collapsed="false">
      <c r="A4088" s="12" t="n">
        <v>11082</v>
      </c>
      <c r="B4088" s="13" t="s">
        <v>4101</v>
      </c>
      <c r="C4088" s="14" t="n">
        <f aca="false">IF($F$2=0," - ",Tabla1[[#This Row],[Base Precio de Lista neto]])</f>
        <v>592.4565</v>
      </c>
      <c r="D4088" s="14" t="n">
        <f aca="false">IF($F$2=0," - ",Tabla1[[#This Row],[Base Precio de Lista neto]]*(1-$F$2))</f>
        <v>414.71955</v>
      </c>
      <c r="E4088" s="14" t="n">
        <f aca="false">IF($F$2=0," - ",Tabla1[[#This Row],[Base para Mejor precio]]*(1-$F$2))</f>
        <v>347.12026335</v>
      </c>
      <c r="F4088" s="12" t="s">
        <v>14</v>
      </c>
      <c r="G4088" s="15" t="s">
        <v>143</v>
      </c>
      <c r="H4088" s="14" t="n">
        <f aca="false">IFERROR(IF($F$3=0,"-",Tabla1[[#This Row],[Precio de Cliente neto]]*(1+$F$3)),"-")</f>
        <v>622.079325</v>
      </c>
      <c r="I4088" s="14" t="n">
        <v>592.4565</v>
      </c>
      <c r="J4088" s="14" t="n">
        <v>495.8860905</v>
      </c>
    </row>
    <row r="4089" customFormat="false" ht="15" hidden="false" customHeight="false" outlineLevel="0" collapsed="false">
      <c r="A4089" s="12" t="n">
        <v>11083</v>
      </c>
      <c r="B4089" s="13" t="s">
        <v>4102</v>
      </c>
      <c r="C4089" s="14" t="n">
        <f aca="false">IF($F$2=0," - ",Tabla1[[#This Row],[Base Precio de Lista neto]])</f>
        <v>494.8922</v>
      </c>
      <c r="D4089" s="14" t="n">
        <f aca="false">IF($F$2=0," - ",Tabla1[[#This Row],[Base Precio de Lista neto]]*(1-$F$2))</f>
        <v>346.42454</v>
      </c>
      <c r="E4089" s="14" t="n">
        <f aca="false">IF($F$2=0," - ",Tabla1[[#This Row],[Base para Mejor precio]]*(1-$F$2))</f>
        <v>289.95733998</v>
      </c>
      <c r="F4089" s="12" t="s">
        <v>14</v>
      </c>
      <c r="G4089" s="15" t="s">
        <v>353</v>
      </c>
      <c r="H4089" s="14" t="n">
        <f aca="false">IFERROR(IF($F$3=0,"-",Tabla1[[#This Row],[Precio de Cliente neto]]*(1+$F$3)),"-")</f>
        <v>519.63681</v>
      </c>
      <c r="I4089" s="14" t="n">
        <v>494.8922</v>
      </c>
      <c r="J4089" s="14" t="n">
        <v>414.2247714</v>
      </c>
    </row>
    <row r="4090" customFormat="false" ht="15" hidden="false" customHeight="false" outlineLevel="0" collapsed="false">
      <c r="A4090" s="12" t="n">
        <v>11084</v>
      </c>
      <c r="B4090" s="13" t="s">
        <v>4103</v>
      </c>
      <c r="C4090" s="14" t="n">
        <f aca="false">IF($F$2=0," - ",Tabla1[[#This Row],[Base Precio de Lista neto]])</f>
        <v>494.8922</v>
      </c>
      <c r="D4090" s="14" t="n">
        <f aca="false">IF($F$2=0," - ",Tabla1[[#This Row],[Base Precio de Lista neto]]*(1-$F$2))</f>
        <v>346.42454</v>
      </c>
      <c r="E4090" s="14" t="n">
        <f aca="false">IF($F$2=0," - ",Tabla1[[#This Row],[Base para Mejor precio]]*(1-$F$2))</f>
        <v>289.95733998</v>
      </c>
      <c r="F4090" s="12" t="s">
        <v>14</v>
      </c>
      <c r="G4090" s="15" t="s">
        <v>353</v>
      </c>
      <c r="H4090" s="14" t="n">
        <f aca="false">IFERROR(IF($F$3=0,"-",Tabla1[[#This Row],[Precio de Cliente neto]]*(1+$F$3)),"-")</f>
        <v>519.63681</v>
      </c>
      <c r="I4090" s="14" t="n">
        <v>494.8922</v>
      </c>
      <c r="J4090" s="14" t="n">
        <v>414.2247714</v>
      </c>
    </row>
    <row r="4091" customFormat="false" ht="15" hidden="false" customHeight="false" outlineLevel="0" collapsed="false">
      <c r="A4091" s="12" t="n">
        <v>11085</v>
      </c>
      <c r="B4091" s="13" t="s">
        <v>4104</v>
      </c>
      <c r="C4091" s="14" t="n">
        <f aca="false">IF($F$2=0," - ",Tabla1[[#This Row],[Base Precio de Lista neto]])</f>
        <v>494.8922</v>
      </c>
      <c r="D4091" s="14" t="n">
        <f aca="false">IF($F$2=0," - ",Tabla1[[#This Row],[Base Precio de Lista neto]]*(1-$F$2))</f>
        <v>346.42454</v>
      </c>
      <c r="E4091" s="14" t="n">
        <f aca="false">IF($F$2=0," - ",Tabla1[[#This Row],[Base para Mejor precio]]*(1-$F$2))</f>
        <v>289.95733998</v>
      </c>
      <c r="F4091" s="12" t="s">
        <v>14</v>
      </c>
      <c r="G4091" s="15" t="s">
        <v>353</v>
      </c>
      <c r="H4091" s="14" t="n">
        <f aca="false">IFERROR(IF($F$3=0,"-",Tabla1[[#This Row],[Precio de Cliente neto]]*(1+$F$3)),"-")</f>
        <v>519.63681</v>
      </c>
      <c r="I4091" s="14" t="n">
        <v>494.8922</v>
      </c>
      <c r="J4091" s="14" t="n">
        <v>414.2247714</v>
      </c>
    </row>
    <row r="4092" customFormat="false" ht="15" hidden="false" customHeight="false" outlineLevel="0" collapsed="false">
      <c r="A4092" s="12" t="n">
        <v>11086</v>
      </c>
      <c r="B4092" s="13" t="s">
        <v>4105</v>
      </c>
      <c r="C4092" s="14" t="n">
        <f aca="false">IF($F$2=0," - ",Tabla1[[#This Row],[Base Precio de Lista neto]])</f>
        <v>494.8922</v>
      </c>
      <c r="D4092" s="14" t="n">
        <f aca="false">IF($F$2=0," - ",Tabla1[[#This Row],[Base Precio de Lista neto]]*(1-$F$2))</f>
        <v>346.42454</v>
      </c>
      <c r="E4092" s="14" t="n">
        <f aca="false">IF($F$2=0," - ",Tabla1[[#This Row],[Base para Mejor precio]]*(1-$F$2))</f>
        <v>289.95733998</v>
      </c>
      <c r="F4092" s="12" t="s">
        <v>14</v>
      </c>
      <c r="G4092" s="15" t="s">
        <v>353</v>
      </c>
      <c r="H4092" s="14" t="n">
        <f aca="false">IFERROR(IF($F$3=0,"-",Tabla1[[#This Row],[Precio de Cliente neto]]*(1+$F$3)),"-")</f>
        <v>519.63681</v>
      </c>
      <c r="I4092" s="14" t="n">
        <v>494.8922</v>
      </c>
      <c r="J4092" s="14" t="n">
        <v>414.2247714</v>
      </c>
    </row>
    <row r="4093" customFormat="false" ht="15" hidden="false" customHeight="false" outlineLevel="0" collapsed="false">
      <c r="A4093" s="12" t="n">
        <v>11087</v>
      </c>
      <c r="B4093" s="13" t="s">
        <v>4106</v>
      </c>
      <c r="C4093" s="14" t="n">
        <f aca="false">IF($F$2=0," - ",Tabla1[[#This Row],[Base Precio de Lista neto]])</f>
        <v>494.8922</v>
      </c>
      <c r="D4093" s="14" t="n">
        <f aca="false">IF($F$2=0," - ",Tabla1[[#This Row],[Base Precio de Lista neto]]*(1-$F$2))</f>
        <v>346.42454</v>
      </c>
      <c r="E4093" s="14" t="n">
        <f aca="false">IF($F$2=0," - ",Tabla1[[#This Row],[Base para Mejor precio]]*(1-$F$2))</f>
        <v>289.95733998</v>
      </c>
      <c r="F4093" s="12" t="s">
        <v>14</v>
      </c>
      <c r="G4093" s="15" t="s">
        <v>353</v>
      </c>
      <c r="H4093" s="14" t="n">
        <f aca="false">IFERROR(IF($F$3=0,"-",Tabla1[[#This Row],[Precio de Cliente neto]]*(1+$F$3)),"-")</f>
        <v>519.63681</v>
      </c>
      <c r="I4093" s="14" t="n">
        <v>494.8922</v>
      </c>
      <c r="J4093" s="14" t="n">
        <v>414.2247714</v>
      </c>
    </row>
    <row r="4094" customFormat="false" ht="15" hidden="false" customHeight="false" outlineLevel="0" collapsed="false">
      <c r="A4094" s="12" t="n">
        <v>11088</v>
      </c>
      <c r="B4094" s="13" t="s">
        <v>4107</v>
      </c>
      <c r="C4094" s="14" t="n">
        <f aca="false">IF($F$2=0," - ",Tabla1[[#This Row],[Base Precio de Lista neto]])</f>
        <v>494.8922</v>
      </c>
      <c r="D4094" s="14" t="n">
        <f aca="false">IF($F$2=0," - ",Tabla1[[#This Row],[Base Precio de Lista neto]]*(1-$F$2))</f>
        <v>346.42454</v>
      </c>
      <c r="E4094" s="14" t="n">
        <f aca="false">IF($F$2=0," - ",Tabla1[[#This Row],[Base para Mejor precio]]*(1-$F$2))</f>
        <v>289.95733998</v>
      </c>
      <c r="F4094" s="12" t="s">
        <v>14</v>
      </c>
      <c r="G4094" s="15" t="s">
        <v>353</v>
      </c>
      <c r="H4094" s="14" t="n">
        <f aca="false">IFERROR(IF($F$3=0,"-",Tabla1[[#This Row],[Precio de Cliente neto]]*(1+$F$3)),"-")</f>
        <v>519.63681</v>
      </c>
      <c r="I4094" s="14" t="n">
        <v>494.8922</v>
      </c>
      <c r="J4094" s="14" t="n">
        <v>414.2247714</v>
      </c>
    </row>
    <row r="4095" customFormat="false" ht="15" hidden="false" customHeight="false" outlineLevel="0" collapsed="false">
      <c r="A4095" s="12" t="n">
        <v>11089</v>
      </c>
      <c r="B4095" s="13" t="s">
        <v>4108</v>
      </c>
      <c r="C4095" s="14" t="n">
        <f aca="false">IF($F$2=0," - ",Tabla1[[#This Row],[Base Precio de Lista neto]])</f>
        <v>494.8922</v>
      </c>
      <c r="D4095" s="14" t="n">
        <f aca="false">IF($F$2=0," - ",Tabla1[[#This Row],[Base Precio de Lista neto]]*(1-$F$2))</f>
        <v>346.42454</v>
      </c>
      <c r="E4095" s="14" t="n">
        <f aca="false">IF($F$2=0," - ",Tabla1[[#This Row],[Base para Mejor precio]]*(1-$F$2))</f>
        <v>289.95733998</v>
      </c>
      <c r="F4095" s="12" t="s">
        <v>14</v>
      </c>
      <c r="G4095" s="15" t="s">
        <v>353</v>
      </c>
      <c r="H4095" s="14" t="n">
        <f aca="false">IFERROR(IF($F$3=0,"-",Tabla1[[#This Row],[Precio de Cliente neto]]*(1+$F$3)),"-")</f>
        <v>519.63681</v>
      </c>
      <c r="I4095" s="14" t="n">
        <v>494.8922</v>
      </c>
      <c r="J4095" s="14" t="n">
        <v>414.2247714</v>
      </c>
    </row>
    <row r="4096" customFormat="false" ht="15" hidden="false" customHeight="false" outlineLevel="0" collapsed="false">
      <c r="A4096" s="12" t="n">
        <v>11090</v>
      </c>
      <c r="B4096" s="13" t="s">
        <v>4109</v>
      </c>
      <c r="C4096" s="14" t="n">
        <f aca="false">IF($F$2=0," - ",Tabla1[[#This Row],[Base Precio de Lista neto]])</f>
        <v>494.8922</v>
      </c>
      <c r="D4096" s="14" t="n">
        <f aca="false">IF($F$2=0," - ",Tabla1[[#This Row],[Base Precio de Lista neto]]*(1-$F$2))</f>
        <v>346.42454</v>
      </c>
      <c r="E4096" s="14" t="n">
        <f aca="false">IF($F$2=0," - ",Tabla1[[#This Row],[Base para Mejor precio]]*(1-$F$2))</f>
        <v>289.95733998</v>
      </c>
      <c r="F4096" s="12" t="s">
        <v>14</v>
      </c>
      <c r="G4096" s="15" t="s">
        <v>353</v>
      </c>
      <c r="H4096" s="14" t="n">
        <f aca="false">IFERROR(IF($F$3=0,"-",Tabla1[[#This Row],[Precio de Cliente neto]]*(1+$F$3)),"-")</f>
        <v>519.63681</v>
      </c>
      <c r="I4096" s="14" t="n">
        <v>494.8922</v>
      </c>
      <c r="J4096" s="14" t="n">
        <v>414.2247714</v>
      </c>
    </row>
    <row r="4097" customFormat="false" ht="15" hidden="false" customHeight="false" outlineLevel="0" collapsed="false">
      <c r="A4097" s="12" t="n">
        <v>11091</v>
      </c>
      <c r="B4097" s="13" t="s">
        <v>4110</v>
      </c>
      <c r="C4097" s="14" t="n">
        <f aca="false">IF($F$2=0," - ",Tabla1[[#This Row],[Base Precio de Lista neto]])</f>
        <v>133.4795</v>
      </c>
      <c r="D4097" s="14" t="n">
        <f aca="false">IF($F$2=0," - ",Tabla1[[#This Row],[Base Precio de Lista neto]]*(1-$F$2))</f>
        <v>93.43565</v>
      </c>
      <c r="E4097" s="14" t="n">
        <f aca="false">IF($F$2=0," - ",Tabla1[[#This Row],[Base para Mejor precio]]*(1-$F$2))</f>
        <v>78.20563905</v>
      </c>
      <c r="F4097" s="12" t="s">
        <v>14</v>
      </c>
      <c r="G4097" s="15" t="s">
        <v>353</v>
      </c>
      <c r="H4097" s="14" t="n">
        <f aca="false">IFERROR(IF($F$3=0,"-",Tabla1[[#This Row],[Precio de Cliente neto]]*(1+$F$3)),"-")</f>
        <v>140.153475</v>
      </c>
      <c r="I4097" s="14" t="n">
        <v>133.4795</v>
      </c>
      <c r="J4097" s="14" t="n">
        <v>111.7223415</v>
      </c>
    </row>
    <row r="4098" customFormat="false" ht="15" hidden="false" customHeight="false" outlineLevel="0" collapsed="false">
      <c r="A4098" s="12" t="n">
        <v>11092</v>
      </c>
      <c r="B4098" s="13" t="s">
        <v>4111</v>
      </c>
      <c r="C4098" s="14" t="n">
        <f aca="false">IF($F$2=0," - ",Tabla1[[#This Row],[Base Precio de Lista neto]])</f>
        <v>200.2191</v>
      </c>
      <c r="D4098" s="14" t="n">
        <f aca="false">IF($F$2=0," - ",Tabla1[[#This Row],[Base Precio de Lista neto]]*(1-$F$2))</f>
        <v>140.15337</v>
      </c>
      <c r="E4098" s="14" t="n">
        <f aca="false">IF($F$2=0," - ",Tabla1[[#This Row],[Base para Mejor precio]]*(1-$F$2))</f>
        <v>117.30837069</v>
      </c>
      <c r="F4098" s="12" t="s">
        <v>14</v>
      </c>
      <c r="G4098" s="15" t="s">
        <v>353</v>
      </c>
      <c r="H4098" s="14" t="n">
        <f aca="false">IFERROR(IF($F$3=0,"-",Tabla1[[#This Row],[Precio de Cliente neto]]*(1+$F$3)),"-")</f>
        <v>210.230055</v>
      </c>
      <c r="I4098" s="14" t="n">
        <v>200.2191</v>
      </c>
      <c r="J4098" s="14" t="n">
        <v>167.5833867</v>
      </c>
    </row>
    <row r="4099" customFormat="false" ht="15" hidden="false" customHeight="false" outlineLevel="0" collapsed="false">
      <c r="A4099" s="12" t="n">
        <v>11093</v>
      </c>
      <c r="B4099" s="13" t="s">
        <v>4112</v>
      </c>
      <c r="C4099" s="14" t="n">
        <f aca="false">IF($F$2=0," - ",Tabla1[[#This Row],[Base Precio de Lista neto]])</f>
        <v>264.6965</v>
      </c>
      <c r="D4099" s="14" t="n">
        <f aca="false">IF($F$2=0," - ",Tabla1[[#This Row],[Base Precio de Lista neto]]*(1-$F$2))</f>
        <v>185.28755</v>
      </c>
      <c r="E4099" s="14" t="n">
        <f aca="false">IF($F$2=0," - ",Tabla1[[#This Row],[Base para Mejor precio]]*(1-$F$2))</f>
        <v>155.08567935</v>
      </c>
      <c r="F4099" s="12" t="s">
        <v>14</v>
      </c>
      <c r="G4099" s="15" t="s">
        <v>353</v>
      </c>
      <c r="H4099" s="14" t="n">
        <f aca="false">IFERROR(IF($F$3=0,"-",Tabla1[[#This Row],[Precio de Cliente neto]]*(1+$F$3)),"-")</f>
        <v>277.931325</v>
      </c>
      <c r="I4099" s="14" t="n">
        <v>264.6965</v>
      </c>
      <c r="J4099" s="14" t="n">
        <v>221.5509705</v>
      </c>
    </row>
    <row r="4100" customFormat="false" ht="15" hidden="false" customHeight="false" outlineLevel="0" collapsed="false">
      <c r="A4100" s="12" t="n">
        <v>11094</v>
      </c>
      <c r="B4100" s="13" t="s">
        <v>4113</v>
      </c>
      <c r="C4100" s="14" t="n">
        <f aca="false">IF($F$2=0," - ",Tabla1[[#This Row],[Base Precio de Lista neto]])</f>
        <v>411.7502</v>
      </c>
      <c r="D4100" s="14" t="n">
        <f aca="false">IF($F$2=0," - ",Tabla1[[#This Row],[Base Precio de Lista neto]]*(1-$F$2))</f>
        <v>288.22514</v>
      </c>
      <c r="E4100" s="14" t="n">
        <f aca="false">IF($F$2=0," - ",Tabla1[[#This Row],[Base para Mejor precio]]*(1-$F$2))</f>
        <v>241.24444218</v>
      </c>
      <c r="F4100" s="12" t="s">
        <v>14</v>
      </c>
      <c r="G4100" s="15" t="s">
        <v>353</v>
      </c>
      <c r="H4100" s="14" t="n">
        <f aca="false">IFERROR(IF($F$3=0,"-",Tabla1[[#This Row],[Precio de Cliente neto]]*(1+$F$3)),"-")</f>
        <v>432.33771</v>
      </c>
      <c r="I4100" s="14" t="n">
        <v>411.7502</v>
      </c>
      <c r="J4100" s="14" t="n">
        <v>344.6349174</v>
      </c>
    </row>
    <row r="4101" customFormat="false" ht="15" hidden="false" customHeight="false" outlineLevel="0" collapsed="false">
      <c r="A4101" s="12" t="n">
        <v>11095</v>
      </c>
      <c r="B4101" s="13" t="s">
        <v>4114</v>
      </c>
      <c r="C4101" s="14" t="n">
        <f aca="false">IF($F$2=0," - ",Tabla1[[#This Row],[Base Precio de Lista neto]])</f>
        <v>549.7545</v>
      </c>
      <c r="D4101" s="14" t="n">
        <f aca="false">IF($F$2=0," - ",Tabla1[[#This Row],[Base Precio de Lista neto]]*(1-$F$2))</f>
        <v>384.82815</v>
      </c>
      <c r="E4101" s="14" t="n">
        <f aca="false">IF($F$2=0," - ",Tabla1[[#This Row],[Base para Mejor precio]]*(1-$F$2))</f>
        <v>322.10116155</v>
      </c>
      <c r="F4101" s="12" t="s">
        <v>14</v>
      </c>
      <c r="G4101" s="15" t="s">
        <v>353</v>
      </c>
      <c r="H4101" s="14" t="n">
        <f aca="false">IFERROR(IF($F$3=0,"-",Tabla1[[#This Row],[Precio de Cliente neto]]*(1+$F$3)),"-")</f>
        <v>577.242225</v>
      </c>
      <c r="I4101" s="14" t="n">
        <v>549.7545</v>
      </c>
      <c r="J4101" s="14" t="n">
        <v>460.1445165</v>
      </c>
    </row>
    <row r="4102" customFormat="false" ht="15" hidden="false" customHeight="false" outlineLevel="0" collapsed="false">
      <c r="A4102" s="12" t="n">
        <v>11096</v>
      </c>
      <c r="B4102" s="13" t="s">
        <v>4115</v>
      </c>
      <c r="C4102" s="14" t="n">
        <f aca="false">IF($F$2=0," - ",Tabla1[[#This Row],[Base Precio de Lista neto]])</f>
        <v>404.9632</v>
      </c>
      <c r="D4102" s="14" t="n">
        <f aca="false">IF($F$2=0," - ",Tabla1[[#This Row],[Base Precio de Lista neto]]*(1-$F$2))</f>
        <v>283.47424</v>
      </c>
      <c r="E4102" s="14" t="n">
        <f aca="false">IF($F$2=0," - ",Tabla1[[#This Row],[Base para Mejor precio]]*(1-$F$2))</f>
        <v>237.26793888</v>
      </c>
      <c r="F4102" s="12" t="s">
        <v>14</v>
      </c>
      <c r="G4102" s="15" t="s">
        <v>353</v>
      </c>
      <c r="H4102" s="14" t="n">
        <f aca="false">IFERROR(IF($F$3=0,"-",Tabla1[[#This Row],[Precio de Cliente neto]]*(1+$F$3)),"-")</f>
        <v>425.21136</v>
      </c>
      <c r="I4102" s="14" t="n">
        <v>404.9632</v>
      </c>
      <c r="J4102" s="14" t="n">
        <v>338.9541984</v>
      </c>
    </row>
    <row r="4103" customFormat="false" ht="15" hidden="false" customHeight="false" outlineLevel="0" collapsed="false">
      <c r="A4103" s="12" t="n">
        <v>11097</v>
      </c>
      <c r="B4103" s="13" t="s">
        <v>4116</v>
      </c>
      <c r="C4103" s="14" t="n">
        <f aca="false">IF($F$2=0," - ",Tabla1[[#This Row],[Base Precio de Lista neto]])</f>
        <v>404.9632</v>
      </c>
      <c r="D4103" s="14" t="n">
        <f aca="false">IF($F$2=0," - ",Tabla1[[#This Row],[Base Precio de Lista neto]]*(1-$F$2))</f>
        <v>283.47424</v>
      </c>
      <c r="E4103" s="14" t="n">
        <f aca="false">IF($F$2=0," - ",Tabla1[[#This Row],[Base para Mejor precio]]*(1-$F$2))</f>
        <v>237.26793888</v>
      </c>
      <c r="F4103" s="12" t="s">
        <v>14</v>
      </c>
      <c r="G4103" s="15" t="s">
        <v>353</v>
      </c>
      <c r="H4103" s="14" t="n">
        <f aca="false">IFERROR(IF($F$3=0,"-",Tabla1[[#This Row],[Precio de Cliente neto]]*(1+$F$3)),"-")</f>
        <v>425.21136</v>
      </c>
      <c r="I4103" s="14" t="n">
        <v>404.9632</v>
      </c>
      <c r="J4103" s="14" t="n">
        <v>338.9541984</v>
      </c>
    </row>
    <row r="4104" customFormat="false" ht="15" hidden="false" customHeight="false" outlineLevel="0" collapsed="false">
      <c r="A4104" s="12" t="n">
        <v>11098</v>
      </c>
      <c r="B4104" s="13" t="s">
        <v>4117</v>
      </c>
      <c r="C4104" s="14" t="n">
        <f aca="false">IF($F$2=0," - ",Tabla1[[#This Row],[Base Precio de Lista neto]])</f>
        <v>876.6659</v>
      </c>
      <c r="D4104" s="14" t="n">
        <f aca="false">IF($F$2=0," - ",Tabla1[[#This Row],[Base Precio de Lista neto]]*(1-$F$2))</f>
        <v>613.66613</v>
      </c>
      <c r="E4104" s="14" t="n">
        <f aca="false">IF($F$2=0," - ",Tabla1[[#This Row],[Base para Mejor precio]]*(1-$F$2))</f>
        <v>513.63855081</v>
      </c>
      <c r="F4104" s="12" t="s">
        <v>14</v>
      </c>
      <c r="G4104" s="15" t="s">
        <v>353</v>
      </c>
      <c r="H4104" s="14" t="n">
        <f aca="false">IFERROR(IF($F$3=0,"-",Tabla1[[#This Row],[Precio de Cliente neto]]*(1+$F$3)),"-")</f>
        <v>920.499195</v>
      </c>
      <c r="I4104" s="14" t="n">
        <v>876.6659</v>
      </c>
      <c r="J4104" s="14" t="n">
        <v>733.7693583</v>
      </c>
    </row>
    <row r="4105" customFormat="false" ht="15" hidden="false" customHeight="false" outlineLevel="0" collapsed="false">
      <c r="A4105" s="12" t="n">
        <v>11099</v>
      </c>
      <c r="B4105" s="13" t="s">
        <v>4118</v>
      </c>
      <c r="C4105" s="14" t="n">
        <f aca="false">IF($F$2=0," - ",Tabla1[[#This Row],[Base Precio de Lista neto]])</f>
        <v>1032.2035</v>
      </c>
      <c r="D4105" s="14" t="n">
        <f aca="false">IF($F$2=0," - ",Tabla1[[#This Row],[Base Precio de Lista neto]]*(1-$F$2))</f>
        <v>722.54245</v>
      </c>
      <c r="E4105" s="14" t="n">
        <f aca="false">IF($F$2=0," - ",Tabla1[[#This Row],[Base para Mejor precio]]*(1-$F$2))</f>
        <v>604.76803065</v>
      </c>
      <c r="F4105" s="12" t="s">
        <v>14</v>
      </c>
      <c r="G4105" s="15" t="s">
        <v>353</v>
      </c>
      <c r="H4105" s="14" t="n">
        <f aca="false">IFERROR(IF($F$3=0,"-",Tabla1[[#This Row],[Precio de Cliente neto]]*(1+$F$3)),"-")</f>
        <v>1083.813675</v>
      </c>
      <c r="I4105" s="14" t="n">
        <v>1032.2035</v>
      </c>
      <c r="J4105" s="14" t="n">
        <v>863.9543295</v>
      </c>
    </row>
    <row r="4106" customFormat="false" ht="15" hidden="false" customHeight="false" outlineLevel="0" collapsed="false">
      <c r="A4106" s="12" t="n">
        <v>11100</v>
      </c>
      <c r="B4106" s="13" t="s">
        <v>4119</v>
      </c>
      <c r="C4106" s="14" t="n">
        <f aca="false">IF($F$2=0," - ",Tabla1[[#This Row],[Base Precio de Lista neto]])</f>
        <v>1145.3218</v>
      </c>
      <c r="D4106" s="14" t="n">
        <f aca="false">IF($F$2=0," - ",Tabla1[[#This Row],[Base Precio de Lista neto]]*(1-$F$2))</f>
        <v>801.72526</v>
      </c>
      <c r="E4106" s="14" t="n">
        <f aca="false">IF($F$2=0," - ",Tabla1[[#This Row],[Base para Mejor precio]]*(1-$F$2))</f>
        <v>671.04404262</v>
      </c>
      <c r="F4106" s="12" t="s">
        <v>14</v>
      </c>
      <c r="G4106" s="15" t="s">
        <v>353</v>
      </c>
      <c r="H4106" s="14" t="n">
        <f aca="false">IFERROR(IF($F$3=0,"-",Tabla1[[#This Row],[Precio de Cliente neto]]*(1+$F$3)),"-")</f>
        <v>1202.58789</v>
      </c>
      <c r="I4106" s="14" t="n">
        <v>1145.3218</v>
      </c>
      <c r="J4106" s="14" t="n">
        <v>958.6343466</v>
      </c>
    </row>
    <row r="4107" customFormat="false" ht="15" hidden="false" customHeight="false" outlineLevel="0" collapsed="false">
      <c r="A4107" s="12" t="n">
        <v>11101</v>
      </c>
      <c r="B4107" s="13" t="s">
        <v>4120</v>
      </c>
      <c r="C4107" s="14" t="n">
        <f aca="false">IF($F$2=0," - ",Tabla1[[#This Row],[Base Precio de Lista neto]])</f>
        <v>1442.2569</v>
      </c>
      <c r="D4107" s="14" t="n">
        <f aca="false">IF($F$2=0," - ",Tabla1[[#This Row],[Base Precio de Lista neto]]*(1-$F$2))</f>
        <v>1009.57983</v>
      </c>
      <c r="E4107" s="14" t="n">
        <f aca="false">IF($F$2=0," - ",Tabla1[[#This Row],[Base para Mejor precio]]*(1-$F$2))</f>
        <v>845.01831771</v>
      </c>
      <c r="F4107" s="12" t="s">
        <v>14</v>
      </c>
      <c r="G4107" s="15" t="s">
        <v>353</v>
      </c>
      <c r="H4107" s="14" t="n">
        <f aca="false">IFERROR(IF($F$3=0,"-",Tabla1[[#This Row],[Precio de Cliente neto]]*(1+$F$3)),"-")</f>
        <v>1514.369745</v>
      </c>
      <c r="I4107" s="14" t="n">
        <v>1442.2569</v>
      </c>
      <c r="J4107" s="14" t="n">
        <v>1207.1690253</v>
      </c>
    </row>
    <row r="4108" customFormat="false" ht="15" hidden="false" customHeight="false" outlineLevel="0" collapsed="false">
      <c r="A4108" s="12" t="n">
        <v>11102</v>
      </c>
      <c r="B4108" s="13" t="s">
        <v>4121</v>
      </c>
      <c r="C4108" s="14" t="n">
        <f aca="false">IF($F$2=0," - ",Tabla1[[#This Row],[Base Precio de Lista neto]])</f>
        <v>1541.2353</v>
      </c>
      <c r="D4108" s="14" t="n">
        <f aca="false">IF($F$2=0," - ",Tabla1[[#This Row],[Base Precio de Lista neto]]*(1-$F$2))</f>
        <v>1078.86471</v>
      </c>
      <c r="E4108" s="14" t="n">
        <f aca="false">IF($F$2=0," - ",Tabla1[[#This Row],[Base para Mejor precio]]*(1-$F$2))</f>
        <v>903.00976227</v>
      </c>
      <c r="F4108" s="12" t="s">
        <v>14</v>
      </c>
      <c r="G4108" s="15" t="s">
        <v>353</v>
      </c>
      <c r="H4108" s="14" t="n">
        <f aca="false">IFERROR(IF($F$3=0,"-",Tabla1[[#This Row],[Precio de Cliente neto]]*(1+$F$3)),"-")</f>
        <v>1618.297065</v>
      </c>
      <c r="I4108" s="14" t="n">
        <v>1541.2353</v>
      </c>
      <c r="J4108" s="14" t="n">
        <v>1290.0139461</v>
      </c>
    </row>
    <row r="4109" customFormat="false" ht="15" hidden="false" customHeight="false" outlineLevel="0" collapsed="false">
      <c r="A4109" s="12" t="n">
        <v>11105</v>
      </c>
      <c r="B4109" s="13" t="s">
        <v>4122</v>
      </c>
      <c r="C4109" s="14" t="n">
        <f aca="false">IF($F$2=0," - ",Tabla1[[#This Row],[Base Precio de Lista neto]])</f>
        <v>1454.3085</v>
      </c>
      <c r="D4109" s="14" t="n">
        <f aca="false">IF($F$2=0," - ",Tabla1[[#This Row],[Base Precio de Lista neto]]*(1-$F$2))</f>
        <v>1018.01595</v>
      </c>
      <c r="E4109" s="14" t="n">
        <f aca="false">IF($F$2=0," - ",Tabla1[[#This Row],[Base para Mejor precio]]*(1-$F$2))</f>
        <v>916.214355</v>
      </c>
      <c r="F4109" s="12" t="s">
        <v>14</v>
      </c>
      <c r="G4109" s="15"/>
      <c r="H4109" s="14" t="n">
        <f aca="false">IFERROR(IF($F$3=0,"-",Tabla1[[#This Row],[Precio de Cliente neto]]*(1+$F$3)),"-")</f>
        <v>1527.023925</v>
      </c>
      <c r="I4109" s="14" t="n">
        <v>1454.3085</v>
      </c>
      <c r="J4109" s="14" t="n">
        <v>1308.87765</v>
      </c>
    </row>
    <row r="4110" customFormat="false" ht="15" hidden="false" customHeight="false" outlineLevel="0" collapsed="false">
      <c r="A4110" s="12" t="n">
        <v>11106</v>
      </c>
      <c r="B4110" s="13" t="s">
        <v>4123</v>
      </c>
      <c r="C4110" s="14" t="n">
        <f aca="false">IF($F$2=0," - ",Tabla1[[#This Row],[Base Precio de Lista neto]])</f>
        <v>1678.8643</v>
      </c>
      <c r="D4110" s="14" t="n">
        <f aca="false">IF($F$2=0," - ",Tabla1[[#This Row],[Base Precio de Lista neto]]*(1-$F$2))</f>
        <v>1175.20501</v>
      </c>
      <c r="E4110" s="14" t="n">
        <f aca="false">IF($F$2=0," - ",Tabla1[[#This Row],[Base para Mejor precio]]*(1-$F$2))</f>
        <v>1057.684509</v>
      </c>
      <c r="F4110" s="12" t="s">
        <v>14</v>
      </c>
      <c r="G4110" s="15"/>
      <c r="H4110" s="14" t="n">
        <f aca="false">IFERROR(IF($F$3=0,"-",Tabla1[[#This Row],[Precio de Cliente neto]]*(1+$F$3)),"-")</f>
        <v>1762.807515</v>
      </c>
      <c r="I4110" s="14" t="n">
        <v>1678.8643</v>
      </c>
      <c r="J4110" s="14" t="n">
        <v>1510.97787</v>
      </c>
    </row>
    <row r="4111" customFormat="false" ht="15" hidden="false" customHeight="false" outlineLevel="0" collapsed="false">
      <c r="A4111" s="12" t="n">
        <v>11107</v>
      </c>
      <c r="B4111" s="13" t="s">
        <v>4124</v>
      </c>
      <c r="C4111" s="14" t="n">
        <f aca="false">IF($F$2=0," - ",Tabla1[[#This Row],[Base Precio de Lista neto]])</f>
        <v>919.9698</v>
      </c>
      <c r="D4111" s="14" t="n">
        <f aca="false">IF($F$2=0," - ",Tabla1[[#This Row],[Base Precio de Lista neto]]*(1-$F$2))</f>
        <v>643.97886</v>
      </c>
      <c r="E4111" s="14" t="n">
        <f aca="false">IF($F$2=0," - ",Tabla1[[#This Row],[Base para Mejor precio]]*(1-$F$2))</f>
        <v>579.580974</v>
      </c>
      <c r="F4111" s="12" t="s">
        <v>14</v>
      </c>
      <c r="G4111" s="15"/>
      <c r="H4111" s="14" t="n">
        <f aca="false">IFERROR(IF($F$3=0,"-",Tabla1[[#This Row],[Precio de Cliente neto]]*(1+$F$3)),"-")</f>
        <v>965.96829</v>
      </c>
      <c r="I4111" s="14" t="n">
        <v>919.9698</v>
      </c>
      <c r="J4111" s="14" t="n">
        <v>827.97282</v>
      </c>
    </row>
    <row r="4112" customFormat="false" ht="15" hidden="false" customHeight="false" outlineLevel="0" collapsed="false">
      <c r="A4112" s="12" t="n">
        <v>11108</v>
      </c>
      <c r="B4112" s="13" t="s">
        <v>4125</v>
      </c>
      <c r="C4112" s="14" t="n">
        <f aca="false">IF($F$2=0," - ",Tabla1[[#This Row],[Base Precio de Lista neto]])</f>
        <v>985.1714</v>
      </c>
      <c r="D4112" s="14" t="n">
        <f aca="false">IF($F$2=0," - ",Tabla1[[#This Row],[Base Precio de Lista neto]]*(1-$F$2))</f>
        <v>689.61998</v>
      </c>
      <c r="E4112" s="14" t="n">
        <f aca="false">IF($F$2=0," - ",Tabla1[[#This Row],[Base para Mejor precio]]*(1-$F$2))</f>
        <v>620.657982</v>
      </c>
      <c r="F4112" s="12" t="s">
        <v>14</v>
      </c>
      <c r="G4112" s="15"/>
      <c r="H4112" s="14" t="n">
        <f aca="false">IFERROR(IF($F$3=0,"-",Tabla1[[#This Row],[Precio de Cliente neto]]*(1+$F$3)),"-")</f>
        <v>1034.42997</v>
      </c>
      <c r="I4112" s="14" t="n">
        <v>985.1714</v>
      </c>
      <c r="J4112" s="14" t="n">
        <v>886.65426</v>
      </c>
    </row>
    <row r="4113" customFormat="false" ht="15" hidden="false" customHeight="false" outlineLevel="0" collapsed="false">
      <c r="A4113" s="12" t="n">
        <v>11109</v>
      </c>
      <c r="B4113" s="13" t="s">
        <v>4126</v>
      </c>
      <c r="C4113" s="14" t="n">
        <f aca="false">IF($F$2=0," - ",Tabla1[[#This Row],[Base Precio de Lista neto]])</f>
        <v>1027.3947</v>
      </c>
      <c r="D4113" s="14" t="n">
        <f aca="false">IF($F$2=0," - ",Tabla1[[#This Row],[Base Precio de Lista neto]]*(1-$F$2))</f>
        <v>719.17629</v>
      </c>
      <c r="E4113" s="14" t="n">
        <f aca="false">IF($F$2=0," - ",Tabla1[[#This Row],[Base para Mejor precio]]*(1-$F$2))</f>
        <v>647.258661</v>
      </c>
      <c r="F4113" s="12" t="s">
        <v>14</v>
      </c>
      <c r="G4113" s="15"/>
      <c r="H4113" s="14" t="n">
        <f aca="false">IFERROR(IF($F$3=0,"-",Tabla1[[#This Row],[Precio de Cliente neto]]*(1+$F$3)),"-")</f>
        <v>1078.764435</v>
      </c>
      <c r="I4113" s="14" t="n">
        <v>1027.3947</v>
      </c>
      <c r="J4113" s="14" t="n">
        <v>924.65523</v>
      </c>
    </row>
    <row r="4114" customFormat="false" ht="15" hidden="false" customHeight="false" outlineLevel="0" collapsed="false">
      <c r="A4114" s="12" t="n">
        <v>11110</v>
      </c>
      <c r="B4114" s="13" t="s">
        <v>4127</v>
      </c>
      <c r="C4114" s="14" t="n">
        <f aca="false">IF($F$2=0," - ",Tabla1[[#This Row],[Base Precio de Lista neto]])</f>
        <v>1227.6123</v>
      </c>
      <c r="D4114" s="14" t="n">
        <f aca="false">IF($F$2=0," - ",Tabla1[[#This Row],[Base Precio de Lista neto]]*(1-$F$2))</f>
        <v>859.32861</v>
      </c>
      <c r="E4114" s="14" t="n">
        <f aca="false">IF($F$2=0," - ",Tabla1[[#This Row],[Base para Mejor precio]]*(1-$F$2))</f>
        <v>773.395749</v>
      </c>
      <c r="F4114" s="12" t="s">
        <v>14</v>
      </c>
      <c r="G4114" s="15"/>
      <c r="H4114" s="14" t="n">
        <f aca="false">IFERROR(IF($F$3=0,"-",Tabla1[[#This Row],[Precio de Cliente neto]]*(1+$F$3)),"-")</f>
        <v>1288.992915</v>
      </c>
      <c r="I4114" s="14" t="n">
        <v>1227.6123</v>
      </c>
      <c r="J4114" s="14" t="n">
        <v>1104.85107</v>
      </c>
    </row>
    <row r="4115" customFormat="false" ht="15" hidden="false" customHeight="false" outlineLevel="0" collapsed="false">
      <c r="A4115" s="12" t="n">
        <v>11111</v>
      </c>
      <c r="B4115" s="13" t="s">
        <v>4128</v>
      </c>
      <c r="C4115" s="14" t="n">
        <f aca="false">IF($F$2=0," - ",Tabla1[[#This Row],[Base Precio de Lista neto]])</f>
        <v>1747.7556</v>
      </c>
      <c r="D4115" s="14" t="n">
        <f aca="false">IF($F$2=0," - ",Tabla1[[#This Row],[Base Precio de Lista neto]]*(1-$F$2))</f>
        <v>1223.42892</v>
      </c>
      <c r="E4115" s="14" t="n">
        <f aca="false">IF($F$2=0," - ",Tabla1[[#This Row],[Base para Mejor precio]]*(1-$F$2))</f>
        <v>1101.086028</v>
      </c>
      <c r="F4115" s="12" t="s">
        <v>14</v>
      </c>
      <c r="G4115" s="15"/>
      <c r="H4115" s="14" t="n">
        <f aca="false">IFERROR(IF($F$3=0,"-",Tabla1[[#This Row],[Precio de Cliente neto]]*(1+$F$3)),"-")</f>
        <v>1835.14338</v>
      </c>
      <c r="I4115" s="14" t="n">
        <v>1747.7556</v>
      </c>
      <c r="J4115" s="14" t="n">
        <v>1572.98004</v>
      </c>
    </row>
    <row r="4116" customFormat="false" ht="15" hidden="false" customHeight="false" outlineLevel="0" collapsed="false">
      <c r="A4116" s="12" t="n">
        <v>11112</v>
      </c>
      <c r="B4116" s="13" t="s">
        <v>4129</v>
      </c>
      <c r="C4116" s="14" t="n">
        <f aca="false">IF($F$2=0," - ",Tabla1[[#This Row],[Base Precio de Lista neto]])</f>
        <v>9417.23</v>
      </c>
      <c r="D4116" s="14" t="n">
        <f aca="false">IF($F$2=0," - ",Tabla1[[#This Row],[Base Precio de Lista neto]]*(1-$F$2))</f>
        <v>6592.061</v>
      </c>
      <c r="E4116" s="14" t="n">
        <f aca="false">IF($F$2=0," - ",Tabla1[[#This Row],[Base para Mejor precio]]*(1-$F$2))</f>
        <v>5517.555057</v>
      </c>
      <c r="F4116" s="12" t="s">
        <v>14</v>
      </c>
      <c r="G4116" s="15" t="s">
        <v>353</v>
      </c>
      <c r="H4116" s="14" t="n">
        <f aca="false">IFERROR(IF($F$3=0,"-",Tabla1[[#This Row],[Precio de Cliente neto]]*(1+$F$3)),"-")</f>
        <v>9888.0915</v>
      </c>
      <c r="I4116" s="14" t="n">
        <v>9417.23</v>
      </c>
      <c r="J4116" s="14" t="n">
        <v>7882.22151</v>
      </c>
    </row>
    <row r="4117" customFormat="false" ht="15" hidden="false" customHeight="false" outlineLevel="0" collapsed="false">
      <c r="A4117" s="12" t="n">
        <v>11114</v>
      </c>
      <c r="B4117" s="13" t="s">
        <v>4130</v>
      </c>
      <c r="C4117" s="14" t="n">
        <f aca="false">IF($F$2=0," - ",Tabla1[[#This Row],[Base Precio de Lista neto]])</f>
        <v>2244.3338</v>
      </c>
      <c r="D4117" s="14" t="n">
        <f aca="false">IF($F$2=0," - ",Tabla1[[#This Row],[Base Precio de Lista neto]]*(1-$F$2))</f>
        <v>1571.03366</v>
      </c>
      <c r="E4117" s="14" t="n">
        <f aca="false">IF($F$2=0," - ",Tabla1[[#This Row],[Base para Mejor precio]]*(1-$F$2))</f>
        <v>1413.930294</v>
      </c>
      <c r="F4117" s="12" t="s">
        <v>14</v>
      </c>
      <c r="G4117" s="15"/>
      <c r="H4117" s="14" t="n">
        <f aca="false">IFERROR(IF($F$3=0,"-",Tabla1[[#This Row],[Precio de Cliente neto]]*(1+$F$3)),"-")</f>
        <v>2356.55049</v>
      </c>
      <c r="I4117" s="14" t="n">
        <v>2244.3338</v>
      </c>
      <c r="J4117" s="14" t="n">
        <v>2019.90042</v>
      </c>
    </row>
    <row r="4118" customFormat="false" ht="15" hidden="false" customHeight="false" outlineLevel="0" collapsed="false">
      <c r="A4118" s="12" t="n">
        <v>11117</v>
      </c>
      <c r="B4118" s="13" t="s">
        <v>4131</v>
      </c>
      <c r="C4118" s="14" t="n">
        <f aca="false">IF($F$2=0," - ",Tabla1[[#This Row],[Base Precio de Lista neto]])</f>
        <v>1725.0523</v>
      </c>
      <c r="D4118" s="14" t="n">
        <f aca="false">IF($F$2=0," - ",Tabla1[[#This Row],[Base Precio de Lista neto]]*(1-$F$2))</f>
        <v>1207.53661</v>
      </c>
      <c r="E4118" s="14" t="n">
        <f aca="false">IF($F$2=0," - ",Tabla1[[#This Row],[Base para Mejor precio]]*(1-$F$2))</f>
        <v>1086.782949</v>
      </c>
      <c r="F4118" s="12" t="s">
        <v>14</v>
      </c>
      <c r="G4118" s="15" t="s">
        <v>143</v>
      </c>
      <c r="H4118" s="14" t="n">
        <f aca="false">IFERROR(IF($F$3=0,"-",Tabla1[[#This Row],[Precio de Cliente neto]]*(1+$F$3)),"-")</f>
        <v>1811.304915</v>
      </c>
      <c r="I4118" s="14" t="n">
        <v>1725.0523</v>
      </c>
      <c r="J4118" s="14" t="n">
        <v>1552.54707</v>
      </c>
    </row>
    <row r="4119" customFormat="false" ht="15" hidden="false" customHeight="false" outlineLevel="0" collapsed="false">
      <c r="A4119" s="12" t="n">
        <v>11118</v>
      </c>
      <c r="B4119" s="13" t="s">
        <v>4132</v>
      </c>
      <c r="C4119" s="14" t="n">
        <f aca="false">IF($F$2=0," - ",Tabla1[[#This Row],[Base Precio de Lista neto]])</f>
        <v>821.5209</v>
      </c>
      <c r="D4119" s="14" t="n">
        <f aca="false">IF($F$2=0," - ",Tabla1[[#This Row],[Base Precio de Lista neto]]*(1-$F$2))</f>
        <v>575.06463</v>
      </c>
      <c r="E4119" s="14" t="n">
        <f aca="false">IF($F$2=0," - ",Tabla1[[#This Row],[Base para Mejor precio]]*(1-$F$2))</f>
        <v>481.32909531</v>
      </c>
      <c r="F4119" s="12" t="s">
        <v>14</v>
      </c>
      <c r="G4119" s="15" t="s">
        <v>143</v>
      </c>
      <c r="H4119" s="14" t="n">
        <f aca="false">IFERROR(IF($F$3=0,"-",Tabla1[[#This Row],[Precio de Cliente neto]]*(1+$F$3)),"-")</f>
        <v>862.596945</v>
      </c>
      <c r="I4119" s="14" t="n">
        <v>821.5209</v>
      </c>
      <c r="J4119" s="14" t="n">
        <v>687.6129933</v>
      </c>
    </row>
    <row r="4120" customFormat="false" ht="15" hidden="false" customHeight="false" outlineLevel="0" collapsed="false">
      <c r="A4120" s="12" t="n">
        <v>11119</v>
      </c>
      <c r="B4120" s="13" t="s">
        <v>4133</v>
      </c>
      <c r="C4120" s="14" t="n">
        <f aca="false">IF($F$2=0," - ",Tabla1[[#This Row],[Base Precio de Lista neto]])</f>
        <v>643.3596</v>
      </c>
      <c r="D4120" s="14" t="n">
        <f aca="false">IF($F$2=0," - ",Tabla1[[#This Row],[Base Precio de Lista neto]]*(1-$F$2))</f>
        <v>450.35172</v>
      </c>
      <c r="E4120" s="14" t="n">
        <f aca="false">IF($F$2=0," - ",Tabla1[[#This Row],[Base para Mejor precio]]*(1-$F$2))</f>
        <v>376.94438964</v>
      </c>
      <c r="F4120" s="12" t="s">
        <v>14</v>
      </c>
      <c r="G4120" s="15" t="s">
        <v>143</v>
      </c>
      <c r="H4120" s="14" t="n">
        <f aca="false">IFERROR(IF($F$3=0,"-",Tabla1[[#This Row],[Precio de Cliente neto]]*(1+$F$3)),"-")</f>
        <v>675.52758</v>
      </c>
      <c r="I4120" s="14" t="n">
        <v>643.3596</v>
      </c>
      <c r="J4120" s="14" t="n">
        <v>538.4919852</v>
      </c>
    </row>
    <row r="4121" customFormat="false" ht="15" hidden="false" customHeight="false" outlineLevel="0" collapsed="false">
      <c r="A4121" s="12" t="n">
        <v>11120</v>
      </c>
      <c r="B4121" s="13" t="s">
        <v>4134</v>
      </c>
      <c r="C4121" s="14" t="n">
        <f aca="false">IF($F$2=0," - ",Tabla1[[#This Row],[Base Precio de Lista neto]])</f>
        <v>340.6242</v>
      </c>
      <c r="D4121" s="14" t="n">
        <f aca="false">IF($F$2=0," - ",Tabla1[[#This Row],[Base Precio de Lista neto]]*(1-$F$2))</f>
        <v>238.43694</v>
      </c>
      <c r="E4121" s="14" t="n">
        <f aca="false">IF($F$2=0," - ",Tabla1[[#This Row],[Base para Mejor precio]]*(1-$F$2))</f>
        <v>199.57171878</v>
      </c>
      <c r="F4121" s="12" t="s">
        <v>14</v>
      </c>
      <c r="G4121" s="15" t="s">
        <v>143</v>
      </c>
      <c r="H4121" s="14" t="n">
        <f aca="false">IFERROR(IF($F$3=0,"-",Tabla1[[#This Row],[Precio de Cliente neto]]*(1+$F$3)),"-")</f>
        <v>357.65541</v>
      </c>
      <c r="I4121" s="14" t="n">
        <v>340.6242</v>
      </c>
      <c r="J4121" s="14" t="n">
        <v>285.1024554</v>
      </c>
    </row>
    <row r="4122" customFormat="false" ht="15" hidden="false" customHeight="false" outlineLevel="0" collapsed="false">
      <c r="A4122" s="12" t="n">
        <v>11121</v>
      </c>
      <c r="B4122" s="13" t="s">
        <v>4135</v>
      </c>
      <c r="C4122" s="14" t="n">
        <f aca="false">IF($F$2=0," - ",Tabla1[[#This Row],[Base Precio de Lista neto]])</f>
        <v>335.1126</v>
      </c>
      <c r="D4122" s="14" t="n">
        <f aca="false">IF($F$2=0," - ",Tabla1[[#This Row],[Base Precio de Lista neto]]*(1-$F$2))</f>
        <v>234.57882</v>
      </c>
      <c r="E4122" s="14" t="n">
        <f aca="false">IF($F$2=0," - ",Tabla1[[#This Row],[Base para Mejor precio]]*(1-$F$2))</f>
        <v>196.34247234</v>
      </c>
      <c r="F4122" s="12" t="s">
        <v>14</v>
      </c>
      <c r="G4122" s="15" t="s">
        <v>143</v>
      </c>
      <c r="H4122" s="14" t="n">
        <f aca="false">IFERROR(IF($F$3=0,"-",Tabla1[[#This Row],[Precio de Cliente neto]]*(1+$F$3)),"-")</f>
        <v>351.86823</v>
      </c>
      <c r="I4122" s="14" t="n">
        <v>335.1126</v>
      </c>
      <c r="J4122" s="14" t="n">
        <v>280.4892462</v>
      </c>
    </row>
    <row r="4123" customFormat="false" ht="15" hidden="false" customHeight="false" outlineLevel="0" collapsed="false">
      <c r="A4123" s="12" t="n">
        <v>11122</v>
      </c>
      <c r="B4123" s="13" t="s">
        <v>4136</v>
      </c>
      <c r="C4123" s="14" t="n">
        <f aca="false">IF($F$2=0," - ",Tabla1[[#This Row],[Base Precio de Lista neto]])</f>
        <v>510.4458</v>
      </c>
      <c r="D4123" s="14" t="n">
        <f aca="false">IF($F$2=0," - ",Tabla1[[#This Row],[Base Precio de Lista neto]]*(1-$F$2))</f>
        <v>357.31206</v>
      </c>
      <c r="E4123" s="14" t="n">
        <f aca="false">IF($F$2=0," - ",Tabla1[[#This Row],[Base para Mejor precio]]*(1-$F$2))</f>
        <v>299.07019422</v>
      </c>
      <c r="F4123" s="12" t="s">
        <v>14</v>
      </c>
      <c r="G4123" s="15" t="s">
        <v>143</v>
      </c>
      <c r="H4123" s="14" t="n">
        <f aca="false">IFERROR(IF($F$3=0,"-",Tabla1[[#This Row],[Precio de Cliente neto]]*(1+$F$3)),"-")</f>
        <v>535.96809</v>
      </c>
      <c r="I4123" s="14" t="n">
        <v>510.4458</v>
      </c>
      <c r="J4123" s="14" t="n">
        <v>427.2431346</v>
      </c>
    </row>
    <row r="4124" customFormat="false" ht="15" hidden="false" customHeight="false" outlineLevel="0" collapsed="false">
      <c r="A4124" s="12" t="n">
        <v>11123</v>
      </c>
      <c r="B4124" s="13" t="s">
        <v>4137</v>
      </c>
      <c r="C4124" s="14" t="n">
        <f aca="false">IF($F$2=0," - ",Tabla1[[#This Row],[Base Precio de Lista neto]])</f>
        <v>714.0586</v>
      </c>
      <c r="D4124" s="14" t="n">
        <f aca="false">IF($F$2=0," - ",Tabla1[[#This Row],[Base Precio de Lista neto]]*(1-$F$2))</f>
        <v>499.84102</v>
      </c>
      <c r="E4124" s="14" t="n">
        <f aca="false">IF($F$2=0," - ",Tabla1[[#This Row],[Base para Mejor precio]]*(1-$F$2))</f>
        <v>449.856918</v>
      </c>
      <c r="F4124" s="12" t="s">
        <v>14</v>
      </c>
      <c r="G4124" s="15" t="s">
        <v>143</v>
      </c>
      <c r="H4124" s="14" t="n">
        <f aca="false">IFERROR(IF($F$3=0,"-",Tabla1[[#This Row],[Precio de Cliente neto]]*(1+$F$3)),"-")</f>
        <v>749.76153</v>
      </c>
      <c r="I4124" s="14" t="n">
        <v>714.0586</v>
      </c>
      <c r="J4124" s="14" t="n">
        <v>642.65274</v>
      </c>
    </row>
    <row r="4125" customFormat="false" ht="15" hidden="false" customHeight="false" outlineLevel="0" collapsed="false">
      <c r="A4125" s="12" t="n">
        <v>11124</v>
      </c>
      <c r="B4125" s="13" t="s">
        <v>4138</v>
      </c>
      <c r="C4125" s="14" t="n">
        <f aca="false">IF($F$2=0," - ",Tabla1[[#This Row],[Base Precio de Lista neto]])</f>
        <v>1426.7031</v>
      </c>
      <c r="D4125" s="14" t="n">
        <f aca="false">IF($F$2=0," - ",Tabla1[[#This Row],[Base Precio de Lista neto]]*(1-$F$2))</f>
        <v>998.69217</v>
      </c>
      <c r="E4125" s="14" t="n">
        <f aca="false">IF($F$2=0," - ",Tabla1[[#This Row],[Base para Mejor precio]]*(1-$F$2))</f>
        <v>898.822953</v>
      </c>
      <c r="F4125" s="12" t="s">
        <v>14</v>
      </c>
      <c r="G4125" s="15"/>
      <c r="H4125" s="14" t="n">
        <f aca="false">IFERROR(IF($F$3=0,"-",Tabla1[[#This Row],[Precio de Cliente neto]]*(1+$F$3)),"-")</f>
        <v>1498.038255</v>
      </c>
      <c r="I4125" s="14" t="n">
        <v>1426.7031</v>
      </c>
      <c r="J4125" s="14" t="n">
        <v>1284.03279</v>
      </c>
    </row>
    <row r="4126" customFormat="false" ht="15" hidden="false" customHeight="false" outlineLevel="0" collapsed="false">
      <c r="A4126" s="12" t="n">
        <v>11125</v>
      </c>
      <c r="B4126" s="13" t="s">
        <v>4139</v>
      </c>
      <c r="C4126" s="14" t="n">
        <f aca="false">IF($F$2=0," - ",Tabla1[[#This Row],[Base Precio de Lista neto]])</f>
        <v>869.596</v>
      </c>
      <c r="D4126" s="14" t="n">
        <f aca="false">IF($F$2=0," - ",Tabla1[[#This Row],[Base Precio de Lista neto]]*(1-$F$2))</f>
        <v>608.7172</v>
      </c>
      <c r="E4126" s="14" t="n">
        <f aca="false">IF($F$2=0," - ",Tabla1[[#This Row],[Base para Mejor precio]]*(1-$F$2))</f>
        <v>509.4962964</v>
      </c>
      <c r="F4126" s="12" t="s">
        <v>14</v>
      </c>
      <c r="G4126" s="15" t="s">
        <v>143</v>
      </c>
      <c r="H4126" s="14" t="n">
        <f aca="false">IFERROR(IF($F$3=0,"-",Tabla1[[#This Row],[Precio de Cliente neto]]*(1+$F$3)),"-")</f>
        <v>913.0758</v>
      </c>
      <c r="I4126" s="14" t="n">
        <v>869.596</v>
      </c>
      <c r="J4126" s="14" t="n">
        <v>727.851852</v>
      </c>
    </row>
    <row r="4127" customFormat="false" ht="15" hidden="false" customHeight="false" outlineLevel="0" collapsed="false">
      <c r="A4127" s="12" t="n">
        <v>11126</v>
      </c>
      <c r="B4127" s="13" t="s">
        <v>4140</v>
      </c>
      <c r="C4127" s="14" t="n">
        <f aca="false">IF($F$2=0," - ",Tabla1[[#This Row],[Base Precio de Lista neto]])</f>
        <v>1337.6227</v>
      </c>
      <c r="D4127" s="14" t="n">
        <f aca="false">IF($F$2=0," - ",Tabla1[[#This Row],[Base Precio de Lista neto]]*(1-$F$2))</f>
        <v>936.33589</v>
      </c>
      <c r="E4127" s="14" t="n">
        <f aca="false">IF($F$2=0," - ",Tabla1[[#This Row],[Base para Mejor precio]]*(1-$F$2))</f>
        <v>783.71313993</v>
      </c>
      <c r="F4127" s="12" t="s">
        <v>14</v>
      </c>
      <c r="G4127" s="15" t="s">
        <v>143</v>
      </c>
      <c r="H4127" s="14" t="n">
        <f aca="false">IFERROR(IF($F$3=0,"-",Tabla1[[#This Row],[Precio de Cliente neto]]*(1+$F$3)),"-")</f>
        <v>1404.503835</v>
      </c>
      <c r="I4127" s="14" t="n">
        <v>1337.6227</v>
      </c>
      <c r="J4127" s="14" t="n">
        <v>1119.5901999</v>
      </c>
    </row>
    <row r="4128" customFormat="false" ht="15" hidden="false" customHeight="false" outlineLevel="0" collapsed="false">
      <c r="A4128" s="12" t="n">
        <v>11127</v>
      </c>
      <c r="B4128" s="13" t="s">
        <v>4141</v>
      </c>
      <c r="C4128" s="14" t="n">
        <f aca="false">IF($F$2=0," - ",Tabla1[[#This Row],[Base Precio de Lista neto]])</f>
        <v>610.8381</v>
      </c>
      <c r="D4128" s="14" t="n">
        <f aca="false">IF($F$2=0," - ",Tabla1[[#This Row],[Base Precio de Lista neto]]*(1-$F$2))</f>
        <v>427.58667</v>
      </c>
      <c r="E4128" s="14" t="n">
        <f aca="false">IF($F$2=0," - ",Tabla1[[#This Row],[Base para Mejor precio]]*(1-$F$2))</f>
        <v>357.89004279</v>
      </c>
      <c r="F4128" s="12" t="s">
        <v>14</v>
      </c>
      <c r="G4128" s="15" t="s">
        <v>143</v>
      </c>
      <c r="H4128" s="14" t="n">
        <f aca="false">IFERROR(IF($F$3=0,"-",Tabla1[[#This Row],[Precio de Cliente neto]]*(1+$F$3)),"-")</f>
        <v>641.380005</v>
      </c>
      <c r="I4128" s="14" t="n">
        <v>610.8381</v>
      </c>
      <c r="J4128" s="14" t="n">
        <v>511.2714897</v>
      </c>
    </row>
    <row r="4129" customFormat="false" ht="15" hidden="false" customHeight="false" outlineLevel="0" collapsed="false">
      <c r="A4129" s="12" t="n">
        <v>11128</v>
      </c>
      <c r="B4129" s="13" t="s">
        <v>4142</v>
      </c>
      <c r="C4129" s="14" t="n">
        <f aca="false">IF($F$2=0," - ",Tabla1[[#This Row],[Base Precio de Lista neto]])</f>
        <v>168.2999</v>
      </c>
      <c r="D4129" s="14" t="n">
        <f aca="false">IF($F$2=0," - ",Tabla1[[#This Row],[Base Precio de Lista neto]]*(1-$F$2))</f>
        <v>117.80993</v>
      </c>
      <c r="E4129" s="14" t="n">
        <f aca="false">IF($F$2=0," - ",Tabla1[[#This Row],[Base para Mejor precio]]*(1-$F$2))</f>
        <v>106.028937</v>
      </c>
      <c r="F4129" s="12" t="s">
        <v>17</v>
      </c>
      <c r="G4129" s="15"/>
      <c r="H4129" s="14" t="n">
        <f aca="false">IFERROR(IF($F$3=0,"-",Tabla1[[#This Row],[Precio de Cliente neto]]*(1+$F$3)),"-")</f>
        <v>176.714895</v>
      </c>
      <c r="I4129" s="14" t="n">
        <v>168.2999</v>
      </c>
      <c r="J4129" s="14" t="n">
        <v>151.46991</v>
      </c>
    </row>
    <row r="4130" customFormat="false" ht="15" hidden="false" customHeight="false" outlineLevel="0" collapsed="false">
      <c r="A4130" s="12" t="n">
        <v>11129</v>
      </c>
      <c r="B4130" s="13" t="s">
        <v>4143</v>
      </c>
      <c r="C4130" s="14" t="n">
        <f aca="false">IF($F$2=0," - ",Tabla1[[#This Row],[Base Precio de Lista neto]])</f>
        <v>185.1299</v>
      </c>
      <c r="D4130" s="14" t="n">
        <f aca="false">IF($F$2=0," - ",Tabla1[[#This Row],[Base Precio de Lista neto]]*(1-$F$2))</f>
        <v>129.59093</v>
      </c>
      <c r="E4130" s="14" t="n">
        <f aca="false">IF($F$2=0," - ",Tabla1[[#This Row],[Base para Mejor precio]]*(1-$F$2))</f>
        <v>116.631837</v>
      </c>
      <c r="F4130" s="12" t="s">
        <v>17</v>
      </c>
      <c r="G4130" s="15"/>
      <c r="H4130" s="14" t="n">
        <f aca="false">IFERROR(IF($F$3=0,"-",Tabla1[[#This Row],[Precio de Cliente neto]]*(1+$F$3)),"-")</f>
        <v>194.386395</v>
      </c>
      <c r="I4130" s="14" t="n">
        <v>185.1299</v>
      </c>
      <c r="J4130" s="14" t="n">
        <v>166.61691</v>
      </c>
    </row>
    <row r="4131" customFormat="false" ht="15" hidden="false" customHeight="false" outlineLevel="0" collapsed="false">
      <c r="A4131" s="12" t="n">
        <v>11130</v>
      </c>
      <c r="B4131" s="13" t="s">
        <v>4144</v>
      </c>
      <c r="C4131" s="14" t="n">
        <f aca="false">IF($F$2=0," - ",Tabla1[[#This Row],[Base Precio de Lista neto]])</f>
        <v>1609.0214</v>
      </c>
      <c r="D4131" s="14" t="n">
        <f aca="false">IF($F$2=0," - ",Tabla1[[#This Row],[Base Precio de Lista neto]]*(1-$F$2))</f>
        <v>1126.31498</v>
      </c>
      <c r="E4131" s="14" t="n">
        <f aca="false">IF($F$2=0," - ",Tabla1[[#This Row],[Base para Mejor precio]]*(1-$F$2))</f>
        <v>1013.683482</v>
      </c>
      <c r="F4131" s="12" t="s">
        <v>17</v>
      </c>
      <c r="G4131" s="15"/>
      <c r="H4131" s="14" t="n">
        <f aca="false">IFERROR(IF($F$3=0,"-",Tabla1[[#This Row],[Precio de Cliente neto]]*(1+$F$3)),"-")</f>
        <v>1689.47247</v>
      </c>
      <c r="I4131" s="14" t="n">
        <v>1609.0214</v>
      </c>
      <c r="J4131" s="14" t="n">
        <v>1448.11926</v>
      </c>
    </row>
    <row r="4132" customFormat="false" ht="15" hidden="false" customHeight="false" outlineLevel="0" collapsed="false">
      <c r="A4132" s="12" t="n">
        <v>11131</v>
      </c>
      <c r="B4132" s="13" t="s">
        <v>4145</v>
      </c>
      <c r="C4132" s="14" t="n">
        <f aca="false">IF($F$2=0," - ",Tabla1[[#This Row],[Base Precio de Lista neto]])</f>
        <v>2065.0676</v>
      </c>
      <c r="D4132" s="14" t="n">
        <f aca="false">IF($F$2=0," - ",Tabla1[[#This Row],[Base Precio de Lista neto]]*(1-$F$2))</f>
        <v>1445.54732</v>
      </c>
      <c r="E4132" s="14" t="n">
        <f aca="false">IF($F$2=0," - ",Tabla1[[#This Row],[Base para Mejor precio]]*(1-$F$2))</f>
        <v>1300.992588</v>
      </c>
      <c r="F4132" s="12" t="s">
        <v>17</v>
      </c>
      <c r="G4132" s="15"/>
      <c r="H4132" s="14" t="n">
        <f aca="false">IFERROR(IF($F$3=0,"-",Tabla1[[#This Row],[Precio de Cliente neto]]*(1+$F$3)),"-")</f>
        <v>2168.32098</v>
      </c>
      <c r="I4132" s="14" t="n">
        <v>2065.0676</v>
      </c>
      <c r="J4132" s="14" t="n">
        <v>1858.56084</v>
      </c>
    </row>
    <row r="4133" customFormat="false" ht="15" hidden="false" customHeight="false" outlineLevel="0" collapsed="false">
      <c r="A4133" s="12" t="n">
        <v>11132</v>
      </c>
      <c r="B4133" s="13" t="s">
        <v>4146</v>
      </c>
      <c r="C4133" s="14" t="n">
        <f aca="false">IF($F$2=0," - ",Tabla1[[#This Row],[Base Precio de Lista neto]])</f>
        <v>1275.9842</v>
      </c>
      <c r="D4133" s="14" t="n">
        <f aca="false">IF($F$2=0," - ",Tabla1[[#This Row],[Base Precio de Lista neto]]*(1-$F$2))</f>
        <v>893.18894</v>
      </c>
      <c r="E4133" s="14" t="n">
        <f aca="false">IF($F$2=0," - ",Tabla1[[#This Row],[Base para Mejor precio]]*(1-$F$2))</f>
        <v>803.870046</v>
      </c>
      <c r="F4133" s="12" t="s">
        <v>17</v>
      </c>
      <c r="G4133" s="15"/>
      <c r="H4133" s="14" t="n">
        <f aca="false">IFERROR(IF($F$3=0,"-",Tabla1[[#This Row],[Precio de Cliente neto]]*(1+$F$3)),"-")</f>
        <v>1339.78341</v>
      </c>
      <c r="I4133" s="14" t="n">
        <v>1275.9842</v>
      </c>
      <c r="J4133" s="14" t="n">
        <v>1148.38578</v>
      </c>
    </row>
    <row r="4134" customFormat="false" ht="15" hidden="false" customHeight="false" outlineLevel="0" collapsed="false">
      <c r="A4134" s="12" t="n">
        <v>11133</v>
      </c>
      <c r="B4134" s="13" t="s">
        <v>4147</v>
      </c>
      <c r="C4134" s="14" t="n">
        <f aca="false">IF($F$2=0," - ",Tabla1[[#This Row],[Base Precio de Lista neto]])</f>
        <v>2982.991</v>
      </c>
      <c r="D4134" s="14" t="n">
        <f aca="false">IF($F$2=0," - ",Tabla1[[#This Row],[Base Precio de Lista neto]]*(1-$F$2))</f>
        <v>2088.0937</v>
      </c>
      <c r="E4134" s="14" t="n">
        <f aca="false">IF($F$2=0," - ",Tabla1[[#This Row],[Base para Mejor precio]]*(1-$F$2))</f>
        <v>1879.28433</v>
      </c>
      <c r="F4134" s="12" t="s">
        <v>14</v>
      </c>
      <c r="G4134" s="15"/>
      <c r="H4134" s="14" t="n">
        <f aca="false">IFERROR(IF($F$3=0,"-",Tabla1[[#This Row],[Precio de Cliente neto]]*(1+$F$3)),"-")</f>
        <v>3132.14055</v>
      </c>
      <c r="I4134" s="14" t="n">
        <v>2982.991</v>
      </c>
      <c r="J4134" s="14" t="n">
        <v>2684.6919</v>
      </c>
    </row>
    <row r="4135" customFormat="false" ht="15" hidden="false" customHeight="false" outlineLevel="0" collapsed="false">
      <c r="A4135" s="12" t="n">
        <v>11135</v>
      </c>
      <c r="B4135" s="13" t="s">
        <v>4148</v>
      </c>
      <c r="C4135" s="14" t="n">
        <f aca="false">IF($F$2=0," - ",Tabla1[[#This Row],[Base Precio de Lista neto]])</f>
        <v>2982.8524</v>
      </c>
      <c r="D4135" s="14" t="n">
        <f aca="false">IF($F$2=0," - ",Tabla1[[#This Row],[Base Precio de Lista neto]]*(1-$F$2))</f>
        <v>2087.99668</v>
      </c>
      <c r="E4135" s="14" t="n">
        <f aca="false">IF($F$2=0," - ",Tabla1[[#This Row],[Base para Mejor precio]]*(1-$F$2))</f>
        <v>1879.197012</v>
      </c>
      <c r="F4135" s="12" t="s">
        <v>14</v>
      </c>
      <c r="G4135" s="15"/>
      <c r="H4135" s="14" t="n">
        <f aca="false">IFERROR(IF($F$3=0,"-",Tabla1[[#This Row],[Precio de Cliente neto]]*(1+$F$3)),"-")</f>
        <v>3131.99502</v>
      </c>
      <c r="I4135" s="14" t="n">
        <v>2982.8524</v>
      </c>
      <c r="J4135" s="14" t="n">
        <v>2684.56716</v>
      </c>
    </row>
    <row r="4136" customFormat="false" ht="15" hidden="false" customHeight="false" outlineLevel="0" collapsed="false">
      <c r="A4136" s="12" t="n">
        <v>11136</v>
      </c>
      <c r="B4136" s="13" t="s">
        <v>4149</v>
      </c>
      <c r="C4136" s="14" t="n">
        <f aca="false">IF($F$2=0," - ",Tabla1[[#This Row],[Base Precio de Lista neto]])</f>
        <v>3144.3103</v>
      </c>
      <c r="D4136" s="14" t="n">
        <f aca="false">IF($F$2=0," - ",Tabla1[[#This Row],[Base Precio de Lista neto]]*(1-$F$2))</f>
        <v>2201.01721</v>
      </c>
      <c r="E4136" s="14" t="n">
        <f aca="false">IF($F$2=0," - ",Tabla1[[#This Row],[Base para Mejor precio]]*(1-$F$2))</f>
        <v>1980.915489</v>
      </c>
      <c r="F4136" s="12" t="s">
        <v>14</v>
      </c>
      <c r="G4136" s="15"/>
      <c r="H4136" s="14" t="n">
        <f aca="false">IFERROR(IF($F$3=0,"-",Tabla1[[#This Row],[Precio de Cliente neto]]*(1+$F$3)),"-")</f>
        <v>3301.525815</v>
      </c>
      <c r="I4136" s="14" t="n">
        <v>3144.3103</v>
      </c>
      <c r="J4136" s="14" t="n">
        <v>2829.87927</v>
      </c>
    </row>
    <row r="4137" customFormat="false" ht="15" hidden="false" customHeight="false" outlineLevel="0" collapsed="false">
      <c r="A4137" s="12" t="n">
        <v>11137</v>
      </c>
      <c r="B4137" s="13" t="s">
        <v>4150</v>
      </c>
      <c r="C4137" s="14" t="n">
        <f aca="false">IF($F$2=0," - ",Tabla1[[#This Row],[Base Precio de Lista neto]])</f>
        <v>3311.9355</v>
      </c>
      <c r="D4137" s="14" t="n">
        <f aca="false">IF($F$2=0," - ",Tabla1[[#This Row],[Base Precio de Lista neto]]*(1-$F$2))</f>
        <v>2318.35485</v>
      </c>
      <c r="E4137" s="14" t="n">
        <f aca="false">IF($F$2=0," - ",Tabla1[[#This Row],[Base para Mejor precio]]*(1-$F$2))</f>
        <v>2086.519365</v>
      </c>
      <c r="F4137" s="12" t="s">
        <v>14</v>
      </c>
      <c r="G4137" s="15"/>
      <c r="H4137" s="14" t="n">
        <f aca="false">IFERROR(IF($F$3=0,"-",Tabla1[[#This Row],[Precio de Cliente neto]]*(1+$F$3)),"-")</f>
        <v>3477.532275</v>
      </c>
      <c r="I4137" s="14" t="n">
        <v>3311.9355</v>
      </c>
      <c r="J4137" s="14" t="n">
        <v>2980.74195</v>
      </c>
    </row>
    <row r="4138" customFormat="false" ht="15" hidden="false" customHeight="false" outlineLevel="0" collapsed="false">
      <c r="A4138" s="12" t="n">
        <v>11138</v>
      </c>
      <c r="B4138" s="13" t="s">
        <v>4151</v>
      </c>
      <c r="C4138" s="14" t="n">
        <f aca="false">IF($F$2=0," - ",Tabla1[[#This Row],[Base Precio de Lista neto]])</f>
        <v>3415.491</v>
      </c>
      <c r="D4138" s="14" t="n">
        <f aca="false">IF($F$2=0," - ",Tabla1[[#This Row],[Base Precio de Lista neto]]*(1-$F$2))</f>
        <v>2390.8437</v>
      </c>
      <c r="E4138" s="14" t="n">
        <f aca="false">IF($F$2=0," - ",Tabla1[[#This Row],[Base para Mejor precio]]*(1-$F$2))</f>
        <v>2151.75933</v>
      </c>
      <c r="F4138" s="12" t="s">
        <v>14</v>
      </c>
      <c r="G4138" s="15"/>
      <c r="H4138" s="14" t="n">
        <f aca="false">IFERROR(IF($F$3=0,"-",Tabla1[[#This Row],[Precio de Cliente neto]]*(1+$F$3)),"-")</f>
        <v>3586.26555</v>
      </c>
      <c r="I4138" s="14" t="n">
        <v>3415.491</v>
      </c>
      <c r="J4138" s="14" t="n">
        <v>3073.9419</v>
      </c>
    </row>
    <row r="4139" customFormat="false" ht="15" hidden="false" customHeight="false" outlineLevel="0" collapsed="false">
      <c r="A4139" s="12" t="n">
        <v>11140</v>
      </c>
      <c r="B4139" s="13" t="s">
        <v>4152</v>
      </c>
      <c r="C4139" s="14" t="n">
        <f aca="false">IF($F$2=0," - ",Tabla1[[#This Row],[Base Precio de Lista neto]])</f>
        <v>5116.8228</v>
      </c>
      <c r="D4139" s="14" t="n">
        <f aca="false">IF($F$2=0," - ",Tabla1[[#This Row],[Base Precio de Lista neto]]*(1-$F$2))</f>
        <v>3581.77596</v>
      </c>
      <c r="E4139" s="14" t="n">
        <f aca="false">IF($F$2=0," - ",Tabla1[[#This Row],[Base para Mejor precio]]*(1-$F$2))</f>
        <v>3223.598364</v>
      </c>
      <c r="F4139" s="12" t="s">
        <v>14</v>
      </c>
      <c r="G4139" s="15"/>
      <c r="H4139" s="14" t="n">
        <f aca="false">IFERROR(IF($F$3=0,"-",Tabla1[[#This Row],[Precio de Cliente neto]]*(1+$F$3)),"-")</f>
        <v>5372.66394</v>
      </c>
      <c r="I4139" s="14" t="n">
        <v>5116.8228</v>
      </c>
      <c r="J4139" s="14" t="n">
        <v>4605.14052</v>
      </c>
    </row>
    <row r="4140" customFormat="false" ht="15" hidden="false" customHeight="false" outlineLevel="0" collapsed="false">
      <c r="A4140" s="12" t="n">
        <v>11141</v>
      </c>
      <c r="B4140" s="13" t="s">
        <v>4153</v>
      </c>
      <c r="C4140" s="14" t="n">
        <f aca="false">IF($F$2=0," - ",Tabla1[[#This Row],[Base Precio de Lista neto]])</f>
        <v>5716.0212</v>
      </c>
      <c r="D4140" s="14" t="n">
        <f aca="false">IF($F$2=0," - ",Tabla1[[#This Row],[Base Precio de Lista neto]]*(1-$F$2))</f>
        <v>4001.21484</v>
      </c>
      <c r="E4140" s="14" t="n">
        <f aca="false">IF($F$2=0," - ",Tabla1[[#This Row],[Base para Mejor precio]]*(1-$F$2))</f>
        <v>3601.093356</v>
      </c>
      <c r="F4140" s="12" t="s">
        <v>14</v>
      </c>
      <c r="G4140" s="15"/>
      <c r="H4140" s="14" t="n">
        <f aca="false">IFERROR(IF($F$3=0,"-",Tabla1[[#This Row],[Precio de Cliente neto]]*(1+$F$3)),"-")</f>
        <v>6001.82226</v>
      </c>
      <c r="I4140" s="14" t="n">
        <v>5716.0212</v>
      </c>
      <c r="J4140" s="14" t="n">
        <v>5144.41908</v>
      </c>
    </row>
    <row r="4141" customFormat="false" ht="15" hidden="false" customHeight="false" outlineLevel="0" collapsed="false">
      <c r="A4141" s="12" t="n">
        <v>11142</v>
      </c>
      <c r="B4141" s="13" t="s">
        <v>4154</v>
      </c>
      <c r="C4141" s="14" t="n">
        <f aca="false">IF($F$2=0," - ",Tabla1[[#This Row],[Base Precio de Lista neto]])</f>
        <v>311.8499</v>
      </c>
      <c r="D4141" s="14" t="n">
        <f aca="false">IF($F$2=0," - ",Tabla1[[#This Row],[Base Precio de Lista neto]]*(1-$F$2))</f>
        <v>218.29493</v>
      </c>
      <c r="E4141" s="14" t="n">
        <f aca="false">IF($F$2=0," - ",Tabla1[[#This Row],[Base para Mejor precio]]*(1-$F$2))</f>
        <v>196.465437</v>
      </c>
      <c r="F4141" s="12" t="s">
        <v>14</v>
      </c>
      <c r="G4141" s="15"/>
      <c r="H4141" s="14" t="n">
        <f aca="false">IFERROR(IF($F$3=0,"-",Tabla1[[#This Row],[Precio de Cliente neto]]*(1+$F$3)),"-")</f>
        <v>327.442395</v>
      </c>
      <c r="I4141" s="14" t="n">
        <v>311.8499</v>
      </c>
      <c r="J4141" s="14" t="n">
        <v>280.66491</v>
      </c>
    </row>
    <row r="4142" customFormat="false" ht="15" hidden="false" customHeight="false" outlineLevel="0" collapsed="false">
      <c r="A4142" s="12" t="n">
        <v>11143</v>
      </c>
      <c r="B4142" s="13" t="s">
        <v>4155</v>
      </c>
      <c r="C4142" s="14" t="n">
        <f aca="false">IF($F$2=0," - ",Tabla1[[#This Row],[Base Precio de Lista neto]])</f>
        <v>295.0199</v>
      </c>
      <c r="D4142" s="14" t="n">
        <f aca="false">IF($F$2=0," - ",Tabla1[[#This Row],[Base Precio de Lista neto]]*(1-$F$2))</f>
        <v>206.51393</v>
      </c>
      <c r="E4142" s="14" t="n">
        <f aca="false">IF($F$2=0," - ",Tabla1[[#This Row],[Base para Mejor precio]]*(1-$F$2))</f>
        <v>185.862537</v>
      </c>
      <c r="F4142" s="12" t="s">
        <v>14</v>
      </c>
      <c r="G4142" s="15"/>
      <c r="H4142" s="14" t="n">
        <f aca="false">IFERROR(IF($F$3=0,"-",Tabla1[[#This Row],[Precio de Cliente neto]]*(1+$F$3)),"-")</f>
        <v>309.770895</v>
      </c>
      <c r="I4142" s="14" t="n">
        <v>295.0199</v>
      </c>
      <c r="J4142" s="14" t="n">
        <v>265.51791</v>
      </c>
    </row>
    <row r="4143" customFormat="false" ht="15" hidden="false" customHeight="false" outlineLevel="0" collapsed="false">
      <c r="A4143" s="12" t="n">
        <v>11144</v>
      </c>
      <c r="B4143" s="13" t="s">
        <v>4156</v>
      </c>
      <c r="C4143" s="14" t="n">
        <f aca="false">IF($F$2=0," - ",Tabla1[[#This Row],[Base Precio de Lista neto]])</f>
        <v>994.026</v>
      </c>
      <c r="D4143" s="14" t="n">
        <f aca="false">IF($F$2=0," - ",Tabla1[[#This Row],[Base Precio de Lista neto]]*(1-$F$2))</f>
        <v>695.8182</v>
      </c>
      <c r="E4143" s="14" t="n">
        <f aca="false">IF($F$2=0," - ",Tabla1[[#This Row],[Base para Mejor precio]]*(1-$F$2))</f>
        <v>482.2020126</v>
      </c>
      <c r="F4143" s="12" t="s">
        <v>31</v>
      </c>
      <c r="G4143" s="15" t="s">
        <v>143</v>
      </c>
      <c r="H4143" s="14" t="n">
        <f aca="false">IFERROR(IF($F$3=0,"-",Tabla1[[#This Row],[Precio de Cliente neto]]*(1+$F$3)),"-")</f>
        <v>1043.7273</v>
      </c>
      <c r="I4143" s="14" t="n">
        <v>994.026</v>
      </c>
      <c r="J4143" s="14" t="n">
        <v>688.860018</v>
      </c>
    </row>
    <row r="4144" customFormat="false" ht="15" hidden="false" customHeight="false" outlineLevel="0" collapsed="false">
      <c r="A4144" s="12" t="n">
        <v>11145</v>
      </c>
      <c r="B4144" s="13" t="s">
        <v>4157</v>
      </c>
      <c r="C4144" s="14" t="n">
        <f aca="false">IF($F$2=0," - ",Tabla1[[#This Row],[Base Precio de Lista neto]])</f>
        <v>518.284</v>
      </c>
      <c r="D4144" s="14" t="n">
        <f aca="false">IF($F$2=0," - ",Tabla1[[#This Row],[Base Precio de Lista neto]]*(1-$F$2))</f>
        <v>362.7988</v>
      </c>
      <c r="E4144" s="14" t="n">
        <f aca="false">IF($F$2=0," - ",Tabla1[[#This Row],[Base para Mejor precio]]*(1-$F$2))</f>
        <v>326.51892</v>
      </c>
      <c r="F4144" s="12" t="s">
        <v>17</v>
      </c>
      <c r="G4144" s="15"/>
      <c r="H4144" s="14" t="n">
        <f aca="false">IFERROR(IF($F$3=0,"-",Tabla1[[#This Row],[Precio de Cliente neto]]*(1+$F$3)),"-")</f>
        <v>544.1982</v>
      </c>
      <c r="I4144" s="14" t="n">
        <v>518.284</v>
      </c>
      <c r="J4144" s="14" t="n">
        <v>466.4556</v>
      </c>
    </row>
    <row r="4145" customFormat="false" ht="15" hidden="false" customHeight="false" outlineLevel="0" collapsed="false">
      <c r="A4145" s="12" t="n">
        <v>11146</v>
      </c>
      <c r="B4145" s="13" t="s">
        <v>4158</v>
      </c>
      <c r="C4145" s="14" t="n">
        <f aca="false">IF($F$2=0," - ",Tabla1[[#This Row],[Base Precio de Lista neto]])</f>
        <v>790.1988</v>
      </c>
      <c r="D4145" s="14" t="n">
        <f aca="false">IF($F$2=0," - ",Tabla1[[#This Row],[Base Precio de Lista neto]]*(1-$F$2))</f>
        <v>553.13916</v>
      </c>
      <c r="E4145" s="14" t="n">
        <f aca="false">IF($F$2=0," - ",Tabla1[[#This Row],[Base para Mejor precio]]*(1-$F$2))</f>
        <v>497.825244</v>
      </c>
      <c r="F4145" s="12" t="s">
        <v>31</v>
      </c>
      <c r="G4145" s="15"/>
      <c r="H4145" s="14" t="n">
        <f aca="false">IFERROR(IF($F$3=0,"-",Tabla1[[#This Row],[Precio de Cliente neto]]*(1+$F$3)),"-")</f>
        <v>829.70874</v>
      </c>
      <c r="I4145" s="14" t="n">
        <v>790.1988</v>
      </c>
      <c r="J4145" s="14" t="n">
        <v>711.17892</v>
      </c>
    </row>
    <row r="4146" customFormat="false" ht="15" hidden="false" customHeight="false" outlineLevel="0" collapsed="false">
      <c r="A4146" s="12" t="n">
        <v>11147</v>
      </c>
      <c r="B4146" s="13" t="s">
        <v>4159</v>
      </c>
      <c r="C4146" s="14" t="n">
        <f aca="false">IF($F$2=0," - ",Tabla1[[#This Row],[Base Precio de Lista neto]])</f>
        <v>324.9973</v>
      </c>
      <c r="D4146" s="14" t="n">
        <f aca="false">IF($F$2=0," - ",Tabla1[[#This Row],[Base Precio de Lista neto]]*(1-$F$2))</f>
        <v>227.49811</v>
      </c>
      <c r="E4146" s="14" t="n">
        <f aca="false">IF($F$2=0," - ",Tabla1[[#This Row],[Base para Mejor precio]]*(1-$F$2))</f>
        <v>204.748299</v>
      </c>
      <c r="F4146" s="12" t="s">
        <v>17</v>
      </c>
      <c r="G4146" s="15"/>
      <c r="H4146" s="14" t="n">
        <f aca="false">IFERROR(IF($F$3=0,"-",Tabla1[[#This Row],[Precio de Cliente neto]]*(1+$F$3)),"-")</f>
        <v>341.247165</v>
      </c>
      <c r="I4146" s="14" t="n">
        <v>324.9973</v>
      </c>
      <c r="J4146" s="14" t="n">
        <v>292.49757</v>
      </c>
    </row>
    <row r="4147" customFormat="false" ht="15" hidden="false" customHeight="false" outlineLevel="0" collapsed="false">
      <c r="A4147" s="12" t="n">
        <v>11148</v>
      </c>
      <c r="B4147" s="13" t="s">
        <v>4160</v>
      </c>
      <c r="C4147" s="14" t="n">
        <f aca="false">IF($F$2=0," - ",Tabla1[[#This Row],[Base Precio de Lista neto]])</f>
        <v>302.3866</v>
      </c>
      <c r="D4147" s="14" t="n">
        <f aca="false">IF($F$2=0," - ",Tabla1[[#This Row],[Base Precio de Lista neto]]*(1-$F$2))</f>
        <v>211.67062</v>
      </c>
      <c r="E4147" s="14" t="n">
        <f aca="false">IF($F$2=0," - ",Tabla1[[#This Row],[Base para Mejor precio]]*(1-$F$2))</f>
        <v>190.503558</v>
      </c>
      <c r="F4147" s="12" t="s">
        <v>17</v>
      </c>
      <c r="G4147" s="15"/>
      <c r="H4147" s="14" t="n">
        <f aca="false">IFERROR(IF($F$3=0,"-",Tabla1[[#This Row],[Precio de Cliente neto]]*(1+$F$3)),"-")</f>
        <v>317.50593</v>
      </c>
      <c r="I4147" s="14" t="n">
        <v>302.3866</v>
      </c>
      <c r="J4147" s="14" t="n">
        <v>272.14794</v>
      </c>
    </row>
    <row r="4148" customFormat="false" ht="15" hidden="false" customHeight="false" outlineLevel="0" collapsed="false">
      <c r="A4148" s="12" t="n">
        <v>11149</v>
      </c>
      <c r="B4148" s="13" t="s">
        <v>4161</v>
      </c>
      <c r="C4148" s="14" t="n">
        <f aca="false">IF($F$2=0," - ",Tabla1[[#This Row],[Base Precio de Lista neto]])</f>
        <v>325.6805</v>
      </c>
      <c r="D4148" s="14" t="n">
        <f aca="false">IF($F$2=0," - ",Tabla1[[#This Row],[Base Precio de Lista neto]]*(1-$F$2))</f>
        <v>227.97635</v>
      </c>
      <c r="E4148" s="14" t="n">
        <f aca="false">IF($F$2=0," - ",Tabla1[[#This Row],[Base para Mejor precio]]*(1-$F$2))</f>
        <v>205.178715</v>
      </c>
      <c r="F4148" s="12" t="s">
        <v>17</v>
      </c>
      <c r="G4148" s="15"/>
      <c r="H4148" s="14" t="n">
        <f aca="false">IFERROR(IF($F$3=0,"-",Tabla1[[#This Row],[Precio de Cliente neto]]*(1+$F$3)),"-")</f>
        <v>341.964525</v>
      </c>
      <c r="I4148" s="14" t="n">
        <v>325.6805</v>
      </c>
      <c r="J4148" s="14" t="n">
        <v>293.11245</v>
      </c>
    </row>
    <row r="4149" customFormat="false" ht="15" hidden="false" customHeight="false" outlineLevel="0" collapsed="false">
      <c r="A4149" s="12" t="n">
        <v>11150</v>
      </c>
      <c r="B4149" s="13" t="s">
        <v>4162</v>
      </c>
      <c r="C4149" s="14" t="n">
        <f aca="false">IF($F$2=0," - ",Tabla1[[#This Row],[Base Precio de Lista neto]])</f>
        <v>1040.5994</v>
      </c>
      <c r="D4149" s="14" t="n">
        <f aca="false">IF($F$2=0," - ",Tabla1[[#This Row],[Base Precio de Lista neto]]*(1-$F$2))</f>
        <v>728.41958</v>
      </c>
      <c r="E4149" s="14" t="n">
        <f aca="false">IF($F$2=0," - ",Tabla1[[#This Row],[Base para Mejor precio]]*(1-$F$2))</f>
        <v>655.577622</v>
      </c>
      <c r="F4149" s="12" t="s">
        <v>17</v>
      </c>
      <c r="G4149" s="15"/>
      <c r="H4149" s="14" t="n">
        <f aca="false">IFERROR(IF($F$3=0,"-",Tabla1[[#This Row],[Precio de Cliente neto]]*(1+$F$3)),"-")</f>
        <v>1092.62937</v>
      </c>
      <c r="I4149" s="14" t="n">
        <v>1040.5994</v>
      </c>
      <c r="J4149" s="14" t="n">
        <v>936.53946</v>
      </c>
    </row>
    <row r="4150" customFormat="false" ht="15" hidden="false" customHeight="false" outlineLevel="0" collapsed="false">
      <c r="A4150" s="12" t="n">
        <v>11151</v>
      </c>
      <c r="B4150" s="13" t="s">
        <v>4163</v>
      </c>
      <c r="C4150" s="14" t="n">
        <f aca="false">IF($F$2=0," - ",Tabla1[[#This Row],[Base Precio de Lista neto]])</f>
        <v>1217.7186</v>
      </c>
      <c r="D4150" s="14" t="n">
        <f aca="false">IF($F$2=0," - ",Tabla1[[#This Row],[Base Precio de Lista neto]]*(1-$F$2))</f>
        <v>852.40302</v>
      </c>
      <c r="E4150" s="14" t="n">
        <f aca="false">IF($F$2=0," - ",Tabla1[[#This Row],[Base para Mejor precio]]*(1-$F$2))</f>
        <v>767.162718</v>
      </c>
      <c r="F4150" s="12" t="s">
        <v>17</v>
      </c>
      <c r="G4150" s="15"/>
      <c r="H4150" s="14" t="n">
        <f aca="false">IFERROR(IF($F$3=0,"-",Tabla1[[#This Row],[Precio de Cliente neto]]*(1+$F$3)),"-")</f>
        <v>1278.60453</v>
      </c>
      <c r="I4150" s="14" t="n">
        <v>1217.7186</v>
      </c>
      <c r="J4150" s="14" t="n">
        <v>1095.94674</v>
      </c>
    </row>
    <row r="4151" customFormat="false" ht="15" hidden="false" customHeight="false" outlineLevel="0" collapsed="false">
      <c r="A4151" s="12" t="n">
        <v>11152</v>
      </c>
      <c r="B4151" s="13" t="s">
        <v>4164</v>
      </c>
      <c r="C4151" s="14" t="n">
        <f aca="false">IF($F$2=0," - ",Tabla1[[#This Row],[Base Precio de Lista neto]])</f>
        <v>1335.6018</v>
      </c>
      <c r="D4151" s="14" t="n">
        <f aca="false">IF($F$2=0," - ",Tabla1[[#This Row],[Base Precio de Lista neto]]*(1-$F$2))</f>
        <v>934.92126</v>
      </c>
      <c r="E4151" s="14" t="n">
        <f aca="false">IF($F$2=0," - ",Tabla1[[#This Row],[Base para Mejor precio]]*(1-$F$2))</f>
        <v>841.429134</v>
      </c>
      <c r="F4151" s="12" t="s">
        <v>17</v>
      </c>
      <c r="G4151" s="15"/>
      <c r="H4151" s="14" t="n">
        <f aca="false">IFERROR(IF($F$3=0,"-",Tabla1[[#This Row],[Precio de Cliente neto]]*(1+$F$3)),"-")</f>
        <v>1402.38189</v>
      </c>
      <c r="I4151" s="14" t="n">
        <v>1335.6018</v>
      </c>
      <c r="J4151" s="14" t="n">
        <v>1202.04162</v>
      </c>
    </row>
    <row r="4152" customFormat="false" ht="15" hidden="false" customHeight="false" outlineLevel="0" collapsed="false">
      <c r="A4152" s="12" t="n">
        <v>11153</v>
      </c>
      <c r="B4152" s="13" t="s">
        <v>4165</v>
      </c>
      <c r="C4152" s="14" t="n">
        <f aca="false">IF($F$2=0," - ",Tabla1[[#This Row],[Base Precio de Lista neto]])</f>
        <v>873.8631</v>
      </c>
      <c r="D4152" s="14" t="n">
        <f aca="false">IF($F$2=0," - ",Tabla1[[#This Row],[Base Precio de Lista neto]]*(1-$F$2))</f>
        <v>611.70417</v>
      </c>
      <c r="E4152" s="14" t="n">
        <f aca="false">IF($F$2=0," - ",Tabla1[[#This Row],[Base para Mejor precio]]*(1-$F$2))</f>
        <v>550.533753</v>
      </c>
      <c r="F4152" s="12" t="s">
        <v>17</v>
      </c>
      <c r="G4152" s="15"/>
      <c r="H4152" s="14" t="n">
        <f aca="false">IFERROR(IF($F$3=0,"-",Tabla1[[#This Row],[Precio de Cliente neto]]*(1+$F$3)),"-")</f>
        <v>917.556255</v>
      </c>
      <c r="I4152" s="14" t="n">
        <v>873.8631</v>
      </c>
      <c r="J4152" s="14" t="n">
        <v>786.47679</v>
      </c>
    </row>
    <row r="4153" customFormat="false" ht="15" hidden="false" customHeight="false" outlineLevel="0" collapsed="false">
      <c r="A4153" s="12" t="n">
        <v>11154</v>
      </c>
      <c r="B4153" s="13" t="s">
        <v>4166</v>
      </c>
      <c r="C4153" s="14" t="n">
        <f aca="false">IF($F$2=0," - ",Tabla1[[#This Row],[Base Precio de Lista neto]])</f>
        <v>873.8631</v>
      </c>
      <c r="D4153" s="14" t="n">
        <f aca="false">IF($F$2=0," - ",Tabla1[[#This Row],[Base Precio de Lista neto]]*(1-$F$2))</f>
        <v>611.70417</v>
      </c>
      <c r="E4153" s="14" t="n">
        <f aca="false">IF($F$2=0," - ",Tabla1[[#This Row],[Base para Mejor precio]]*(1-$F$2))</f>
        <v>550.533753</v>
      </c>
      <c r="F4153" s="12" t="s">
        <v>17</v>
      </c>
      <c r="G4153" s="15"/>
      <c r="H4153" s="14" t="n">
        <f aca="false">IFERROR(IF($F$3=0,"-",Tabla1[[#This Row],[Precio de Cliente neto]]*(1+$F$3)),"-")</f>
        <v>917.556255</v>
      </c>
      <c r="I4153" s="14" t="n">
        <v>873.8631</v>
      </c>
      <c r="J4153" s="14" t="n">
        <v>786.47679</v>
      </c>
    </row>
    <row r="4154" customFormat="false" ht="15" hidden="false" customHeight="false" outlineLevel="0" collapsed="false">
      <c r="A4154" s="12" t="n">
        <v>11155</v>
      </c>
      <c r="B4154" s="13" t="s">
        <v>4167</v>
      </c>
      <c r="C4154" s="14" t="n">
        <f aca="false">IF($F$2=0," - ",Tabla1[[#This Row],[Base Precio de Lista neto]])</f>
        <v>873.8631</v>
      </c>
      <c r="D4154" s="14" t="n">
        <f aca="false">IF($F$2=0," - ",Tabla1[[#This Row],[Base Precio de Lista neto]]*(1-$F$2))</f>
        <v>611.70417</v>
      </c>
      <c r="E4154" s="14" t="n">
        <f aca="false">IF($F$2=0," - ",Tabla1[[#This Row],[Base para Mejor precio]]*(1-$F$2))</f>
        <v>550.533753</v>
      </c>
      <c r="F4154" s="12" t="s">
        <v>17</v>
      </c>
      <c r="G4154" s="15"/>
      <c r="H4154" s="14" t="n">
        <f aca="false">IFERROR(IF($F$3=0,"-",Tabla1[[#This Row],[Precio de Cliente neto]]*(1+$F$3)),"-")</f>
        <v>917.556255</v>
      </c>
      <c r="I4154" s="14" t="n">
        <v>873.8631</v>
      </c>
      <c r="J4154" s="14" t="n">
        <v>786.47679</v>
      </c>
    </row>
    <row r="4155" customFormat="false" ht="15" hidden="false" customHeight="false" outlineLevel="0" collapsed="false">
      <c r="A4155" s="12" t="n">
        <v>11156</v>
      </c>
      <c r="B4155" s="13" t="s">
        <v>4168</v>
      </c>
      <c r="C4155" s="14" t="n">
        <f aca="false">IF($F$2=0," - ",Tabla1[[#This Row],[Base Precio de Lista neto]])</f>
        <v>986.5569</v>
      </c>
      <c r="D4155" s="14" t="n">
        <f aca="false">IF($F$2=0," - ",Tabla1[[#This Row],[Base Precio de Lista neto]]*(1-$F$2))</f>
        <v>690.58983</v>
      </c>
      <c r="E4155" s="14" t="n">
        <f aca="false">IF($F$2=0," - ",Tabla1[[#This Row],[Base para Mejor precio]]*(1-$F$2))</f>
        <v>621.530847</v>
      </c>
      <c r="F4155" s="12" t="s">
        <v>17</v>
      </c>
      <c r="G4155" s="15"/>
      <c r="H4155" s="14" t="n">
        <f aca="false">IFERROR(IF($F$3=0,"-",Tabla1[[#This Row],[Precio de Cliente neto]]*(1+$F$3)),"-")</f>
        <v>1035.884745</v>
      </c>
      <c r="I4155" s="14" t="n">
        <v>986.5569</v>
      </c>
      <c r="J4155" s="14" t="n">
        <v>887.90121</v>
      </c>
    </row>
    <row r="4156" customFormat="false" ht="15" hidden="false" customHeight="false" outlineLevel="0" collapsed="false">
      <c r="A4156" s="12" t="n">
        <v>11157</v>
      </c>
      <c r="B4156" s="13" t="s">
        <v>4169</v>
      </c>
      <c r="C4156" s="14" t="n">
        <f aca="false">IF($F$2=0," - ",Tabla1[[#This Row],[Base Precio de Lista neto]])</f>
        <v>986.5569</v>
      </c>
      <c r="D4156" s="14" t="n">
        <f aca="false">IF($F$2=0," - ",Tabla1[[#This Row],[Base Precio de Lista neto]]*(1-$F$2))</f>
        <v>690.58983</v>
      </c>
      <c r="E4156" s="14" t="n">
        <f aca="false">IF($F$2=0," - ",Tabla1[[#This Row],[Base para Mejor precio]]*(1-$F$2))</f>
        <v>621.530847</v>
      </c>
      <c r="F4156" s="12" t="s">
        <v>17</v>
      </c>
      <c r="G4156" s="15"/>
      <c r="H4156" s="14" t="n">
        <f aca="false">IFERROR(IF($F$3=0,"-",Tabla1[[#This Row],[Precio de Cliente neto]]*(1+$F$3)),"-")</f>
        <v>1035.884745</v>
      </c>
      <c r="I4156" s="14" t="n">
        <v>986.5569</v>
      </c>
      <c r="J4156" s="14" t="n">
        <v>887.90121</v>
      </c>
    </row>
    <row r="4157" customFormat="false" ht="15" hidden="false" customHeight="false" outlineLevel="0" collapsed="false">
      <c r="A4157" s="12" t="n">
        <v>11158</v>
      </c>
      <c r="B4157" s="13" t="s">
        <v>4170</v>
      </c>
      <c r="C4157" s="14" t="n">
        <f aca="false">IF($F$2=0," - ",Tabla1[[#This Row],[Base Precio de Lista neto]])</f>
        <v>986.5569</v>
      </c>
      <c r="D4157" s="14" t="n">
        <f aca="false">IF($F$2=0," - ",Tabla1[[#This Row],[Base Precio de Lista neto]]*(1-$F$2))</f>
        <v>690.58983</v>
      </c>
      <c r="E4157" s="14" t="n">
        <f aca="false">IF($F$2=0," - ",Tabla1[[#This Row],[Base para Mejor precio]]*(1-$F$2))</f>
        <v>621.530847</v>
      </c>
      <c r="F4157" s="12" t="s">
        <v>17</v>
      </c>
      <c r="G4157" s="15"/>
      <c r="H4157" s="14" t="n">
        <f aca="false">IFERROR(IF($F$3=0,"-",Tabla1[[#This Row],[Precio de Cliente neto]]*(1+$F$3)),"-")</f>
        <v>1035.884745</v>
      </c>
      <c r="I4157" s="14" t="n">
        <v>986.5569</v>
      </c>
      <c r="J4157" s="14" t="n">
        <v>887.90121</v>
      </c>
    </row>
    <row r="4158" customFormat="false" ht="15" hidden="false" customHeight="false" outlineLevel="0" collapsed="false">
      <c r="A4158" s="12" t="n">
        <v>11159</v>
      </c>
      <c r="B4158" s="13" t="s">
        <v>4171</v>
      </c>
      <c r="C4158" s="14" t="n">
        <f aca="false">IF($F$2=0," - ",Tabla1[[#This Row],[Base Precio de Lista neto]])</f>
        <v>1099.1027</v>
      </c>
      <c r="D4158" s="14" t="n">
        <f aca="false">IF($F$2=0," - ",Tabla1[[#This Row],[Base Precio de Lista neto]]*(1-$F$2))</f>
        <v>769.37189</v>
      </c>
      <c r="E4158" s="14" t="n">
        <f aca="false">IF($F$2=0," - ",Tabla1[[#This Row],[Base para Mejor precio]]*(1-$F$2))</f>
        <v>692.434701</v>
      </c>
      <c r="F4158" s="12" t="s">
        <v>17</v>
      </c>
      <c r="G4158" s="15"/>
      <c r="H4158" s="14" t="n">
        <f aca="false">IFERROR(IF($F$3=0,"-",Tabla1[[#This Row],[Precio de Cliente neto]]*(1+$F$3)),"-")</f>
        <v>1154.057835</v>
      </c>
      <c r="I4158" s="14" t="n">
        <v>1099.1027</v>
      </c>
      <c r="J4158" s="14" t="n">
        <v>989.19243</v>
      </c>
    </row>
    <row r="4159" customFormat="false" ht="15" hidden="false" customHeight="false" outlineLevel="0" collapsed="false">
      <c r="A4159" s="12" t="n">
        <v>11160</v>
      </c>
      <c r="B4159" s="13" t="s">
        <v>4172</v>
      </c>
      <c r="C4159" s="14" t="n">
        <f aca="false">IF($F$2=0," - ",Tabla1[[#This Row],[Base Precio de Lista neto]])</f>
        <v>1099.1027</v>
      </c>
      <c r="D4159" s="14" t="n">
        <f aca="false">IF($F$2=0," - ",Tabla1[[#This Row],[Base Precio de Lista neto]]*(1-$F$2))</f>
        <v>769.37189</v>
      </c>
      <c r="E4159" s="14" t="n">
        <f aca="false">IF($F$2=0," - ",Tabla1[[#This Row],[Base para Mejor precio]]*(1-$F$2))</f>
        <v>692.434701</v>
      </c>
      <c r="F4159" s="12" t="s">
        <v>17</v>
      </c>
      <c r="G4159" s="15"/>
      <c r="H4159" s="14" t="n">
        <f aca="false">IFERROR(IF($F$3=0,"-",Tabla1[[#This Row],[Precio de Cliente neto]]*(1+$F$3)),"-")</f>
        <v>1154.057835</v>
      </c>
      <c r="I4159" s="14" t="n">
        <v>1099.1027</v>
      </c>
      <c r="J4159" s="14" t="n">
        <v>989.19243</v>
      </c>
    </row>
    <row r="4160" customFormat="false" ht="15" hidden="false" customHeight="false" outlineLevel="0" collapsed="false">
      <c r="A4160" s="12" t="n">
        <v>11161</v>
      </c>
      <c r="B4160" s="13" t="s">
        <v>4173</v>
      </c>
      <c r="C4160" s="14" t="n">
        <f aca="false">IF($F$2=0," - ",Tabla1[[#This Row],[Base Precio de Lista neto]])</f>
        <v>1099.1027</v>
      </c>
      <c r="D4160" s="14" t="n">
        <f aca="false">IF($F$2=0," - ",Tabla1[[#This Row],[Base Precio de Lista neto]]*(1-$F$2))</f>
        <v>769.37189</v>
      </c>
      <c r="E4160" s="14" t="n">
        <f aca="false">IF($F$2=0," - ",Tabla1[[#This Row],[Base para Mejor precio]]*(1-$F$2))</f>
        <v>692.434701</v>
      </c>
      <c r="F4160" s="12" t="s">
        <v>17</v>
      </c>
      <c r="G4160" s="15"/>
      <c r="H4160" s="14" t="n">
        <f aca="false">IFERROR(IF($F$3=0,"-",Tabla1[[#This Row],[Precio de Cliente neto]]*(1+$F$3)),"-")</f>
        <v>1154.057835</v>
      </c>
      <c r="I4160" s="14" t="n">
        <v>1099.1027</v>
      </c>
      <c r="J4160" s="14" t="n">
        <v>989.19243</v>
      </c>
    </row>
    <row r="4161" customFormat="false" ht="15" hidden="false" customHeight="false" outlineLevel="0" collapsed="false">
      <c r="A4161" s="12" t="n">
        <v>11162</v>
      </c>
      <c r="B4161" s="13" t="s">
        <v>4174</v>
      </c>
      <c r="C4161" s="14" t="n">
        <f aca="false">IF($F$2=0," - ",Tabla1[[#This Row],[Base Precio de Lista neto]])</f>
        <v>1046.2536</v>
      </c>
      <c r="D4161" s="14" t="n">
        <f aca="false">IF($F$2=0," - ",Tabla1[[#This Row],[Base Precio de Lista neto]]*(1-$F$2))</f>
        <v>732.37752</v>
      </c>
      <c r="E4161" s="14" t="n">
        <f aca="false">IF($F$2=0," - ",Tabla1[[#This Row],[Base para Mejor precio]]*(1-$F$2))</f>
        <v>659.139768</v>
      </c>
      <c r="F4161" s="12" t="s">
        <v>17</v>
      </c>
      <c r="G4161" s="15"/>
      <c r="H4161" s="14" t="n">
        <f aca="false">IFERROR(IF($F$3=0,"-",Tabla1[[#This Row],[Precio de Cliente neto]]*(1+$F$3)),"-")</f>
        <v>1098.56628</v>
      </c>
      <c r="I4161" s="14" t="n">
        <v>1046.2536</v>
      </c>
      <c r="J4161" s="14" t="n">
        <v>941.62824</v>
      </c>
    </row>
    <row r="4162" customFormat="false" ht="15" hidden="false" customHeight="false" outlineLevel="0" collapsed="false">
      <c r="A4162" s="12" t="n">
        <v>11163</v>
      </c>
      <c r="B4162" s="13" t="s">
        <v>4175</v>
      </c>
      <c r="C4162" s="14" t="n">
        <f aca="false">IF($F$2=0," - ",Tabla1[[#This Row],[Base Precio de Lista neto]])</f>
        <v>1245.6496</v>
      </c>
      <c r="D4162" s="14" t="n">
        <f aca="false">IF($F$2=0," - ",Tabla1[[#This Row],[Base Precio de Lista neto]]*(1-$F$2))</f>
        <v>871.95472</v>
      </c>
      <c r="E4162" s="14" t="n">
        <f aca="false">IF($F$2=0," - ",Tabla1[[#This Row],[Base para Mejor precio]]*(1-$F$2))</f>
        <v>784.759248</v>
      </c>
      <c r="F4162" s="12" t="s">
        <v>17</v>
      </c>
      <c r="G4162" s="15"/>
      <c r="H4162" s="14" t="n">
        <f aca="false">IFERROR(IF($F$3=0,"-",Tabla1[[#This Row],[Precio de Cliente neto]]*(1+$F$3)),"-")</f>
        <v>1307.93208</v>
      </c>
      <c r="I4162" s="14" t="n">
        <v>1245.6496</v>
      </c>
      <c r="J4162" s="14" t="n">
        <v>1121.08464</v>
      </c>
    </row>
    <row r="4163" customFormat="false" ht="15" hidden="false" customHeight="false" outlineLevel="0" collapsed="false">
      <c r="A4163" s="12" t="n">
        <v>11164</v>
      </c>
      <c r="B4163" s="13" t="s">
        <v>4176</v>
      </c>
      <c r="C4163" s="14" t="n">
        <f aca="false">IF($F$2=0," - ",Tabla1[[#This Row],[Base Precio de Lista neto]])</f>
        <v>1435.0113</v>
      </c>
      <c r="D4163" s="14" t="n">
        <f aca="false">IF($F$2=0," - ",Tabla1[[#This Row],[Base Precio de Lista neto]]*(1-$F$2))</f>
        <v>1004.50791</v>
      </c>
      <c r="E4163" s="14" t="n">
        <f aca="false">IF($F$2=0," - ",Tabla1[[#This Row],[Base para Mejor precio]]*(1-$F$2))</f>
        <v>904.057119</v>
      </c>
      <c r="F4163" s="12" t="s">
        <v>17</v>
      </c>
      <c r="G4163" s="15"/>
      <c r="H4163" s="14" t="n">
        <f aca="false">IFERROR(IF($F$3=0,"-",Tabla1[[#This Row],[Precio de Cliente neto]]*(1+$F$3)),"-")</f>
        <v>1506.761865</v>
      </c>
      <c r="I4163" s="14" t="n">
        <v>1435.0113</v>
      </c>
      <c r="J4163" s="14" t="n">
        <v>1291.51017</v>
      </c>
    </row>
    <row r="4164" customFormat="false" ht="15" hidden="false" customHeight="false" outlineLevel="0" collapsed="false">
      <c r="A4164" s="12" t="n">
        <v>11165</v>
      </c>
      <c r="B4164" s="13" t="s">
        <v>4177</v>
      </c>
      <c r="C4164" s="14" t="n">
        <f aca="false">IF($F$2=0," - ",Tabla1[[#This Row],[Base Precio de Lista neto]])</f>
        <v>829.3723</v>
      </c>
      <c r="D4164" s="14" t="n">
        <f aca="false">IF($F$2=0," - ",Tabla1[[#This Row],[Base Precio de Lista neto]]*(1-$F$2))</f>
        <v>580.56061</v>
      </c>
      <c r="E4164" s="14" t="n">
        <f aca="false">IF($F$2=0," - ",Tabla1[[#This Row],[Base para Mejor precio]]*(1-$F$2))</f>
        <v>522.504549</v>
      </c>
      <c r="F4164" s="12" t="s">
        <v>17</v>
      </c>
      <c r="G4164" s="15"/>
      <c r="H4164" s="14" t="n">
        <f aca="false">IFERROR(IF($F$3=0,"-",Tabla1[[#This Row],[Precio de Cliente neto]]*(1+$F$3)),"-")</f>
        <v>870.840915</v>
      </c>
      <c r="I4164" s="14" t="n">
        <v>829.3723</v>
      </c>
      <c r="J4164" s="14" t="n">
        <v>746.43507</v>
      </c>
    </row>
    <row r="4165" customFormat="false" ht="15" hidden="false" customHeight="false" outlineLevel="0" collapsed="false">
      <c r="A4165" s="12" t="n">
        <v>11166</v>
      </c>
      <c r="B4165" s="13" t="s">
        <v>4178</v>
      </c>
      <c r="C4165" s="14" t="n">
        <f aca="false">IF($F$2=0," - ",Tabla1[[#This Row],[Base Precio de Lista neto]])</f>
        <v>995.2696</v>
      </c>
      <c r="D4165" s="14" t="n">
        <f aca="false">IF($F$2=0," - ",Tabla1[[#This Row],[Base Precio de Lista neto]]*(1-$F$2))</f>
        <v>696.68872</v>
      </c>
      <c r="E4165" s="14" t="n">
        <f aca="false">IF($F$2=0," - ",Tabla1[[#This Row],[Base para Mejor precio]]*(1-$F$2))</f>
        <v>627.019848</v>
      </c>
      <c r="F4165" s="12" t="s">
        <v>17</v>
      </c>
      <c r="G4165" s="15"/>
      <c r="H4165" s="14" t="n">
        <f aca="false">IFERROR(IF($F$3=0,"-",Tabla1[[#This Row],[Precio de Cliente neto]]*(1+$F$3)),"-")</f>
        <v>1045.03308</v>
      </c>
      <c r="I4165" s="14" t="n">
        <v>995.2696</v>
      </c>
      <c r="J4165" s="14" t="n">
        <v>895.74264</v>
      </c>
    </row>
    <row r="4166" customFormat="false" ht="15" hidden="false" customHeight="false" outlineLevel="0" collapsed="false">
      <c r="A4166" s="12" t="n">
        <v>11167</v>
      </c>
      <c r="B4166" s="13" t="s">
        <v>4179</v>
      </c>
      <c r="C4166" s="14" t="n">
        <f aca="false">IF($F$2=0," - ",Tabla1[[#This Row],[Base Precio de Lista neto]])</f>
        <v>1161.1388</v>
      </c>
      <c r="D4166" s="14" t="n">
        <f aca="false">IF($F$2=0," - ",Tabla1[[#This Row],[Base Precio de Lista neto]]*(1-$F$2))</f>
        <v>812.79716</v>
      </c>
      <c r="E4166" s="14" t="n">
        <f aca="false">IF($F$2=0," - ",Tabla1[[#This Row],[Base para Mejor precio]]*(1-$F$2))</f>
        <v>731.517444</v>
      </c>
      <c r="F4166" s="12" t="s">
        <v>17</v>
      </c>
      <c r="G4166" s="15"/>
      <c r="H4166" s="14" t="n">
        <f aca="false">IFERROR(IF($F$3=0,"-",Tabla1[[#This Row],[Precio de Cliente neto]]*(1+$F$3)),"-")</f>
        <v>1219.19574</v>
      </c>
      <c r="I4166" s="14" t="n">
        <v>1161.1388</v>
      </c>
      <c r="J4166" s="14" t="n">
        <v>1045.02492</v>
      </c>
    </row>
    <row r="4167" customFormat="false" ht="15" hidden="false" customHeight="false" outlineLevel="0" collapsed="false">
      <c r="A4167" s="12" t="n">
        <v>11168</v>
      </c>
      <c r="B4167" s="13" t="s">
        <v>4180</v>
      </c>
      <c r="C4167" s="14" t="n">
        <f aca="false">IF($F$2=0," - ",Tabla1[[#This Row],[Base Precio de Lista neto]])</f>
        <v>99.8043</v>
      </c>
      <c r="D4167" s="14" t="n">
        <f aca="false">IF($F$2=0," - ",Tabla1[[#This Row],[Base Precio de Lista neto]]*(1-$F$2))</f>
        <v>69.86301</v>
      </c>
      <c r="E4167" s="14" t="n">
        <f aca="false">IF($F$2=0," - ",Tabla1[[#This Row],[Base para Mejor precio]]*(1-$F$2))</f>
        <v>62.876709</v>
      </c>
      <c r="F4167" s="12" t="s">
        <v>17</v>
      </c>
      <c r="G4167" s="15"/>
      <c r="H4167" s="14" t="n">
        <f aca="false">IFERROR(IF($F$3=0,"-",Tabla1[[#This Row],[Precio de Cliente neto]]*(1+$F$3)),"-")</f>
        <v>104.794515</v>
      </c>
      <c r="I4167" s="14" t="n">
        <v>99.8043</v>
      </c>
      <c r="J4167" s="14" t="n">
        <v>89.82387</v>
      </c>
    </row>
    <row r="4168" customFormat="false" ht="15" hidden="false" customHeight="false" outlineLevel="0" collapsed="false">
      <c r="A4168" s="12" t="n">
        <v>11169</v>
      </c>
      <c r="B4168" s="13" t="s">
        <v>4181</v>
      </c>
      <c r="C4168" s="14" t="n">
        <f aca="false">IF($F$2=0," - ",Tabla1[[#This Row],[Base Precio de Lista neto]])</f>
        <v>284.9993</v>
      </c>
      <c r="D4168" s="14" t="n">
        <f aca="false">IF($F$2=0," - ",Tabla1[[#This Row],[Base Precio de Lista neto]]*(1-$F$2))</f>
        <v>199.49951</v>
      </c>
      <c r="E4168" s="14" t="n">
        <f aca="false">IF($F$2=0," - ",Tabla1[[#This Row],[Base para Mejor precio]]*(1-$F$2))</f>
        <v>179.549559</v>
      </c>
      <c r="F4168" s="12" t="s">
        <v>17</v>
      </c>
      <c r="G4168" s="15"/>
      <c r="H4168" s="14" t="n">
        <f aca="false">IFERROR(IF($F$3=0,"-",Tabla1[[#This Row],[Precio de Cliente neto]]*(1+$F$3)),"-")</f>
        <v>299.249265</v>
      </c>
      <c r="I4168" s="14" t="n">
        <v>284.9993</v>
      </c>
      <c r="J4168" s="14" t="n">
        <v>256.49937</v>
      </c>
    </row>
    <row r="4169" customFormat="false" ht="15" hidden="false" customHeight="false" outlineLevel="0" collapsed="false">
      <c r="A4169" s="12" t="n">
        <v>11170</v>
      </c>
      <c r="B4169" s="13" t="s">
        <v>4182</v>
      </c>
      <c r="C4169" s="14" t="n">
        <f aca="false">IF($F$2=0," - ",Tabla1[[#This Row],[Base Precio de Lista neto]])</f>
        <v>488.5503</v>
      </c>
      <c r="D4169" s="14" t="n">
        <f aca="false">IF($F$2=0," - ",Tabla1[[#This Row],[Base Precio de Lista neto]]*(1-$F$2))</f>
        <v>341.98521</v>
      </c>
      <c r="E4169" s="14" t="n">
        <f aca="false">IF($F$2=0," - ",Tabla1[[#This Row],[Base para Mejor precio]]*(1-$F$2))</f>
        <v>307.786689</v>
      </c>
      <c r="F4169" s="12" t="s">
        <v>17</v>
      </c>
      <c r="G4169" s="15"/>
      <c r="H4169" s="14" t="n">
        <f aca="false">IFERROR(IF($F$3=0,"-",Tabla1[[#This Row],[Precio de Cliente neto]]*(1+$F$3)),"-")</f>
        <v>512.977815</v>
      </c>
      <c r="I4169" s="14" t="n">
        <v>488.5503</v>
      </c>
      <c r="J4169" s="14" t="n">
        <v>439.69527</v>
      </c>
    </row>
    <row r="4170" customFormat="false" ht="15" hidden="false" customHeight="false" outlineLevel="0" collapsed="false">
      <c r="A4170" s="12" t="n">
        <v>11171</v>
      </c>
      <c r="B4170" s="13" t="s">
        <v>4183</v>
      </c>
      <c r="C4170" s="14" t="n">
        <f aca="false">IF($F$2=0," - ",Tabla1[[#This Row],[Base Precio de Lista neto]])</f>
        <v>431.9988</v>
      </c>
      <c r="D4170" s="14" t="n">
        <f aca="false">IF($F$2=0," - ",Tabla1[[#This Row],[Base Precio de Lista neto]]*(1-$F$2))</f>
        <v>302.39916</v>
      </c>
      <c r="E4170" s="14" t="n">
        <f aca="false">IF($F$2=0," - ",Tabla1[[#This Row],[Base para Mejor precio]]*(1-$F$2))</f>
        <v>272.159244</v>
      </c>
      <c r="F4170" s="12" t="s">
        <v>17</v>
      </c>
      <c r="G4170" s="15"/>
      <c r="H4170" s="14" t="n">
        <f aca="false">IFERROR(IF($F$3=0,"-",Tabla1[[#This Row],[Precio de Cliente neto]]*(1+$F$3)),"-")</f>
        <v>453.59874</v>
      </c>
      <c r="I4170" s="14" t="n">
        <v>431.9988</v>
      </c>
      <c r="J4170" s="14" t="n">
        <v>388.79892</v>
      </c>
    </row>
    <row r="4171" customFormat="false" ht="15" hidden="false" customHeight="false" outlineLevel="0" collapsed="false">
      <c r="A4171" s="12" t="n">
        <v>11172</v>
      </c>
      <c r="B4171" s="13" t="s">
        <v>4184</v>
      </c>
      <c r="C4171" s="14" t="n">
        <f aca="false">IF($F$2=0," - ",Tabla1[[#This Row],[Base Precio de Lista neto]])</f>
        <v>604.7851</v>
      </c>
      <c r="D4171" s="14" t="n">
        <f aca="false">IF($F$2=0," - ",Tabla1[[#This Row],[Base Precio de Lista neto]]*(1-$F$2))</f>
        <v>423.34957</v>
      </c>
      <c r="E4171" s="14" t="n">
        <f aca="false">IF($F$2=0," - ",Tabla1[[#This Row],[Base para Mejor precio]]*(1-$F$2))</f>
        <v>381.014613</v>
      </c>
      <c r="F4171" s="12" t="s">
        <v>17</v>
      </c>
      <c r="G4171" s="15"/>
      <c r="H4171" s="14" t="n">
        <f aca="false">IFERROR(IF($F$3=0,"-",Tabla1[[#This Row],[Precio de Cliente neto]]*(1+$F$3)),"-")</f>
        <v>635.024355</v>
      </c>
      <c r="I4171" s="14" t="n">
        <v>604.7851</v>
      </c>
      <c r="J4171" s="14" t="n">
        <v>544.30659</v>
      </c>
    </row>
    <row r="4172" customFormat="false" ht="15" hidden="false" customHeight="false" outlineLevel="0" collapsed="false">
      <c r="A4172" s="12" t="n">
        <v>11173</v>
      </c>
      <c r="B4172" s="13" t="s">
        <v>4185</v>
      </c>
      <c r="C4172" s="14" t="n">
        <f aca="false">IF($F$2=0," - ",Tabla1[[#This Row],[Base Precio de Lista neto]])</f>
        <v>823.787</v>
      </c>
      <c r="D4172" s="14" t="n">
        <f aca="false">IF($F$2=0," - ",Tabla1[[#This Row],[Base Precio de Lista neto]]*(1-$F$2))</f>
        <v>576.6509</v>
      </c>
      <c r="E4172" s="14" t="n">
        <f aca="false">IF($F$2=0," - ",Tabla1[[#This Row],[Base para Mejor precio]]*(1-$F$2))</f>
        <v>518.98581</v>
      </c>
      <c r="F4172" s="12" t="s">
        <v>17</v>
      </c>
      <c r="G4172" s="15"/>
      <c r="H4172" s="14" t="n">
        <f aca="false">IFERROR(IF($F$3=0,"-",Tabla1[[#This Row],[Precio de Cliente neto]]*(1+$F$3)),"-")</f>
        <v>864.97635</v>
      </c>
      <c r="I4172" s="14" t="n">
        <v>823.787</v>
      </c>
      <c r="J4172" s="14" t="n">
        <v>741.4083</v>
      </c>
    </row>
    <row r="4173" customFormat="false" ht="15" hidden="false" customHeight="false" outlineLevel="0" collapsed="false">
      <c r="A4173" s="12" t="n">
        <v>11174</v>
      </c>
      <c r="B4173" s="13" t="s">
        <v>4186</v>
      </c>
      <c r="C4173" s="14" t="n">
        <f aca="false">IF($F$2=0," - ",Tabla1[[#This Row],[Base Precio de Lista neto]])</f>
        <v>1153.3491</v>
      </c>
      <c r="D4173" s="14" t="n">
        <f aca="false">IF($F$2=0," - ",Tabla1[[#This Row],[Base Precio de Lista neto]]*(1-$F$2))</f>
        <v>807.34437</v>
      </c>
      <c r="E4173" s="14" t="n">
        <f aca="false">IF($F$2=0," - ",Tabla1[[#This Row],[Base para Mejor precio]]*(1-$F$2))</f>
        <v>726.609933</v>
      </c>
      <c r="F4173" s="12" t="s">
        <v>17</v>
      </c>
      <c r="G4173" s="15"/>
      <c r="H4173" s="14" t="n">
        <f aca="false">IFERROR(IF($F$3=0,"-",Tabla1[[#This Row],[Precio de Cliente neto]]*(1+$F$3)),"-")</f>
        <v>1211.016555</v>
      </c>
      <c r="I4173" s="14" t="n">
        <v>1153.3491</v>
      </c>
      <c r="J4173" s="14" t="n">
        <v>1038.01419</v>
      </c>
    </row>
    <row r="4174" customFormat="false" ht="15" hidden="false" customHeight="false" outlineLevel="0" collapsed="false">
      <c r="A4174" s="12" t="n">
        <v>11177</v>
      </c>
      <c r="B4174" s="13" t="s">
        <v>4187</v>
      </c>
      <c r="C4174" s="14" t="n">
        <f aca="false">IF($F$2=0," - ",Tabla1[[#This Row],[Base Precio de Lista neto]])</f>
        <v>384.8124</v>
      </c>
      <c r="D4174" s="14" t="n">
        <f aca="false">IF($F$2=0," - ",Tabla1[[#This Row],[Base Precio de Lista neto]]*(1-$F$2))</f>
        <v>269.36868</v>
      </c>
      <c r="E4174" s="14" t="n">
        <f aca="false">IF($F$2=0," - ",Tabla1[[#This Row],[Base para Mejor precio]]*(1-$F$2))</f>
        <v>242.431812</v>
      </c>
      <c r="F4174" s="12" t="s">
        <v>17</v>
      </c>
      <c r="G4174" s="15"/>
      <c r="H4174" s="14" t="n">
        <f aca="false">IFERROR(IF($F$3=0,"-",Tabla1[[#This Row],[Precio de Cliente neto]]*(1+$F$3)),"-")</f>
        <v>404.05302</v>
      </c>
      <c r="I4174" s="14" t="n">
        <v>384.8124</v>
      </c>
      <c r="J4174" s="14" t="n">
        <v>346.33116</v>
      </c>
    </row>
    <row r="4175" customFormat="false" ht="15" hidden="false" customHeight="false" outlineLevel="0" collapsed="false">
      <c r="A4175" s="12" t="n">
        <v>11178</v>
      </c>
      <c r="B4175" s="13" t="s">
        <v>4188</v>
      </c>
      <c r="C4175" s="14" t="n">
        <f aca="false">IF($F$2=0," - ",Tabla1[[#This Row],[Base Precio de Lista neto]])</f>
        <v>357.9545</v>
      </c>
      <c r="D4175" s="14" t="n">
        <f aca="false">IF($F$2=0," - ",Tabla1[[#This Row],[Base Precio de Lista neto]]*(1-$F$2))</f>
        <v>250.56815</v>
      </c>
      <c r="E4175" s="14" t="n">
        <f aca="false">IF($F$2=0," - ",Tabla1[[#This Row],[Base para Mejor precio]]*(1-$F$2))</f>
        <v>225.511335</v>
      </c>
      <c r="F4175" s="12" t="s">
        <v>17</v>
      </c>
      <c r="G4175" s="15"/>
      <c r="H4175" s="14" t="n">
        <f aca="false">IFERROR(IF($F$3=0,"-",Tabla1[[#This Row],[Precio de Cliente neto]]*(1+$F$3)),"-")</f>
        <v>375.852225</v>
      </c>
      <c r="I4175" s="14" t="n">
        <v>357.9545</v>
      </c>
      <c r="J4175" s="14" t="n">
        <v>322.15905</v>
      </c>
    </row>
    <row r="4176" customFormat="false" ht="15" hidden="false" customHeight="false" outlineLevel="0" collapsed="false">
      <c r="A4176" s="12" t="n">
        <v>11179</v>
      </c>
      <c r="B4176" s="13" t="s">
        <v>4189</v>
      </c>
      <c r="C4176" s="14" t="n">
        <f aca="false">IF($F$2=0," - ",Tabla1[[#This Row],[Base Precio de Lista neto]])</f>
        <v>380.4469</v>
      </c>
      <c r="D4176" s="14" t="n">
        <f aca="false">IF($F$2=0," - ",Tabla1[[#This Row],[Base Precio de Lista neto]]*(1-$F$2))</f>
        <v>266.31283</v>
      </c>
      <c r="E4176" s="14" t="n">
        <f aca="false">IF($F$2=0," - ",Tabla1[[#This Row],[Base para Mejor precio]]*(1-$F$2))</f>
        <v>239.681547</v>
      </c>
      <c r="F4176" s="12" t="s">
        <v>17</v>
      </c>
      <c r="G4176" s="15"/>
      <c r="H4176" s="14" t="n">
        <f aca="false">IFERROR(IF($F$3=0,"-",Tabla1[[#This Row],[Precio de Cliente neto]]*(1+$F$3)),"-")</f>
        <v>399.469245</v>
      </c>
      <c r="I4176" s="14" t="n">
        <v>380.4469</v>
      </c>
      <c r="J4176" s="14" t="n">
        <v>342.40221</v>
      </c>
    </row>
    <row r="4177" customFormat="false" ht="15" hidden="false" customHeight="false" outlineLevel="0" collapsed="false">
      <c r="A4177" s="12" t="n">
        <v>11181</v>
      </c>
      <c r="B4177" s="13" t="s">
        <v>4190</v>
      </c>
      <c r="C4177" s="14" t="n">
        <f aca="false">IF($F$2=0," - ",Tabla1[[#This Row],[Base Precio de Lista neto]])</f>
        <v>598.874</v>
      </c>
      <c r="D4177" s="14" t="n">
        <f aca="false">IF($F$2=0," - ",Tabla1[[#This Row],[Base Precio de Lista neto]]*(1-$F$2))</f>
        <v>419.2118</v>
      </c>
      <c r="E4177" s="14" t="n">
        <f aca="false">IF($F$2=0," - ",Tabla1[[#This Row],[Base para Mejor precio]]*(1-$F$2))</f>
        <v>377.29062</v>
      </c>
      <c r="F4177" s="12" t="s">
        <v>17</v>
      </c>
      <c r="G4177" s="15"/>
      <c r="H4177" s="14" t="n">
        <f aca="false">IFERROR(IF($F$3=0,"-",Tabla1[[#This Row],[Precio de Cliente neto]]*(1+$F$3)),"-")</f>
        <v>628.8177</v>
      </c>
      <c r="I4177" s="14" t="n">
        <v>598.874</v>
      </c>
      <c r="J4177" s="14" t="n">
        <v>538.9866</v>
      </c>
    </row>
    <row r="4178" customFormat="false" ht="15" hidden="false" customHeight="false" outlineLevel="0" collapsed="false">
      <c r="A4178" s="12" t="n">
        <v>11183</v>
      </c>
      <c r="B4178" s="13" t="s">
        <v>4191</v>
      </c>
      <c r="C4178" s="14" t="n">
        <f aca="false">IF($F$2=0," - ",Tabla1[[#This Row],[Base Precio de Lista neto]])</f>
        <v>129.2603</v>
      </c>
      <c r="D4178" s="14" t="n">
        <f aca="false">IF($F$2=0," - ",Tabla1[[#This Row],[Base Precio de Lista neto]]*(1-$F$2))</f>
        <v>90.48221</v>
      </c>
      <c r="E4178" s="14" t="n">
        <f aca="false">IF($F$2=0," - ",Tabla1[[#This Row],[Base para Mejor precio]]*(1-$F$2))</f>
        <v>81.433989</v>
      </c>
      <c r="F4178" s="12" t="s">
        <v>17</v>
      </c>
      <c r="G4178" s="15"/>
      <c r="H4178" s="14" t="n">
        <f aca="false">IFERROR(IF($F$3=0,"-",Tabla1[[#This Row],[Precio de Cliente neto]]*(1+$F$3)),"-")</f>
        <v>135.723315</v>
      </c>
      <c r="I4178" s="14" t="n">
        <v>129.2603</v>
      </c>
      <c r="J4178" s="14" t="n">
        <v>116.33427</v>
      </c>
    </row>
    <row r="4179" customFormat="false" ht="15" hidden="false" customHeight="false" outlineLevel="0" collapsed="false">
      <c r="A4179" s="12" t="n">
        <v>11184</v>
      </c>
      <c r="B4179" s="13" t="s">
        <v>4192</v>
      </c>
      <c r="C4179" s="14" t="n">
        <f aca="false">IF($F$2=0," - ",Tabla1[[#This Row],[Base Precio de Lista neto]])</f>
        <v>111.3827</v>
      </c>
      <c r="D4179" s="14" t="n">
        <f aca="false">IF($F$2=0," - ",Tabla1[[#This Row],[Base Precio de Lista neto]]*(1-$F$2))</f>
        <v>77.96789</v>
      </c>
      <c r="E4179" s="14" t="n">
        <f aca="false">IF($F$2=0," - ",Tabla1[[#This Row],[Base para Mejor precio]]*(1-$F$2))</f>
        <v>70.171101</v>
      </c>
      <c r="F4179" s="12" t="s">
        <v>17</v>
      </c>
      <c r="G4179" s="15"/>
      <c r="H4179" s="14" t="n">
        <f aca="false">IFERROR(IF($F$3=0,"-",Tabla1[[#This Row],[Precio de Cliente neto]]*(1+$F$3)),"-")</f>
        <v>116.951835</v>
      </c>
      <c r="I4179" s="14" t="n">
        <v>111.3827</v>
      </c>
      <c r="J4179" s="14" t="n">
        <v>100.24443</v>
      </c>
    </row>
    <row r="4180" customFormat="false" ht="15" hidden="false" customHeight="false" outlineLevel="0" collapsed="false">
      <c r="A4180" s="12" t="n">
        <v>11185</v>
      </c>
      <c r="B4180" s="13" t="s">
        <v>4193</v>
      </c>
      <c r="C4180" s="14" t="n">
        <f aca="false">IF($F$2=0," - ",Tabla1[[#This Row],[Base Precio de Lista neto]])</f>
        <v>183.3057</v>
      </c>
      <c r="D4180" s="14" t="n">
        <f aca="false">IF($F$2=0," - ",Tabla1[[#This Row],[Base Precio de Lista neto]]*(1-$F$2))</f>
        <v>128.31399</v>
      </c>
      <c r="E4180" s="14" t="n">
        <f aca="false">IF($F$2=0," - ",Tabla1[[#This Row],[Base para Mejor precio]]*(1-$F$2))</f>
        <v>115.482591</v>
      </c>
      <c r="F4180" s="12" t="s">
        <v>17</v>
      </c>
      <c r="G4180" s="15"/>
      <c r="H4180" s="14" t="n">
        <f aca="false">IFERROR(IF($F$3=0,"-",Tabla1[[#This Row],[Precio de Cliente neto]]*(1+$F$3)),"-")</f>
        <v>192.470985</v>
      </c>
      <c r="I4180" s="14" t="n">
        <v>183.3057</v>
      </c>
      <c r="J4180" s="14" t="n">
        <v>164.97513</v>
      </c>
    </row>
    <row r="4181" customFormat="false" ht="15" hidden="false" customHeight="false" outlineLevel="0" collapsed="false">
      <c r="A4181" s="12" t="n">
        <v>11186</v>
      </c>
      <c r="B4181" s="13" t="s">
        <v>4194</v>
      </c>
      <c r="C4181" s="14" t="n">
        <f aca="false">IF($F$2=0," - ",Tabla1[[#This Row],[Base Precio de Lista neto]])</f>
        <v>173.0141</v>
      </c>
      <c r="D4181" s="14" t="n">
        <f aca="false">IF($F$2=0," - ",Tabla1[[#This Row],[Base Precio de Lista neto]]*(1-$F$2))</f>
        <v>121.10987</v>
      </c>
      <c r="E4181" s="14" t="n">
        <f aca="false">IF($F$2=0," - ",Tabla1[[#This Row],[Base para Mejor precio]]*(1-$F$2))</f>
        <v>108.998883</v>
      </c>
      <c r="F4181" s="12" t="s">
        <v>17</v>
      </c>
      <c r="G4181" s="15"/>
      <c r="H4181" s="14" t="n">
        <f aca="false">IFERROR(IF($F$3=0,"-",Tabla1[[#This Row],[Precio de Cliente neto]]*(1+$F$3)),"-")</f>
        <v>181.664805</v>
      </c>
      <c r="I4181" s="14" t="n">
        <v>173.0141</v>
      </c>
      <c r="J4181" s="14" t="n">
        <v>155.71269</v>
      </c>
    </row>
    <row r="4182" customFormat="false" ht="15" hidden="false" customHeight="false" outlineLevel="0" collapsed="false">
      <c r="A4182" s="12" t="n">
        <v>11187</v>
      </c>
      <c r="B4182" s="13" t="s">
        <v>4195</v>
      </c>
      <c r="C4182" s="14" t="n">
        <f aca="false">IF($F$2=0," - ",Tabla1[[#This Row],[Base Precio de Lista neto]])</f>
        <v>336.266</v>
      </c>
      <c r="D4182" s="14" t="n">
        <f aca="false">IF($F$2=0," - ",Tabla1[[#This Row],[Base Precio de Lista neto]]*(1-$F$2))</f>
        <v>235.3862</v>
      </c>
      <c r="E4182" s="14" t="n">
        <f aca="false">IF($F$2=0," - ",Tabla1[[#This Row],[Base para Mejor precio]]*(1-$F$2))</f>
        <v>211.84758</v>
      </c>
      <c r="F4182" s="12" t="s">
        <v>17</v>
      </c>
      <c r="G4182" s="15"/>
      <c r="H4182" s="14" t="n">
        <f aca="false">IFERROR(IF($F$3=0,"-",Tabla1[[#This Row],[Precio de Cliente neto]]*(1+$F$3)),"-")</f>
        <v>353.0793</v>
      </c>
      <c r="I4182" s="14" t="n">
        <v>336.266</v>
      </c>
      <c r="J4182" s="14" t="n">
        <v>302.6394</v>
      </c>
    </row>
    <row r="4183" customFormat="false" ht="15" hidden="false" customHeight="false" outlineLevel="0" collapsed="false">
      <c r="A4183" s="12" t="n">
        <v>11188</v>
      </c>
      <c r="B4183" s="13" t="s">
        <v>4196</v>
      </c>
      <c r="C4183" s="14" t="n">
        <f aca="false">IF($F$2=0," - ",Tabla1[[#This Row],[Base Precio de Lista neto]])</f>
        <v>305.8622</v>
      </c>
      <c r="D4183" s="14" t="n">
        <f aca="false">IF($F$2=0," - ",Tabla1[[#This Row],[Base Precio de Lista neto]]*(1-$F$2))</f>
        <v>214.10354</v>
      </c>
      <c r="E4183" s="14" t="n">
        <f aca="false">IF($F$2=0," - ",Tabla1[[#This Row],[Base para Mejor precio]]*(1-$F$2))</f>
        <v>192.693186</v>
      </c>
      <c r="F4183" s="12" t="s">
        <v>17</v>
      </c>
      <c r="G4183" s="15"/>
      <c r="H4183" s="14" t="n">
        <f aca="false">IFERROR(IF($F$3=0,"-",Tabla1[[#This Row],[Precio de Cliente neto]]*(1+$F$3)),"-")</f>
        <v>321.15531</v>
      </c>
      <c r="I4183" s="14" t="n">
        <v>305.8622</v>
      </c>
      <c r="J4183" s="14" t="n">
        <v>275.27598</v>
      </c>
    </row>
    <row r="4184" customFormat="false" ht="15" hidden="false" customHeight="false" outlineLevel="0" collapsed="false">
      <c r="A4184" s="12" t="n">
        <v>11189</v>
      </c>
      <c r="B4184" s="13" t="s">
        <v>4197</v>
      </c>
      <c r="C4184" s="14" t="n">
        <f aca="false">IF($F$2=0," - ",Tabla1[[#This Row],[Base Precio de Lista neto]])</f>
        <v>58.3087</v>
      </c>
      <c r="D4184" s="14" t="n">
        <f aca="false">IF($F$2=0," - ",Tabla1[[#This Row],[Base Precio de Lista neto]]*(1-$F$2))</f>
        <v>40.81609</v>
      </c>
      <c r="E4184" s="14" t="n">
        <f aca="false">IF($F$2=0," - ",Tabla1[[#This Row],[Base para Mejor precio]]*(1-$F$2))</f>
        <v>36.734481</v>
      </c>
      <c r="F4184" s="12" t="s">
        <v>17</v>
      </c>
      <c r="G4184" s="15"/>
      <c r="H4184" s="14" t="n">
        <f aca="false">IFERROR(IF($F$3=0,"-",Tabla1[[#This Row],[Precio de Cliente neto]]*(1+$F$3)),"-")</f>
        <v>61.224135</v>
      </c>
      <c r="I4184" s="14" t="n">
        <v>58.3087</v>
      </c>
      <c r="J4184" s="14" t="n">
        <v>52.47783</v>
      </c>
    </row>
    <row r="4185" customFormat="false" ht="15" hidden="false" customHeight="false" outlineLevel="0" collapsed="false">
      <c r="A4185" s="12" t="n">
        <v>11190</v>
      </c>
      <c r="B4185" s="13" t="s">
        <v>4198</v>
      </c>
      <c r="C4185" s="14" t="n">
        <f aca="false">IF($F$2=0," - ",Tabla1[[#This Row],[Base Precio de Lista neto]])</f>
        <v>65.9536</v>
      </c>
      <c r="D4185" s="14" t="n">
        <f aca="false">IF($F$2=0," - ",Tabla1[[#This Row],[Base Precio de Lista neto]]*(1-$F$2))</f>
        <v>46.16752</v>
      </c>
      <c r="E4185" s="14" t="n">
        <f aca="false">IF($F$2=0," - ",Tabla1[[#This Row],[Base para Mejor precio]]*(1-$F$2))</f>
        <v>41.550768</v>
      </c>
      <c r="F4185" s="12" t="s">
        <v>17</v>
      </c>
      <c r="G4185" s="15"/>
      <c r="H4185" s="14" t="n">
        <f aca="false">IFERROR(IF($F$3=0,"-",Tabla1[[#This Row],[Precio de Cliente neto]]*(1+$F$3)),"-")</f>
        <v>69.25128</v>
      </c>
      <c r="I4185" s="14" t="n">
        <v>65.9536</v>
      </c>
      <c r="J4185" s="14" t="n">
        <v>59.35824</v>
      </c>
    </row>
    <row r="4186" customFormat="false" ht="15" hidden="false" customHeight="false" outlineLevel="0" collapsed="false">
      <c r="A4186" s="12" t="n">
        <v>11191</v>
      </c>
      <c r="B4186" s="13" t="s">
        <v>4199</v>
      </c>
      <c r="C4186" s="14" t="n">
        <f aca="false">IF($F$2=0," - ",Tabla1[[#This Row],[Base Precio de Lista neto]])</f>
        <v>131.0251</v>
      </c>
      <c r="D4186" s="14" t="n">
        <f aca="false">IF($F$2=0," - ",Tabla1[[#This Row],[Base Precio de Lista neto]]*(1-$F$2))</f>
        <v>91.71757</v>
      </c>
      <c r="E4186" s="14" t="n">
        <f aca="false">IF($F$2=0," - ",Tabla1[[#This Row],[Base para Mejor precio]]*(1-$F$2))</f>
        <v>82.545813</v>
      </c>
      <c r="F4186" s="12" t="s">
        <v>17</v>
      </c>
      <c r="G4186" s="15"/>
      <c r="H4186" s="14" t="n">
        <f aca="false">IFERROR(IF($F$3=0,"-",Tabla1[[#This Row],[Precio de Cliente neto]]*(1+$F$3)),"-")</f>
        <v>137.576355</v>
      </c>
      <c r="I4186" s="14" t="n">
        <v>131.0251</v>
      </c>
      <c r="J4186" s="14" t="n">
        <v>117.92259</v>
      </c>
    </row>
    <row r="4187" customFormat="false" ht="15" hidden="false" customHeight="false" outlineLevel="0" collapsed="false">
      <c r="A4187" s="12" t="n">
        <v>11192</v>
      </c>
      <c r="B4187" s="13" t="s">
        <v>4200</v>
      </c>
      <c r="C4187" s="14" t="n">
        <f aca="false">IF($F$2=0," - ",Tabla1[[#This Row],[Base Precio de Lista neto]])</f>
        <v>22.9839</v>
      </c>
      <c r="D4187" s="14" t="n">
        <f aca="false">IF($F$2=0," - ",Tabla1[[#This Row],[Base Precio de Lista neto]]*(1-$F$2))</f>
        <v>16.08873</v>
      </c>
      <c r="E4187" s="14" t="n">
        <f aca="false">IF($F$2=0," - ",Tabla1[[#This Row],[Base para Mejor precio]]*(1-$F$2))</f>
        <v>14.479857</v>
      </c>
      <c r="F4187" s="12" t="s">
        <v>17</v>
      </c>
      <c r="G4187" s="15"/>
      <c r="H4187" s="14" t="n">
        <f aca="false">IFERROR(IF($F$3=0,"-",Tabla1[[#This Row],[Precio de Cliente neto]]*(1+$F$3)),"-")</f>
        <v>24.133095</v>
      </c>
      <c r="I4187" s="14" t="n">
        <v>22.9839</v>
      </c>
      <c r="J4187" s="14" t="n">
        <v>20.68551</v>
      </c>
    </row>
    <row r="4188" customFormat="false" ht="15" hidden="false" customHeight="false" outlineLevel="0" collapsed="false">
      <c r="A4188" s="12" t="n">
        <v>11193</v>
      </c>
      <c r="B4188" s="13" t="s">
        <v>4201</v>
      </c>
      <c r="C4188" s="14" t="n">
        <f aca="false">IF($F$2=0," - ",Tabla1[[#This Row],[Base Precio de Lista neto]])</f>
        <v>24.6026</v>
      </c>
      <c r="D4188" s="14" t="n">
        <f aca="false">IF($F$2=0," - ",Tabla1[[#This Row],[Base Precio de Lista neto]]*(1-$F$2))</f>
        <v>17.22182</v>
      </c>
      <c r="E4188" s="14" t="n">
        <f aca="false">IF($F$2=0," - ",Tabla1[[#This Row],[Base para Mejor precio]]*(1-$F$2))</f>
        <v>15.499638</v>
      </c>
      <c r="F4188" s="12" t="s">
        <v>17</v>
      </c>
      <c r="G4188" s="15"/>
      <c r="H4188" s="14" t="n">
        <f aca="false">IFERROR(IF($F$3=0,"-",Tabla1[[#This Row],[Precio de Cliente neto]]*(1+$F$3)),"-")</f>
        <v>25.83273</v>
      </c>
      <c r="I4188" s="14" t="n">
        <v>24.6026</v>
      </c>
      <c r="J4188" s="14" t="n">
        <v>22.14234</v>
      </c>
    </row>
    <row r="4189" customFormat="false" ht="15" hidden="false" customHeight="false" outlineLevel="0" collapsed="false">
      <c r="A4189" s="12" t="n">
        <v>11194</v>
      </c>
      <c r="B4189" s="13" t="s">
        <v>4202</v>
      </c>
      <c r="C4189" s="14" t="n">
        <f aca="false">IF($F$2=0," - ",Tabla1[[#This Row],[Base Precio de Lista neto]])</f>
        <v>45.347</v>
      </c>
      <c r="D4189" s="14" t="n">
        <f aca="false">IF($F$2=0," - ",Tabla1[[#This Row],[Base Precio de Lista neto]]*(1-$F$2))</f>
        <v>31.7429</v>
      </c>
      <c r="E4189" s="14" t="n">
        <f aca="false">IF($F$2=0," - ",Tabla1[[#This Row],[Base para Mejor precio]]*(1-$F$2))</f>
        <v>28.56861</v>
      </c>
      <c r="F4189" s="12" t="s">
        <v>17</v>
      </c>
      <c r="G4189" s="15"/>
      <c r="H4189" s="14" t="n">
        <f aca="false">IFERROR(IF($F$3=0,"-",Tabla1[[#This Row],[Precio de Cliente neto]]*(1+$F$3)),"-")</f>
        <v>47.61435</v>
      </c>
      <c r="I4189" s="14" t="n">
        <v>45.347</v>
      </c>
      <c r="J4189" s="14" t="n">
        <v>40.8123</v>
      </c>
    </row>
    <row r="4190" customFormat="false" ht="15" hidden="false" customHeight="false" outlineLevel="0" collapsed="false">
      <c r="A4190" s="12" t="n">
        <v>11195</v>
      </c>
      <c r="B4190" s="13" t="s">
        <v>4203</v>
      </c>
      <c r="C4190" s="14" t="n">
        <f aca="false">IF($F$2=0," - ",Tabla1[[#This Row],[Base Precio de Lista neto]])</f>
        <v>30.0558</v>
      </c>
      <c r="D4190" s="14" t="n">
        <f aca="false">IF($F$2=0," - ",Tabla1[[#This Row],[Base Precio de Lista neto]]*(1-$F$2))</f>
        <v>21.03906</v>
      </c>
      <c r="E4190" s="14" t="n">
        <f aca="false">IF($F$2=0," - ",Tabla1[[#This Row],[Base para Mejor precio]]*(1-$F$2))</f>
        <v>18.935154</v>
      </c>
      <c r="F4190" s="12" t="s">
        <v>17</v>
      </c>
      <c r="G4190" s="15"/>
      <c r="H4190" s="14" t="n">
        <f aca="false">IFERROR(IF($F$3=0,"-",Tabla1[[#This Row],[Precio de Cliente neto]]*(1+$F$3)),"-")</f>
        <v>31.55859</v>
      </c>
      <c r="I4190" s="14" t="n">
        <v>30.0558</v>
      </c>
      <c r="J4190" s="14" t="n">
        <v>27.05022</v>
      </c>
    </row>
    <row r="4191" customFormat="false" ht="15" hidden="false" customHeight="false" outlineLevel="0" collapsed="false">
      <c r="A4191" s="12" t="n">
        <v>11196</v>
      </c>
      <c r="B4191" s="13" t="s">
        <v>4204</v>
      </c>
      <c r="C4191" s="14" t="n">
        <f aca="false">IF($F$2=0," - ",Tabla1[[#This Row],[Base Precio de Lista neto]])</f>
        <v>1200.0398</v>
      </c>
      <c r="D4191" s="14" t="n">
        <f aca="false">IF($F$2=0," - ",Tabla1[[#This Row],[Base Precio de Lista neto]]*(1-$F$2))</f>
        <v>840.02786</v>
      </c>
      <c r="E4191" s="14" t="n">
        <f aca="false">IF($F$2=0," - ",Tabla1[[#This Row],[Base para Mejor precio]]*(1-$F$2))</f>
        <v>756.025074</v>
      </c>
      <c r="F4191" s="12" t="s">
        <v>14</v>
      </c>
      <c r="G4191" s="15"/>
      <c r="H4191" s="14" t="n">
        <f aca="false">IFERROR(IF($F$3=0,"-",Tabla1[[#This Row],[Precio de Cliente neto]]*(1+$F$3)),"-")</f>
        <v>1260.04179</v>
      </c>
      <c r="I4191" s="14" t="n">
        <v>1200.0398</v>
      </c>
      <c r="J4191" s="14" t="n">
        <v>1080.03582</v>
      </c>
    </row>
    <row r="4192" customFormat="false" ht="15" hidden="false" customHeight="false" outlineLevel="0" collapsed="false">
      <c r="A4192" s="12" t="n">
        <v>11197</v>
      </c>
      <c r="B4192" s="13" t="s">
        <v>4205</v>
      </c>
      <c r="C4192" s="14" t="n">
        <f aca="false">IF($F$2=0," - ",Tabla1[[#This Row],[Base Precio de Lista neto]])</f>
        <v>118.6943</v>
      </c>
      <c r="D4192" s="14" t="n">
        <f aca="false">IF($F$2=0," - ",Tabla1[[#This Row],[Base Precio de Lista neto]]*(1-$F$2))</f>
        <v>83.08601</v>
      </c>
      <c r="E4192" s="14" t="n">
        <f aca="false">IF($F$2=0," - ",Tabla1[[#This Row],[Base para Mejor precio]]*(1-$F$2))</f>
        <v>74.777409</v>
      </c>
      <c r="F4192" s="12" t="s">
        <v>14</v>
      </c>
      <c r="G4192" s="15"/>
      <c r="H4192" s="14" t="n">
        <f aca="false">IFERROR(IF($F$3=0,"-",Tabla1[[#This Row],[Precio de Cliente neto]]*(1+$F$3)),"-")</f>
        <v>124.629015</v>
      </c>
      <c r="I4192" s="14" t="n">
        <v>118.6943</v>
      </c>
      <c r="J4192" s="14" t="n">
        <v>106.82487</v>
      </c>
    </row>
    <row r="4193" customFormat="false" ht="15" hidden="false" customHeight="false" outlineLevel="0" collapsed="false">
      <c r="A4193" s="12" t="n">
        <v>11198</v>
      </c>
      <c r="B4193" s="13" t="s">
        <v>4206</v>
      </c>
      <c r="C4193" s="14" t="n">
        <f aca="false">IF($F$2=0," - ",Tabla1[[#This Row],[Base Precio de Lista neto]])</f>
        <v>55.5454</v>
      </c>
      <c r="D4193" s="14" t="n">
        <f aca="false">IF($F$2=0," - ",Tabla1[[#This Row],[Base Precio de Lista neto]]*(1-$F$2))</f>
        <v>38.88178</v>
      </c>
      <c r="E4193" s="14" t="n">
        <f aca="false">IF($F$2=0," - ",Tabla1[[#This Row],[Base para Mejor precio]]*(1-$F$2))</f>
        <v>34.993602</v>
      </c>
      <c r="F4193" s="12" t="s">
        <v>14</v>
      </c>
      <c r="G4193" s="15"/>
      <c r="H4193" s="14" t="n">
        <f aca="false">IFERROR(IF($F$3=0,"-",Tabla1[[#This Row],[Precio de Cliente neto]]*(1+$F$3)),"-")</f>
        <v>58.32267</v>
      </c>
      <c r="I4193" s="14" t="n">
        <v>55.5454</v>
      </c>
      <c r="J4193" s="14" t="n">
        <v>49.99086</v>
      </c>
    </row>
    <row r="4194" customFormat="false" ht="15" hidden="false" customHeight="false" outlineLevel="0" collapsed="false">
      <c r="A4194" s="12" t="n">
        <v>11200</v>
      </c>
      <c r="B4194" s="13" t="s">
        <v>4207</v>
      </c>
      <c r="C4194" s="14" t="n">
        <f aca="false">IF($F$2=0," - ",Tabla1[[#This Row],[Base Precio de Lista neto]])</f>
        <v>160.2473</v>
      </c>
      <c r="D4194" s="14" t="n">
        <f aca="false">IF($F$2=0," - ",Tabla1[[#This Row],[Base Precio de Lista neto]]*(1-$F$2))</f>
        <v>112.17311</v>
      </c>
      <c r="E4194" s="14" t="n">
        <f aca="false">IF($F$2=0," - ",Tabla1[[#This Row],[Base para Mejor precio]]*(1-$F$2))</f>
        <v>100.955799</v>
      </c>
      <c r="F4194" s="12" t="s">
        <v>31</v>
      </c>
      <c r="G4194" s="15"/>
      <c r="H4194" s="14" t="n">
        <f aca="false">IFERROR(IF($F$3=0,"-",Tabla1[[#This Row],[Precio de Cliente neto]]*(1+$F$3)),"-")</f>
        <v>168.259665</v>
      </c>
      <c r="I4194" s="14" t="n">
        <v>160.2473</v>
      </c>
      <c r="J4194" s="14" t="n">
        <v>144.22257</v>
      </c>
    </row>
    <row r="4195" customFormat="false" ht="15" hidden="false" customHeight="false" outlineLevel="0" collapsed="false">
      <c r="A4195" s="12" t="n">
        <v>11201</v>
      </c>
      <c r="B4195" s="13" t="s">
        <v>4208</v>
      </c>
      <c r="C4195" s="14" t="n">
        <f aca="false">IF($F$2=0," - ",Tabla1[[#This Row],[Base Precio de Lista neto]])</f>
        <v>283.2425</v>
      </c>
      <c r="D4195" s="14" t="n">
        <f aca="false">IF($F$2=0," - ",Tabla1[[#This Row],[Base Precio de Lista neto]]*(1-$F$2))</f>
        <v>198.26975</v>
      </c>
      <c r="E4195" s="14" t="n">
        <f aca="false">IF($F$2=0," - ",Tabla1[[#This Row],[Base para Mejor precio]]*(1-$F$2))</f>
        <v>178.442775</v>
      </c>
      <c r="F4195" s="12" t="s">
        <v>31</v>
      </c>
      <c r="G4195" s="15"/>
      <c r="H4195" s="14" t="n">
        <f aca="false">IFERROR(IF($F$3=0,"-",Tabla1[[#This Row],[Precio de Cliente neto]]*(1+$F$3)),"-")</f>
        <v>297.404625</v>
      </c>
      <c r="I4195" s="14" t="n">
        <v>283.2425</v>
      </c>
      <c r="J4195" s="14" t="n">
        <v>254.91825</v>
      </c>
    </row>
    <row r="4196" customFormat="false" ht="15" hidden="false" customHeight="false" outlineLevel="0" collapsed="false">
      <c r="A4196" s="12" t="n">
        <v>11202</v>
      </c>
      <c r="B4196" s="13" t="s">
        <v>4209</v>
      </c>
      <c r="C4196" s="14" t="n">
        <f aca="false">IF($F$2=0," - ",Tabla1[[#This Row],[Base Precio de Lista neto]])</f>
        <v>395.175</v>
      </c>
      <c r="D4196" s="14" t="n">
        <f aca="false">IF($F$2=0," - ",Tabla1[[#This Row],[Base Precio de Lista neto]]*(1-$F$2))</f>
        <v>276.6225</v>
      </c>
      <c r="E4196" s="14" t="n">
        <f aca="false">IF($F$2=0," - ",Tabla1[[#This Row],[Base para Mejor precio]]*(1-$F$2))</f>
        <v>248.96025</v>
      </c>
      <c r="F4196" s="12" t="s">
        <v>31</v>
      </c>
      <c r="G4196" s="15"/>
      <c r="H4196" s="14" t="n">
        <f aca="false">IFERROR(IF($F$3=0,"-",Tabla1[[#This Row],[Precio de Cliente neto]]*(1+$F$3)),"-")</f>
        <v>414.93375</v>
      </c>
      <c r="I4196" s="14" t="n">
        <v>395.175</v>
      </c>
      <c r="J4196" s="14" t="n">
        <v>355.6575</v>
      </c>
    </row>
    <row r="4197" customFormat="false" ht="15" hidden="false" customHeight="false" outlineLevel="0" collapsed="false">
      <c r="A4197" s="12" t="n">
        <v>11203</v>
      </c>
      <c r="B4197" s="13" t="s">
        <v>4210</v>
      </c>
      <c r="C4197" s="14" t="n">
        <f aca="false">IF($F$2=0," - ",Tabla1[[#This Row],[Base Precio de Lista neto]])</f>
        <v>680.2251</v>
      </c>
      <c r="D4197" s="14" t="n">
        <f aca="false">IF($F$2=0," - ",Tabla1[[#This Row],[Base Precio de Lista neto]]*(1-$F$2))</f>
        <v>476.15757</v>
      </c>
      <c r="E4197" s="14" t="n">
        <f aca="false">IF($F$2=0," - ",Tabla1[[#This Row],[Base para Mejor precio]]*(1-$F$2))</f>
        <v>428.541813</v>
      </c>
      <c r="F4197" s="12" t="s">
        <v>31</v>
      </c>
      <c r="G4197" s="15"/>
      <c r="H4197" s="14" t="n">
        <f aca="false">IFERROR(IF($F$3=0,"-",Tabla1[[#This Row],[Precio de Cliente neto]]*(1+$F$3)),"-")</f>
        <v>714.236355</v>
      </c>
      <c r="I4197" s="14" t="n">
        <v>680.2251</v>
      </c>
      <c r="J4197" s="14" t="n">
        <v>612.20259</v>
      </c>
    </row>
    <row r="4198" customFormat="false" ht="15" hidden="false" customHeight="false" outlineLevel="0" collapsed="false">
      <c r="A4198" s="12" t="n">
        <v>11204</v>
      </c>
      <c r="B4198" s="13" t="s">
        <v>4211</v>
      </c>
      <c r="C4198" s="14" t="n">
        <f aca="false">IF($F$2=0," - ",Tabla1[[#This Row],[Base Precio de Lista neto]])</f>
        <v>1090.3498</v>
      </c>
      <c r="D4198" s="14" t="n">
        <f aca="false">IF($F$2=0," - ",Tabla1[[#This Row],[Base Precio de Lista neto]]*(1-$F$2))</f>
        <v>763.24486</v>
      </c>
      <c r="E4198" s="14" t="n">
        <f aca="false">IF($F$2=0," - ",Tabla1[[#This Row],[Base para Mejor precio]]*(1-$F$2))</f>
        <v>686.920374</v>
      </c>
      <c r="F4198" s="12" t="s">
        <v>31</v>
      </c>
      <c r="G4198" s="15"/>
      <c r="H4198" s="14" t="n">
        <f aca="false">IFERROR(IF($F$3=0,"-",Tabla1[[#This Row],[Precio de Cliente neto]]*(1+$F$3)),"-")</f>
        <v>1144.86729</v>
      </c>
      <c r="I4198" s="14" t="n">
        <v>1090.3498</v>
      </c>
      <c r="J4198" s="14" t="n">
        <v>981.31482</v>
      </c>
    </row>
    <row r="4199" customFormat="false" ht="15" hidden="false" customHeight="false" outlineLevel="0" collapsed="false">
      <c r="A4199" s="12" t="n">
        <v>11205</v>
      </c>
      <c r="B4199" s="13" t="s">
        <v>4212</v>
      </c>
      <c r="C4199" s="14" t="n">
        <f aca="false">IF($F$2=0," - ",Tabla1[[#This Row],[Base Precio de Lista neto]])</f>
        <v>3395.2271</v>
      </c>
      <c r="D4199" s="14" t="n">
        <f aca="false">IF($F$2=0," - ",Tabla1[[#This Row],[Base Precio de Lista neto]]*(1-$F$2))</f>
        <v>2376.65897</v>
      </c>
      <c r="E4199" s="14" t="n">
        <f aca="false">IF($F$2=0," - ",Tabla1[[#This Row],[Base para Mejor precio]]*(1-$F$2))</f>
        <v>2138.993073</v>
      </c>
      <c r="F4199" s="12" t="s">
        <v>31</v>
      </c>
      <c r="G4199" s="15"/>
      <c r="H4199" s="14" t="n">
        <f aca="false">IFERROR(IF($F$3=0,"-",Tabla1[[#This Row],[Precio de Cliente neto]]*(1+$F$3)),"-")</f>
        <v>3564.988455</v>
      </c>
      <c r="I4199" s="14" t="n">
        <v>3395.2271</v>
      </c>
      <c r="J4199" s="14" t="n">
        <v>3055.70439</v>
      </c>
    </row>
    <row r="4200" customFormat="false" ht="15" hidden="false" customHeight="false" outlineLevel="0" collapsed="false">
      <c r="A4200" s="12" t="n">
        <v>11206</v>
      </c>
      <c r="B4200" s="13" t="s">
        <v>4213</v>
      </c>
      <c r="C4200" s="14" t="n">
        <f aca="false">IF($F$2=0," - ",Tabla1[[#This Row],[Base Precio de Lista neto]])</f>
        <v>7390.9158</v>
      </c>
      <c r="D4200" s="14" t="n">
        <f aca="false">IF($F$2=0," - ",Tabla1[[#This Row],[Base Precio de Lista neto]]*(1-$F$2))</f>
        <v>5173.64106</v>
      </c>
      <c r="E4200" s="14" t="n">
        <f aca="false">IF($F$2=0," - ",Tabla1[[#This Row],[Base para Mejor precio]]*(1-$F$2))</f>
        <v>4656.276954</v>
      </c>
      <c r="F4200" s="12" t="s">
        <v>31</v>
      </c>
      <c r="G4200" s="15"/>
      <c r="H4200" s="14" t="n">
        <f aca="false">IFERROR(IF($F$3=0,"-",Tabla1[[#This Row],[Precio de Cliente neto]]*(1+$F$3)),"-")</f>
        <v>7760.46159</v>
      </c>
      <c r="I4200" s="14" t="n">
        <v>7390.9158</v>
      </c>
      <c r="J4200" s="14" t="n">
        <v>6651.82422</v>
      </c>
    </row>
    <row r="4201" customFormat="false" ht="15" hidden="false" customHeight="false" outlineLevel="0" collapsed="false">
      <c r="A4201" s="12" t="n">
        <v>11218</v>
      </c>
      <c r="B4201" s="13" t="s">
        <v>4214</v>
      </c>
      <c r="C4201" s="14" t="n">
        <f aca="false">IF($F$2=0," - ",Tabla1[[#This Row],[Base Precio de Lista neto]])</f>
        <v>205.9117</v>
      </c>
      <c r="D4201" s="14" t="n">
        <f aca="false">IF($F$2=0," - ",Tabla1[[#This Row],[Base Precio de Lista neto]]*(1-$F$2))</f>
        <v>144.13819</v>
      </c>
      <c r="E4201" s="14" t="n">
        <f aca="false">IF($F$2=0," - ",Tabla1[[#This Row],[Base para Mejor precio]]*(1-$F$2))</f>
        <v>129.724371</v>
      </c>
      <c r="F4201" s="12" t="s">
        <v>31</v>
      </c>
      <c r="G4201" s="15"/>
      <c r="H4201" s="14" t="n">
        <f aca="false">IFERROR(IF($F$3=0,"-",Tabla1[[#This Row],[Precio de Cliente neto]]*(1+$F$3)),"-")</f>
        <v>216.207285</v>
      </c>
      <c r="I4201" s="14" t="n">
        <v>205.9117</v>
      </c>
      <c r="J4201" s="14" t="n">
        <v>185.32053</v>
      </c>
    </row>
    <row r="4202" customFormat="false" ht="15" hidden="false" customHeight="false" outlineLevel="0" collapsed="false">
      <c r="A4202" s="12" t="n">
        <v>11219</v>
      </c>
      <c r="B4202" s="13" t="s">
        <v>4215</v>
      </c>
      <c r="C4202" s="14" t="n">
        <f aca="false">IF($F$2=0," - ",Tabla1[[#This Row],[Base Precio de Lista neto]])</f>
        <v>813.7396</v>
      </c>
      <c r="D4202" s="14" t="n">
        <f aca="false">IF($F$2=0," - ",Tabla1[[#This Row],[Base Precio de Lista neto]]*(1-$F$2))</f>
        <v>569.61772</v>
      </c>
      <c r="E4202" s="14" t="n">
        <f aca="false">IF($F$2=0," - ",Tabla1[[#This Row],[Base para Mejor precio]]*(1-$F$2))</f>
        <v>512.655948</v>
      </c>
      <c r="F4202" s="12" t="s">
        <v>31</v>
      </c>
      <c r="G4202" s="15"/>
      <c r="H4202" s="14" t="n">
        <f aca="false">IFERROR(IF($F$3=0,"-",Tabla1[[#This Row],[Precio de Cliente neto]]*(1+$F$3)),"-")</f>
        <v>854.42658</v>
      </c>
      <c r="I4202" s="14" t="n">
        <v>813.7396</v>
      </c>
      <c r="J4202" s="14" t="n">
        <v>732.36564</v>
      </c>
    </row>
    <row r="4203" customFormat="false" ht="15" hidden="false" customHeight="false" outlineLevel="0" collapsed="false">
      <c r="A4203" s="12" t="n">
        <v>11220</v>
      </c>
      <c r="B4203" s="13" t="s">
        <v>4216</v>
      </c>
      <c r="C4203" s="14" t="n">
        <f aca="false">IF($F$2=0," - ",Tabla1[[#This Row],[Base Precio de Lista neto]])</f>
        <v>192.0791</v>
      </c>
      <c r="D4203" s="14" t="n">
        <f aca="false">IF($F$2=0," - ",Tabla1[[#This Row],[Base Precio de Lista neto]]*(1-$F$2))</f>
        <v>134.45537</v>
      </c>
      <c r="E4203" s="14" t="n">
        <f aca="false">IF($F$2=0," - ",Tabla1[[#This Row],[Base para Mejor precio]]*(1-$F$2))</f>
        <v>121.009833</v>
      </c>
      <c r="F4203" s="12" t="s">
        <v>31</v>
      </c>
      <c r="G4203" s="15"/>
      <c r="H4203" s="14" t="n">
        <f aca="false">IFERROR(IF($F$3=0,"-",Tabla1[[#This Row],[Precio de Cliente neto]]*(1+$F$3)),"-")</f>
        <v>201.683055</v>
      </c>
      <c r="I4203" s="14" t="n">
        <v>192.0791</v>
      </c>
      <c r="J4203" s="14" t="n">
        <v>172.87119</v>
      </c>
    </row>
    <row r="4204" customFormat="false" ht="15" hidden="false" customHeight="false" outlineLevel="0" collapsed="false">
      <c r="A4204" s="12" t="n">
        <v>11221</v>
      </c>
      <c r="B4204" s="13" t="s">
        <v>4217</v>
      </c>
      <c r="C4204" s="14" t="n">
        <f aca="false">IF($F$2=0," - ",Tabla1[[#This Row],[Base Precio de Lista neto]])</f>
        <v>334.7782</v>
      </c>
      <c r="D4204" s="14" t="n">
        <f aca="false">IF($F$2=0," - ",Tabla1[[#This Row],[Base Precio de Lista neto]]*(1-$F$2))</f>
        <v>234.34474</v>
      </c>
      <c r="E4204" s="14" t="n">
        <f aca="false">IF($F$2=0," - ",Tabla1[[#This Row],[Base para Mejor precio]]*(1-$F$2))</f>
        <v>210.910266</v>
      </c>
      <c r="F4204" s="12" t="s">
        <v>31</v>
      </c>
      <c r="G4204" s="15"/>
      <c r="H4204" s="14" t="n">
        <f aca="false">IFERROR(IF($F$3=0,"-",Tabla1[[#This Row],[Precio de Cliente neto]]*(1+$F$3)),"-")</f>
        <v>351.51711</v>
      </c>
      <c r="I4204" s="14" t="n">
        <v>334.7782</v>
      </c>
      <c r="J4204" s="14" t="n">
        <v>301.30038</v>
      </c>
    </row>
    <row r="4205" customFormat="false" ht="15" hidden="false" customHeight="false" outlineLevel="0" collapsed="false">
      <c r="A4205" s="12" t="n">
        <v>11222</v>
      </c>
      <c r="B4205" s="13" t="s">
        <v>4218</v>
      </c>
      <c r="C4205" s="14" t="n">
        <f aca="false">IF($F$2=0," - ",Tabla1[[#This Row],[Base Precio de Lista neto]])</f>
        <v>557.9638</v>
      </c>
      <c r="D4205" s="14" t="n">
        <f aca="false">IF($F$2=0," - ",Tabla1[[#This Row],[Base Precio de Lista neto]]*(1-$F$2))</f>
        <v>390.57466</v>
      </c>
      <c r="E4205" s="14" t="n">
        <f aca="false">IF($F$2=0," - ",Tabla1[[#This Row],[Base para Mejor precio]]*(1-$F$2))</f>
        <v>351.517194</v>
      </c>
      <c r="F4205" s="12" t="s">
        <v>31</v>
      </c>
      <c r="G4205" s="15"/>
      <c r="H4205" s="14" t="n">
        <f aca="false">IFERROR(IF($F$3=0,"-",Tabla1[[#This Row],[Precio de Cliente neto]]*(1+$F$3)),"-")</f>
        <v>585.86199</v>
      </c>
      <c r="I4205" s="14" t="n">
        <v>557.9638</v>
      </c>
      <c r="J4205" s="14" t="n">
        <v>502.16742</v>
      </c>
    </row>
    <row r="4206" customFormat="false" ht="15" hidden="false" customHeight="false" outlineLevel="0" collapsed="false">
      <c r="A4206" s="12" t="n">
        <v>11223</v>
      </c>
      <c r="B4206" s="13" t="s">
        <v>4219</v>
      </c>
      <c r="C4206" s="14" t="n">
        <f aca="false">IF($F$2=0," - ",Tabla1[[#This Row],[Base Precio de Lista neto]])</f>
        <v>2005.9241</v>
      </c>
      <c r="D4206" s="14" t="n">
        <f aca="false">IF($F$2=0," - ",Tabla1[[#This Row],[Base Precio de Lista neto]]*(1-$F$2))</f>
        <v>1404.14687</v>
      </c>
      <c r="E4206" s="14" t="n">
        <f aca="false">IF($F$2=0," - ",Tabla1[[#This Row],[Base para Mejor precio]]*(1-$F$2))</f>
        <v>1263.732183</v>
      </c>
      <c r="F4206" s="12" t="s">
        <v>31</v>
      </c>
      <c r="G4206" s="15"/>
      <c r="H4206" s="14" t="n">
        <f aca="false">IFERROR(IF($F$3=0,"-",Tabla1[[#This Row],[Precio de Cliente neto]]*(1+$F$3)),"-")</f>
        <v>2106.220305</v>
      </c>
      <c r="I4206" s="14" t="n">
        <v>2005.9241</v>
      </c>
      <c r="J4206" s="14" t="n">
        <v>1805.33169</v>
      </c>
    </row>
    <row r="4207" customFormat="false" ht="15" hidden="false" customHeight="false" outlineLevel="0" collapsed="false">
      <c r="A4207" s="12" t="n">
        <v>11227</v>
      </c>
      <c r="B4207" s="13" t="s">
        <v>4220</v>
      </c>
      <c r="C4207" s="14" t="n">
        <f aca="false">IF($F$2=0," - ",Tabla1[[#This Row],[Base Precio de Lista neto]])</f>
        <v>130.8235</v>
      </c>
      <c r="D4207" s="14" t="n">
        <f aca="false">IF($F$2=0," - ",Tabla1[[#This Row],[Base Precio de Lista neto]]*(1-$F$2))</f>
        <v>91.57645</v>
      </c>
      <c r="E4207" s="14" t="n">
        <f aca="false">IF($F$2=0," - ",Tabla1[[#This Row],[Base para Mejor precio]]*(1-$F$2))</f>
        <v>82.418805</v>
      </c>
      <c r="F4207" s="12" t="s">
        <v>31</v>
      </c>
      <c r="G4207" s="15"/>
      <c r="H4207" s="14" t="n">
        <f aca="false">IFERROR(IF($F$3=0,"-",Tabla1[[#This Row],[Precio de Cliente neto]]*(1+$F$3)),"-")</f>
        <v>137.364675</v>
      </c>
      <c r="I4207" s="14" t="n">
        <v>130.8235</v>
      </c>
      <c r="J4207" s="14" t="n">
        <v>117.74115</v>
      </c>
    </row>
    <row r="4208" customFormat="false" ht="15" hidden="false" customHeight="false" outlineLevel="0" collapsed="false">
      <c r="A4208" s="12" t="n">
        <v>11228</v>
      </c>
      <c r="B4208" s="13" t="s">
        <v>4221</v>
      </c>
      <c r="C4208" s="14" t="n">
        <f aca="false">IF($F$2=0," - ",Tabla1[[#This Row],[Base Precio de Lista neto]])</f>
        <v>195.8274</v>
      </c>
      <c r="D4208" s="14" t="n">
        <f aca="false">IF($F$2=0," - ",Tabla1[[#This Row],[Base Precio de Lista neto]]*(1-$F$2))</f>
        <v>137.07918</v>
      </c>
      <c r="E4208" s="14" t="n">
        <f aca="false">IF($F$2=0," - ",Tabla1[[#This Row],[Base para Mejor precio]]*(1-$F$2))</f>
        <v>123.371262</v>
      </c>
      <c r="F4208" s="12" t="s">
        <v>31</v>
      </c>
      <c r="G4208" s="15"/>
      <c r="H4208" s="14" t="n">
        <f aca="false">IFERROR(IF($F$3=0,"-",Tabla1[[#This Row],[Precio de Cliente neto]]*(1+$F$3)),"-")</f>
        <v>205.61877</v>
      </c>
      <c r="I4208" s="14" t="n">
        <v>195.8274</v>
      </c>
      <c r="J4208" s="14" t="n">
        <v>176.24466</v>
      </c>
    </row>
    <row r="4209" customFormat="false" ht="15" hidden="false" customHeight="false" outlineLevel="0" collapsed="false">
      <c r="A4209" s="12" t="n">
        <v>11229</v>
      </c>
      <c r="B4209" s="13" t="s">
        <v>4222</v>
      </c>
      <c r="C4209" s="14" t="n">
        <f aca="false">IF($F$2=0," - ",Tabla1[[#This Row],[Base Precio de Lista neto]])</f>
        <v>338.6924</v>
      </c>
      <c r="D4209" s="14" t="n">
        <f aca="false">IF($F$2=0," - ",Tabla1[[#This Row],[Base Precio de Lista neto]]*(1-$F$2))</f>
        <v>237.08468</v>
      </c>
      <c r="E4209" s="14" t="n">
        <f aca="false">IF($F$2=0," - ",Tabla1[[#This Row],[Base para Mejor precio]]*(1-$F$2))</f>
        <v>213.376212</v>
      </c>
      <c r="F4209" s="12" t="s">
        <v>31</v>
      </c>
      <c r="G4209" s="15"/>
      <c r="H4209" s="14" t="n">
        <f aca="false">IFERROR(IF($F$3=0,"-",Tabla1[[#This Row],[Precio de Cliente neto]]*(1+$F$3)),"-")</f>
        <v>355.62702</v>
      </c>
      <c r="I4209" s="14" t="n">
        <v>338.6924</v>
      </c>
      <c r="J4209" s="14" t="n">
        <v>304.82316</v>
      </c>
    </row>
    <row r="4210" customFormat="false" ht="15" hidden="false" customHeight="false" outlineLevel="0" collapsed="false">
      <c r="A4210" s="12" t="n">
        <v>11230</v>
      </c>
      <c r="B4210" s="13" t="s">
        <v>4223</v>
      </c>
      <c r="C4210" s="14" t="n">
        <f aca="false">IF($F$2=0," - ",Tabla1[[#This Row],[Base Precio de Lista neto]])</f>
        <v>573.3891</v>
      </c>
      <c r="D4210" s="14" t="n">
        <f aca="false">IF($F$2=0," - ",Tabla1[[#This Row],[Base Precio de Lista neto]]*(1-$F$2))</f>
        <v>401.37237</v>
      </c>
      <c r="E4210" s="14" t="n">
        <f aca="false">IF($F$2=0," - ",Tabla1[[#This Row],[Base para Mejor precio]]*(1-$F$2))</f>
        <v>361.235133</v>
      </c>
      <c r="F4210" s="12" t="s">
        <v>31</v>
      </c>
      <c r="G4210" s="15"/>
      <c r="H4210" s="14" t="n">
        <f aca="false">IFERROR(IF($F$3=0,"-",Tabla1[[#This Row],[Precio de Cliente neto]]*(1+$F$3)),"-")</f>
        <v>602.058555</v>
      </c>
      <c r="I4210" s="14" t="n">
        <v>573.3891</v>
      </c>
      <c r="J4210" s="14" t="n">
        <v>516.05019</v>
      </c>
    </row>
    <row r="4211" customFormat="false" ht="15" hidden="false" customHeight="false" outlineLevel="0" collapsed="false">
      <c r="A4211" s="12" t="n">
        <v>11245</v>
      </c>
      <c r="B4211" s="13" t="s">
        <v>4224</v>
      </c>
      <c r="C4211" s="14" t="n">
        <f aca="false">IF($F$2=0," - ",Tabla1[[#This Row],[Base Precio de Lista neto]])</f>
        <v>434.2631</v>
      </c>
      <c r="D4211" s="14" t="n">
        <f aca="false">IF($F$2=0," - ",Tabla1[[#This Row],[Base Precio de Lista neto]]*(1-$F$2))</f>
        <v>303.98417</v>
      </c>
      <c r="E4211" s="14" t="n">
        <f aca="false">IF($F$2=0," - ",Tabla1[[#This Row],[Base para Mejor precio]]*(1-$F$2))</f>
        <v>273.585753</v>
      </c>
      <c r="F4211" s="12" t="s">
        <v>31</v>
      </c>
      <c r="G4211" s="15"/>
      <c r="H4211" s="14" t="n">
        <f aca="false">IFERROR(IF($F$3=0,"-",Tabla1[[#This Row],[Precio de Cliente neto]]*(1+$F$3)),"-")</f>
        <v>455.976255</v>
      </c>
      <c r="I4211" s="14" t="n">
        <v>434.2631</v>
      </c>
      <c r="J4211" s="14" t="n">
        <v>390.83679</v>
      </c>
    </row>
    <row r="4212" customFormat="false" ht="15" hidden="false" customHeight="false" outlineLevel="0" collapsed="false">
      <c r="A4212" s="12" t="n">
        <v>11246</v>
      </c>
      <c r="B4212" s="13" t="s">
        <v>4225</v>
      </c>
      <c r="C4212" s="14" t="n">
        <f aca="false">IF($F$2=0," - ",Tabla1[[#This Row],[Base Precio de Lista neto]])</f>
        <v>1495.247</v>
      </c>
      <c r="D4212" s="14" t="n">
        <f aca="false">IF($F$2=0," - ",Tabla1[[#This Row],[Base Precio de Lista neto]]*(1-$F$2))</f>
        <v>1046.6729</v>
      </c>
      <c r="E4212" s="14" t="n">
        <f aca="false">IF($F$2=0," - ",Tabla1[[#This Row],[Base para Mejor precio]]*(1-$F$2))</f>
        <v>942.00561</v>
      </c>
      <c r="F4212" s="12" t="s">
        <v>31</v>
      </c>
      <c r="G4212" s="15"/>
      <c r="H4212" s="14" t="n">
        <f aca="false">IFERROR(IF($F$3=0,"-",Tabla1[[#This Row],[Precio de Cliente neto]]*(1+$F$3)),"-")</f>
        <v>1570.00935</v>
      </c>
      <c r="I4212" s="14" t="n">
        <v>1495.247</v>
      </c>
      <c r="J4212" s="14" t="n">
        <v>1345.7223</v>
      </c>
    </row>
    <row r="4213" customFormat="false" ht="15" hidden="false" customHeight="false" outlineLevel="0" collapsed="false">
      <c r="A4213" s="12" t="n">
        <v>11255</v>
      </c>
      <c r="B4213" s="13" t="s">
        <v>4226</v>
      </c>
      <c r="C4213" s="14" t="n">
        <f aca="false">IF($F$2=0," - ",Tabla1[[#This Row],[Base Precio de Lista neto]])</f>
        <v>1076.1633</v>
      </c>
      <c r="D4213" s="14" t="n">
        <f aca="false">IF($F$2=0," - ",Tabla1[[#This Row],[Base Precio de Lista neto]]*(1-$F$2))</f>
        <v>753.31431</v>
      </c>
      <c r="E4213" s="14" t="n">
        <f aca="false">IF($F$2=0," - ",Tabla1[[#This Row],[Base para Mejor precio]]*(1-$F$2))</f>
        <v>677.982879</v>
      </c>
      <c r="F4213" s="12" t="s">
        <v>17</v>
      </c>
      <c r="G4213" s="15"/>
      <c r="H4213" s="14" t="n">
        <f aca="false">IFERROR(IF($F$3=0,"-",Tabla1[[#This Row],[Precio de Cliente neto]]*(1+$F$3)),"-")</f>
        <v>1129.971465</v>
      </c>
      <c r="I4213" s="14" t="n">
        <v>1076.1633</v>
      </c>
      <c r="J4213" s="14" t="n">
        <v>968.54697</v>
      </c>
    </row>
    <row r="4214" customFormat="false" ht="15" hidden="false" customHeight="false" outlineLevel="0" collapsed="false">
      <c r="A4214" s="12" t="n">
        <v>11256</v>
      </c>
      <c r="B4214" s="13" t="s">
        <v>4227</v>
      </c>
      <c r="C4214" s="14" t="n">
        <f aca="false">IF($F$2=0," - ",Tabla1[[#This Row],[Base Precio de Lista neto]])</f>
        <v>1135.7948</v>
      </c>
      <c r="D4214" s="14" t="n">
        <f aca="false">IF($F$2=0," - ",Tabla1[[#This Row],[Base Precio de Lista neto]]*(1-$F$2))</f>
        <v>795.05636</v>
      </c>
      <c r="E4214" s="14" t="n">
        <f aca="false">IF($F$2=0," - ",Tabla1[[#This Row],[Base para Mejor precio]]*(1-$F$2))</f>
        <v>715.550724</v>
      </c>
      <c r="F4214" s="12" t="s">
        <v>17</v>
      </c>
      <c r="G4214" s="15"/>
      <c r="H4214" s="14" t="n">
        <f aca="false">IFERROR(IF($F$3=0,"-",Tabla1[[#This Row],[Precio de Cliente neto]]*(1+$F$3)),"-")</f>
        <v>1192.58454</v>
      </c>
      <c r="I4214" s="14" t="n">
        <v>1135.7948</v>
      </c>
      <c r="J4214" s="14" t="n">
        <v>1022.21532</v>
      </c>
    </row>
    <row r="4215" customFormat="false" ht="15" hidden="false" customHeight="false" outlineLevel="0" collapsed="false">
      <c r="A4215" s="12" t="n">
        <v>11257</v>
      </c>
      <c r="B4215" s="13" t="s">
        <v>4228</v>
      </c>
      <c r="C4215" s="14" t="n">
        <f aca="false">IF($F$2=0," - ",Tabla1[[#This Row],[Base Precio de Lista neto]])</f>
        <v>1192.2483</v>
      </c>
      <c r="D4215" s="14" t="n">
        <f aca="false">IF($F$2=0," - ",Tabla1[[#This Row],[Base Precio de Lista neto]]*(1-$F$2))</f>
        <v>834.57381</v>
      </c>
      <c r="E4215" s="14" t="n">
        <f aca="false">IF($F$2=0," - ",Tabla1[[#This Row],[Base para Mejor precio]]*(1-$F$2))</f>
        <v>751.116429</v>
      </c>
      <c r="F4215" s="12" t="s">
        <v>17</v>
      </c>
      <c r="G4215" s="15"/>
      <c r="H4215" s="14" t="n">
        <f aca="false">IFERROR(IF($F$3=0,"-",Tabla1[[#This Row],[Precio de Cliente neto]]*(1+$F$3)),"-")</f>
        <v>1251.860715</v>
      </c>
      <c r="I4215" s="14" t="n">
        <v>1192.2483</v>
      </c>
      <c r="J4215" s="14" t="n">
        <v>1073.02347</v>
      </c>
    </row>
    <row r="4216" customFormat="false" ht="15" hidden="false" customHeight="false" outlineLevel="0" collapsed="false">
      <c r="A4216" s="12" t="n">
        <v>11258</v>
      </c>
      <c r="B4216" s="13" t="s">
        <v>4229</v>
      </c>
      <c r="C4216" s="14" t="n">
        <f aca="false">IF($F$2=0," - ",Tabla1[[#This Row],[Base Precio de Lista neto]])</f>
        <v>1251.2062</v>
      </c>
      <c r="D4216" s="14" t="n">
        <f aca="false">IF($F$2=0," - ",Tabla1[[#This Row],[Base Precio de Lista neto]]*(1-$F$2))</f>
        <v>875.84434</v>
      </c>
      <c r="E4216" s="14" t="n">
        <f aca="false">IF($F$2=0," - ",Tabla1[[#This Row],[Base para Mejor precio]]*(1-$F$2))</f>
        <v>788.259906</v>
      </c>
      <c r="F4216" s="12" t="s">
        <v>17</v>
      </c>
      <c r="G4216" s="15"/>
      <c r="H4216" s="14" t="n">
        <f aca="false">IFERROR(IF($F$3=0,"-",Tabla1[[#This Row],[Precio de Cliente neto]]*(1+$F$3)),"-")</f>
        <v>1313.76651</v>
      </c>
      <c r="I4216" s="14" t="n">
        <v>1251.2062</v>
      </c>
      <c r="J4216" s="14" t="n">
        <v>1126.08558</v>
      </c>
    </row>
    <row r="4217" customFormat="false" ht="15" hidden="false" customHeight="false" outlineLevel="0" collapsed="false">
      <c r="A4217" s="12" t="n">
        <v>11259</v>
      </c>
      <c r="B4217" s="13" t="s">
        <v>4230</v>
      </c>
      <c r="C4217" s="14" t="n">
        <f aca="false">IF($F$2=0," - ",Tabla1[[#This Row],[Base Precio de Lista neto]])</f>
        <v>1018.7665</v>
      </c>
      <c r="D4217" s="14" t="n">
        <f aca="false">IF($F$2=0," - ",Tabla1[[#This Row],[Base Precio de Lista neto]]*(1-$F$2))</f>
        <v>713.13655</v>
      </c>
      <c r="E4217" s="14" t="n">
        <f aca="false">IF($F$2=0," - ",Tabla1[[#This Row],[Base para Mejor precio]]*(1-$F$2))</f>
        <v>641.822895</v>
      </c>
      <c r="F4217" s="12" t="s">
        <v>17</v>
      </c>
      <c r="G4217" s="15"/>
      <c r="H4217" s="14" t="n">
        <f aca="false">IFERROR(IF($F$3=0,"-",Tabla1[[#This Row],[Precio de Cliente neto]]*(1+$F$3)),"-")</f>
        <v>1069.704825</v>
      </c>
      <c r="I4217" s="14" t="n">
        <v>1018.7665</v>
      </c>
      <c r="J4217" s="14" t="n">
        <v>916.88985</v>
      </c>
    </row>
    <row r="4218" customFormat="false" ht="15" hidden="false" customHeight="false" outlineLevel="0" collapsed="false">
      <c r="A4218" s="12" t="n">
        <v>11260</v>
      </c>
      <c r="B4218" s="13" t="s">
        <v>4231</v>
      </c>
      <c r="C4218" s="14" t="n">
        <f aca="false">IF($F$2=0," - ",Tabla1[[#This Row],[Base Precio de Lista neto]])</f>
        <v>1307.8678</v>
      </c>
      <c r="D4218" s="14" t="n">
        <f aca="false">IF($F$2=0," - ",Tabla1[[#This Row],[Base Precio de Lista neto]]*(1-$F$2))</f>
        <v>915.50746</v>
      </c>
      <c r="E4218" s="14" t="n">
        <f aca="false">IF($F$2=0," - ",Tabla1[[#This Row],[Base para Mejor precio]]*(1-$F$2))</f>
        <v>823.956714</v>
      </c>
      <c r="F4218" s="12" t="s">
        <v>17</v>
      </c>
      <c r="G4218" s="15"/>
      <c r="H4218" s="14" t="n">
        <f aca="false">IFERROR(IF($F$3=0,"-",Tabla1[[#This Row],[Precio de Cliente neto]]*(1+$F$3)),"-")</f>
        <v>1373.26119</v>
      </c>
      <c r="I4218" s="14" t="n">
        <v>1307.8678</v>
      </c>
      <c r="J4218" s="14" t="n">
        <v>1177.08102</v>
      </c>
    </row>
    <row r="4219" customFormat="false" ht="15" hidden="false" customHeight="false" outlineLevel="0" collapsed="false">
      <c r="A4219" s="12" t="n">
        <v>11261</v>
      </c>
      <c r="B4219" s="13" t="s">
        <v>4232</v>
      </c>
      <c r="C4219" s="14" t="n">
        <f aca="false">IF($F$2=0," - ",Tabla1[[#This Row],[Base Precio de Lista neto]])</f>
        <v>923.3082</v>
      </c>
      <c r="D4219" s="14" t="n">
        <f aca="false">IF($F$2=0," - ",Tabla1[[#This Row],[Base Precio de Lista neto]]*(1-$F$2))</f>
        <v>646.31574</v>
      </c>
      <c r="E4219" s="14" t="n">
        <f aca="false">IF($F$2=0," - ",Tabla1[[#This Row],[Base para Mejor precio]]*(1-$F$2))</f>
        <v>581.684166</v>
      </c>
      <c r="F4219" s="12" t="s">
        <v>17</v>
      </c>
      <c r="G4219" s="15"/>
      <c r="H4219" s="14" t="n">
        <f aca="false">IFERROR(IF($F$3=0,"-",Tabla1[[#This Row],[Precio de Cliente neto]]*(1+$F$3)),"-")</f>
        <v>969.47361</v>
      </c>
      <c r="I4219" s="14" t="n">
        <v>923.3082</v>
      </c>
      <c r="J4219" s="14" t="n">
        <v>830.97738</v>
      </c>
    </row>
    <row r="4220" customFormat="false" ht="15" hidden="false" customHeight="false" outlineLevel="0" collapsed="false">
      <c r="A4220" s="12" t="n">
        <v>11262</v>
      </c>
      <c r="B4220" s="13" t="s">
        <v>4233</v>
      </c>
      <c r="C4220" s="14" t="n">
        <f aca="false">IF($F$2=0," - ",Tabla1[[#This Row],[Base Precio de Lista neto]])</f>
        <v>980.6851</v>
      </c>
      <c r="D4220" s="14" t="n">
        <f aca="false">IF($F$2=0," - ",Tabla1[[#This Row],[Base Precio de Lista neto]]*(1-$F$2))</f>
        <v>686.47957</v>
      </c>
      <c r="E4220" s="14" t="n">
        <f aca="false">IF($F$2=0," - ",Tabla1[[#This Row],[Base para Mejor precio]]*(1-$F$2))</f>
        <v>617.831613</v>
      </c>
      <c r="F4220" s="12" t="s">
        <v>17</v>
      </c>
      <c r="G4220" s="15"/>
      <c r="H4220" s="14" t="n">
        <f aca="false">IFERROR(IF($F$3=0,"-",Tabla1[[#This Row],[Precio de Cliente neto]]*(1+$F$3)),"-")</f>
        <v>1029.719355</v>
      </c>
      <c r="I4220" s="14" t="n">
        <v>980.6851</v>
      </c>
      <c r="J4220" s="14" t="n">
        <v>882.61659</v>
      </c>
    </row>
    <row r="4221" customFormat="false" ht="15" hidden="false" customHeight="false" outlineLevel="0" collapsed="false">
      <c r="A4221" s="12" t="n">
        <v>11263</v>
      </c>
      <c r="B4221" s="13" t="s">
        <v>4234</v>
      </c>
      <c r="C4221" s="14" t="n">
        <f aca="false">IF($F$2=0," - ",Tabla1[[#This Row],[Base Precio de Lista neto]])</f>
        <v>1040.3192</v>
      </c>
      <c r="D4221" s="14" t="n">
        <f aca="false">IF($F$2=0," - ",Tabla1[[#This Row],[Base Precio de Lista neto]]*(1-$F$2))</f>
        <v>728.22344</v>
      </c>
      <c r="E4221" s="14" t="n">
        <f aca="false">IF($F$2=0," - ",Tabla1[[#This Row],[Base para Mejor precio]]*(1-$F$2))</f>
        <v>655.401096</v>
      </c>
      <c r="F4221" s="12" t="s">
        <v>17</v>
      </c>
      <c r="G4221" s="15"/>
      <c r="H4221" s="14" t="n">
        <f aca="false">IFERROR(IF($F$3=0,"-",Tabla1[[#This Row],[Precio de Cliente neto]]*(1+$F$3)),"-")</f>
        <v>1092.33516</v>
      </c>
      <c r="I4221" s="14" t="n">
        <v>1040.3192</v>
      </c>
      <c r="J4221" s="14" t="n">
        <v>936.28728</v>
      </c>
    </row>
    <row r="4222" customFormat="false" ht="15" hidden="false" customHeight="false" outlineLevel="0" collapsed="false">
      <c r="A4222" s="12" t="n">
        <v>11264</v>
      </c>
      <c r="B4222" s="13" t="s">
        <v>4235</v>
      </c>
      <c r="C4222" s="14" t="n">
        <f aca="false">IF($F$2=0," - ",Tabla1[[#This Row],[Base Precio de Lista neto]])</f>
        <v>1096.8497</v>
      </c>
      <c r="D4222" s="14" t="n">
        <f aca="false">IF($F$2=0," - ",Tabla1[[#This Row],[Base Precio de Lista neto]]*(1-$F$2))</f>
        <v>767.79479</v>
      </c>
      <c r="E4222" s="14" t="n">
        <f aca="false">IF($F$2=0," - ",Tabla1[[#This Row],[Base para Mejor precio]]*(1-$F$2))</f>
        <v>691.015311</v>
      </c>
      <c r="F4222" s="12" t="s">
        <v>17</v>
      </c>
      <c r="G4222" s="15"/>
      <c r="H4222" s="14" t="n">
        <f aca="false">IFERROR(IF($F$3=0,"-",Tabla1[[#This Row],[Precio de Cliente neto]]*(1+$F$3)),"-")</f>
        <v>1151.692185</v>
      </c>
      <c r="I4222" s="14" t="n">
        <v>1096.8497</v>
      </c>
      <c r="J4222" s="14" t="n">
        <v>987.16473</v>
      </c>
    </row>
    <row r="4223" customFormat="false" ht="15" hidden="false" customHeight="false" outlineLevel="0" collapsed="false">
      <c r="A4223" s="12" t="n">
        <v>11265</v>
      </c>
      <c r="B4223" s="13" t="s">
        <v>4236</v>
      </c>
      <c r="C4223" s="14" t="n">
        <f aca="false">IF($F$2=0," - ",Tabla1[[#This Row],[Base Precio de Lista neto]])</f>
        <v>1212.4242</v>
      </c>
      <c r="D4223" s="14" t="n">
        <f aca="false">IF($F$2=0," - ",Tabla1[[#This Row],[Base Precio de Lista neto]]*(1-$F$2))</f>
        <v>848.69694</v>
      </c>
      <c r="E4223" s="14" t="n">
        <f aca="false">IF($F$2=0," - ",Tabla1[[#This Row],[Base para Mejor precio]]*(1-$F$2))</f>
        <v>763.827246</v>
      </c>
      <c r="F4223" s="12" t="s">
        <v>17</v>
      </c>
      <c r="G4223" s="15"/>
      <c r="H4223" s="14" t="n">
        <f aca="false">IFERROR(IF($F$3=0,"-",Tabla1[[#This Row],[Precio de Cliente neto]]*(1+$F$3)),"-")</f>
        <v>1273.04541</v>
      </c>
      <c r="I4223" s="14" t="n">
        <v>1212.4242</v>
      </c>
      <c r="J4223" s="14" t="n">
        <v>1091.18178</v>
      </c>
    </row>
    <row r="4224" customFormat="false" ht="15" hidden="false" customHeight="false" outlineLevel="0" collapsed="false">
      <c r="A4224" s="12" t="n">
        <v>11280</v>
      </c>
      <c r="B4224" s="13" t="s">
        <v>4237</v>
      </c>
      <c r="C4224" s="14" t="n">
        <f aca="false">IF($F$2=0," - ",Tabla1[[#This Row],[Base Precio de Lista neto]])</f>
        <v>1794.8287</v>
      </c>
      <c r="D4224" s="14" t="n">
        <f aca="false">IF($F$2=0," - ",Tabla1[[#This Row],[Base Precio de Lista neto]]*(1-$F$2))</f>
        <v>1256.38009</v>
      </c>
      <c r="E4224" s="14" t="n">
        <f aca="false">IF($F$2=0," - ",Tabla1[[#This Row],[Base para Mejor precio]]*(1-$F$2))</f>
        <v>1130.742081</v>
      </c>
      <c r="F4224" s="12" t="s">
        <v>17</v>
      </c>
      <c r="G4224" s="15"/>
      <c r="H4224" s="14" t="n">
        <f aca="false">IFERROR(IF($F$3=0,"-",Tabla1[[#This Row],[Precio de Cliente neto]]*(1+$F$3)),"-")</f>
        <v>1884.570135</v>
      </c>
      <c r="I4224" s="14" t="n">
        <v>1794.8287</v>
      </c>
      <c r="J4224" s="14" t="n">
        <v>1615.34583</v>
      </c>
    </row>
    <row r="4225" customFormat="false" ht="15" hidden="false" customHeight="false" outlineLevel="0" collapsed="false">
      <c r="A4225" s="12" t="n">
        <v>11281</v>
      </c>
      <c r="B4225" s="13" t="s">
        <v>4238</v>
      </c>
      <c r="C4225" s="14" t="n">
        <f aca="false">IF($F$2=0," - ",Tabla1[[#This Row],[Base Precio de Lista neto]])</f>
        <v>2037.3744</v>
      </c>
      <c r="D4225" s="14" t="n">
        <f aca="false">IF($F$2=0," - ",Tabla1[[#This Row],[Base Precio de Lista neto]]*(1-$F$2))</f>
        <v>1426.16208</v>
      </c>
      <c r="E4225" s="14" t="n">
        <f aca="false">IF($F$2=0," - ",Tabla1[[#This Row],[Base para Mejor precio]]*(1-$F$2))</f>
        <v>1283.545872</v>
      </c>
      <c r="F4225" s="12" t="s">
        <v>17</v>
      </c>
      <c r="G4225" s="15"/>
      <c r="H4225" s="14" t="n">
        <f aca="false">IFERROR(IF($F$3=0,"-",Tabla1[[#This Row],[Precio de Cliente neto]]*(1+$F$3)),"-")</f>
        <v>2139.24312</v>
      </c>
      <c r="I4225" s="14" t="n">
        <v>2037.3744</v>
      </c>
      <c r="J4225" s="14" t="n">
        <v>1833.63696</v>
      </c>
    </row>
    <row r="4226" customFormat="false" ht="15" hidden="false" customHeight="false" outlineLevel="0" collapsed="false">
      <c r="A4226" s="12" t="n">
        <v>11282</v>
      </c>
      <c r="B4226" s="13" t="s">
        <v>4239</v>
      </c>
      <c r="C4226" s="14" t="n">
        <f aca="false">IF($F$2=0," - ",Tabla1[[#This Row],[Base Precio de Lista neto]])</f>
        <v>2393.9258</v>
      </c>
      <c r="D4226" s="14" t="n">
        <f aca="false">IF($F$2=0," - ",Tabla1[[#This Row],[Base Precio de Lista neto]]*(1-$F$2))</f>
        <v>1675.74806</v>
      </c>
      <c r="E4226" s="14" t="n">
        <f aca="false">IF($F$2=0," - ",Tabla1[[#This Row],[Base para Mejor precio]]*(1-$F$2))</f>
        <v>1508.173254</v>
      </c>
      <c r="F4226" s="12" t="s">
        <v>17</v>
      </c>
      <c r="G4226" s="15"/>
      <c r="H4226" s="14" t="n">
        <f aca="false">IFERROR(IF($F$3=0,"-",Tabla1[[#This Row],[Precio de Cliente neto]]*(1+$F$3)),"-")</f>
        <v>2513.62209</v>
      </c>
      <c r="I4226" s="14" t="n">
        <v>2393.9258</v>
      </c>
      <c r="J4226" s="14" t="n">
        <v>2154.53322</v>
      </c>
    </row>
    <row r="4227" customFormat="false" ht="15" hidden="false" customHeight="false" outlineLevel="0" collapsed="false">
      <c r="A4227" s="12" t="n">
        <v>11283</v>
      </c>
      <c r="B4227" s="13" t="s">
        <v>4240</v>
      </c>
      <c r="C4227" s="14" t="n">
        <f aca="false">IF($F$2=0," - ",Tabla1[[#This Row],[Base Precio de Lista neto]])</f>
        <v>2724.2645</v>
      </c>
      <c r="D4227" s="14" t="n">
        <f aca="false">IF($F$2=0," - ",Tabla1[[#This Row],[Base Precio de Lista neto]]*(1-$F$2))</f>
        <v>1906.98515</v>
      </c>
      <c r="E4227" s="14" t="n">
        <f aca="false">IF($F$2=0," - ",Tabla1[[#This Row],[Base para Mejor precio]]*(1-$F$2))</f>
        <v>1716.286635</v>
      </c>
      <c r="F4227" s="12" t="s">
        <v>17</v>
      </c>
      <c r="G4227" s="15"/>
      <c r="H4227" s="14" t="n">
        <f aca="false">IFERROR(IF($F$3=0,"-",Tabla1[[#This Row],[Precio de Cliente neto]]*(1+$F$3)),"-")</f>
        <v>2860.477725</v>
      </c>
      <c r="I4227" s="14" t="n">
        <v>2724.2645</v>
      </c>
      <c r="J4227" s="14" t="n">
        <v>2451.83805</v>
      </c>
    </row>
    <row r="4228" customFormat="false" ht="15" hidden="false" customHeight="false" outlineLevel="0" collapsed="false">
      <c r="A4228" s="12" t="n">
        <v>11284</v>
      </c>
      <c r="B4228" s="13" t="s">
        <v>4241</v>
      </c>
      <c r="C4228" s="14" t="n">
        <f aca="false">IF($F$2=0," - ",Tabla1[[#This Row],[Base Precio de Lista neto]])</f>
        <v>3912.7277</v>
      </c>
      <c r="D4228" s="14" t="n">
        <f aca="false">IF($F$2=0," - ",Tabla1[[#This Row],[Base Precio de Lista neto]]*(1-$F$2))</f>
        <v>2738.90939</v>
      </c>
      <c r="E4228" s="14" t="n">
        <f aca="false">IF($F$2=0," - ",Tabla1[[#This Row],[Base para Mejor precio]]*(1-$F$2))</f>
        <v>2465.018451</v>
      </c>
      <c r="F4228" s="12" t="s">
        <v>17</v>
      </c>
      <c r="G4228" s="15"/>
      <c r="H4228" s="14" t="n">
        <f aca="false">IFERROR(IF($F$3=0,"-",Tabla1[[#This Row],[Precio de Cliente neto]]*(1+$F$3)),"-")</f>
        <v>4108.364085</v>
      </c>
      <c r="I4228" s="14" t="n">
        <v>3912.7277</v>
      </c>
      <c r="J4228" s="14" t="n">
        <v>3521.45493</v>
      </c>
    </row>
    <row r="4229" customFormat="false" ht="15" hidden="false" customHeight="false" outlineLevel="0" collapsed="false">
      <c r="A4229" s="12" t="n">
        <v>11285</v>
      </c>
      <c r="B4229" s="13" t="s">
        <v>4242</v>
      </c>
      <c r="C4229" s="14" t="n">
        <f aca="false">IF($F$2=0," - ",Tabla1[[#This Row],[Base Precio de Lista neto]])</f>
        <v>5166.237</v>
      </c>
      <c r="D4229" s="14" t="n">
        <f aca="false">IF($F$2=0," - ",Tabla1[[#This Row],[Base Precio de Lista neto]]*(1-$F$2))</f>
        <v>3616.3659</v>
      </c>
      <c r="E4229" s="14" t="n">
        <f aca="false">IF($F$2=0," - ",Tabla1[[#This Row],[Base para Mejor precio]]*(1-$F$2))</f>
        <v>3254.72931</v>
      </c>
      <c r="F4229" s="12" t="s">
        <v>17</v>
      </c>
      <c r="G4229" s="15"/>
      <c r="H4229" s="14" t="n">
        <f aca="false">IFERROR(IF($F$3=0,"-",Tabla1[[#This Row],[Precio de Cliente neto]]*(1+$F$3)),"-")</f>
        <v>5424.54885</v>
      </c>
      <c r="I4229" s="14" t="n">
        <v>5166.237</v>
      </c>
      <c r="J4229" s="14" t="n">
        <v>4649.6133</v>
      </c>
    </row>
    <row r="4230" customFormat="false" ht="15" hidden="false" customHeight="false" outlineLevel="0" collapsed="false">
      <c r="A4230" s="12" t="n">
        <v>11286</v>
      </c>
      <c r="B4230" s="13" t="s">
        <v>4243</v>
      </c>
      <c r="C4230" s="14" t="n">
        <f aca="false">IF($F$2=0," - ",Tabla1[[#This Row],[Base Precio de Lista neto]])</f>
        <v>5917.1387</v>
      </c>
      <c r="D4230" s="14" t="n">
        <f aca="false">IF($F$2=0," - ",Tabla1[[#This Row],[Base Precio de Lista neto]]*(1-$F$2))</f>
        <v>4141.99709</v>
      </c>
      <c r="E4230" s="14" t="n">
        <f aca="false">IF($F$2=0," - ",Tabla1[[#This Row],[Base para Mejor precio]]*(1-$F$2))</f>
        <v>3727.797381</v>
      </c>
      <c r="F4230" s="12" t="s">
        <v>17</v>
      </c>
      <c r="G4230" s="15"/>
      <c r="H4230" s="14" t="n">
        <f aca="false">IFERROR(IF($F$3=0,"-",Tabla1[[#This Row],[Precio de Cliente neto]]*(1+$F$3)),"-")</f>
        <v>6212.995635</v>
      </c>
      <c r="I4230" s="14" t="n">
        <v>5917.1387</v>
      </c>
      <c r="J4230" s="14" t="n">
        <v>5325.42483</v>
      </c>
    </row>
    <row r="4231" customFormat="false" ht="15" hidden="false" customHeight="false" outlineLevel="0" collapsed="false">
      <c r="A4231" s="12" t="n">
        <v>11290</v>
      </c>
      <c r="B4231" s="13" t="s">
        <v>4244</v>
      </c>
      <c r="C4231" s="14" t="n">
        <f aca="false">IF($F$2=0," - ",Tabla1[[#This Row],[Base Precio de Lista neto]])</f>
        <v>356.2645</v>
      </c>
      <c r="D4231" s="14" t="n">
        <f aca="false">IF($F$2=0," - ",Tabla1[[#This Row],[Base Precio de Lista neto]]*(1-$F$2))</f>
        <v>249.38515</v>
      </c>
      <c r="E4231" s="14" t="n">
        <f aca="false">IF($F$2=0," - ",Tabla1[[#This Row],[Base para Mejor precio]]*(1-$F$2))</f>
        <v>224.446635</v>
      </c>
      <c r="F4231" s="12" t="s">
        <v>14</v>
      </c>
      <c r="G4231" s="15"/>
      <c r="H4231" s="14" t="n">
        <f aca="false">IFERROR(IF($F$3=0,"-",Tabla1[[#This Row],[Precio de Cliente neto]]*(1+$F$3)),"-")</f>
        <v>374.077725</v>
      </c>
      <c r="I4231" s="14" t="n">
        <v>356.2645</v>
      </c>
      <c r="J4231" s="14" t="n">
        <v>320.63805</v>
      </c>
    </row>
    <row r="4232" customFormat="false" ht="15" hidden="false" customHeight="false" outlineLevel="0" collapsed="false">
      <c r="A4232" s="12" t="n">
        <v>11291</v>
      </c>
      <c r="B4232" s="13" t="s">
        <v>4245</v>
      </c>
      <c r="C4232" s="14" t="n">
        <f aca="false">IF($F$2=0," - ",Tabla1[[#This Row],[Base Precio de Lista neto]])</f>
        <v>356.2645</v>
      </c>
      <c r="D4232" s="14" t="n">
        <f aca="false">IF($F$2=0," - ",Tabla1[[#This Row],[Base Precio de Lista neto]]*(1-$F$2))</f>
        <v>249.38515</v>
      </c>
      <c r="E4232" s="14" t="n">
        <f aca="false">IF($F$2=0," - ",Tabla1[[#This Row],[Base para Mejor precio]]*(1-$F$2))</f>
        <v>224.446635</v>
      </c>
      <c r="F4232" s="12" t="s">
        <v>14</v>
      </c>
      <c r="G4232" s="15"/>
      <c r="H4232" s="14" t="n">
        <f aca="false">IFERROR(IF($F$3=0,"-",Tabla1[[#This Row],[Precio de Cliente neto]]*(1+$F$3)),"-")</f>
        <v>374.077725</v>
      </c>
      <c r="I4232" s="14" t="n">
        <v>356.2645</v>
      </c>
      <c r="J4232" s="14" t="n">
        <v>320.63805</v>
      </c>
    </row>
    <row r="4233" customFormat="false" ht="15" hidden="false" customHeight="false" outlineLevel="0" collapsed="false">
      <c r="A4233" s="12" t="n">
        <v>11292</v>
      </c>
      <c r="B4233" s="13" t="s">
        <v>4246</v>
      </c>
      <c r="C4233" s="14" t="n">
        <f aca="false">IF($F$2=0," - ",Tabla1[[#This Row],[Base Precio de Lista neto]])</f>
        <v>356.2645</v>
      </c>
      <c r="D4233" s="14" t="n">
        <f aca="false">IF($F$2=0," - ",Tabla1[[#This Row],[Base Precio de Lista neto]]*(1-$F$2))</f>
        <v>249.38515</v>
      </c>
      <c r="E4233" s="14" t="n">
        <f aca="false">IF($F$2=0," - ",Tabla1[[#This Row],[Base para Mejor precio]]*(1-$F$2))</f>
        <v>208.73537055</v>
      </c>
      <c r="F4233" s="12" t="s">
        <v>14</v>
      </c>
      <c r="G4233" s="15" t="s">
        <v>143</v>
      </c>
      <c r="H4233" s="14" t="n">
        <f aca="false">IFERROR(IF($F$3=0,"-",Tabla1[[#This Row],[Precio de Cliente neto]]*(1+$F$3)),"-")</f>
        <v>374.077725</v>
      </c>
      <c r="I4233" s="14" t="n">
        <v>356.2645</v>
      </c>
      <c r="J4233" s="14" t="n">
        <v>298.1933865</v>
      </c>
    </row>
    <row r="4234" customFormat="false" ht="15" hidden="false" customHeight="false" outlineLevel="0" collapsed="false">
      <c r="A4234" s="12" t="n">
        <v>11293</v>
      </c>
      <c r="B4234" s="13" t="s">
        <v>4247</v>
      </c>
      <c r="C4234" s="14" t="n">
        <f aca="false">IF($F$2=0," - ",Tabla1[[#This Row],[Base Precio de Lista neto]])</f>
        <v>356.2645</v>
      </c>
      <c r="D4234" s="14" t="n">
        <f aca="false">IF($F$2=0," - ",Tabla1[[#This Row],[Base Precio de Lista neto]]*(1-$F$2))</f>
        <v>249.38515</v>
      </c>
      <c r="E4234" s="14" t="n">
        <f aca="false">IF($F$2=0," - ",Tabla1[[#This Row],[Base para Mejor precio]]*(1-$F$2))</f>
        <v>224.446635</v>
      </c>
      <c r="F4234" s="12" t="s">
        <v>14</v>
      </c>
      <c r="G4234" s="15"/>
      <c r="H4234" s="14" t="n">
        <f aca="false">IFERROR(IF($F$3=0,"-",Tabla1[[#This Row],[Precio de Cliente neto]]*(1+$F$3)),"-")</f>
        <v>374.077725</v>
      </c>
      <c r="I4234" s="14" t="n">
        <v>356.2645</v>
      </c>
      <c r="J4234" s="14" t="n">
        <v>320.63805</v>
      </c>
    </row>
    <row r="4235" customFormat="false" ht="15" hidden="false" customHeight="false" outlineLevel="0" collapsed="false">
      <c r="A4235" s="12" t="n">
        <v>11294</v>
      </c>
      <c r="B4235" s="13" t="s">
        <v>4248</v>
      </c>
      <c r="C4235" s="14" t="n">
        <f aca="false">IF($F$2=0," - ",Tabla1[[#This Row],[Base Precio de Lista neto]])</f>
        <v>356.2645</v>
      </c>
      <c r="D4235" s="14" t="n">
        <f aca="false">IF($F$2=0," - ",Tabla1[[#This Row],[Base Precio de Lista neto]]*(1-$F$2))</f>
        <v>249.38515</v>
      </c>
      <c r="E4235" s="14" t="n">
        <f aca="false">IF($F$2=0," - ",Tabla1[[#This Row],[Base para Mejor precio]]*(1-$F$2))</f>
        <v>224.446635</v>
      </c>
      <c r="F4235" s="12" t="s">
        <v>14</v>
      </c>
      <c r="G4235" s="15"/>
      <c r="H4235" s="14" t="n">
        <f aca="false">IFERROR(IF($F$3=0,"-",Tabla1[[#This Row],[Precio de Cliente neto]]*(1+$F$3)),"-")</f>
        <v>374.077725</v>
      </c>
      <c r="I4235" s="14" t="n">
        <v>356.2645</v>
      </c>
      <c r="J4235" s="14" t="n">
        <v>320.63805</v>
      </c>
    </row>
    <row r="4236" customFormat="false" ht="15" hidden="false" customHeight="false" outlineLevel="0" collapsed="false">
      <c r="A4236" s="12" t="n">
        <v>11295</v>
      </c>
      <c r="B4236" s="13" t="s">
        <v>4249</v>
      </c>
      <c r="C4236" s="14" t="n">
        <f aca="false">IF($F$2=0," - ",Tabla1[[#This Row],[Base Precio de Lista neto]])</f>
        <v>356.2645</v>
      </c>
      <c r="D4236" s="14" t="n">
        <f aca="false">IF($F$2=0," - ",Tabla1[[#This Row],[Base Precio de Lista neto]]*(1-$F$2))</f>
        <v>249.38515</v>
      </c>
      <c r="E4236" s="14" t="n">
        <f aca="false">IF($F$2=0," - ",Tabla1[[#This Row],[Base para Mejor precio]]*(1-$F$2))</f>
        <v>224.446635</v>
      </c>
      <c r="F4236" s="12" t="s">
        <v>14</v>
      </c>
      <c r="G4236" s="15"/>
      <c r="H4236" s="14" t="n">
        <f aca="false">IFERROR(IF($F$3=0,"-",Tabla1[[#This Row],[Precio de Cliente neto]]*(1+$F$3)),"-")</f>
        <v>374.077725</v>
      </c>
      <c r="I4236" s="14" t="n">
        <v>356.2645</v>
      </c>
      <c r="J4236" s="14" t="n">
        <v>320.63805</v>
      </c>
    </row>
    <row r="4237" customFormat="false" ht="15" hidden="false" customHeight="false" outlineLevel="0" collapsed="false">
      <c r="A4237" s="12" t="n">
        <v>11296</v>
      </c>
      <c r="B4237" s="13" t="s">
        <v>4250</v>
      </c>
      <c r="C4237" s="14" t="n">
        <f aca="false">IF($F$2=0," - ",Tabla1[[#This Row],[Base Precio de Lista neto]])</f>
        <v>356.2645</v>
      </c>
      <c r="D4237" s="14" t="n">
        <f aca="false">IF($F$2=0," - ",Tabla1[[#This Row],[Base Precio de Lista neto]]*(1-$F$2))</f>
        <v>249.38515</v>
      </c>
      <c r="E4237" s="14" t="n">
        <f aca="false">IF($F$2=0," - ",Tabla1[[#This Row],[Base para Mejor precio]]*(1-$F$2))</f>
        <v>208.73537055</v>
      </c>
      <c r="F4237" s="12" t="s">
        <v>14</v>
      </c>
      <c r="G4237" s="15" t="s">
        <v>143</v>
      </c>
      <c r="H4237" s="14" t="n">
        <f aca="false">IFERROR(IF($F$3=0,"-",Tabla1[[#This Row],[Precio de Cliente neto]]*(1+$F$3)),"-")</f>
        <v>374.077725</v>
      </c>
      <c r="I4237" s="14" t="n">
        <v>356.2645</v>
      </c>
      <c r="J4237" s="14" t="n">
        <v>298.1933865</v>
      </c>
    </row>
    <row r="4238" customFormat="false" ht="15" hidden="false" customHeight="false" outlineLevel="0" collapsed="false">
      <c r="A4238" s="12" t="n">
        <v>11297</v>
      </c>
      <c r="B4238" s="13" t="s">
        <v>4251</v>
      </c>
      <c r="C4238" s="14" t="n">
        <f aca="false">IF($F$2=0," - ",Tabla1[[#This Row],[Base Precio de Lista neto]])</f>
        <v>653.9995</v>
      </c>
      <c r="D4238" s="14" t="n">
        <f aca="false">IF($F$2=0," - ",Tabla1[[#This Row],[Base Precio de Lista neto]]*(1-$F$2))</f>
        <v>457.79965</v>
      </c>
      <c r="E4238" s="14" t="n">
        <f aca="false">IF($F$2=0," - ",Tabla1[[#This Row],[Base para Mejor precio]]*(1-$F$2))</f>
        <v>412.019685</v>
      </c>
      <c r="F4238" s="12" t="s">
        <v>14</v>
      </c>
      <c r="G4238" s="15"/>
      <c r="H4238" s="14" t="n">
        <f aca="false">IFERROR(IF($F$3=0,"-",Tabla1[[#This Row],[Precio de Cliente neto]]*(1+$F$3)),"-")</f>
        <v>686.699475</v>
      </c>
      <c r="I4238" s="14" t="n">
        <v>653.9995</v>
      </c>
      <c r="J4238" s="14" t="n">
        <v>588.59955</v>
      </c>
    </row>
    <row r="4239" customFormat="false" ht="15" hidden="false" customHeight="false" outlineLevel="0" collapsed="false">
      <c r="A4239" s="12" t="n">
        <v>11299</v>
      </c>
      <c r="B4239" s="13" t="s">
        <v>4252</v>
      </c>
      <c r="C4239" s="14" t="n">
        <f aca="false">IF($F$2=0," - ",Tabla1[[#This Row],[Base Precio de Lista neto]])</f>
        <v>8225.4335</v>
      </c>
      <c r="D4239" s="14" t="n">
        <f aca="false">IF($F$2=0," - ",Tabla1[[#This Row],[Base Precio de Lista neto]]*(1-$F$2))</f>
        <v>5757.80345</v>
      </c>
      <c r="E4239" s="14" t="n">
        <f aca="false">IF($F$2=0," - ",Tabla1[[#This Row],[Base para Mejor precio]]*(1-$F$2))</f>
        <v>5182.023105</v>
      </c>
      <c r="F4239" s="12" t="s">
        <v>31</v>
      </c>
      <c r="G4239" s="15"/>
      <c r="H4239" s="14" t="n">
        <f aca="false">IFERROR(IF($F$3=0,"-",Tabla1[[#This Row],[Precio de Cliente neto]]*(1+$F$3)),"-")</f>
        <v>8636.705175</v>
      </c>
      <c r="I4239" s="14" t="n">
        <v>8225.4335</v>
      </c>
      <c r="J4239" s="14" t="n">
        <v>7402.89015</v>
      </c>
    </row>
    <row r="4240" customFormat="false" ht="15" hidden="false" customHeight="false" outlineLevel="0" collapsed="false">
      <c r="A4240" s="12" t="n">
        <v>11300</v>
      </c>
      <c r="B4240" s="13" t="s">
        <v>4253</v>
      </c>
      <c r="C4240" s="14" t="n">
        <f aca="false">IF($F$2=0," - ",Tabla1[[#This Row],[Base Precio de Lista neto]])</f>
        <v>1096.6198</v>
      </c>
      <c r="D4240" s="14" t="n">
        <f aca="false">IF($F$2=0," - ",Tabla1[[#This Row],[Base Precio de Lista neto]]*(1-$F$2))</f>
        <v>767.63386</v>
      </c>
      <c r="E4240" s="14" t="n">
        <f aca="false">IF($F$2=0," - ",Tabla1[[#This Row],[Base para Mejor precio]]*(1-$F$2))</f>
        <v>690.870474</v>
      </c>
      <c r="F4240" s="12" t="s">
        <v>31</v>
      </c>
      <c r="G4240" s="15"/>
      <c r="H4240" s="14" t="n">
        <f aca="false">IFERROR(IF($F$3=0,"-",Tabla1[[#This Row],[Precio de Cliente neto]]*(1+$F$3)),"-")</f>
        <v>1151.45079</v>
      </c>
      <c r="I4240" s="14" t="n">
        <v>1096.6198</v>
      </c>
      <c r="J4240" s="14" t="n">
        <v>986.95782</v>
      </c>
    </row>
    <row r="4241" customFormat="false" ht="15" hidden="false" customHeight="false" outlineLevel="0" collapsed="false">
      <c r="A4241" s="12" t="n">
        <v>11301</v>
      </c>
      <c r="B4241" s="13" t="s">
        <v>4254</v>
      </c>
      <c r="C4241" s="14" t="n">
        <f aca="false">IF($F$2=0," - ",Tabla1[[#This Row],[Base Precio de Lista neto]])</f>
        <v>3944.0672</v>
      </c>
      <c r="D4241" s="14" t="n">
        <f aca="false">IF($F$2=0," - ",Tabla1[[#This Row],[Base Precio de Lista neto]]*(1-$F$2))</f>
        <v>2760.84704</v>
      </c>
      <c r="E4241" s="14" t="n">
        <f aca="false">IF($F$2=0," - ",Tabla1[[#This Row],[Base para Mejor precio]]*(1-$F$2))</f>
        <v>2484.762336</v>
      </c>
      <c r="F4241" s="12" t="s">
        <v>31</v>
      </c>
      <c r="G4241" s="15"/>
      <c r="H4241" s="14" t="n">
        <f aca="false">IFERROR(IF($F$3=0,"-",Tabla1[[#This Row],[Precio de Cliente neto]]*(1+$F$3)),"-")</f>
        <v>4141.27056</v>
      </c>
      <c r="I4241" s="14" t="n">
        <v>3944.0672</v>
      </c>
      <c r="J4241" s="14" t="n">
        <v>3549.66048</v>
      </c>
    </row>
    <row r="4242" customFormat="false" ht="15" hidden="false" customHeight="false" outlineLevel="0" collapsed="false">
      <c r="A4242" s="12" t="n">
        <v>11302</v>
      </c>
      <c r="B4242" s="13" t="s">
        <v>4255</v>
      </c>
      <c r="C4242" s="14" t="n">
        <f aca="false">IF($F$2=0," - ",Tabla1[[#This Row],[Base Precio de Lista neto]])</f>
        <v>9507.2079</v>
      </c>
      <c r="D4242" s="14" t="n">
        <f aca="false">IF($F$2=0," - ",Tabla1[[#This Row],[Base Precio de Lista neto]]*(1-$F$2))</f>
        <v>6655.04553</v>
      </c>
      <c r="E4242" s="14" t="n">
        <f aca="false">IF($F$2=0," - ",Tabla1[[#This Row],[Base para Mejor precio]]*(1-$F$2))</f>
        <v>5989.540977</v>
      </c>
      <c r="F4242" s="12" t="s">
        <v>31</v>
      </c>
      <c r="G4242" s="15"/>
      <c r="H4242" s="14" t="n">
        <f aca="false">IFERROR(IF($F$3=0,"-",Tabla1[[#This Row],[Precio de Cliente neto]]*(1+$F$3)),"-")</f>
        <v>9982.568295</v>
      </c>
      <c r="I4242" s="14" t="n">
        <v>9507.2079</v>
      </c>
      <c r="J4242" s="14" t="n">
        <v>8556.48711</v>
      </c>
    </row>
    <row r="4243" customFormat="false" ht="15" hidden="false" customHeight="false" outlineLevel="0" collapsed="false">
      <c r="A4243" s="12" t="n">
        <v>11303</v>
      </c>
      <c r="B4243" s="13" t="s">
        <v>4256</v>
      </c>
      <c r="C4243" s="14" t="n">
        <f aca="false">IF($F$2=0," - ",Tabla1[[#This Row],[Base Precio de Lista neto]])</f>
        <v>18684.9105</v>
      </c>
      <c r="D4243" s="14" t="n">
        <f aca="false">IF($F$2=0," - ",Tabla1[[#This Row],[Base Precio de Lista neto]]*(1-$F$2))</f>
        <v>13079.43735</v>
      </c>
      <c r="E4243" s="14" t="n">
        <f aca="false">IF($F$2=0," - ",Tabla1[[#This Row],[Base para Mejor precio]]*(1-$F$2))</f>
        <v>11771.493615</v>
      </c>
      <c r="F4243" s="12" t="s">
        <v>31</v>
      </c>
      <c r="G4243" s="15"/>
      <c r="H4243" s="14" t="n">
        <f aca="false">IFERROR(IF($F$3=0,"-",Tabla1[[#This Row],[Precio de Cliente neto]]*(1+$F$3)),"-")</f>
        <v>19619.156025</v>
      </c>
      <c r="I4243" s="14" t="n">
        <v>18684.9105</v>
      </c>
      <c r="J4243" s="14" t="n">
        <v>16816.41945</v>
      </c>
    </row>
    <row r="4244" customFormat="false" ht="15" hidden="false" customHeight="false" outlineLevel="0" collapsed="false">
      <c r="A4244" s="12" t="n">
        <v>11304</v>
      </c>
      <c r="B4244" s="13" t="s">
        <v>4257</v>
      </c>
      <c r="C4244" s="14" t="n">
        <f aca="false">IF($F$2=0," - ",Tabla1[[#This Row],[Base Precio de Lista neto]])</f>
        <v>1096.6198</v>
      </c>
      <c r="D4244" s="14" t="n">
        <f aca="false">IF($F$2=0," - ",Tabla1[[#This Row],[Base Precio de Lista neto]]*(1-$F$2))</f>
        <v>767.63386</v>
      </c>
      <c r="E4244" s="14" t="n">
        <f aca="false">IF($F$2=0," - ",Tabla1[[#This Row],[Base para Mejor precio]]*(1-$F$2))</f>
        <v>690.870474</v>
      </c>
      <c r="F4244" s="12" t="s">
        <v>31</v>
      </c>
      <c r="G4244" s="15"/>
      <c r="H4244" s="14" t="n">
        <f aca="false">IFERROR(IF($F$3=0,"-",Tabla1[[#This Row],[Precio de Cliente neto]]*(1+$F$3)),"-")</f>
        <v>1151.45079</v>
      </c>
      <c r="I4244" s="14" t="n">
        <v>1096.6198</v>
      </c>
      <c r="J4244" s="14" t="n">
        <v>986.95782</v>
      </c>
    </row>
    <row r="4245" customFormat="false" ht="15" hidden="false" customHeight="false" outlineLevel="0" collapsed="false">
      <c r="A4245" s="12" t="n">
        <v>11305</v>
      </c>
      <c r="B4245" s="13" t="s">
        <v>4258</v>
      </c>
      <c r="C4245" s="14" t="n">
        <f aca="false">IF($F$2=0," - ",Tabla1[[#This Row],[Base Precio de Lista neto]])</f>
        <v>3944.0672</v>
      </c>
      <c r="D4245" s="14" t="n">
        <f aca="false">IF($F$2=0," - ",Tabla1[[#This Row],[Base Precio de Lista neto]]*(1-$F$2))</f>
        <v>2760.84704</v>
      </c>
      <c r="E4245" s="14" t="n">
        <f aca="false">IF($F$2=0," - ",Tabla1[[#This Row],[Base para Mejor precio]]*(1-$F$2))</f>
        <v>2484.762336</v>
      </c>
      <c r="F4245" s="12" t="s">
        <v>31</v>
      </c>
      <c r="G4245" s="15"/>
      <c r="H4245" s="14" t="n">
        <f aca="false">IFERROR(IF($F$3=0,"-",Tabla1[[#This Row],[Precio de Cliente neto]]*(1+$F$3)),"-")</f>
        <v>4141.27056</v>
      </c>
      <c r="I4245" s="14" t="n">
        <v>3944.0672</v>
      </c>
      <c r="J4245" s="14" t="n">
        <v>3549.66048</v>
      </c>
    </row>
    <row r="4246" customFormat="false" ht="15" hidden="false" customHeight="false" outlineLevel="0" collapsed="false">
      <c r="A4246" s="12" t="n">
        <v>11306</v>
      </c>
      <c r="B4246" s="13" t="s">
        <v>4259</v>
      </c>
      <c r="C4246" s="14" t="n">
        <f aca="false">IF($F$2=0," - ",Tabla1[[#This Row],[Base Precio de Lista neto]])</f>
        <v>9507.2079</v>
      </c>
      <c r="D4246" s="14" t="n">
        <f aca="false">IF($F$2=0," - ",Tabla1[[#This Row],[Base Precio de Lista neto]]*(1-$F$2))</f>
        <v>6655.04553</v>
      </c>
      <c r="E4246" s="14" t="n">
        <f aca="false">IF($F$2=0," - ",Tabla1[[#This Row],[Base para Mejor precio]]*(1-$F$2))</f>
        <v>5989.540977</v>
      </c>
      <c r="F4246" s="12" t="s">
        <v>31</v>
      </c>
      <c r="G4246" s="15"/>
      <c r="H4246" s="14" t="n">
        <f aca="false">IFERROR(IF($F$3=0,"-",Tabla1[[#This Row],[Precio de Cliente neto]]*(1+$F$3)),"-")</f>
        <v>9982.568295</v>
      </c>
      <c r="I4246" s="14" t="n">
        <v>9507.2079</v>
      </c>
      <c r="J4246" s="14" t="n">
        <v>8556.48711</v>
      </c>
    </row>
    <row r="4247" customFormat="false" ht="15" hidden="false" customHeight="false" outlineLevel="0" collapsed="false">
      <c r="A4247" s="12" t="n">
        <v>11307</v>
      </c>
      <c r="B4247" s="13" t="s">
        <v>4260</v>
      </c>
      <c r="C4247" s="14" t="n">
        <f aca="false">IF($F$2=0," - ",Tabla1[[#This Row],[Base Precio de Lista neto]])</f>
        <v>18684.9105</v>
      </c>
      <c r="D4247" s="14" t="n">
        <f aca="false">IF($F$2=0," - ",Tabla1[[#This Row],[Base Precio de Lista neto]]*(1-$F$2))</f>
        <v>13079.43735</v>
      </c>
      <c r="E4247" s="14" t="n">
        <f aca="false">IF($F$2=0," - ",Tabla1[[#This Row],[Base para Mejor precio]]*(1-$F$2))</f>
        <v>11771.493615</v>
      </c>
      <c r="F4247" s="12" t="s">
        <v>31</v>
      </c>
      <c r="G4247" s="15"/>
      <c r="H4247" s="14" t="n">
        <f aca="false">IFERROR(IF($F$3=0,"-",Tabla1[[#This Row],[Precio de Cliente neto]]*(1+$F$3)),"-")</f>
        <v>19619.156025</v>
      </c>
      <c r="I4247" s="14" t="n">
        <v>18684.9105</v>
      </c>
      <c r="J4247" s="14" t="n">
        <v>16816.41945</v>
      </c>
    </row>
    <row r="4248" customFormat="false" ht="15" hidden="false" customHeight="false" outlineLevel="0" collapsed="false">
      <c r="A4248" s="12" t="n">
        <v>11308</v>
      </c>
      <c r="B4248" s="13" t="s">
        <v>4261</v>
      </c>
      <c r="C4248" s="14" t="n">
        <f aca="false">IF($F$2=0," - ",Tabla1[[#This Row],[Base Precio de Lista neto]])</f>
        <v>1096.6198</v>
      </c>
      <c r="D4248" s="14" t="n">
        <f aca="false">IF($F$2=0," - ",Tabla1[[#This Row],[Base Precio de Lista neto]]*(1-$F$2))</f>
        <v>767.63386</v>
      </c>
      <c r="E4248" s="14" t="n">
        <f aca="false">IF($F$2=0," - ",Tabla1[[#This Row],[Base para Mejor precio]]*(1-$F$2))</f>
        <v>690.870474</v>
      </c>
      <c r="F4248" s="12" t="s">
        <v>31</v>
      </c>
      <c r="G4248" s="15"/>
      <c r="H4248" s="14" t="n">
        <f aca="false">IFERROR(IF($F$3=0,"-",Tabla1[[#This Row],[Precio de Cliente neto]]*(1+$F$3)),"-")</f>
        <v>1151.45079</v>
      </c>
      <c r="I4248" s="14" t="n">
        <v>1096.6198</v>
      </c>
      <c r="J4248" s="14" t="n">
        <v>986.95782</v>
      </c>
    </row>
    <row r="4249" customFormat="false" ht="15" hidden="false" customHeight="false" outlineLevel="0" collapsed="false">
      <c r="A4249" s="12" t="n">
        <v>11309</v>
      </c>
      <c r="B4249" s="13" t="s">
        <v>4262</v>
      </c>
      <c r="C4249" s="14" t="n">
        <f aca="false">IF($F$2=0," - ",Tabla1[[#This Row],[Base Precio de Lista neto]])</f>
        <v>3944.0672</v>
      </c>
      <c r="D4249" s="14" t="n">
        <f aca="false">IF($F$2=0," - ",Tabla1[[#This Row],[Base Precio de Lista neto]]*(1-$F$2))</f>
        <v>2760.84704</v>
      </c>
      <c r="E4249" s="14" t="n">
        <f aca="false">IF($F$2=0," - ",Tabla1[[#This Row],[Base para Mejor precio]]*(1-$F$2))</f>
        <v>2484.762336</v>
      </c>
      <c r="F4249" s="12" t="s">
        <v>31</v>
      </c>
      <c r="G4249" s="15"/>
      <c r="H4249" s="14" t="n">
        <f aca="false">IFERROR(IF($F$3=0,"-",Tabla1[[#This Row],[Precio de Cliente neto]]*(1+$F$3)),"-")</f>
        <v>4141.27056</v>
      </c>
      <c r="I4249" s="14" t="n">
        <v>3944.0672</v>
      </c>
      <c r="J4249" s="14" t="n">
        <v>3549.66048</v>
      </c>
    </row>
    <row r="4250" customFormat="false" ht="15" hidden="false" customHeight="false" outlineLevel="0" collapsed="false">
      <c r="A4250" s="12" t="n">
        <v>11310</v>
      </c>
      <c r="B4250" s="13" t="s">
        <v>4263</v>
      </c>
      <c r="C4250" s="14" t="n">
        <f aca="false">IF($F$2=0," - ",Tabla1[[#This Row],[Base Precio de Lista neto]])</f>
        <v>9507.2079</v>
      </c>
      <c r="D4250" s="14" t="n">
        <f aca="false">IF($F$2=0," - ",Tabla1[[#This Row],[Base Precio de Lista neto]]*(1-$F$2))</f>
        <v>6655.04553</v>
      </c>
      <c r="E4250" s="14" t="n">
        <f aca="false">IF($F$2=0," - ",Tabla1[[#This Row],[Base para Mejor precio]]*(1-$F$2))</f>
        <v>5989.540977</v>
      </c>
      <c r="F4250" s="12" t="s">
        <v>31</v>
      </c>
      <c r="G4250" s="15"/>
      <c r="H4250" s="14" t="n">
        <f aca="false">IFERROR(IF($F$3=0,"-",Tabla1[[#This Row],[Precio de Cliente neto]]*(1+$F$3)),"-")</f>
        <v>9982.568295</v>
      </c>
      <c r="I4250" s="14" t="n">
        <v>9507.2079</v>
      </c>
      <c r="J4250" s="14" t="n">
        <v>8556.48711</v>
      </c>
    </row>
    <row r="4251" customFormat="false" ht="15" hidden="false" customHeight="false" outlineLevel="0" collapsed="false">
      <c r="A4251" s="12" t="n">
        <v>11311</v>
      </c>
      <c r="B4251" s="13" t="s">
        <v>4264</v>
      </c>
      <c r="C4251" s="14" t="n">
        <f aca="false">IF($F$2=0," - ",Tabla1[[#This Row],[Base Precio de Lista neto]])</f>
        <v>18684.9105</v>
      </c>
      <c r="D4251" s="14" t="n">
        <f aca="false">IF($F$2=0," - ",Tabla1[[#This Row],[Base Precio de Lista neto]]*(1-$F$2))</f>
        <v>13079.43735</v>
      </c>
      <c r="E4251" s="14" t="n">
        <f aca="false">IF($F$2=0," - ",Tabla1[[#This Row],[Base para Mejor precio]]*(1-$F$2))</f>
        <v>11771.493615</v>
      </c>
      <c r="F4251" s="12" t="s">
        <v>31</v>
      </c>
      <c r="G4251" s="15"/>
      <c r="H4251" s="14" t="n">
        <f aca="false">IFERROR(IF($F$3=0,"-",Tabla1[[#This Row],[Precio de Cliente neto]]*(1+$F$3)),"-")</f>
        <v>19619.156025</v>
      </c>
      <c r="I4251" s="14" t="n">
        <v>18684.9105</v>
      </c>
      <c r="J4251" s="14" t="n">
        <v>16816.41945</v>
      </c>
    </row>
    <row r="4252" customFormat="false" ht="15" hidden="false" customHeight="false" outlineLevel="0" collapsed="false">
      <c r="A4252" s="12" t="n">
        <v>11312</v>
      </c>
      <c r="B4252" s="13" t="s">
        <v>4265</v>
      </c>
      <c r="C4252" s="14" t="n">
        <f aca="false">IF($F$2=0," - ",Tabla1[[#This Row],[Base Precio de Lista neto]])</f>
        <v>1103.7223</v>
      </c>
      <c r="D4252" s="14" t="n">
        <f aca="false">IF($F$2=0," - ",Tabla1[[#This Row],[Base Precio de Lista neto]]*(1-$F$2))</f>
        <v>772.60561</v>
      </c>
      <c r="E4252" s="14" t="n">
        <f aca="false">IF($F$2=0," - ",Tabla1[[#This Row],[Base para Mejor precio]]*(1-$F$2))</f>
        <v>695.345049</v>
      </c>
      <c r="F4252" s="12" t="s">
        <v>31</v>
      </c>
      <c r="G4252" s="15"/>
      <c r="H4252" s="14" t="n">
        <f aca="false">IFERROR(IF($F$3=0,"-",Tabla1[[#This Row],[Precio de Cliente neto]]*(1+$F$3)),"-")</f>
        <v>1158.908415</v>
      </c>
      <c r="I4252" s="14" t="n">
        <v>1103.7223</v>
      </c>
      <c r="J4252" s="14" t="n">
        <v>993.35007</v>
      </c>
    </row>
    <row r="4253" customFormat="false" ht="15" hidden="false" customHeight="false" outlineLevel="0" collapsed="false">
      <c r="A4253" s="12" t="n">
        <v>11313</v>
      </c>
      <c r="B4253" s="13" t="s">
        <v>4266</v>
      </c>
      <c r="C4253" s="14" t="n">
        <f aca="false">IF($F$2=0," - ",Tabla1[[#This Row],[Base Precio de Lista neto]])</f>
        <v>3944.0672</v>
      </c>
      <c r="D4253" s="14" t="n">
        <f aca="false">IF($F$2=0," - ",Tabla1[[#This Row],[Base Precio de Lista neto]]*(1-$F$2))</f>
        <v>2760.84704</v>
      </c>
      <c r="E4253" s="14" t="n">
        <f aca="false">IF($F$2=0," - ",Tabla1[[#This Row],[Base para Mejor precio]]*(1-$F$2))</f>
        <v>2484.762336</v>
      </c>
      <c r="F4253" s="12" t="s">
        <v>31</v>
      </c>
      <c r="G4253" s="15"/>
      <c r="H4253" s="14" t="n">
        <f aca="false">IFERROR(IF($F$3=0,"-",Tabla1[[#This Row],[Precio de Cliente neto]]*(1+$F$3)),"-")</f>
        <v>4141.27056</v>
      </c>
      <c r="I4253" s="14" t="n">
        <v>3944.0672</v>
      </c>
      <c r="J4253" s="14" t="n">
        <v>3549.66048</v>
      </c>
    </row>
    <row r="4254" customFormat="false" ht="15" hidden="false" customHeight="false" outlineLevel="0" collapsed="false">
      <c r="A4254" s="12" t="n">
        <v>11314</v>
      </c>
      <c r="B4254" s="13" t="s">
        <v>4267</v>
      </c>
      <c r="C4254" s="14" t="n">
        <f aca="false">IF($F$2=0," - ",Tabla1[[#This Row],[Base Precio de Lista neto]])</f>
        <v>9507.2079</v>
      </c>
      <c r="D4254" s="14" t="n">
        <f aca="false">IF($F$2=0," - ",Tabla1[[#This Row],[Base Precio de Lista neto]]*(1-$F$2))</f>
        <v>6655.04553</v>
      </c>
      <c r="E4254" s="14" t="n">
        <f aca="false">IF($F$2=0," - ",Tabla1[[#This Row],[Base para Mejor precio]]*(1-$F$2))</f>
        <v>5989.540977</v>
      </c>
      <c r="F4254" s="12" t="s">
        <v>31</v>
      </c>
      <c r="G4254" s="15"/>
      <c r="H4254" s="14" t="n">
        <f aca="false">IFERROR(IF($F$3=0,"-",Tabla1[[#This Row],[Precio de Cliente neto]]*(1+$F$3)),"-")</f>
        <v>9982.568295</v>
      </c>
      <c r="I4254" s="14" t="n">
        <v>9507.2079</v>
      </c>
      <c r="J4254" s="14" t="n">
        <v>8556.48711</v>
      </c>
    </row>
    <row r="4255" customFormat="false" ht="15" hidden="false" customHeight="false" outlineLevel="0" collapsed="false">
      <c r="A4255" s="12" t="n">
        <v>11315</v>
      </c>
      <c r="B4255" s="13" t="s">
        <v>4268</v>
      </c>
      <c r="C4255" s="14" t="n">
        <f aca="false">IF($F$2=0," - ",Tabla1[[#This Row],[Base Precio de Lista neto]])</f>
        <v>18684.9105</v>
      </c>
      <c r="D4255" s="14" t="n">
        <f aca="false">IF($F$2=0," - ",Tabla1[[#This Row],[Base Precio de Lista neto]]*(1-$F$2))</f>
        <v>13079.43735</v>
      </c>
      <c r="E4255" s="14" t="n">
        <f aca="false">IF($F$2=0," - ",Tabla1[[#This Row],[Base para Mejor precio]]*(1-$F$2))</f>
        <v>11771.493615</v>
      </c>
      <c r="F4255" s="12" t="s">
        <v>31</v>
      </c>
      <c r="G4255" s="15"/>
      <c r="H4255" s="14" t="n">
        <f aca="false">IFERROR(IF($F$3=0,"-",Tabla1[[#This Row],[Precio de Cliente neto]]*(1+$F$3)),"-")</f>
        <v>19619.156025</v>
      </c>
      <c r="I4255" s="14" t="n">
        <v>18684.9105</v>
      </c>
      <c r="J4255" s="14" t="n">
        <v>16816.41945</v>
      </c>
    </row>
    <row r="4256" customFormat="false" ht="15" hidden="false" customHeight="false" outlineLevel="0" collapsed="false">
      <c r="A4256" s="12" t="n">
        <v>11316</v>
      </c>
      <c r="B4256" s="13" t="s">
        <v>4269</v>
      </c>
      <c r="C4256" s="14" t="n">
        <f aca="false">IF($F$2=0," - ",Tabla1[[#This Row],[Base Precio de Lista neto]])</f>
        <v>1096.6198</v>
      </c>
      <c r="D4256" s="14" t="n">
        <f aca="false">IF($F$2=0," - ",Tabla1[[#This Row],[Base Precio de Lista neto]]*(1-$F$2))</f>
        <v>767.63386</v>
      </c>
      <c r="E4256" s="14" t="n">
        <f aca="false">IF($F$2=0," - ",Tabla1[[#This Row],[Base para Mejor precio]]*(1-$F$2))</f>
        <v>690.870474</v>
      </c>
      <c r="F4256" s="12" t="s">
        <v>31</v>
      </c>
      <c r="G4256" s="15"/>
      <c r="H4256" s="14" t="n">
        <f aca="false">IFERROR(IF($F$3=0,"-",Tabla1[[#This Row],[Precio de Cliente neto]]*(1+$F$3)),"-")</f>
        <v>1151.45079</v>
      </c>
      <c r="I4256" s="14" t="n">
        <v>1096.6198</v>
      </c>
      <c r="J4256" s="14" t="n">
        <v>986.95782</v>
      </c>
    </row>
    <row r="4257" customFormat="false" ht="15" hidden="false" customHeight="false" outlineLevel="0" collapsed="false">
      <c r="A4257" s="12" t="n">
        <v>11317</v>
      </c>
      <c r="B4257" s="13" t="s">
        <v>4270</v>
      </c>
      <c r="C4257" s="14" t="n">
        <f aca="false">IF($F$2=0," - ",Tabla1[[#This Row],[Base Precio de Lista neto]])</f>
        <v>3944.0672</v>
      </c>
      <c r="D4257" s="14" t="n">
        <f aca="false">IF($F$2=0," - ",Tabla1[[#This Row],[Base Precio de Lista neto]]*(1-$F$2))</f>
        <v>2760.84704</v>
      </c>
      <c r="E4257" s="14" t="n">
        <f aca="false">IF($F$2=0," - ",Tabla1[[#This Row],[Base para Mejor precio]]*(1-$F$2))</f>
        <v>2484.762336</v>
      </c>
      <c r="F4257" s="12" t="s">
        <v>31</v>
      </c>
      <c r="G4257" s="15"/>
      <c r="H4257" s="14" t="n">
        <f aca="false">IFERROR(IF($F$3=0,"-",Tabla1[[#This Row],[Precio de Cliente neto]]*(1+$F$3)),"-")</f>
        <v>4141.27056</v>
      </c>
      <c r="I4257" s="14" t="n">
        <v>3944.0672</v>
      </c>
      <c r="J4257" s="14" t="n">
        <v>3549.66048</v>
      </c>
    </row>
    <row r="4258" customFormat="false" ht="15" hidden="false" customHeight="false" outlineLevel="0" collapsed="false">
      <c r="A4258" s="12" t="n">
        <v>11318</v>
      </c>
      <c r="B4258" s="13" t="s">
        <v>4271</v>
      </c>
      <c r="C4258" s="14" t="n">
        <f aca="false">IF($F$2=0," - ",Tabla1[[#This Row],[Base Precio de Lista neto]])</f>
        <v>9507.2079</v>
      </c>
      <c r="D4258" s="14" t="n">
        <f aca="false">IF($F$2=0," - ",Tabla1[[#This Row],[Base Precio de Lista neto]]*(1-$F$2))</f>
        <v>6655.04553</v>
      </c>
      <c r="E4258" s="14" t="n">
        <f aca="false">IF($F$2=0," - ",Tabla1[[#This Row],[Base para Mejor precio]]*(1-$F$2))</f>
        <v>5989.540977</v>
      </c>
      <c r="F4258" s="12" t="s">
        <v>31</v>
      </c>
      <c r="G4258" s="15"/>
      <c r="H4258" s="14" t="n">
        <f aca="false">IFERROR(IF($F$3=0,"-",Tabla1[[#This Row],[Precio de Cliente neto]]*(1+$F$3)),"-")</f>
        <v>9982.568295</v>
      </c>
      <c r="I4258" s="14" t="n">
        <v>9507.2079</v>
      </c>
      <c r="J4258" s="14" t="n">
        <v>8556.48711</v>
      </c>
    </row>
    <row r="4259" customFormat="false" ht="15" hidden="false" customHeight="false" outlineLevel="0" collapsed="false">
      <c r="A4259" s="12" t="n">
        <v>11319</v>
      </c>
      <c r="B4259" s="13" t="s">
        <v>4272</v>
      </c>
      <c r="C4259" s="14" t="n">
        <f aca="false">IF($F$2=0," - ",Tabla1[[#This Row],[Base Precio de Lista neto]])</f>
        <v>18684.9105</v>
      </c>
      <c r="D4259" s="14" t="n">
        <f aca="false">IF($F$2=0," - ",Tabla1[[#This Row],[Base Precio de Lista neto]]*(1-$F$2))</f>
        <v>13079.43735</v>
      </c>
      <c r="E4259" s="14" t="n">
        <f aca="false">IF($F$2=0," - ",Tabla1[[#This Row],[Base para Mejor precio]]*(1-$F$2))</f>
        <v>11771.493615</v>
      </c>
      <c r="F4259" s="12" t="s">
        <v>31</v>
      </c>
      <c r="G4259" s="15"/>
      <c r="H4259" s="14" t="n">
        <f aca="false">IFERROR(IF($F$3=0,"-",Tabla1[[#This Row],[Precio de Cliente neto]]*(1+$F$3)),"-")</f>
        <v>19619.156025</v>
      </c>
      <c r="I4259" s="14" t="n">
        <v>18684.9105</v>
      </c>
      <c r="J4259" s="14" t="n">
        <v>16816.41945</v>
      </c>
    </row>
    <row r="4260" customFormat="false" ht="15" hidden="false" customHeight="false" outlineLevel="0" collapsed="false">
      <c r="A4260" s="12" t="n">
        <v>11320</v>
      </c>
      <c r="B4260" s="13" t="s">
        <v>4273</v>
      </c>
      <c r="C4260" s="14" t="n">
        <f aca="false">IF($F$2=0," - ",Tabla1[[#This Row],[Base Precio de Lista neto]])</f>
        <v>1096.6198</v>
      </c>
      <c r="D4260" s="14" t="n">
        <f aca="false">IF($F$2=0," - ",Tabla1[[#This Row],[Base Precio de Lista neto]]*(1-$F$2))</f>
        <v>767.63386</v>
      </c>
      <c r="E4260" s="14" t="n">
        <f aca="false">IF($F$2=0," - ",Tabla1[[#This Row],[Base para Mejor precio]]*(1-$F$2))</f>
        <v>690.870474</v>
      </c>
      <c r="F4260" s="12" t="s">
        <v>31</v>
      </c>
      <c r="G4260" s="15"/>
      <c r="H4260" s="14" t="n">
        <f aca="false">IFERROR(IF($F$3=0,"-",Tabla1[[#This Row],[Precio de Cliente neto]]*(1+$F$3)),"-")</f>
        <v>1151.45079</v>
      </c>
      <c r="I4260" s="14" t="n">
        <v>1096.6198</v>
      </c>
      <c r="J4260" s="14" t="n">
        <v>986.95782</v>
      </c>
    </row>
    <row r="4261" customFormat="false" ht="15" hidden="false" customHeight="false" outlineLevel="0" collapsed="false">
      <c r="A4261" s="12" t="n">
        <v>11321</v>
      </c>
      <c r="B4261" s="13" t="s">
        <v>4274</v>
      </c>
      <c r="C4261" s="14" t="n">
        <f aca="false">IF($F$2=0," - ",Tabla1[[#This Row],[Base Precio de Lista neto]])</f>
        <v>3944.0672</v>
      </c>
      <c r="D4261" s="14" t="n">
        <f aca="false">IF($F$2=0," - ",Tabla1[[#This Row],[Base Precio de Lista neto]]*(1-$F$2))</f>
        <v>2760.84704</v>
      </c>
      <c r="E4261" s="14" t="n">
        <f aca="false">IF($F$2=0," - ",Tabla1[[#This Row],[Base para Mejor precio]]*(1-$F$2))</f>
        <v>2484.762336</v>
      </c>
      <c r="F4261" s="12" t="s">
        <v>31</v>
      </c>
      <c r="G4261" s="15"/>
      <c r="H4261" s="14" t="n">
        <f aca="false">IFERROR(IF($F$3=0,"-",Tabla1[[#This Row],[Precio de Cliente neto]]*(1+$F$3)),"-")</f>
        <v>4141.27056</v>
      </c>
      <c r="I4261" s="14" t="n">
        <v>3944.0672</v>
      </c>
      <c r="J4261" s="14" t="n">
        <v>3549.66048</v>
      </c>
    </row>
    <row r="4262" customFormat="false" ht="15" hidden="false" customHeight="false" outlineLevel="0" collapsed="false">
      <c r="A4262" s="12" t="n">
        <v>11322</v>
      </c>
      <c r="B4262" s="13" t="s">
        <v>4275</v>
      </c>
      <c r="C4262" s="14" t="n">
        <f aca="false">IF($F$2=0," - ",Tabla1[[#This Row],[Base Precio de Lista neto]])</f>
        <v>9507.2079</v>
      </c>
      <c r="D4262" s="14" t="n">
        <f aca="false">IF($F$2=0," - ",Tabla1[[#This Row],[Base Precio de Lista neto]]*(1-$F$2))</f>
        <v>6655.04553</v>
      </c>
      <c r="E4262" s="14" t="n">
        <f aca="false">IF($F$2=0," - ",Tabla1[[#This Row],[Base para Mejor precio]]*(1-$F$2))</f>
        <v>5989.540977</v>
      </c>
      <c r="F4262" s="12" t="s">
        <v>31</v>
      </c>
      <c r="G4262" s="15"/>
      <c r="H4262" s="14" t="n">
        <f aca="false">IFERROR(IF($F$3=0,"-",Tabla1[[#This Row],[Precio de Cliente neto]]*(1+$F$3)),"-")</f>
        <v>9982.568295</v>
      </c>
      <c r="I4262" s="14" t="n">
        <v>9507.2079</v>
      </c>
      <c r="J4262" s="14" t="n">
        <v>8556.48711</v>
      </c>
    </row>
    <row r="4263" customFormat="false" ht="15" hidden="false" customHeight="false" outlineLevel="0" collapsed="false">
      <c r="A4263" s="12" t="n">
        <v>11323</v>
      </c>
      <c r="B4263" s="13" t="s">
        <v>4276</v>
      </c>
      <c r="C4263" s="14" t="n">
        <f aca="false">IF($F$2=0," - ",Tabla1[[#This Row],[Base Precio de Lista neto]])</f>
        <v>18684.9105</v>
      </c>
      <c r="D4263" s="14" t="n">
        <f aca="false">IF($F$2=0," - ",Tabla1[[#This Row],[Base Precio de Lista neto]]*(1-$F$2))</f>
        <v>13079.43735</v>
      </c>
      <c r="E4263" s="14" t="n">
        <f aca="false">IF($F$2=0," - ",Tabla1[[#This Row],[Base para Mejor precio]]*(1-$F$2))</f>
        <v>11771.493615</v>
      </c>
      <c r="F4263" s="12" t="s">
        <v>31</v>
      </c>
      <c r="G4263" s="15"/>
      <c r="H4263" s="14" t="n">
        <f aca="false">IFERROR(IF($F$3=0,"-",Tabla1[[#This Row],[Precio de Cliente neto]]*(1+$F$3)),"-")</f>
        <v>19619.156025</v>
      </c>
      <c r="I4263" s="14" t="n">
        <v>18684.9105</v>
      </c>
      <c r="J4263" s="14" t="n">
        <v>16816.41945</v>
      </c>
    </row>
    <row r="4264" customFormat="false" ht="15" hidden="false" customHeight="false" outlineLevel="0" collapsed="false">
      <c r="A4264" s="12" t="n">
        <v>11324</v>
      </c>
      <c r="B4264" s="13" t="s">
        <v>4277</v>
      </c>
      <c r="C4264" s="14" t="n">
        <f aca="false">IF($F$2=0," - ",Tabla1[[#This Row],[Base Precio de Lista neto]])</f>
        <v>1096.6198</v>
      </c>
      <c r="D4264" s="14" t="n">
        <f aca="false">IF($F$2=0," - ",Tabla1[[#This Row],[Base Precio de Lista neto]]*(1-$F$2))</f>
        <v>767.63386</v>
      </c>
      <c r="E4264" s="14" t="n">
        <f aca="false">IF($F$2=0," - ",Tabla1[[#This Row],[Base para Mejor precio]]*(1-$F$2))</f>
        <v>690.870474</v>
      </c>
      <c r="F4264" s="12" t="s">
        <v>31</v>
      </c>
      <c r="G4264" s="15"/>
      <c r="H4264" s="14" t="n">
        <f aca="false">IFERROR(IF($F$3=0,"-",Tabla1[[#This Row],[Precio de Cliente neto]]*(1+$F$3)),"-")</f>
        <v>1151.45079</v>
      </c>
      <c r="I4264" s="14" t="n">
        <v>1096.6198</v>
      </c>
      <c r="J4264" s="14" t="n">
        <v>986.95782</v>
      </c>
    </row>
    <row r="4265" customFormat="false" ht="15" hidden="false" customHeight="false" outlineLevel="0" collapsed="false">
      <c r="A4265" s="12" t="n">
        <v>11325</v>
      </c>
      <c r="B4265" s="13" t="s">
        <v>4278</v>
      </c>
      <c r="C4265" s="14" t="n">
        <f aca="false">IF($F$2=0," - ",Tabla1[[#This Row],[Base Precio de Lista neto]])</f>
        <v>3944.0672</v>
      </c>
      <c r="D4265" s="14" t="n">
        <f aca="false">IF($F$2=0," - ",Tabla1[[#This Row],[Base Precio de Lista neto]]*(1-$F$2))</f>
        <v>2760.84704</v>
      </c>
      <c r="E4265" s="14" t="n">
        <f aca="false">IF($F$2=0," - ",Tabla1[[#This Row],[Base para Mejor precio]]*(1-$F$2))</f>
        <v>2484.762336</v>
      </c>
      <c r="F4265" s="12" t="s">
        <v>31</v>
      </c>
      <c r="G4265" s="15"/>
      <c r="H4265" s="14" t="n">
        <f aca="false">IFERROR(IF($F$3=0,"-",Tabla1[[#This Row],[Precio de Cliente neto]]*(1+$F$3)),"-")</f>
        <v>4141.27056</v>
      </c>
      <c r="I4265" s="14" t="n">
        <v>3944.0672</v>
      </c>
      <c r="J4265" s="14" t="n">
        <v>3549.66048</v>
      </c>
    </row>
    <row r="4266" customFormat="false" ht="15" hidden="false" customHeight="false" outlineLevel="0" collapsed="false">
      <c r="A4266" s="12" t="n">
        <v>11326</v>
      </c>
      <c r="B4266" s="13" t="s">
        <v>4279</v>
      </c>
      <c r="C4266" s="14" t="n">
        <f aca="false">IF($F$2=0," - ",Tabla1[[#This Row],[Base Precio de Lista neto]])</f>
        <v>9507.2079</v>
      </c>
      <c r="D4266" s="14" t="n">
        <f aca="false">IF($F$2=0," - ",Tabla1[[#This Row],[Base Precio de Lista neto]]*(1-$F$2))</f>
        <v>6655.04553</v>
      </c>
      <c r="E4266" s="14" t="n">
        <f aca="false">IF($F$2=0," - ",Tabla1[[#This Row],[Base para Mejor precio]]*(1-$F$2))</f>
        <v>5989.540977</v>
      </c>
      <c r="F4266" s="12" t="s">
        <v>31</v>
      </c>
      <c r="G4266" s="15"/>
      <c r="H4266" s="14" t="n">
        <f aca="false">IFERROR(IF($F$3=0,"-",Tabla1[[#This Row],[Precio de Cliente neto]]*(1+$F$3)),"-")</f>
        <v>9982.568295</v>
      </c>
      <c r="I4266" s="14" t="n">
        <v>9507.2079</v>
      </c>
      <c r="J4266" s="14" t="n">
        <v>8556.48711</v>
      </c>
    </row>
    <row r="4267" customFormat="false" ht="15" hidden="false" customHeight="false" outlineLevel="0" collapsed="false">
      <c r="A4267" s="12" t="n">
        <v>11327</v>
      </c>
      <c r="B4267" s="13" t="s">
        <v>4280</v>
      </c>
      <c r="C4267" s="14" t="n">
        <f aca="false">IF($F$2=0," - ",Tabla1[[#This Row],[Base Precio de Lista neto]])</f>
        <v>18684.9105</v>
      </c>
      <c r="D4267" s="14" t="n">
        <f aca="false">IF($F$2=0," - ",Tabla1[[#This Row],[Base Precio de Lista neto]]*(1-$F$2))</f>
        <v>13079.43735</v>
      </c>
      <c r="E4267" s="14" t="n">
        <f aca="false">IF($F$2=0," - ",Tabla1[[#This Row],[Base para Mejor precio]]*(1-$F$2))</f>
        <v>11771.493615</v>
      </c>
      <c r="F4267" s="12" t="s">
        <v>31</v>
      </c>
      <c r="G4267" s="15"/>
      <c r="H4267" s="14" t="n">
        <f aca="false">IFERROR(IF($F$3=0,"-",Tabla1[[#This Row],[Precio de Cliente neto]]*(1+$F$3)),"-")</f>
        <v>19619.156025</v>
      </c>
      <c r="I4267" s="14" t="n">
        <v>18684.9105</v>
      </c>
      <c r="J4267" s="14" t="n">
        <v>16816.41945</v>
      </c>
    </row>
    <row r="4268" customFormat="false" ht="15" hidden="false" customHeight="false" outlineLevel="0" collapsed="false">
      <c r="A4268" s="12" t="n">
        <v>11328</v>
      </c>
      <c r="B4268" s="13" t="s">
        <v>4281</v>
      </c>
      <c r="C4268" s="14" t="n">
        <f aca="false">IF($F$2=0," - ",Tabla1[[#This Row],[Base Precio de Lista neto]])</f>
        <v>1096.6198</v>
      </c>
      <c r="D4268" s="14" t="n">
        <f aca="false">IF($F$2=0," - ",Tabla1[[#This Row],[Base Precio de Lista neto]]*(1-$F$2))</f>
        <v>767.63386</v>
      </c>
      <c r="E4268" s="14" t="n">
        <f aca="false">IF($F$2=0," - ",Tabla1[[#This Row],[Base para Mejor precio]]*(1-$F$2))</f>
        <v>690.870474</v>
      </c>
      <c r="F4268" s="12" t="s">
        <v>31</v>
      </c>
      <c r="G4268" s="15"/>
      <c r="H4268" s="14" t="n">
        <f aca="false">IFERROR(IF($F$3=0,"-",Tabla1[[#This Row],[Precio de Cliente neto]]*(1+$F$3)),"-")</f>
        <v>1151.45079</v>
      </c>
      <c r="I4268" s="14" t="n">
        <v>1096.6198</v>
      </c>
      <c r="J4268" s="14" t="n">
        <v>986.95782</v>
      </c>
    </row>
    <row r="4269" customFormat="false" ht="15" hidden="false" customHeight="false" outlineLevel="0" collapsed="false">
      <c r="A4269" s="12" t="n">
        <v>11329</v>
      </c>
      <c r="B4269" s="13" t="s">
        <v>4282</v>
      </c>
      <c r="C4269" s="14" t="n">
        <f aca="false">IF($F$2=0," - ",Tabla1[[#This Row],[Base Precio de Lista neto]])</f>
        <v>3944.0672</v>
      </c>
      <c r="D4269" s="14" t="n">
        <f aca="false">IF($F$2=0," - ",Tabla1[[#This Row],[Base Precio de Lista neto]]*(1-$F$2))</f>
        <v>2760.84704</v>
      </c>
      <c r="E4269" s="14" t="n">
        <f aca="false">IF($F$2=0," - ",Tabla1[[#This Row],[Base para Mejor precio]]*(1-$F$2))</f>
        <v>2484.762336</v>
      </c>
      <c r="F4269" s="12" t="s">
        <v>31</v>
      </c>
      <c r="G4269" s="15"/>
      <c r="H4269" s="14" t="n">
        <f aca="false">IFERROR(IF($F$3=0,"-",Tabla1[[#This Row],[Precio de Cliente neto]]*(1+$F$3)),"-")</f>
        <v>4141.27056</v>
      </c>
      <c r="I4269" s="14" t="n">
        <v>3944.0672</v>
      </c>
      <c r="J4269" s="14" t="n">
        <v>3549.66048</v>
      </c>
    </row>
    <row r="4270" customFormat="false" ht="15" hidden="false" customHeight="false" outlineLevel="0" collapsed="false">
      <c r="A4270" s="12" t="n">
        <v>11330</v>
      </c>
      <c r="B4270" s="13" t="s">
        <v>4283</v>
      </c>
      <c r="C4270" s="14" t="n">
        <f aca="false">IF($F$2=0," - ",Tabla1[[#This Row],[Base Precio de Lista neto]])</f>
        <v>9507.2079</v>
      </c>
      <c r="D4270" s="14" t="n">
        <f aca="false">IF($F$2=0," - ",Tabla1[[#This Row],[Base Precio de Lista neto]]*(1-$F$2))</f>
        <v>6655.04553</v>
      </c>
      <c r="E4270" s="14" t="n">
        <f aca="false">IF($F$2=0," - ",Tabla1[[#This Row],[Base para Mejor precio]]*(1-$F$2))</f>
        <v>5989.540977</v>
      </c>
      <c r="F4270" s="12" t="s">
        <v>31</v>
      </c>
      <c r="G4270" s="15"/>
      <c r="H4270" s="14" t="n">
        <f aca="false">IFERROR(IF($F$3=0,"-",Tabla1[[#This Row],[Precio de Cliente neto]]*(1+$F$3)),"-")</f>
        <v>9982.568295</v>
      </c>
      <c r="I4270" s="14" t="n">
        <v>9507.2079</v>
      </c>
      <c r="J4270" s="14" t="n">
        <v>8556.48711</v>
      </c>
    </row>
    <row r="4271" customFormat="false" ht="15" hidden="false" customHeight="false" outlineLevel="0" collapsed="false">
      <c r="A4271" s="12" t="n">
        <v>11331</v>
      </c>
      <c r="B4271" s="13" t="s">
        <v>4284</v>
      </c>
      <c r="C4271" s="14" t="n">
        <f aca="false">IF($F$2=0," - ",Tabla1[[#This Row],[Base Precio de Lista neto]])</f>
        <v>18684.9105</v>
      </c>
      <c r="D4271" s="14" t="n">
        <f aca="false">IF($F$2=0," - ",Tabla1[[#This Row],[Base Precio de Lista neto]]*(1-$F$2))</f>
        <v>13079.43735</v>
      </c>
      <c r="E4271" s="14" t="n">
        <f aca="false">IF($F$2=0," - ",Tabla1[[#This Row],[Base para Mejor precio]]*(1-$F$2))</f>
        <v>11771.493615</v>
      </c>
      <c r="F4271" s="12" t="s">
        <v>31</v>
      </c>
      <c r="G4271" s="15"/>
      <c r="H4271" s="14" t="n">
        <f aca="false">IFERROR(IF($F$3=0,"-",Tabla1[[#This Row],[Precio de Cliente neto]]*(1+$F$3)),"-")</f>
        <v>19619.156025</v>
      </c>
      <c r="I4271" s="14" t="n">
        <v>18684.9105</v>
      </c>
      <c r="J4271" s="14" t="n">
        <v>16816.41945</v>
      </c>
    </row>
    <row r="4272" customFormat="false" ht="15" hidden="false" customHeight="false" outlineLevel="0" collapsed="false">
      <c r="A4272" s="12" t="n">
        <v>11332</v>
      </c>
      <c r="B4272" s="13" t="s">
        <v>4285</v>
      </c>
      <c r="C4272" s="14" t="n">
        <f aca="false">IF($F$2=0," - ",Tabla1[[#This Row],[Base Precio de Lista neto]])</f>
        <v>1096.6198</v>
      </c>
      <c r="D4272" s="14" t="n">
        <f aca="false">IF($F$2=0," - ",Tabla1[[#This Row],[Base Precio de Lista neto]]*(1-$F$2))</f>
        <v>767.63386</v>
      </c>
      <c r="E4272" s="14" t="n">
        <f aca="false">IF($F$2=0," - ",Tabla1[[#This Row],[Base para Mejor precio]]*(1-$F$2))</f>
        <v>690.870474</v>
      </c>
      <c r="F4272" s="12" t="s">
        <v>31</v>
      </c>
      <c r="G4272" s="15"/>
      <c r="H4272" s="14" t="n">
        <f aca="false">IFERROR(IF($F$3=0,"-",Tabla1[[#This Row],[Precio de Cliente neto]]*(1+$F$3)),"-")</f>
        <v>1151.45079</v>
      </c>
      <c r="I4272" s="14" t="n">
        <v>1096.6198</v>
      </c>
      <c r="J4272" s="14" t="n">
        <v>986.95782</v>
      </c>
    </row>
    <row r="4273" customFormat="false" ht="15" hidden="false" customHeight="false" outlineLevel="0" collapsed="false">
      <c r="A4273" s="12" t="n">
        <v>11333</v>
      </c>
      <c r="B4273" s="13" t="s">
        <v>4286</v>
      </c>
      <c r="C4273" s="14" t="n">
        <f aca="false">IF($F$2=0," - ",Tabla1[[#This Row],[Base Precio de Lista neto]])</f>
        <v>3944.0672</v>
      </c>
      <c r="D4273" s="14" t="n">
        <f aca="false">IF($F$2=0," - ",Tabla1[[#This Row],[Base Precio de Lista neto]]*(1-$F$2))</f>
        <v>2760.84704</v>
      </c>
      <c r="E4273" s="14" t="n">
        <f aca="false">IF($F$2=0," - ",Tabla1[[#This Row],[Base para Mejor precio]]*(1-$F$2))</f>
        <v>2484.762336</v>
      </c>
      <c r="F4273" s="12" t="s">
        <v>31</v>
      </c>
      <c r="G4273" s="15"/>
      <c r="H4273" s="14" t="n">
        <f aca="false">IFERROR(IF($F$3=0,"-",Tabla1[[#This Row],[Precio de Cliente neto]]*(1+$F$3)),"-")</f>
        <v>4141.27056</v>
      </c>
      <c r="I4273" s="14" t="n">
        <v>3944.0672</v>
      </c>
      <c r="J4273" s="14" t="n">
        <v>3549.66048</v>
      </c>
    </row>
    <row r="4274" customFormat="false" ht="15" hidden="false" customHeight="false" outlineLevel="0" collapsed="false">
      <c r="A4274" s="12" t="n">
        <v>11334</v>
      </c>
      <c r="B4274" s="13" t="s">
        <v>4287</v>
      </c>
      <c r="C4274" s="14" t="n">
        <f aca="false">IF($F$2=0," - ",Tabla1[[#This Row],[Base Precio de Lista neto]])</f>
        <v>9507.2079</v>
      </c>
      <c r="D4274" s="14" t="n">
        <f aca="false">IF($F$2=0," - ",Tabla1[[#This Row],[Base Precio de Lista neto]]*(1-$F$2))</f>
        <v>6655.04553</v>
      </c>
      <c r="E4274" s="14" t="n">
        <f aca="false">IF($F$2=0," - ",Tabla1[[#This Row],[Base para Mejor precio]]*(1-$F$2))</f>
        <v>5989.540977</v>
      </c>
      <c r="F4274" s="12" t="s">
        <v>31</v>
      </c>
      <c r="G4274" s="15"/>
      <c r="H4274" s="14" t="n">
        <f aca="false">IFERROR(IF($F$3=0,"-",Tabla1[[#This Row],[Precio de Cliente neto]]*(1+$F$3)),"-")</f>
        <v>9982.568295</v>
      </c>
      <c r="I4274" s="14" t="n">
        <v>9507.2079</v>
      </c>
      <c r="J4274" s="14" t="n">
        <v>8556.48711</v>
      </c>
    </row>
    <row r="4275" customFormat="false" ht="15" hidden="false" customHeight="false" outlineLevel="0" collapsed="false">
      <c r="A4275" s="12" t="n">
        <v>11335</v>
      </c>
      <c r="B4275" s="13" t="s">
        <v>4288</v>
      </c>
      <c r="C4275" s="14" t="n">
        <f aca="false">IF($F$2=0," - ",Tabla1[[#This Row],[Base Precio de Lista neto]])</f>
        <v>18684.9105</v>
      </c>
      <c r="D4275" s="14" t="n">
        <f aca="false">IF($F$2=0," - ",Tabla1[[#This Row],[Base Precio de Lista neto]]*(1-$F$2))</f>
        <v>13079.43735</v>
      </c>
      <c r="E4275" s="14" t="n">
        <f aca="false">IF($F$2=0," - ",Tabla1[[#This Row],[Base para Mejor precio]]*(1-$F$2))</f>
        <v>11771.493615</v>
      </c>
      <c r="F4275" s="12" t="s">
        <v>31</v>
      </c>
      <c r="G4275" s="15"/>
      <c r="H4275" s="14" t="n">
        <f aca="false">IFERROR(IF($F$3=0,"-",Tabla1[[#This Row],[Precio de Cliente neto]]*(1+$F$3)),"-")</f>
        <v>19619.156025</v>
      </c>
      <c r="I4275" s="14" t="n">
        <v>18684.9105</v>
      </c>
      <c r="J4275" s="14" t="n">
        <v>16816.41945</v>
      </c>
    </row>
    <row r="4276" customFormat="false" ht="15" hidden="false" customHeight="false" outlineLevel="0" collapsed="false">
      <c r="A4276" s="12" t="n">
        <v>11336</v>
      </c>
      <c r="B4276" s="13" t="s">
        <v>4289</v>
      </c>
      <c r="C4276" s="14" t="n">
        <f aca="false">IF($F$2=0," - ",Tabla1[[#This Row],[Base Precio de Lista neto]])</f>
        <v>1096.6198</v>
      </c>
      <c r="D4276" s="14" t="n">
        <f aca="false">IF($F$2=0," - ",Tabla1[[#This Row],[Base Precio de Lista neto]]*(1-$F$2))</f>
        <v>767.63386</v>
      </c>
      <c r="E4276" s="14" t="n">
        <f aca="false">IF($F$2=0," - ",Tabla1[[#This Row],[Base para Mejor precio]]*(1-$F$2))</f>
        <v>690.870474</v>
      </c>
      <c r="F4276" s="12" t="s">
        <v>31</v>
      </c>
      <c r="G4276" s="15"/>
      <c r="H4276" s="14" t="n">
        <f aca="false">IFERROR(IF($F$3=0,"-",Tabla1[[#This Row],[Precio de Cliente neto]]*(1+$F$3)),"-")</f>
        <v>1151.45079</v>
      </c>
      <c r="I4276" s="14" t="n">
        <v>1096.6198</v>
      </c>
      <c r="J4276" s="14" t="n">
        <v>986.95782</v>
      </c>
    </row>
    <row r="4277" customFormat="false" ht="15" hidden="false" customHeight="false" outlineLevel="0" collapsed="false">
      <c r="A4277" s="12" t="n">
        <v>11337</v>
      </c>
      <c r="B4277" s="13" t="s">
        <v>4290</v>
      </c>
      <c r="C4277" s="14" t="n">
        <f aca="false">IF($F$2=0," - ",Tabla1[[#This Row],[Base Precio de Lista neto]])</f>
        <v>3944.0672</v>
      </c>
      <c r="D4277" s="14" t="n">
        <f aca="false">IF($F$2=0," - ",Tabla1[[#This Row],[Base Precio de Lista neto]]*(1-$F$2))</f>
        <v>2760.84704</v>
      </c>
      <c r="E4277" s="14" t="n">
        <f aca="false">IF($F$2=0," - ",Tabla1[[#This Row],[Base para Mejor precio]]*(1-$F$2))</f>
        <v>2484.762336</v>
      </c>
      <c r="F4277" s="12" t="s">
        <v>31</v>
      </c>
      <c r="G4277" s="15"/>
      <c r="H4277" s="14" t="n">
        <f aca="false">IFERROR(IF($F$3=0,"-",Tabla1[[#This Row],[Precio de Cliente neto]]*(1+$F$3)),"-")</f>
        <v>4141.27056</v>
      </c>
      <c r="I4277" s="14" t="n">
        <v>3944.0672</v>
      </c>
      <c r="J4277" s="14" t="n">
        <v>3549.66048</v>
      </c>
    </row>
    <row r="4278" customFormat="false" ht="15" hidden="false" customHeight="false" outlineLevel="0" collapsed="false">
      <c r="A4278" s="12" t="n">
        <v>11338</v>
      </c>
      <c r="B4278" s="13" t="s">
        <v>4291</v>
      </c>
      <c r="C4278" s="14" t="n">
        <f aca="false">IF($F$2=0," - ",Tabla1[[#This Row],[Base Precio de Lista neto]])</f>
        <v>9507.2079</v>
      </c>
      <c r="D4278" s="14" t="n">
        <f aca="false">IF($F$2=0," - ",Tabla1[[#This Row],[Base Precio de Lista neto]]*(1-$F$2))</f>
        <v>6655.04553</v>
      </c>
      <c r="E4278" s="14" t="n">
        <f aca="false">IF($F$2=0," - ",Tabla1[[#This Row],[Base para Mejor precio]]*(1-$F$2))</f>
        <v>5989.540977</v>
      </c>
      <c r="F4278" s="12" t="s">
        <v>31</v>
      </c>
      <c r="G4278" s="15"/>
      <c r="H4278" s="14" t="n">
        <f aca="false">IFERROR(IF($F$3=0,"-",Tabla1[[#This Row],[Precio de Cliente neto]]*(1+$F$3)),"-")</f>
        <v>9982.568295</v>
      </c>
      <c r="I4278" s="14" t="n">
        <v>9507.2079</v>
      </c>
      <c r="J4278" s="14" t="n">
        <v>8556.48711</v>
      </c>
    </row>
    <row r="4279" customFormat="false" ht="15" hidden="false" customHeight="false" outlineLevel="0" collapsed="false">
      <c r="A4279" s="12" t="n">
        <v>11339</v>
      </c>
      <c r="B4279" s="13" t="s">
        <v>4292</v>
      </c>
      <c r="C4279" s="14" t="n">
        <f aca="false">IF($F$2=0," - ",Tabla1[[#This Row],[Base Precio de Lista neto]])</f>
        <v>18684.9105</v>
      </c>
      <c r="D4279" s="14" t="n">
        <f aca="false">IF($F$2=0," - ",Tabla1[[#This Row],[Base Precio de Lista neto]]*(1-$F$2))</f>
        <v>13079.43735</v>
      </c>
      <c r="E4279" s="14" t="n">
        <f aca="false">IF($F$2=0," - ",Tabla1[[#This Row],[Base para Mejor precio]]*(1-$F$2))</f>
        <v>11771.493615</v>
      </c>
      <c r="F4279" s="12" t="s">
        <v>31</v>
      </c>
      <c r="G4279" s="15"/>
      <c r="H4279" s="14" t="n">
        <f aca="false">IFERROR(IF($F$3=0,"-",Tabla1[[#This Row],[Precio de Cliente neto]]*(1+$F$3)),"-")</f>
        <v>19619.156025</v>
      </c>
      <c r="I4279" s="14" t="n">
        <v>18684.9105</v>
      </c>
      <c r="J4279" s="14" t="n">
        <v>16816.41945</v>
      </c>
    </row>
    <row r="4280" customFormat="false" ht="15" hidden="false" customHeight="false" outlineLevel="0" collapsed="false">
      <c r="A4280" s="12" t="n">
        <v>11340</v>
      </c>
      <c r="B4280" s="13" t="s">
        <v>4293</v>
      </c>
      <c r="C4280" s="14" t="n">
        <f aca="false">IF($F$2=0," - ",Tabla1[[#This Row],[Base Precio de Lista neto]])</f>
        <v>1096.6198</v>
      </c>
      <c r="D4280" s="14" t="n">
        <f aca="false">IF($F$2=0," - ",Tabla1[[#This Row],[Base Precio de Lista neto]]*(1-$F$2))</f>
        <v>767.63386</v>
      </c>
      <c r="E4280" s="14" t="n">
        <f aca="false">IF($F$2=0," - ",Tabla1[[#This Row],[Base para Mejor precio]]*(1-$F$2))</f>
        <v>690.870474</v>
      </c>
      <c r="F4280" s="12" t="s">
        <v>31</v>
      </c>
      <c r="G4280" s="15"/>
      <c r="H4280" s="14" t="n">
        <f aca="false">IFERROR(IF($F$3=0,"-",Tabla1[[#This Row],[Precio de Cliente neto]]*(1+$F$3)),"-")</f>
        <v>1151.45079</v>
      </c>
      <c r="I4280" s="14" t="n">
        <v>1096.6198</v>
      </c>
      <c r="J4280" s="14" t="n">
        <v>986.95782</v>
      </c>
    </row>
    <row r="4281" customFormat="false" ht="15" hidden="false" customHeight="false" outlineLevel="0" collapsed="false">
      <c r="A4281" s="12" t="n">
        <v>11341</v>
      </c>
      <c r="B4281" s="13" t="s">
        <v>4294</v>
      </c>
      <c r="C4281" s="14" t="n">
        <f aca="false">IF($F$2=0," - ",Tabla1[[#This Row],[Base Precio de Lista neto]])</f>
        <v>3944.0672</v>
      </c>
      <c r="D4281" s="14" t="n">
        <f aca="false">IF($F$2=0," - ",Tabla1[[#This Row],[Base Precio de Lista neto]]*(1-$F$2))</f>
        <v>2760.84704</v>
      </c>
      <c r="E4281" s="14" t="n">
        <f aca="false">IF($F$2=0," - ",Tabla1[[#This Row],[Base para Mejor precio]]*(1-$F$2))</f>
        <v>2484.762336</v>
      </c>
      <c r="F4281" s="12" t="s">
        <v>31</v>
      </c>
      <c r="G4281" s="15"/>
      <c r="H4281" s="14" t="n">
        <f aca="false">IFERROR(IF($F$3=0,"-",Tabla1[[#This Row],[Precio de Cliente neto]]*(1+$F$3)),"-")</f>
        <v>4141.27056</v>
      </c>
      <c r="I4281" s="14" t="n">
        <v>3944.0672</v>
      </c>
      <c r="J4281" s="14" t="n">
        <v>3549.66048</v>
      </c>
    </row>
    <row r="4282" customFormat="false" ht="15" hidden="false" customHeight="false" outlineLevel="0" collapsed="false">
      <c r="A4282" s="12" t="n">
        <v>11342</v>
      </c>
      <c r="B4282" s="13" t="s">
        <v>4295</v>
      </c>
      <c r="C4282" s="14" t="n">
        <f aca="false">IF($F$2=0," - ",Tabla1[[#This Row],[Base Precio de Lista neto]])</f>
        <v>9507.2079</v>
      </c>
      <c r="D4282" s="14" t="n">
        <f aca="false">IF($F$2=0," - ",Tabla1[[#This Row],[Base Precio de Lista neto]]*(1-$F$2))</f>
        <v>6655.04553</v>
      </c>
      <c r="E4282" s="14" t="n">
        <f aca="false">IF($F$2=0," - ",Tabla1[[#This Row],[Base para Mejor precio]]*(1-$F$2))</f>
        <v>5989.540977</v>
      </c>
      <c r="F4282" s="12" t="s">
        <v>31</v>
      </c>
      <c r="G4282" s="15"/>
      <c r="H4282" s="14" t="n">
        <f aca="false">IFERROR(IF($F$3=0,"-",Tabla1[[#This Row],[Precio de Cliente neto]]*(1+$F$3)),"-")</f>
        <v>9982.568295</v>
      </c>
      <c r="I4282" s="14" t="n">
        <v>9507.2079</v>
      </c>
      <c r="J4282" s="14" t="n">
        <v>8556.48711</v>
      </c>
    </row>
    <row r="4283" customFormat="false" ht="15" hidden="false" customHeight="false" outlineLevel="0" collapsed="false">
      <c r="A4283" s="12" t="n">
        <v>11343</v>
      </c>
      <c r="B4283" s="13" t="s">
        <v>4296</v>
      </c>
      <c r="C4283" s="14" t="n">
        <f aca="false">IF($F$2=0," - ",Tabla1[[#This Row],[Base Precio de Lista neto]])</f>
        <v>18684.9105</v>
      </c>
      <c r="D4283" s="14" t="n">
        <f aca="false">IF($F$2=0," - ",Tabla1[[#This Row],[Base Precio de Lista neto]]*(1-$F$2))</f>
        <v>13079.43735</v>
      </c>
      <c r="E4283" s="14" t="n">
        <f aca="false">IF($F$2=0," - ",Tabla1[[#This Row],[Base para Mejor precio]]*(1-$F$2))</f>
        <v>11771.493615</v>
      </c>
      <c r="F4283" s="12" t="s">
        <v>31</v>
      </c>
      <c r="G4283" s="15"/>
      <c r="H4283" s="14" t="n">
        <f aca="false">IFERROR(IF($F$3=0,"-",Tabla1[[#This Row],[Precio de Cliente neto]]*(1+$F$3)),"-")</f>
        <v>19619.156025</v>
      </c>
      <c r="I4283" s="14" t="n">
        <v>18684.9105</v>
      </c>
      <c r="J4283" s="14" t="n">
        <v>16816.41945</v>
      </c>
    </row>
    <row r="4284" customFormat="false" ht="15" hidden="false" customHeight="false" outlineLevel="0" collapsed="false">
      <c r="A4284" s="12" t="n">
        <v>11344</v>
      </c>
      <c r="B4284" s="13" t="s">
        <v>4297</v>
      </c>
      <c r="C4284" s="14" t="n">
        <f aca="false">IF($F$2=0," - ",Tabla1[[#This Row],[Base Precio de Lista neto]])</f>
        <v>1096.6198</v>
      </c>
      <c r="D4284" s="14" t="n">
        <f aca="false">IF($F$2=0," - ",Tabla1[[#This Row],[Base Precio de Lista neto]]*(1-$F$2))</f>
        <v>767.63386</v>
      </c>
      <c r="E4284" s="14" t="n">
        <f aca="false">IF($F$2=0," - ",Tabla1[[#This Row],[Base para Mejor precio]]*(1-$F$2))</f>
        <v>690.870474</v>
      </c>
      <c r="F4284" s="12" t="s">
        <v>31</v>
      </c>
      <c r="G4284" s="15"/>
      <c r="H4284" s="14" t="n">
        <f aca="false">IFERROR(IF($F$3=0,"-",Tabla1[[#This Row],[Precio de Cliente neto]]*(1+$F$3)),"-")</f>
        <v>1151.45079</v>
      </c>
      <c r="I4284" s="14" t="n">
        <v>1096.6198</v>
      </c>
      <c r="J4284" s="14" t="n">
        <v>986.95782</v>
      </c>
    </row>
    <row r="4285" customFormat="false" ht="15" hidden="false" customHeight="false" outlineLevel="0" collapsed="false">
      <c r="A4285" s="12" t="n">
        <v>11345</v>
      </c>
      <c r="B4285" s="13" t="s">
        <v>4298</v>
      </c>
      <c r="C4285" s="14" t="n">
        <f aca="false">IF($F$2=0," - ",Tabla1[[#This Row],[Base Precio de Lista neto]])</f>
        <v>3944.0672</v>
      </c>
      <c r="D4285" s="14" t="n">
        <f aca="false">IF($F$2=0," - ",Tabla1[[#This Row],[Base Precio de Lista neto]]*(1-$F$2))</f>
        <v>2760.84704</v>
      </c>
      <c r="E4285" s="14" t="n">
        <f aca="false">IF($F$2=0," - ",Tabla1[[#This Row],[Base para Mejor precio]]*(1-$F$2))</f>
        <v>2484.762336</v>
      </c>
      <c r="F4285" s="12" t="s">
        <v>31</v>
      </c>
      <c r="G4285" s="15"/>
      <c r="H4285" s="14" t="n">
        <f aca="false">IFERROR(IF($F$3=0,"-",Tabla1[[#This Row],[Precio de Cliente neto]]*(1+$F$3)),"-")</f>
        <v>4141.27056</v>
      </c>
      <c r="I4285" s="14" t="n">
        <v>3944.0672</v>
      </c>
      <c r="J4285" s="14" t="n">
        <v>3549.66048</v>
      </c>
    </row>
    <row r="4286" customFormat="false" ht="15" hidden="false" customHeight="false" outlineLevel="0" collapsed="false">
      <c r="A4286" s="12" t="n">
        <v>11346</v>
      </c>
      <c r="B4286" s="13" t="s">
        <v>4299</v>
      </c>
      <c r="C4286" s="14" t="n">
        <f aca="false">IF($F$2=0," - ",Tabla1[[#This Row],[Base Precio de Lista neto]])</f>
        <v>9507.2079</v>
      </c>
      <c r="D4286" s="14" t="n">
        <f aca="false">IF($F$2=0," - ",Tabla1[[#This Row],[Base Precio de Lista neto]]*(1-$F$2))</f>
        <v>6655.04553</v>
      </c>
      <c r="E4286" s="14" t="n">
        <f aca="false">IF($F$2=0," - ",Tabla1[[#This Row],[Base para Mejor precio]]*(1-$F$2))</f>
        <v>5989.540977</v>
      </c>
      <c r="F4286" s="12" t="s">
        <v>31</v>
      </c>
      <c r="G4286" s="15"/>
      <c r="H4286" s="14" t="n">
        <f aca="false">IFERROR(IF($F$3=0,"-",Tabla1[[#This Row],[Precio de Cliente neto]]*(1+$F$3)),"-")</f>
        <v>9982.568295</v>
      </c>
      <c r="I4286" s="14" t="n">
        <v>9507.2079</v>
      </c>
      <c r="J4286" s="14" t="n">
        <v>8556.48711</v>
      </c>
    </row>
    <row r="4287" customFormat="false" ht="15" hidden="false" customHeight="false" outlineLevel="0" collapsed="false">
      <c r="A4287" s="12" t="n">
        <v>11347</v>
      </c>
      <c r="B4287" s="13" t="s">
        <v>4300</v>
      </c>
      <c r="C4287" s="14" t="n">
        <f aca="false">IF($F$2=0," - ",Tabla1[[#This Row],[Base Precio de Lista neto]])</f>
        <v>18684.9105</v>
      </c>
      <c r="D4287" s="14" t="n">
        <f aca="false">IF($F$2=0," - ",Tabla1[[#This Row],[Base Precio de Lista neto]]*(1-$F$2))</f>
        <v>13079.43735</v>
      </c>
      <c r="E4287" s="14" t="n">
        <f aca="false">IF($F$2=0," - ",Tabla1[[#This Row],[Base para Mejor precio]]*(1-$F$2))</f>
        <v>11771.493615</v>
      </c>
      <c r="F4287" s="12" t="s">
        <v>31</v>
      </c>
      <c r="G4287" s="15"/>
      <c r="H4287" s="14" t="n">
        <f aca="false">IFERROR(IF($F$3=0,"-",Tabla1[[#This Row],[Precio de Cliente neto]]*(1+$F$3)),"-")</f>
        <v>19619.156025</v>
      </c>
      <c r="I4287" s="14" t="n">
        <v>18684.9105</v>
      </c>
      <c r="J4287" s="14" t="n">
        <v>16816.41945</v>
      </c>
    </row>
    <row r="4288" customFormat="false" ht="15" hidden="false" customHeight="false" outlineLevel="0" collapsed="false">
      <c r="A4288" s="12" t="n">
        <v>11348</v>
      </c>
      <c r="B4288" s="13" t="s">
        <v>4301</v>
      </c>
      <c r="C4288" s="14" t="n">
        <f aca="false">IF($F$2=0," - ",Tabla1[[#This Row],[Base Precio de Lista neto]])</f>
        <v>931.8949</v>
      </c>
      <c r="D4288" s="14" t="n">
        <f aca="false">IF($F$2=0," - ",Tabla1[[#This Row],[Base Precio de Lista neto]]*(1-$F$2))</f>
        <v>652.32643</v>
      </c>
      <c r="E4288" s="14" t="n">
        <f aca="false">IF($F$2=0," - ",Tabla1[[#This Row],[Base para Mejor precio]]*(1-$F$2))</f>
        <v>587.093787</v>
      </c>
      <c r="F4288" s="12" t="s">
        <v>31</v>
      </c>
      <c r="G4288" s="15"/>
      <c r="H4288" s="14" t="n">
        <f aca="false">IFERROR(IF($F$3=0,"-",Tabla1[[#This Row],[Precio de Cliente neto]]*(1+$F$3)),"-")</f>
        <v>978.489645</v>
      </c>
      <c r="I4288" s="14" t="n">
        <v>931.8949</v>
      </c>
      <c r="J4288" s="14" t="n">
        <v>838.70541</v>
      </c>
    </row>
    <row r="4289" customFormat="false" ht="15" hidden="false" customHeight="false" outlineLevel="0" collapsed="false">
      <c r="A4289" s="12" t="n">
        <v>11349</v>
      </c>
      <c r="B4289" s="13" t="s">
        <v>4302</v>
      </c>
      <c r="C4289" s="14" t="n">
        <f aca="false">IF($F$2=0," - ",Tabla1[[#This Row],[Base Precio de Lista neto]])</f>
        <v>3285.1519</v>
      </c>
      <c r="D4289" s="14" t="n">
        <f aca="false">IF($F$2=0," - ",Tabla1[[#This Row],[Base Precio de Lista neto]]*(1-$F$2))</f>
        <v>2299.60633</v>
      </c>
      <c r="E4289" s="14" t="n">
        <f aca="false">IF($F$2=0," - ",Tabla1[[#This Row],[Base para Mejor precio]]*(1-$F$2))</f>
        <v>2069.645697</v>
      </c>
      <c r="F4289" s="12" t="s">
        <v>31</v>
      </c>
      <c r="G4289" s="15"/>
      <c r="H4289" s="14" t="n">
        <f aca="false">IFERROR(IF($F$3=0,"-",Tabla1[[#This Row],[Precio de Cliente neto]]*(1+$F$3)),"-")</f>
        <v>3449.409495</v>
      </c>
      <c r="I4289" s="14" t="n">
        <v>3285.1519</v>
      </c>
      <c r="J4289" s="14" t="n">
        <v>2956.63671</v>
      </c>
    </row>
    <row r="4290" customFormat="false" ht="15" hidden="false" customHeight="false" outlineLevel="0" collapsed="false">
      <c r="A4290" s="12" t="n">
        <v>11350</v>
      </c>
      <c r="B4290" s="13" t="s">
        <v>4303</v>
      </c>
      <c r="C4290" s="14" t="n">
        <f aca="false">IF($F$2=0," - ",Tabla1[[#This Row],[Base Precio de Lista neto]])</f>
        <v>7859.8955</v>
      </c>
      <c r="D4290" s="14" t="n">
        <f aca="false">IF($F$2=0," - ",Tabla1[[#This Row],[Base Precio de Lista neto]]*(1-$F$2))</f>
        <v>5501.92685</v>
      </c>
      <c r="E4290" s="14" t="n">
        <f aca="false">IF($F$2=0," - ",Tabla1[[#This Row],[Base para Mejor precio]]*(1-$F$2))</f>
        <v>4951.734165</v>
      </c>
      <c r="F4290" s="12" t="s">
        <v>31</v>
      </c>
      <c r="G4290" s="15"/>
      <c r="H4290" s="14" t="n">
        <f aca="false">IFERROR(IF($F$3=0,"-",Tabla1[[#This Row],[Precio de Cliente neto]]*(1+$F$3)),"-")</f>
        <v>8252.890275</v>
      </c>
      <c r="I4290" s="14" t="n">
        <v>7859.8955</v>
      </c>
      <c r="J4290" s="14" t="n">
        <v>7073.90595</v>
      </c>
    </row>
    <row r="4291" customFormat="false" ht="15" hidden="false" customHeight="false" outlineLevel="0" collapsed="false">
      <c r="A4291" s="12" t="n">
        <v>11351</v>
      </c>
      <c r="B4291" s="13" t="s">
        <v>4304</v>
      </c>
      <c r="C4291" s="14" t="n">
        <f aca="false">IF($F$2=0," - ",Tabla1[[#This Row],[Base Precio de Lista neto]])</f>
        <v>15390.4117</v>
      </c>
      <c r="D4291" s="14" t="n">
        <f aca="false">IF($F$2=0," - ",Tabla1[[#This Row],[Base Precio de Lista neto]]*(1-$F$2))</f>
        <v>10773.28819</v>
      </c>
      <c r="E4291" s="14" t="n">
        <f aca="false">IF($F$2=0," - ",Tabla1[[#This Row],[Base para Mejor precio]]*(1-$F$2))</f>
        <v>9695.959371</v>
      </c>
      <c r="F4291" s="12" t="s">
        <v>31</v>
      </c>
      <c r="G4291" s="15"/>
      <c r="H4291" s="14" t="n">
        <f aca="false">IFERROR(IF($F$3=0,"-",Tabla1[[#This Row],[Precio de Cliente neto]]*(1+$F$3)),"-")</f>
        <v>16159.932285</v>
      </c>
      <c r="I4291" s="14" t="n">
        <v>15390.4117</v>
      </c>
      <c r="J4291" s="14" t="n">
        <v>13851.37053</v>
      </c>
    </row>
    <row r="4292" customFormat="false" ht="15" hidden="false" customHeight="false" outlineLevel="0" collapsed="false">
      <c r="A4292" s="12" t="n">
        <v>11352</v>
      </c>
      <c r="B4292" s="13" t="s">
        <v>4305</v>
      </c>
      <c r="C4292" s="14" t="n">
        <f aca="false">IF($F$2=0," - ",Tabla1[[#This Row],[Base Precio de Lista neto]])</f>
        <v>931.8949</v>
      </c>
      <c r="D4292" s="14" t="n">
        <f aca="false">IF($F$2=0," - ",Tabla1[[#This Row],[Base Precio de Lista neto]]*(1-$F$2))</f>
        <v>652.32643</v>
      </c>
      <c r="E4292" s="14" t="n">
        <f aca="false">IF($F$2=0," - ",Tabla1[[#This Row],[Base para Mejor precio]]*(1-$F$2))</f>
        <v>587.093787</v>
      </c>
      <c r="F4292" s="12" t="s">
        <v>31</v>
      </c>
      <c r="G4292" s="15"/>
      <c r="H4292" s="14" t="n">
        <f aca="false">IFERROR(IF($F$3=0,"-",Tabla1[[#This Row],[Precio de Cliente neto]]*(1+$F$3)),"-")</f>
        <v>978.489645</v>
      </c>
      <c r="I4292" s="14" t="n">
        <v>931.8949</v>
      </c>
      <c r="J4292" s="14" t="n">
        <v>838.70541</v>
      </c>
    </row>
    <row r="4293" customFormat="false" ht="15" hidden="false" customHeight="false" outlineLevel="0" collapsed="false">
      <c r="A4293" s="12" t="n">
        <v>11353</v>
      </c>
      <c r="B4293" s="13" t="s">
        <v>4306</v>
      </c>
      <c r="C4293" s="14" t="n">
        <f aca="false">IF($F$2=0," - ",Tabla1[[#This Row],[Base Precio de Lista neto]])</f>
        <v>3285.1519</v>
      </c>
      <c r="D4293" s="14" t="n">
        <f aca="false">IF($F$2=0," - ",Tabla1[[#This Row],[Base Precio de Lista neto]]*(1-$F$2))</f>
        <v>2299.60633</v>
      </c>
      <c r="E4293" s="14" t="n">
        <f aca="false">IF($F$2=0," - ",Tabla1[[#This Row],[Base para Mejor precio]]*(1-$F$2))</f>
        <v>2069.645697</v>
      </c>
      <c r="F4293" s="12" t="s">
        <v>31</v>
      </c>
      <c r="G4293" s="15"/>
      <c r="H4293" s="14" t="n">
        <f aca="false">IFERROR(IF($F$3=0,"-",Tabla1[[#This Row],[Precio de Cliente neto]]*(1+$F$3)),"-")</f>
        <v>3449.409495</v>
      </c>
      <c r="I4293" s="14" t="n">
        <v>3285.1519</v>
      </c>
      <c r="J4293" s="14" t="n">
        <v>2956.63671</v>
      </c>
    </row>
    <row r="4294" customFormat="false" ht="15" hidden="false" customHeight="false" outlineLevel="0" collapsed="false">
      <c r="A4294" s="12" t="n">
        <v>11354</v>
      </c>
      <c r="B4294" s="13" t="s">
        <v>4307</v>
      </c>
      <c r="C4294" s="14" t="n">
        <f aca="false">IF($F$2=0," - ",Tabla1[[#This Row],[Base Precio de Lista neto]])</f>
        <v>7859.8955</v>
      </c>
      <c r="D4294" s="14" t="n">
        <f aca="false">IF($F$2=0," - ",Tabla1[[#This Row],[Base Precio de Lista neto]]*(1-$F$2))</f>
        <v>5501.92685</v>
      </c>
      <c r="E4294" s="14" t="n">
        <f aca="false">IF($F$2=0," - ",Tabla1[[#This Row],[Base para Mejor precio]]*(1-$F$2))</f>
        <v>4951.734165</v>
      </c>
      <c r="F4294" s="12" t="s">
        <v>31</v>
      </c>
      <c r="G4294" s="15"/>
      <c r="H4294" s="14" t="n">
        <f aca="false">IFERROR(IF($F$3=0,"-",Tabla1[[#This Row],[Precio de Cliente neto]]*(1+$F$3)),"-")</f>
        <v>8252.890275</v>
      </c>
      <c r="I4294" s="14" t="n">
        <v>7859.8955</v>
      </c>
      <c r="J4294" s="14" t="n">
        <v>7073.90595</v>
      </c>
    </row>
    <row r="4295" customFormat="false" ht="15" hidden="false" customHeight="false" outlineLevel="0" collapsed="false">
      <c r="A4295" s="12" t="n">
        <v>11355</v>
      </c>
      <c r="B4295" s="13" t="s">
        <v>4308</v>
      </c>
      <c r="C4295" s="14" t="n">
        <f aca="false">IF($F$2=0," - ",Tabla1[[#This Row],[Base Precio de Lista neto]])</f>
        <v>15390.4117</v>
      </c>
      <c r="D4295" s="14" t="n">
        <f aca="false">IF($F$2=0," - ",Tabla1[[#This Row],[Base Precio de Lista neto]]*(1-$F$2))</f>
        <v>10773.28819</v>
      </c>
      <c r="E4295" s="14" t="n">
        <f aca="false">IF($F$2=0," - ",Tabla1[[#This Row],[Base para Mejor precio]]*(1-$F$2))</f>
        <v>9695.959371</v>
      </c>
      <c r="F4295" s="12" t="s">
        <v>31</v>
      </c>
      <c r="G4295" s="15"/>
      <c r="H4295" s="14" t="n">
        <f aca="false">IFERROR(IF($F$3=0,"-",Tabla1[[#This Row],[Precio de Cliente neto]]*(1+$F$3)),"-")</f>
        <v>16159.932285</v>
      </c>
      <c r="I4295" s="14" t="n">
        <v>15390.4117</v>
      </c>
      <c r="J4295" s="14" t="n">
        <v>13851.37053</v>
      </c>
    </row>
    <row r="4296" customFormat="false" ht="15" hidden="false" customHeight="false" outlineLevel="0" collapsed="false">
      <c r="A4296" s="12" t="n">
        <v>11356</v>
      </c>
      <c r="B4296" s="13" t="s">
        <v>4309</v>
      </c>
      <c r="C4296" s="14" t="n">
        <f aca="false">IF($F$2=0," - ",Tabla1[[#This Row],[Base Precio de Lista neto]])</f>
        <v>932.3211</v>
      </c>
      <c r="D4296" s="14" t="n">
        <f aca="false">IF($F$2=0," - ",Tabla1[[#This Row],[Base Precio de Lista neto]]*(1-$F$2))</f>
        <v>652.62477</v>
      </c>
      <c r="E4296" s="14" t="n">
        <f aca="false">IF($F$2=0," - ",Tabla1[[#This Row],[Base para Mejor precio]]*(1-$F$2))</f>
        <v>587.362293</v>
      </c>
      <c r="F4296" s="12" t="s">
        <v>31</v>
      </c>
      <c r="G4296" s="15"/>
      <c r="H4296" s="14" t="n">
        <f aca="false">IFERROR(IF($F$3=0,"-",Tabla1[[#This Row],[Precio de Cliente neto]]*(1+$F$3)),"-")</f>
        <v>978.937155</v>
      </c>
      <c r="I4296" s="14" t="n">
        <v>932.3211</v>
      </c>
      <c r="J4296" s="14" t="n">
        <v>839.08899</v>
      </c>
    </row>
    <row r="4297" customFormat="false" ht="15" hidden="false" customHeight="false" outlineLevel="0" collapsed="false">
      <c r="A4297" s="12" t="n">
        <v>11357</v>
      </c>
      <c r="B4297" s="13" t="s">
        <v>4310</v>
      </c>
      <c r="C4297" s="14" t="n">
        <f aca="false">IF($F$2=0," - ",Tabla1[[#This Row],[Base Precio de Lista neto]])</f>
        <v>3285.1519</v>
      </c>
      <c r="D4297" s="14" t="n">
        <f aca="false">IF($F$2=0," - ",Tabla1[[#This Row],[Base Precio de Lista neto]]*(1-$F$2))</f>
        <v>2299.60633</v>
      </c>
      <c r="E4297" s="14" t="n">
        <f aca="false">IF($F$2=0," - ",Tabla1[[#This Row],[Base para Mejor precio]]*(1-$F$2))</f>
        <v>2069.645697</v>
      </c>
      <c r="F4297" s="12" t="s">
        <v>31</v>
      </c>
      <c r="G4297" s="15"/>
      <c r="H4297" s="14" t="n">
        <f aca="false">IFERROR(IF($F$3=0,"-",Tabla1[[#This Row],[Precio de Cliente neto]]*(1+$F$3)),"-")</f>
        <v>3449.409495</v>
      </c>
      <c r="I4297" s="14" t="n">
        <v>3285.1519</v>
      </c>
      <c r="J4297" s="14" t="n">
        <v>2956.63671</v>
      </c>
    </row>
    <row r="4298" customFormat="false" ht="15" hidden="false" customHeight="false" outlineLevel="0" collapsed="false">
      <c r="A4298" s="12" t="n">
        <v>11358</v>
      </c>
      <c r="B4298" s="13" t="s">
        <v>4311</v>
      </c>
      <c r="C4298" s="14" t="n">
        <f aca="false">IF($F$2=0," - ",Tabla1[[#This Row],[Base Precio de Lista neto]])</f>
        <v>7859.8955</v>
      </c>
      <c r="D4298" s="14" t="n">
        <f aca="false">IF($F$2=0," - ",Tabla1[[#This Row],[Base Precio de Lista neto]]*(1-$F$2))</f>
        <v>5501.92685</v>
      </c>
      <c r="E4298" s="14" t="n">
        <f aca="false">IF($F$2=0," - ",Tabla1[[#This Row],[Base para Mejor precio]]*(1-$F$2))</f>
        <v>4951.734165</v>
      </c>
      <c r="F4298" s="12" t="s">
        <v>31</v>
      </c>
      <c r="G4298" s="15"/>
      <c r="H4298" s="14" t="n">
        <f aca="false">IFERROR(IF($F$3=0,"-",Tabla1[[#This Row],[Precio de Cliente neto]]*(1+$F$3)),"-")</f>
        <v>8252.890275</v>
      </c>
      <c r="I4298" s="14" t="n">
        <v>7859.8955</v>
      </c>
      <c r="J4298" s="14" t="n">
        <v>7073.90595</v>
      </c>
    </row>
    <row r="4299" customFormat="false" ht="15" hidden="false" customHeight="false" outlineLevel="0" collapsed="false">
      <c r="A4299" s="12" t="n">
        <v>11359</v>
      </c>
      <c r="B4299" s="13" t="s">
        <v>4312</v>
      </c>
      <c r="C4299" s="14" t="n">
        <f aca="false">IF($F$2=0," - ",Tabla1[[#This Row],[Base Precio de Lista neto]])</f>
        <v>15390.4117</v>
      </c>
      <c r="D4299" s="14" t="n">
        <f aca="false">IF($F$2=0," - ",Tabla1[[#This Row],[Base Precio de Lista neto]]*(1-$F$2))</f>
        <v>10773.28819</v>
      </c>
      <c r="E4299" s="14" t="n">
        <f aca="false">IF($F$2=0," - ",Tabla1[[#This Row],[Base para Mejor precio]]*(1-$F$2))</f>
        <v>9695.959371</v>
      </c>
      <c r="F4299" s="12" t="s">
        <v>31</v>
      </c>
      <c r="G4299" s="15"/>
      <c r="H4299" s="14" t="n">
        <f aca="false">IFERROR(IF($F$3=0,"-",Tabla1[[#This Row],[Precio de Cliente neto]]*(1+$F$3)),"-")</f>
        <v>16159.932285</v>
      </c>
      <c r="I4299" s="14" t="n">
        <v>15390.4117</v>
      </c>
      <c r="J4299" s="14" t="n">
        <v>13851.37053</v>
      </c>
    </row>
    <row r="4300" customFormat="false" ht="15" hidden="false" customHeight="false" outlineLevel="0" collapsed="false">
      <c r="A4300" s="12" t="n">
        <v>11360</v>
      </c>
      <c r="B4300" s="13" t="s">
        <v>4313</v>
      </c>
      <c r="C4300" s="14" t="n">
        <f aca="false">IF($F$2=0," - ",Tabla1[[#This Row],[Base Precio de Lista neto]])</f>
        <v>931.8949</v>
      </c>
      <c r="D4300" s="14" t="n">
        <f aca="false">IF($F$2=0," - ",Tabla1[[#This Row],[Base Precio de Lista neto]]*(1-$F$2))</f>
        <v>652.32643</v>
      </c>
      <c r="E4300" s="14" t="n">
        <f aca="false">IF($F$2=0," - ",Tabla1[[#This Row],[Base para Mejor precio]]*(1-$F$2))</f>
        <v>587.093787</v>
      </c>
      <c r="F4300" s="12" t="s">
        <v>31</v>
      </c>
      <c r="G4300" s="15"/>
      <c r="H4300" s="14" t="n">
        <f aca="false">IFERROR(IF($F$3=0,"-",Tabla1[[#This Row],[Precio de Cliente neto]]*(1+$F$3)),"-")</f>
        <v>978.489645</v>
      </c>
      <c r="I4300" s="14" t="n">
        <v>931.8949</v>
      </c>
      <c r="J4300" s="14" t="n">
        <v>838.70541</v>
      </c>
    </row>
    <row r="4301" customFormat="false" ht="15" hidden="false" customHeight="false" outlineLevel="0" collapsed="false">
      <c r="A4301" s="12" t="n">
        <v>11361</v>
      </c>
      <c r="B4301" s="13" t="s">
        <v>4314</v>
      </c>
      <c r="C4301" s="14" t="n">
        <f aca="false">IF($F$2=0," - ",Tabla1[[#This Row],[Base Precio de Lista neto]])</f>
        <v>3285.1519</v>
      </c>
      <c r="D4301" s="14" t="n">
        <f aca="false">IF($F$2=0," - ",Tabla1[[#This Row],[Base Precio de Lista neto]]*(1-$F$2))</f>
        <v>2299.60633</v>
      </c>
      <c r="E4301" s="14" t="n">
        <f aca="false">IF($F$2=0," - ",Tabla1[[#This Row],[Base para Mejor precio]]*(1-$F$2))</f>
        <v>2069.645697</v>
      </c>
      <c r="F4301" s="12" t="s">
        <v>31</v>
      </c>
      <c r="G4301" s="15"/>
      <c r="H4301" s="14" t="n">
        <f aca="false">IFERROR(IF($F$3=0,"-",Tabla1[[#This Row],[Precio de Cliente neto]]*(1+$F$3)),"-")</f>
        <v>3449.409495</v>
      </c>
      <c r="I4301" s="14" t="n">
        <v>3285.1519</v>
      </c>
      <c r="J4301" s="14" t="n">
        <v>2956.63671</v>
      </c>
    </row>
    <row r="4302" customFormat="false" ht="15" hidden="false" customHeight="false" outlineLevel="0" collapsed="false">
      <c r="A4302" s="12" t="n">
        <v>11362</v>
      </c>
      <c r="B4302" s="13" t="s">
        <v>4315</v>
      </c>
      <c r="C4302" s="14" t="n">
        <f aca="false">IF($F$2=0," - ",Tabla1[[#This Row],[Base Precio de Lista neto]])</f>
        <v>7859.8955</v>
      </c>
      <c r="D4302" s="14" t="n">
        <f aca="false">IF($F$2=0," - ",Tabla1[[#This Row],[Base Precio de Lista neto]]*(1-$F$2))</f>
        <v>5501.92685</v>
      </c>
      <c r="E4302" s="14" t="n">
        <f aca="false">IF($F$2=0," - ",Tabla1[[#This Row],[Base para Mejor precio]]*(1-$F$2))</f>
        <v>4951.734165</v>
      </c>
      <c r="F4302" s="12" t="s">
        <v>31</v>
      </c>
      <c r="G4302" s="15"/>
      <c r="H4302" s="14" t="n">
        <f aca="false">IFERROR(IF($F$3=0,"-",Tabla1[[#This Row],[Precio de Cliente neto]]*(1+$F$3)),"-")</f>
        <v>8252.890275</v>
      </c>
      <c r="I4302" s="14" t="n">
        <v>7859.8955</v>
      </c>
      <c r="J4302" s="14" t="n">
        <v>7073.90595</v>
      </c>
    </row>
    <row r="4303" customFormat="false" ht="15" hidden="false" customHeight="false" outlineLevel="0" collapsed="false">
      <c r="A4303" s="12" t="n">
        <v>11363</v>
      </c>
      <c r="B4303" s="13" t="s">
        <v>4316</v>
      </c>
      <c r="C4303" s="14" t="n">
        <f aca="false">IF($F$2=0," - ",Tabla1[[#This Row],[Base Precio de Lista neto]])</f>
        <v>15390.4117</v>
      </c>
      <c r="D4303" s="14" t="n">
        <f aca="false">IF($F$2=0," - ",Tabla1[[#This Row],[Base Precio de Lista neto]]*(1-$F$2))</f>
        <v>10773.28819</v>
      </c>
      <c r="E4303" s="14" t="n">
        <f aca="false">IF($F$2=0," - ",Tabla1[[#This Row],[Base para Mejor precio]]*(1-$F$2))</f>
        <v>9695.959371</v>
      </c>
      <c r="F4303" s="12" t="s">
        <v>31</v>
      </c>
      <c r="G4303" s="15"/>
      <c r="H4303" s="14" t="n">
        <f aca="false">IFERROR(IF($F$3=0,"-",Tabla1[[#This Row],[Precio de Cliente neto]]*(1+$F$3)),"-")</f>
        <v>16159.932285</v>
      </c>
      <c r="I4303" s="14" t="n">
        <v>15390.4117</v>
      </c>
      <c r="J4303" s="14" t="n">
        <v>13851.37053</v>
      </c>
    </row>
    <row r="4304" customFormat="false" ht="15" hidden="false" customHeight="false" outlineLevel="0" collapsed="false">
      <c r="A4304" s="12" t="n">
        <v>11364</v>
      </c>
      <c r="B4304" s="13" t="s">
        <v>4317</v>
      </c>
      <c r="C4304" s="14" t="n">
        <f aca="false">IF($F$2=0," - ",Tabla1[[#This Row],[Base Precio de Lista neto]])</f>
        <v>931.8949</v>
      </c>
      <c r="D4304" s="14" t="n">
        <f aca="false">IF($F$2=0," - ",Tabla1[[#This Row],[Base Precio de Lista neto]]*(1-$F$2))</f>
        <v>652.32643</v>
      </c>
      <c r="E4304" s="14" t="n">
        <f aca="false">IF($F$2=0," - ",Tabla1[[#This Row],[Base para Mejor precio]]*(1-$F$2))</f>
        <v>587.093787</v>
      </c>
      <c r="F4304" s="12" t="s">
        <v>31</v>
      </c>
      <c r="G4304" s="15"/>
      <c r="H4304" s="14" t="n">
        <f aca="false">IFERROR(IF($F$3=0,"-",Tabla1[[#This Row],[Precio de Cliente neto]]*(1+$F$3)),"-")</f>
        <v>978.489645</v>
      </c>
      <c r="I4304" s="14" t="n">
        <v>931.8949</v>
      </c>
      <c r="J4304" s="14" t="n">
        <v>838.70541</v>
      </c>
    </row>
    <row r="4305" customFormat="false" ht="15" hidden="false" customHeight="false" outlineLevel="0" collapsed="false">
      <c r="A4305" s="12" t="n">
        <v>11365</v>
      </c>
      <c r="B4305" s="13" t="s">
        <v>4318</v>
      </c>
      <c r="C4305" s="14" t="n">
        <f aca="false">IF($F$2=0," - ",Tabla1[[#This Row],[Base Precio de Lista neto]])</f>
        <v>3285.1519</v>
      </c>
      <c r="D4305" s="14" t="n">
        <f aca="false">IF($F$2=0," - ",Tabla1[[#This Row],[Base Precio de Lista neto]]*(1-$F$2))</f>
        <v>2299.60633</v>
      </c>
      <c r="E4305" s="14" t="n">
        <f aca="false">IF($F$2=0," - ",Tabla1[[#This Row],[Base para Mejor precio]]*(1-$F$2))</f>
        <v>2069.645697</v>
      </c>
      <c r="F4305" s="12" t="s">
        <v>31</v>
      </c>
      <c r="G4305" s="15"/>
      <c r="H4305" s="14" t="n">
        <f aca="false">IFERROR(IF($F$3=0,"-",Tabla1[[#This Row],[Precio de Cliente neto]]*(1+$F$3)),"-")</f>
        <v>3449.409495</v>
      </c>
      <c r="I4305" s="14" t="n">
        <v>3285.1519</v>
      </c>
      <c r="J4305" s="14" t="n">
        <v>2956.63671</v>
      </c>
    </row>
    <row r="4306" customFormat="false" ht="15" hidden="false" customHeight="false" outlineLevel="0" collapsed="false">
      <c r="A4306" s="12" t="n">
        <v>11366</v>
      </c>
      <c r="B4306" s="13" t="s">
        <v>4319</v>
      </c>
      <c r="C4306" s="14" t="n">
        <f aca="false">IF($F$2=0," - ",Tabla1[[#This Row],[Base Precio de Lista neto]])</f>
        <v>7859.8955</v>
      </c>
      <c r="D4306" s="14" t="n">
        <f aca="false">IF($F$2=0," - ",Tabla1[[#This Row],[Base Precio de Lista neto]]*(1-$F$2))</f>
        <v>5501.92685</v>
      </c>
      <c r="E4306" s="14" t="n">
        <f aca="false">IF($F$2=0," - ",Tabla1[[#This Row],[Base para Mejor precio]]*(1-$F$2))</f>
        <v>4951.734165</v>
      </c>
      <c r="F4306" s="12" t="s">
        <v>31</v>
      </c>
      <c r="G4306" s="15"/>
      <c r="H4306" s="14" t="n">
        <f aca="false">IFERROR(IF($F$3=0,"-",Tabla1[[#This Row],[Precio de Cliente neto]]*(1+$F$3)),"-")</f>
        <v>8252.890275</v>
      </c>
      <c r="I4306" s="14" t="n">
        <v>7859.8955</v>
      </c>
      <c r="J4306" s="14" t="n">
        <v>7073.90595</v>
      </c>
    </row>
    <row r="4307" customFormat="false" ht="15" hidden="false" customHeight="false" outlineLevel="0" collapsed="false">
      <c r="A4307" s="12" t="n">
        <v>11367</v>
      </c>
      <c r="B4307" s="13" t="s">
        <v>4320</v>
      </c>
      <c r="C4307" s="14" t="n">
        <f aca="false">IF($F$2=0," - ",Tabla1[[#This Row],[Base Precio de Lista neto]])</f>
        <v>15390.4117</v>
      </c>
      <c r="D4307" s="14" t="n">
        <f aca="false">IF($F$2=0," - ",Tabla1[[#This Row],[Base Precio de Lista neto]]*(1-$F$2))</f>
        <v>10773.28819</v>
      </c>
      <c r="E4307" s="14" t="n">
        <f aca="false">IF($F$2=0," - ",Tabla1[[#This Row],[Base para Mejor precio]]*(1-$F$2))</f>
        <v>9695.959371</v>
      </c>
      <c r="F4307" s="12" t="s">
        <v>31</v>
      </c>
      <c r="G4307" s="15"/>
      <c r="H4307" s="14" t="n">
        <f aca="false">IFERROR(IF($F$3=0,"-",Tabla1[[#This Row],[Precio de Cliente neto]]*(1+$F$3)),"-")</f>
        <v>16159.932285</v>
      </c>
      <c r="I4307" s="14" t="n">
        <v>15390.4117</v>
      </c>
      <c r="J4307" s="14" t="n">
        <v>13851.37053</v>
      </c>
    </row>
    <row r="4308" customFormat="false" ht="15" hidden="false" customHeight="false" outlineLevel="0" collapsed="false">
      <c r="A4308" s="12" t="n">
        <v>11368</v>
      </c>
      <c r="B4308" s="13" t="s">
        <v>4321</v>
      </c>
      <c r="C4308" s="14" t="n">
        <f aca="false">IF($F$2=0," - ",Tabla1[[#This Row],[Base Precio de Lista neto]])</f>
        <v>931.8949</v>
      </c>
      <c r="D4308" s="14" t="n">
        <f aca="false">IF($F$2=0," - ",Tabla1[[#This Row],[Base Precio de Lista neto]]*(1-$F$2))</f>
        <v>652.32643</v>
      </c>
      <c r="E4308" s="14" t="n">
        <f aca="false">IF($F$2=0," - ",Tabla1[[#This Row],[Base para Mejor precio]]*(1-$F$2))</f>
        <v>587.093787</v>
      </c>
      <c r="F4308" s="12" t="s">
        <v>31</v>
      </c>
      <c r="G4308" s="15"/>
      <c r="H4308" s="14" t="n">
        <f aca="false">IFERROR(IF($F$3=0,"-",Tabla1[[#This Row],[Precio de Cliente neto]]*(1+$F$3)),"-")</f>
        <v>978.489645</v>
      </c>
      <c r="I4308" s="14" t="n">
        <v>931.8949</v>
      </c>
      <c r="J4308" s="14" t="n">
        <v>838.70541</v>
      </c>
    </row>
    <row r="4309" customFormat="false" ht="15" hidden="false" customHeight="false" outlineLevel="0" collapsed="false">
      <c r="A4309" s="12" t="n">
        <v>11369</v>
      </c>
      <c r="B4309" s="13" t="s">
        <v>4322</v>
      </c>
      <c r="C4309" s="14" t="n">
        <f aca="false">IF($F$2=0," - ",Tabla1[[#This Row],[Base Precio de Lista neto]])</f>
        <v>3285.1519</v>
      </c>
      <c r="D4309" s="14" t="n">
        <f aca="false">IF($F$2=0," - ",Tabla1[[#This Row],[Base Precio de Lista neto]]*(1-$F$2))</f>
        <v>2299.60633</v>
      </c>
      <c r="E4309" s="14" t="n">
        <f aca="false">IF($F$2=0," - ",Tabla1[[#This Row],[Base para Mejor precio]]*(1-$F$2))</f>
        <v>2069.645697</v>
      </c>
      <c r="F4309" s="12" t="s">
        <v>31</v>
      </c>
      <c r="G4309" s="15"/>
      <c r="H4309" s="14" t="n">
        <f aca="false">IFERROR(IF($F$3=0,"-",Tabla1[[#This Row],[Precio de Cliente neto]]*(1+$F$3)),"-")</f>
        <v>3449.409495</v>
      </c>
      <c r="I4309" s="14" t="n">
        <v>3285.1519</v>
      </c>
      <c r="J4309" s="14" t="n">
        <v>2956.63671</v>
      </c>
    </row>
    <row r="4310" customFormat="false" ht="15" hidden="false" customHeight="false" outlineLevel="0" collapsed="false">
      <c r="A4310" s="12" t="n">
        <v>11370</v>
      </c>
      <c r="B4310" s="13" t="s">
        <v>4323</v>
      </c>
      <c r="C4310" s="14" t="n">
        <f aca="false">IF($F$2=0," - ",Tabla1[[#This Row],[Base Precio de Lista neto]])</f>
        <v>7859.8955</v>
      </c>
      <c r="D4310" s="14" t="n">
        <f aca="false">IF($F$2=0," - ",Tabla1[[#This Row],[Base Precio de Lista neto]]*(1-$F$2))</f>
        <v>5501.92685</v>
      </c>
      <c r="E4310" s="14" t="n">
        <f aca="false">IF($F$2=0," - ",Tabla1[[#This Row],[Base para Mejor precio]]*(1-$F$2))</f>
        <v>4951.734165</v>
      </c>
      <c r="F4310" s="12" t="s">
        <v>31</v>
      </c>
      <c r="G4310" s="15"/>
      <c r="H4310" s="14" t="n">
        <f aca="false">IFERROR(IF($F$3=0,"-",Tabla1[[#This Row],[Precio de Cliente neto]]*(1+$F$3)),"-")</f>
        <v>8252.890275</v>
      </c>
      <c r="I4310" s="14" t="n">
        <v>7859.8955</v>
      </c>
      <c r="J4310" s="14" t="n">
        <v>7073.90595</v>
      </c>
    </row>
    <row r="4311" customFormat="false" ht="15" hidden="false" customHeight="false" outlineLevel="0" collapsed="false">
      <c r="A4311" s="12" t="n">
        <v>11371</v>
      </c>
      <c r="B4311" s="13" t="s">
        <v>4324</v>
      </c>
      <c r="C4311" s="14" t="n">
        <f aca="false">IF($F$2=0," - ",Tabla1[[#This Row],[Base Precio de Lista neto]])</f>
        <v>15390.4117</v>
      </c>
      <c r="D4311" s="14" t="n">
        <f aca="false">IF($F$2=0," - ",Tabla1[[#This Row],[Base Precio de Lista neto]]*(1-$F$2))</f>
        <v>10773.28819</v>
      </c>
      <c r="E4311" s="14" t="n">
        <f aca="false">IF($F$2=0," - ",Tabla1[[#This Row],[Base para Mejor precio]]*(1-$F$2))</f>
        <v>9695.959371</v>
      </c>
      <c r="F4311" s="12" t="s">
        <v>31</v>
      </c>
      <c r="G4311" s="15"/>
      <c r="H4311" s="14" t="n">
        <f aca="false">IFERROR(IF($F$3=0,"-",Tabla1[[#This Row],[Precio de Cliente neto]]*(1+$F$3)),"-")</f>
        <v>16159.932285</v>
      </c>
      <c r="I4311" s="14" t="n">
        <v>15390.4117</v>
      </c>
      <c r="J4311" s="14" t="n">
        <v>13851.37053</v>
      </c>
    </row>
    <row r="4312" customFormat="false" ht="15" hidden="false" customHeight="false" outlineLevel="0" collapsed="false">
      <c r="A4312" s="12" t="n">
        <v>11372</v>
      </c>
      <c r="B4312" s="13" t="s">
        <v>4325</v>
      </c>
      <c r="C4312" s="14" t="n">
        <f aca="false">IF($F$2=0," - ",Tabla1[[#This Row],[Base Precio de Lista neto]])</f>
        <v>1214.2853</v>
      </c>
      <c r="D4312" s="14" t="n">
        <f aca="false">IF($F$2=0," - ",Tabla1[[#This Row],[Base Precio de Lista neto]]*(1-$F$2))</f>
        <v>849.99971</v>
      </c>
      <c r="E4312" s="14" t="n">
        <f aca="false">IF($F$2=0," - ",Tabla1[[#This Row],[Base para Mejor precio]]*(1-$F$2))</f>
        <v>764.999739</v>
      </c>
      <c r="F4312" s="12" t="s">
        <v>31</v>
      </c>
      <c r="G4312" s="15"/>
      <c r="H4312" s="14" t="n">
        <f aca="false">IFERROR(IF($F$3=0,"-",Tabla1[[#This Row],[Precio de Cliente neto]]*(1+$F$3)),"-")</f>
        <v>1274.999565</v>
      </c>
      <c r="I4312" s="14" t="n">
        <v>1214.2853</v>
      </c>
      <c r="J4312" s="14" t="n">
        <v>1092.85677</v>
      </c>
    </row>
    <row r="4313" customFormat="false" ht="15" hidden="false" customHeight="false" outlineLevel="0" collapsed="false">
      <c r="A4313" s="12" t="n">
        <v>11373</v>
      </c>
      <c r="B4313" s="13" t="s">
        <v>4326</v>
      </c>
      <c r="C4313" s="14" t="n">
        <f aca="false">IF($F$2=0," - ",Tabla1[[#This Row],[Base Precio de Lista neto]])</f>
        <v>4414.7202</v>
      </c>
      <c r="D4313" s="14" t="n">
        <f aca="false">IF($F$2=0," - ",Tabla1[[#This Row],[Base Precio de Lista neto]]*(1-$F$2))</f>
        <v>3090.30414</v>
      </c>
      <c r="E4313" s="14" t="n">
        <f aca="false">IF($F$2=0," - ",Tabla1[[#This Row],[Base para Mejor precio]]*(1-$F$2))</f>
        <v>2781.273726</v>
      </c>
      <c r="F4313" s="12" t="s">
        <v>31</v>
      </c>
      <c r="G4313" s="15"/>
      <c r="H4313" s="14" t="n">
        <f aca="false">IFERROR(IF($F$3=0,"-",Tabla1[[#This Row],[Precio de Cliente neto]]*(1+$F$3)),"-")</f>
        <v>4635.45621</v>
      </c>
      <c r="I4313" s="14" t="n">
        <v>4414.7202</v>
      </c>
      <c r="J4313" s="14" t="n">
        <v>3973.24818</v>
      </c>
    </row>
    <row r="4314" customFormat="false" ht="15" hidden="false" customHeight="false" outlineLevel="0" collapsed="false">
      <c r="A4314" s="12" t="n">
        <v>11374</v>
      </c>
      <c r="B4314" s="13" t="s">
        <v>4327</v>
      </c>
      <c r="C4314" s="14" t="n">
        <f aca="false">IF($F$2=0," - ",Tabla1[[#This Row],[Base Precio de Lista neto]])</f>
        <v>10683.8077</v>
      </c>
      <c r="D4314" s="14" t="n">
        <f aca="false">IF($F$2=0," - ",Tabla1[[#This Row],[Base Precio de Lista neto]]*(1-$F$2))</f>
        <v>7478.66539</v>
      </c>
      <c r="E4314" s="14" t="n">
        <f aca="false">IF($F$2=0," - ",Tabla1[[#This Row],[Base para Mejor precio]]*(1-$F$2))</f>
        <v>6730.798851</v>
      </c>
      <c r="F4314" s="12" t="s">
        <v>31</v>
      </c>
      <c r="G4314" s="15"/>
      <c r="H4314" s="14" t="n">
        <f aca="false">IFERROR(IF($F$3=0,"-",Tabla1[[#This Row],[Precio de Cliente neto]]*(1+$F$3)),"-")</f>
        <v>11217.998085</v>
      </c>
      <c r="I4314" s="14" t="n">
        <v>10683.8077</v>
      </c>
      <c r="J4314" s="14" t="n">
        <v>9615.42693</v>
      </c>
    </row>
    <row r="4315" customFormat="false" ht="15" hidden="false" customHeight="false" outlineLevel="0" collapsed="false">
      <c r="A4315" s="12" t="n">
        <v>11375</v>
      </c>
      <c r="B4315" s="13" t="s">
        <v>4328</v>
      </c>
      <c r="C4315" s="14" t="n">
        <f aca="false">IF($F$2=0," - ",Tabla1[[#This Row],[Base Precio de Lista neto]])</f>
        <v>21038.1745</v>
      </c>
      <c r="D4315" s="14" t="n">
        <f aca="false">IF($F$2=0," - ",Tabla1[[#This Row],[Base Precio de Lista neto]]*(1-$F$2))</f>
        <v>14726.72215</v>
      </c>
      <c r="E4315" s="14" t="n">
        <f aca="false">IF($F$2=0," - ",Tabla1[[#This Row],[Base para Mejor precio]]*(1-$F$2))</f>
        <v>13254.049935</v>
      </c>
      <c r="F4315" s="12" t="s">
        <v>31</v>
      </c>
      <c r="G4315" s="15"/>
      <c r="H4315" s="14" t="n">
        <f aca="false">IFERROR(IF($F$3=0,"-",Tabla1[[#This Row],[Precio de Cliente neto]]*(1+$F$3)),"-")</f>
        <v>22090.083225</v>
      </c>
      <c r="I4315" s="14" t="n">
        <v>21038.1745</v>
      </c>
      <c r="J4315" s="14" t="n">
        <v>18934.35705</v>
      </c>
    </row>
    <row r="4316" customFormat="false" ht="15" hidden="false" customHeight="false" outlineLevel="0" collapsed="false">
      <c r="A4316" s="12" t="n">
        <v>11376</v>
      </c>
      <c r="B4316" s="13" t="s">
        <v>4329</v>
      </c>
      <c r="C4316" s="14" t="n">
        <f aca="false">IF($F$2=0," - ",Tabla1[[#This Row],[Base Precio de Lista neto]])</f>
        <v>795.9339</v>
      </c>
      <c r="D4316" s="14" t="n">
        <f aca="false">IF($F$2=0," - ",Tabla1[[#This Row],[Base Precio de Lista neto]]*(1-$F$2))</f>
        <v>557.15373</v>
      </c>
      <c r="E4316" s="14" t="n">
        <f aca="false">IF($F$2=0," - ",Tabla1[[#This Row],[Base para Mejor precio]]*(1-$F$2))</f>
        <v>501.438357</v>
      </c>
      <c r="F4316" s="12" t="s">
        <v>31</v>
      </c>
      <c r="G4316" s="15"/>
      <c r="H4316" s="14" t="n">
        <f aca="false">IFERROR(IF($F$3=0,"-",Tabla1[[#This Row],[Precio de Cliente neto]]*(1+$F$3)),"-")</f>
        <v>835.730595</v>
      </c>
      <c r="I4316" s="14" t="n">
        <v>795.9339</v>
      </c>
      <c r="J4316" s="14" t="n">
        <v>716.34051</v>
      </c>
    </row>
    <row r="4317" customFormat="false" ht="15" hidden="false" customHeight="false" outlineLevel="0" collapsed="false">
      <c r="A4317" s="12" t="n">
        <v>11377</v>
      </c>
      <c r="B4317" s="13" t="s">
        <v>4330</v>
      </c>
      <c r="C4317" s="14" t="n">
        <f aca="false">IF($F$2=0," - ",Tabla1[[#This Row],[Base Precio de Lista neto]])</f>
        <v>2691.506</v>
      </c>
      <c r="D4317" s="14" t="n">
        <f aca="false">IF($F$2=0," - ",Tabla1[[#This Row],[Base Precio de Lista neto]]*(1-$F$2))</f>
        <v>1884.0542</v>
      </c>
      <c r="E4317" s="14" t="n">
        <f aca="false">IF($F$2=0," - ",Tabla1[[#This Row],[Base para Mejor precio]]*(1-$F$2))</f>
        <v>1695.64878</v>
      </c>
      <c r="F4317" s="12" t="s">
        <v>31</v>
      </c>
      <c r="G4317" s="15"/>
      <c r="H4317" s="14" t="n">
        <f aca="false">IFERROR(IF($F$3=0,"-",Tabla1[[#This Row],[Precio de Cliente neto]]*(1+$F$3)),"-")</f>
        <v>2826.0813</v>
      </c>
      <c r="I4317" s="14" t="n">
        <v>2691.506</v>
      </c>
      <c r="J4317" s="14" t="n">
        <v>2422.3554</v>
      </c>
    </row>
    <row r="4318" customFormat="false" ht="15" hidden="false" customHeight="false" outlineLevel="0" collapsed="false">
      <c r="A4318" s="12" t="n">
        <v>11378</v>
      </c>
      <c r="B4318" s="13" t="s">
        <v>4331</v>
      </c>
      <c r="C4318" s="14" t="n">
        <f aca="false">IF($F$2=0," - ",Tabla1[[#This Row],[Base Precio de Lista neto]])</f>
        <v>6336.0465</v>
      </c>
      <c r="D4318" s="14" t="n">
        <f aca="false">IF($F$2=0," - ",Tabla1[[#This Row],[Base Precio de Lista neto]]*(1-$F$2))</f>
        <v>4435.23255</v>
      </c>
      <c r="E4318" s="14" t="n">
        <f aca="false">IF($F$2=0," - ",Tabla1[[#This Row],[Base para Mejor precio]]*(1-$F$2))</f>
        <v>3991.709295</v>
      </c>
      <c r="F4318" s="12" t="s">
        <v>31</v>
      </c>
      <c r="G4318" s="15"/>
      <c r="H4318" s="14" t="n">
        <f aca="false">IFERROR(IF($F$3=0,"-",Tabla1[[#This Row],[Precio de Cliente neto]]*(1+$F$3)),"-")</f>
        <v>6652.848825</v>
      </c>
      <c r="I4318" s="14" t="n">
        <v>6336.0465</v>
      </c>
      <c r="J4318" s="14" t="n">
        <v>5702.44185</v>
      </c>
    </row>
    <row r="4319" customFormat="false" ht="15" hidden="false" customHeight="false" outlineLevel="0" collapsed="false">
      <c r="A4319" s="12" t="n">
        <v>11379</v>
      </c>
      <c r="B4319" s="13" t="s">
        <v>4332</v>
      </c>
      <c r="C4319" s="14" t="n">
        <f aca="false">IF($F$2=0," - ",Tabla1[[#This Row],[Base Precio de Lista neto]])</f>
        <v>12305.5395</v>
      </c>
      <c r="D4319" s="14" t="n">
        <f aca="false">IF($F$2=0," - ",Tabla1[[#This Row],[Base Precio de Lista neto]]*(1-$F$2))</f>
        <v>8613.87765</v>
      </c>
      <c r="E4319" s="14" t="n">
        <f aca="false">IF($F$2=0," - ",Tabla1[[#This Row],[Base para Mejor precio]]*(1-$F$2))</f>
        <v>7752.489885</v>
      </c>
      <c r="F4319" s="12" t="s">
        <v>31</v>
      </c>
      <c r="G4319" s="15"/>
      <c r="H4319" s="14" t="n">
        <f aca="false">IFERROR(IF($F$3=0,"-",Tabla1[[#This Row],[Precio de Cliente neto]]*(1+$F$3)),"-")</f>
        <v>12920.816475</v>
      </c>
      <c r="I4319" s="14" t="n">
        <v>12305.5395</v>
      </c>
      <c r="J4319" s="14" t="n">
        <v>11074.98555</v>
      </c>
    </row>
    <row r="4320" customFormat="false" ht="15" hidden="false" customHeight="false" outlineLevel="0" collapsed="false">
      <c r="A4320" s="12" t="n">
        <v>11380</v>
      </c>
      <c r="B4320" s="13" t="s">
        <v>4333</v>
      </c>
      <c r="C4320" s="14" t="n">
        <f aca="false">IF($F$2=0," - ",Tabla1[[#This Row],[Base Precio de Lista neto]])</f>
        <v>795.9339</v>
      </c>
      <c r="D4320" s="14" t="n">
        <f aca="false">IF($F$2=0," - ",Tabla1[[#This Row],[Base Precio de Lista neto]]*(1-$F$2))</f>
        <v>557.15373</v>
      </c>
      <c r="E4320" s="14" t="n">
        <f aca="false">IF($F$2=0," - ",Tabla1[[#This Row],[Base para Mejor precio]]*(1-$F$2))</f>
        <v>501.438357</v>
      </c>
      <c r="F4320" s="12" t="s">
        <v>31</v>
      </c>
      <c r="G4320" s="15"/>
      <c r="H4320" s="14" t="n">
        <f aca="false">IFERROR(IF($F$3=0,"-",Tabla1[[#This Row],[Precio de Cliente neto]]*(1+$F$3)),"-")</f>
        <v>835.730595</v>
      </c>
      <c r="I4320" s="14" t="n">
        <v>795.9339</v>
      </c>
      <c r="J4320" s="14" t="n">
        <v>716.34051</v>
      </c>
    </row>
    <row r="4321" customFormat="false" ht="15" hidden="false" customHeight="false" outlineLevel="0" collapsed="false">
      <c r="A4321" s="12" t="n">
        <v>11381</v>
      </c>
      <c r="B4321" s="13" t="s">
        <v>4334</v>
      </c>
      <c r="C4321" s="14" t="n">
        <f aca="false">IF($F$2=0," - ",Tabla1[[#This Row],[Base Precio de Lista neto]])</f>
        <v>2691.506</v>
      </c>
      <c r="D4321" s="14" t="n">
        <f aca="false">IF($F$2=0," - ",Tabla1[[#This Row],[Base Precio de Lista neto]]*(1-$F$2))</f>
        <v>1884.0542</v>
      </c>
      <c r="E4321" s="14" t="n">
        <f aca="false">IF($F$2=0," - ",Tabla1[[#This Row],[Base para Mejor precio]]*(1-$F$2))</f>
        <v>1695.64878</v>
      </c>
      <c r="F4321" s="12" t="s">
        <v>31</v>
      </c>
      <c r="G4321" s="15"/>
      <c r="H4321" s="14" t="n">
        <f aca="false">IFERROR(IF($F$3=0,"-",Tabla1[[#This Row],[Precio de Cliente neto]]*(1+$F$3)),"-")</f>
        <v>2826.0813</v>
      </c>
      <c r="I4321" s="14" t="n">
        <v>2691.506</v>
      </c>
      <c r="J4321" s="14" t="n">
        <v>2422.3554</v>
      </c>
    </row>
    <row r="4322" customFormat="false" ht="15" hidden="false" customHeight="false" outlineLevel="0" collapsed="false">
      <c r="A4322" s="12" t="n">
        <v>11382</v>
      </c>
      <c r="B4322" s="13" t="s">
        <v>4335</v>
      </c>
      <c r="C4322" s="14" t="n">
        <f aca="false">IF($F$2=0," - ",Tabla1[[#This Row],[Base Precio de Lista neto]])</f>
        <v>6336.0465</v>
      </c>
      <c r="D4322" s="14" t="n">
        <f aca="false">IF($F$2=0," - ",Tabla1[[#This Row],[Base Precio de Lista neto]]*(1-$F$2))</f>
        <v>4435.23255</v>
      </c>
      <c r="E4322" s="14" t="n">
        <f aca="false">IF($F$2=0," - ",Tabla1[[#This Row],[Base para Mejor precio]]*(1-$F$2))</f>
        <v>3991.709295</v>
      </c>
      <c r="F4322" s="12" t="s">
        <v>31</v>
      </c>
      <c r="G4322" s="15"/>
      <c r="H4322" s="14" t="n">
        <f aca="false">IFERROR(IF($F$3=0,"-",Tabla1[[#This Row],[Precio de Cliente neto]]*(1+$F$3)),"-")</f>
        <v>6652.848825</v>
      </c>
      <c r="I4322" s="14" t="n">
        <v>6336.0465</v>
      </c>
      <c r="J4322" s="14" t="n">
        <v>5702.44185</v>
      </c>
    </row>
    <row r="4323" customFormat="false" ht="15" hidden="false" customHeight="false" outlineLevel="0" collapsed="false">
      <c r="A4323" s="12" t="n">
        <v>11383</v>
      </c>
      <c r="B4323" s="13" t="s">
        <v>4336</v>
      </c>
      <c r="C4323" s="14" t="n">
        <f aca="false">IF($F$2=0," - ",Tabla1[[#This Row],[Base Precio de Lista neto]])</f>
        <v>12305.5395</v>
      </c>
      <c r="D4323" s="14" t="n">
        <f aca="false">IF($F$2=0," - ",Tabla1[[#This Row],[Base Precio de Lista neto]]*(1-$F$2))</f>
        <v>8613.87765</v>
      </c>
      <c r="E4323" s="14" t="n">
        <f aca="false">IF($F$2=0," - ",Tabla1[[#This Row],[Base para Mejor precio]]*(1-$F$2))</f>
        <v>7752.489885</v>
      </c>
      <c r="F4323" s="12" t="s">
        <v>31</v>
      </c>
      <c r="G4323" s="15"/>
      <c r="H4323" s="14" t="n">
        <f aca="false">IFERROR(IF($F$3=0,"-",Tabla1[[#This Row],[Precio de Cliente neto]]*(1+$F$3)),"-")</f>
        <v>12920.816475</v>
      </c>
      <c r="I4323" s="14" t="n">
        <v>12305.5395</v>
      </c>
      <c r="J4323" s="14" t="n">
        <v>11074.98555</v>
      </c>
    </row>
    <row r="4324" customFormat="false" ht="15" hidden="false" customHeight="false" outlineLevel="0" collapsed="false">
      <c r="A4324" s="12" t="n">
        <v>11384</v>
      </c>
      <c r="B4324" s="13" t="s">
        <v>4337</v>
      </c>
      <c r="C4324" s="14" t="n">
        <f aca="false">IF($F$2=0," - ",Tabla1[[#This Row],[Base Precio de Lista neto]])</f>
        <v>795.9339</v>
      </c>
      <c r="D4324" s="14" t="n">
        <f aca="false">IF($F$2=0," - ",Tabla1[[#This Row],[Base Precio de Lista neto]]*(1-$F$2))</f>
        <v>557.15373</v>
      </c>
      <c r="E4324" s="14" t="n">
        <f aca="false">IF($F$2=0," - ",Tabla1[[#This Row],[Base para Mejor precio]]*(1-$F$2))</f>
        <v>501.438357</v>
      </c>
      <c r="F4324" s="12" t="s">
        <v>31</v>
      </c>
      <c r="G4324" s="15"/>
      <c r="H4324" s="14" t="n">
        <f aca="false">IFERROR(IF($F$3=0,"-",Tabla1[[#This Row],[Precio de Cliente neto]]*(1+$F$3)),"-")</f>
        <v>835.730595</v>
      </c>
      <c r="I4324" s="14" t="n">
        <v>795.9339</v>
      </c>
      <c r="J4324" s="14" t="n">
        <v>716.34051</v>
      </c>
    </row>
    <row r="4325" customFormat="false" ht="15" hidden="false" customHeight="false" outlineLevel="0" collapsed="false">
      <c r="A4325" s="12" t="n">
        <v>11385</v>
      </c>
      <c r="B4325" s="13" t="s">
        <v>4338</v>
      </c>
      <c r="C4325" s="14" t="n">
        <f aca="false">IF($F$2=0," - ",Tabla1[[#This Row],[Base Precio de Lista neto]])</f>
        <v>2691.506</v>
      </c>
      <c r="D4325" s="14" t="n">
        <f aca="false">IF($F$2=0," - ",Tabla1[[#This Row],[Base Precio de Lista neto]]*(1-$F$2))</f>
        <v>1884.0542</v>
      </c>
      <c r="E4325" s="14" t="n">
        <f aca="false">IF($F$2=0," - ",Tabla1[[#This Row],[Base para Mejor precio]]*(1-$F$2))</f>
        <v>1695.64878</v>
      </c>
      <c r="F4325" s="12" t="s">
        <v>31</v>
      </c>
      <c r="G4325" s="15"/>
      <c r="H4325" s="14" t="n">
        <f aca="false">IFERROR(IF($F$3=0,"-",Tabla1[[#This Row],[Precio de Cliente neto]]*(1+$F$3)),"-")</f>
        <v>2826.0813</v>
      </c>
      <c r="I4325" s="14" t="n">
        <v>2691.506</v>
      </c>
      <c r="J4325" s="14" t="n">
        <v>2422.3554</v>
      </c>
    </row>
    <row r="4326" customFormat="false" ht="15" hidden="false" customHeight="false" outlineLevel="0" collapsed="false">
      <c r="A4326" s="12" t="n">
        <v>11386</v>
      </c>
      <c r="B4326" s="13" t="s">
        <v>4339</v>
      </c>
      <c r="C4326" s="14" t="n">
        <f aca="false">IF($F$2=0," - ",Tabla1[[#This Row],[Base Precio de Lista neto]])</f>
        <v>6336.0465</v>
      </c>
      <c r="D4326" s="14" t="n">
        <f aca="false">IF($F$2=0," - ",Tabla1[[#This Row],[Base Precio de Lista neto]]*(1-$F$2))</f>
        <v>4435.23255</v>
      </c>
      <c r="E4326" s="14" t="n">
        <f aca="false">IF($F$2=0," - ",Tabla1[[#This Row],[Base para Mejor precio]]*(1-$F$2))</f>
        <v>3991.709295</v>
      </c>
      <c r="F4326" s="12" t="s">
        <v>31</v>
      </c>
      <c r="G4326" s="15"/>
      <c r="H4326" s="14" t="n">
        <f aca="false">IFERROR(IF($F$3=0,"-",Tabla1[[#This Row],[Precio de Cliente neto]]*(1+$F$3)),"-")</f>
        <v>6652.848825</v>
      </c>
      <c r="I4326" s="14" t="n">
        <v>6336.0465</v>
      </c>
      <c r="J4326" s="14" t="n">
        <v>5702.44185</v>
      </c>
    </row>
    <row r="4327" customFormat="false" ht="15" hidden="false" customHeight="false" outlineLevel="0" collapsed="false">
      <c r="A4327" s="12" t="n">
        <v>11387</v>
      </c>
      <c r="B4327" s="13" t="s">
        <v>4340</v>
      </c>
      <c r="C4327" s="14" t="n">
        <f aca="false">IF($F$2=0," - ",Tabla1[[#This Row],[Base Precio de Lista neto]])</f>
        <v>12305.5395</v>
      </c>
      <c r="D4327" s="14" t="n">
        <f aca="false">IF($F$2=0," - ",Tabla1[[#This Row],[Base Precio de Lista neto]]*(1-$F$2))</f>
        <v>8613.87765</v>
      </c>
      <c r="E4327" s="14" t="n">
        <f aca="false">IF($F$2=0," - ",Tabla1[[#This Row],[Base para Mejor precio]]*(1-$F$2))</f>
        <v>7752.489885</v>
      </c>
      <c r="F4327" s="12" t="s">
        <v>31</v>
      </c>
      <c r="G4327" s="15"/>
      <c r="H4327" s="14" t="n">
        <f aca="false">IFERROR(IF($F$3=0,"-",Tabla1[[#This Row],[Precio de Cliente neto]]*(1+$F$3)),"-")</f>
        <v>12920.816475</v>
      </c>
      <c r="I4327" s="14" t="n">
        <v>12305.5395</v>
      </c>
      <c r="J4327" s="14" t="n">
        <v>11074.98555</v>
      </c>
    </row>
    <row r="4328" customFormat="false" ht="15" hidden="false" customHeight="false" outlineLevel="0" collapsed="false">
      <c r="A4328" s="12" t="n">
        <v>11388</v>
      </c>
      <c r="B4328" s="13" t="s">
        <v>4341</v>
      </c>
      <c r="C4328" s="14" t="n">
        <f aca="false">IF($F$2=0," - ",Tabla1[[#This Row],[Base Precio de Lista neto]])</f>
        <v>795.9339</v>
      </c>
      <c r="D4328" s="14" t="n">
        <f aca="false">IF($F$2=0," - ",Tabla1[[#This Row],[Base Precio de Lista neto]]*(1-$F$2))</f>
        <v>557.15373</v>
      </c>
      <c r="E4328" s="14" t="n">
        <f aca="false">IF($F$2=0," - ",Tabla1[[#This Row],[Base para Mejor precio]]*(1-$F$2))</f>
        <v>501.438357</v>
      </c>
      <c r="F4328" s="12" t="s">
        <v>31</v>
      </c>
      <c r="G4328" s="15"/>
      <c r="H4328" s="14" t="n">
        <f aca="false">IFERROR(IF($F$3=0,"-",Tabla1[[#This Row],[Precio de Cliente neto]]*(1+$F$3)),"-")</f>
        <v>835.730595</v>
      </c>
      <c r="I4328" s="14" t="n">
        <v>795.9339</v>
      </c>
      <c r="J4328" s="14" t="n">
        <v>716.34051</v>
      </c>
    </row>
    <row r="4329" customFormat="false" ht="15" hidden="false" customHeight="false" outlineLevel="0" collapsed="false">
      <c r="A4329" s="12" t="n">
        <v>11389</v>
      </c>
      <c r="B4329" s="13" t="s">
        <v>4342</v>
      </c>
      <c r="C4329" s="14" t="n">
        <f aca="false">IF($F$2=0," - ",Tabla1[[#This Row],[Base Precio de Lista neto]])</f>
        <v>2691.506</v>
      </c>
      <c r="D4329" s="14" t="n">
        <f aca="false">IF($F$2=0," - ",Tabla1[[#This Row],[Base Precio de Lista neto]]*(1-$F$2))</f>
        <v>1884.0542</v>
      </c>
      <c r="E4329" s="14" t="n">
        <f aca="false">IF($F$2=0," - ",Tabla1[[#This Row],[Base para Mejor precio]]*(1-$F$2))</f>
        <v>1695.64878</v>
      </c>
      <c r="F4329" s="12" t="s">
        <v>31</v>
      </c>
      <c r="G4329" s="15"/>
      <c r="H4329" s="14" t="n">
        <f aca="false">IFERROR(IF($F$3=0,"-",Tabla1[[#This Row],[Precio de Cliente neto]]*(1+$F$3)),"-")</f>
        <v>2826.0813</v>
      </c>
      <c r="I4329" s="14" t="n">
        <v>2691.506</v>
      </c>
      <c r="J4329" s="14" t="n">
        <v>2422.3554</v>
      </c>
    </row>
    <row r="4330" customFormat="false" ht="15" hidden="false" customHeight="false" outlineLevel="0" collapsed="false">
      <c r="A4330" s="12" t="n">
        <v>11390</v>
      </c>
      <c r="B4330" s="13" t="s">
        <v>4343</v>
      </c>
      <c r="C4330" s="14" t="n">
        <f aca="false">IF($F$2=0," - ",Tabla1[[#This Row],[Base Precio de Lista neto]])</f>
        <v>6336.0465</v>
      </c>
      <c r="D4330" s="14" t="n">
        <f aca="false">IF($F$2=0," - ",Tabla1[[#This Row],[Base Precio de Lista neto]]*(1-$F$2))</f>
        <v>4435.23255</v>
      </c>
      <c r="E4330" s="14" t="n">
        <f aca="false">IF($F$2=0," - ",Tabla1[[#This Row],[Base para Mejor precio]]*(1-$F$2))</f>
        <v>3991.709295</v>
      </c>
      <c r="F4330" s="12" t="s">
        <v>31</v>
      </c>
      <c r="G4330" s="15"/>
      <c r="H4330" s="14" t="n">
        <f aca="false">IFERROR(IF($F$3=0,"-",Tabla1[[#This Row],[Precio de Cliente neto]]*(1+$F$3)),"-")</f>
        <v>6652.848825</v>
      </c>
      <c r="I4330" s="14" t="n">
        <v>6336.0465</v>
      </c>
      <c r="J4330" s="14" t="n">
        <v>5702.44185</v>
      </c>
    </row>
    <row r="4331" customFormat="false" ht="15" hidden="false" customHeight="false" outlineLevel="0" collapsed="false">
      <c r="A4331" s="12" t="n">
        <v>11391</v>
      </c>
      <c r="B4331" s="13" t="s">
        <v>4344</v>
      </c>
      <c r="C4331" s="14" t="n">
        <f aca="false">IF($F$2=0," - ",Tabla1[[#This Row],[Base Precio de Lista neto]])</f>
        <v>12305.5395</v>
      </c>
      <c r="D4331" s="14" t="n">
        <f aca="false">IF($F$2=0," - ",Tabla1[[#This Row],[Base Precio de Lista neto]]*(1-$F$2))</f>
        <v>8613.87765</v>
      </c>
      <c r="E4331" s="14" t="n">
        <f aca="false">IF($F$2=0," - ",Tabla1[[#This Row],[Base para Mejor precio]]*(1-$F$2))</f>
        <v>7752.489885</v>
      </c>
      <c r="F4331" s="12" t="s">
        <v>31</v>
      </c>
      <c r="G4331" s="15"/>
      <c r="H4331" s="14" t="n">
        <f aca="false">IFERROR(IF($F$3=0,"-",Tabla1[[#This Row],[Precio de Cliente neto]]*(1+$F$3)),"-")</f>
        <v>12920.816475</v>
      </c>
      <c r="I4331" s="14" t="n">
        <v>12305.5395</v>
      </c>
      <c r="J4331" s="14" t="n">
        <v>11074.98555</v>
      </c>
    </row>
    <row r="4332" customFormat="false" ht="15" hidden="false" customHeight="false" outlineLevel="0" collapsed="false">
      <c r="A4332" s="12" t="n">
        <v>11392</v>
      </c>
      <c r="B4332" s="13" t="s">
        <v>4345</v>
      </c>
      <c r="C4332" s="14" t="n">
        <f aca="false">IF($F$2=0," - ",Tabla1[[#This Row],[Base Precio de Lista neto]])</f>
        <v>2691.506</v>
      </c>
      <c r="D4332" s="14" t="n">
        <f aca="false">IF($F$2=0," - ",Tabla1[[#This Row],[Base Precio de Lista neto]]*(1-$F$2))</f>
        <v>1884.0542</v>
      </c>
      <c r="E4332" s="14" t="n">
        <f aca="false">IF($F$2=0," - ",Tabla1[[#This Row],[Base para Mejor precio]]*(1-$F$2))</f>
        <v>1695.64878</v>
      </c>
      <c r="F4332" s="12" t="s">
        <v>31</v>
      </c>
      <c r="G4332" s="15"/>
      <c r="H4332" s="14" t="n">
        <f aca="false">IFERROR(IF($F$3=0,"-",Tabla1[[#This Row],[Precio de Cliente neto]]*(1+$F$3)),"-")</f>
        <v>2826.0813</v>
      </c>
      <c r="I4332" s="14" t="n">
        <v>2691.506</v>
      </c>
      <c r="J4332" s="14" t="n">
        <v>2422.3554</v>
      </c>
    </row>
    <row r="4333" customFormat="false" ht="15" hidden="false" customHeight="false" outlineLevel="0" collapsed="false">
      <c r="A4333" s="12" t="n">
        <v>11393</v>
      </c>
      <c r="B4333" s="13" t="s">
        <v>4346</v>
      </c>
      <c r="C4333" s="14" t="n">
        <f aca="false">IF($F$2=0," - ",Tabla1[[#This Row],[Base Precio de Lista neto]])</f>
        <v>6336.0465</v>
      </c>
      <c r="D4333" s="14" t="n">
        <f aca="false">IF($F$2=0," - ",Tabla1[[#This Row],[Base Precio de Lista neto]]*(1-$F$2))</f>
        <v>4435.23255</v>
      </c>
      <c r="E4333" s="14" t="n">
        <f aca="false">IF($F$2=0," - ",Tabla1[[#This Row],[Base para Mejor precio]]*(1-$F$2))</f>
        <v>3991.709295</v>
      </c>
      <c r="F4333" s="12" t="s">
        <v>31</v>
      </c>
      <c r="G4333" s="15"/>
      <c r="H4333" s="14" t="n">
        <f aca="false">IFERROR(IF($F$3=0,"-",Tabla1[[#This Row],[Precio de Cliente neto]]*(1+$F$3)),"-")</f>
        <v>6652.848825</v>
      </c>
      <c r="I4333" s="14" t="n">
        <v>6336.0465</v>
      </c>
      <c r="J4333" s="14" t="n">
        <v>5702.44185</v>
      </c>
    </row>
    <row r="4334" customFormat="false" ht="15" hidden="false" customHeight="false" outlineLevel="0" collapsed="false">
      <c r="A4334" s="12" t="n">
        <v>11394</v>
      </c>
      <c r="B4334" s="13" t="s">
        <v>4347</v>
      </c>
      <c r="C4334" s="14" t="n">
        <f aca="false">IF($F$2=0," - ",Tabla1[[#This Row],[Base Precio de Lista neto]])</f>
        <v>12305.5395</v>
      </c>
      <c r="D4334" s="14" t="n">
        <f aca="false">IF($F$2=0," - ",Tabla1[[#This Row],[Base Precio de Lista neto]]*(1-$F$2))</f>
        <v>8613.87765</v>
      </c>
      <c r="E4334" s="14" t="n">
        <f aca="false">IF($F$2=0," - ",Tabla1[[#This Row],[Base para Mejor precio]]*(1-$F$2))</f>
        <v>7752.489885</v>
      </c>
      <c r="F4334" s="12" t="s">
        <v>31</v>
      </c>
      <c r="G4334" s="15"/>
      <c r="H4334" s="14" t="n">
        <f aca="false">IFERROR(IF($F$3=0,"-",Tabla1[[#This Row],[Precio de Cliente neto]]*(1+$F$3)),"-")</f>
        <v>12920.816475</v>
      </c>
      <c r="I4334" s="14" t="n">
        <v>12305.5395</v>
      </c>
      <c r="J4334" s="14" t="n">
        <v>11074.98555</v>
      </c>
    </row>
    <row r="4335" customFormat="false" ht="15" hidden="false" customHeight="false" outlineLevel="0" collapsed="false">
      <c r="A4335" s="12" t="n">
        <v>11395</v>
      </c>
      <c r="B4335" s="13" t="s">
        <v>4348</v>
      </c>
      <c r="C4335" s="14" t="n">
        <f aca="false">IF($F$2=0," - ",Tabla1[[#This Row],[Base Precio de Lista neto]])</f>
        <v>2691.506</v>
      </c>
      <c r="D4335" s="14" t="n">
        <f aca="false">IF($F$2=0," - ",Tabla1[[#This Row],[Base Precio de Lista neto]]*(1-$F$2))</f>
        <v>1884.0542</v>
      </c>
      <c r="E4335" s="14" t="n">
        <f aca="false">IF($F$2=0," - ",Tabla1[[#This Row],[Base para Mejor precio]]*(1-$F$2))</f>
        <v>1695.64878</v>
      </c>
      <c r="F4335" s="12" t="s">
        <v>31</v>
      </c>
      <c r="G4335" s="15"/>
      <c r="H4335" s="14" t="n">
        <f aca="false">IFERROR(IF($F$3=0,"-",Tabla1[[#This Row],[Precio de Cliente neto]]*(1+$F$3)),"-")</f>
        <v>2826.0813</v>
      </c>
      <c r="I4335" s="14" t="n">
        <v>2691.506</v>
      </c>
      <c r="J4335" s="14" t="n">
        <v>2422.3554</v>
      </c>
    </row>
    <row r="4336" customFormat="false" ht="15" hidden="false" customHeight="false" outlineLevel="0" collapsed="false">
      <c r="A4336" s="12" t="n">
        <v>11396</v>
      </c>
      <c r="B4336" s="13" t="s">
        <v>4349</v>
      </c>
      <c r="C4336" s="14" t="n">
        <f aca="false">IF($F$2=0," - ",Tabla1[[#This Row],[Base Precio de Lista neto]])</f>
        <v>6336.0465</v>
      </c>
      <c r="D4336" s="14" t="n">
        <f aca="false">IF($F$2=0," - ",Tabla1[[#This Row],[Base Precio de Lista neto]]*(1-$F$2))</f>
        <v>4435.23255</v>
      </c>
      <c r="E4336" s="14" t="n">
        <f aca="false">IF($F$2=0," - ",Tabla1[[#This Row],[Base para Mejor precio]]*(1-$F$2))</f>
        <v>3991.709295</v>
      </c>
      <c r="F4336" s="12" t="s">
        <v>31</v>
      </c>
      <c r="G4336" s="15"/>
      <c r="H4336" s="14" t="n">
        <f aca="false">IFERROR(IF($F$3=0,"-",Tabla1[[#This Row],[Precio de Cliente neto]]*(1+$F$3)),"-")</f>
        <v>6652.848825</v>
      </c>
      <c r="I4336" s="14" t="n">
        <v>6336.0465</v>
      </c>
      <c r="J4336" s="14" t="n">
        <v>5702.44185</v>
      </c>
    </row>
    <row r="4337" customFormat="false" ht="15" hidden="false" customHeight="false" outlineLevel="0" collapsed="false">
      <c r="A4337" s="12" t="n">
        <v>11397</v>
      </c>
      <c r="B4337" s="13" t="s">
        <v>4350</v>
      </c>
      <c r="C4337" s="14" t="n">
        <f aca="false">IF($F$2=0," - ",Tabla1[[#This Row],[Base Precio de Lista neto]])</f>
        <v>12305.5395</v>
      </c>
      <c r="D4337" s="14" t="n">
        <f aca="false">IF($F$2=0," - ",Tabla1[[#This Row],[Base Precio de Lista neto]]*(1-$F$2))</f>
        <v>8613.87765</v>
      </c>
      <c r="E4337" s="14" t="n">
        <f aca="false">IF($F$2=0," - ",Tabla1[[#This Row],[Base para Mejor precio]]*(1-$F$2))</f>
        <v>7752.489885</v>
      </c>
      <c r="F4337" s="12" t="s">
        <v>31</v>
      </c>
      <c r="G4337" s="15"/>
      <c r="H4337" s="14" t="n">
        <f aca="false">IFERROR(IF($F$3=0,"-",Tabla1[[#This Row],[Precio de Cliente neto]]*(1+$F$3)),"-")</f>
        <v>12920.816475</v>
      </c>
      <c r="I4337" s="14" t="n">
        <v>12305.5395</v>
      </c>
      <c r="J4337" s="14" t="n">
        <v>11074.98555</v>
      </c>
    </row>
    <row r="4338" customFormat="false" ht="15" hidden="false" customHeight="false" outlineLevel="0" collapsed="false">
      <c r="A4338" s="12" t="n">
        <v>11398</v>
      </c>
      <c r="B4338" s="13" t="s">
        <v>4351</v>
      </c>
      <c r="C4338" s="14" t="n">
        <f aca="false">IF($F$2=0," - ",Tabla1[[#This Row],[Base Precio de Lista neto]])</f>
        <v>537.067</v>
      </c>
      <c r="D4338" s="14" t="n">
        <f aca="false">IF($F$2=0," - ",Tabla1[[#This Row],[Base Precio de Lista neto]]*(1-$F$2))</f>
        <v>375.9469</v>
      </c>
      <c r="E4338" s="14" t="n">
        <f aca="false">IF($F$2=0," - ",Tabla1[[#This Row],[Base para Mejor precio]]*(1-$F$2))</f>
        <v>338.35221</v>
      </c>
      <c r="F4338" s="12" t="s">
        <v>31</v>
      </c>
      <c r="G4338" s="15"/>
      <c r="H4338" s="14" t="n">
        <f aca="false">IFERROR(IF($F$3=0,"-",Tabla1[[#This Row],[Precio de Cliente neto]]*(1+$F$3)),"-")</f>
        <v>563.92035</v>
      </c>
      <c r="I4338" s="14" t="n">
        <v>537.067</v>
      </c>
      <c r="J4338" s="14" t="n">
        <v>483.3603</v>
      </c>
    </row>
    <row r="4339" customFormat="false" ht="15" hidden="false" customHeight="false" outlineLevel="0" collapsed="false">
      <c r="A4339" s="12" t="n">
        <v>11399</v>
      </c>
      <c r="B4339" s="13" t="s">
        <v>4352</v>
      </c>
      <c r="C4339" s="14" t="n">
        <f aca="false">IF($F$2=0," - ",Tabla1[[#This Row],[Base Precio de Lista neto]])</f>
        <v>1697.5165</v>
      </c>
      <c r="D4339" s="14" t="n">
        <f aca="false">IF($F$2=0," - ",Tabla1[[#This Row],[Base Precio de Lista neto]]*(1-$F$2))</f>
        <v>1188.26155</v>
      </c>
      <c r="E4339" s="14" t="n">
        <f aca="false">IF($F$2=0," - ",Tabla1[[#This Row],[Base para Mejor precio]]*(1-$F$2))</f>
        <v>1069.435395</v>
      </c>
      <c r="F4339" s="12" t="s">
        <v>31</v>
      </c>
      <c r="G4339" s="15"/>
      <c r="H4339" s="14" t="n">
        <f aca="false">IFERROR(IF($F$3=0,"-",Tabla1[[#This Row],[Precio de Cliente neto]]*(1+$F$3)),"-")</f>
        <v>1782.392325</v>
      </c>
      <c r="I4339" s="14" t="n">
        <v>1697.5165</v>
      </c>
      <c r="J4339" s="14" t="n">
        <v>1527.76485</v>
      </c>
    </row>
    <row r="4340" customFormat="false" ht="15" hidden="false" customHeight="false" outlineLevel="0" collapsed="false">
      <c r="A4340" s="12" t="n">
        <v>11400</v>
      </c>
      <c r="B4340" s="13" t="s">
        <v>4353</v>
      </c>
      <c r="C4340" s="14" t="n">
        <f aca="false">IF($F$2=0," - ",Tabla1[[#This Row],[Base Precio de Lista neto]])</f>
        <v>3884.1447</v>
      </c>
      <c r="D4340" s="14" t="n">
        <f aca="false">IF($F$2=0," - ",Tabla1[[#This Row],[Base Precio de Lista neto]]*(1-$F$2))</f>
        <v>2718.90129</v>
      </c>
      <c r="E4340" s="14" t="n">
        <f aca="false">IF($F$2=0," - ",Tabla1[[#This Row],[Base para Mejor precio]]*(1-$F$2))</f>
        <v>2447.011161</v>
      </c>
      <c r="F4340" s="12" t="s">
        <v>31</v>
      </c>
      <c r="G4340" s="15"/>
      <c r="H4340" s="14" t="n">
        <f aca="false">IFERROR(IF($F$3=0,"-",Tabla1[[#This Row],[Precio de Cliente neto]]*(1+$F$3)),"-")</f>
        <v>4078.351935</v>
      </c>
      <c r="I4340" s="14" t="n">
        <v>3884.1447</v>
      </c>
      <c r="J4340" s="14" t="n">
        <v>3495.73023</v>
      </c>
    </row>
    <row r="4341" customFormat="false" ht="15" hidden="false" customHeight="false" outlineLevel="0" collapsed="false">
      <c r="A4341" s="12" t="n">
        <v>11401</v>
      </c>
      <c r="B4341" s="13" t="s">
        <v>4354</v>
      </c>
      <c r="C4341" s="14" t="n">
        <f aca="false">IF($F$2=0," - ",Tabla1[[#This Row],[Base Precio de Lista neto]])</f>
        <v>7432.6135</v>
      </c>
      <c r="D4341" s="14" t="n">
        <f aca="false">IF($F$2=0," - ",Tabla1[[#This Row],[Base Precio de Lista neto]]*(1-$F$2))</f>
        <v>5202.82945</v>
      </c>
      <c r="E4341" s="14" t="n">
        <f aca="false">IF($F$2=0," - ",Tabla1[[#This Row],[Base para Mejor precio]]*(1-$F$2))</f>
        <v>4682.546505</v>
      </c>
      <c r="F4341" s="12" t="s">
        <v>31</v>
      </c>
      <c r="G4341" s="15"/>
      <c r="H4341" s="14" t="n">
        <f aca="false">IFERROR(IF($F$3=0,"-",Tabla1[[#This Row],[Precio de Cliente neto]]*(1+$F$3)),"-")</f>
        <v>7804.244175</v>
      </c>
      <c r="I4341" s="14" t="n">
        <v>7432.6135</v>
      </c>
      <c r="J4341" s="14" t="n">
        <v>6689.35215</v>
      </c>
    </row>
    <row r="4342" customFormat="false" ht="15" hidden="false" customHeight="false" outlineLevel="0" collapsed="false">
      <c r="A4342" s="12" t="n">
        <v>11402</v>
      </c>
      <c r="B4342" s="13" t="s">
        <v>4355</v>
      </c>
      <c r="C4342" s="14" t="n">
        <f aca="false">IF($F$2=0," - ",Tabla1[[#This Row],[Base Precio de Lista neto]])</f>
        <v>561.0445</v>
      </c>
      <c r="D4342" s="14" t="n">
        <f aca="false">IF($F$2=0," - ",Tabla1[[#This Row],[Base Precio de Lista neto]]*(1-$F$2))</f>
        <v>392.73115</v>
      </c>
      <c r="E4342" s="14" t="n">
        <f aca="false">IF($F$2=0," - ",Tabla1[[#This Row],[Base para Mejor precio]]*(1-$F$2))</f>
        <v>353.458035</v>
      </c>
      <c r="F4342" s="12" t="s">
        <v>31</v>
      </c>
      <c r="G4342" s="15"/>
      <c r="H4342" s="14" t="n">
        <f aca="false">IFERROR(IF($F$3=0,"-",Tabla1[[#This Row],[Precio de Cliente neto]]*(1+$F$3)),"-")</f>
        <v>589.096725</v>
      </c>
      <c r="I4342" s="14" t="n">
        <v>561.0445</v>
      </c>
      <c r="J4342" s="14" t="n">
        <v>504.94005</v>
      </c>
    </row>
    <row r="4343" customFormat="false" ht="15" hidden="false" customHeight="false" outlineLevel="0" collapsed="false">
      <c r="A4343" s="12" t="n">
        <v>11403</v>
      </c>
      <c r="B4343" s="13" t="s">
        <v>4356</v>
      </c>
      <c r="C4343" s="14" t="n">
        <f aca="false">IF($F$2=0," - ",Tabla1[[#This Row],[Base Precio de Lista neto]])</f>
        <v>1793.4198</v>
      </c>
      <c r="D4343" s="14" t="n">
        <f aca="false">IF($F$2=0," - ",Tabla1[[#This Row],[Base Precio de Lista neto]]*(1-$F$2))</f>
        <v>1255.39386</v>
      </c>
      <c r="E4343" s="14" t="n">
        <f aca="false">IF($F$2=0," - ",Tabla1[[#This Row],[Base para Mejor precio]]*(1-$F$2))</f>
        <v>1129.854474</v>
      </c>
      <c r="F4343" s="12" t="s">
        <v>31</v>
      </c>
      <c r="G4343" s="15"/>
      <c r="H4343" s="14" t="n">
        <f aca="false">IFERROR(IF($F$3=0,"-",Tabla1[[#This Row],[Precio de Cliente neto]]*(1+$F$3)),"-")</f>
        <v>1883.09079</v>
      </c>
      <c r="I4343" s="14" t="n">
        <v>1793.4198</v>
      </c>
      <c r="J4343" s="14" t="n">
        <v>1614.07782</v>
      </c>
    </row>
    <row r="4344" customFormat="false" ht="15" hidden="false" customHeight="false" outlineLevel="0" collapsed="false">
      <c r="A4344" s="12" t="n">
        <v>11404</v>
      </c>
      <c r="B4344" s="13" t="s">
        <v>4357</v>
      </c>
      <c r="C4344" s="14" t="n">
        <f aca="false">IF($F$2=0," - ",Tabla1[[#This Row],[Base Precio de Lista neto]])</f>
        <v>4123.9064</v>
      </c>
      <c r="D4344" s="14" t="n">
        <f aca="false">IF($F$2=0," - ",Tabla1[[#This Row],[Base Precio de Lista neto]]*(1-$F$2))</f>
        <v>2886.73448</v>
      </c>
      <c r="E4344" s="14" t="n">
        <f aca="false">IF($F$2=0," - ",Tabla1[[#This Row],[Base para Mejor precio]]*(1-$F$2))</f>
        <v>2598.061032</v>
      </c>
      <c r="F4344" s="12" t="s">
        <v>31</v>
      </c>
      <c r="G4344" s="15"/>
      <c r="H4344" s="14" t="n">
        <f aca="false">IFERROR(IF($F$3=0,"-",Tabla1[[#This Row],[Precio de Cliente neto]]*(1+$F$3)),"-")</f>
        <v>4330.10172</v>
      </c>
      <c r="I4344" s="14" t="n">
        <v>4123.9064</v>
      </c>
      <c r="J4344" s="14" t="n">
        <v>3711.51576</v>
      </c>
    </row>
    <row r="4345" customFormat="false" ht="15" hidden="false" customHeight="false" outlineLevel="0" collapsed="false">
      <c r="A4345" s="12" t="n">
        <v>11405</v>
      </c>
      <c r="B4345" s="13" t="s">
        <v>4358</v>
      </c>
      <c r="C4345" s="14" t="n">
        <f aca="false">IF($F$2=0," - ",Tabla1[[#This Row],[Base Precio de Lista neto]])</f>
        <v>7912.1408</v>
      </c>
      <c r="D4345" s="14" t="n">
        <f aca="false">IF($F$2=0," - ",Tabla1[[#This Row],[Base Precio de Lista neto]]*(1-$F$2))</f>
        <v>5538.49856</v>
      </c>
      <c r="E4345" s="14" t="n">
        <f aca="false">IF($F$2=0," - ",Tabla1[[#This Row],[Base para Mejor precio]]*(1-$F$2))</f>
        <v>4984.648704</v>
      </c>
      <c r="F4345" s="12" t="s">
        <v>31</v>
      </c>
      <c r="G4345" s="15"/>
      <c r="H4345" s="14" t="n">
        <f aca="false">IFERROR(IF($F$3=0,"-",Tabla1[[#This Row],[Precio de Cliente neto]]*(1+$F$3)),"-")</f>
        <v>8307.74784</v>
      </c>
      <c r="I4345" s="14" t="n">
        <v>7912.1408</v>
      </c>
      <c r="J4345" s="14" t="n">
        <v>7120.92672</v>
      </c>
    </row>
    <row r="4346" customFormat="false" ht="15" hidden="false" customHeight="false" outlineLevel="0" collapsed="false">
      <c r="A4346" s="12" t="n">
        <v>11406</v>
      </c>
      <c r="B4346" s="13" t="s">
        <v>4359</v>
      </c>
      <c r="C4346" s="14" t="n">
        <f aca="false">IF($F$2=0," - ",Tabla1[[#This Row],[Base Precio de Lista neto]])</f>
        <v>2302.8656</v>
      </c>
      <c r="D4346" s="14" t="n">
        <f aca="false">IF($F$2=0," - ",Tabla1[[#This Row],[Base Precio de Lista neto]]*(1-$F$2))</f>
        <v>1612.00592</v>
      </c>
      <c r="E4346" s="14" t="n">
        <f aca="false">IF($F$2=0," - ",Tabla1[[#This Row],[Base para Mejor precio]]*(1-$F$2))</f>
        <v>1450.805328</v>
      </c>
      <c r="F4346" s="12" t="s">
        <v>31</v>
      </c>
      <c r="G4346" s="15"/>
      <c r="H4346" s="14" t="n">
        <f aca="false">IFERROR(IF($F$3=0,"-",Tabla1[[#This Row],[Precio de Cliente neto]]*(1+$F$3)),"-")</f>
        <v>2418.00888</v>
      </c>
      <c r="I4346" s="14" t="n">
        <v>2302.8656</v>
      </c>
      <c r="J4346" s="14" t="n">
        <v>2072.57904</v>
      </c>
    </row>
    <row r="4347" customFormat="false" ht="15" hidden="false" customHeight="false" outlineLevel="0" collapsed="false">
      <c r="A4347" s="12" t="n">
        <v>11407</v>
      </c>
      <c r="B4347" s="13" t="s">
        <v>4360</v>
      </c>
      <c r="C4347" s="14" t="n">
        <f aca="false">IF($F$2=0," - ",Tabla1[[#This Row],[Base Precio de Lista neto]])</f>
        <v>10261.4273</v>
      </c>
      <c r="D4347" s="14" t="n">
        <f aca="false">IF($F$2=0," - ",Tabla1[[#This Row],[Base Precio de Lista neto]]*(1-$F$2))</f>
        <v>7182.99911</v>
      </c>
      <c r="E4347" s="14" t="n">
        <f aca="false">IF($F$2=0," - ",Tabla1[[#This Row],[Base para Mejor precio]]*(1-$F$2))</f>
        <v>6464.699199</v>
      </c>
      <c r="F4347" s="12" t="s">
        <v>31</v>
      </c>
      <c r="G4347" s="15"/>
      <c r="H4347" s="14" t="n">
        <f aca="false">IFERROR(IF($F$3=0,"-",Tabla1[[#This Row],[Precio de Cliente neto]]*(1+$F$3)),"-")</f>
        <v>10774.498665</v>
      </c>
      <c r="I4347" s="14" t="n">
        <v>10261.4273</v>
      </c>
      <c r="J4347" s="14" t="n">
        <v>9235.28457</v>
      </c>
    </row>
    <row r="4348" customFormat="false" ht="15" hidden="false" customHeight="false" outlineLevel="0" collapsed="false">
      <c r="A4348" s="12" t="n">
        <v>11408</v>
      </c>
      <c r="B4348" s="13" t="s">
        <v>4361</v>
      </c>
      <c r="C4348" s="14" t="n">
        <f aca="false">IF($F$2=0," - ",Tabla1[[#This Row],[Base Precio de Lista neto]])</f>
        <v>2302.8656</v>
      </c>
      <c r="D4348" s="14" t="n">
        <f aca="false">IF($F$2=0," - ",Tabla1[[#This Row],[Base Precio de Lista neto]]*(1-$F$2))</f>
        <v>1612.00592</v>
      </c>
      <c r="E4348" s="14" t="n">
        <f aca="false">IF($F$2=0," - ",Tabla1[[#This Row],[Base para Mejor precio]]*(1-$F$2))</f>
        <v>1450.805328</v>
      </c>
      <c r="F4348" s="12" t="s">
        <v>31</v>
      </c>
      <c r="G4348" s="15"/>
      <c r="H4348" s="14" t="n">
        <f aca="false">IFERROR(IF($F$3=0,"-",Tabla1[[#This Row],[Precio de Cliente neto]]*(1+$F$3)),"-")</f>
        <v>2418.00888</v>
      </c>
      <c r="I4348" s="14" t="n">
        <v>2302.8656</v>
      </c>
      <c r="J4348" s="14" t="n">
        <v>2072.57904</v>
      </c>
    </row>
    <row r="4349" customFormat="false" ht="15" hidden="false" customHeight="false" outlineLevel="0" collapsed="false">
      <c r="A4349" s="12" t="n">
        <v>11409</v>
      </c>
      <c r="B4349" s="13" t="s">
        <v>4362</v>
      </c>
      <c r="C4349" s="14" t="n">
        <f aca="false">IF($F$2=0," - ",Tabla1[[#This Row],[Base Precio de Lista neto]])</f>
        <v>10261.4273</v>
      </c>
      <c r="D4349" s="14" t="n">
        <f aca="false">IF($F$2=0," - ",Tabla1[[#This Row],[Base Precio de Lista neto]]*(1-$F$2))</f>
        <v>7182.99911</v>
      </c>
      <c r="E4349" s="14" t="n">
        <f aca="false">IF($F$2=0," - ",Tabla1[[#This Row],[Base para Mejor precio]]*(1-$F$2))</f>
        <v>6464.699199</v>
      </c>
      <c r="F4349" s="12" t="s">
        <v>31</v>
      </c>
      <c r="G4349" s="15"/>
      <c r="H4349" s="14" t="n">
        <f aca="false">IFERROR(IF($F$3=0,"-",Tabla1[[#This Row],[Precio de Cliente neto]]*(1+$F$3)),"-")</f>
        <v>10774.498665</v>
      </c>
      <c r="I4349" s="14" t="n">
        <v>10261.4273</v>
      </c>
      <c r="J4349" s="14" t="n">
        <v>9235.28457</v>
      </c>
    </row>
    <row r="4350" customFormat="false" ht="15" hidden="false" customHeight="false" outlineLevel="0" collapsed="false">
      <c r="A4350" s="12" t="n">
        <v>11410</v>
      </c>
      <c r="B4350" s="13" t="s">
        <v>4363</v>
      </c>
      <c r="C4350" s="14" t="n">
        <f aca="false">IF($F$2=0," - ",Tabla1[[#This Row],[Base Precio de Lista neto]])</f>
        <v>2302.8656</v>
      </c>
      <c r="D4350" s="14" t="n">
        <f aca="false">IF($F$2=0," - ",Tabla1[[#This Row],[Base Precio de Lista neto]]*(1-$F$2))</f>
        <v>1612.00592</v>
      </c>
      <c r="E4350" s="14" t="n">
        <f aca="false">IF($F$2=0," - ",Tabla1[[#This Row],[Base para Mejor precio]]*(1-$F$2))</f>
        <v>1450.805328</v>
      </c>
      <c r="F4350" s="12" t="s">
        <v>31</v>
      </c>
      <c r="G4350" s="15"/>
      <c r="H4350" s="14" t="n">
        <f aca="false">IFERROR(IF($F$3=0,"-",Tabla1[[#This Row],[Precio de Cliente neto]]*(1+$F$3)),"-")</f>
        <v>2418.00888</v>
      </c>
      <c r="I4350" s="14" t="n">
        <v>2302.8656</v>
      </c>
      <c r="J4350" s="14" t="n">
        <v>2072.57904</v>
      </c>
    </row>
    <row r="4351" customFormat="false" ht="15" hidden="false" customHeight="false" outlineLevel="0" collapsed="false">
      <c r="A4351" s="12" t="n">
        <v>11411</v>
      </c>
      <c r="B4351" s="13" t="s">
        <v>4364</v>
      </c>
      <c r="C4351" s="14" t="n">
        <f aca="false">IF($F$2=0," - ",Tabla1[[#This Row],[Base Precio de Lista neto]])</f>
        <v>10261.4273</v>
      </c>
      <c r="D4351" s="14" t="n">
        <f aca="false">IF($F$2=0," - ",Tabla1[[#This Row],[Base Precio de Lista neto]]*(1-$F$2))</f>
        <v>7182.99911</v>
      </c>
      <c r="E4351" s="14" t="n">
        <f aca="false">IF($F$2=0," - ",Tabla1[[#This Row],[Base para Mejor precio]]*(1-$F$2))</f>
        <v>6464.699199</v>
      </c>
      <c r="F4351" s="12" t="s">
        <v>31</v>
      </c>
      <c r="G4351" s="15"/>
      <c r="H4351" s="14" t="n">
        <f aca="false">IFERROR(IF($F$3=0,"-",Tabla1[[#This Row],[Precio de Cliente neto]]*(1+$F$3)),"-")</f>
        <v>10774.498665</v>
      </c>
      <c r="I4351" s="14" t="n">
        <v>10261.4273</v>
      </c>
      <c r="J4351" s="14" t="n">
        <v>9235.28457</v>
      </c>
    </row>
    <row r="4352" customFormat="false" ht="15" hidden="false" customHeight="false" outlineLevel="0" collapsed="false">
      <c r="A4352" s="12" t="n">
        <v>11412</v>
      </c>
      <c r="B4352" s="13" t="s">
        <v>4365</v>
      </c>
      <c r="C4352" s="14" t="n">
        <f aca="false">IF($F$2=0," - ",Tabla1[[#This Row],[Base Precio de Lista neto]])</f>
        <v>2303.2207</v>
      </c>
      <c r="D4352" s="14" t="n">
        <f aca="false">IF($F$2=0," - ",Tabla1[[#This Row],[Base Precio de Lista neto]]*(1-$F$2))</f>
        <v>1612.25449</v>
      </c>
      <c r="E4352" s="14" t="n">
        <f aca="false">IF($F$2=0," - ",Tabla1[[#This Row],[Base para Mejor precio]]*(1-$F$2))</f>
        <v>1451.029041</v>
      </c>
      <c r="F4352" s="12" t="s">
        <v>31</v>
      </c>
      <c r="G4352" s="15"/>
      <c r="H4352" s="14" t="n">
        <f aca="false">IFERROR(IF($F$3=0,"-",Tabla1[[#This Row],[Precio de Cliente neto]]*(1+$F$3)),"-")</f>
        <v>2418.381735</v>
      </c>
      <c r="I4352" s="14" t="n">
        <v>2303.2207</v>
      </c>
      <c r="J4352" s="14" t="n">
        <v>2072.89863</v>
      </c>
    </row>
    <row r="4353" customFormat="false" ht="15" hidden="false" customHeight="false" outlineLevel="0" collapsed="false">
      <c r="A4353" s="12" t="n">
        <v>11413</v>
      </c>
      <c r="B4353" s="13" t="s">
        <v>4366</v>
      </c>
      <c r="C4353" s="14" t="n">
        <f aca="false">IF($F$2=0," - ",Tabla1[[#This Row],[Base Precio de Lista neto]])</f>
        <v>10261.4273</v>
      </c>
      <c r="D4353" s="14" t="n">
        <f aca="false">IF($F$2=0," - ",Tabla1[[#This Row],[Base Precio de Lista neto]]*(1-$F$2))</f>
        <v>7182.99911</v>
      </c>
      <c r="E4353" s="14" t="n">
        <f aca="false">IF($F$2=0," - ",Tabla1[[#This Row],[Base para Mejor precio]]*(1-$F$2))</f>
        <v>6464.699199</v>
      </c>
      <c r="F4353" s="12" t="s">
        <v>31</v>
      </c>
      <c r="G4353" s="15"/>
      <c r="H4353" s="14" t="n">
        <f aca="false">IFERROR(IF($F$3=0,"-",Tabla1[[#This Row],[Precio de Cliente neto]]*(1+$F$3)),"-")</f>
        <v>10774.498665</v>
      </c>
      <c r="I4353" s="14" t="n">
        <v>10261.4273</v>
      </c>
      <c r="J4353" s="14" t="n">
        <v>9235.28457</v>
      </c>
    </row>
    <row r="4354" customFormat="false" ht="15" hidden="false" customHeight="false" outlineLevel="0" collapsed="false">
      <c r="A4354" s="12" t="n">
        <v>11414</v>
      </c>
      <c r="B4354" s="13" t="s">
        <v>4367</v>
      </c>
      <c r="C4354" s="14" t="n">
        <f aca="false">IF($F$2=0," - ",Tabla1[[#This Row],[Base Precio de Lista neto]])</f>
        <v>3139.6031</v>
      </c>
      <c r="D4354" s="14" t="n">
        <f aca="false">IF($F$2=0," - ",Tabla1[[#This Row],[Base Precio de Lista neto]]*(1-$F$2))</f>
        <v>2197.72217</v>
      </c>
      <c r="E4354" s="14" t="n">
        <f aca="false">IF($F$2=0," - ",Tabla1[[#This Row],[Base para Mejor precio]]*(1-$F$2))</f>
        <v>1977.949953</v>
      </c>
      <c r="F4354" s="12" t="s">
        <v>31</v>
      </c>
      <c r="G4354" s="15"/>
      <c r="H4354" s="14" t="n">
        <f aca="false">IFERROR(IF($F$3=0,"-",Tabla1[[#This Row],[Precio de Cliente neto]]*(1+$F$3)),"-")</f>
        <v>3296.583255</v>
      </c>
      <c r="I4354" s="14" t="n">
        <v>3139.6031</v>
      </c>
      <c r="J4354" s="14" t="n">
        <v>2825.64279</v>
      </c>
    </row>
    <row r="4355" customFormat="false" ht="15" hidden="false" customHeight="false" outlineLevel="0" collapsed="false">
      <c r="A4355" s="12" t="n">
        <v>11415</v>
      </c>
      <c r="B4355" s="13" t="s">
        <v>4368</v>
      </c>
      <c r="C4355" s="14" t="n">
        <f aca="false">IF($F$2=0," - ",Tabla1[[#This Row],[Base Precio de Lista neto]])</f>
        <v>14565.6987</v>
      </c>
      <c r="D4355" s="14" t="n">
        <f aca="false">IF($F$2=0," - ",Tabla1[[#This Row],[Base Precio de Lista neto]]*(1-$F$2))</f>
        <v>10195.98909</v>
      </c>
      <c r="E4355" s="14" t="n">
        <f aca="false">IF($F$2=0," - ",Tabla1[[#This Row],[Base para Mejor precio]]*(1-$F$2))</f>
        <v>9176.390181</v>
      </c>
      <c r="F4355" s="12" t="s">
        <v>31</v>
      </c>
      <c r="G4355" s="15"/>
      <c r="H4355" s="14" t="n">
        <f aca="false">IFERROR(IF($F$3=0,"-",Tabla1[[#This Row],[Precio de Cliente neto]]*(1+$F$3)),"-")</f>
        <v>15293.983635</v>
      </c>
      <c r="I4355" s="14" t="n">
        <v>14565.6987</v>
      </c>
      <c r="J4355" s="14" t="n">
        <v>13109.12883</v>
      </c>
    </row>
    <row r="4356" customFormat="false" ht="15" hidden="false" customHeight="false" outlineLevel="0" collapsed="false">
      <c r="A4356" s="12" t="n">
        <v>11416</v>
      </c>
      <c r="B4356" s="13" t="s">
        <v>4369</v>
      </c>
      <c r="C4356" s="14" t="n">
        <f aca="false">IF($F$2=0," - ",Tabla1[[#This Row],[Base Precio de Lista neto]])</f>
        <v>3570.2055</v>
      </c>
      <c r="D4356" s="14" t="n">
        <f aca="false">IF($F$2=0," - ",Tabla1[[#This Row],[Base Precio de Lista neto]]*(1-$F$2))</f>
        <v>2499.14385</v>
      </c>
      <c r="E4356" s="14" t="n">
        <f aca="false">IF($F$2=0," - ",Tabla1[[#This Row],[Base para Mejor precio]]*(1-$F$2))</f>
        <v>2249.229465</v>
      </c>
      <c r="F4356" s="12" t="s">
        <v>31</v>
      </c>
      <c r="G4356" s="15"/>
      <c r="H4356" s="14" t="n">
        <f aca="false">IFERROR(IF($F$3=0,"-",Tabla1[[#This Row],[Precio de Cliente neto]]*(1+$F$3)),"-")</f>
        <v>3748.715775</v>
      </c>
      <c r="I4356" s="14" t="n">
        <v>3570.2055</v>
      </c>
      <c r="J4356" s="14" t="n">
        <v>3213.18495</v>
      </c>
    </row>
    <row r="4357" customFormat="false" ht="15" hidden="false" customHeight="false" outlineLevel="0" collapsed="false">
      <c r="A4357" s="12" t="n">
        <v>11417</v>
      </c>
      <c r="B4357" s="13" t="s">
        <v>4370</v>
      </c>
      <c r="C4357" s="14" t="n">
        <f aca="false">IF($F$2=0," - ",Tabla1[[#This Row],[Base Precio de Lista neto]])</f>
        <v>15702.8096</v>
      </c>
      <c r="D4357" s="14" t="n">
        <f aca="false">IF($F$2=0," - ",Tabla1[[#This Row],[Base Precio de Lista neto]]*(1-$F$2))</f>
        <v>10991.96672</v>
      </c>
      <c r="E4357" s="14" t="n">
        <f aca="false">IF($F$2=0," - ",Tabla1[[#This Row],[Base para Mejor precio]]*(1-$F$2))</f>
        <v>9892.770048</v>
      </c>
      <c r="F4357" s="12" t="s">
        <v>31</v>
      </c>
      <c r="G4357" s="15"/>
      <c r="H4357" s="14" t="n">
        <f aca="false">IFERROR(IF($F$3=0,"-",Tabla1[[#This Row],[Precio de Cliente neto]]*(1+$F$3)),"-")</f>
        <v>16487.95008</v>
      </c>
      <c r="I4357" s="14" t="n">
        <v>15702.8096</v>
      </c>
      <c r="J4357" s="14" t="n">
        <v>14132.52864</v>
      </c>
    </row>
    <row r="4358" customFormat="false" ht="15" hidden="false" customHeight="false" outlineLevel="0" collapsed="false">
      <c r="A4358" s="12" t="n">
        <v>11418</v>
      </c>
      <c r="B4358" s="13" t="s">
        <v>4371</v>
      </c>
      <c r="C4358" s="14" t="n">
        <f aca="false">IF($F$2=0," - ",Tabla1[[#This Row],[Base Precio de Lista neto]])</f>
        <v>3570.2055</v>
      </c>
      <c r="D4358" s="14" t="n">
        <f aca="false">IF($F$2=0," - ",Tabla1[[#This Row],[Base Precio de Lista neto]]*(1-$F$2))</f>
        <v>2499.14385</v>
      </c>
      <c r="E4358" s="14" t="n">
        <f aca="false">IF($F$2=0," - ",Tabla1[[#This Row],[Base para Mejor precio]]*(1-$F$2))</f>
        <v>2249.229465</v>
      </c>
      <c r="F4358" s="12" t="s">
        <v>31</v>
      </c>
      <c r="G4358" s="15"/>
      <c r="H4358" s="14" t="n">
        <f aca="false">IFERROR(IF($F$3=0,"-",Tabla1[[#This Row],[Precio de Cliente neto]]*(1+$F$3)),"-")</f>
        <v>3748.715775</v>
      </c>
      <c r="I4358" s="14" t="n">
        <v>3570.2055</v>
      </c>
      <c r="J4358" s="14" t="n">
        <v>3213.18495</v>
      </c>
    </row>
    <row r="4359" customFormat="false" ht="15" hidden="false" customHeight="false" outlineLevel="0" collapsed="false">
      <c r="A4359" s="12" t="n">
        <v>11419</v>
      </c>
      <c r="B4359" s="13" t="s">
        <v>4372</v>
      </c>
      <c r="C4359" s="14" t="n">
        <f aca="false">IF($F$2=0," - ",Tabla1[[#This Row],[Base Precio de Lista neto]])</f>
        <v>15702.8096</v>
      </c>
      <c r="D4359" s="14" t="n">
        <f aca="false">IF($F$2=0," - ",Tabla1[[#This Row],[Base Precio de Lista neto]]*(1-$F$2))</f>
        <v>10991.96672</v>
      </c>
      <c r="E4359" s="14" t="n">
        <f aca="false">IF($F$2=0," - ",Tabla1[[#This Row],[Base para Mejor precio]]*(1-$F$2))</f>
        <v>9892.770048</v>
      </c>
      <c r="F4359" s="12" t="s">
        <v>31</v>
      </c>
      <c r="G4359" s="15"/>
      <c r="H4359" s="14" t="n">
        <f aca="false">IFERROR(IF($F$3=0,"-",Tabla1[[#This Row],[Precio de Cliente neto]]*(1+$F$3)),"-")</f>
        <v>16487.95008</v>
      </c>
      <c r="I4359" s="14" t="n">
        <v>15702.8096</v>
      </c>
      <c r="J4359" s="14" t="n">
        <v>14132.52864</v>
      </c>
    </row>
    <row r="4360" customFormat="false" ht="15" hidden="false" customHeight="false" outlineLevel="0" collapsed="false">
      <c r="A4360" s="12" t="n">
        <v>11420</v>
      </c>
      <c r="B4360" s="13" t="s">
        <v>4373</v>
      </c>
      <c r="C4360" s="14" t="n">
        <f aca="false">IF($F$2=0," - ",Tabla1[[#This Row],[Base Precio de Lista neto]])</f>
        <v>3020.2903</v>
      </c>
      <c r="D4360" s="14" t="n">
        <f aca="false">IF($F$2=0," - ",Tabla1[[#This Row],[Base Precio de Lista neto]]*(1-$F$2))</f>
        <v>2114.20321</v>
      </c>
      <c r="E4360" s="14" t="n">
        <f aca="false">IF($F$2=0," - ",Tabla1[[#This Row],[Base para Mejor precio]]*(1-$F$2))</f>
        <v>1902.782889</v>
      </c>
      <c r="F4360" s="12" t="s">
        <v>31</v>
      </c>
      <c r="G4360" s="15"/>
      <c r="H4360" s="14" t="n">
        <f aca="false">IFERROR(IF($F$3=0,"-",Tabla1[[#This Row],[Precio de Cliente neto]]*(1+$F$3)),"-")</f>
        <v>3171.304815</v>
      </c>
      <c r="I4360" s="14" t="n">
        <v>3020.2903</v>
      </c>
      <c r="J4360" s="14" t="n">
        <v>2718.26127</v>
      </c>
    </row>
    <row r="4361" customFormat="false" ht="15" hidden="false" customHeight="false" outlineLevel="0" collapsed="false">
      <c r="A4361" s="12" t="n">
        <v>11421</v>
      </c>
      <c r="B4361" s="13" t="s">
        <v>4374</v>
      </c>
      <c r="C4361" s="14" t="n">
        <f aca="false">IF($F$2=0," - ",Tabla1[[#This Row],[Base Precio de Lista neto]])</f>
        <v>13090.998</v>
      </c>
      <c r="D4361" s="14" t="n">
        <f aca="false">IF($F$2=0," - ",Tabla1[[#This Row],[Base Precio de Lista neto]]*(1-$F$2))</f>
        <v>9163.6986</v>
      </c>
      <c r="E4361" s="14" t="n">
        <f aca="false">IF($F$2=0," - ",Tabla1[[#This Row],[Base para Mejor precio]]*(1-$F$2))</f>
        <v>8247.32874</v>
      </c>
      <c r="F4361" s="12" t="s">
        <v>31</v>
      </c>
      <c r="G4361" s="15"/>
      <c r="H4361" s="14" t="n">
        <f aca="false">IFERROR(IF($F$3=0,"-",Tabla1[[#This Row],[Precio de Cliente neto]]*(1+$F$3)),"-")</f>
        <v>13745.5479</v>
      </c>
      <c r="I4361" s="14" t="n">
        <v>13090.998</v>
      </c>
      <c r="J4361" s="14" t="n">
        <v>11781.8982</v>
      </c>
    </row>
    <row r="4362" customFormat="false" ht="15" hidden="false" customHeight="false" outlineLevel="0" collapsed="false">
      <c r="A4362" s="12" t="n">
        <v>11422</v>
      </c>
      <c r="B4362" s="13" t="s">
        <v>4375</v>
      </c>
      <c r="C4362" s="14" t="n">
        <f aca="false">IF($F$2=0," - ",Tabla1[[#This Row],[Base Precio de Lista neto]])</f>
        <v>8225.4335</v>
      </c>
      <c r="D4362" s="14" t="n">
        <f aca="false">IF($F$2=0," - ",Tabla1[[#This Row],[Base Precio de Lista neto]]*(1-$F$2))</f>
        <v>5757.80345</v>
      </c>
      <c r="E4362" s="14" t="n">
        <f aca="false">IF($F$2=0," - ",Tabla1[[#This Row],[Base para Mejor precio]]*(1-$F$2))</f>
        <v>5182.023105</v>
      </c>
      <c r="F4362" s="12" t="s">
        <v>31</v>
      </c>
      <c r="G4362" s="15"/>
      <c r="H4362" s="14" t="n">
        <f aca="false">IFERROR(IF($F$3=0,"-",Tabla1[[#This Row],[Precio de Cliente neto]]*(1+$F$3)),"-")</f>
        <v>8636.705175</v>
      </c>
      <c r="I4362" s="14" t="n">
        <v>8225.4335</v>
      </c>
      <c r="J4362" s="14" t="n">
        <v>7402.89015</v>
      </c>
    </row>
    <row r="4363" customFormat="false" ht="15" hidden="false" customHeight="false" outlineLevel="0" collapsed="false">
      <c r="A4363" s="12" t="n">
        <v>11503</v>
      </c>
      <c r="B4363" s="13" t="s">
        <v>4376</v>
      </c>
      <c r="C4363" s="14" t="n">
        <f aca="false">IF($F$2=0," - ",Tabla1[[#This Row],[Base Precio de Lista neto]])</f>
        <v>9518.7371</v>
      </c>
      <c r="D4363" s="14" t="n">
        <f aca="false">IF($F$2=0," - ",Tabla1[[#This Row],[Base Precio de Lista neto]]*(1-$F$2))</f>
        <v>6663.11597</v>
      </c>
      <c r="E4363" s="14" t="n">
        <f aca="false">IF($F$2=0," - ",Tabla1[[#This Row],[Base para Mejor precio]]*(1-$F$2))</f>
        <v>5996.804373</v>
      </c>
      <c r="F4363" s="12" t="s">
        <v>14</v>
      </c>
      <c r="G4363" s="15"/>
      <c r="H4363" s="14" t="n">
        <f aca="false">IFERROR(IF($F$3=0,"-",Tabla1[[#This Row],[Precio de Cliente neto]]*(1+$F$3)),"-")</f>
        <v>9994.673955</v>
      </c>
      <c r="I4363" s="14" t="n">
        <v>9518.7371</v>
      </c>
      <c r="J4363" s="14" t="n">
        <v>8566.86339</v>
      </c>
    </row>
    <row r="4364" customFormat="false" ht="15" hidden="false" customHeight="false" outlineLevel="0" collapsed="false">
      <c r="A4364" s="12" t="n">
        <v>11504</v>
      </c>
      <c r="B4364" s="13" t="s">
        <v>4377</v>
      </c>
      <c r="C4364" s="14" t="n">
        <f aca="false">IF($F$2=0," - ",Tabla1[[#This Row],[Base Precio de Lista neto]])</f>
        <v>3400.319</v>
      </c>
      <c r="D4364" s="14" t="n">
        <f aca="false">IF($F$2=0," - ",Tabla1[[#This Row],[Base Precio de Lista neto]]*(1-$F$2))</f>
        <v>2380.2233</v>
      </c>
      <c r="E4364" s="14" t="n">
        <f aca="false">IF($F$2=0," - ",Tabla1[[#This Row],[Base para Mejor precio]]*(1-$F$2))</f>
        <v>2142.20097</v>
      </c>
      <c r="F4364" s="12" t="s">
        <v>14</v>
      </c>
      <c r="G4364" s="15"/>
      <c r="H4364" s="14" t="n">
        <f aca="false">IFERROR(IF($F$3=0,"-",Tabla1[[#This Row],[Precio de Cliente neto]]*(1+$F$3)),"-")</f>
        <v>3570.33495</v>
      </c>
      <c r="I4364" s="14" t="n">
        <v>3400.319</v>
      </c>
      <c r="J4364" s="14" t="n">
        <v>3060.2871</v>
      </c>
    </row>
    <row r="4365" customFormat="false" ht="15" hidden="false" customHeight="false" outlineLevel="0" collapsed="false">
      <c r="A4365" s="12" t="n">
        <v>11505</v>
      </c>
      <c r="B4365" s="13" t="s">
        <v>4378</v>
      </c>
      <c r="C4365" s="14" t="n">
        <f aca="false">IF($F$2=0," - ",Tabla1[[#This Row],[Base Precio de Lista neto]])</f>
        <v>5786.0247</v>
      </c>
      <c r="D4365" s="14" t="n">
        <f aca="false">IF($F$2=0," - ",Tabla1[[#This Row],[Base Precio de Lista neto]]*(1-$F$2))</f>
        <v>4050.21729</v>
      </c>
      <c r="E4365" s="14" t="n">
        <f aca="false">IF($F$2=0," - ",Tabla1[[#This Row],[Base para Mejor precio]]*(1-$F$2))</f>
        <v>3645.195561</v>
      </c>
      <c r="F4365" s="12" t="s">
        <v>14</v>
      </c>
      <c r="G4365" s="15"/>
      <c r="H4365" s="14" t="n">
        <f aca="false">IFERROR(IF($F$3=0,"-",Tabla1[[#This Row],[Precio de Cliente neto]]*(1+$F$3)),"-")</f>
        <v>6075.325935</v>
      </c>
      <c r="I4365" s="14" t="n">
        <v>5786.0247</v>
      </c>
      <c r="J4365" s="14" t="n">
        <v>5207.42223</v>
      </c>
    </row>
    <row r="4366" customFormat="false" ht="15" hidden="false" customHeight="false" outlineLevel="0" collapsed="false">
      <c r="A4366" s="12" t="n">
        <v>11506</v>
      </c>
      <c r="B4366" s="13" t="s">
        <v>4379</v>
      </c>
      <c r="C4366" s="14" t="n">
        <f aca="false">IF($F$2=0," - ",Tabla1[[#This Row],[Base Precio de Lista neto]])</f>
        <v>3457.299</v>
      </c>
      <c r="D4366" s="14" t="n">
        <f aca="false">IF($F$2=0," - ",Tabla1[[#This Row],[Base Precio de Lista neto]]*(1-$F$2))</f>
        <v>2420.1093</v>
      </c>
      <c r="E4366" s="14" t="n">
        <f aca="false">IF($F$2=0," - ",Tabla1[[#This Row],[Base para Mejor precio]]*(1-$F$2))</f>
        <v>2178.09837</v>
      </c>
      <c r="F4366" s="12" t="s">
        <v>14</v>
      </c>
      <c r="G4366" s="15"/>
      <c r="H4366" s="14" t="n">
        <f aca="false">IFERROR(IF($F$3=0,"-",Tabla1[[#This Row],[Precio de Cliente neto]]*(1+$F$3)),"-")</f>
        <v>3630.16395</v>
      </c>
      <c r="I4366" s="14" t="n">
        <v>3457.299</v>
      </c>
      <c r="J4366" s="14" t="n">
        <v>3111.5691</v>
      </c>
    </row>
    <row r="4367" customFormat="false" ht="15" hidden="false" customHeight="false" outlineLevel="0" collapsed="false">
      <c r="A4367" s="12" t="n">
        <v>11508</v>
      </c>
      <c r="B4367" s="13" t="s">
        <v>4380</v>
      </c>
      <c r="C4367" s="14" t="n">
        <f aca="false">IF($F$2=0," - ",Tabla1[[#This Row],[Base Precio de Lista neto]])</f>
        <v>2245.3193</v>
      </c>
      <c r="D4367" s="14" t="n">
        <f aca="false">IF($F$2=0," - ",Tabla1[[#This Row],[Base Precio de Lista neto]]*(1-$F$2))</f>
        <v>1571.72351</v>
      </c>
      <c r="E4367" s="14" t="n">
        <f aca="false">IF($F$2=0," - ",Tabla1[[#This Row],[Base para Mejor precio]]*(1-$F$2))</f>
        <v>1414.551159</v>
      </c>
      <c r="F4367" s="12" t="s">
        <v>14</v>
      </c>
      <c r="G4367" s="15"/>
      <c r="H4367" s="14" t="n">
        <f aca="false">IFERROR(IF($F$3=0,"-",Tabla1[[#This Row],[Precio de Cliente neto]]*(1+$F$3)),"-")</f>
        <v>2357.585265</v>
      </c>
      <c r="I4367" s="14" t="n">
        <v>2245.3193</v>
      </c>
      <c r="J4367" s="14" t="n">
        <v>2020.78737</v>
      </c>
    </row>
    <row r="4368" customFormat="false" ht="15" hidden="false" customHeight="false" outlineLevel="0" collapsed="false">
      <c r="A4368" s="12" t="n">
        <v>11591</v>
      </c>
      <c r="B4368" s="13" t="s">
        <v>4381</v>
      </c>
      <c r="C4368" s="14" t="n">
        <f aca="false">IF($F$2=0," - ",Tabla1[[#This Row],[Base Precio de Lista neto]])</f>
        <v>55.1066</v>
      </c>
      <c r="D4368" s="14" t="n">
        <f aca="false">IF($F$2=0," - ",Tabla1[[#This Row],[Base Precio de Lista neto]]*(1-$F$2))</f>
        <v>38.57462</v>
      </c>
      <c r="E4368" s="14" t="n">
        <f aca="false">IF($F$2=0," - ",Tabla1[[#This Row],[Base para Mejor precio]]*(1-$F$2))</f>
        <v>34.717158</v>
      </c>
      <c r="F4368" s="12" t="s">
        <v>31</v>
      </c>
      <c r="G4368" s="15"/>
      <c r="H4368" s="14" t="n">
        <f aca="false">IFERROR(IF($F$3=0,"-",Tabla1[[#This Row],[Precio de Cliente neto]]*(1+$F$3)),"-")</f>
        <v>57.86193</v>
      </c>
      <c r="I4368" s="14" t="n">
        <v>55.1066</v>
      </c>
      <c r="J4368" s="14" t="n">
        <v>49.59594</v>
      </c>
    </row>
    <row r="4369" customFormat="false" ht="15" hidden="false" customHeight="false" outlineLevel="0" collapsed="false">
      <c r="A4369" s="12" t="n">
        <v>11592</v>
      </c>
      <c r="B4369" s="13" t="s">
        <v>4382</v>
      </c>
      <c r="C4369" s="14" t="n">
        <f aca="false">IF($F$2=0," - ",Tabla1[[#This Row],[Base Precio de Lista neto]])</f>
        <v>55.1066</v>
      </c>
      <c r="D4369" s="14" t="n">
        <f aca="false">IF($F$2=0," - ",Tabla1[[#This Row],[Base Precio de Lista neto]]*(1-$F$2))</f>
        <v>38.57462</v>
      </c>
      <c r="E4369" s="14" t="n">
        <f aca="false">IF($F$2=0," - ",Tabla1[[#This Row],[Base para Mejor precio]]*(1-$F$2))</f>
        <v>34.717158</v>
      </c>
      <c r="F4369" s="12" t="s">
        <v>31</v>
      </c>
      <c r="G4369" s="15"/>
      <c r="H4369" s="14" t="n">
        <f aca="false">IFERROR(IF($F$3=0,"-",Tabla1[[#This Row],[Precio de Cliente neto]]*(1+$F$3)),"-")</f>
        <v>57.86193</v>
      </c>
      <c r="I4369" s="14" t="n">
        <v>55.1066</v>
      </c>
      <c r="J4369" s="14" t="n">
        <v>49.59594</v>
      </c>
    </row>
    <row r="4370" customFormat="false" ht="15" hidden="false" customHeight="false" outlineLevel="0" collapsed="false">
      <c r="A4370" s="12" t="n">
        <v>11593</v>
      </c>
      <c r="B4370" s="13" t="s">
        <v>4383</v>
      </c>
      <c r="C4370" s="14" t="n">
        <f aca="false">IF($F$2=0," - ",Tabla1[[#This Row],[Base Precio de Lista neto]])</f>
        <v>55.1066</v>
      </c>
      <c r="D4370" s="14" t="n">
        <f aca="false">IF($F$2=0," - ",Tabla1[[#This Row],[Base Precio de Lista neto]]*(1-$F$2))</f>
        <v>38.57462</v>
      </c>
      <c r="E4370" s="14" t="n">
        <f aca="false">IF($F$2=0," - ",Tabla1[[#This Row],[Base para Mejor precio]]*(1-$F$2))</f>
        <v>34.717158</v>
      </c>
      <c r="F4370" s="12" t="s">
        <v>31</v>
      </c>
      <c r="G4370" s="15"/>
      <c r="H4370" s="14" t="n">
        <f aca="false">IFERROR(IF($F$3=0,"-",Tabla1[[#This Row],[Precio de Cliente neto]]*(1+$F$3)),"-")</f>
        <v>57.86193</v>
      </c>
      <c r="I4370" s="14" t="n">
        <v>55.1066</v>
      </c>
      <c r="J4370" s="14" t="n">
        <v>49.59594</v>
      </c>
    </row>
    <row r="4371" customFormat="false" ht="15" hidden="false" customHeight="false" outlineLevel="0" collapsed="false">
      <c r="A4371" s="12" t="n">
        <v>11594</v>
      </c>
      <c r="B4371" s="13" t="s">
        <v>4384</v>
      </c>
      <c r="C4371" s="14" t="n">
        <f aca="false">IF($F$2=0," - ",Tabla1[[#This Row],[Base Precio de Lista neto]])</f>
        <v>55.1066</v>
      </c>
      <c r="D4371" s="14" t="n">
        <f aca="false">IF($F$2=0," - ",Tabla1[[#This Row],[Base Precio de Lista neto]]*(1-$F$2))</f>
        <v>38.57462</v>
      </c>
      <c r="E4371" s="14" t="n">
        <f aca="false">IF($F$2=0," - ",Tabla1[[#This Row],[Base para Mejor precio]]*(1-$F$2))</f>
        <v>34.717158</v>
      </c>
      <c r="F4371" s="12" t="s">
        <v>31</v>
      </c>
      <c r="G4371" s="15"/>
      <c r="H4371" s="14" t="n">
        <f aca="false">IFERROR(IF($F$3=0,"-",Tabla1[[#This Row],[Precio de Cliente neto]]*(1+$F$3)),"-")</f>
        <v>57.86193</v>
      </c>
      <c r="I4371" s="14" t="n">
        <v>55.1066</v>
      </c>
      <c r="J4371" s="14" t="n">
        <v>49.59594</v>
      </c>
    </row>
    <row r="4372" customFormat="false" ht="15" hidden="false" customHeight="false" outlineLevel="0" collapsed="false">
      <c r="A4372" s="12" t="n">
        <v>11595</v>
      </c>
      <c r="B4372" s="13" t="s">
        <v>4385</v>
      </c>
      <c r="C4372" s="14" t="n">
        <f aca="false">IF($F$2=0," - ",Tabla1[[#This Row],[Base Precio de Lista neto]])</f>
        <v>55.1091</v>
      </c>
      <c r="D4372" s="14" t="n">
        <f aca="false">IF($F$2=0," - ",Tabla1[[#This Row],[Base Precio de Lista neto]]*(1-$F$2))</f>
        <v>38.57637</v>
      </c>
      <c r="E4372" s="14" t="n">
        <f aca="false">IF($F$2=0," - ",Tabla1[[#This Row],[Base para Mejor precio]]*(1-$F$2))</f>
        <v>34.718733</v>
      </c>
      <c r="F4372" s="12" t="s">
        <v>31</v>
      </c>
      <c r="G4372" s="15"/>
      <c r="H4372" s="14" t="n">
        <f aca="false">IFERROR(IF($F$3=0,"-",Tabla1[[#This Row],[Precio de Cliente neto]]*(1+$F$3)),"-")</f>
        <v>57.864555</v>
      </c>
      <c r="I4372" s="14" t="n">
        <v>55.1091</v>
      </c>
      <c r="J4372" s="14" t="n">
        <v>49.59819</v>
      </c>
    </row>
    <row r="4373" customFormat="false" ht="15" hidden="false" customHeight="false" outlineLevel="0" collapsed="false">
      <c r="A4373" s="12" t="n">
        <v>11596</v>
      </c>
      <c r="B4373" s="13" t="s">
        <v>4386</v>
      </c>
      <c r="C4373" s="14" t="n">
        <f aca="false">IF($F$2=0," - ",Tabla1[[#This Row],[Base Precio de Lista neto]])</f>
        <v>55.1066</v>
      </c>
      <c r="D4373" s="14" t="n">
        <f aca="false">IF($F$2=0," - ",Tabla1[[#This Row],[Base Precio de Lista neto]]*(1-$F$2))</f>
        <v>38.57462</v>
      </c>
      <c r="E4373" s="14" t="n">
        <f aca="false">IF($F$2=0," - ",Tabla1[[#This Row],[Base para Mejor precio]]*(1-$F$2))</f>
        <v>34.717158</v>
      </c>
      <c r="F4373" s="12" t="s">
        <v>31</v>
      </c>
      <c r="G4373" s="15"/>
      <c r="H4373" s="14" t="n">
        <f aca="false">IFERROR(IF($F$3=0,"-",Tabla1[[#This Row],[Precio de Cliente neto]]*(1+$F$3)),"-")</f>
        <v>57.86193</v>
      </c>
      <c r="I4373" s="14" t="n">
        <v>55.1066</v>
      </c>
      <c r="J4373" s="14" t="n">
        <v>49.59594</v>
      </c>
    </row>
    <row r="4374" customFormat="false" ht="15" hidden="false" customHeight="false" outlineLevel="0" collapsed="false">
      <c r="A4374" s="12" t="n">
        <v>11597</v>
      </c>
      <c r="B4374" s="13" t="s">
        <v>4387</v>
      </c>
      <c r="C4374" s="14" t="n">
        <f aca="false">IF($F$2=0," - ",Tabla1[[#This Row],[Base Precio de Lista neto]])</f>
        <v>55.1066</v>
      </c>
      <c r="D4374" s="14" t="n">
        <f aca="false">IF($F$2=0," - ",Tabla1[[#This Row],[Base Precio de Lista neto]]*(1-$F$2))</f>
        <v>38.57462</v>
      </c>
      <c r="E4374" s="14" t="n">
        <f aca="false">IF($F$2=0," - ",Tabla1[[#This Row],[Base para Mejor precio]]*(1-$F$2))</f>
        <v>34.717158</v>
      </c>
      <c r="F4374" s="12" t="s">
        <v>31</v>
      </c>
      <c r="G4374" s="15"/>
      <c r="H4374" s="14" t="n">
        <f aca="false">IFERROR(IF($F$3=0,"-",Tabla1[[#This Row],[Precio de Cliente neto]]*(1+$F$3)),"-")</f>
        <v>57.86193</v>
      </c>
      <c r="I4374" s="14" t="n">
        <v>55.1066</v>
      </c>
      <c r="J4374" s="14" t="n">
        <v>49.59594</v>
      </c>
    </row>
    <row r="4375" customFormat="false" ht="15" hidden="false" customHeight="false" outlineLevel="0" collapsed="false">
      <c r="A4375" s="12" t="n">
        <v>11598</v>
      </c>
      <c r="B4375" s="13" t="s">
        <v>4388</v>
      </c>
      <c r="C4375" s="14" t="n">
        <f aca="false">IF($F$2=0," - ",Tabla1[[#This Row],[Base Precio de Lista neto]])</f>
        <v>55.1066</v>
      </c>
      <c r="D4375" s="14" t="n">
        <f aca="false">IF($F$2=0," - ",Tabla1[[#This Row],[Base Precio de Lista neto]]*(1-$F$2))</f>
        <v>38.57462</v>
      </c>
      <c r="E4375" s="14" t="n">
        <f aca="false">IF($F$2=0," - ",Tabla1[[#This Row],[Base para Mejor precio]]*(1-$F$2))</f>
        <v>34.717158</v>
      </c>
      <c r="F4375" s="12" t="s">
        <v>31</v>
      </c>
      <c r="G4375" s="15"/>
      <c r="H4375" s="14" t="n">
        <f aca="false">IFERROR(IF($F$3=0,"-",Tabla1[[#This Row],[Precio de Cliente neto]]*(1+$F$3)),"-")</f>
        <v>57.86193</v>
      </c>
      <c r="I4375" s="14" t="n">
        <v>55.1066</v>
      </c>
      <c r="J4375" s="14" t="n">
        <v>49.59594</v>
      </c>
    </row>
    <row r="4376" customFormat="false" ht="15" hidden="false" customHeight="false" outlineLevel="0" collapsed="false">
      <c r="A4376" s="12" t="n">
        <v>11599</v>
      </c>
      <c r="B4376" s="13" t="s">
        <v>4389</v>
      </c>
      <c r="C4376" s="14" t="n">
        <f aca="false">IF($F$2=0," - ",Tabla1[[#This Row],[Base Precio de Lista neto]])</f>
        <v>55.1066</v>
      </c>
      <c r="D4376" s="14" t="n">
        <f aca="false">IF($F$2=0," - ",Tabla1[[#This Row],[Base Precio de Lista neto]]*(1-$F$2))</f>
        <v>38.57462</v>
      </c>
      <c r="E4376" s="14" t="n">
        <f aca="false">IF($F$2=0," - ",Tabla1[[#This Row],[Base para Mejor precio]]*(1-$F$2))</f>
        <v>34.717158</v>
      </c>
      <c r="F4376" s="12" t="s">
        <v>31</v>
      </c>
      <c r="G4376" s="15"/>
      <c r="H4376" s="14" t="n">
        <f aca="false">IFERROR(IF($F$3=0,"-",Tabla1[[#This Row],[Precio de Cliente neto]]*(1+$F$3)),"-")</f>
        <v>57.86193</v>
      </c>
      <c r="I4376" s="14" t="n">
        <v>55.1066</v>
      </c>
      <c r="J4376" s="14" t="n">
        <v>49.59594</v>
      </c>
    </row>
    <row r="4377" customFormat="false" ht="15" hidden="false" customHeight="false" outlineLevel="0" collapsed="false">
      <c r="A4377" s="12" t="n">
        <v>11600</v>
      </c>
      <c r="B4377" s="13" t="s">
        <v>4390</v>
      </c>
      <c r="C4377" s="14" t="n">
        <f aca="false">IF($F$2=0," - ",Tabla1[[#This Row],[Base Precio de Lista neto]])</f>
        <v>96.2507</v>
      </c>
      <c r="D4377" s="14" t="n">
        <f aca="false">IF($F$2=0," - ",Tabla1[[#This Row],[Base Precio de Lista neto]]*(1-$F$2))</f>
        <v>67.37549</v>
      </c>
      <c r="E4377" s="14" t="n">
        <f aca="false">IF($F$2=0," - ",Tabla1[[#This Row],[Base para Mejor precio]]*(1-$F$2))</f>
        <v>60.637941</v>
      </c>
      <c r="F4377" s="12" t="s">
        <v>31</v>
      </c>
      <c r="G4377" s="15"/>
      <c r="H4377" s="14" t="n">
        <f aca="false">IFERROR(IF($F$3=0,"-",Tabla1[[#This Row],[Precio de Cliente neto]]*(1+$F$3)),"-")</f>
        <v>101.063235</v>
      </c>
      <c r="I4377" s="14" t="n">
        <v>96.2507</v>
      </c>
      <c r="J4377" s="14" t="n">
        <v>86.62563</v>
      </c>
    </row>
    <row r="4378" customFormat="false" ht="15" hidden="false" customHeight="false" outlineLevel="0" collapsed="false">
      <c r="A4378" s="12" t="n">
        <v>11601</v>
      </c>
      <c r="B4378" s="13" t="s">
        <v>4391</v>
      </c>
      <c r="C4378" s="14" t="n">
        <f aca="false">IF($F$2=0," - ",Tabla1[[#This Row],[Base Precio de Lista neto]])</f>
        <v>96.2507</v>
      </c>
      <c r="D4378" s="14" t="n">
        <f aca="false">IF($F$2=0," - ",Tabla1[[#This Row],[Base Precio de Lista neto]]*(1-$F$2))</f>
        <v>67.37549</v>
      </c>
      <c r="E4378" s="14" t="n">
        <f aca="false">IF($F$2=0," - ",Tabla1[[#This Row],[Base para Mejor precio]]*(1-$F$2))</f>
        <v>60.637941</v>
      </c>
      <c r="F4378" s="12" t="s">
        <v>31</v>
      </c>
      <c r="G4378" s="15"/>
      <c r="H4378" s="14" t="n">
        <f aca="false">IFERROR(IF($F$3=0,"-",Tabla1[[#This Row],[Precio de Cliente neto]]*(1+$F$3)),"-")</f>
        <v>101.063235</v>
      </c>
      <c r="I4378" s="14" t="n">
        <v>96.2507</v>
      </c>
      <c r="J4378" s="14" t="n">
        <v>86.62563</v>
      </c>
    </row>
    <row r="4379" customFormat="false" ht="15" hidden="false" customHeight="false" outlineLevel="0" collapsed="false">
      <c r="A4379" s="12" t="n">
        <v>11602</v>
      </c>
      <c r="B4379" s="13" t="s">
        <v>4392</v>
      </c>
      <c r="C4379" s="14" t="n">
        <f aca="false">IF($F$2=0," - ",Tabla1[[#This Row],[Base Precio de Lista neto]])</f>
        <v>96.2507</v>
      </c>
      <c r="D4379" s="14" t="n">
        <f aca="false">IF($F$2=0," - ",Tabla1[[#This Row],[Base Precio de Lista neto]]*(1-$F$2))</f>
        <v>67.37549</v>
      </c>
      <c r="E4379" s="14" t="n">
        <f aca="false">IF($F$2=0," - ",Tabla1[[#This Row],[Base para Mejor precio]]*(1-$F$2))</f>
        <v>60.637941</v>
      </c>
      <c r="F4379" s="12" t="s">
        <v>31</v>
      </c>
      <c r="G4379" s="15"/>
      <c r="H4379" s="14" t="n">
        <f aca="false">IFERROR(IF($F$3=0,"-",Tabla1[[#This Row],[Precio de Cliente neto]]*(1+$F$3)),"-")</f>
        <v>101.063235</v>
      </c>
      <c r="I4379" s="14" t="n">
        <v>96.2507</v>
      </c>
      <c r="J4379" s="14" t="n">
        <v>86.62563</v>
      </c>
    </row>
    <row r="4380" customFormat="false" ht="15" hidden="false" customHeight="false" outlineLevel="0" collapsed="false">
      <c r="A4380" s="12" t="n">
        <v>11603</v>
      </c>
      <c r="B4380" s="13" t="s">
        <v>4393</v>
      </c>
      <c r="C4380" s="14" t="n">
        <f aca="false">IF($F$2=0," - ",Tabla1[[#This Row],[Base Precio de Lista neto]])</f>
        <v>96.2507</v>
      </c>
      <c r="D4380" s="14" t="n">
        <f aca="false">IF($F$2=0," - ",Tabla1[[#This Row],[Base Precio de Lista neto]]*(1-$F$2))</f>
        <v>67.37549</v>
      </c>
      <c r="E4380" s="14" t="n">
        <f aca="false">IF($F$2=0," - ",Tabla1[[#This Row],[Base para Mejor precio]]*(1-$F$2))</f>
        <v>60.637941</v>
      </c>
      <c r="F4380" s="12" t="s">
        <v>31</v>
      </c>
      <c r="G4380" s="15"/>
      <c r="H4380" s="14" t="n">
        <f aca="false">IFERROR(IF($F$3=0,"-",Tabla1[[#This Row],[Precio de Cliente neto]]*(1+$F$3)),"-")</f>
        <v>101.063235</v>
      </c>
      <c r="I4380" s="14" t="n">
        <v>96.2507</v>
      </c>
      <c r="J4380" s="14" t="n">
        <v>86.62563</v>
      </c>
    </row>
    <row r="4381" customFormat="false" ht="15" hidden="false" customHeight="false" outlineLevel="0" collapsed="false">
      <c r="A4381" s="12" t="n">
        <v>11604</v>
      </c>
      <c r="B4381" s="13" t="s">
        <v>4394</v>
      </c>
      <c r="C4381" s="14" t="n">
        <f aca="false">IF($F$2=0," - ",Tabla1[[#This Row],[Base Precio de Lista neto]])</f>
        <v>96.2507</v>
      </c>
      <c r="D4381" s="14" t="n">
        <f aca="false">IF($F$2=0," - ",Tabla1[[#This Row],[Base Precio de Lista neto]]*(1-$F$2))</f>
        <v>67.37549</v>
      </c>
      <c r="E4381" s="14" t="n">
        <f aca="false">IF($F$2=0," - ",Tabla1[[#This Row],[Base para Mejor precio]]*(1-$F$2))</f>
        <v>60.637941</v>
      </c>
      <c r="F4381" s="12" t="s">
        <v>31</v>
      </c>
      <c r="G4381" s="15"/>
      <c r="H4381" s="14" t="n">
        <f aca="false">IFERROR(IF($F$3=0,"-",Tabla1[[#This Row],[Precio de Cliente neto]]*(1+$F$3)),"-")</f>
        <v>101.063235</v>
      </c>
      <c r="I4381" s="14" t="n">
        <v>96.2507</v>
      </c>
      <c r="J4381" s="14" t="n">
        <v>86.62563</v>
      </c>
    </row>
    <row r="4382" customFormat="false" ht="15" hidden="false" customHeight="false" outlineLevel="0" collapsed="false">
      <c r="A4382" s="12" t="n">
        <v>11605</v>
      </c>
      <c r="B4382" s="13" t="s">
        <v>4395</v>
      </c>
      <c r="C4382" s="14" t="n">
        <f aca="false">IF($F$2=0," - ",Tabla1[[#This Row],[Base Precio de Lista neto]])</f>
        <v>96.2507</v>
      </c>
      <c r="D4382" s="14" t="n">
        <f aca="false">IF($F$2=0," - ",Tabla1[[#This Row],[Base Precio de Lista neto]]*(1-$F$2))</f>
        <v>67.37549</v>
      </c>
      <c r="E4382" s="14" t="n">
        <f aca="false">IF($F$2=0," - ",Tabla1[[#This Row],[Base para Mejor precio]]*(1-$F$2))</f>
        <v>60.637941</v>
      </c>
      <c r="F4382" s="12" t="s">
        <v>31</v>
      </c>
      <c r="G4382" s="15"/>
      <c r="H4382" s="14" t="n">
        <f aca="false">IFERROR(IF($F$3=0,"-",Tabla1[[#This Row],[Precio de Cliente neto]]*(1+$F$3)),"-")</f>
        <v>101.063235</v>
      </c>
      <c r="I4382" s="14" t="n">
        <v>96.2507</v>
      </c>
      <c r="J4382" s="14" t="n">
        <v>86.62563</v>
      </c>
    </row>
    <row r="4383" customFormat="false" ht="15" hidden="false" customHeight="false" outlineLevel="0" collapsed="false">
      <c r="A4383" s="12" t="n">
        <v>11606</v>
      </c>
      <c r="B4383" s="13" t="s">
        <v>4396</v>
      </c>
      <c r="C4383" s="14" t="n">
        <f aca="false">IF($F$2=0," - ",Tabla1[[#This Row],[Base Precio de Lista neto]])</f>
        <v>96.2507</v>
      </c>
      <c r="D4383" s="14" t="n">
        <f aca="false">IF($F$2=0," - ",Tabla1[[#This Row],[Base Precio de Lista neto]]*(1-$F$2))</f>
        <v>67.37549</v>
      </c>
      <c r="E4383" s="14" t="n">
        <f aca="false">IF($F$2=0," - ",Tabla1[[#This Row],[Base para Mejor precio]]*(1-$F$2))</f>
        <v>60.637941</v>
      </c>
      <c r="F4383" s="12" t="s">
        <v>31</v>
      </c>
      <c r="G4383" s="15"/>
      <c r="H4383" s="14" t="n">
        <f aca="false">IFERROR(IF($F$3=0,"-",Tabla1[[#This Row],[Precio de Cliente neto]]*(1+$F$3)),"-")</f>
        <v>101.063235</v>
      </c>
      <c r="I4383" s="14" t="n">
        <v>96.2507</v>
      </c>
      <c r="J4383" s="14" t="n">
        <v>86.62563</v>
      </c>
    </row>
    <row r="4384" customFormat="false" ht="15" hidden="false" customHeight="false" outlineLevel="0" collapsed="false">
      <c r="A4384" s="12" t="n">
        <v>11607</v>
      </c>
      <c r="B4384" s="13" t="s">
        <v>4397</v>
      </c>
      <c r="C4384" s="14" t="n">
        <f aca="false">IF($F$2=0," - ",Tabla1[[#This Row],[Base Precio de Lista neto]])</f>
        <v>96.2507</v>
      </c>
      <c r="D4384" s="14" t="n">
        <f aca="false">IF($F$2=0," - ",Tabla1[[#This Row],[Base Precio de Lista neto]]*(1-$F$2))</f>
        <v>67.37549</v>
      </c>
      <c r="E4384" s="14" t="n">
        <f aca="false">IF($F$2=0," - ",Tabla1[[#This Row],[Base para Mejor precio]]*(1-$F$2))</f>
        <v>60.637941</v>
      </c>
      <c r="F4384" s="12" t="s">
        <v>31</v>
      </c>
      <c r="G4384" s="15"/>
      <c r="H4384" s="14" t="n">
        <f aca="false">IFERROR(IF($F$3=0,"-",Tabla1[[#This Row],[Precio de Cliente neto]]*(1+$F$3)),"-")</f>
        <v>101.063235</v>
      </c>
      <c r="I4384" s="14" t="n">
        <v>96.2507</v>
      </c>
      <c r="J4384" s="14" t="n">
        <v>86.62563</v>
      </c>
    </row>
    <row r="4385" customFormat="false" ht="15" hidden="false" customHeight="false" outlineLevel="0" collapsed="false">
      <c r="A4385" s="12" t="n">
        <v>11608</v>
      </c>
      <c r="B4385" s="13" t="s">
        <v>4398</v>
      </c>
      <c r="C4385" s="14" t="n">
        <f aca="false">IF($F$2=0," - ",Tabla1[[#This Row],[Base Precio de Lista neto]])</f>
        <v>96.2507</v>
      </c>
      <c r="D4385" s="14" t="n">
        <f aca="false">IF($F$2=0," - ",Tabla1[[#This Row],[Base Precio de Lista neto]]*(1-$F$2))</f>
        <v>67.37549</v>
      </c>
      <c r="E4385" s="14" t="n">
        <f aca="false">IF($F$2=0," - ",Tabla1[[#This Row],[Base para Mejor precio]]*(1-$F$2))</f>
        <v>60.637941</v>
      </c>
      <c r="F4385" s="12" t="s">
        <v>31</v>
      </c>
      <c r="G4385" s="15"/>
      <c r="H4385" s="14" t="n">
        <f aca="false">IFERROR(IF($F$3=0,"-",Tabla1[[#This Row],[Precio de Cliente neto]]*(1+$F$3)),"-")</f>
        <v>101.063235</v>
      </c>
      <c r="I4385" s="14" t="n">
        <v>96.2507</v>
      </c>
      <c r="J4385" s="14" t="n">
        <v>86.62563</v>
      </c>
    </row>
    <row r="4386" customFormat="false" ht="15" hidden="false" customHeight="false" outlineLevel="0" collapsed="false">
      <c r="A4386" s="12" t="n">
        <v>11609</v>
      </c>
      <c r="B4386" s="13" t="s">
        <v>4399</v>
      </c>
      <c r="C4386" s="14" t="n">
        <f aca="false">IF($F$2=0," - ",Tabla1[[#This Row],[Base Precio de Lista neto]])</f>
        <v>96.2507</v>
      </c>
      <c r="D4386" s="14" t="n">
        <f aca="false">IF($F$2=0," - ",Tabla1[[#This Row],[Base Precio de Lista neto]]*(1-$F$2))</f>
        <v>67.37549</v>
      </c>
      <c r="E4386" s="14" t="n">
        <f aca="false">IF($F$2=0," - ",Tabla1[[#This Row],[Base para Mejor precio]]*(1-$F$2))</f>
        <v>60.637941</v>
      </c>
      <c r="F4386" s="12" t="s">
        <v>31</v>
      </c>
      <c r="G4386" s="15"/>
      <c r="H4386" s="14" t="n">
        <f aca="false">IFERROR(IF($F$3=0,"-",Tabla1[[#This Row],[Precio de Cliente neto]]*(1+$F$3)),"-")</f>
        <v>101.063235</v>
      </c>
      <c r="I4386" s="14" t="n">
        <v>96.2507</v>
      </c>
      <c r="J4386" s="14" t="n">
        <v>86.62563</v>
      </c>
    </row>
    <row r="4387" customFormat="false" ht="15" hidden="false" customHeight="false" outlineLevel="0" collapsed="false">
      <c r="A4387" s="12" t="n">
        <v>11610</v>
      </c>
      <c r="B4387" s="13" t="s">
        <v>4400</v>
      </c>
      <c r="C4387" s="14" t="n">
        <f aca="false">IF($F$2=0," - ",Tabla1[[#This Row],[Base Precio de Lista neto]])</f>
        <v>96.2507</v>
      </c>
      <c r="D4387" s="14" t="n">
        <f aca="false">IF($F$2=0," - ",Tabla1[[#This Row],[Base Precio de Lista neto]]*(1-$F$2))</f>
        <v>67.37549</v>
      </c>
      <c r="E4387" s="14" t="n">
        <f aca="false">IF($F$2=0," - ",Tabla1[[#This Row],[Base para Mejor precio]]*(1-$F$2))</f>
        <v>60.637941</v>
      </c>
      <c r="F4387" s="12" t="s">
        <v>31</v>
      </c>
      <c r="G4387" s="15"/>
      <c r="H4387" s="14" t="n">
        <f aca="false">IFERROR(IF($F$3=0,"-",Tabla1[[#This Row],[Precio de Cliente neto]]*(1+$F$3)),"-")</f>
        <v>101.063235</v>
      </c>
      <c r="I4387" s="14" t="n">
        <v>96.2507</v>
      </c>
      <c r="J4387" s="14" t="n">
        <v>86.62563</v>
      </c>
    </row>
    <row r="4388" customFormat="false" ht="15" hidden="false" customHeight="false" outlineLevel="0" collapsed="false">
      <c r="A4388" s="12" t="n">
        <v>11611</v>
      </c>
      <c r="B4388" s="13" t="s">
        <v>4401</v>
      </c>
      <c r="C4388" s="14" t="n">
        <f aca="false">IF($F$2=0," - ",Tabla1[[#This Row],[Base Precio de Lista neto]])</f>
        <v>96.2507</v>
      </c>
      <c r="D4388" s="14" t="n">
        <f aca="false">IF($F$2=0," - ",Tabla1[[#This Row],[Base Precio de Lista neto]]*(1-$F$2))</f>
        <v>67.37549</v>
      </c>
      <c r="E4388" s="14" t="n">
        <f aca="false">IF($F$2=0," - ",Tabla1[[#This Row],[Base para Mejor precio]]*(1-$F$2))</f>
        <v>60.637941</v>
      </c>
      <c r="F4388" s="12" t="s">
        <v>31</v>
      </c>
      <c r="G4388" s="15"/>
      <c r="H4388" s="14" t="n">
        <f aca="false">IFERROR(IF($F$3=0,"-",Tabla1[[#This Row],[Precio de Cliente neto]]*(1+$F$3)),"-")</f>
        <v>101.063235</v>
      </c>
      <c r="I4388" s="14" t="n">
        <v>96.2507</v>
      </c>
      <c r="J4388" s="14" t="n">
        <v>86.62563</v>
      </c>
    </row>
    <row r="4389" customFormat="false" ht="15" hidden="false" customHeight="false" outlineLevel="0" collapsed="false">
      <c r="A4389" s="12" t="n">
        <v>11612</v>
      </c>
      <c r="B4389" s="13" t="s">
        <v>4402</v>
      </c>
      <c r="C4389" s="14" t="n">
        <f aca="false">IF($F$2=0," - ",Tabla1[[#This Row],[Base Precio de Lista neto]])</f>
        <v>96.2507</v>
      </c>
      <c r="D4389" s="14" t="n">
        <f aca="false">IF($F$2=0," - ",Tabla1[[#This Row],[Base Precio de Lista neto]]*(1-$F$2))</f>
        <v>67.37549</v>
      </c>
      <c r="E4389" s="14" t="n">
        <f aca="false">IF($F$2=0," - ",Tabla1[[#This Row],[Base para Mejor precio]]*(1-$F$2))</f>
        <v>60.637941</v>
      </c>
      <c r="F4389" s="12" t="s">
        <v>31</v>
      </c>
      <c r="G4389" s="15"/>
      <c r="H4389" s="14" t="n">
        <f aca="false">IFERROR(IF($F$3=0,"-",Tabla1[[#This Row],[Precio de Cliente neto]]*(1+$F$3)),"-")</f>
        <v>101.063235</v>
      </c>
      <c r="I4389" s="14" t="n">
        <v>96.2507</v>
      </c>
      <c r="J4389" s="14" t="n">
        <v>86.62563</v>
      </c>
    </row>
    <row r="4390" customFormat="false" ht="15" hidden="false" customHeight="false" outlineLevel="0" collapsed="false">
      <c r="A4390" s="12" t="n">
        <v>11613</v>
      </c>
      <c r="B4390" s="13" t="s">
        <v>4403</v>
      </c>
      <c r="C4390" s="14" t="n">
        <f aca="false">IF($F$2=0," - ",Tabla1[[#This Row],[Base Precio de Lista neto]])</f>
        <v>96.2507</v>
      </c>
      <c r="D4390" s="14" t="n">
        <f aca="false">IF($F$2=0," - ",Tabla1[[#This Row],[Base Precio de Lista neto]]*(1-$F$2))</f>
        <v>67.37549</v>
      </c>
      <c r="E4390" s="14" t="n">
        <f aca="false">IF($F$2=0," - ",Tabla1[[#This Row],[Base para Mejor precio]]*(1-$F$2))</f>
        <v>60.637941</v>
      </c>
      <c r="F4390" s="12" t="s">
        <v>31</v>
      </c>
      <c r="G4390" s="15"/>
      <c r="H4390" s="14" t="n">
        <f aca="false">IFERROR(IF($F$3=0,"-",Tabla1[[#This Row],[Precio de Cliente neto]]*(1+$F$3)),"-")</f>
        <v>101.063235</v>
      </c>
      <c r="I4390" s="14" t="n">
        <v>96.2507</v>
      </c>
      <c r="J4390" s="14" t="n">
        <v>86.62563</v>
      </c>
    </row>
    <row r="4391" customFormat="false" ht="15" hidden="false" customHeight="false" outlineLevel="0" collapsed="false">
      <c r="A4391" s="12" t="n">
        <v>11614</v>
      </c>
      <c r="B4391" s="13" t="s">
        <v>4404</v>
      </c>
      <c r="C4391" s="14" t="n">
        <f aca="false">IF($F$2=0," - ",Tabla1[[#This Row],[Base Precio de Lista neto]])</f>
        <v>122.3877</v>
      </c>
      <c r="D4391" s="14" t="n">
        <f aca="false">IF($F$2=0," - ",Tabla1[[#This Row],[Base Precio de Lista neto]]*(1-$F$2))</f>
        <v>85.67139</v>
      </c>
      <c r="E4391" s="14" t="n">
        <f aca="false">IF($F$2=0," - ",Tabla1[[#This Row],[Base para Mejor precio]]*(1-$F$2))</f>
        <v>77.104251</v>
      </c>
      <c r="F4391" s="12" t="s">
        <v>31</v>
      </c>
      <c r="G4391" s="15"/>
      <c r="H4391" s="14" t="n">
        <f aca="false">IFERROR(IF($F$3=0,"-",Tabla1[[#This Row],[Precio de Cliente neto]]*(1+$F$3)),"-")</f>
        <v>128.507085</v>
      </c>
      <c r="I4391" s="14" t="n">
        <v>122.3877</v>
      </c>
      <c r="J4391" s="14" t="n">
        <v>110.14893</v>
      </c>
    </row>
    <row r="4392" customFormat="false" ht="15" hidden="false" customHeight="false" outlineLevel="0" collapsed="false">
      <c r="A4392" s="12" t="n">
        <v>11615</v>
      </c>
      <c r="B4392" s="13" t="s">
        <v>4405</v>
      </c>
      <c r="C4392" s="14" t="n">
        <f aca="false">IF($F$2=0," - ",Tabla1[[#This Row],[Base Precio de Lista neto]])</f>
        <v>122.3877</v>
      </c>
      <c r="D4392" s="14" t="n">
        <f aca="false">IF($F$2=0," - ",Tabla1[[#This Row],[Base Precio de Lista neto]]*(1-$F$2))</f>
        <v>85.67139</v>
      </c>
      <c r="E4392" s="14" t="n">
        <f aca="false">IF($F$2=0," - ",Tabla1[[#This Row],[Base para Mejor precio]]*(1-$F$2))</f>
        <v>77.104251</v>
      </c>
      <c r="F4392" s="12" t="s">
        <v>31</v>
      </c>
      <c r="G4392" s="15"/>
      <c r="H4392" s="14" t="n">
        <f aca="false">IFERROR(IF($F$3=0,"-",Tabla1[[#This Row],[Precio de Cliente neto]]*(1+$F$3)),"-")</f>
        <v>128.507085</v>
      </c>
      <c r="I4392" s="14" t="n">
        <v>122.3877</v>
      </c>
      <c r="J4392" s="14" t="n">
        <v>110.14893</v>
      </c>
    </row>
    <row r="4393" customFormat="false" ht="15" hidden="false" customHeight="false" outlineLevel="0" collapsed="false">
      <c r="A4393" s="12" t="n">
        <v>11616</v>
      </c>
      <c r="B4393" s="13" t="s">
        <v>4406</v>
      </c>
      <c r="C4393" s="14" t="n">
        <f aca="false">IF($F$2=0," - ",Tabla1[[#This Row],[Base Precio de Lista neto]])</f>
        <v>122.3877</v>
      </c>
      <c r="D4393" s="14" t="n">
        <f aca="false">IF($F$2=0," - ",Tabla1[[#This Row],[Base Precio de Lista neto]]*(1-$F$2))</f>
        <v>85.67139</v>
      </c>
      <c r="E4393" s="14" t="n">
        <f aca="false">IF($F$2=0," - ",Tabla1[[#This Row],[Base para Mejor precio]]*(1-$F$2))</f>
        <v>77.104251</v>
      </c>
      <c r="F4393" s="12" t="s">
        <v>31</v>
      </c>
      <c r="G4393" s="15"/>
      <c r="H4393" s="14" t="n">
        <f aca="false">IFERROR(IF($F$3=0,"-",Tabla1[[#This Row],[Precio de Cliente neto]]*(1+$F$3)),"-")</f>
        <v>128.507085</v>
      </c>
      <c r="I4393" s="14" t="n">
        <v>122.3877</v>
      </c>
      <c r="J4393" s="14" t="n">
        <v>110.14893</v>
      </c>
    </row>
    <row r="4394" customFormat="false" ht="15" hidden="false" customHeight="false" outlineLevel="0" collapsed="false">
      <c r="A4394" s="12" t="n">
        <v>11617</v>
      </c>
      <c r="B4394" s="13" t="s">
        <v>4407</v>
      </c>
      <c r="C4394" s="14" t="n">
        <f aca="false">IF($F$2=0," - ",Tabla1[[#This Row],[Base Precio de Lista neto]])</f>
        <v>122.3877</v>
      </c>
      <c r="D4394" s="14" t="n">
        <f aca="false">IF($F$2=0," - ",Tabla1[[#This Row],[Base Precio de Lista neto]]*(1-$F$2))</f>
        <v>85.67139</v>
      </c>
      <c r="E4394" s="14" t="n">
        <f aca="false">IF($F$2=0," - ",Tabla1[[#This Row],[Base para Mejor precio]]*(1-$F$2))</f>
        <v>77.104251</v>
      </c>
      <c r="F4394" s="12" t="s">
        <v>31</v>
      </c>
      <c r="G4394" s="15"/>
      <c r="H4394" s="14" t="n">
        <f aca="false">IFERROR(IF($F$3=0,"-",Tabla1[[#This Row],[Precio de Cliente neto]]*(1+$F$3)),"-")</f>
        <v>128.507085</v>
      </c>
      <c r="I4394" s="14" t="n">
        <v>122.3877</v>
      </c>
      <c r="J4394" s="14" t="n">
        <v>110.14893</v>
      </c>
    </row>
    <row r="4395" customFormat="false" ht="15" hidden="false" customHeight="false" outlineLevel="0" collapsed="false">
      <c r="A4395" s="12" t="n">
        <v>11618</v>
      </c>
      <c r="B4395" s="13" t="s">
        <v>4408</v>
      </c>
      <c r="C4395" s="14" t="n">
        <f aca="false">IF($F$2=0," - ",Tabla1[[#This Row],[Base Precio de Lista neto]])</f>
        <v>122.3877</v>
      </c>
      <c r="D4395" s="14" t="n">
        <f aca="false">IF($F$2=0," - ",Tabla1[[#This Row],[Base Precio de Lista neto]]*(1-$F$2))</f>
        <v>85.67139</v>
      </c>
      <c r="E4395" s="14" t="n">
        <f aca="false">IF($F$2=0," - ",Tabla1[[#This Row],[Base para Mejor precio]]*(1-$F$2))</f>
        <v>77.104251</v>
      </c>
      <c r="F4395" s="12" t="s">
        <v>31</v>
      </c>
      <c r="G4395" s="15"/>
      <c r="H4395" s="14" t="n">
        <f aca="false">IFERROR(IF($F$3=0,"-",Tabla1[[#This Row],[Precio de Cliente neto]]*(1+$F$3)),"-")</f>
        <v>128.507085</v>
      </c>
      <c r="I4395" s="14" t="n">
        <v>122.3877</v>
      </c>
      <c r="J4395" s="14" t="n">
        <v>110.14893</v>
      </c>
    </row>
    <row r="4396" customFormat="false" ht="15" hidden="false" customHeight="false" outlineLevel="0" collapsed="false">
      <c r="A4396" s="12" t="n">
        <v>11619</v>
      </c>
      <c r="B4396" s="13" t="s">
        <v>4409</v>
      </c>
      <c r="C4396" s="14" t="n">
        <f aca="false">IF($F$2=0," - ",Tabla1[[#This Row],[Base Precio de Lista neto]])</f>
        <v>122.3877</v>
      </c>
      <c r="D4396" s="14" t="n">
        <f aca="false">IF($F$2=0," - ",Tabla1[[#This Row],[Base Precio de Lista neto]]*(1-$F$2))</f>
        <v>85.67139</v>
      </c>
      <c r="E4396" s="14" t="n">
        <f aca="false">IF($F$2=0," - ",Tabla1[[#This Row],[Base para Mejor precio]]*(1-$F$2))</f>
        <v>77.104251</v>
      </c>
      <c r="F4396" s="12" t="s">
        <v>31</v>
      </c>
      <c r="G4396" s="15"/>
      <c r="H4396" s="14" t="n">
        <f aca="false">IFERROR(IF($F$3=0,"-",Tabla1[[#This Row],[Precio de Cliente neto]]*(1+$F$3)),"-")</f>
        <v>128.507085</v>
      </c>
      <c r="I4396" s="14" t="n">
        <v>122.3877</v>
      </c>
      <c r="J4396" s="14" t="n">
        <v>110.14893</v>
      </c>
    </row>
    <row r="4397" customFormat="false" ht="15" hidden="false" customHeight="false" outlineLevel="0" collapsed="false">
      <c r="A4397" s="12" t="n">
        <v>11620</v>
      </c>
      <c r="B4397" s="13" t="s">
        <v>4410</v>
      </c>
      <c r="C4397" s="14" t="n">
        <f aca="false">IF($F$2=0," - ",Tabla1[[#This Row],[Base Precio de Lista neto]])</f>
        <v>122.3877</v>
      </c>
      <c r="D4397" s="14" t="n">
        <f aca="false">IF($F$2=0," - ",Tabla1[[#This Row],[Base Precio de Lista neto]]*(1-$F$2))</f>
        <v>85.67139</v>
      </c>
      <c r="E4397" s="14" t="n">
        <f aca="false">IF($F$2=0," - ",Tabla1[[#This Row],[Base para Mejor precio]]*(1-$F$2))</f>
        <v>77.104251</v>
      </c>
      <c r="F4397" s="12" t="s">
        <v>31</v>
      </c>
      <c r="G4397" s="15"/>
      <c r="H4397" s="14" t="n">
        <f aca="false">IFERROR(IF($F$3=0,"-",Tabla1[[#This Row],[Precio de Cliente neto]]*(1+$F$3)),"-")</f>
        <v>128.507085</v>
      </c>
      <c r="I4397" s="14" t="n">
        <v>122.3877</v>
      </c>
      <c r="J4397" s="14" t="n">
        <v>110.14893</v>
      </c>
    </row>
    <row r="4398" customFormat="false" ht="15" hidden="false" customHeight="false" outlineLevel="0" collapsed="false">
      <c r="A4398" s="12" t="n">
        <v>11621</v>
      </c>
      <c r="B4398" s="13" t="s">
        <v>4411</v>
      </c>
      <c r="C4398" s="14" t="n">
        <f aca="false">IF($F$2=0," - ",Tabla1[[#This Row],[Base Precio de Lista neto]])</f>
        <v>122.3877</v>
      </c>
      <c r="D4398" s="14" t="n">
        <f aca="false">IF($F$2=0," - ",Tabla1[[#This Row],[Base Precio de Lista neto]]*(1-$F$2))</f>
        <v>85.67139</v>
      </c>
      <c r="E4398" s="14" t="n">
        <f aca="false">IF($F$2=0," - ",Tabla1[[#This Row],[Base para Mejor precio]]*(1-$F$2))</f>
        <v>77.104251</v>
      </c>
      <c r="F4398" s="12" t="s">
        <v>31</v>
      </c>
      <c r="G4398" s="15"/>
      <c r="H4398" s="14" t="n">
        <f aca="false">IFERROR(IF($F$3=0,"-",Tabla1[[#This Row],[Precio de Cliente neto]]*(1+$F$3)),"-")</f>
        <v>128.507085</v>
      </c>
      <c r="I4398" s="14" t="n">
        <v>122.3877</v>
      </c>
      <c r="J4398" s="14" t="n">
        <v>110.14893</v>
      </c>
    </row>
    <row r="4399" customFormat="false" ht="15" hidden="false" customHeight="false" outlineLevel="0" collapsed="false">
      <c r="A4399" s="12" t="n">
        <v>11622</v>
      </c>
      <c r="B4399" s="13" t="s">
        <v>4412</v>
      </c>
      <c r="C4399" s="14" t="n">
        <f aca="false">IF($F$2=0," - ",Tabla1[[#This Row],[Base Precio de Lista neto]])</f>
        <v>122.3877</v>
      </c>
      <c r="D4399" s="14" t="n">
        <f aca="false">IF($F$2=0," - ",Tabla1[[#This Row],[Base Precio de Lista neto]]*(1-$F$2))</f>
        <v>85.67139</v>
      </c>
      <c r="E4399" s="14" t="n">
        <f aca="false">IF($F$2=0," - ",Tabla1[[#This Row],[Base para Mejor precio]]*(1-$F$2))</f>
        <v>77.104251</v>
      </c>
      <c r="F4399" s="12" t="s">
        <v>31</v>
      </c>
      <c r="G4399" s="15"/>
      <c r="H4399" s="14" t="n">
        <f aca="false">IFERROR(IF($F$3=0,"-",Tabla1[[#This Row],[Precio de Cliente neto]]*(1+$F$3)),"-")</f>
        <v>128.507085</v>
      </c>
      <c r="I4399" s="14" t="n">
        <v>122.3877</v>
      </c>
      <c r="J4399" s="14" t="n">
        <v>110.14893</v>
      </c>
    </row>
    <row r="4400" customFormat="false" ht="15" hidden="false" customHeight="false" outlineLevel="0" collapsed="false">
      <c r="A4400" s="12" t="n">
        <v>11623</v>
      </c>
      <c r="B4400" s="13" t="s">
        <v>4413</v>
      </c>
      <c r="C4400" s="14" t="n">
        <f aca="false">IF($F$2=0," - ",Tabla1[[#This Row],[Base Precio de Lista neto]])</f>
        <v>122.3877</v>
      </c>
      <c r="D4400" s="14" t="n">
        <f aca="false">IF($F$2=0," - ",Tabla1[[#This Row],[Base Precio de Lista neto]]*(1-$F$2))</f>
        <v>85.67139</v>
      </c>
      <c r="E4400" s="14" t="n">
        <f aca="false">IF($F$2=0," - ",Tabla1[[#This Row],[Base para Mejor precio]]*(1-$F$2))</f>
        <v>77.104251</v>
      </c>
      <c r="F4400" s="12" t="s">
        <v>31</v>
      </c>
      <c r="G4400" s="15"/>
      <c r="H4400" s="14" t="n">
        <f aca="false">IFERROR(IF($F$3=0,"-",Tabla1[[#This Row],[Precio de Cliente neto]]*(1+$F$3)),"-")</f>
        <v>128.507085</v>
      </c>
      <c r="I4400" s="14" t="n">
        <v>122.3877</v>
      </c>
      <c r="J4400" s="14" t="n">
        <v>110.14893</v>
      </c>
    </row>
    <row r="4401" customFormat="false" ht="15" hidden="false" customHeight="false" outlineLevel="0" collapsed="false">
      <c r="A4401" s="12" t="n">
        <v>11624</v>
      </c>
      <c r="B4401" s="13" t="s">
        <v>4414</v>
      </c>
      <c r="C4401" s="14" t="n">
        <f aca="false">IF($F$2=0," - ",Tabla1[[#This Row],[Base Precio de Lista neto]])</f>
        <v>122.3877</v>
      </c>
      <c r="D4401" s="14" t="n">
        <f aca="false">IF($F$2=0," - ",Tabla1[[#This Row],[Base Precio de Lista neto]]*(1-$F$2))</f>
        <v>85.67139</v>
      </c>
      <c r="E4401" s="14" t="n">
        <f aca="false">IF($F$2=0," - ",Tabla1[[#This Row],[Base para Mejor precio]]*(1-$F$2))</f>
        <v>77.104251</v>
      </c>
      <c r="F4401" s="12" t="s">
        <v>31</v>
      </c>
      <c r="G4401" s="15"/>
      <c r="H4401" s="14" t="n">
        <f aca="false">IFERROR(IF($F$3=0,"-",Tabla1[[#This Row],[Precio de Cliente neto]]*(1+$F$3)),"-")</f>
        <v>128.507085</v>
      </c>
      <c r="I4401" s="14" t="n">
        <v>122.3877</v>
      </c>
      <c r="J4401" s="14" t="n">
        <v>110.14893</v>
      </c>
    </row>
    <row r="4402" customFormat="false" ht="15" hidden="false" customHeight="false" outlineLevel="0" collapsed="false">
      <c r="A4402" s="12" t="n">
        <v>11625</v>
      </c>
      <c r="B4402" s="13" t="s">
        <v>4415</v>
      </c>
      <c r="C4402" s="14" t="n">
        <f aca="false">IF($F$2=0," - ",Tabla1[[#This Row],[Base Precio de Lista neto]])</f>
        <v>165.1108</v>
      </c>
      <c r="D4402" s="14" t="n">
        <f aca="false">IF($F$2=0," - ",Tabla1[[#This Row],[Base Precio de Lista neto]]*(1-$F$2))</f>
        <v>115.57756</v>
      </c>
      <c r="E4402" s="14" t="n">
        <f aca="false">IF($F$2=0," - ",Tabla1[[#This Row],[Base para Mejor precio]]*(1-$F$2))</f>
        <v>104.019804</v>
      </c>
      <c r="F4402" s="12" t="s">
        <v>31</v>
      </c>
      <c r="G4402" s="15"/>
      <c r="H4402" s="14" t="n">
        <f aca="false">IFERROR(IF($F$3=0,"-",Tabla1[[#This Row],[Precio de Cliente neto]]*(1+$F$3)),"-")</f>
        <v>173.36634</v>
      </c>
      <c r="I4402" s="14" t="n">
        <v>165.1108</v>
      </c>
      <c r="J4402" s="14" t="n">
        <v>148.59972</v>
      </c>
    </row>
    <row r="4403" customFormat="false" ht="15" hidden="false" customHeight="false" outlineLevel="0" collapsed="false">
      <c r="A4403" s="12" t="n">
        <v>11626</v>
      </c>
      <c r="B4403" s="13" t="s">
        <v>4416</v>
      </c>
      <c r="C4403" s="14" t="n">
        <f aca="false">IF($F$2=0," - ",Tabla1[[#This Row],[Base Precio de Lista neto]])</f>
        <v>165.1108</v>
      </c>
      <c r="D4403" s="14" t="n">
        <f aca="false">IF($F$2=0," - ",Tabla1[[#This Row],[Base Precio de Lista neto]]*(1-$F$2))</f>
        <v>115.57756</v>
      </c>
      <c r="E4403" s="14" t="n">
        <f aca="false">IF($F$2=0," - ",Tabla1[[#This Row],[Base para Mejor precio]]*(1-$F$2))</f>
        <v>104.019804</v>
      </c>
      <c r="F4403" s="12" t="s">
        <v>31</v>
      </c>
      <c r="G4403" s="15"/>
      <c r="H4403" s="14" t="n">
        <f aca="false">IFERROR(IF($F$3=0,"-",Tabla1[[#This Row],[Precio de Cliente neto]]*(1+$F$3)),"-")</f>
        <v>173.36634</v>
      </c>
      <c r="I4403" s="14" t="n">
        <v>165.1108</v>
      </c>
      <c r="J4403" s="14" t="n">
        <v>148.59972</v>
      </c>
    </row>
    <row r="4404" customFormat="false" ht="15" hidden="false" customHeight="false" outlineLevel="0" collapsed="false">
      <c r="A4404" s="12" t="n">
        <v>11627</v>
      </c>
      <c r="B4404" s="13" t="s">
        <v>4417</v>
      </c>
      <c r="C4404" s="14" t="n">
        <f aca="false">IF($F$2=0," - ",Tabla1[[#This Row],[Base Precio de Lista neto]])</f>
        <v>169.2763</v>
      </c>
      <c r="D4404" s="14" t="n">
        <f aca="false">IF($F$2=0," - ",Tabla1[[#This Row],[Base Precio de Lista neto]]*(1-$F$2))</f>
        <v>118.49341</v>
      </c>
      <c r="E4404" s="14" t="n">
        <f aca="false">IF($F$2=0," - ",Tabla1[[#This Row],[Base para Mejor precio]]*(1-$F$2))</f>
        <v>106.644069</v>
      </c>
      <c r="F4404" s="12" t="s">
        <v>31</v>
      </c>
      <c r="G4404" s="15"/>
      <c r="H4404" s="14" t="n">
        <f aca="false">IFERROR(IF($F$3=0,"-",Tabla1[[#This Row],[Precio de Cliente neto]]*(1+$F$3)),"-")</f>
        <v>177.740115</v>
      </c>
      <c r="I4404" s="14" t="n">
        <v>169.2763</v>
      </c>
      <c r="J4404" s="14" t="n">
        <v>152.34867</v>
      </c>
    </row>
    <row r="4405" customFormat="false" ht="15" hidden="false" customHeight="false" outlineLevel="0" collapsed="false">
      <c r="A4405" s="12" t="n">
        <v>11628</v>
      </c>
      <c r="B4405" s="13" t="s">
        <v>4418</v>
      </c>
      <c r="C4405" s="14" t="n">
        <f aca="false">IF($F$2=0," - ",Tabla1[[#This Row],[Base Precio de Lista neto]])</f>
        <v>169.2763</v>
      </c>
      <c r="D4405" s="14" t="n">
        <f aca="false">IF($F$2=0," - ",Tabla1[[#This Row],[Base Precio de Lista neto]]*(1-$F$2))</f>
        <v>118.49341</v>
      </c>
      <c r="E4405" s="14" t="n">
        <f aca="false">IF($F$2=0," - ",Tabla1[[#This Row],[Base para Mejor precio]]*(1-$F$2))</f>
        <v>106.644069</v>
      </c>
      <c r="F4405" s="12" t="s">
        <v>31</v>
      </c>
      <c r="G4405" s="15"/>
      <c r="H4405" s="14" t="n">
        <f aca="false">IFERROR(IF($F$3=0,"-",Tabla1[[#This Row],[Precio de Cliente neto]]*(1+$F$3)),"-")</f>
        <v>177.740115</v>
      </c>
      <c r="I4405" s="14" t="n">
        <v>169.2763</v>
      </c>
      <c r="J4405" s="14" t="n">
        <v>152.34867</v>
      </c>
    </row>
    <row r="4406" customFormat="false" ht="15" hidden="false" customHeight="false" outlineLevel="0" collapsed="false">
      <c r="A4406" s="12" t="n">
        <v>11629</v>
      </c>
      <c r="B4406" s="13" t="s">
        <v>4419</v>
      </c>
      <c r="C4406" s="14" t="n">
        <f aca="false">IF($F$2=0," - ",Tabla1[[#This Row],[Base Precio de Lista neto]])</f>
        <v>173.6177</v>
      </c>
      <c r="D4406" s="14" t="n">
        <f aca="false">IF($F$2=0," - ",Tabla1[[#This Row],[Base Precio de Lista neto]]*(1-$F$2))</f>
        <v>121.53239</v>
      </c>
      <c r="E4406" s="14" t="n">
        <f aca="false">IF($F$2=0," - ",Tabla1[[#This Row],[Base para Mejor precio]]*(1-$F$2))</f>
        <v>109.379151</v>
      </c>
      <c r="F4406" s="12" t="s">
        <v>31</v>
      </c>
      <c r="G4406" s="15"/>
      <c r="H4406" s="14" t="n">
        <f aca="false">IFERROR(IF($F$3=0,"-",Tabla1[[#This Row],[Precio de Cliente neto]]*(1+$F$3)),"-")</f>
        <v>182.298585</v>
      </c>
      <c r="I4406" s="14" t="n">
        <v>173.6177</v>
      </c>
      <c r="J4406" s="14" t="n">
        <v>156.25593</v>
      </c>
    </row>
    <row r="4407" customFormat="false" ht="15" hidden="false" customHeight="false" outlineLevel="0" collapsed="false">
      <c r="A4407" s="12" t="n">
        <v>11630</v>
      </c>
      <c r="B4407" s="13" t="s">
        <v>4420</v>
      </c>
      <c r="C4407" s="14" t="n">
        <f aca="false">IF($F$2=0," - ",Tabla1[[#This Row],[Base Precio de Lista neto]])</f>
        <v>173.6175</v>
      </c>
      <c r="D4407" s="14" t="n">
        <f aca="false">IF($F$2=0," - ",Tabla1[[#This Row],[Base Precio de Lista neto]]*(1-$F$2))</f>
        <v>121.53225</v>
      </c>
      <c r="E4407" s="14" t="n">
        <f aca="false">IF($F$2=0," - ",Tabla1[[#This Row],[Base para Mejor precio]]*(1-$F$2))</f>
        <v>109.379025</v>
      </c>
      <c r="F4407" s="12" t="s">
        <v>31</v>
      </c>
      <c r="G4407" s="15"/>
      <c r="H4407" s="14" t="n">
        <f aca="false">IFERROR(IF($F$3=0,"-",Tabla1[[#This Row],[Precio de Cliente neto]]*(1+$F$3)),"-")</f>
        <v>182.298375</v>
      </c>
      <c r="I4407" s="14" t="n">
        <v>173.6175</v>
      </c>
      <c r="J4407" s="14" t="n">
        <v>156.25575</v>
      </c>
    </row>
    <row r="4408" customFormat="false" ht="15" hidden="false" customHeight="false" outlineLevel="0" collapsed="false">
      <c r="A4408" s="12" t="n">
        <v>11631</v>
      </c>
      <c r="B4408" s="13" t="s">
        <v>4421</v>
      </c>
      <c r="C4408" s="14" t="n">
        <f aca="false">IF($F$2=0," - ",Tabla1[[#This Row],[Base Precio de Lista neto]])</f>
        <v>182.3672</v>
      </c>
      <c r="D4408" s="14" t="n">
        <f aca="false">IF($F$2=0," - ",Tabla1[[#This Row],[Base Precio de Lista neto]]*(1-$F$2))</f>
        <v>127.65704</v>
      </c>
      <c r="E4408" s="14" t="n">
        <f aca="false">IF($F$2=0," - ",Tabla1[[#This Row],[Base para Mejor precio]]*(1-$F$2))</f>
        <v>114.891336</v>
      </c>
      <c r="F4408" s="12" t="s">
        <v>31</v>
      </c>
      <c r="G4408" s="15"/>
      <c r="H4408" s="14" t="n">
        <f aca="false">IFERROR(IF($F$3=0,"-",Tabla1[[#This Row],[Precio de Cliente neto]]*(1+$F$3)),"-")</f>
        <v>191.48556</v>
      </c>
      <c r="I4408" s="14" t="n">
        <v>182.3672</v>
      </c>
      <c r="J4408" s="14" t="n">
        <v>164.13048</v>
      </c>
    </row>
    <row r="4409" customFormat="false" ht="15" hidden="false" customHeight="false" outlineLevel="0" collapsed="false">
      <c r="A4409" s="12" t="n">
        <v>11632</v>
      </c>
      <c r="B4409" s="13" t="s">
        <v>4422</v>
      </c>
      <c r="C4409" s="14" t="n">
        <f aca="false">IF($F$2=0," - ",Tabla1[[#This Row],[Base Precio de Lista neto]])</f>
        <v>182.3672</v>
      </c>
      <c r="D4409" s="14" t="n">
        <f aca="false">IF($F$2=0," - ",Tabla1[[#This Row],[Base Precio de Lista neto]]*(1-$F$2))</f>
        <v>127.65704</v>
      </c>
      <c r="E4409" s="14" t="n">
        <f aca="false">IF($F$2=0," - ",Tabla1[[#This Row],[Base para Mejor precio]]*(1-$F$2))</f>
        <v>114.891336</v>
      </c>
      <c r="F4409" s="12" t="s">
        <v>31</v>
      </c>
      <c r="G4409" s="15"/>
      <c r="H4409" s="14" t="n">
        <f aca="false">IFERROR(IF($F$3=0,"-",Tabla1[[#This Row],[Precio de Cliente neto]]*(1+$F$3)),"-")</f>
        <v>191.48556</v>
      </c>
      <c r="I4409" s="14" t="n">
        <v>182.3672</v>
      </c>
      <c r="J4409" s="14" t="n">
        <v>164.13048</v>
      </c>
    </row>
    <row r="4410" customFormat="false" ht="15" hidden="false" customHeight="false" outlineLevel="0" collapsed="false">
      <c r="A4410" s="12" t="n">
        <v>11633</v>
      </c>
      <c r="B4410" s="13" t="s">
        <v>4423</v>
      </c>
      <c r="C4410" s="14" t="n">
        <f aca="false">IF($F$2=0," - ",Tabla1[[#This Row],[Base Precio de Lista neto]])</f>
        <v>200.5684</v>
      </c>
      <c r="D4410" s="14" t="n">
        <f aca="false">IF($F$2=0," - ",Tabla1[[#This Row],[Base Precio de Lista neto]]*(1-$F$2))</f>
        <v>140.39788</v>
      </c>
      <c r="E4410" s="14" t="n">
        <f aca="false">IF($F$2=0," - ",Tabla1[[#This Row],[Base para Mejor precio]]*(1-$F$2))</f>
        <v>126.358092</v>
      </c>
      <c r="F4410" s="12" t="s">
        <v>31</v>
      </c>
      <c r="G4410" s="15"/>
      <c r="H4410" s="14" t="n">
        <f aca="false">IFERROR(IF($F$3=0,"-",Tabla1[[#This Row],[Precio de Cliente neto]]*(1+$F$3)),"-")</f>
        <v>210.59682</v>
      </c>
      <c r="I4410" s="14" t="n">
        <v>200.5684</v>
      </c>
      <c r="J4410" s="14" t="n">
        <v>180.51156</v>
      </c>
    </row>
    <row r="4411" customFormat="false" ht="15" hidden="false" customHeight="false" outlineLevel="0" collapsed="false">
      <c r="A4411" s="12" t="n">
        <v>11634</v>
      </c>
      <c r="B4411" s="13" t="s">
        <v>4424</v>
      </c>
      <c r="C4411" s="14" t="n">
        <f aca="false">IF($F$2=0," - ",Tabla1[[#This Row],[Base Precio de Lista neto]])</f>
        <v>200.5684</v>
      </c>
      <c r="D4411" s="14" t="n">
        <f aca="false">IF($F$2=0," - ",Tabla1[[#This Row],[Base Precio de Lista neto]]*(1-$F$2))</f>
        <v>140.39788</v>
      </c>
      <c r="E4411" s="14" t="n">
        <f aca="false">IF($F$2=0," - ",Tabla1[[#This Row],[Base para Mejor precio]]*(1-$F$2))</f>
        <v>126.358092</v>
      </c>
      <c r="F4411" s="12" t="s">
        <v>31</v>
      </c>
      <c r="G4411" s="15"/>
      <c r="H4411" s="14" t="n">
        <f aca="false">IFERROR(IF($F$3=0,"-",Tabla1[[#This Row],[Precio de Cliente neto]]*(1+$F$3)),"-")</f>
        <v>210.59682</v>
      </c>
      <c r="I4411" s="14" t="n">
        <v>200.5684</v>
      </c>
      <c r="J4411" s="14" t="n">
        <v>180.51156</v>
      </c>
    </row>
    <row r="4412" customFormat="false" ht="15" hidden="false" customHeight="false" outlineLevel="0" collapsed="false">
      <c r="A4412" s="12" t="n">
        <v>11636</v>
      </c>
      <c r="B4412" s="13" t="s">
        <v>4425</v>
      </c>
      <c r="C4412" s="14" t="n">
        <f aca="false">IF($F$2=0," - ",Tabla1[[#This Row],[Base Precio de Lista neto]])</f>
        <v>69.1773</v>
      </c>
      <c r="D4412" s="14" t="n">
        <f aca="false">IF($F$2=0," - ",Tabla1[[#This Row],[Base Precio de Lista neto]]*(1-$F$2))</f>
        <v>48.42411</v>
      </c>
      <c r="E4412" s="14" t="n">
        <f aca="false">IF($F$2=0," - ",Tabla1[[#This Row],[Base para Mejor precio]]*(1-$F$2))</f>
        <v>43.581699</v>
      </c>
      <c r="F4412" s="12" t="s">
        <v>31</v>
      </c>
      <c r="G4412" s="15"/>
      <c r="H4412" s="14" t="n">
        <f aca="false">IFERROR(IF($F$3=0,"-",Tabla1[[#This Row],[Precio de Cliente neto]]*(1+$F$3)),"-")</f>
        <v>72.636165</v>
      </c>
      <c r="I4412" s="14" t="n">
        <v>69.1773</v>
      </c>
      <c r="J4412" s="14" t="n">
        <v>62.25957</v>
      </c>
    </row>
    <row r="4413" customFormat="false" ht="15" hidden="false" customHeight="false" outlineLevel="0" collapsed="false">
      <c r="A4413" s="12" t="n">
        <v>11638</v>
      </c>
      <c r="B4413" s="13" t="s">
        <v>4426</v>
      </c>
      <c r="C4413" s="14" t="n">
        <f aca="false">IF($F$2=0," - ",Tabla1[[#This Row],[Base Precio de Lista neto]])</f>
        <v>69.1773</v>
      </c>
      <c r="D4413" s="14" t="n">
        <f aca="false">IF($F$2=0," - ",Tabla1[[#This Row],[Base Precio de Lista neto]]*(1-$F$2))</f>
        <v>48.42411</v>
      </c>
      <c r="E4413" s="14" t="n">
        <f aca="false">IF($F$2=0," - ",Tabla1[[#This Row],[Base para Mejor precio]]*(1-$F$2))</f>
        <v>43.581699</v>
      </c>
      <c r="F4413" s="12" t="s">
        <v>31</v>
      </c>
      <c r="G4413" s="15"/>
      <c r="H4413" s="14" t="n">
        <f aca="false">IFERROR(IF($F$3=0,"-",Tabla1[[#This Row],[Precio de Cliente neto]]*(1+$F$3)),"-")</f>
        <v>72.636165</v>
      </c>
      <c r="I4413" s="14" t="n">
        <v>69.1773</v>
      </c>
      <c r="J4413" s="14" t="n">
        <v>62.25957</v>
      </c>
    </row>
    <row r="4414" customFormat="false" ht="15" hidden="false" customHeight="false" outlineLevel="0" collapsed="false">
      <c r="A4414" s="12" t="n">
        <v>11640</v>
      </c>
      <c r="B4414" s="13" t="s">
        <v>4427</v>
      </c>
      <c r="C4414" s="14" t="n">
        <f aca="false">IF($F$2=0," - ",Tabla1[[#This Row],[Base Precio de Lista neto]])</f>
        <v>69.1773</v>
      </c>
      <c r="D4414" s="14" t="n">
        <f aca="false">IF($F$2=0," - ",Tabla1[[#This Row],[Base Precio de Lista neto]]*(1-$F$2))</f>
        <v>48.42411</v>
      </c>
      <c r="E4414" s="14" t="n">
        <f aca="false">IF($F$2=0," - ",Tabla1[[#This Row],[Base para Mejor precio]]*(1-$F$2))</f>
        <v>43.581699</v>
      </c>
      <c r="F4414" s="12" t="s">
        <v>31</v>
      </c>
      <c r="G4414" s="15"/>
      <c r="H4414" s="14" t="n">
        <f aca="false">IFERROR(IF($F$3=0,"-",Tabla1[[#This Row],[Precio de Cliente neto]]*(1+$F$3)),"-")</f>
        <v>72.636165</v>
      </c>
      <c r="I4414" s="14" t="n">
        <v>69.1773</v>
      </c>
      <c r="J4414" s="14" t="n">
        <v>62.25957</v>
      </c>
    </row>
    <row r="4415" customFormat="false" ht="15" hidden="false" customHeight="false" outlineLevel="0" collapsed="false">
      <c r="A4415" s="12" t="n">
        <v>11642</v>
      </c>
      <c r="B4415" s="13" t="s">
        <v>4428</v>
      </c>
      <c r="C4415" s="14" t="n">
        <f aca="false">IF($F$2=0," - ",Tabla1[[#This Row],[Base Precio de Lista neto]])</f>
        <v>69.1773</v>
      </c>
      <c r="D4415" s="14" t="n">
        <f aca="false">IF($F$2=0," - ",Tabla1[[#This Row],[Base Precio de Lista neto]]*(1-$F$2))</f>
        <v>48.42411</v>
      </c>
      <c r="E4415" s="14" t="n">
        <f aca="false">IF($F$2=0," - ",Tabla1[[#This Row],[Base para Mejor precio]]*(1-$F$2))</f>
        <v>43.581699</v>
      </c>
      <c r="F4415" s="12" t="s">
        <v>31</v>
      </c>
      <c r="G4415" s="15"/>
      <c r="H4415" s="14" t="n">
        <f aca="false">IFERROR(IF($F$3=0,"-",Tabla1[[#This Row],[Precio de Cliente neto]]*(1+$F$3)),"-")</f>
        <v>72.636165</v>
      </c>
      <c r="I4415" s="14" t="n">
        <v>69.1773</v>
      </c>
      <c r="J4415" s="14" t="n">
        <v>62.25957</v>
      </c>
    </row>
    <row r="4416" customFormat="false" ht="15" hidden="false" customHeight="false" outlineLevel="0" collapsed="false">
      <c r="A4416" s="12" t="n">
        <v>11643</v>
      </c>
      <c r="B4416" s="13" t="s">
        <v>4429</v>
      </c>
      <c r="C4416" s="14" t="n">
        <f aca="false">IF($F$2=0," - ",Tabla1[[#This Row],[Base Precio de Lista neto]])</f>
        <v>69.1773</v>
      </c>
      <c r="D4416" s="14" t="n">
        <f aca="false">IF($F$2=0," - ",Tabla1[[#This Row],[Base Precio de Lista neto]]*(1-$F$2))</f>
        <v>48.42411</v>
      </c>
      <c r="E4416" s="14" t="n">
        <f aca="false">IF($F$2=0," - ",Tabla1[[#This Row],[Base para Mejor precio]]*(1-$F$2))</f>
        <v>43.581699</v>
      </c>
      <c r="F4416" s="12" t="s">
        <v>31</v>
      </c>
      <c r="G4416" s="15"/>
      <c r="H4416" s="14" t="n">
        <f aca="false">IFERROR(IF($F$3=0,"-",Tabla1[[#This Row],[Precio de Cliente neto]]*(1+$F$3)),"-")</f>
        <v>72.636165</v>
      </c>
      <c r="I4416" s="14" t="n">
        <v>69.1773</v>
      </c>
      <c r="J4416" s="14" t="n">
        <v>62.25957</v>
      </c>
    </row>
    <row r="4417" customFormat="false" ht="15" hidden="false" customHeight="false" outlineLevel="0" collapsed="false">
      <c r="A4417" s="12" t="n">
        <v>11644</v>
      </c>
      <c r="B4417" s="13" t="s">
        <v>4430</v>
      </c>
      <c r="C4417" s="14" t="n">
        <f aca="false">IF($F$2=0," - ",Tabla1[[#This Row],[Base Precio de Lista neto]])</f>
        <v>3539.8855</v>
      </c>
      <c r="D4417" s="14" t="n">
        <f aca="false">IF($F$2=0," - ",Tabla1[[#This Row],[Base Precio de Lista neto]]*(1-$F$2))</f>
        <v>2477.91985</v>
      </c>
      <c r="E4417" s="14" t="n">
        <f aca="false">IF($F$2=0," - ",Tabla1[[#This Row],[Base para Mejor precio]]*(1-$F$2))</f>
        <v>2230.127865</v>
      </c>
      <c r="F4417" s="12" t="s">
        <v>31</v>
      </c>
      <c r="G4417" s="15"/>
      <c r="H4417" s="14" t="n">
        <f aca="false">IFERROR(IF($F$3=0,"-",Tabla1[[#This Row],[Precio de Cliente neto]]*(1+$F$3)),"-")</f>
        <v>3716.879775</v>
      </c>
      <c r="I4417" s="14" t="n">
        <v>3539.8855</v>
      </c>
      <c r="J4417" s="14" t="n">
        <v>3185.89695</v>
      </c>
    </row>
    <row r="4418" customFormat="false" ht="15" hidden="false" customHeight="false" outlineLevel="0" collapsed="false">
      <c r="A4418" s="12" t="n">
        <v>11645</v>
      </c>
      <c r="B4418" s="13" t="s">
        <v>4431</v>
      </c>
      <c r="C4418" s="14" t="n">
        <f aca="false">IF($F$2=0," - ",Tabla1[[#This Row],[Base Precio de Lista neto]])</f>
        <v>3539.8855</v>
      </c>
      <c r="D4418" s="14" t="n">
        <f aca="false">IF($F$2=0," - ",Tabla1[[#This Row],[Base Precio de Lista neto]]*(1-$F$2))</f>
        <v>2477.91985</v>
      </c>
      <c r="E4418" s="14" t="n">
        <f aca="false">IF($F$2=0," - ",Tabla1[[#This Row],[Base para Mejor precio]]*(1-$F$2))</f>
        <v>2230.127865</v>
      </c>
      <c r="F4418" s="12" t="s">
        <v>31</v>
      </c>
      <c r="G4418" s="15"/>
      <c r="H4418" s="14" t="n">
        <f aca="false">IFERROR(IF($F$3=0,"-",Tabla1[[#This Row],[Precio de Cliente neto]]*(1+$F$3)),"-")</f>
        <v>3716.879775</v>
      </c>
      <c r="I4418" s="14" t="n">
        <v>3539.8855</v>
      </c>
      <c r="J4418" s="14" t="n">
        <v>3185.89695</v>
      </c>
    </row>
    <row r="4419" customFormat="false" ht="15" hidden="false" customHeight="false" outlineLevel="0" collapsed="false">
      <c r="A4419" s="12" t="n">
        <v>11646</v>
      </c>
      <c r="B4419" s="13" t="s">
        <v>4432</v>
      </c>
      <c r="C4419" s="14" t="n">
        <f aca="false">IF($F$2=0," - ",Tabla1[[#This Row],[Base Precio de Lista neto]])</f>
        <v>3685.6275</v>
      </c>
      <c r="D4419" s="14" t="n">
        <f aca="false">IF($F$2=0," - ",Tabla1[[#This Row],[Base Precio de Lista neto]]*(1-$F$2))</f>
        <v>2579.93925</v>
      </c>
      <c r="E4419" s="14" t="n">
        <f aca="false">IF($F$2=0," - ",Tabla1[[#This Row],[Base para Mejor precio]]*(1-$F$2))</f>
        <v>2321.945325</v>
      </c>
      <c r="F4419" s="12" t="s">
        <v>31</v>
      </c>
      <c r="G4419" s="15"/>
      <c r="H4419" s="14" t="n">
        <f aca="false">IFERROR(IF($F$3=0,"-",Tabla1[[#This Row],[Precio de Cliente neto]]*(1+$F$3)),"-")</f>
        <v>3869.908875</v>
      </c>
      <c r="I4419" s="14" t="n">
        <v>3685.6275</v>
      </c>
      <c r="J4419" s="14" t="n">
        <v>3317.06475</v>
      </c>
    </row>
    <row r="4420" customFormat="false" ht="15" hidden="false" customHeight="false" outlineLevel="0" collapsed="false">
      <c r="A4420" s="12" t="n">
        <v>11647</v>
      </c>
      <c r="B4420" s="13" t="s">
        <v>4433</v>
      </c>
      <c r="C4420" s="14" t="n">
        <f aca="false">IF($F$2=0," - ",Tabla1[[#This Row],[Base Precio de Lista neto]])</f>
        <v>3856.087</v>
      </c>
      <c r="D4420" s="14" t="n">
        <f aca="false">IF($F$2=0," - ",Tabla1[[#This Row],[Base Precio de Lista neto]]*(1-$F$2))</f>
        <v>2699.2609</v>
      </c>
      <c r="E4420" s="14" t="n">
        <f aca="false">IF($F$2=0," - ",Tabla1[[#This Row],[Base para Mejor precio]]*(1-$F$2))</f>
        <v>2429.33481</v>
      </c>
      <c r="F4420" s="12" t="s">
        <v>31</v>
      </c>
      <c r="G4420" s="15"/>
      <c r="H4420" s="14" t="n">
        <f aca="false">IFERROR(IF($F$3=0,"-",Tabla1[[#This Row],[Precio de Cliente neto]]*(1+$F$3)),"-")</f>
        <v>4048.89135</v>
      </c>
      <c r="I4420" s="14" t="n">
        <v>3856.087</v>
      </c>
      <c r="J4420" s="14" t="n">
        <v>3470.4783</v>
      </c>
    </row>
    <row r="4421" customFormat="false" ht="15" hidden="false" customHeight="false" outlineLevel="0" collapsed="false">
      <c r="A4421" s="12" t="n">
        <v>11648</v>
      </c>
      <c r="B4421" s="13" t="s">
        <v>4434</v>
      </c>
      <c r="C4421" s="14" t="n">
        <f aca="false">IF($F$2=0," - ",Tabla1[[#This Row],[Base Precio de Lista neto]])</f>
        <v>3911.7674</v>
      </c>
      <c r="D4421" s="14" t="n">
        <f aca="false">IF($F$2=0," - ",Tabla1[[#This Row],[Base Precio de Lista neto]]*(1-$F$2))</f>
        <v>2738.23718</v>
      </c>
      <c r="E4421" s="14" t="n">
        <f aca="false">IF($F$2=0," - ",Tabla1[[#This Row],[Base para Mejor precio]]*(1-$F$2))</f>
        <v>2464.413462</v>
      </c>
      <c r="F4421" s="12" t="s">
        <v>31</v>
      </c>
      <c r="G4421" s="15"/>
      <c r="H4421" s="14" t="n">
        <f aca="false">IFERROR(IF($F$3=0,"-",Tabla1[[#This Row],[Precio de Cliente neto]]*(1+$F$3)),"-")</f>
        <v>4107.35577</v>
      </c>
      <c r="I4421" s="14" t="n">
        <v>3911.7674</v>
      </c>
      <c r="J4421" s="14" t="n">
        <v>3520.59066</v>
      </c>
    </row>
    <row r="4422" customFormat="false" ht="15" hidden="false" customHeight="false" outlineLevel="0" collapsed="false">
      <c r="A4422" s="12" t="n">
        <v>11649</v>
      </c>
      <c r="B4422" s="13" t="s">
        <v>4435</v>
      </c>
      <c r="C4422" s="14" t="n">
        <f aca="false">IF($F$2=0," - ",Tabla1[[#This Row],[Base Precio de Lista neto]])</f>
        <v>4120.625</v>
      </c>
      <c r="D4422" s="14" t="n">
        <f aca="false">IF($F$2=0," - ",Tabla1[[#This Row],[Base Precio de Lista neto]]*(1-$F$2))</f>
        <v>2884.4375</v>
      </c>
      <c r="E4422" s="14" t="n">
        <f aca="false">IF($F$2=0," - ",Tabla1[[#This Row],[Base para Mejor precio]]*(1-$F$2))</f>
        <v>2595.99375</v>
      </c>
      <c r="F4422" s="12" t="s">
        <v>31</v>
      </c>
      <c r="G4422" s="15"/>
      <c r="H4422" s="14" t="n">
        <f aca="false">IFERROR(IF($F$3=0,"-",Tabla1[[#This Row],[Precio de Cliente neto]]*(1+$F$3)),"-")</f>
        <v>4326.65625</v>
      </c>
      <c r="I4422" s="14" t="n">
        <v>4120.625</v>
      </c>
      <c r="J4422" s="14" t="n">
        <v>3708.5625</v>
      </c>
    </row>
    <row r="4423" customFormat="false" ht="15" hidden="false" customHeight="false" outlineLevel="0" collapsed="false">
      <c r="A4423" s="12" t="n">
        <v>11653</v>
      </c>
      <c r="B4423" s="13" t="s">
        <v>4436</v>
      </c>
      <c r="C4423" s="14" t="n">
        <f aca="false">IF($F$2=0," - ",Tabla1[[#This Row],[Base Precio de Lista neto]])</f>
        <v>695.5907</v>
      </c>
      <c r="D4423" s="14" t="n">
        <f aca="false">IF($F$2=0," - ",Tabla1[[#This Row],[Base Precio de Lista neto]]*(1-$F$2))</f>
        <v>486.91349</v>
      </c>
      <c r="E4423" s="14" t="n">
        <f aca="false">IF($F$2=0," - ",Tabla1[[#This Row],[Base para Mejor precio]]*(1-$F$2))</f>
        <v>438.222141</v>
      </c>
      <c r="F4423" s="12" t="s">
        <v>31</v>
      </c>
      <c r="G4423" s="15"/>
      <c r="H4423" s="14" t="n">
        <f aca="false">IFERROR(IF($F$3=0,"-",Tabla1[[#This Row],[Precio de Cliente neto]]*(1+$F$3)),"-")</f>
        <v>730.370235</v>
      </c>
      <c r="I4423" s="14" t="n">
        <v>695.5907</v>
      </c>
      <c r="J4423" s="14" t="n">
        <v>626.03163</v>
      </c>
    </row>
    <row r="4424" customFormat="false" ht="15" hidden="false" customHeight="false" outlineLevel="0" collapsed="false">
      <c r="A4424" s="12" t="n">
        <v>11658</v>
      </c>
      <c r="B4424" s="13" t="s">
        <v>4437</v>
      </c>
      <c r="C4424" s="14" t="n">
        <f aca="false">IF($F$2=0," - ",Tabla1[[#This Row],[Base Precio de Lista neto]])</f>
        <v>227.9591</v>
      </c>
      <c r="D4424" s="14" t="n">
        <f aca="false">IF($F$2=0," - ",Tabla1[[#This Row],[Base Precio de Lista neto]]*(1-$F$2))</f>
        <v>159.57137</v>
      </c>
      <c r="E4424" s="14" t="n">
        <f aca="false">IF($F$2=0," - ",Tabla1[[#This Row],[Base para Mejor precio]]*(1-$F$2))</f>
        <v>114.8913864</v>
      </c>
      <c r="F4424" s="12" t="s">
        <v>14</v>
      </c>
      <c r="G4424" s="15" t="s">
        <v>353</v>
      </c>
      <c r="H4424" s="14" t="n">
        <f aca="false">IFERROR(IF($F$3=0,"-",Tabla1[[#This Row],[Precio de Cliente neto]]*(1+$F$3)),"-")</f>
        <v>239.357055</v>
      </c>
      <c r="I4424" s="14" t="n">
        <v>227.9591</v>
      </c>
      <c r="J4424" s="14" t="n">
        <v>164.130552</v>
      </c>
    </row>
    <row r="4425" customFormat="false" ht="15" hidden="false" customHeight="false" outlineLevel="0" collapsed="false">
      <c r="A4425" s="12" t="n">
        <v>11659</v>
      </c>
      <c r="B4425" s="13" t="s">
        <v>4438</v>
      </c>
      <c r="C4425" s="14" t="n">
        <f aca="false">IF($F$2=0," - ",Tabla1[[#This Row],[Base Precio de Lista neto]])</f>
        <v>227.9591</v>
      </c>
      <c r="D4425" s="14" t="n">
        <f aca="false">IF($F$2=0," - ",Tabla1[[#This Row],[Base Precio de Lista neto]]*(1-$F$2))</f>
        <v>159.57137</v>
      </c>
      <c r="E4425" s="14" t="n">
        <f aca="false">IF($F$2=0," - ",Tabla1[[#This Row],[Base para Mejor precio]]*(1-$F$2))</f>
        <v>114.8913864</v>
      </c>
      <c r="F4425" s="12" t="s">
        <v>14</v>
      </c>
      <c r="G4425" s="15" t="s">
        <v>353</v>
      </c>
      <c r="H4425" s="14" t="n">
        <f aca="false">IFERROR(IF($F$3=0,"-",Tabla1[[#This Row],[Precio de Cliente neto]]*(1+$F$3)),"-")</f>
        <v>239.357055</v>
      </c>
      <c r="I4425" s="14" t="n">
        <v>227.9591</v>
      </c>
      <c r="J4425" s="14" t="n">
        <v>164.130552</v>
      </c>
    </row>
    <row r="4426" customFormat="false" ht="15" hidden="false" customHeight="false" outlineLevel="0" collapsed="false">
      <c r="A4426" s="12" t="n">
        <v>11660</v>
      </c>
      <c r="B4426" s="13" t="s">
        <v>4439</v>
      </c>
      <c r="C4426" s="14" t="n">
        <f aca="false">IF($F$2=0," - ",Tabla1[[#This Row],[Base Precio de Lista neto]])</f>
        <v>227.9591</v>
      </c>
      <c r="D4426" s="14" t="n">
        <f aca="false">IF($F$2=0," - ",Tabla1[[#This Row],[Base Precio de Lista neto]]*(1-$F$2))</f>
        <v>159.57137</v>
      </c>
      <c r="E4426" s="14" t="n">
        <f aca="false">IF($F$2=0," - ",Tabla1[[#This Row],[Base para Mejor precio]]*(1-$F$2))</f>
        <v>114.8913864</v>
      </c>
      <c r="F4426" s="12" t="s">
        <v>14</v>
      </c>
      <c r="G4426" s="15" t="s">
        <v>353</v>
      </c>
      <c r="H4426" s="14" t="n">
        <f aca="false">IFERROR(IF($F$3=0,"-",Tabla1[[#This Row],[Precio de Cliente neto]]*(1+$F$3)),"-")</f>
        <v>239.357055</v>
      </c>
      <c r="I4426" s="14" t="n">
        <v>227.9591</v>
      </c>
      <c r="J4426" s="14" t="n">
        <v>164.130552</v>
      </c>
    </row>
    <row r="4427" customFormat="false" ht="15" hidden="false" customHeight="false" outlineLevel="0" collapsed="false">
      <c r="A4427" s="12" t="n">
        <v>11661</v>
      </c>
      <c r="B4427" s="13" t="s">
        <v>4440</v>
      </c>
      <c r="C4427" s="14" t="n">
        <f aca="false">IF($F$2=0," - ",Tabla1[[#This Row],[Base Precio de Lista neto]])</f>
        <v>227.9591</v>
      </c>
      <c r="D4427" s="14" t="n">
        <f aca="false">IF($F$2=0," - ",Tabla1[[#This Row],[Base Precio de Lista neto]]*(1-$F$2))</f>
        <v>159.57137</v>
      </c>
      <c r="E4427" s="14" t="n">
        <f aca="false">IF($F$2=0," - ",Tabla1[[#This Row],[Base para Mejor precio]]*(1-$F$2))</f>
        <v>114.8913864</v>
      </c>
      <c r="F4427" s="12" t="s">
        <v>14</v>
      </c>
      <c r="G4427" s="15" t="s">
        <v>353</v>
      </c>
      <c r="H4427" s="14" t="n">
        <f aca="false">IFERROR(IF($F$3=0,"-",Tabla1[[#This Row],[Precio de Cliente neto]]*(1+$F$3)),"-")</f>
        <v>239.357055</v>
      </c>
      <c r="I4427" s="14" t="n">
        <v>227.9591</v>
      </c>
      <c r="J4427" s="14" t="n">
        <v>164.130552</v>
      </c>
    </row>
    <row r="4428" customFormat="false" ht="15" hidden="false" customHeight="false" outlineLevel="0" collapsed="false">
      <c r="A4428" s="12" t="n">
        <v>11662</v>
      </c>
      <c r="B4428" s="13" t="s">
        <v>4441</v>
      </c>
      <c r="C4428" s="14" t="n">
        <f aca="false">IF($F$2=0," - ",Tabla1[[#This Row],[Base Precio de Lista neto]])</f>
        <v>166.2759</v>
      </c>
      <c r="D4428" s="14" t="n">
        <f aca="false">IF($F$2=0," - ",Tabla1[[#This Row],[Base Precio de Lista neto]]*(1-$F$2))</f>
        <v>116.39313</v>
      </c>
      <c r="E4428" s="14" t="n">
        <f aca="false">IF($F$2=0," - ",Tabla1[[#This Row],[Base para Mejor precio]]*(1-$F$2))</f>
        <v>83.8030536</v>
      </c>
      <c r="F4428" s="12" t="s">
        <v>14</v>
      </c>
      <c r="G4428" s="15" t="s">
        <v>353</v>
      </c>
      <c r="H4428" s="14" t="n">
        <f aca="false">IFERROR(IF($F$3=0,"-",Tabla1[[#This Row],[Precio de Cliente neto]]*(1+$F$3)),"-")</f>
        <v>174.589695</v>
      </c>
      <c r="I4428" s="14" t="n">
        <v>166.2759</v>
      </c>
      <c r="J4428" s="14" t="n">
        <v>119.718648</v>
      </c>
    </row>
    <row r="4429" customFormat="false" ht="15" hidden="false" customHeight="false" outlineLevel="0" collapsed="false">
      <c r="A4429" s="12" t="n">
        <v>11667</v>
      </c>
      <c r="B4429" s="13" t="s">
        <v>4442</v>
      </c>
      <c r="C4429" s="14" t="n">
        <f aca="false">IF($F$2=0," - ",Tabla1[[#This Row],[Base Precio de Lista neto]])</f>
        <v>1467.3772</v>
      </c>
      <c r="D4429" s="14" t="n">
        <f aca="false">IF($F$2=0," - ",Tabla1[[#This Row],[Base Precio de Lista neto]]*(1-$F$2))</f>
        <v>1027.16404</v>
      </c>
      <c r="E4429" s="14" t="n">
        <f aca="false">IF($F$2=0," - ",Tabla1[[#This Row],[Base para Mejor precio]]*(1-$F$2))</f>
        <v>924.447636</v>
      </c>
      <c r="F4429" s="12" t="s">
        <v>31</v>
      </c>
      <c r="G4429" s="15"/>
      <c r="H4429" s="14" t="n">
        <f aca="false">IFERROR(IF($F$3=0,"-",Tabla1[[#This Row],[Precio de Cliente neto]]*(1+$F$3)),"-")</f>
        <v>1540.74606</v>
      </c>
      <c r="I4429" s="14" t="n">
        <v>1467.3772</v>
      </c>
      <c r="J4429" s="14" t="n">
        <v>1320.63948</v>
      </c>
    </row>
    <row r="4430" customFormat="false" ht="15" hidden="false" customHeight="false" outlineLevel="0" collapsed="false">
      <c r="A4430" s="12" t="n">
        <v>11670</v>
      </c>
      <c r="B4430" s="13" t="s">
        <v>4443</v>
      </c>
      <c r="C4430" s="14" t="n">
        <f aca="false">IF($F$2=0," - ",Tabla1[[#This Row],[Base Precio de Lista neto]])</f>
        <v>1791.024</v>
      </c>
      <c r="D4430" s="14" t="n">
        <f aca="false">IF($F$2=0," - ",Tabla1[[#This Row],[Base Precio de Lista neto]]*(1-$F$2))</f>
        <v>1253.7168</v>
      </c>
      <c r="E4430" s="14" t="n">
        <f aca="false">IF($F$2=0," - ",Tabla1[[#This Row],[Base para Mejor precio]]*(1-$F$2))</f>
        <v>1128.34512</v>
      </c>
      <c r="F4430" s="12" t="s">
        <v>31</v>
      </c>
      <c r="G4430" s="15"/>
      <c r="H4430" s="14" t="n">
        <f aca="false">IFERROR(IF($F$3=0,"-",Tabla1[[#This Row],[Precio de Cliente neto]]*(1+$F$3)),"-")</f>
        <v>1880.5752</v>
      </c>
      <c r="I4430" s="14" t="n">
        <v>1791.024</v>
      </c>
      <c r="J4430" s="14" t="n">
        <v>1611.9216</v>
      </c>
    </row>
    <row r="4431" customFormat="false" ht="15" hidden="false" customHeight="false" outlineLevel="0" collapsed="false">
      <c r="A4431" s="12" t="n">
        <v>11672</v>
      </c>
      <c r="B4431" s="13" t="s">
        <v>4444</v>
      </c>
      <c r="C4431" s="14" t="n">
        <f aca="false">IF($F$2=0," - ",Tabla1[[#This Row],[Base Precio de Lista neto]])</f>
        <v>733.7684</v>
      </c>
      <c r="D4431" s="14" t="n">
        <f aca="false">IF($F$2=0," - ",Tabla1[[#This Row],[Base Precio de Lista neto]]*(1-$F$2))</f>
        <v>513.63788</v>
      </c>
      <c r="E4431" s="14" t="n">
        <f aca="false">IF($F$2=0," - ",Tabla1[[#This Row],[Base para Mejor precio]]*(1-$F$2))</f>
        <v>462.274092</v>
      </c>
      <c r="F4431" s="12" t="s">
        <v>31</v>
      </c>
      <c r="G4431" s="15"/>
      <c r="H4431" s="14" t="n">
        <f aca="false">IFERROR(IF($F$3=0,"-",Tabla1[[#This Row],[Precio de Cliente neto]]*(1+$F$3)),"-")</f>
        <v>770.45682</v>
      </c>
      <c r="I4431" s="14" t="n">
        <v>733.7684</v>
      </c>
      <c r="J4431" s="14" t="n">
        <v>660.39156</v>
      </c>
    </row>
    <row r="4432" customFormat="false" ht="15" hidden="false" customHeight="false" outlineLevel="0" collapsed="false">
      <c r="A4432" s="12" t="n">
        <v>11673</v>
      </c>
      <c r="B4432" s="13" t="s">
        <v>4445</v>
      </c>
      <c r="C4432" s="14" t="n">
        <f aca="false">IF($F$2=0," - ",Tabla1[[#This Row],[Base Precio de Lista neto]])</f>
        <v>1834.1351</v>
      </c>
      <c r="D4432" s="14" t="n">
        <f aca="false">IF($F$2=0," - ",Tabla1[[#This Row],[Base Precio de Lista neto]]*(1-$F$2))</f>
        <v>1283.89457</v>
      </c>
      <c r="E4432" s="14" t="n">
        <f aca="false">IF($F$2=0," - ",Tabla1[[#This Row],[Base para Mejor precio]]*(1-$F$2))</f>
        <v>1155.505113</v>
      </c>
      <c r="F4432" s="12" t="s">
        <v>31</v>
      </c>
      <c r="G4432" s="15"/>
      <c r="H4432" s="14" t="n">
        <f aca="false">IFERROR(IF($F$3=0,"-",Tabla1[[#This Row],[Precio de Cliente neto]]*(1+$F$3)),"-")</f>
        <v>1925.841855</v>
      </c>
      <c r="I4432" s="14" t="n">
        <v>1834.1351</v>
      </c>
      <c r="J4432" s="14" t="n">
        <v>1650.72159</v>
      </c>
    </row>
    <row r="4433" customFormat="false" ht="15" hidden="false" customHeight="false" outlineLevel="0" collapsed="false">
      <c r="A4433" s="12" t="n">
        <v>11675</v>
      </c>
      <c r="B4433" s="13" t="s">
        <v>4446</v>
      </c>
      <c r="C4433" s="14" t="n">
        <f aca="false">IF($F$2=0," - ",Tabla1[[#This Row],[Base Precio de Lista neto]])</f>
        <v>433.1727</v>
      </c>
      <c r="D4433" s="14" t="n">
        <f aca="false">IF($F$2=0," - ",Tabla1[[#This Row],[Base Precio de Lista neto]]*(1-$F$2))</f>
        <v>303.22089</v>
      </c>
      <c r="E4433" s="14" t="n">
        <f aca="false">IF($F$2=0," - ",Tabla1[[#This Row],[Base para Mejor precio]]*(1-$F$2))</f>
        <v>272.898801</v>
      </c>
      <c r="F4433" s="12" t="s">
        <v>31</v>
      </c>
      <c r="G4433" s="15"/>
      <c r="H4433" s="14" t="n">
        <f aca="false">IFERROR(IF($F$3=0,"-",Tabla1[[#This Row],[Precio de Cliente neto]]*(1+$F$3)),"-")</f>
        <v>454.831335</v>
      </c>
      <c r="I4433" s="14" t="n">
        <v>433.1727</v>
      </c>
      <c r="J4433" s="14" t="n">
        <v>389.85543</v>
      </c>
    </row>
    <row r="4434" customFormat="false" ht="15" hidden="false" customHeight="false" outlineLevel="0" collapsed="false">
      <c r="A4434" s="12" t="n">
        <v>11677</v>
      </c>
      <c r="B4434" s="13" t="s">
        <v>4447</v>
      </c>
      <c r="C4434" s="14" t="n">
        <f aca="false">IF($F$2=0," - ",Tabla1[[#This Row],[Base Precio de Lista neto]])</f>
        <v>122.3877</v>
      </c>
      <c r="D4434" s="14" t="n">
        <f aca="false">IF($F$2=0," - ",Tabla1[[#This Row],[Base Precio de Lista neto]]*(1-$F$2))</f>
        <v>85.67139</v>
      </c>
      <c r="E4434" s="14" t="n">
        <f aca="false">IF($F$2=0," - ",Tabla1[[#This Row],[Base para Mejor precio]]*(1-$F$2))</f>
        <v>77.104251</v>
      </c>
      <c r="F4434" s="12" t="s">
        <v>31</v>
      </c>
      <c r="G4434" s="15"/>
      <c r="H4434" s="14" t="n">
        <f aca="false">IFERROR(IF($F$3=0,"-",Tabla1[[#This Row],[Precio de Cliente neto]]*(1+$F$3)),"-")</f>
        <v>128.507085</v>
      </c>
      <c r="I4434" s="14" t="n">
        <v>122.3877</v>
      </c>
      <c r="J4434" s="14" t="n">
        <v>110.14893</v>
      </c>
    </row>
    <row r="4435" customFormat="false" ht="15" hidden="false" customHeight="false" outlineLevel="0" collapsed="false">
      <c r="A4435" s="12" t="n">
        <v>11678</v>
      </c>
      <c r="B4435" s="13" t="s">
        <v>4448</v>
      </c>
      <c r="C4435" s="14" t="n">
        <f aca="false">IF($F$2=0," - ",Tabla1[[#This Row],[Base Precio de Lista neto]])</f>
        <v>122.3877</v>
      </c>
      <c r="D4435" s="14" t="n">
        <f aca="false">IF($F$2=0," - ",Tabla1[[#This Row],[Base Precio de Lista neto]]*(1-$F$2))</f>
        <v>85.67139</v>
      </c>
      <c r="E4435" s="14" t="n">
        <f aca="false">IF($F$2=0," - ",Tabla1[[#This Row],[Base para Mejor precio]]*(1-$F$2))</f>
        <v>77.104251</v>
      </c>
      <c r="F4435" s="12" t="s">
        <v>31</v>
      </c>
      <c r="G4435" s="15"/>
      <c r="H4435" s="14" t="n">
        <f aca="false">IFERROR(IF($F$3=0,"-",Tabla1[[#This Row],[Precio de Cliente neto]]*(1+$F$3)),"-")</f>
        <v>128.507085</v>
      </c>
      <c r="I4435" s="14" t="n">
        <v>122.3877</v>
      </c>
      <c r="J4435" s="14" t="n">
        <v>110.14893</v>
      </c>
    </row>
    <row r="4436" customFormat="false" ht="15" hidden="false" customHeight="false" outlineLevel="0" collapsed="false">
      <c r="A4436" s="12" t="n">
        <v>11679</v>
      </c>
      <c r="B4436" s="13" t="s">
        <v>4449</v>
      </c>
      <c r="C4436" s="14" t="n">
        <f aca="false">IF($F$2=0," - ",Tabla1[[#This Row],[Base Precio de Lista neto]])</f>
        <v>122.3877</v>
      </c>
      <c r="D4436" s="14" t="n">
        <f aca="false">IF($F$2=0," - ",Tabla1[[#This Row],[Base Precio de Lista neto]]*(1-$F$2))</f>
        <v>85.67139</v>
      </c>
      <c r="E4436" s="14" t="n">
        <f aca="false">IF($F$2=0," - ",Tabla1[[#This Row],[Base para Mejor precio]]*(1-$F$2))</f>
        <v>77.104251</v>
      </c>
      <c r="F4436" s="12" t="s">
        <v>31</v>
      </c>
      <c r="G4436" s="15"/>
      <c r="H4436" s="14" t="n">
        <f aca="false">IFERROR(IF($F$3=0,"-",Tabla1[[#This Row],[Precio de Cliente neto]]*(1+$F$3)),"-")</f>
        <v>128.507085</v>
      </c>
      <c r="I4436" s="14" t="n">
        <v>122.3877</v>
      </c>
      <c r="J4436" s="14" t="n">
        <v>110.14893</v>
      </c>
    </row>
    <row r="4437" customFormat="false" ht="15" hidden="false" customHeight="false" outlineLevel="0" collapsed="false">
      <c r="A4437" s="12" t="n">
        <v>11680</v>
      </c>
      <c r="B4437" s="13" t="s">
        <v>4450</v>
      </c>
      <c r="C4437" s="14" t="n">
        <f aca="false">IF($F$2=0," - ",Tabla1[[#This Row],[Base Precio de Lista neto]])</f>
        <v>122.3877</v>
      </c>
      <c r="D4437" s="14" t="n">
        <f aca="false">IF($F$2=0," - ",Tabla1[[#This Row],[Base Precio de Lista neto]]*(1-$F$2))</f>
        <v>85.67139</v>
      </c>
      <c r="E4437" s="14" t="n">
        <f aca="false">IF($F$2=0," - ",Tabla1[[#This Row],[Base para Mejor precio]]*(1-$F$2))</f>
        <v>77.104251</v>
      </c>
      <c r="F4437" s="12" t="s">
        <v>31</v>
      </c>
      <c r="G4437" s="15"/>
      <c r="H4437" s="14" t="n">
        <f aca="false">IFERROR(IF($F$3=0,"-",Tabla1[[#This Row],[Precio de Cliente neto]]*(1+$F$3)),"-")</f>
        <v>128.507085</v>
      </c>
      <c r="I4437" s="14" t="n">
        <v>122.3877</v>
      </c>
      <c r="J4437" s="14" t="n">
        <v>110.14893</v>
      </c>
    </row>
    <row r="4438" customFormat="false" ht="15" hidden="false" customHeight="false" outlineLevel="0" collapsed="false">
      <c r="A4438" s="12" t="n">
        <v>11908</v>
      </c>
      <c r="B4438" s="13" t="s">
        <v>4451</v>
      </c>
      <c r="C4438" s="14" t="n">
        <f aca="false">IF($F$2=0," - ",Tabla1[[#This Row],[Base Precio de Lista neto]])</f>
        <v>6011.2891</v>
      </c>
      <c r="D4438" s="14" t="n">
        <f aca="false">IF($F$2=0," - ",Tabla1[[#This Row],[Base Precio de Lista neto]]*(1-$F$2))</f>
        <v>4207.90237</v>
      </c>
      <c r="E4438" s="14" t="n">
        <f aca="false">IF($F$2=0," - ",Tabla1[[#This Row],[Base para Mejor precio]]*(1-$F$2))</f>
        <v>3787.112133</v>
      </c>
      <c r="F4438" s="12" t="s">
        <v>17</v>
      </c>
      <c r="G4438" s="15"/>
      <c r="H4438" s="14" t="n">
        <f aca="false">IFERROR(IF($F$3=0,"-",Tabla1[[#This Row],[Precio de Cliente neto]]*(1+$F$3)),"-")</f>
        <v>6311.853555</v>
      </c>
      <c r="I4438" s="14" t="n">
        <v>6011.2891</v>
      </c>
      <c r="J4438" s="14" t="n">
        <v>5410.16019</v>
      </c>
    </row>
    <row r="4439" customFormat="false" ht="15" hidden="false" customHeight="false" outlineLevel="0" collapsed="false">
      <c r="A4439" s="12" t="n">
        <v>11909</v>
      </c>
      <c r="B4439" s="13" t="s">
        <v>4452</v>
      </c>
      <c r="C4439" s="14" t="n">
        <f aca="false">IF($F$2=0," - ",Tabla1[[#This Row],[Base Precio de Lista neto]])</f>
        <v>1898.6157</v>
      </c>
      <c r="D4439" s="14" t="n">
        <f aca="false">IF($F$2=0," - ",Tabla1[[#This Row],[Base Precio de Lista neto]]*(1-$F$2))</f>
        <v>1329.03099</v>
      </c>
      <c r="E4439" s="14" t="n">
        <f aca="false">IF($F$2=0," - ",Tabla1[[#This Row],[Base para Mejor precio]]*(1-$F$2))</f>
        <v>1196.127891</v>
      </c>
      <c r="F4439" s="12" t="s">
        <v>14</v>
      </c>
      <c r="G4439" s="15"/>
      <c r="H4439" s="14" t="n">
        <f aca="false">IFERROR(IF($F$3=0,"-",Tabla1[[#This Row],[Precio de Cliente neto]]*(1+$F$3)),"-")</f>
        <v>1993.546485</v>
      </c>
      <c r="I4439" s="14" t="n">
        <v>1898.6157</v>
      </c>
      <c r="J4439" s="14" t="n">
        <v>1708.75413</v>
      </c>
    </row>
    <row r="4440" customFormat="false" ht="15" hidden="false" customHeight="false" outlineLevel="0" collapsed="false">
      <c r="A4440" s="12" t="n">
        <v>11910</v>
      </c>
      <c r="B4440" s="13" t="s">
        <v>4453</v>
      </c>
      <c r="C4440" s="14" t="n">
        <f aca="false">IF($F$2=0," - ",Tabla1[[#This Row],[Base Precio de Lista neto]])</f>
        <v>3946.5857</v>
      </c>
      <c r="D4440" s="14" t="n">
        <f aca="false">IF($F$2=0," - ",Tabla1[[#This Row],[Base Precio de Lista neto]]*(1-$F$2))</f>
        <v>2762.60999</v>
      </c>
      <c r="E4440" s="14" t="n">
        <f aca="false">IF($F$2=0," - ",Tabla1[[#This Row],[Base para Mejor precio]]*(1-$F$2))</f>
        <v>2486.348991</v>
      </c>
      <c r="F4440" s="12" t="s">
        <v>14</v>
      </c>
      <c r="G4440" s="15"/>
      <c r="H4440" s="14" t="n">
        <f aca="false">IFERROR(IF($F$3=0,"-",Tabla1[[#This Row],[Precio de Cliente neto]]*(1+$F$3)),"-")</f>
        <v>4143.914985</v>
      </c>
      <c r="I4440" s="14" t="n">
        <v>3946.5857</v>
      </c>
      <c r="J4440" s="14" t="n">
        <v>3551.92713</v>
      </c>
    </row>
    <row r="4441" customFormat="false" ht="15" hidden="false" customHeight="false" outlineLevel="0" collapsed="false">
      <c r="A4441" s="12" t="n">
        <v>11914</v>
      </c>
      <c r="B4441" s="13" t="s">
        <v>4454</v>
      </c>
      <c r="C4441" s="14" t="n">
        <f aca="false">IF($F$2=0," - ",Tabla1[[#This Row],[Base Precio de Lista neto]])</f>
        <v>6231.474</v>
      </c>
      <c r="D4441" s="14" t="n">
        <f aca="false">IF($F$2=0," - ",Tabla1[[#This Row],[Base Precio de Lista neto]]*(1-$F$2))</f>
        <v>4362.0318</v>
      </c>
      <c r="E4441" s="14" t="n">
        <f aca="false">IF($F$2=0," - ",Tabla1[[#This Row],[Base para Mejor precio]]*(1-$F$2))</f>
        <v>3925.82862</v>
      </c>
      <c r="F4441" s="12" t="s">
        <v>14</v>
      </c>
      <c r="G4441" s="15"/>
      <c r="H4441" s="14" t="n">
        <f aca="false">IFERROR(IF($F$3=0,"-",Tabla1[[#This Row],[Precio de Cliente neto]]*(1+$F$3)),"-")</f>
        <v>6543.0477</v>
      </c>
      <c r="I4441" s="14" t="n">
        <v>6231.474</v>
      </c>
      <c r="J4441" s="14" t="n">
        <v>5608.3266</v>
      </c>
    </row>
    <row r="4442" customFormat="false" ht="15" hidden="false" customHeight="false" outlineLevel="0" collapsed="false">
      <c r="A4442" s="12" t="n">
        <v>11915</v>
      </c>
      <c r="B4442" s="13" t="s">
        <v>4455</v>
      </c>
      <c r="C4442" s="14" t="n">
        <f aca="false">IF($F$2=0," - ",Tabla1[[#This Row],[Base Precio de Lista neto]])</f>
        <v>2238.1708</v>
      </c>
      <c r="D4442" s="14" t="n">
        <f aca="false">IF($F$2=0," - ",Tabla1[[#This Row],[Base Precio de Lista neto]]*(1-$F$2))</f>
        <v>1566.71956</v>
      </c>
      <c r="E4442" s="14" t="n">
        <f aca="false">IF($F$2=0," - ",Tabla1[[#This Row],[Base para Mejor precio]]*(1-$F$2))</f>
        <v>1410.047604</v>
      </c>
      <c r="F4442" s="12" t="s">
        <v>17</v>
      </c>
      <c r="G4442" s="15"/>
      <c r="H4442" s="14" t="n">
        <f aca="false">IFERROR(IF($F$3=0,"-",Tabla1[[#This Row],[Precio de Cliente neto]]*(1+$F$3)),"-")</f>
        <v>2350.07934</v>
      </c>
      <c r="I4442" s="14" t="n">
        <v>2238.1708</v>
      </c>
      <c r="J4442" s="14" t="n">
        <v>2014.35372</v>
      </c>
    </row>
    <row r="4443" customFormat="false" ht="15" hidden="false" customHeight="false" outlineLevel="0" collapsed="false">
      <c r="A4443" s="12" t="n">
        <v>11916</v>
      </c>
      <c r="B4443" s="13" t="s">
        <v>4456</v>
      </c>
      <c r="C4443" s="14" t="n">
        <f aca="false">IF($F$2=0," - ",Tabla1[[#This Row],[Base Precio de Lista neto]])</f>
        <v>644.8228</v>
      </c>
      <c r="D4443" s="14" t="n">
        <f aca="false">IF($F$2=0," - ",Tabla1[[#This Row],[Base Precio de Lista neto]]*(1-$F$2))</f>
        <v>451.37596</v>
      </c>
      <c r="E4443" s="14" t="n">
        <f aca="false">IF($F$2=0," - ",Tabla1[[#This Row],[Base para Mejor precio]]*(1-$F$2))</f>
        <v>406.238364</v>
      </c>
      <c r="F4443" s="12" t="s">
        <v>17</v>
      </c>
      <c r="G4443" s="15"/>
      <c r="H4443" s="14" t="n">
        <f aca="false">IFERROR(IF($F$3=0,"-",Tabla1[[#This Row],[Precio de Cliente neto]]*(1+$F$3)),"-")</f>
        <v>677.06394</v>
      </c>
      <c r="I4443" s="14" t="n">
        <v>644.8228</v>
      </c>
      <c r="J4443" s="14" t="n">
        <v>580.34052</v>
      </c>
    </row>
    <row r="4444" customFormat="false" ht="15" hidden="false" customHeight="false" outlineLevel="0" collapsed="false">
      <c r="A4444" s="12" t="n">
        <v>11920</v>
      </c>
      <c r="B4444" s="13" t="s">
        <v>4457</v>
      </c>
      <c r="C4444" s="14" t="n">
        <f aca="false">IF($F$2=0," - ",Tabla1[[#This Row],[Base Precio de Lista neto]])</f>
        <v>499.5406</v>
      </c>
      <c r="D4444" s="14" t="n">
        <f aca="false">IF($F$2=0," - ",Tabla1[[#This Row],[Base Precio de Lista neto]]*(1-$F$2))</f>
        <v>349.67842</v>
      </c>
      <c r="E4444" s="14" t="n">
        <f aca="false">IF($F$2=0," - ",Tabla1[[#This Row],[Base para Mejor precio]]*(1-$F$2))</f>
        <v>254.91556818</v>
      </c>
      <c r="F4444" s="12" t="s">
        <v>14</v>
      </c>
      <c r="G4444" s="15" t="s">
        <v>353</v>
      </c>
      <c r="H4444" s="14" t="n">
        <f aca="false">IFERROR(IF($F$3=0,"-",Tabla1[[#This Row],[Precio de Cliente neto]]*(1+$F$3)),"-")</f>
        <v>524.51763</v>
      </c>
      <c r="I4444" s="14" t="n">
        <v>499.5406</v>
      </c>
      <c r="J4444" s="14" t="n">
        <v>364.1650974</v>
      </c>
    </row>
    <row r="4445" customFormat="false" ht="15" hidden="false" customHeight="false" outlineLevel="0" collapsed="false">
      <c r="A4445" s="12" t="n">
        <v>11921</v>
      </c>
      <c r="B4445" s="13" t="s">
        <v>4458</v>
      </c>
      <c r="C4445" s="14" t="n">
        <f aca="false">IF($F$2=0," - ",Tabla1[[#This Row],[Base Precio de Lista neto]])</f>
        <v>571.5901</v>
      </c>
      <c r="D4445" s="14" t="n">
        <f aca="false">IF($F$2=0," - ",Tabla1[[#This Row],[Base Precio de Lista neto]]*(1-$F$2))</f>
        <v>400.11307</v>
      </c>
      <c r="E4445" s="14" t="n">
        <f aca="false">IF($F$2=0," - ",Tabla1[[#This Row],[Base para Mejor precio]]*(1-$F$2))</f>
        <v>291.68242803</v>
      </c>
      <c r="F4445" s="12" t="s">
        <v>14</v>
      </c>
      <c r="G4445" s="15" t="s">
        <v>353</v>
      </c>
      <c r="H4445" s="14" t="n">
        <f aca="false">IFERROR(IF($F$3=0,"-",Tabla1[[#This Row],[Precio de Cliente neto]]*(1+$F$3)),"-")</f>
        <v>600.169605</v>
      </c>
      <c r="I4445" s="14" t="n">
        <v>571.5901</v>
      </c>
      <c r="J4445" s="14" t="n">
        <v>416.6891829</v>
      </c>
    </row>
    <row r="4446" customFormat="false" ht="15" hidden="false" customHeight="false" outlineLevel="0" collapsed="false">
      <c r="A4446" s="12" t="n">
        <v>11922</v>
      </c>
      <c r="B4446" s="13" t="s">
        <v>4459</v>
      </c>
      <c r="C4446" s="14" t="n">
        <f aca="false">IF($F$2=0," - ",Tabla1[[#This Row],[Base Precio de Lista neto]])</f>
        <v>615.9269</v>
      </c>
      <c r="D4446" s="14" t="n">
        <f aca="false">IF($F$2=0," - ",Tabla1[[#This Row],[Base Precio de Lista neto]]*(1-$F$2))</f>
        <v>431.14883</v>
      </c>
      <c r="E4446" s="14" t="n">
        <f aca="false">IF($F$2=0," - ",Tabla1[[#This Row],[Base para Mejor precio]]*(1-$F$2))</f>
        <v>314.30749707</v>
      </c>
      <c r="F4446" s="12" t="s">
        <v>14</v>
      </c>
      <c r="G4446" s="15" t="s">
        <v>353</v>
      </c>
      <c r="H4446" s="14" t="n">
        <f aca="false">IFERROR(IF($F$3=0,"-",Tabla1[[#This Row],[Precio de Cliente neto]]*(1+$F$3)),"-")</f>
        <v>646.723245</v>
      </c>
      <c r="I4446" s="14" t="n">
        <v>615.9269</v>
      </c>
      <c r="J4446" s="14" t="n">
        <v>449.0107101</v>
      </c>
    </row>
    <row r="4447" customFormat="false" ht="15" hidden="false" customHeight="false" outlineLevel="0" collapsed="false">
      <c r="A4447" s="12" t="n">
        <v>11923</v>
      </c>
      <c r="B4447" s="13" t="s">
        <v>4460</v>
      </c>
      <c r="C4447" s="14" t="n">
        <f aca="false">IF($F$2=0," - ",Tabla1[[#This Row],[Base Precio de Lista neto]])</f>
        <v>696.5536</v>
      </c>
      <c r="D4447" s="14" t="n">
        <f aca="false">IF($F$2=0," - ",Tabla1[[#This Row],[Base Precio de Lista neto]]*(1-$F$2))</f>
        <v>487.58752</v>
      </c>
      <c r="E4447" s="14" t="n">
        <f aca="false">IF($F$2=0," - ",Tabla1[[#This Row],[Base para Mejor precio]]*(1-$F$2))</f>
        <v>355.45130208</v>
      </c>
      <c r="F4447" s="12" t="s">
        <v>14</v>
      </c>
      <c r="G4447" s="15" t="s">
        <v>353</v>
      </c>
      <c r="H4447" s="14" t="n">
        <f aca="false">IFERROR(IF($F$3=0,"-",Tabla1[[#This Row],[Precio de Cliente neto]]*(1+$F$3)),"-")</f>
        <v>731.38128</v>
      </c>
      <c r="I4447" s="14" t="n">
        <v>696.5536</v>
      </c>
      <c r="J4447" s="14" t="n">
        <v>507.7875744</v>
      </c>
    </row>
    <row r="4448" customFormat="false" ht="15" hidden="false" customHeight="false" outlineLevel="0" collapsed="false">
      <c r="A4448" s="12" t="n">
        <v>11924</v>
      </c>
      <c r="B4448" s="13" t="s">
        <v>4461</v>
      </c>
      <c r="C4448" s="14" t="n">
        <f aca="false">IF($F$2=0," - ",Tabla1[[#This Row],[Base Precio de Lista neto]])</f>
        <v>434.8074</v>
      </c>
      <c r="D4448" s="14" t="n">
        <f aca="false">IF($F$2=0," - ",Tabla1[[#This Row],[Base Precio de Lista neto]]*(1-$F$2))</f>
        <v>304.36518</v>
      </c>
      <c r="E4448" s="14" t="n">
        <f aca="false">IF($F$2=0," - ",Tabla1[[#This Row],[Base para Mejor precio]]*(1-$F$2))</f>
        <v>221.88221622</v>
      </c>
      <c r="F4448" s="12" t="s">
        <v>14</v>
      </c>
      <c r="G4448" s="15" t="s">
        <v>353</v>
      </c>
      <c r="H4448" s="14" t="n">
        <f aca="false">IFERROR(IF($F$3=0,"-",Tabla1[[#This Row],[Precio de Cliente neto]]*(1+$F$3)),"-")</f>
        <v>456.54777</v>
      </c>
      <c r="I4448" s="14" t="n">
        <v>434.8074</v>
      </c>
      <c r="J4448" s="14" t="n">
        <v>316.9745946</v>
      </c>
    </row>
    <row r="4449" customFormat="false" ht="15" hidden="false" customHeight="false" outlineLevel="0" collapsed="false">
      <c r="A4449" s="12" t="n">
        <v>11925</v>
      </c>
      <c r="B4449" s="13" t="s">
        <v>4462</v>
      </c>
      <c r="C4449" s="14" t="n">
        <f aca="false">IF($F$2=0," - ",Tabla1[[#This Row],[Base Precio de Lista neto]])</f>
        <v>475.8532</v>
      </c>
      <c r="D4449" s="14" t="n">
        <f aca="false">IF($F$2=0," - ",Tabla1[[#This Row],[Base Precio de Lista neto]]*(1-$F$2))</f>
        <v>333.09724</v>
      </c>
      <c r="E4449" s="14" t="n">
        <f aca="false">IF($F$2=0," - ",Tabla1[[#This Row],[Base para Mejor precio]]*(1-$F$2))</f>
        <v>242.82788796</v>
      </c>
      <c r="F4449" s="12" t="s">
        <v>14</v>
      </c>
      <c r="G4449" s="15" t="s">
        <v>353</v>
      </c>
      <c r="H4449" s="14" t="n">
        <f aca="false">IFERROR(IF($F$3=0,"-",Tabla1[[#This Row],[Precio de Cliente neto]]*(1+$F$3)),"-")</f>
        <v>499.64586</v>
      </c>
      <c r="I4449" s="14" t="n">
        <v>475.8532</v>
      </c>
      <c r="J4449" s="14" t="n">
        <v>346.8969828</v>
      </c>
    </row>
    <row r="4450" customFormat="false" ht="15" hidden="false" customHeight="false" outlineLevel="0" collapsed="false">
      <c r="A4450" s="12" t="n">
        <v>11926</v>
      </c>
      <c r="B4450" s="13" t="s">
        <v>4463</v>
      </c>
      <c r="C4450" s="14" t="n">
        <f aca="false">IF($F$2=0," - ",Tabla1[[#This Row],[Base Precio de Lista neto]])</f>
        <v>893.1981</v>
      </c>
      <c r="D4450" s="14" t="n">
        <f aca="false">IF($F$2=0," - ",Tabla1[[#This Row],[Base Precio de Lista neto]]*(1-$F$2))</f>
        <v>625.23867</v>
      </c>
      <c r="E4450" s="14" t="n">
        <f aca="false">IF($F$2=0," - ",Tabla1[[#This Row],[Base para Mejor precio]]*(1-$F$2))</f>
        <v>455.79899043</v>
      </c>
      <c r="F4450" s="12" t="s">
        <v>14</v>
      </c>
      <c r="G4450" s="15" t="s">
        <v>353</v>
      </c>
      <c r="H4450" s="14" t="n">
        <f aca="false">IFERROR(IF($F$3=0,"-",Tabla1[[#This Row],[Precio de Cliente neto]]*(1+$F$3)),"-")</f>
        <v>937.858005</v>
      </c>
      <c r="I4450" s="14" t="n">
        <v>893.1981</v>
      </c>
      <c r="J4450" s="14" t="n">
        <v>651.1414149</v>
      </c>
    </row>
    <row r="4451" customFormat="false" ht="15" hidden="false" customHeight="false" outlineLevel="0" collapsed="false">
      <c r="A4451" s="12" t="n">
        <v>11927</v>
      </c>
      <c r="B4451" s="13" t="s">
        <v>4464</v>
      </c>
      <c r="C4451" s="14" t="n">
        <f aca="false">IF($F$2=0," - ",Tabla1[[#This Row],[Base Precio de Lista neto]])</f>
        <v>672.0556</v>
      </c>
      <c r="D4451" s="14" t="n">
        <f aca="false">IF($F$2=0," - ",Tabla1[[#This Row],[Base Precio de Lista neto]]*(1-$F$2))</f>
        <v>470.43892</v>
      </c>
      <c r="E4451" s="14" t="n">
        <f aca="false">IF($F$2=0," - ",Tabla1[[#This Row],[Base para Mejor precio]]*(1-$F$2))</f>
        <v>342.94997268</v>
      </c>
      <c r="F4451" s="12" t="s">
        <v>14</v>
      </c>
      <c r="G4451" s="15" t="s">
        <v>353</v>
      </c>
      <c r="H4451" s="14" t="n">
        <f aca="false">IFERROR(IF($F$3=0,"-",Tabla1[[#This Row],[Precio de Cliente neto]]*(1+$F$3)),"-")</f>
        <v>705.65838</v>
      </c>
      <c r="I4451" s="14" t="n">
        <v>672.0556</v>
      </c>
      <c r="J4451" s="14" t="n">
        <v>489.9285324</v>
      </c>
    </row>
    <row r="4452" customFormat="false" ht="15" hidden="false" customHeight="false" outlineLevel="0" collapsed="false">
      <c r="A4452" s="12" t="n">
        <v>11992</v>
      </c>
      <c r="B4452" s="13" t="s">
        <v>4465</v>
      </c>
      <c r="C4452" s="14" t="n">
        <f aca="false">IF($F$2=0," - ",Tabla1[[#This Row],[Base Precio de Lista neto]])</f>
        <v>19208.9421</v>
      </c>
      <c r="D4452" s="14" t="n">
        <f aca="false">IF($F$2=0," - ",Tabla1[[#This Row],[Base Precio de Lista neto]]*(1-$F$2))</f>
        <v>13446.25947</v>
      </c>
      <c r="E4452" s="14" t="n">
        <f aca="false">IF($F$2=0," - ",Tabla1[[#This Row],[Base para Mejor precio]]*(1-$F$2))</f>
        <v>10806.758736039</v>
      </c>
      <c r="F4452" s="12" t="s">
        <v>31</v>
      </c>
      <c r="G4452" s="15" t="s">
        <v>353</v>
      </c>
      <c r="H4452" s="14" t="n">
        <f aca="false">IFERROR(IF($F$3=0,"-",Tabla1[[#This Row],[Precio de Cliente neto]]*(1+$F$3)),"-")</f>
        <v>20169.389205</v>
      </c>
      <c r="I4452" s="14" t="n">
        <v>19208.9421</v>
      </c>
      <c r="J4452" s="14" t="n">
        <v>15438.22676577</v>
      </c>
    </row>
    <row r="4453" customFormat="false" ht="15" hidden="false" customHeight="false" outlineLevel="0" collapsed="false">
      <c r="A4453" s="12" t="n">
        <v>11993</v>
      </c>
      <c r="B4453" s="13" t="s">
        <v>4466</v>
      </c>
      <c r="C4453" s="14" t="n">
        <f aca="false">IF($F$2=0," - ",Tabla1[[#This Row],[Base Precio de Lista neto]])</f>
        <v>19208.9421</v>
      </c>
      <c r="D4453" s="14" t="n">
        <f aca="false">IF($F$2=0," - ",Tabla1[[#This Row],[Base Precio de Lista neto]]*(1-$F$2))</f>
        <v>13446.25947</v>
      </c>
      <c r="E4453" s="14" t="n">
        <f aca="false">IF($F$2=0," - ",Tabla1[[#This Row],[Base para Mejor precio]]*(1-$F$2))</f>
        <v>10806.758736039</v>
      </c>
      <c r="F4453" s="12" t="s">
        <v>31</v>
      </c>
      <c r="G4453" s="15" t="s">
        <v>353</v>
      </c>
      <c r="H4453" s="14" t="n">
        <f aca="false">IFERROR(IF($F$3=0,"-",Tabla1[[#This Row],[Precio de Cliente neto]]*(1+$F$3)),"-")</f>
        <v>20169.389205</v>
      </c>
      <c r="I4453" s="14" t="n">
        <v>19208.9421</v>
      </c>
      <c r="J4453" s="14" t="n">
        <v>15438.22676577</v>
      </c>
    </row>
    <row r="4454" customFormat="false" ht="15" hidden="false" customHeight="false" outlineLevel="0" collapsed="false">
      <c r="A4454" s="12" t="n">
        <v>11994</v>
      </c>
      <c r="B4454" s="13" t="s">
        <v>4467</v>
      </c>
      <c r="C4454" s="14" t="n">
        <f aca="false">IF($F$2=0," - ",Tabla1[[#This Row],[Base Precio de Lista neto]])</f>
        <v>1795.6155</v>
      </c>
      <c r="D4454" s="14" t="n">
        <f aca="false">IF($F$2=0," - ",Tabla1[[#This Row],[Base Precio de Lista neto]]*(1-$F$2))</f>
        <v>1256.93085</v>
      </c>
      <c r="E4454" s="14" t="n">
        <f aca="false">IF($F$2=0," - ",Tabla1[[#This Row],[Base para Mejor precio]]*(1-$F$2))</f>
        <v>1018.1139885</v>
      </c>
      <c r="F4454" s="12" t="s">
        <v>17</v>
      </c>
      <c r="G4454" s="15" t="s">
        <v>353</v>
      </c>
      <c r="H4454" s="14" t="n">
        <f aca="false">IFERROR(IF($F$3=0,"-",Tabla1[[#This Row],[Precio de Cliente neto]]*(1+$F$3)),"-")</f>
        <v>1885.396275</v>
      </c>
      <c r="I4454" s="14" t="n">
        <v>1795.6155</v>
      </c>
      <c r="J4454" s="14" t="n">
        <v>1454.448555</v>
      </c>
    </row>
    <row r="4455" customFormat="false" ht="15" hidden="false" customHeight="false" outlineLevel="0" collapsed="false">
      <c r="A4455" s="12" t="n">
        <v>11995</v>
      </c>
      <c r="B4455" s="13" t="s">
        <v>4468</v>
      </c>
      <c r="C4455" s="14" t="n">
        <f aca="false">IF($F$2=0," - ",Tabla1[[#This Row],[Base Precio de Lista neto]])</f>
        <v>2691.0394</v>
      </c>
      <c r="D4455" s="14" t="n">
        <f aca="false">IF($F$2=0," - ",Tabla1[[#This Row],[Base Precio de Lista neto]]*(1-$F$2))</f>
        <v>1883.72758</v>
      </c>
      <c r="E4455" s="14" t="n">
        <f aca="false">IF($F$2=0," - ",Tabla1[[#This Row],[Base para Mejor precio]]*(1-$F$2))</f>
        <v>1525.8193398</v>
      </c>
      <c r="F4455" s="12" t="s">
        <v>17</v>
      </c>
      <c r="G4455" s="15" t="s">
        <v>353</v>
      </c>
      <c r="H4455" s="14" t="n">
        <f aca="false">IFERROR(IF($F$3=0,"-",Tabla1[[#This Row],[Precio de Cliente neto]]*(1+$F$3)),"-")</f>
        <v>2825.59137</v>
      </c>
      <c r="I4455" s="14" t="n">
        <v>2691.0394</v>
      </c>
      <c r="J4455" s="14" t="n">
        <v>2179.741914</v>
      </c>
    </row>
    <row r="4456" customFormat="false" ht="15" hidden="false" customHeight="false" outlineLevel="0" collapsed="false">
      <c r="A4456" s="12" t="n">
        <v>11996</v>
      </c>
      <c r="B4456" s="13" t="s">
        <v>4469</v>
      </c>
      <c r="C4456" s="14" t="n">
        <f aca="false">IF($F$2=0," - ",Tabla1[[#This Row],[Base Precio de Lista neto]])</f>
        <v>4481.9551</v>
      </c>
      <c r="D4456" s="14" t="n">
        <f aca="false">IF($F$2=0," - ",Tabla1[[#This Row],[Base Precio de Lista neto]]*(1-$F$2))</f>
        <v>3137.36857</v>
      </c>
      <c r="E4456" s="14" t="n">
        <f aca="false">IF($F$2=0," - ",Tabla1[[#This Row],[Base para Mejor precio]]*(1-$F$2))</f>
        <v>2541.2685417</v>
      </c>
      <c r="F4456" s="12" t="s">
        <v>17</v>
      </c>
      <c r="G4456" s="15" t="s">
        <v>353</v>
      </c>
      <c r="H4456" s="14" t="n">
        <f aca="false">IFERROR(IF($F$3=0,"-",Tabla1[[#This Row],[Precio de Cliente neto]]*(1+$F$3)),"-")</f>
        <v>4706.052855</v>
      </c>
      <c r="I4456" s="14" t="n">
        <v>4481.9551</v>
      </c>
      <c r="J4456" s="14" t="n">
        <v>3630.383631</v>
      </c>
    </row>
    <row r="4457" customFormat="false" ht="15" hidden="false" customHeight="false" outlineLevel="0" collapsed="false">
      <c r="A4457" s="12" t="n">
        <v>11997</v>
      </c>
      <c r="B4457" s="13" t="s">
        <v>4470</v>
      </c>
      <c r="C4457" s="14" t="n">
        <f aca="false">IF($F$2=0," - ",Tabla1[[#This Row],[Base Precio de Lista neto]])</f>
        <v>1926.875</v>
      </c>
      <c r="D4457" s="14" t="n">
        <f aca="false">IF($F$2=0," - ",Tabla1[[#This Row],[Base Precio de Lista neto]]*(1-$F$2))</f>
        <v>1348.8125</v>
      </c>
      <c r="E4457" s="14" t="n">
        <f aca="false">IF($F$2=0," - ",Tabla1[[#This Row],[Base para Mejor precio]]*(1-$F$2))</f>
        <v>1092.538125</v>
      </c>
      <c r="F4457" s="12" t="s">
        <v>17</v>
      </c>
      <c r="G4457" s="15" t="s">
        <v>353</v>
      </c>
      <c r="H4457" s="14" t="n">
        <f aca="false">IFERROR(IF($F$3=0,"-",Tabla1[[#This Row],[Precio de Cliente neto]]*(1+$F$3)),"-")</f>
        <v>2023.21875</v>
      </c>
      <c r="I4457" s="14" t="n">
        <v>1926.875</v>
      </c>
      <c r="J4457" s="14" t="n">
        <v>1560.76875</v>
      </c>
    </row>
    <row r="4458" customFormat="false" ht="15" hidden="false" customHeight="false" outlineLevel="0" collapsed="false">
      <c r="A4458" s="12" t="n">
        <v>11998</v>
      </c>
      <c r="B4458" s="13" t="s">
        <v>4471</v>
      </c>
      <c r="C4458" s="14" t="n">
        <f aca="false">IF($F$2=0," - ",Tabla1[[#This Row],[Base Precio de Lista neto]])</f>
        <v>2883.276</v>
      </c>
      <c r="D4458" s="14" t="n">
        <f aca="false">IF($F$2=0," - ",Tabla1[[#This Row],[Base Precio de Lista neto]]*(1-$F$2))</f>
        <v>2018.2932</v>
      </c>
      <c r="E4458" s="14" t="n">
        <f aca="false">IF($F$2=0," - ",Tabla1[[#This Row],[Base para Mejor precio]]*(1-$F$2))</f>
        <v>1634.817492</v>
      </c>
      <c r="F4458" s="12" t="s">
        <v>17</v>
      </c>
      <c r="G4458" s="15" t="s">
        <v>353</v>
      </c>
      <c r="H4458" s="14" t="n">
        <f aca="false">IFERROR(IF($F$3=0,"-",Tabla1[[#This Row],[Precio de Cliente neto]]*(1+$F$3)),"-")</f>
        <v>3027.4398</v>
      </c>
      <c r="I4458" s="14" t="n">
        <v>2883.276</v>
      </c>
      <c r="J4458" s="14" t="n">
        <v>2335.45356</v>
      </c>
    </row>
    <row r="4459" customFormat="false" ht="15" hidden="false" customHeight="false" outlineLevel="0" collapsed="false">
      <c r="A4459" s="12" t="n">
        <v>11999</v>
      </c>
      <c r="B4459" s="13" t="s">
        <v>4472</v>
      </c>
      <c r="C4459" s="14" t="n">
        <f aca="false">IF($F$2=0," - ",Tabla1[[#This Row],[Base Precio de Lista neto]])</f>
        <v>4805.4645</v>
      </c>
      <c r="D4459" s="14" t="n">
        <f aca="false">IF($F$2=0," - ",Tabla1[[#This Row],[Base Precio de Lista neto]]*(1-$F$2))</f>
        <v>3363.82515</v>
      </c>
      <c r="E4459" s="14" t="n">
        <f aca="false">IF($F$2=0," - ",Tabla1[[#This Row],[Base para Mejor precio]]*(1-$F$2))</f>
        <v>2724.6983715</v>
      </c>
      <c r="F4459" s="12" t="s">
        <v>17</v>
      </c>
      <c r="G4459" s="15" t="s">
        <v>353</v>
      </c>
      <c r="H4459" s="14" t="n">
        <f aca="false">IFERROR(IF($F$3=0,"-",Tabla1[[#This Row],[Precio de Cliente neto]]*(1+$F$3)),"-")</f>
        <v>5045.737725</v>
      </c>
      <c r="I4459" s="14" t="n">
        <v>4805.4645</v>
      </c>
      <c r="J4459" s="14" t="n">
        <v>3892.426245</v>
      </c>
    </row>
    <row r="4460" customFormat="false" ht="15" hidden="false" customHeight="false" outlineLevel="0" collapsed="false">
      <c r="A4460" s="12" t="n">
        <v>12000</v>
      </c>
      <c r="B4460" s="13" t="s">
        <v>4473</v>
      </c>
      <c r="C4460" s="14" t="n">
        <f aca="false">IF($F$2=0," - ",Tabla1[[#This Row],[Base Precio de Lista neto]])</f>
        <v>2274.4976</v>
      </c>
      <c r="D4460" s="14" t="n">
        <f aca="false">IF($F$2=0," - ",Tabla1[[#This Row],[Base Precio de Lista neto]]*(1-$F$2))</f>
        <v>1592.14832</v>
      </c>
      <c r="E4460" s="14" t="n">
        <f aca="false">IF($F$2=0," - ",Tabla1[[#This Row],[Base para Mejor precio]]*(1-$F$2))</f>
        <v>1432.933488</v>
      </c>
      <c r="F4460" s="12" t="s">
        <v>31</v>
      </c>
      <c r="G4460" s="15"/>
      <c r="H4460" s="14" t="n">
        <f aca="false">IFERROR(IF($F$3=0,"-",Tabla1[[#This Row],[Precio de Cliente neto]]*(1+$F$3)),"-")</f>
        <v>2388.22248</v>
      </c>
      <c r="I4460" s="14" t="n">
        <v>2274.4976</v>
      </c>
      <c r="J4460" s="14" t="n">
        <v>2047.04784</v>
      </c>
    </row>
    <row r="4461" customFormat="false" ht="15" hidden="false" customHeight="false" outlineLevel="0" collapsed="false">
      <c r="A4461" s="12" t="n">
        <v>12001</v>
      </c>
      <c r="B4461" s="13" t="s">
        <v>4474</v>
      </c>
      <c r="C4461" s="14" t="n">
        <f aca="false">IF($F$2=0," - ",Tabla1[[#This Row],[Base Precio de Lista neto]])</f>
        <v>16249.3808</v>
      </c>
      <c r="D4461" s="14" t="n">
        <f aca="false">IF($F$2=0," - ",Tabla1[[#This Row],[Base Precio de Lista neto]]*(1-$F$2))</f>
        <v>11374.56656</v>
      </c>
      <c r="E4461" s="14" t="n">
        <f aca="false">IF($F$2=0," - ",Tabla1[[#This Row],[Base para Mejor precio]]*(1-$F$2))</f>
        <v>10237.109904</v>
      </c>
      <c r="F4461" s="12" t="s">
        <v>31</v>
      </c>
      <c r="G4461" s="15" t="s">
        <v>143</v>
      </c>
      <c r="H4461" s="14" t="n">
        <f aca="false">IFERROR(IF($F$3=0,"-",Tabla1[[#This Row],[Precio de Cliente neto]]*(1+$F$3)),"-")</f>
        <v>17061.84984</v>
      </c>
      <c r="I4461" s="14" t="n">
        <v>16249.3808</v>
      </c>
      <c r="J4461" s="14" t="n">
        <v>14624.44272</v>
      </c>
    </row>
    <row r="4462" customFormat="false" ht="15" hidden="false" customHeight="false" outlineLevel="0" collapsed="false">
      <c r="A4462" s="12" t="n">
        <v>12002</v>
      </c>
      <c r="B4462" s="13" t="s">
        <v>4475</v>
      </c>
      <c r="C4462" s="14" t="n">
        <f aca="false">IF($F$2=0," - ",Tabla1[[#This Row],[Base Precio de Lista neto]])</f>
        <v>8124.7012</v>
      </c>
      <c r="D4462" s="14" t="n">
        <f aca="false">IF($F$2=0," - ",Tabla1[[#This Row],[Base Precio de Lista neto]]*(1-$F$2))</f>
        <v>5687.29084</v>
      </c>
      <c r="E4462" s="14" t="n">
        <f aca="false">IF($F$2=0," - ",Tabla1[[#This Row],[Base para Mejor precio]]*(1-$F$2))</f>
        <v>5118.561756</v>
      </c>
      <c r="F4462" s="12" t="s">
        <v>31</v>
      </c>
      <c r="G4462" s="15" t="s">
        <v>143</v>
      </c>
      <c r="H4462" s="14" t="n">
        <f aca="false">IFERROR(IF($F$3=0,"-",Tabla1[[#This Row],[Precio de Cliente neto]]*(1+$F$3)),"-")</f>
        <v>8530.93626</v>
      </c>
      <c r="I4462" s="14" t="n">
        <v>8124.7012</v>
      </c>
      <c r="J4462" s="14" t="n">
        <v>7312.23108</v>
      </c>
    </row>
    <row r="4463" customFormat="false" ht="15" hidden="false" customHeight="false" outlineLevel="0" collapsed="false">
      <c r="A4463" s="12" t="n">
        <v>12003</v>
      </c>
      <c r="B4463" s="13" t="s">
        <v>4476</v>
      </c>
      <c r="C4463" s="14" t="n">
        <f aca="false">IF($F$2=0," - ",Tabla1[[#This Row],[Base Precio de Lista neto]])</f>
        <v>8532.1116</v>
      </c>
      <c r="D4463" s="14" t="n">
        <f aca="false">IF($F$2=0," - ",Tabla1[[#This Row],[Base Precio de Lista neto]]*(1-$F$2))</f>
        <v>5972.47812</v>
      </c>
      <c r="E4463" s="14" t="n">
        <f aca="false">IF($F$2=0," - ",Tabla1[[#This Row],[Base para Mejor precio]]*(1-$F$2))</f>
        <v>5375.230308</v>
      </c>
      <c r="F4463" s="12" t="s">
        <v>31</v>
      </c>
      <c r="G4463" s="15" t="s">
        <v>143</v>
      </c>
      <c r="H4463" s="14" t="n">
        <f aca="false">IFERROR(IF($F$3=0,"-",Tabla1[[#This Row],[Precio de Cliente neto]]*(1+$F$3)),"-")</f>
        <v>8958.71718</v>
      </c>
      <c r="I4463" s="14" t="n">
        <v>8532.1116</v>
      </c>
      <c r="J4463" s="14" t="n">
        <v>7678.90044</v>
      </c>
    </row>
    <row r="4464" customFormat="false" ht="15" hidden="false" customHeight="false" outlineLevel="0" collapsed="false">
      <c r="A4464" s="12" t="n">
        <v>12004</v>
      </c>
      <c r="B4464" s="13" t="s">
        <v>4477</v>
      </c>
      <c r="C4464" s="14" t="n">
        <f aca="false">IF($F$2=0," - ",Tabla1[[#This Row],[Base Precio de Lista neto]])</f>
        <v>17057.2548</v>
      </c>
      <c r="D4464" s="14" t="n">
        <f aca="false">IF($F$2=0," - ",Tabla1[[#This Row],[Base Precio de Lista neto]]*(1-$F$2))</f>
        <v>11940.07836</v>
      </c>
      <c r="E4464" s="14" t="n">
        <f aca="false">IF($F$2=0," - ",Tabla1[[#This Row],[Base para Mejor precio]]*(1-$F$2))</f>
        <v>9596.240977932</v>
      </c>
      <c r="F4464" s="12" t="s">
        <v>31</v>
      </c>
      <c r="G4464" s="15" t="s">
        <v>353</v>
      </c>
      <c r="H4464" s="14" t="n">
        <f aca="false">IFERROR(IF($F$3=0,"-",Tabla1[[#This Row],[Precio de Cliente neto]]*(1+$F$3)),"-")</f>
        <v>17910.11754</v>
      </c>
      <c r="I4464" s="14" t="n">
        <v>17057.2548</v>
      </c>
      <c r="J4464" s="14" t="n">
        <v>13708.91568276</v>
      </c>
    </row>
    <row r="4465" customFormat="false" ht="15" hidden="false" customHeight="false" outlineLevel="0" collapsed="false">
      <c r="A4465" s="12" t="n">
        <v>12005</v>
      </c>
      <c r="B4465" s="13" t="s">
        <v>4478</v>
      </c>
      <c r="C4465" s="14" t="n">
        <f aca="false">IF($F$2=0," - ",Tabla1[[#This Row],[Base Precio de Lista neto]])</f>
        <v>19208.9421</v>
      </c>
      <c r="D4465" s="14" t="n">
        <f aca="false">IF($F$2=0," - ",Tabla1[[#This Row],[Base Precio de Lista neto]]*(1-$F$2))</f>
        <v>13446.25947</v>
      </c>
      <c r="E4465" s="14" t="n">
        <f aca="false">IF($F$2=0," - ",Tabla1[[#This Row],[Base para Mejor precio]]*(1-$F$2))</f>
        <v>10806.758736039</v>
      </c>
      <c r="F4465" s="12" t="s">
        <v>31</v>
      </c>
      <c r="G4465" s="15" t="s">
        <v>353</v>
      </c>
      <c r="H4465" s="14" t="n">
        <f aca="false">IFERROR(IF($F$3=0,"-",Tabla1[[#This Row],[Precio de Cliente neto]]*(1+$F$3)),"-")</f>
        <v>20169.389205</v>
      </c>
      <c r="I4465" s="14" t="n">
        <v>19208.9421</v>
      </c>
      <c r="J4465" s="14" t="n">
        <v>15438.22676577</v>
      </c>
    </row>
    <row r="4466" customFormat="false" ht="15" hidden="false" customHeight="false" outlineLevel="0" collapsed="false">
      <c r="A4466" s="12" t="n">
        <v>12006</v>
      </c>
      <c r="B4466" s="13" t="s">
        <v>4479</v>
      </c>
      <c r="C4466" s="14" t="n">
        <f aca="false">IF($F$2=0," - ",Tabla1[[#This Row],[Base Precio de Lista neto]])</f>
        <v>9604.4612</v>
      </c>
      <c r="D4466" s="14" t="n">
        <f aca="false">IF($F$2=0," - ",Tabla1[[#This Row],[Base Precio de Lista neto]]*(1-$F$2))</f>
        <v>6723.12284</v>
      </c>
      <c r="E4466" s="14" t="n">
        <f aca="false">IF($F$2=0," - ",Tabla1[[#This Row],[Base para Mejor precio]]*(1-$F$2))</f>
        <v>5403.373826508</v>
      </c>
      <c r="F4466" s="12" t="s">
        <v>31</v>
      </c>
      <c r="G4466" s="15" t="s">
        <v>353</v>
      </c>
      <c r="H4466" s="14" t="n">
        <f aca="false">IFERROR(IF($F$3=0,"-",Tabla1[[#This Row],[Precio de Cliente neto]]*(1+$F$3)),"-")</f>
        <v>10084.68426</v>
      </c>
      <c r="I4466" s="14" t="n">
        <v>9604.4612</v>
      </c>
      <c r="J4466" s="14" t="n">
        <v>7719.10546644</v>
      </c>
    </row>
    <row r="4467" customFormat="false" ht="15" hidden="false" customHeight="false" outlineLevel="0" collapsed="false">
      <c r="A4467" s="12" t="n">
        <v>12007</v>
      </c>
      <c r="B4467" s="13" t="s">
        <v>4480</v>
      </c>
      <c r="C4467" s="14" t="n">
        <f aca="false">IF($F$2=0," - ",Tabla1[[#This Row],[Base Precio de Lista neto]])</f>
        <v>20531.8185</v>
      </c>
      <c r="D4467" s="14" t="n">
        <f aca="false">IF($F$2=0," - ",Tabla1[[#This Row],[Base Precio de Lista neto]]*(1-$F$2))</f>
        <v>14372.27295</v>
      </c>
      <c r="E4467" s="14" t="n">
        <f aca="false">IF($F$2=0," - ",Tabla1[[#This Row],[Base para Mejor precio]]*(1-$F$2))</f>
        <v>11550.995769915</v>
      </c>
      <c r="F4467" s="12" t="s">
        <v>31</v>
      </c>
      <c r="G4467" s="15" t="s">
        <v>353</v>
      </c>
      <c r="H4467" s="14" t="n">
        <f aca="false">IFERROR(IF($F$3=0,"-",Tabla1[[#This Row],[Precio de Cliente neto]]*(1+$F$3)),"-")</f>
        <v>21558.409425</v>
      </c>
      <c r="I4467" s="14" t="n">
        <v>20531.8185</v>
      </c>
      <c r="J4467" s="14" t="n">
        <v>16501.42252845</v>
      </c>
    </row>
    <row r="4468" customFormat="false" ht="15" hidden="false" customHeight="false" outlineLevel="0" collapsed="false">
      <c r="A4468" s="12" t="n">
        <v>12008</v>
      </c>
      <c r="B4468" s="13" t="s">
        <v>4481</v>
      </c>
      <c r="C4468" s="14" t="n">
        <f aca="false">IF($F$2=0," - ",Tabla1[[#This Row],[Base Precio de Lista neto]])</f>
        <v>10269.4213</v>
      </c>
      <c r="D4468" s="14" t="n">
        <f aca="false">IF($F$2=0," - ",Tabla1[[#This Row],[Base Precio de Lista neto]]*(1-$F$2))</f>
        <v>7188.59491</v>
      </c>
      <c r="E4468" s="14" t="n">
        <f aca="false">IF($F$2=0," - ",Tabla1[[#This Row],[Base para Mejor precio]]*(1-$F$2))</f>
        <v>5777.473729167</v>
      </c>
      <c r="F4468" s="12" t="s">
        <v>31</v>
      </c>
      <c r="G4468" s="15" t="s">
        <v>353</v>
      </c>
      <c r="H4468" s="14" t="n">
        <f aca="false">IFERROR(IF($F$3=0,"-",Tabla1[[#This Row],[Precio de Cliente neto]]*(1+$F$3)),"-")</f>
        <v>10782.892365</v>
      </c>
      <c r="I4468" s="14" t="n">
        <v>10269.4213</v>
      </c>
      <c r="J4468" s="14" t="n">
        <v>8253.53389881</v>
      </c>
    </row>
    <row r="4469" customFormat="false" ht="15" hidden="false" customHeight="false" outlineLevel="0" collapsed="false">
      <c r="A4469" s="12" t="n">
        <v>12014</v>
      </c>
      <c r="B4469" s="13" t="s">
        <v>4482</v>
      </c>
      <c r="C4469" s="14" t="n">
        <f aca="false">IF($F$2=0," - ",Tabla1[[#This Row],[Base Precio de Lista neto]])</f>
        <v>684.3398</v>
      </c>
      <c r="D4469" s="14" t="n">
        <f aca="false">IF($F$2=0," - ",Tabla1[[#This Row],[Base Precio de Lista neto]]*(1-$F$2))</f>
        <v>479.03786</v>
      </c>
      <c r="E4469" s="14" t="n">
        <f aca="false">IF($F$2=0," - ",Tabla1[[#This Row],[Base para Mejor precio]]*(1-$F$2))</f>
        <v>431.134074</v>
      </c>
      <c r="F4469" s="12" t="s">
        <v>14</v>
      </c>
      <c r="G4469" s="15"/>
      <c r="H4469" s="14" t="n">
        <f aca="false">IFERROR(IF($F$3=0,"-",Tabla1[[#This Row],[Precio de Cliente neto]]*(1+$F$3)),"-")</f>
        <v>718.55679</v>
      </c>
      <c r="I4469" s="14" t="n">
        <v>684.3398</v>
      </c>
      <c r="J4469" s="14" t="n">
        <v>615.90582</v>
      </c>
    </row>
    <row r="4470" customFormat="false" ht="15" hidden="false" customHeight="false" outlineLevel="0" collapsed="false">
      <c r="A4470" s="12" t="n">
        <v>12015</v>
      </c>
      <c r="B4470" s="13" t="s">
        <v>4483</v>
      </c>
      <c r="C4470" s="14" t="n">
        <f aca="false">IF($F$2=0," - ",Tabla1[[#This Row],[Base Precio de Lista neto]])</f>
        <v>309.7642</v>
      </c>
      <c r="D4470" s="14" t="n">
        <f aca="false">IF($F$2=0," - ",Tabla1[[#This Row],[Base Precio de Lista neto]]*(1-$F$2))</f>
        <v>216.83494</v>
      </c>
      <c r="E4470" s="14" t="n">
        <f aca="false">IF($F$2=0," - ",Tabla1[[#This Row],[Base para Mejor precio]]*(1-$F$2))</f>
        <v>195.151446</v>
      </c>
      <c r="F4470" s="12" t="s">
        <v>14</v>
      </c>
      <c r="G4470" s="15"/>
      <c r="H4470" s="14" t="n">
        <f aca="false">IFERROR(IF($F$3=0,"-",Tabla1[[#This Row],[Precio de Cliente neto]]*(1+$F$3)),"-")</f>
        <v>325.25241</v>
      </c>
      <c r="I4470" s="14" t="n">
        <v>309.7642</v>
      </c>
      <c r="J4470" s="14" t="n">
        <v>278.78778</v>
      </c>
    </row>
    <row r="4471" customFormat="false" ht="15" hidden="false" customHeight="false" outlineLevel="0" collapsed="false">
      <c r="A4471" s="12" t="n">
        <v>12016</v>
      </c>
      <c r="B4471" s="13" t="s">
        <v>4484</v>
      </c>
      <c r="C4471" s="14" t="n">
        <f aca="false">IF($F$2=0," - ",Tabla1[[#This Row],[Base Precio de Lista neto]])</f>
        <v>389.7544</v>
      </c>
      <c r="D4471" s="14" t="n">
        <f aca="false">IF($F$2=0," - ",Tabla1[[#This Row],[Base Precio de Lista neto]]*(1-$F$2))</f>
        <v>272.82808</v>
      </c>
      <c r="E4471" s="14" t="n">
        <f aca="false">IF($F$2=0," - ",Tabla1[[#This Row],[Base para Mejor precio]]*(1-$F$2))</f>
        <v>245.545272</v>
      </c>
      <c r="F4471" s="12" t="s">
        <v>14</v>
      </c>
      <c r="G4471" s="15"/>
      <c r="H4471" s="14" t="n">
        <f aca="false">IFERROR(IF($F$3=0,"-",Tabla1[[#This Row],[Precio de Cliente neto]]*(1+$F$3)),"-")</f>
        <v>409.24212</v>
      </c>
      <c r="I4471" s="14" t="n">
        <v>389.7544</v>
      </c>
      <c r="J4471" s="14" t="n">
        <v>350.77896</v>
      </c>
    </row>
    <row r="4472" customFormat="false" ht="15" hidden="false" customHeight="false" outlineLevel="0" collapsed="false">
      <c r="A4472" s="12" t="n">
        <v>12019</v>
      </c>
      <c r="B4472" s="13" t="s">
        <v>4485</v>
      </c>
      <c r="C4472" s="14" t="n">
        <f aca="false">IF($F$2=0," - ",Tabla1[[#This Row],[Base Precio de Lista neto]])</f>
        <v>1393.4844</v>
      </c>
      <c r="D4472" s="14" t="n">
        <f aca="false">IF($F$2=0," - ",Tabla1[[#This Row],[Base Precio de Lista neto]]*(1-$F$2))</f>
        <v>975.43908</v>
      </c>
      <c r="E4472" s="14" t="n">
        <f aca="false">IF($F$2=0," - ",Tabla1[[#This Row],[Base para Mejor precio]]*(1-$F$2))</f>
        <v>877.895172</v>
      </c>
      <c r="F4472" s="12" t="s">
        <v>14</v>
      </c>
      <c r="G4472" s="15"/>
      <c r="H4472" s="14" t="n">
        <f aca="false">IFERROR(IF($F$3=0,"-",Tabla1[[#This Row],[Precio de Cliente neto]]*(1+$F$3)),"-")</f>
        <v>1463.15862</v>
      </c>
      <c r="I4472" s="14" t="n">
        <v>1393.4844</v>
      </c>
      <c r="J4472" s="14" t="n">
        <v>1254.13596</v>
      </c>
    </row>
    <row r="4473" customFormat="false" ht="15" hidden="false" customHeight="false" outlineLevel="0" collapsed="false">
      <c r="A4473" s="12" t="n">
        <v>12020</v>
      </c>
      <c r="B4473" s="13" t="s">
        <v>4486</v>
      </c>
      <c r="C4473" s="14" t="n">
        <f aca="false">IF($F$2=0," - ",Tabla1[[#This Row],[Base Precio de Lista neto]])</f>
        <v>279.7641</v>
      </c>
      <c r="D4473" s="14" t="n">
        <f aca="false">IF($F$2=0," - ",Tabla1[[#This Row],[Base Precio de Lista neto]]*(1-$F$2))</f>
        <v>195.83487</v>
      </c>
      <c r="E4473" s="14" t="n">
        <f aca="false">IF($F$2=0," - ",Tabla1[[#This Row],[Base para Mejor precio]]*(1-$F$2))</f>
        <v>176.251383</v>
      </c>
      <c r="F4473" s="12" t="s">
        <v>14</v>
      </c>
      <c r="G4473" s="15"/>
      <c r="H4473" s="14" t="n">
        <f aca="false">IFERROR(IF($F$3=0,"-",Tabla1[[#This Row],[Precio de Cliente neto]]*(1+$F$3)),"-")</f>
        <v>293.752305</v>
      </c>
      <c r="I4473" s="14" t="n">
        <v>279.7641</v>
      </c>
      <c r="J4473" s="14" t="n">
        <v>251.78769</v>
      </c>
    </row>
    <row r="4474" customFormat="false" ht="15" hidden="false" customHeight="false" outlineLevel="0" collapsed="false">
      <c r="A4474" s="12" t="n">
        <v>12021</v>
      </c>
      <c r="B4474" s="13" t="s">
        <v>4487</v>
      </c>
      <c r="C4474" s="14" t="n">
        <f aca="false">IF($F$2=0," - ",Tabla1[[#This Row],[Base Precio de Lista neto]])</f>
        <v>345.8491</v>
      </c>
      <c r="D4474" s="14" t="n">
        <f aca="false">IF($F$2=0," - ",Tabla1[[#This Row],[Base Precio de Lista neto]]*(1-$F$2))</f>
        <v>242.09437</v>
      </c>
      <c r="E4474" s="14" t="n">
        <f aca="false">IF($F$2=0," - ",Tabla1[[#This Row],[Base para Mejor precio]]*(1-$F$2))</f>
        <v>217.884933</v>
      </c>
      <c r="F4474" s="12" t="s">
        <v>14</v>
      </c>
      <c r="G4474" s="15"/>
      <c r="H4474" s="14" t="n">
        <f aca="false">IFERROR(IF($F$3=0,"-",Tabla1[[#This Row],[Precio de Cliente neto]]*(1+$F$3)),"-")</f>
        <v>363.141555</v>
      </c>
      <c r="I4474" s="14" t="n">
        <v>345.8491</v>
      </c>
      <c r="J4474" s="14" t="n">
        <v>311.26419</v>
      </c>
    </row>
    <row r="4475" customFormat="false" ht="15" hidden="false" customHeight="false" outlineLevel="0" collapsed="false">
      <c r="A4475" s="12" t="n">
        <v>12022</v>
      </c>
      <c r="B4475" s="13" t="s">
        <v>4488</v>
      </c>
      <c r="C4475" s="14" t="n">
        <f aca="false">IF($F$2=0," - ",Tabla1[[#This Row],[Base Precio de Lista neto]])</f>
        <v>477.9179</v>
      </c>
      <c r="D4475" s="14" t="n">
        <f aca="false">IF($F$2=0," - ",Tabla1[[#This Row],[Base Precio de Lista neto]]*(1-$F$2))</f>
        <v>334.54253</v>
      </c>
      <c r="E4475" s="14" t="n">
        <f aca="false">IF($F$2=0," - ",Tabla1[[#This Row],[Base para Mejor precio]]*(1-$F$2))</f>
        <v>301.088277</v>
      </c>
      <c r="F4475" s="12" t="s">
        <v>14</v>
      </c>
      <c r="G4475" s="15"/>
      <c r="H4475" s="14" t="n">
        <f aca="false">IFERROR(IF($F$3=0,"-",Tabla1[[#This Row],[Precio de Cliente neto]]*(1+$F$3)),"-")</f>
        <v>501.813795</v>
      </c>
      <c r="I4475" s="14" t="n">
        <v>477.9179</v>
      </c>
      <c r="J4475" s="14" t="n">
        <v>430.12611</v>
      </c>
    </row>
    <row r="4476" customFormat="false" ht="15" hidden="false" customHeight="false" outlineLevel="0" collapsed="false">
      <c r="A4476" s="12" t="n">
        <v>12023</v>
      </c>
      <c r="B4476" s="13" t="s">
        <v>4489</v>
      </c>
      <c r="C4476" s="14" t="n">
        <f aca="false">IF($F$2=0," - ",Tabla1[[#This Row],[Base Precio de Lista neto]])</f>
        <v>1195.593</v>
      </c>
      <c r="D4476" s="14" t="n">
        <f aca="false">IF($F$2=0," - ",Tabla1[[#This Row],[Base Precio de Lista neto]]*(1-$F$2))</f>
        <v>836.9151</v>
      </c>
      <c r="E4476" s="14" t="n">
        <f aca="false">IF($F$2=0," - ",Tabla1[[#This Row],[Base para Mejor precio]]*(1-$F$2))</f>
        <v>753.22359</v>
      </c>
      <c r="F4476" s="12" t="s">
        <v>14</v>
      </c>
      <c r="G4476" s="15"/>
      <c r="H4476" s="14" t="n">
        <f aca="false">IFERROR(IF($F$3=0,"-",Tabla1[[#This Row],[Precio de Cliente neto]]*(1+$F$3)),"-")</f>
        <v>1255.37265</v>
      </c>
      <c r="I4476" s="14" t="n">
        <v>1195.593</v>
      </c>
      <c r="J4476" s="14" t="n">
        <v>1076.0337</v>
      </c>
    </row>
    <row r="4477" customFormat="false" ht="15" hidden="false" customHeight="false" outlineLevel="0" collapsed="false">
      <c r="A4477" s="12" t="n">
        <v>12024</v>
      </c>
      <c r="B4477" s="13" t="s">
        <v>4490</v>
      </c>
      <c r="C4477" s="14" t="n">
        <f aca="false">IF($F$2=0," - ",Tabla1[[#This Row],[Base Precio de Lista neto]])</f>
        <v>1484.6972</v>
      </c>
      <c r="D4477" s="14" t="n">
        <f aca="false">IF($F$2=0," - ",Tabla1[[#This Row],[Base Precio de Lista neto]]*(1-$F$2))</f>
        <v>1039.28804</v>
      </c>
      <c r="E4477" s="14" t="n">
        <f aca="false">IF($F$2=0," - ",Tabla1[[#This Row],[Base para Mejor precio]]*(1-$F$2))</f>
        <v>935.359236</v>
      </c>
      <c r="F4477" s="12" t="s">
        <v>14</v>
      </c>
      <c r="G4477" s="15"/>
      <c r="H4477" s="14" t="n">
        <f aca="false">IFERROR(IF($F$3=0,"-",Tabla1[[#This Row],[Precio de Cliente neto]]*(1+$F$3)),"-")</f>
        <v>1558.93206</v>
      </c>
      <c r="I4477" s="14" t="n">
        <v>1484.6972</v>
      </c>
      <c r="J4477" s="14" t="n">
        <v>1336.22748</v>
      </c>
    </row>
    <row r="4478" customFormat="false" ht="15" hidden="false" customHeight="false" outlineLevel="0" collapsed="false">
      <c r="A4478" s="12" t="n">
        <v>12025</v>
      </c>
      <c r="B4478" s="13" t="s">
        <v>4491</v>
      </c>
      <c r="C4478" s="14" t="n">
        <f aca="false">IF($F$2=0," - ",Tabla1[[#This Row],[Base Precio de Lista neto]])</f>
        <v>1834.2248</v>
      </c>
      <c r="D4478" s="14" t="n">
        <f aca="false">IF($F$2=0," - ",Tabla1[[#This Row],[Base Precio de Lista neto]]*(1-$F$2))</f>
        <v>1283.95736</v>
      </c>
      <c r="E4478" s="14" t="n">
        <f aca="false">IF($F$2=0," - ",Tabla1[[#This Row],[Base para Mejor precio]]*(1-$F$2))</f>
        <v>1155.561624</v>
      </c>
      <c r="F4478" s="12" t="s">
        <v>14</v>
      </c>
      <c r="G4478" s="15"/>
      <c r="H4478" s="14" t="n">
        <f aca="false">IFERROR(IF($F$3=0,"-",Tabla1[[#This Row],[Precio de Cliente neto]]*(1+$F$3)),"-")</f>
        <v>1925.93604</v>
      </c>
      <c r="I4478" s="14" t="n">
        <v>1834.2248</v>
      </c>
      <c r="J4478" s="14" t="n">
        <v>1650.80232</v>
      </c>
    </row>
    <row r="4479" customFormat="false" ht="15" hidden="false" customHeight="false" outlineLevel="0" collapsed="false">
      <c r="A4479" s="12" t="n">
        <v>12026</v>
      </c>
      <c r="B4479" s="13" t="s">
        <v>4492</v>
      </c>
      <c r="C4479" s="14" t="n">
        <f aca="false">IF($F$2=0," - ",Tabla1[[#This Row],[Base Precio de Lista neto]])</f>
        <v>760.6458</v>
      </c>
      <c r="D4479" s="14" t="n">
        <f aca="false">IF($F$2=0," - ",Tabla1[[#This Row],[Base Precio de Lista neto]]*(1-$F$2))</f>
        <v>532.45206</v>
      </c>
      <c r="E4479" s="14" t="n">
        <f aca="false">IF($F$2=0," - ",Tabla1[[#This Row],[Base para Mejor precio]]*(1-$F$2))</f>
        <v>479.206854</v>
      </c>
      <c r="F4479" s="12" t="s">
        <v>14</v>
      </c>
      <c r="G4479" s="15"/>
      <c r="H4479" s="14" t="n">
        <f aca="false">IFERROR(IF($F$3=0,"-",Tabla1[[#This Row],[Precio de Cliente neto]]*(1+$F$3)),"-")</f>
        <v>798.67809</v>
      </c>
      <c r="I4479" s="14" t="n">
        <v>760.6458</v>
      </c>
      <c r="J4479" s="14" t="n">
        <v>684.58122</v>
      </c>
    </row>
    <row r="4480" customFormat="false" ht="15" hidden="false" customHeight="false" outlineLevel="0" collapsed="false">
      <c r="A4480" s="12" t="n">
        <v>12027</v>
      </c>
      <c r="B4480" s="13" t="s">
        <v>4493</v>
      </c>
      <c r="C4480" s="14" t="n">
        <f aca="false">IF($F$2=0," - ",Tabla1[[#This Row],[Base Precio de Lista neto]])</f>
        <v>392.2365</v>
      </c>
      <c r="D4480" s="14" t="n">
        <f aca="false">IF($F$2=0," - ",Tabla1[[#This Row],[Base Precio de Lista neto]]*(1-$F$2))</f>
        <v>274.56555</v>
      </c>
      <c r="E4480" s="14" t="n">
        <f aca="false">IF($F$2=0," - ",Tabla1[[#This Row],[Base para Mejor precio]]*(1-$F$2))</f>
        <v>247.108995</v>
      </c>
      <c r="F4480" s="12" t="s">
        <v>17</v>
      </c>
      <c r="G4480" s="15"/>
      <c r="H4480" s="14" t="n">
        <f aca="false">IFERROR(IF($F$3=0,"-",Tabla1[[#This Row],[Precio de Cliente neto]]*(1+$F$3)),"-")</f>
        <v>411.848325</v>
      </c>
      <c r="I4480" s="14" t="n">
        <v>392.2365</v>
      </c>
      <c r="J4480" s="14" t="n">
        <v>353.01285</v>
      </c>
    </row>
    <row r="4481" customFormat="false" ht="15" hidden="false" customHeight="false" outlineLevel="0" collapsed="false">
      <c r="A4481" s="12" t="n">
        <v>12028</v>
      </c>
      <c r="B4481" s="13" t="s">
        <v>4494</v>
      </c>
      <c r="C4481" s="14" t="n">
        <f aca="false">IF($F$2=0," - ",Tabla1[[#This Row],[Base Precio de Lista neto]])</f>
        <v>419.4621</v>
      </c>
      <c r="D4481" s="14" t="n">
        <f aca="false">IF($F$2=0," - ",Tabla1[[#This Row],[Base Precio de Lista neto]]*(1-$F$2))</f>
        <v>293.62347</v>
      </c>
      <c r="E4481" s="14" t="n">
        <f aca="false">IF($F$2=0," - ",Tabla1[[#This Row],[Base para Mejor precio]]*(1-$F$2))</f>
        <v>264.261123</v>
      </c>
      <c r="F4481" s="12" t="s">
        <v>17</v>
      </c>
      <c r="G4481" s="15"/>
      <c r="H4481" s="14" t="n">
        <f aca="false">IFERROR(IF($F$3=0,"-",Tabla1[[#This Row],[Precio de Cliente neto]]*(1+$F$3)),"-")</f>
        <v>440.435205</v>
      </c>
      <c r="I4481" s="14" t="n">
        <v>419.4621</v>
      </c>
      <c r="J4481" s="14" t="n">
        <v>377.51589</v>
      </c>
    </row>
    <row r="4482" customFormat="false" ht="15" hidden="false" customHeight="false" outlineLevel="0" collapsed="false">
      <c r="A4482" s="12" t="n">
        <v>12029</v>
      </c>
      <c r="B4482" s="13" t="s">
        <v>4495</v>
      </c>
      <c r="C4482" s="14" t="n">
        <f aca="false">IF($F$2=0," - ",Tabla1[[#This Row],[Base Precio de Lista neto]])</f>
        <v>445.9405</v>
      </c>
      <c r="D4482" s="14" t="n">
        <f aca="false">IF($F$2=0," - ",Tabla1[[#This Row],[Base Precio de Lista neto]]*(1-$F$2))</f>
        <v>312.15835</v>
      </c>
      <c r="E4482" s="14" t="n">
        <f aca="false">IF($F$2=0," - ",Tabla1[[#This Row],[Base para Mejor precio]]*(1-$F$2))</f>
        <v>280.942515</v>
      </c>
      <c r="F4482" s="12" t="s">
        <v>17</v>
      </c>
      <c r="G4482" s="15"/>
      <c r="H4482" s="14" t="n">
        <f aca="false">IFERROR(IF($F$3=0,"-",Tabla1[[#This Row],[Precio de Cliente neto]]*(1+$F$3)),"-")</f>
        <v>468.237525</v>
      </c>
      <c r="I4482" s="14" t="n">
        <v>445.9405</v>
      </c>
      <c r="J4482" s="14" t="n">
        <v>401.34645</v>
      </c>
    </row>
    <row r="4483" customFormat="false" ht="15" hidden="false" customHeight="false" outlineLevel="0" collapsed="false">
      <c r="A4483" s="12" t="n">
        <v>12030</v>
      </c>
      <c r="B4483" s="13" t="s">
        <v>4496</v>
      </c>
      <c r="C4483" s="14" t="n">
        <f aca="false">IF($F$2=0," - ",Tabla1[[#This Row],[Base Precio de Lista neto]])</f>
        <v>209.528</v>
      </c>
      <c r="D4483" s="14" t="n">
        <f aca="false">IF($F$2=0," - ",Tabla1[[#This Row],[Base Precio de Lista neto]]*(1-$F$2))</f>
        <v>146.6696</v>
      </c>
      <c r="E4483" s="14" t="n">
        <f aca="false">IF($F$2=0," - ",Tabla1[[#This Row],[Base para Mejor precio]]*(1-$F$2))</f>
        <v>132.00264</v>
      </c>
      <c r="F4483" s="12" t="s">
        <v>14</v>
      </c>
      <c r="G4483" s="15"/>
      <c r="H4483" s="14" t="n">
        <f aca="false">IFERROR(IF($F$3=0,"-",Tabla1[[#This Row],[Precio de Cliente neto]]*(1+$F$3)),"-")</f>
        <v>220.0044</v>
      </c>
      <c r="I4483" s="14" t="n">
        <v>209.528</v>
      </c>
      <c r="J4483" s="14" t="n">
        <v>188.5752</v>
      </c>
    </row>
    <row r="4484" customFormat="false" ht="15" hidden="false" customHeight="false" outlineLevel="0" collapsed="false">
      <c r="A4484" s="12" t="n">
        <v>12031</v>
      </c>
      <c r="B4484" s="13" t="s">
        <v>4497</v>
      </c>
      <c r="C4484" s="14" t="n">
        <f aca="false">IF($F$2=0," - ",Tabla1[[#This Row],[Base Precio de Lista neto]])</f>
        <v>234.6147</v>
      </c>
      <c r="D4484" s="14" t="n">
        <f aca="false">IF($F$2=0," - ",Tabla1[[#This Row],[Base Precio de Lista neto]]*(1-$F$2))</f>
        <v>164.23029</v>
      </c>
      <c r="E4484" s="14" t="n">
        <f aca="false">IF($F$2=0," - ",Tabla1[[#This Row],[Base para Mejor precio]]*(1-$F$2))</f>
        <v>147.807261</v>
      </c>
      <c r="F4484" s="12" t="s">
        <v>14</v>
      </c>
      <c r="G4484" s="15"/>
      <c r="H4484" s="14" t="n">
        <f aca="false">IFERROR(IF($F$3=0,"-",Tabla1[[#This Row],[Precio de Cliente neto]]*(1+$F$3)),"-")</f>
        <v>246.345435</v>
      </c>
      <c r="I4484" s="14" t="n">
        <v>234.6147</v>
      </c>
      <c r="J4484" s="14" t="n">
        <v>211.15323</v>
      </c>
    </row>
    <row r="4485" customFormat="false" ht="15" hidden="false" customHeight="false" outlineLevel="0" collapsed="false">
      <c r="A4485" s="12" t="n">
        <v>12032</v>
      </c>
      <c r="B4485" s="13" t="s">
        <v>4498</v>
      </c>
      <c r="C4485" s="14" t="n">
        <f aca="false">IF($F$2=0," - ",Tabla1[[#This Row],[Base Precio de Lista neto]])</f>
        <v>260.8288</v>
      </c>
      <c r="D4485" s="14" t="n">
        <f aca="false">IF($F$2=0," - ",Tabla1[[#This Row],[Base Precio de Lista neto]]*(1-$F$2))</f>
        <v>182.58016</v>
      </c>
      <c r="E4485" s="14" t="n">
        <f aca="false">IF($F$2=0," - ",Tabla1[[#This Row],[Base para Mejor precio]]*(1-$F$2))</f>
        <v>164.322144</v>
      </c>
      <c r="F4485" s="12" t="s">
        <v>14</v>
      </c>
      <c r="G4485" s="15"/>
      <c r="H4485" s="14" t="n">
        <f aca="false">IFERROR(IF($F$3=0,"-",Tabla1[[#This Row],[Precio de Cliente neto]]*(1+$F$3)),"-")</f>
        <v>273.87024</v>
      </c>
      <c r="I4485" s="14" t="n">
        <v>260.8288</v>
      </c>
      <c r="J4485" s="14" t="n">
        <v>234.74592</v>
      </c>
    </row>
    <row r="4486" customFormat="false" ht="15" hidden="false" customHeight="false" outlineLevel="0" collapsed="false">
      <c r="A4486" s="12" t="n">
        <v>12033</v>
      </c>
      <c r="B4486" s="13" t="s">
        <v>4499</v>
      </c>
      <c r="C4486" s="14" t="n">
        <f aca="false">IF($F$2=0," - ",Tabla1[[#This Row],[Base Precio de Lista neto]])</f>
        <v>314.1651</v>
      </c>
      <c r="D4486" s="14" t="n">
        <f aca="false">IF($F$2=0," - ",Tabla1[[#This Row],[Base Precio de Lista neto]]*(1-$F$2))</f>
        <v>219.91557</v>
      </c>
      <c r="E4486" s="14" t="n">
        <f aca="false">IF($F$2=0," - ",Tabla1[[#This Row],[Base para Mejor precio]]*(1-$F$2))</f>
        <v>197.924013</v>
      </c>
      <c r="F4486" s="12" t="s">
        <v>14</v>
      </c>
      <c r="G4486" s="15"/>
      <c r="H4486" s="14" t="n">
        <f aca="false">IFERROR(IF($F$3=0,"-",Tabla1[[#This Row],[Precio de Cliente neto]]*(1+$F$3)),"-")</f>
        <v>329.873355</v>
      </c>
      <c r="I4486" s="14" t="n">
        <v>314.1651</v>
      </c>
      <c r="J4486" s="14" t="n">
        <v>282.74859</v>
      </c>
    </row>
    <row r="4487" customFormat="false" ht="15" hidden="false" customHeight="false" outlineLevel="0" collapsed="false">
      <c r="A4487" s="12" t="n">
        <v>12034</v>
      </c>
      <c r="B4487" s="13" t="s">
        <v>4500</v>
      </c>
      <c r="C4487" s="14" t="n">
        <f aca="false">IF($F$2=0," - ",Tabla1[[#This Row],[Base Precio de Lista neto]])</f>
        <v>380.2633</v>
      </c>
      <c r="D4487" s="14" t="n">
        <f aca="false">IF($F$2=0," - ",Tabla1[[#This Row],[Base Precio de Lista neto]]*(1-$F$2))</f>
        <v>266.18431</v>
      </c>
      <c r="E4487" s="14" t="n">
        <f aca="false">IF($F$2=0," - ",Tabla1[[#This Row],[Base para Mejor precio]]*(1-$F$2))</f>
        <v>239.565879</v>
      </c>
      <c r="F4487" s="12" t="s">
        <v>14</v>
      </c>
      <c r="G4487" s="15"/>
      <c r="H4487" s="14" t="n">
        <f aca="false">IFERROR(IF($F$3=0,"-",Tabla1[[#This Row],[Precio de Cliente neto]]*(1+$F$3)),"-")</f>
        <v>399.276465</v>
      </c>
      <c r="I4487" s="14" t="n">
        <v>380.2633</v>
      </c>
      <c r="J4487" s="14" t="n">
        <v>342.23697</v>
      </c>
    </row>
    <row r="4488" customFormat="false" ht="15" hidden="false" customHeight="false" outlineLevel="0" collapsed="false">
      <c r="A4488" s="12" t="n">
        <v>12035</v>
      </c>
      <c r="B4488" s="13" t="s">
        <v>4501</v>
      </c>
      <c r="C4488" s="14" t="n">
        <f aca="false">IF($F$2=0," - ",Tabla1[[#This Row],[Base Precio de Lista neto]])</f>
        <v>270.8999</v>
      </c>
      <c r="D4488" s="14" t="n">
        <f aca="false">IF($F$2=0," - ",Tabla1[[#This Row],[Base Precio de Lista neto]]*(1-$F$2))</f>
        <v>189.62993</v>
      </c>
      <c r="E4488" s="14" t="n">
        <f aca="false">IF($F$2=0," - ",Tabla1[[#This Row],[Base para Mejor precio]]*(1-$F$2))</f>
        <v>170.666937</v>
      </c>
      <c r="F4488" s="12" t="s">
        <v>14</v>
      </c>
      <c r="G4488" s="15"/>
      <c r="H4488" s="14" t="n">
        <f aca="false">IFERROR(IF($F$3=0,"-",Tabla1[[#This Row],[Precio de Cliente neto]]*(1+$F$3)),"-")</f>
        <v>284.444895</v>
      </c>
      <c r="I4488" s="14" t="n">
        <v>270.8999</v>
      </c>
      <c r="J4488" s="14" t="n">
        <v>243.80991</v>
      </c>
    </row>
    <row r="4489" customFormat="false" ht="15" hidden="false" customHeight="false" outlineLevel="0" collapsed="false">
      <c r="A4489" s="12" t="n">
        <v>12036</v>
      </c>
      <c r="B4489" s="13" t="s">
        <v>4502</v>
      </c>
      <c r="C4489" s="14" t="n">
        <f aca="false">IF($F$2=0," - ",Tabla1[[#This Row],[Base Precio de Lista neto]])</f>
        <v>301.8764</v>
      </c>
      <c r="D4489" s="14" t="n">
        <f aca="false">IF($F$2=0," - ",Tabla1[[#This Row],[Base Precio de Lista neto]]*(1-$F$2))</f>
        <v>211.31348</v>
      </c>
      <c r="E4489" s="14" t="n">
        <f aca="false">IF($F$2=0," - ",Tabla1[[#This Row],[Base para Mejor precio]]*(1-$F$2))</f>
        <v>190.182132</v>
      </c>
      <c r="F4489" s="12" t="s">
        <v>14</v>
      </c>
      <c r="G4489" s="15"/>
      <c r="H4489" s="14" t="n">
        <f aca="false">IFERROR(IF($F$3=0,"-",Tabla1[[#This Row],[Precio de Cliente neto]]*(1+$F$3)),"-")</f>
        <v>316.97022</v>
      </c>
      <c r="I4489" s="14" t="n">
        <v>301.8764</v>
      </c>
      <c r="J4489" s="14" t="n">
        <v>271.68876</v>
      </c>
    </row>
    <row r="4490" customFormat="false" ht="15" hidden="false" customHeight="false" outlineLevel="0" collapsed="false">
      <c r="A4490" s="12" t="n">
        <v>12037</v>
      </c>
      <c r="B4490" s="13" t="s">
        <v>4503</v>
      </c>
      <c r="C4490" s="14" t="n">
        <f aca="false">IF($F$2=0," - ",Tabla1[[#This Row],[Base Precio de Lista neto]])</f>
        <v>333.4347</v>
      </c>
      <c r="D4490" s="14" t="n">
        <f aca="false">IF($F$2=0," - ",Tabla1[[#This Row],[Base Precio de Lista neto]]*(1-$F$2))</f>
        <v>233.40429</v>
      </c>
      <c r="E4490" s="14" t="n">
        <f aca="false">IF($F$2=0," - ",Tabla1[[#This Row],[Base para Mejor precio]]*(1-$F$2))</f>
        <v>210.063861</v>
      </c>
      <c r="F4490" s="12" t="s">
        <v>14</v>
      </c>
      <c r="G4490" s="15"/>
      <c r="H4490" s="14" t="n">
        <f aca="false">IFERROR(IF($F$3=0,"-",Tabla1[[#This Row],[Precio de Cliente neto]]*(1+$F$3)),"-")</f>
        <v>350.106435</v>
      </c>
      <c r="I4490" s="14" t="n">
        <v>333.4347</v>
      </c>
      <c r="J4490" s="14" t="n">
        <v>300.09123</v>
      </c>
    </row>
    <row r="4491" customFormat="false" ht="15" hidden="false" customHeight="false" outlineLevel="0" collapsed="false">
      <c r="A4491" s="12" t="n">
        <v>12038</v>
      </c>
      <c r="B4491" s="13" t="s">
        <v>4504</v>
      </c>
      <c r="C4491" s="14" t="n">
        <f aca="false">IF($F$2=0," - ",Tabla1[[#This Row],[Base Precio de Lista neto]])</f>
        <v>241.784</v>
      </c>
      <c r="D4491" s="14" t="n">
        <f aca="false">IF($F$2=0," - ",Tabla1[[#This Row],[Base Precio de Lista neto]]*(1-$F$2))</f>
        <v>169.2488</v>
      </c>
      <c r="E4491" s="14" t="n">
        <f aca="false">IF($F$2=0," - ",Tabla1[[#This Row],[Base para Mejor precio]]*(1-$F$2))</f>
        <v>152.32392</v>
      </c>
      <c r="F4491" s="12" t="s">
        <v>14</v>
      </c>
      <c r="G4491" s="15"/>
      <c r="H4491" s="14" t="n">
        <f aca="false">IFERROR(IF($F$3=0,"-",Tabla1[[#This Row],[Precio de Cliente neto]]*(1+$F$3)),"-")</f>
        <v>253.8732</v>
      </c>
      <c r="I4491" s="14" t="n">
        <v>241.784</v>
      </c>
      <c r="J4491" s="14" t="n">
        <v>217.6056</v>
      </c>
    </row>
    <row r="4492" customFormat="false" ht="15" hidden="false" customHeight="false" outlineLevel="0" collapsed="false">
      <c r="A4492" s="12" t="n">
        <v>12039</v>
      </c>
      <c r="B4492" s="13" t="s">
        <v>4505</v>
      </c>
      <c r="C4492" s="14" t="n">
        <f aca="false">IF($F$2=0," - ",Tabla1[[#This Row],[Base Precio de Lista neto]])</f>
        <v>231.2659</v>
      </c>
      <c r="D4492" s="14" t="n">
        <f aca="false">IF($F$2=0," - ",Tabla1[[#This Row],[Base Precio de Lista neto]]*(1-$F$2))</f>
        <v>161.88613</v>
      </c>
      <c r="E4492" s="14" t="n">
        <f aca="false">IF($F$2=0," - ",Tabla1[[#This Row],[Base para Mejor precio]]*(1-$F$2))</f>
        <v>145.697517</v>
      </c>
      <c r="F4492" s="12" t="s">
        <v>14</v>
      </c>
      <c r="G4492" s="15"/>
      <c r="H4492" s="14" t="n">
        <f aca="false">IFERROR(IF($F$3=0,"-",Tabla1[[#This Row],[Precio de Cliente neto]]*(1+$F$3)),"-")</f>
        <v>242.829195</v>
      </c>
      <c r="I4492" s="14" t="n">
        <v>231.2659</v>
      </c>
      <c r="J4492" s="14" t="n">
        <v>208.13931</v>
      </c>
    </row>
    <row r="4493" customFormat="false" ht="15" hidden="false" customHeight="false" outlineLevel="0" collapsed="false">
      <c r="A4493" s="12" t="n">
        <v>12040</v>
      </c>
      <c r="B4493" s="13" t="s">
        <v>4506</v>
      </c>
      <c r="C4493" s="14" t="n">
        <f aca="false">IF($F$2=0," - ",Tabla1[[#This Row],[Base Precio de Lista neto]])</f>
        <v>264.9056</v>
      </c>
      <c r="D4493" s="14" t="n">
        <f aca="false">IF($F$2=0," - ",Tabla1[[#This Row],[Base Precio de Lista neto]]*(1-$F$2))</f>
        <v>185.43392</v>
      </c>
      <c r="E4493" s="14" t="n">
        <f aca="false">IF($F$2=0," - ",Tabla1[[#This Row],[Base para Mejor precio]]*(1-$F$2))</f>
        <v>166.890528</v>
      </c>
      <c r="F4493" s="12" t="s">
        <v>14</v>
      </c>
      <c r="G4493" s="15"/>
      <c r="H4493" s="14" t="n">
        <f aca="false">IFERROR(IF($F$3=0,"-",Tabla1[[#This Row],[Precio de Cliente neto]]*(1+$F$3)),"-")</f>
        <v>278.15088</v>
      </c>
      <c r="I4493" s="14" t="n">
        <v>264.9056</v>
      </c>
      <c r="J4493" s="14" t="n">
        <v>238.41504</v>
      </c>
    </row>
    <row r="4494" customFormat="false" ht="15" hidden="false" customHeight="false" outlineLevel="0" collapsed="false">
      <c r="A4494" s="12" t="n">
        <v>12041</v>
      </c>
      <c r="B4494" s="13" t="s">
        <v>4507</v>
      </c>
      <c r="C4494" s="14" t="n">
        <f aca="false">IF($F$2=0," - ",Tabla1[[#This Row],[Base Precio de Lista neto]])</f>
        <v>373.7673</v>
      </c>
      <c r="D4494" s="14" t="n">
        <f aca="false">IF($F$2=0," - ",Tabla1[[#This Row],[Base Precio de Lista neto]]*(1-$F$2))</f>
        <v>261.63711</v>
      </c>
      <c r="E4494" s="14" t="n">
        <f aca="false">IF($F$2=0," - ",Tabla1[[#This Row],[Base para Mejor precio]]*(1-$F$2))</f>
        <v>235.473399</v>
      </c>
      <c r="F4494" s="12" t="s">
        <v>14</v>
      </c>
      <c r="G4494" s="15"/>
      <c r="H4494" s="14" t="n">
        <f aca="false">IFERROR(IF($F$3=0,"-",Tabla1[[#This Row],[Precio de Cliente neto]]*(1+$F$3)),"-")</f>
        <v>392.455665</v>
      </c>
      <c r="I4494" s="14" t="n">
        <v>373.7673</v>
      </c>
      <c r="J4494" s="14" t="n">
        <v>336.39057</v>
      </c>
    </row>
    <row r="4495" customFormat="false" ht="15" hidden="false" customHeight="false" outlineLevel="0" collapsed="false">
      <c r="A4495" s="12" t="n">
        <v>12044</v>
      </c>
      <c r="B4495" s="13" t="s">
        <v>4508</v>
      </c>
      <c r="C4495" s="14" t="n">
        <f aca="false">IF($F$2=0," - ",Tabla1[[#This Row],[Base Precio de Lista neto]])</f>
        <v>738.9822</v>
      </c>
      <c r="D4495" s="14" t="n">
        <f aca="false">IF($F$2=0," - ",Tabla1[[#This Row],[Base Precio de Lista neto]]*(1-$F$2))</f>
        <v>517.28754</v>
      </c>
      <c r="E4495" s="14" t="n">
        <f aca="false">IF($F$2=0," - ",Tabla1[[#This Row],[Base para Mejor precio]]*(1-$F$2))</f>
        <v>465.558786</v>
      </c>
      <c r="F4495" s="12" t="s">
        <v>14</v>
      </c>
      <c r="G4495" s="15"/>
      <c r="H4495" s="14" t="n">
        <f aca="false">IFERROR(IF($F$3=0,"-",Tabla1[[#This Row],[Precio de Cliente neto]]*(1+$F$3)),"-")</f>
        <v>775.93131</v>
      </c>
      <c r="I4495" s="14" t="n">
        <v>738.9822</v>
      </c>
      <c r="J4495" s="14" t="n">
        <v>665.08398</v>
      </c>
    </row>
    <row r="4496" customFormat="false" ht="15" hidden="false" customHeight="false" outlineLevel="0" collapsed="false">
      <c r="A4496" s="12" t="n">
        <v>12045</v>
      </c>
      <c r="B4496" s="13" t="s">
        <v>4509</v>
      </c>
      <c r="C4496" s="14" t="n">
        <f aca="false">IF($F$2=0," - ",Tabla1[[#This Row],[Base Precio de Lista neto]])</f>
        <v>1233.2142</v>
      </c>
      <c r="D4496" s="14" t="n">
        <f aca="false">IF($F$2=0," - ",Tabla1[[#This Row],[Base Precio de Lista neto]]*(1-$F$2))</f>
        <v>863.24994</v>
      </c>
      <c r="E4496" s="14" t="n">
        <f aca="false">IF($F$2=0," - ",Tabla1[[#This Row],[Base para Mejor precio]]*(1-$F$2))</f>
        <v>776.924946</v>
      </c>
      <c r="F4496" s="12" t="s">
        <v>14</v>
      </c>
      <c r="G4496" s="15"/>
      <c r="H4496" s="14" t="n">
        <f aca="false">IFERROR(IF($F$3=0,"-",Tabla1[[#This Row],[Precio de Cliente neto]]*(1+$F$3)),"-")</f>
        <v>1294.87491</v>
      </c>
      <c r="I4496" s="14" t="n">
        <v>1233.2142</v>
      </c>
      <c r="J4496" s="14" t="n">
        <v>1109.89278</v>
      </c>
    </row>
    <row r="4497" customFormat="false" ht="15" hidden="false" customHeight="false" outlineLevel="0" collapsed="false">
      <c r="A4497" s="12" t="n">
        <v>12048</v>
      </c>
      <c r="B4497" s="13" t="s">
        <v>4510</v>
      </c>
      <c r="C4497" s="14" t="n">
        <f aca="false">IF($F$2=0," - ",Tabla1[[#This Row],[Base Precio de Lista neto]])</f>
        <v>327.8794</v>
      </c>
      <c r="D4497" s="14" t="n">
        <f aca="false">IF($F$2=0," - ",Tabla1[[#This Row],[Base Precio de Lista neto]]*(1-$F$2))</f>
        <v>229.51558</v>
      </c>
      <c r="E4497" s="14" t="n">
        <f aca="false">IF($F$2=0," - ",Tabla1[[#This Row],[Base para Mejor precio]]*(1-$F$2))</f>
        <v>206.564022</v>
      </c>
      <c r="F4497" s="12" t="s">
        <v>14</v>
      </c>
      <c r="G4497" s="15"/>
      <c r="H4497" s="14" t="n">
        <f aca="false">IFERROR(IF($F$3=0,"-",Tabla1[[#This Row],[Precio de Cliente neto]]*(1+$F$3)),"-")</f>
        <v>344.27337</v>
      </c>
      <c r="I4497" s="14" t="n">
        <v>327.8794</v>
      </c>
      <c r="J4497" s="14" t="n">
        <v>295.09146</v>
      </c>
    </row>
    <row r="4498" customFormat="false" ht="15" hidden="false" customHeight="false" outlineLevel="0" collapsed="false">
      <c r="A4498" s="12" t="n">
        <v>12049</v>
      </c>
      <c r="B4498" s="13" t="s">
        <v>4511</v>
      </c>
      <c r="C4498" s="14" t="n">
        <f aca="false">IF($F$2=0," - ",Tabla1[[#This Row],[Base Precio de Lista neto]])</f>
        <v>384.5783</v>
      </c>
      <c r="D4498" s="14" t="n">
        <f aca="false">IF($F$2=0," - ",Tabla1[[#This Row],[Base Precio de Lista neto]]*(1-$F$2))</f>
        <v>269.20481</v>
      </c>
      <c r="E4498" s="14" t="n">
        <f aca="false">IF($F$2=0," - ",Tabla1[[#This Row],[Base para Mejor precio]]*(1-$F$2))</f>
        <v>242.284329</v>
      </c>
      <c r="F4498" s="12" t="s">
        <v>14</v>
      </c>
      <c r="G4498" s="15"/>
      <c r="H4498" s="14" t="n">
        <f aca="false">IFERROR(IF($F$3=0,"-",Tabla1[[#This Row],[Precio de Cliente neto]]*(1+$F$3)),"-")</f>
        <v>403.807215</v>
      </c>
      <c r="I4498" s="14" t="n">
        <v>384.5783</v>
      </c>
      <c r="J4498" s="14" t="n">
        <v>346.12047</v>
      </c>
    </row>
    <row r="4499" customFormat="false" ht="15" hidden="false" customHeight="false" outlineLevel="0" collapsed="false">
      <c r="A4499" s="12" t="n">
        <v>12050</v>
      </c>
      <c r="B4499" s="13" t="s">
        <v>4512</v>
      </c>
      <c r="C4499" s="14" t="n">
        <f aca="false">IF($F$2=0," - ",Tabla1[[#This Row],[Base Precio de Lista neto]])</f>
        <v>90.9908</v>
      </c>
      <c r="D4499" s="14" t="n">
        <f aca="false">IF($F$2=0," - ",Tabla1[[#This Row],[Base Precio de Lista neto]]*(1-$F$2))</f>
        <v>63.69356</v>
      </c>
      <c r="E4499" s="14" t="n">
        <f aca="false">IF($F$2=0," - ",Tabla1[[#This Row],[Base para Mejor precio]]*(1-$F$2))</f>
        <v>46.43260524</v>
      </c>
      <c r="F4499" s="12" t="s">
        <v>14</v>
      </c>
      <c r="G4499" s="15" t="s">
        <v>353</v>
      </c>
      <c r="H4499" s="14" t="n">
        <f aca="false">IFERROR(IF($F$3=0,"-",Tabla1[[#This Row],[Precio de Cliente neto]]*(1+$F$3)),"-")</f>
        <v>95.54034</v>
      </c>
      <c r="I4499" s="14" t="n">
        <v>90.9908</v>
      </c>
      <c r="J4499" s="14" t="n">
        <v>66.3322932</v>
      </c>
    </row>
    <row r="4500" customFormat="false" ht="15" hidden="false" customHeight="false" outlineLevel="0" collapsed="false">
      <c r="A4500" s="12" t="n">
        <v>12051</v>
      </c>
      <c r="B4500" s="13" t="s">
        <v>4513</v>
      </c>
      <c r="C4500" s="14" t="n">
        <f aca="false">IF($F$2=0," - ",Tabla1[[#This Row],[Base Precio de Lista neto]])</f>
        <v>97.8208</v>
      </c>
      <c r="D4500" s="14" t="n">
        <f aca="false">IF($F$2=0," - ",Tabla1[[#This Row],[Base Precio de Lista neto]]*(1-$F$2))</f>
        <v>68.47456</v>
      </c>
      <c r="E4500" s="14" t="n">
        <f aca="false">IF($F$2=0," - ",Tabla1[[#This Row],[Base para Mejor precio]]*(1-$F$2))</f>
        <v>49.91795424</v>
      </c>
      <c r="F4500" s="12" t="s">
        <v>14</v>
      </c>
      <c r="G4500" s="15" t="s">
        <v>353</v>
      </c>
      <c r="H4500" s="14" t="n">
        <f aca="false">IFERROR(IF($F$3=0,"-",Tabla1[[#This Row],[Precio de Cliente neto]]*(1+$F$3)),"-")</f>
        <v>102.71184</v>
      </c>
      <c r="I4500" s="14" t="n">
        <v>97.8208</v>
      </c>
      <c r="J4500" s="14" t="n">
        <v>71.3113632</v>
      </c>
    </row>
    <row r="4501" customFormat="false" ht="15" hidden="false" customHeight="false" outlineLevel="0" collapsed="false">
      <c r="A4501" s="12" t="n">
        <v>12052</v>
      </c>
      <c r="B4501" s="13" t="s">
        <v>4514</v>
      </c>
      <c r="C4501" s="14" t="n">
        <f aca="false">IF($F$2=0," - ",Tabla1[[#This Row],[Base Precio de Lista neto]])</f>
        <v>109.0897</v>
      </c>
      <c r="D4501" s="14" t="n">
        <f aca="false">IF($F$2=0," - ",Tabla1[[#This Row],[Base Precio de Lista neto]]*(1-$F$2))</f>
        <v>76.36279</v>
      </c>
      <c r="E4501" s="14" t="n">
        <f aca="false">IF($F$2=0," - ",Tabla1[[#This Row],[Base para Mejor precio]]*(1-$F$2))</f>
        <v>55.66847391</v>
      </c>
      <c r="F4501" s="12" t="s">
        <v>14</v>
      </c>
      <c r="G4501" s="15" t="s">
        <v>353</v>
      </c>
      <c r="H4501" s="14" t="n">
        <f aca="false">IFERROR(IF($F$3=0,"-",Tabla1[[#This Row],[Precio de Cliente neto]]*(1+$F$3)),"-")</f>
        <v>114.544185</v>
      </c>
      <c r="I4501" s="14" t="n">
        <v>109.0897</v>
      </c>
      <c r="J4501" s="14" t="n">
        <v>79.5263913</v>
      </c>
    </row>
    <row r="4502" customFormat="false" ht="15" hidden="false" customHeight="false" outlineLevel="0" collapsed="false">
      <c r="A4502" s="12" t="n">
        <v>12053</v>
      </c>
      <c r="B4502" s="13" t="s">
        <v>4515</v>
      </c>
      <c r="C4502" s="14" t="n">
        <f aca="false">IF($F$2=0," - ",Tabla1[[#This Row],[Base Precio de Lista neto]])</f>
        <v>97.4332</v>
      </c>
      <c r="D4502" s="14" t="n">
        <f aca="false">IF($F$2=0," - ",Tabla1[[#This Row],[Base Precio de Lista neto]]*(1-$F$2))</f>
        <v>68.20324</v>
      </c>
      <c r="E4502" s="14" t="n">
        <f aca="false">IF($F$2=0," - ",Tabla1[[#This Row],[Base para Mejor precio]]*(1-$F$2))</f>
        <v>49.72016196</v>
      </c>
      <c r="F4502" s="12" t="s">
        <v>14</v>
      </c>
      <c r="G4502" s="15" t="s">
        <v>353</v>
      </c>
      <c r="H4502" s="14" t="n">
        <f aca="false">IFERROR(IF($F$3=0,"-",Tabla1[[#This Row],[Precio de Cliente neto]]*(1+$F$3)),"-")</f>
        <v>102.30486</v>
      </c>
      <c r="I4502" s="14" t="n">
        <v>97.4332</v>
      </c>
      <c r="J4502" s="14" t="n">
        <v>71.0288028</v>
      </c>
    </row>
    <row r="4503" customFormat="false" ht="15" hidden="false" customHeight="false" outlineLevel="0" collapsed="false">
      <c r="A4503" s="12" t="n">
        <v>12054</v>
      </c>
      <c r="B4503" s="13" t="s">
        <v>4516</v>
      </c>
      <c r="C4503" s="14" t="n">
        <f aca="false">IF($F$2=0," - ",Tabla1[[#This Row],[Base Precio de Lista neto]])</f>
        <v>105.8145</v>
      </c>
      <c r="D4503" s="14" t="n">
        <f aca="false">IF($F$2=0," - ",Tabla1[[#This Row],[Base Precio de Lista neto]]*(1-$F$2))</f>
        <v>74.07015</v>
      </c>
      <c r="E4503" s="14" t="n">
        <f aca="false">IF($F$2=0," - ",Tabla1[[#This Row],[Base para Mejor precio]]*(1-$F$2))</f>
        <v>53.99713935</v>
      </c>
      <c r="F4503" s="12" t="s">
        <v>14</v>
      </c>
      <c r="G4503" s="15" t="s">
        <v>353</v>
      </c>
      <c r="H4503" s="14" t="n">
        <f aca="false">IFERROR(IF($F$3=0,"-",Tabla1[[#This Row],[Precio de Cliente neto]]*(1+$F$3)),"-")</f>
        <v>111.105225</v>
      </c>
      <c r="I4503" s="14" t="n">
        <v>105.8145</v>
      </c>
      <c r="J4503" s="14" t="n">
        <v>77.1387705</v>
      </c>
    </row>
    <row r="4504" customFormat="false" ht="15" hidden="false" customHeight="false" outlineLevel="0" collapsed="false">
      <c r="A4504" s="12" t="n">
        <v>12055</v>
      </c>
      <c r="B4504" s="13" t="s">
        <v>4517</v>
      </c>
      <c r="C4504" s="14" t="n">
        <f aca="false">IF($F$2=0," - ",Tabla1[[#This Row],[Base Precio de Lista neto]])</f>
        <v>119.9705</v>
      </c>
      <c r="D4504" s="14" t="n">
        <f aca="false">IF($F$2=0," - ",Tabla1[[#This Row],[Base Precio de Lista neto]]*(1-$F$2))</f>
        <v>83.97935</v>
      </c>
      <c r="E4504" s="14" t="n">
        <f aca="false">IF($F$2=0," - ",Tabla1[[#This Row],[Base para Mejor precio]]*(1-$F$2))</f>
        <v>61.22094615</v>
      </c>
      <c r="F4504" s="12" t="s">
        <v>14</v>
      </c>
      <c r="G4504" s="15" t="s">
        <v>353</v>
      </c>
      <c r="H4504" s="14" t="n">
        <f aca="false">IFERROR(IF($F$3=0,"-",Tabla1[[#This Row],[Precio de Cliente neto]]*(1+$F$3)),"-")</f>
        <v>125.969025</v>
      </c>
      <c r="I4504" s="14" t="n">
        <v>119.9705</v>
      </c>
      <c r="J4504" s="14" t="n">
        <v>87.4584945</v>
      </c>
    </row>
    <row r="4505" customFormat="false" ht="15" hidden="false" customHeight="false" outlineLevel="0" collapsed="false">
      <c r="A4505" s="12" t="n">
        <v>12056</v>
      </c>
      <c r="B4505" s="13" t="s">
        <v>4518</v>
      </c>
      <c r="C4505" s="14" t="n">
        <f aca="false">IF($F$2=0," - ",Tabla1[[#This Row],[Base Precio de Lista neto]])</f>
        <v>644.3045</v>
      </c>
      <c r="D4505" s="14" t="n">
        <f aca="false">IF($F$2=0," - ",Tabla1[[#This Row],[Base Precio de Lista neto]]*(1-$F$2))</f>
        <v>451.01315</v>
      </c>
      <c r="E4505" s="14" t="n">
        <f aca="false">IF($F$2=0," - ",Tabla1[[#This Row],[Base para Mejor precio]]*(1-$F$2))</f>
        <v>328.78858635</v>
      </c>
      <c r="F4505" s="12" t="s">
        <v>14</v>
      </c>
      <c r="G4505" s="15" t="s">
        <v>353</v>
      </c>
      <c r="H4505" s="14" t="n">
        <f aca="false">IFERROR(IF($F$3=0,"-",Tabla1[[#This Row],[Precio de Cliente neto]]*(1+$F$3)),"-")</f>
        <v>676.519725</v>
      </c>
      <c r="I4505" s="14" t="n">
        <v>644.3045</v>
      </c>
      <c r="J4505" s="14" t="n">
        <v>469.6979805</v>
      </c>
    </row>
    <row r="4506" customFormat="false" ht="15" hidden="false" customHeight="false" outlineLevel="0" collapsed="false">
      <c r="A4506" s="12" t="n">
        <v>12057</v>
      </c>
      <c r="B4506" s="13" t="s">
        <v>4519</v>
      </c>
      <c r="C4506" s="14" t="n">
        <f aca="false">IF($F$2=0," - ",Tabla1[[#This Row],[Base Precio de Lista neto]])</f>
        <v>914.5363</v>
      </c>
      <c r="D4506" s="14" t="n">
        <f aca="false">IF($F$2=0," - ",Tabla1[[#This Row],[Base Precio de Lista neto]]*(1-$F$2))</f>
        <v>640.17541</v>
      </c>
      <c r="E4506" s="14" t="n">
        <f aca="false">IF($F$2=0," - ",Tabla1[[#This Row],[Base para Mejor precio]]*(1-$F$2))</f>
        <v>466.68787389</v>
      </c>
      <c r="F4506" s="12" t="s">
        <v>14</v>
      </c>
      <c r="G4506" s="15" t="s">
        <v>353</v>
      </c>
      <c r="H4506" s="14" t="n">
        <f aca="false">IFERROR(IF($F$3=0,"-",Tabla1[[#This Row],[Precio de Cliente neto]]*(1+$F$3)),"-")</f>
        <v>960.263115</v>
      </c>
      <c r="I4506" s="14" t="n">
        <v>914.5363</v>
      </c>
      <c r="J4506" s="14" t="n">
        <v>666.6969627</v>
      </c>
    </row>
    <row r="4507" customFormat="false" ht="15" hidden="false" customHeight="false" outlineLevel="0" collapsed="false">
      <c r="A4507" s="12" t="n">
        <v>12058</v>
      </c>
      <c r="B4507" s="13" t="s">
        <v>4520</v>
      </c>
      <c r="C4507" s="14" t="n">
        <f aca="false">IF($F$2=0," - ",Tabla1[[#This Row],[Base Precio de Lista neto]])</f>
        <v>1110.8415</v>
      </c>
      <c r="D4507" s="14" t="n">
        <f aca="false">IF($F$2=0," - ",Tabla1[[#This Row],[Base Precio de Lista neto]]*(1-$F$2))</f>
        <v>777.58905</v>
      </c>
      <c r="E4507" s="14" t="n">
        <f aca="false">IF($F$2=0," - ",Tabla1[[#This Row],[Base para Mejor precio]]*(1-$F$2))</f>
        <v>566.86241745</v>
      </c>
      <c r="F4507" s="12" t="s">
        <v>14</v>
      </c>
      <c r="G4507" s="15" t="s">
        <v>353</v>
      </c>
      <c r="H4507" s="14" t="n">
        <f aca="false">IFERROR(IF($F$3=0,"-",Tabla1[[#This Row],[Precio de Cliente neto]]*(1+$F$3)),"-")</f>
        <v>1166.383575</v>
      </c>
      <c r="I4507" s="14" t="n">
        <v>1110.8415</v>
      </c>
      <c r="J4507" s="14" t="n">
        <v>809.8034535</v>
      </c>
    </row>
    <row r="4508" customFormat="false" ht="15" hidden="false" customHeight="false" outlineLevel="0" collapsed="false">
      <c r="A4508" s="12" t="n">
        <v>12059</v>
      </c>
      <c r="B4508" s="13" t="s">
        <v>4521</v>
      </c>
      <c r="C4508" s="14" t="n">
        <f aca="false">IF($F$2=0," - ",Tabla1[[#This Row],[Base Precio de Lista neto]])</f>
        <v>452.217</v>
      </c>
      <c r="D4508" s="14" t="n">
        <f aca="false">IF($F$2=0," - ",Tabla1[[#This Row],[Base Precio de Lista neto]]*(1-$F$2))</f>
        <v>316.5519</v>
      </c>
      <c r="E4508" s="14" t="n">
        <f aca="false">IF($F$2=0," - ",Tabla1[[#This Row],[Base para Mejor precio]]*(1-$F$2))</f>
        <v>230.7663351</v>
      </c>
      <c r="F4508" s="12" t="s">
        <v>14</v>
      </c>
      <c r="G4508" s="15" t="s">
        <v>353</v>
      </c>
      <c r="H4508" s="14" t="n">
        <f aca="false">IFERROR(IF($F$3=0,"-",Tabla1[[#This Row],[Precio de Cliente neto]]*(1+$F$3)),"-")</f>
        <v>474.82785</v>
      </c>
      <c r="I4508" s="14" t="n">
        <v>452.217</v>
      </c>
      <c r="J4508" s="14" t="n">
        <v>329.666193</v>
      </c>
    </row>
    <row r="4509" customFormat="false" ht="15" hidden="false" customHeight="false" outlineLevel="0" collapsed="false">
      <c r="A4509" s="12" t="n">
        <v>12060</v>
      </c>
      <c r="B4509" s="13" t="s">
        <v>4522</v>
      </c>
      <c r="C4509" s="14" t="n">
        <f aca="false">IF($F$2=0," - ",Tabla1[[#This Row],[Base Precio de Lista neto]])</f>
        <v>491.7977</v>
      </c>
      <c r="D4509" s="14" t="n">
        <f aca="false">IF($F$2=0," - ",Tabla1[[#This Row],[Base Precio de Lista neto]]*(1-$F$2))</f>
        <v>344.25839</v>
      </c>
      <c r="E4509" s="14" t="n">
        <f aca="false">IF($F$2=0," - ",Tabla1[[#This Row],[Base para Mejor precio]]*(1-$F$2))</f>
        <v>250.96436631</v>
      </c>
      <c r="F4509" s="12" t="s">
        <v>14</v>
      </c>
      <c r="G4509" s="15" t="s">
        <v>353</v>
      </c>
      <c r="H4509" s="14" t="n">
        <f aca="false">IFERROR(IF($F$3=0,"-",Tabla1[[#This Row],[Precio de Cliente neto]]*(1+$F$3)),"-")</f>
        <v>516.387585</v>
      </c>
      <c r="I4509" s="14" t="n">
        <v>491.7977</v>
      </c>
      <c r="J4509" s="14" t="n">
        <v>358.5205233</v>
      </c>
    </row>
    <row r="4510" customFormat="false" ht="15" hidden="false" customHeight="false" outlineLevel="0" collapsed="false">
      <c r="A4510" s="12" t="n">
        <v>12061</v>
      </c>
      <c r="B4510" s="13" t="s">
        <v>4523</v>
      </c>
      <c r="C4510" s="14" t="n">
        <f aca="false">IF($F$2=0," - ",Tabla1[[#This Row],[Base Precio de Lista neto]])</f>
        <v>390.3141</v>
      </c>
      <c r="D4510" s="14" t="n">
        <f aca="false">IF($F$2=0," - ",Tabla1[[#This Row],[Base Precio de Lista neto]]*(1-$F$2))</f>
        <v>273.21987</v>
      </c>
      <c r="E4510" s="14" t="n">
        <f aca="false">IF($F$2=0," - ",Tabla1[[#This Row],[Base para Mejor precio]]*(1-$F$2))</f>
        <v>199.17728523</v>
      </c>
      <c r="F4510" s="12" t="s">
        <v>14</v>
      </c>
      <c r="G4510" s="15" t="s">
        <v>353</v>
      </c>
      <c r="H4510" s="14" t="n">
        <f aca="false">IFERROR(IF($F$3=0,"-",Tabla1[[#This Row],[Precio de Cliente neto]]*(1+$F$3)),"-")</f>
        <v>409.829805</v>
      </c>
      <c r="I4510" s="14" t="n">
        <v>390.3141</v>
      </c>
      <c r="J4510" s="14" t="n">
        <v>284.5389789</v>
      </c>
    </row>
    <row r="4511" customFormat="false" ht="15" hidden="false" customHeight="false" outlineLevel="0" collapsed="false">
      <c r="A4511" s="12" t="n">
        <v>12062</v>
      </c>
      <c r="B4511" s="13" t="s">
        <v>4524</v>
      </c>
      <c r="C4511" s="14" t="n">
        <f aca="false">IF($F$2=0," - ",Tabla1[[#This Row],[Base Precio de Lista neto]])</f>
        <v>422.2031</v>
      </c>
      <c r="D4511" s="14" t="n">
        <f aca="false">IF($F$2=0," - ",Tabla1[[#This Row],[Base Precio de Lista neto]]*(1-$F$2))</f>
        <v>295.54217</v>
      </c>
      <c r="E4511" s="14" t="n">
        <f aca="false">IF($F$2=0," - ",Tabla1[[#This Row],[Base para Mejor precio]]*(1-$F$2))</f>
        <v>215.45024193</v>
      </c>
      <c r="F4511" s="12" t="s">
        <v>14</v>
      </c>
      <c r="G4511" s="15" t="s">
        <v>353</v>
      </c>
      <c r="H4511" s="14" t="n">
        <f aca="false">IFERROR(IF($F$3=0,"-",Tabla1[[#This Row],[Precio de Cliente neto]]*(1+$F$3)),"-")</f>
        <v>443.313255</v>
      </c>
      <c r="I4511" s="14" t="n">
        <v>422.2031</v>
      </c>
      <c r="J4511" s="14" t="n">
        <v>307.7860599</v>
      </c>
    </row>
    <row r="4512" customFormat="false" ht="15" hidden="false" customHeight="false" outlineLevel="0" collapsed="false">
      <c r="A4512" s="12" t="n">
        <v>12063</v>
      </c>
      <c r="B4512" s="13" t="s">
        <v>4525</v>
      </c>
      <c r="C4512" s="14" t="n">
        <f aca="false">IF($F$2=0," - ",Tabla1[[#This Row],[Base Precio de Lista neto]])</f>
        <v>64.4572</v>
      </c>
      <c r="D4512" s="14" t="n">
        <f aca="false">IF($F$2=0," - ",Tabla1[[#This Row],[Base Precio de Lista neto]]*(1-$F$2))</f>
        <v>45.12004</v>
      </c>
      <c r="E4512" s="14" t="n">
        <f aca="false">IF($F$2=0," - ",Tabla1[[#This Row],[Base para Mejor precio]]*(1-$F$2))</f>
        <v>40.608036</v>
      </c>
      <c r="F4512" s="12" t="s">
        <v>14</v>
      </c>
      <c r="G4512" s="15"/>
      <c r="H4512" s="14" t="n">
        <f aca="false">IFERROR(IF($F$3=0,"-",Tabla1[[#This Row],[Precio de Cliente neto]]*(1+$F$3)),"-")</f>
        <v>67.68006</v>
      </c>
      <c r="I4512" s="14" t="n">
        <v>64.4572</v>
      </c>
      <c r="J4512" s="14" t="n">
        <v>58.01148</v>
      </c>
    </row>
    <row r="4513" customFormat="false" ht="15" hidden="false" customHeight="false" outlineLevel="0" collapsed="false">
      <c r="A4513" s="12" t="n">
        <v>12064</v>
      </c>
      <c r="B4513" s="13" t="s">
        <v>4526</v>
      </c>
      <c r="C4513" s="14" t="n">
        <f aca="false">IF($F$2=0," - ",Tabla1[[#This Row],[Base Precio de Lista neto]])</f>
        <v>97.1743</v>
      </c>
      <c r="D4513" s="14" t="n">
        <f aca="false">IF($F$2=0," - ",Tabla1[[#This Row],[Base Precio de Lista neto]]*(1-$F$2))</f>
        <v>68.02201</v>
      </c>
      <c r="E4513" s="14" t="n">
        <f aca="false">IF($F$2=0," - ",Tabla1[[#This Row],[Base para Mejor precio]]*(1-$F$2))</f>
        <v>49.58804529</v>
      </c>
      <c r="F4513" s="12" t="s">
        <v>14</v>
      </c>
      <c r="G4513" s="15" t="s">
        <v>353</v>
      </c>
      <c r="H4513" s="14" t="n">
        <f aca="false">IFERROR(IF($F$3=0,"-",Tabla1[[#This Row],[Precio de Cliente neto]]*(1+$F$3)),"-")</f>
        <v>102.033015</v>
      </c>
      <c r="I4513" s="14" t="n">
        <v>97.1743</v>
      </c>
      <c r="J4513" s="14" t="n">
        <v>70.8400647</v>
      </c>
    </row>
    <row r="4514" customFormat="false" ht="15" hidden="false" customHeight="false" outlineLevel="0" collapsed="false">
      <c r="A4514" s="12" t="n">
        <v>12065</v>
      </c>
      <c r="B4514" s="13" t="s">
        <v>4527</v>
      </c>
      <c r="C4514" s="14" t="n">
        <f aca="false">IF($F$2=0," - ",Tabla1[[#This Row],[Base Precio de Lista neto]])</f>
        <v>109.5639</v>
      </c>
      <c r="D4514" s="14" t="n">
        <f aca="false">IF($F$2=0," - ",Tabla1[[#This Row],[Base Precio de Lista neto]]*(1-$F$2))</f>
        <v>76.69473</v>
      </c>
      <c r="E4514" s="14" t="n">
        <f aca="false">IF($F$2=0," - ",Tabla1[[#This Row],[Base para Mejor precio]]*(1-$F$2))</f>
        <v>55.91045817</v>
      </c>
      <c r="F4514" s="12" t="s">
        <v>14</v>
      </c>
      <c r="G4514" s="15" t="s">
        <v>353</v>
      </c>
      <c r="H4514" s="14" t="n">
        <f aca="false">IFERROR(IF($F$3=0,"-",Tabla1[[#This Row],[Precio de Cliente neto]]*(1+$F$3)),"-")</f>
        <v>115.042095</v>
      </c>
      <c r="I4514" s="14" t="n">
        <v>109.5639</v>
      </c>
      <c r="J4514" s="14" t="n">
        <v>79.8720831</v>
      </c>
    </row>
    <row r="4515" customFormat="false" ht="15" hidden="false" customHeight="false" outlineLevel="0" collapsed="false">
      <c r="A4515" s="12" t="n">
        <v>12066</v>
      </c>
      <c r="B4515" s="13" t="s">
        <v>4528</v>
      </c>
      <c r="C4515" s="14" t="n">
        <f aca="false">IF($F$2=0," - ",Tabla1[[#This Row],[Base Precio de Lista neto]])</f>
        <v>118.8934</v>
      </c>
      <c r="D4515" s="14" t="n">
        <f aca="false">IF($F$2=0," - ",Tabla1[[#This Row],[Base Precio de Lista neto]]*(1-$F$2))</f>
        <v>83.22538</v>
      </c>
      <c r="E4515" s="14" t="n">
        <f aca="false">IF($F$2=0," - ",Tabla1[[#This Row],[Base para Mejor precio]]*(1-$F$2))</f>
        <v>60.67130202</v>
      </c>
      <c r="F4515" s="12" t="s">
        <v>14</v>
      </c>
      <c r="G4515" s="15" t="s">
        <v>353</v>
      </c>
      <c r="H4515" s="14" t="n">
        <f aca="false">IFERROR(IF($F$3=0,"-",Tabla1[[#This Row],[Precio de Cliente neto]]*(1+$F$3)),"-")</f>
        <v>124.83807</v>
      </c>
      <c r="I4515" s="14" t="n">
        <v>118.8934</v>
      </c>
      <c r="J4515" s="14" t="n">
        <v>86.6732886</v>
      </c>
    </row>
    <row r="4516" customFormat="false" ht="15" hidden="false" customHeight="false" outlineLevel="0" collapsed="false">
      <c r="A4516" s="12" t="n">
        <v>12067</v>
      </c>
      <c r="B4516" s="13" t="s">
        <v>4529</v>
      </c>
      <c r="C4516" s="14" t="n">
        <f aca="false">IF($F$2=0," - ",Tabla1[[#This Row],[Base Precio de Lista neto]])</f>
        <v>431.4458</v>
      </c>
      <c r="D4516" s="14" t="n">
        <f aca="false">IF($F$2=0," - ",Tabla1[[#This Row],[Base Precio de Lista neto]]*(1-$F$2))</f>
        <v>302.01206</v>
      </c>
      <c r="E4516" s="14" t="n">
        <f aca="false">IF($F$2=0," - ",Tabla1[[#This Row],[Base para Mejor precio]]*(1-$F$2))</f>
        <v>220.16679174</v>
      </c>
      <c r="F4516" s="12" t="s">
        <v>14</v>
      </c>
      <c r="G4516" s="15" t="s">
        <v>353</v>
      </c>
      <c r="H4516" s="14" t="n">
        <f aca="false">IFERROR(IF($F$3=0,"-",Tabla1[[#This Row],[Precio de Cliente neto]]*(1+$F$3)),"-")</f>
        <v>453.01809</v>
      </c>
      <c r="I4516" s="14" t="n">
        <v>431.4458</v>
      </c>
      <c r="J4516" s="14" t="n">
        <v>314.5239882</v>
      </c>
    </row>
    <row r="4517" customFormat="false" ht="15" hidden="false" customHeight="false" outlineLevel="0" collapsed="false">
      <c r="A4517" s="12" t="n">
        <v>12068</v>
      </c>
      <c r="B4517" s="13" t="s">
        <v>4530</v>
      </c>
      <c r="C4517" s="14" t="n">
        <f aca="false">IF($F$2=0," - ",Tabla1[[#This Row],[Base Precio de Lista neto]])</f>
        <v>484.5797</v>
      </c>
      <c r="D4517" s="14" t="n">
        <f aca="false">IF($F$2=0," - ",Tabla1[[#This Row],[Base Precio de Lista neto]]*(1-$F$2))</f>
        <v>339.20579</v>
      </c>
      <c r="E4517" s="14" t="n">
        <f aca="false">IF($F$2=0," - ",Tabla1[[#This Row],[Base para Mejor precio]]*(1-$F$2))</f>
        <v>247.28102091</v>
      </c>
      <c r="F4517" s="12" t="s">
        <v>14</v>
      </c>
      <c r="G4517" s="15" t="s">
        <v>353</v>
      </c>
      <c r="H4517" s="14" t="n">
        <f aca="false">IFERROR(IF($F$3=0,"-",Tabla1[[#This Row],[Precio de Cliente neto]]*(1+$F$3)),"-")</f>
        <v>508.808685</v>
      </c>
      <c r="I4517" s="14" t="n">
        <v>484.5797</v>
      </c>
      <c r="J4517" s="14" t="n">
        <v>353.2586013</v>
      </c>
    </row>
    <row r="4518" customFormat="false" ht="15" hidden="false" customHeight="false" outlineLevel="0" collapsed="false">
      <c r="A4518" s="12" t="n">
        <v>12074</v>
      </c>
      <c r="B4518" s="13" t="s">
        <v>4531</v>
      </c>
      <c r="C4518" s="14" t="n">
        <f aca="false">IF($F$2=0," - ",Tabla1[[#This Row],[Base Precio de Lista neto]])</f>
        <v>514.9516</v>
      </c>
      <c r="D4518" s="14" t="n">
        <f aca="false">IF($F$2=0," - ",Tabla1[[#This Row],[Base Precio de Lista neto]]*(1-$F$2))</f>
        <v>360.46612</v>
      </c>
      <c r="E4518" s="14" t="n">
        <f aca="false">IF($F$2=0," - ",Tabla1[[#This Row],[Base para Mejor precio]]*(1-$F$2))</f>
        <v>324.419508</v>
      </c>
      <c r="F4518" s="12" t="s">
        <v>17</v>
      </c>
      <c r="G4518" s="15"/>
      <c r="H4518" s="14" t="n">
        <f aca="false">IFERROR(IF($F$3=0,"-",Tabla1[[#This Row],[Precio de Cliente neto]]*(1+$F$3)),"-")</f>
        <v>540.69918</v>
      </c>
      <c r="I4518" s="14" t="n">
        <v>514.9516</v>
      </c>
      <c r="J4518" s="14" t="n">
        <v>463.45644</v>
      </c>
    </row>
    <row r="4519" customFormat="false" ht="15" hidden="false" customHeight="false" outlineLevel="0" collapsed="false">
      <c r="A4519" s="12" t="n">
        <v>12075</v>
      </c>
      <c r="B4519" s="13" t="s">
        <v>4532</v>
      </c>
      <c r="C4519" s="14" t="n">
        <f aca="false">IF($F$2=0," - ",Tabla1[[#This Row],[Base Precio de Lista neto]])</f>
        <v>637.342</v>
      </c>
      <c r="D4519" s="14" t="n">
        <f aca="false">IF($F$2=0," - ",Tabla1[[#This Row],[Base Precio de Lista neto]]*(1-$F$2))</f>
        <v>446.1394</v>
      </c>
      <c r="E4519" s="14" t="n">
        <f aca="false">IF($F$2=0," - ",Tabla1[[#This Row],[Base para Mejor precio]]*(1-$F$2))</f>
        <v>401.52546</v>
      </c>
      <c r="F4519" s="12" t="s">
        <v>17</v>
      </c>
      <c r="G4519" s="15"/>
      <c r="H4519" s="14" t="n">
        <f aca="false">IFERROR(IF($F$3=0,"-",Tabla1[[#This Row],[Precio de Cliente neto]]*(1+$F$3)),"-")</f>
        <v>669.2091</v>
      </c>
      <c r="I4519" s="14" t="n">
        <v>637.342</v>
      </c>
      <c r="J4519" s="14" t="n">
        <v>573.6078</v>
      </c>
    </row>
    <row r="4520" customFormat="false" ht="15" hidden="false" customHeight="false" outlineLevel="0" collapsed="false">
      <c r="A4520" s="12" t="n">
        <v>12076</v>
      </c>
      <c r="B4520" s="13" t="s">
        <v>4533</v>
      </c>
      <c r="C4520" s="14" t="n">
        <f aca="false">IF($F$2=0," - ",Tabla1[[#This Row],[Base Precio de Lista neto]])</f>
        <v>622.8775</v>
      </c>
      <c r="D4520" s="14" t="n">
        <f aca="false">IF($F$2=0," - ",Tabla1[[#This Row],[Base Precio de Lista neto]]*(1-$F$2))</f>
        <v>436.01425</v>
      </c>
      <c r="E4520" s="14" t="n">
        <f aca="false">IF($F$2=0," - ",Tabla1[[#This Row],[Base para Mejor precio]]*(1-$F$2))</f>
        <v>392.412825</v>
      </c>
      <c r="F4520" s="12" t="s">
        <v>17</v>
      </c>
      <c r="G4520" s="15"/>
      <c r="H4520" s="14" t="n">
        <f aca="false">IFERROR(IF($F$3=0,"-",Tabla1[[#This Row],[Precio de Cliente neto]]*(1+$F$3)),"-")</f>
        <v>654.021375</v>
      </c>
      <c r="I4520" s="14" t="n">
        <v>622.8775</v>
      </c>
      <c r="J4520" s="14" t="n">
        <v>560.58975</v>
      </c>
    </row>
    <row r="4521" customFormat="false" ht="15" hidden="false" customHeight="false" outlineLevel="0" collapsed="false">
      <c r="A4521" s="12" t="n">
        <v>12077</v>
      </c>
      <c r="B4521" s="13" t="s">
        <v>4534</v>
      </c>
      <c r="C4521" s="14" t="n">
        <f aca="false">IF($F$2=0," - ",Tabla1[[#This Row],[Base Precio de Lista neto]])</f>
        <v>777.9175</v>
      </c>
      <c r="D4521" s="14" t="n">
        <f aca="false">IF($F$2=0," - ",Tabla1[[#This Row],[Base Precio de Lista neto]]*(1-$F$2))</f>
        <v>544.54225</v>
      </c>
      <c r="E4521" s="14" t="n">
        <f aca="false">IF($F$2=0," - ",Tabla1[[#This Row],[Base para Mejor precio]]*(1-$F$2))</f>
        <v>490.088025</v>
      </c>
      <c r="F4521" s="12" t="s">
        <v>17</v>
      </c>
      <c r="G4521" s="15"/>
      <c r="H4521" s="14" t="n">
        <f aca="false">IFERROR(IF($F$3=0,"-",Tabla1[[#This Row],[Precio de Cliente neto]]*(1+$F$3)),"-")</f>
        <v>816.813375</v>
      </c>
      <c r="I4521" s="14" t="n">
        <v>777.9175</v>
      </c>
      <c r="J4521" s="14" t="n">
        <v>700.12575</v>
      </c>
    </row>
    <row r="4522" customFormat="false" ht="15" hidden="false" customHeight="false" outlineLevel="0" collapsed="false">
      <c r="A4522" s="12" t="n">
        <v>12078</v>
      </c>
      <c r="B4522" s="13" t="s">
        <v>4535</v>
      </c>
      <c r="C4522" s="14" t="n">
        <f aca="false">IF($F$2=0," - ",Tabla1[[#This Row],[Base Precio de Lista neto]])</f>
        <v>1256.5233</v>
      </c>
      <c r="D4522" s="14" t="n">
        <f aca="false">IF($F$2=0," - ",Tabla1[[#This Row],[Base Precio de Lista neto]]*(1-$F$2))</f>
        <v>879.56631</v>
      </c>
      <c r="E4522" s="14" t="n">
        <f aca="false">IF($F$2=0," - ",Tabla1[[#This Row],[Base para Mejor precio]]*(1-$F$2))</f>
        <v>791.609679</v>
      </c>
      <c r="F4522" s="12" t="s">
        <v>14</v>
      </c>
      <c r="G4522" s="15"/>
      <c r="H4522" s="14" t="n">
        <f aca="false">IFERROR(IF($F$3=0,"-",Tabla1[[#This Row],[Precio de Cliente neto]]*(1+$F$3)),"-")</f>
        <v>1319.349465</v>
      </c>
      <c r="I4522" s="14" t="n">
        <v>1256.5233</v>
      </c>
      <c r="J4522" s="14" t="n">
        <v>1130.87097</v>
      </c>
    </row>
    <row r="4523" customFormat="false" ht="15" hidden="false" customHeight="false" outlineLevel="0" collapsed="false">
      <c r="A4523" s="12" t="n">
        <v>12079</v>
      </c>
      <c r="B4523" s="13" t="s">
        <v>4536</v>
      </c>
      <c r="C4523" s="14" t="n">
        <f aca="false">IF($F$2=0," - ",Tabla1[[#This Row],[Base Precio de Lista neto]])</f>
        <v>2390.2566</v>
      </c>
      <c r="D4523" s="14" t="n">
        <f aca="false">IF($F$2=0," - ",Tabla1[[#This Row],[Base Precio de Lista neto]]*(1-$F$2))</f>
        <v>1673.17962</v>
      </c>
      <c r="E4523" s="14" t="n">
        <f aca="false">IF($F$2=0," - ",Tabla1[[#This Row],[Base para Mejor precio]]*(1-$F$2))</f>
        <v>1505.861658</v>
      </c>
      <c r="F4523" s="12" t="s">
        <v>14</v>
      </c>
      <c r="G4523" s="15"/>
      <c r="H4523" s="14" t="n">
        <f aca="false">IFERROR(IF($F$3=0,"-",Tabla1[[#This Row],[Precio de Cliente neto]]*(1+$F$3)),"-")</f>
        <v>2509.76943</v>
      </c>
      <c r="I4523" s="14" t="n">
        <v>2390.2566</v>
      </c>
      <c r="J4523" s="14" t="n">
        <v>2151.23094</v>
      </c>
    </row>
    <row r="4524" customFormat="false" ht="15" hidden="false" customHeight="false" outlineLevel="0" collapsed="false">
      <c r="A4524" s="12" t="n">
        <v>12081</v>
      </c>
      <c r="B4524" s="13" t="s">
        <v>4537</v>
      </c>
      <c r="C4524" s="14" t="n">
        <f aca="false">IF($F$2=0," - ",Tabla1[[#This Row],[Base Precio de Lista neto]])</f>
        <v>182.2828</v>
      </c>
      <c r="D4524" s="14" t="n">
        <f aca="false">IF($F$2=0," - ",Tabla1[[#This Row],[Base Precio de Lista neto]]*(1-$F$2))</f>
        <v>127.59796</v>
      </c>
      <c r="E4524" s="14" t="n">
        <f aca="false">IF($F$2=0," - ",Tabla1[[#This Row],[Base para Mejor precio]]*(1-$F$2))</f>
        <v>93.01891284</v>
      </c>
      <c r="F4524" s="12" t="s">
        <v>14</v>
      </c>
      <c r="G4524" s="15" t="s">
        <v>353</v>
      </c>
      <c r="H4524" s="14" t="n">
        <f aca="false">IFERROR(IF($F$3=0,"-",Tabla1[[#This Row],[Precio de Cliente neto]]*(1+$F$3)),"-")</f>
        <v>191.39694</v>
      </c>
      <c r="I4524" s="14" t="n">
        <v>182.2828</v>
      </c>
      <c r="J4524" s="14" t="n">
        <v>132.8841612</v>
      </c>
    </row>
    <row r="4525" customFormat="false" ht="15" hidden="false" customHeight="false" outlineLevel="0" collapsed="false">
      <c r="A4525" s="12" t="n">
        <v>12082</v>
      </c>
      <c r="B4525" s="13" t="s">
        <v>4538</v>
      </c>
      <c r="C4525" s="14" t="n">
        <f aca="false">IF($F$2=0," - ",Tabla1[[#This Row],[Base Precio de Lista neto]])</f>
        <v>217.533</v>
      </c>
      <c r="D4525" s="14" t="n">
        <f aca="false">IF($F$2=0," - ",Tabla1[[#This Row],[Base Precio de Lista neto]]*(1-$F$2))</f>
        <v>152.2731</v>
      </c>
      <c r="E4525" s="14" t="n">
        <f aca="false">IF($F$2=0," - ",Tabla1[[#This Row],[Base para Mejor precio]]*(1-$F$2))</f>
        <v>111.0070899</v>
      </c>
      <c r="F4525" s="12" t="s">
        <v>14</v>
      </c>
      <c r="G4525" s="15" t="s">
        <v>353</v>
      </c>
      <c r="H4525" s="14" t="n">
        <f aca="false">IFERROR(IF($F$3=0,"-",Tabla1[[#This Row],[Precio de Cliente neto]]*(1+$F$3)),"-")</f>
        <v>228.40965</v>
      </c>
      <c r="I4525" s="14" t="n">
        <v>217.533</v>
      </c>
      <c r="J4525" s="14" t="n">
        <v>158.581557</v>
      </c>
    </row>
    <row r="4526" customFormat="false" ht="15" hidden="false" customHeight="false" outlineLevel="0" collapsed="false">
      <c r="A4526" s="12" t="n">
        <v>12083</v>
      </c>
      <c r="B4526" s="13" t="s">
        <v>4539</v>
      </c>
      <c r="C4526" s="14" t="n">
        <f aca="false">IF($F$2=0," - ",Tabla1[[#This Row],[Base Precio de Lista neto]])</f>
        <v>231.7968</v>
      </c>
      <c r="D4526" s="14" t="n">
        <f aca="false">IF($F$2=0," - ",Tabla1[[#This Row],[Base Precio de Lista neto]]*(1-$F$2))</f>
        <v>162.25776</v>
      </c>
      <c r="E4526" s="14" t="n">
        <f aca="false">IF($F$2=0," - ",Tabla1[[#This Row],[Base para Mejor precio]]*(1-$F$2))</f>
        <v>118.28590704</v>
      </c>
      <c r="F4526" s="12" t="s">
        <v>14</v>
      </c>
      <c r="G4526" s="15" t="s">
        <v>353</v>
      </c>
      <c r="H4526" s="14" t="n">
        <f aca="false">IFERROR(IF($F$3=0,"-",Tabla1[[#This Row],[Precio de Cliente neto]]*(1+$F$3)),"-")</f>
        <v>243.38664</v>
      </c>
      <c r="I4526" s="14" t="n">
        <v>231.7968</v>
      </c>
      <c r="J4526" s="14" t="n">
        <v>168.9798672</v>
      </c>
    </row>
    <row r="4527" customFormat="false" ht="15" hidden="false" customHeight="false" outlineLevel="0" collapsed="false">
      <c r="A4527" s="12" t="n">
        <v>12084</v>
      </c>
      <c r="B4527" s="13" t="s">
        <v>4540</v>
      </c>
      <c r="C4527" s="14" t="n">
        <f aca="false">IF($F$2=0," - ",Tabla1[[#This Row],[Base Precio de Lista neto]])</f>
        <v>114.3687</v>
      </c>
      <c r="D4527" s="14" t="n">
        <f aca="false">IF($F$2=0," - ",Tabla1[[#This Row],[Base Precio de Lista neto]]*(1-$F$2))</f>
        <v>80.05809</v>
      </c>
      <c r="E4527" s="14" t="n">
        <f aca="false">IF($F$2=0," - ",Tabla1[[#This Row],[Base para Mejor precio]]*(1-$F$2))</f>
        <v>58.36234761</v>
      </c>
      <c r="F4527" s="12" t="s">
        <v>14</v>
      </c>
      <c r="G4527" s="15" t="s">
        <v>353</v>
      </c>
      <c r="H4527" s="14" t="n">
        <f aca="false">IFERROR(IF($F$3=0,"-",Tabla1[[#This Row],[Precio de Cliente neto]]*(1+$F$3)),"-")</f>
        <v>120.087135</v>
      </c>
      <c r="I4527" s="14" t="n">
        <v>114.3687</v>
      </c>
      <c r="J4527" s="14" t="n">
        <v>83.3747823</v>
      </c>
    </row>
    <row r="4528" customFormat="false" ht="15" hidden="false" customHeight="false" outlineLevel="0" collapsed="false">
      <c r="A4528" s="12" t="n">
        <v>12085</v>
      </c>
      <c r="B4528" s="13" t="s">
        <v>4541</v>
      </c>
      <c r="C4528" s="14" t="n">
        <f aca="false">IF($F$2=0," - ",Tabla1[[#This Row],[Base Precio de Lista neto]])</f>
        <v>134.6223</v>
      </c>
      <c r="D4528" s="14" t="n">
        <f aca="false">IF($F$2=0," - ",Tabla1[[#This Row],[Base Precio de Lista neto]]*(1-$F$2))</f>
        <v>94.23561</v>
      </c>
      <c r="E4528" s="14" t="n">
        <f aca="false">IF($F$2=0," - ",Tabla1[[#This Row],[Base para Mejor precio]]*(1-$F$2))</f>
        <v>68.69775969</v>
      </c>
      <c r="F4528" s="12" t="s">
        <v>14</v>
      </c>
      <c r="G4528" s="15" t="s">
        <v>353</v>
      </c>
      <c r="H4528" s="14" t="n">
        <f aca="false">IFERROR(IF($F$3=0,"-",Tabla1[[#This Row],[Precio de Cliente neto]]*(1+$F$3)),"-")</f>
        <v>141.353415</v>
      </c>
      <c r="I4528" s="14" t="n">
        <v>134.6223</v>
      </c>
      <c r="J4528" s="14" t="n">
        <v>98.1396567</v>
      </c>
    </row>
    <row r="4529" customFormat="false" ht="15" hidden="false" customHeight="false" outlineLevel="0" collapsed="false">
      <c r="A4529" s="12" t="n">
        <v>12086</v>
      </c>
      <c r="B4529" s="13" t="s">
        <v>4542</v>
      </c>
      <c r="C4529" s="14" t="n">
        <f aca="false">IF($F$2=0," - ",Tabla1[[#This Row],[Base Precio de Lista neto]])</f>
        <v>153.583</v>
      </c>
      <c r="D4529" s="14" t="n">
        <f aca="false">IF($F$2=0," - ",Tabla1[[#This Row],[Base Precio de Lista neto]]*(1-$F$2))</f>
        <v>107.5081</v>
      </c>
      <c r="E4529" s="14" t="n">
        <f aca="false">IF($F$2=0," - ",Tabla1[[#This Row],[Base para Mejor precio]]*(1-$F$2))</f>
        <v>78.3734049</v>
      </c>
      <c r="F4529" s="12" t="s">
        <v>14</v>
      </c>
      <c r="G4529" s="15" t="s">
        <v>353</v>
      </c>
      <c r="H4529" s="14" t="n">
        <f aca="false">IFERROR(IF($F$3=0,"-",Tabla1[[#This Row],[Precio de Cliente neto]]*(1+$F$3)),"-")</f>
        <v>161.26215</v>
      </c>
      <c r="I4529" s="14" t="n">
        <v>153.583</v>
      </c>
      <c r="J4529" s="14" t="n">
        <v>111.962007</v>
      </c>
    </row>
    <row r="4530" customFormat="false" ht="15" hidden="false" customHeight="false" outlineLevel="0" collapsed="false">
      <c r="A4530" s="12" t="n">
        <v>12087</v>
      </c>
      <c r="B4530" s="13" t="s">
        <v>4543</v>
      </c>
      <c r="C4530" s="14" t="n">
        <f aca="false">IF($F$2=0," - ",Tabla1[[#This Row],[Base Precio de Lista neto]])</f>
        <v>114.3687</v>
      </c>
      <c r="D4530" s="14" t="n">
        <f aca="false">IF($F$2=0," - ",Tabla1[[#This Row],[Base Precio de Lista neto]]*(1-$F$2))</f>
        <v>80.05809</v>
      </c>
      <c r="E4530" s="14" t="n">
        <f aca="false">IF($F$2=0," - ",Tabla1[[#This Row],[Base para Mejor precio]]*(1-$F$2))</f>
        <v>58.36234761</v>
      </c>
      <c r="F4530" s="12" t="s">
        <v>14</v>
      </c>
      <c r="G4530" s="15" t="s">
        <v>353</v>
      </c>
      <c r="H4530" s="14" t="n">
        <f aca="false">IFERROR(IF($F$3=0,"-",Tabla1[[#This Row],[Precio de Cliente neto]]*(1+$F$3)),"-")</f>
        <v>120.087135</v>
      </c>
      <c r="I4530" s="14" t="n">
        <v>114.3687</v>
      </c>
      <c r="J4530" s="14" t="n">
        <v>83.3747823</v>
      </c>
    </row>
    <row r="4531" customFormat="false" ht="15" hidden="false" customHeight="false" outlineLevel="0" collapsed="false">
      <c r="A4531" s="12" t="n">
        <v>12088</v>
      </c>
      <c r="B4531" s="13" t="s">
        <v>4544</v>
      </c>
      <c r="C4531" s="14" t="n">
        <f aca="false">IF($F$2=0," - ",Tabla1[[#This Row],[Base Precio de Lista neto]])</f>
        <v>134.6223</v>
      </c>
      <c r="D4531" s="14" t="n">
        <f aca="false">IF($F$2=0," - ",Tabla1[[#This Row],[Base Precio de Lista neto]]*(1-$F$2))</f>
        <v>94.23561</v>
      </c>
      <c r="E4531" s="14" t="n">
        <f aca="false">IF($F$2=0," - ",Tabla1[[#This Row],[Base para Mejor precio]]*(1-$F$2))</f>
        <v>68.69775969</v>
      </c>
      <c r="F4531" s="12" t="s">
        <v>14</v>
      </c>
      <c r="G4531" s="15" t="s">
        <v>353</v>
      </c>
      <c r="H4531" s="14" t="n">
        <f aca="false">IFERROR(IF($F$3=0,"-",Tabla1[[#This Row],[Precio de Cliente neto]]*(1+$F$3)),"-")</f>
        <v>141.353415</v>
      </c>
      <c r="I4531" s="14" t="n">
        <v>134.6223</v>
      </c>
      <c r="J4531" s="14" t="n">
        <v>98.1396567</v>
      </c>
    </row>
    <row r="4532" customFormat="false" ht="15" hidden="false" customHeight="false" outlineLevel="0" collapsed="false">
      <c r="A4532" s="12" t="n">
        <v>12089</v>
      </c>
      <c r="B4532" s="13" t="s">
        <v>4545</v>
      </c>
      <c r="C4532" s="14" t="n">
        <f aca="false">IF($F$2=0," - ",Tabla1[[#This Row],[Base Precio de Lista neto]])</f>
        <v>153.583</v>
      </c>
      <c r="D4532" s="14" t="n">
        <f aca="false">IF($F$2=0," - ",Tabla1[[#This Row],[Base Precio de Lista neto]]*(1-$F$2))</f>
        <v>107.5081</v>
      </c>
      <c r="E4532" s="14" t="n">
        <f aca="false">IF($F$2=0," - ",Tabla1[[#This Row],[Base para Mejor precio]]*(1-$F$2))</f>
        <v>78.3734049</v>
      </c>
      <c r="F4532" s="12" t="s">
        <v>14</v>
      </c>
      <c r="G4532" s="15" t="s">
        <v>353</v>
      </c>
      <c r="H4532" s="14" t="n">
        <f aca="false">IFERROR(IF($F$3=0,"-",Tabla1[[#This Row],[Precio de Cliente neto]]*(1+$F$3)),"-")</f>
        <v>161.26215</v>
      </c>
      <c r="I4532" s="14" t="n">
        <v>153.583</v>
      </c>
      <c r="J4532" s="14" t="n">
        <v>111.962007</v>
      </c>
    </row>
    <row r="4533" customFormat="false" ht="15" hidden="false" customHeight="false" outlineLevel="0" collapsed="false">
      <c r="A4533" s="12" t="n">
        <v>12090</v>
      </c>
      <c r="B4533" s="13" t="s">
        <v>4546</v>
      </c>
      <c r="C4533" s="14" t="n">
        <f aca="false">IF($F$2=0," - ",Tabla1[[#This Row],[Base Precio de Lista neto]])</f>
        <v>219.5821</v>
      </c>
      <c r="D4533" s="14" t="n">
        <f aca="false">IF($F$2=0," - ",Tabla1[[#This Row],[Base Precio de Lista neto]]*(1-$F$2))</f>
        <v>153.70747</v>
      </c>
      <c r="E4533" s="14" t="n">
        <f aca="false">IF($F$2=0," - ",Tabla1[[#This Row],[Base para Mejor precio]]*(1-$F$2))</f>
        <v>138.336723</v>
      </c>
      <c r="F4533" s="12" t="s">
        <v>14</v>
      </c>
      <c r="G4533" s="15"/>
      <c r="H4533" s="14" t="n">
        <f aca="false">IFERROR(IF($F$3=0,"-",Tabla1[[#This Row],[Precio de Cliente neto]]*(1+$F$3)),"-")</f>
        <v>230.561205</v>
      </c>
      <c r="I4533" s="14" t="n">
        <v>219.5821</v>
      </c>
      <c r="J4533" s="14" t="n">
        <v>197.62389</v>
      </c>
    </row>
    <row r="4534" customFormat="false" ht="15" hidden="false" customHeight="false" outlineLevel="0" collapsed="false">
      <c r="A4534" s="12" t="n">
        <v>12091</v>
      </c>
      <c r="B4534" s="13" t="s">
        <v>4547</v>
      </c>
      <c r="C4534" s="14" t="n">
        <f aca="false">IF($F$2=0," - ",Tabla1[[#This Row],[Base Precio de Lista neto]])</f>
        <v>244.4881</v>
      </c>
      <c r="D4534" s="14" t="n">
        <f aca="false">IF($F$2=0," - ",Tabla1[[#This Row],[Base Precio de Lista neto]]*(1-$F$2))</f>
        <v>171.14167</v>
      </c>
      <c r="E4534" s="14" t="n">
        <f aca="false">IF($F$2=0," - ",Tabla1[[#This Row],[Base para Mejor precio]]*(1-$F$2))</f>
        <v>154.027503</v>
      </c>
      <c r="F4534" s="12" t="s">
        <v>14</v>
      </c>
      <c r="G4534" s="15"/>
      <c r="H4534" s="14" t="n">
        <f aca="false">IFERROR(IF($F$3=0,"-",Tabla1[[#This Row],[Precio de Cliente neto]]*(1+$F$3)),"-")</f>
        <v>256.712505</v>
      </c>
      <c r="I4534" s="14" t="n">
        <v>244.4881</v>
      </c>
      <c r="J4534" s="14" t="n">
        <v>220.03929</v>
      </c>
    </row>
    <row r="4535" customFormat="false" ht="15" hidden="false" customHeight="false" outlineLevel="0" collapsed="false">
      <c r="A4535" s="12" t="n">
        <v>12092</v>
      </c>
      <c r="B4535" s="13" t="s">
        <v>4548</v>
      </c>
      <c r="C4535" s="14" t="n">
        <f aca="false">IF($F$2=0," - ",Tabla1[[#This Row],[Base Precio de Lista neto]])</f>
        <v>273.3559</v>
      </c>
      <c r="D4535" s="14" t="n">
        <f aca="false">IF($F$2=0," - ",Tabla1[[#This Row],[Base Precio de Lista neto]]*(1-$F$2))</f>
        <v>191.34913</v>
      </c>
      <c r="E4535" s="14" t="n">
        <f aca="false">IF($F$2=0," - ",Tabla1[[#This Row],[Base para Mejor precio]]*(1-$F$2))</f>
        <v>172.214217</v>
      </c>
      <c r="F4535" s="12" t="s">
        <v>14</v>
      </c>
      <c r="G4535" s="15"/>
      <c r="H4535" s="14" t="n">
        <f aca="false">IFERROR(IF($F$3=0,"-",Tabla1[[#This Row],[Precio de Cliente neto]]*(1+$F$3)),"-")</f>
        <v>287.023695</v>
      </c>
      <c r="I4535" s="14" t="n">
        <v>273.3559</v>
      </c>
      <c r="J4535" s="14" t="n">
        <v>246.02031</v>
      </c>
    </row>
    <row r="4536" customFormat="false" ht="15" hidden="false" customHeight="false" outlineLevel="0" collapsed="false">
      <c r="A4536" s="12" t="n">
        <v>12093</v>
      </c>
      <c r="B4536" s="13" t="s">
        <v>4549</v>
      </c>
      <c r="C4536" s="14" t="n">
        <f aca="false">IF($F$2=0," - ",Tabla1[[#This Row],[Base Precio de Lista neto]])</f>
        <v>748.4089</v>
      </c>
      <c r="D4536" s="14" t="n">
        <f aca="false">IF($F$2=0," - ",Tabla1[[#This Row],[Base Precio de Lista neto]]*(1-$F$2))</f>
        <v>523.88623</v>
      </c>
      <c r="E4536" s="14" t="n">
        <f aca="false">IF($F$2=0," - ",Tabla1[[#This Row],[Base para Mejor precio]]*(1-$F$2))</f>
        <v>381.91306167</v>
      </c>
      <c r="F4536" s="12" t="s">
        <v>14</v>
      </c>
      <c r="G4536" s="15" t="s">
        <v>353</v>
      </c>
      <c r="H4536" s="14" t="n">
        <f aca="false">IFERROR(IF($F$3=0,"-",Tabla1[[#This Row],[Precio de Cliente neto]]*(1+$F$3)),"-")</f>
        <v>785.829345</v>
      </c>
      <c r="I4536" s="14" t="n">
        <v>748.4089</v>
      </c>
      <c r="J4536" s="14" t="n">
        <v>545.5900881</v>
      </c>
    </row>
    <row r="4537" customFormat="false" ht="15" hidden="false" customHeight="false" outlineLevel="0" collapsed="false">
      <c r="A4537" s="12" t="n">
        <v>12094</v>
      </c>
      <c r="B4537" s="13" t="s">
        <v>4550</v>
      </c>
      <c r="C4537" s="14" t="n">
        <f aca="false">IF($F$2=0," - ",Tabla1[[#This Row],[Base Precio de Lista neto]])</f>
        <v>992.1791</v>
      </c>
      <c r="D4537" s="14" t="n">
        <f aca="false">IF($F$2=0," - ",Tabla1[[#This Row],[Base Precio de Lista neto]]*(1-$F$2))</f>
        <v>694.52537</v>
      </c>
      <c r="E4537" s="14" t="n">
        <f aca="false">IF($F$2=0," - ",Tabla1[[#This Row],[Base para Mejor precio]]*(1-$F$2))</f>
        <v>506.30899473</v>
      </c>
      <c r="F4537" s="12" t="s">
        <v>14</v>
      </c>
      <c r="G4537" s="15" t="s">
        <v>353</v>
      </c>
      <c r="H4537" s="14" t="n">
        <f aca="false">IFERROR(IF($F$3=0,"-",Tabla1[[#This Row],[Precio de Cliente neto]]*(1+$F$3)),"-")</f>
        <v>1041.788055</v>
      </c>
      <c r="I4537" s="14" t="n">
        <v>992.1791</v>
      </c>
      <c r="J4537" s="14" t="n">
        <v>723.2985639</v>
      </c>
    </row>
    <row r="4538" customFormat="false" ht="15" hidden="false" customHeight="false" outlineLevel="0" collapsed="false">
      <c r="A4538" s="12" t="n">
        <v>12095</v>
      </c>
      <c r="B4538" s="13" t="s">
        <v>4551</v>
      </c>
      <c r="C4538" s="14" t="n">
        <f aca="false">IF($F$2=0," - ",Tabla1[[#This Row],[Base Precio de Lista neto]])</f>
        <v>700.219</v>
      </c>
      <c r="D4538" s="14" t="n">
        <f aca="false">IF($F$2=0," - ",Tabla1[[#This Row],[Base Precio de Lista neto]]*(1-$F$2))</f>
        <v>490.1533</v>
      </c>
      <c r="E4538" s="14" t="n">
        <f aca="false">IF($F$2=0," - ",Tabla1[[#This Row],[Base para Mejor precio]]*(1-$F$2))</f>
        <v>357.3217557</v>
      </c>
      <c r="F4538" s="12" t="s">
        <v>14</v>
      </c>
      <c r="G4538" s="15" t="s">
        <v>353</v>
      </c>
      <c r="H4538" s="14" t="n">
        <f aca="false">IFERROR(IF($F$3=0,"-",Tabla1[[#This Row],[Precio de Cliente neto]]*(1+$F$3)),"-")</f>
        <v>735.22995</v>
      </c>
      <c r="I4538" s="14" t="n">
        <v>700.219</v>
      </c>
      <c r="J4538" s="14" t="n">
        <v>510.459651</v>
      </c>
    </row>
    <row r="4539" customFormat="false" ht="15" hidden="false" customHeight="false" outlineLevel="0" collapsed="false">
      <c r="A4539" s="12" t="n">
        <v>12096</v>
      </c>
      <c r="B4539" s="13" t="s">
        <v>4552</v>
      </c>
      <c r="C4539" s="14" t="n">
        <f aca="false">IF($F$2=0," - ",Tabla1[[#This Row],[Base Precio de Lista neto]])</f>
        <v>461.0538</v>
      </c>
      <c r="D4539" s="14" t="n">
        <f aca="false">IF($F$2=0," - ",Tabla1[[#This Row],[Base Precio de Lista neto]]*(1-$F$2))</f>
        <v>322.73766</v>
      </c>
      <c r="E4539" s="14" t="n">
        <f aca="false">IF($F$2=0," - ",Tabla1[[#This Row],[Base para Mejor precio]]*(1-$F$2))</f>
        <v>235.27575414</v>
      </c>
      <c r="F4539" s="12" t="s">
        <v>14</v>
      </c>
      <c r="G4539" s="15" t="s">
        <v>353</v>
      </c>
      <c r="H4539" s="14" t="n">
        <f aca="false">IFERROR(IF($F$3=0,"-",Tabla1[[#This Row],[Precio de Cliente neto]]*(1+$F$3)),"-")</f>
        <v>484.10649</v>
      </c>
      <c r="I4539" s="14" t="n">
        <v>461.0538</v>
      </c>
      <c r="J4539" s="14" t="n">
        <v>336.1082202</v>
      </c>
    </row>
    <row r="4540" customFormat="false" ht="15" hidden="false" customHeight="false" outlineLevel="0" collapsed="false">
      <c r="A4540" s="12" t="n">
        <v>12097</v>
      </c>
      <c r="B4540" s="13" t="s">
        <v>4553</v>
      </c>
      <c r="C4540" s="14" t="n">
        <f aca="false">IF($F$2=0," - ",Tabla1[[#This Row],[Base Precio de Lista neto]])</f>
        <v>600.0713</v>
      </c>
      <c r="D4540" s="14" t="n">
        <f aca="false">IF($F$2=0," - ",Tabla1[[#This Row],[Base Precio de Lista neto]]*(1-$F$2))</f>
        <v>420.04991</v>
      </c>
      <c r="E4540" s="14" t="n">
        <f aca="false">IF($F$2=0," - ",Tabla1[[#This Row],[Base para Mejor precio]]*(1-$F$2))</f>
        <v>306.21638439</v>
      </c>
      <c r="F4540" s="12" t="s">
        <v>14</v>
      </c>
      <c r="G4540" s="15" t="s">
        <v>353</v>
      </c>
      <c r="H4540" s="14" t="n">
        <f aca="false">IFERROR(IF($F$3=0,"-",Tabla1[[#This Row],[Precio de Cliente neto]]*(1+$F$3)),"-")</f>
        <v>630.074865</v>
      </c>
      <c r="I4540" s="14" t="n">
        <v>600.0713</v>
      </c>
      <c r="J4540" s="14" t="n">
        <v>437.4519777</v>
      </c>
    </row>
    <row r="4541" customFormat="false" ht="15" hidden="false" customHeight="false" outlineLevel="0" collapsed="false">
      <c r="A4541" s="12" t="n">
        <v>12098</v>
      </c>
      <c r="B4541" s="13" t="s">
        <v>4554</v>
      </c>
      <c r="C4541" s="14" t="n">
        <f aca="false">IF($F$2=0," - ",Tabla1[[#This Row],[Base Precio de Lista neto]])</f>
        <v>675.8118</v>
      </c>
      <c r="D4541" s="14" t="n">
        <f aca="false">IF($F$2=0," - ",Tabla1[[#This Row],[Base Precio de Lista neto]]*(1-$F$2))</f>
        <v>473.06826</v>
      </c>
      <c r="E4541" s="14" t="n">
        <f aca="false">IF($F$2=0," - ",Tabla1[[#This Row],[Base para Mejor precio]]*(1-$F$2))</f>
        <v>344.86676154</v>
      </c>
      <c r="F4541" s="12" t="s">
        <v>14</v>
      </c>
      <c r="G4541" s="15" t="s">
        <v>353</v>
      </c>
      <c r="H4541" s="14" t="n">
        <f aca="false">IFERROR(IF($F$3=0,"-",Tabla1[[#This Row],[Precio de Cliente neto]]*(1+$F$3)),"-")</f>
        <v>709.60239</v>
      </c>
      <c r="I4541" s="14" t="n">
        <v>675.8118</v>
      </c>
      <c r="J4541" s="14" t="n">
        <v>492.6668022</v>
      </c>
    </row>
    <row r="4542" customFormat="false" ht="15" hidden="false" customHeight="false" outlineLevel="0" collapsed="false">
      <c r="A4542" s="12" t="n">
        <v>12099</v>
      </c>
      <c r="B4542" s="13" t="s">
        <v>4555</v>
      </c>
      <c r="C4542" s="14" t="n">
        <f aca="false">IF($F$2=0," - ",Tabla1[[#This Row],[Base Precio de Lista neto]])</f>
        <v>306.9937</v>
      </c>
      <c r="D4542" s="14" t="n">
        <f aca="false">IF($F$2=0," - ",Tabla1[[#This Row],[Base Precio de Lista neto]]*(1-$F$2))</f>
        <v>214.89559</v>
      </c>
      <c r="E4542" s="14" t="n">
        <f aca="false">IF($F$2=0," - ",Tabla1[[#This Row],[Base para Mejor precio]]*(1-$F$2))</f>
        <v>193.406031</v>
      </c>
      <c r="F4542" s="12" t="s">
        <v>31</v>
      </c>
      <c r="G4542" s="15"/>
      <c r="H4542" s="14" t="n">
        <f aca="false">IFERROR(IF($F$3=0,"-",Tabla1[[#This Row],[Precio de Cliente neto]]*(1+$F$3)),"-")</f>
        <v>322.343385</v>
      </c>
      <c r="I4542" s="14" t="n">
        <v>306.9937</v>
      </c>
      <c r="J4542" s="14" t="n">
        <v>276.29433</v>
      </c>
    </row>
    <row r="4543" customFormat="false" ht="15" hidden="false" customHeight="false" outlineLevel="0" collapsed="false">
      <c r="A4543" s="12" t="n">
        <v>12100</v>
      </c>
      <c r="B4543" s="13" t="s">
        <v>4556</v>
      </c>
      <c r="C4543" s="14" t="n">
        <f aca="false">IF($F$2=0," - ",Tabla1[[#This Row],[Base Precio de Lista neto]])</f>
        <v>13285.7134</v>
      </c>
      <c r="D4543" s="14" t="n">
        <f aca="false">IF($F$2=0," - ",Tabla1[[#This Row],[Base Precio de Lista neto]]*(1-$F$2))</f>
        <v>9299.99938</v>
      </c>
      <c r="E4543" s="14" t="n">
        <f aca="false">IF($F$2=0," - ",Tabla1[[#This Row],[Base para Mejor precio]]*(1-$F$2))</f>
        <v>8369.999442</v>
      </c>
      <c r="F4543" s="12" t="s">
        <v>31</v>
      </c>
      <c r="G4543" s="15"/>
      <c r="H4543" s="14" t="n">
        <f aca="false">IFERROR(IF($F$3=0,"-",Tabla1[[#This Row],[Precio de Cliente neto]]*(1+$F$3)),"-")</f>
        <v>13949.99907</v>
      </c>
      <c r="I4543" s="14" t="n">
        <v>13285.7134</v>
      </c>
      <c r="J4543" s="14" t="n">
        <v>11957.14206</v>
      </c>
    </row>
    <row r="4544" customFormat="false" ht="15" hidden="false" customHeight="false" outlineLevel="0" collapsed="false">
      <c r="A4544" s="12" t="n">
        <v>12101</v>
      </c>
      <c r="B4544" s="13" t="s">
        <v>4557</v>
      </c>
      <c r="C4544" s="14" t="n">
        <f aca="false">IF($F$2=0," - ",Tabla1[[#This Row],[Base Precio de Lista neto]])</f>
        <v>16499.9989</v>
      </c>
      <c r="D4544" s="14" t="n">
        <f aca="false">IF($F$2=0," - ",Tabla1[[#This Row],[Base Precio de Lista neto]]*(1-$F$2))</f>
        <v>11549.99923</v>
      </c>
      <c r="E4544" s="14" t="n">
        <f aca="false">IF($F$2=0," - ",Tabla1[[#This Row],[Base para Mejor precio]]*(1-$F$2))</f>
        <v>10394.999307</v>
      </c>
      <c r="F4544" s="12" t="s">
        <v>31</v>
      </c>
      <c r="G4544" s="15"/>
      <c r="H4544" s="14" t="n">
        <f aca="false">IFERROR(IF($F$3=0,"-",Tabla1[[#This Row],[Precio de Cliente neto]]*(1+$F$3)),"-")</f>
        <v>17324.998845</v>
      </c>
      <c r="I4544" s="14" t="n">
        <v>16499.9989</v>
      </c>
      <c r="J4544" s="14" t="n">
        <v>14849.99901</v>
      </c>
    </row>
    <row r="4545" customFormat="false" ht="15" hidden="false" customHeight="false" outlineLevel="0" collapsed="false">
      <c r="A4545" s="12" t="n">
        <v>12102</v>
      </c>
      <c r="B4545" s="13" t="s">
        <v>4558</v>
      </c>
      <c r="C4545" s="14" t="n">
        <f aca="false">IF($F$2=0," - ",Tabla1[[#This Row],[Base Precio de Lista neto]])</f>
        <v>9214.2851</v>
      </c>
      <c r="D4545" s="14" t="n">
        <f aca="false">IF($F$2=0," - ",Tabla1[[#This Row],[Base Precio de Lista neto]]*(1-$F$2))</f>
        <v>6449.99957</v>
      </c>
      <c r="E4545" s="14" t="n">
        <f aca="false">IF($F$2=0," - ",Tabla1[[#This Row],[Base para Mejor precio]]*(1-$F$2))</f>
        <v>5804.999613</v>
      </c>
      <c r="F4545" s="12" t="s">
        <v>31</v>
      </c>
      <c r="G4545" s="15"/>
      <c r="H4545" s="14" t="n">
        <f aca="false">IFERROR(IF($F$3=0,"-",Tabla1[[#This Row],[Precio de Cliente neto]]*(1+$F$3)),"-")</f>
        <v>9674.999355</v>
      </c>
      <c r="I4545" s="14" t="n">
        <v>9214.2851</v>
      </c>
      <c r="J4545" s="14" t="n">
        <v>8292.85659</v>
      </c>
    </row>
    <row r="4546" customFormat="false" ht="15" hidden="false" customHeight="false" outlineLevel="0" collapsed="false">
      <c r="A4546" s="12" t="n">
        <v>12103</v>
      </c>
      <c r="B4546" s="13" t="s">
        <v>4559</v>
      </c>
      <c r="C4546" s="14" t="n">
        <f aca="false">IF($F$2=0," - ",Tabla1[[#This Row],[Base Precio de Lista neto]])</f>
        <v>10928.5707</v>
      </c>
      <c r="D4546" s="14" t="n">
        <f aca="false">IF($F$2=0," - ",Tabla1[[#This Row],[Base Precio de Lista neto]]*(1-$F$2))</f>
        <v>7649.99949</v>
      </c>
      <c r="E4546" s="14" t="n">
        <f aca="false">IF($F$2=0," - ",Tabla1[[#This Row],[Base para Mejor precio]]*(1-$F$2))</f>
        <v>6884.999541</v>
      </c>
      <c r="F4546" s="12" t="s">
        <v>31</v>
      </c>
      <c r="G4546" s="15"/>
      <c r="H4546" s="14" t="n">
        <f aca="false">IFERROR(IF($F$3=0,"-",Tabla1[[#This Row],[Precio de Cliente neto]]*(1+$F$3)),"-")</f>
        <v>11474.999235</v>
      </c>
      <c r="I4546" s="14" t="n">
        <v>10928.5707</v>
      </c>
      <c r="J4546" s="14" t="n">
        <v>9835.71363</v>
      </c>
    </row>
    <row r="4547" customFormat="false" ht="15" hidden="false" customHeight="false" outlineLevel="0" collapsed="false">
      <c r="A4547" s="12" t="n">
        <v>12104</v>
      </c>
      <c r="B4547" s="13" t="s">
        <v>4560</v>
      </c>
      <c r="C4547" s="14" t="n">
        <f aca="false">IF($F$2=0," - ",Tabla1[[#This Row],[Base Precio de Lista neto]])</f>
        <v>3655.7123</v>
      </c>
      <c r="D4547" s="14" t="n">
        <f aca="false">IF($F$2=0," - ",Tabla1[[#This Row],[Base Precio de Lista neto]]*(1-$F$2))</f>
        <v>2558.99861</v>
      </c>
      <c r="E4547" s="14" t="n">
        <f aca="false">IF($F$2=0," - ",Tabla1[[#This Row],[Base para Mejor precio]]*(1-$F$2))</f>
        <v>2303.098749</v>
      </c>
      <c r="F4547" s="12" t="s">
        <v>31</v>
      </c>
      <c r="G4547" s="15"/>
      <c r="H4547" s="14" t="n">
        <f aca="false">IFERROR(IF($F$3=0,"-",Tabla1[[#This Row],[Precio de Cliente neto]]*(1+$F$3)),"-")</f>
        <v>3838.497915</v>
      </c>
      <c r="I4547" s="14" t="n">
        <v>3655.7123</v>
      </c>
      <c r="J4547" s="14" t="n">
        <v>3290.14107</v>
      </c>
    </row>
    <row r="4548" customFormat="false" ht="15" hidden="false" customHeight="false" outlineLevel="0" collapsed="false">
      <c r="A4548" s="12" t="n">
        <v>12105</v>
      </c>
      <c r="B4548" s="13" t="s">
        <v>4561</v>
      </c>
      <c r="C4548" s="14" t="n">
        <f aca="false">IF($F$2=0," - ",Tabla1[[#This Row],[Base Precio de Lista neto]])</f>
        <v>3642.8569</v>
      </c>
      <c r="D4548" s="14" t="n">
        <f aca="false">IF($F$2=0," - ",Tabla1[[#This Row],[Base Precio de Lista neto]]*(1-$F$2))</f>
        <v>2549.99983</v>
      </c>
      <c r="E4548" s="14" t="n">
        <f aca="false">IF($F$2=0," - ",Tabla1[[#This Row],[Base para Mejor precio]]*(1-$F$2))</f>
        <v>2294.999847</v>
      </c>
      <c r="F4548" s="12" t="s">
        <v>31</v>
      </c>
      <c r="G4548" s="15"/>
      <c r="H4548" s="14" t="n">
        <f aca="false">IFERROR(IF($F$3=0,"-",Tabla1[[#This Row],[Precio de Cliente neto]]*(1+$F$3)),"-")</f>
        <v>3824.999745</v>
      </c>
      <c r="I4548" s="14" t="n">
        <v>3642.8569</v>
      </c>
      <c r="J4548" s="14" t="n">
        <v>3278.57121</v>
      </c>
    </row>
    <row r="4549" customFormat="false" ht="15" hidden="false" customHeight="false" outlineLevel="0" collapsed="false">
      <c r="A4549" s="12" t="n">
        <v>12106</v>
      </c>
      <c r="B4549" s="13" t="s">
        <v>4562</v>
      </c>
      <c r="C4549" s="14" t="n">
        <f aca="false">IF($F$2=0," - ",Tabla1[[#This Row],[Base Precio de Lista neto]])</f>
        <v>17142.856</v>
      </c>
      <c r="D4549" s="14" t="n">
        <f aca="false">IF($F$2=0," - ",Tabla1[[#This Row],[Base Precio de Lista neto]]*(1-$F$2))</f>
        <v>11999.9992</v>
      </c>
      <c r="E4549" s="14" t="n">
        <f aca="false">IF($F$2=0," - ",Tabla1[[#This Row],[Base para Mejor precio]]*(1-$F$2))</f>
        <v>10799.99928</v>
      </c>
      <c r="F4549" s="12" t="s">
        <v>31</v>
      </c>
      <c r="G4549" s="15"/>
      <c r="H4549" s="14" t="n">
        <f aca="false">IFERROR(IF($F$3=0,"-",Tabla1[[#This Row],[Precio de Cliente neto]]*(1+$F$3)),"-")</f>
        <v>17999.9988</v>
      </c>
      <c r="I4549" s="14" t="n">
        <v>17142.856</v>
      </c>
      <c r="J4549" s="14" t="n">
        <v>15428.5704</v>
      </c>
    </row>
    <row r="4550" customFormat="false" ht="15" hidden="false" customHeight="false" outlineLevel="0" collapsed="false">
      <c r="A4550" s="12" t="n">
        <v>12107</v>
      </c>
      <c r="B4550" s="13" t="s">
        <v>4563</v>
      </c>
      <c r="C4550" s="14" t="n">
        <f aca="false">IF($F$2=0," - ",Tabla1[[#This Row],[Base Precio de Lista neto]])</f>
        <v>14357.1419</v>
      </c>
      <c r="D4550" s="14" t="n">
        <f aca="false">IF($F$2=0," - ",Tabla1[[#This Row],[Base Precio de Lista neto]]*(1-$F$2))</f>
        <v>10049.99933</v>
      </c>
      <c r="E4550" s="14" t="n">
        <f aca="false">IF($F$2=0," - ",Tabla1[[#This Row],[Base para Mejor precio]]*(1-$F$2))</f>
        <v>9044.999397</v>
      </c>
      <c r="F4550" s="12" t="s">
        <v>31</v>
      </c>
      <c r="G4550" s="15"/>
      <c r="H4550" s="14" t="n">
        <f aca="false">IFERROR(IF($F$3=0,"-",Tabla1[[#This Row],[Precio de Cliente neto]]*(1+$F$3)),"-")</f>
        <v>15074.998995</v>
      </c>
      <c r="I4550" s="14" t="n">
        <v>14357.1419</v>
      </c>
      <c r="J4550" s="14" t="n">
        <v>12921.42771</v>
      </c>
    </row>
    <row r="4551" customFormat="false" ht="15" hidden="false" customHeight="false" outlineLevel="0" collapsed="false">
      <c r="A4551" s="12" t="n">
        <v>12108</v>
      </c>
      <c r="B4551" s="13" t="s">
        <v>4564</v>
      </c>
      <c r="C4551" s="14" t="n">
        <f aca="false">IF($F$2=0," - ",Tabla1[[#This Row],[Base Precio de Lista neto]])</f>
        <v>2874.9705</v>
      </c>
      <c r="D4551" s="14" t="n">
        <f aca="false">IF($F$2=0," - ",Tabla1[[#This Row],[Base Precio de Lista neto]]*(1-$F$2))</f>
        <v>2012.47935</v>
      </c>
      <c r="E4551" s="14" t="n">
        <f aca="false">IF($F$2=0," - ",Tabla1[[#This Row],[Base para Mejor precio]]*(1-$F$2))</f>
        <v>1811.231415</v>
      </c>
      <c r="F4551" s="12" t="s">
        <v>31</v>
      </c>
      <c r="G4551" s="15"/>
      <c r="H4551" s="14" t="n">
        <f aca="false">IFERROR(IF($F$3=0,"-",Tabla1[[#This Row],[Precio de Cliente neto]]*(1+$F$3)),"-")</f>
        <v>3018.719025</v>
      </c>
      <c r="I4551" s="14" t="n">
        <v>2874.9705</v>
      </c>
      <c r="J4551" s="14" t="n">
        <v>2587.47345</v>
      </c>
    </row>
    <row r="4552" customFormat="false" ht="15" hidden="false" customHeight="false" outlineLevel="0" collapsed="false">
      <c r="A4552" s="12" t="n">
        <v>12109</v>
      </c>
      <c r="B4552" s="13" t="s">
        <v>4565</v>
      </c>
      <c r="C4552" s="14" t="n">
        <f aca="false">IF($F$2=0," - ",Tabla1[[#This Row],[Base Precio de Lista neto]])</f>
        <v>3354.1322</v>
      </c>
      <c r="D4552" s="14" t="n">
        <f aca="false">IF($F$2=0," - ",Tabla1[[#This Row],[Base Precio de Lista neto]]*(1-$F$2))</f>
        <v>2347.89254</v>
      </c>
      <c r="E4552" s="14" t="n">
        <f aca="false">IF($F$2=0," - ",Tabla1[[#This Row],[Base para Mejor precio]]*(1-$F$2))</f>
        <v>2113.103286</v>
      </c>
      <c r="F4552" s="12" t="s">
        <v>31</v>
      </c>
      <c r="G4552" s="15"/>
      <c r="H4552" s="14" t="n">
        <f aca="false">IFERROR(IF($F$3=0,"-",Tabla1[[#This Row],[Precio de Cliente neto]]*(1+$F$3)),"-")</f>
        <v>3521.83881</v>
      </c>
      <c r="I4552" s="14" t="n">
        <v>3354.1322</v>
      </c>
      <c r="J4552" s="14" t="n">
        <v>3018.71898</v>
      </c>
    </row>
    <row r="4553" customFormat="false" ht="15" hidden="false" customHeight="false" outlineLevel="0" collapsed="false">
      <c r="A4553" s="12" t="n">
        <v>12110</v>
      </c>
      <c r="B4553" s="13" t="s">
        <v>4566</v>
      </c>
      <c r="C4553" s="14" t="n">
        <f aca="false">IF($F$2=0," - ",Tabla1[[#This Row],[Base Precio de Lista neto]])</f>
        <v>3298.2455</v>
      </c>
      <c r="D4553" s="14" t="n">
        <f aca="false">IF($F$2=0," - ",Tabla1[[#This Row],[Base Precio de Lista neto]]*(1-$F$2))</f>
        <v>2308.77185</v>
      </c>
      <c r="E4553" s="14" t="n">
        <f aca="false">IF($F$2=0," - ",Tabla1[[#This Row],[Base para Mejor precio]]*(1-$F$2))</f>
        <v>2077.894665</v>
      </c>
      <c r="F4553" s="12" t="s">
        <v>31</v>
      </c>
      <c r="G4553" s="15"/>
      <c r="H4553" s="14" t="n">
        <f aca="false">IFERROR(IF($F$3=0,"-",Tabla1[[#This Row],[Precio de Cliente neto]]*(1+$F$3)),"-")</f>
        <v>3463.157775</v>
      </c>
      <c r="I4553" s="14" t="n">
        <v>3298.2455</v>
      </c>
      <c r="J4553" s="14" t="n">
        <v>2968.42095</v>
      </c>
    </row>
    <row r="4554" customFormat="false" ht="15" hidden="false" customHeight="false" outlineLevel="0" collapsed="false">
      <c r="A4554" s="12" t="n">
        <v>12111</v>
      </c>
      <c r="B4554" s="13" t="s">
        <v>4567</v>
      </c>
      <c r="C4554" s="14" t="n">
        <f aca="false">IF($F$2=0," - ",Tabla1[[#This Row],[Base Precio de Lista neto]])</f>
        <v>3801.3495</v>
      </c>
      <c r="D4554" s="14" t="n">
        <f aca="false">IF($F$2=0," - ",Tabla1[[#This Row],[Base Precio de Lista neto]]*(1-$F$2))</f>
        <v>2660.94465</v>
      </c>
      <c r="E4554" s="14" t="n">
        <f aca="false">IF($F$2=0," - ",Tabla1[[#This Row],[Base para Mejor precio]]*(1-$F$2))</f>
        <v>2394.850185</v>
      </c>
      <c r="F4554" s="12" t="s">
        <v>31</v>
      </c>
      <c r="G4554" s="15"/>
      <c r="H4554" s="14" t="n">
        <f aca="false">IFERROR(IF($F$3=0,"-",Tabla1[[#This Row],[Precio de Cliente neto]]*(1+$F$3)),"-")</f>
        <v>3991.416975</v>
      </c>
      <c r="I4554" s="14" t="n">
        <v>3801.3495</v>
      </c>
      <c r="J4554" s="14" t="n">
        <v>3421.21455</v>
      </c>
    </row>
    <row r="4555" customFormat="false" ht="15" hidden="false" customHeight="false" outlineLevel="0" collapsed="false">
      <c r="A4555" s="12" t="n">
        <v>12112</v>
      </c>
      <c r="B4555" s="13" t="s">
        <v>4568</v>
      </c>
      <c r="C4555" s="14" t="n">
        <f aca="false">IF($F$2=0," - ",Tabla1[[#This Row],[Base Precio de Lista neto]])</f>
        <v>1524.3522</v>
      </c>
      <c r="D4555" s="14" t="n">
        <f aca="false">IF($F$2=0," - ",Tabla1[[#This Row],[Base Precio de Lista neto]]*(1-$F$2))</f>
        <v>1067.04654</v>
      </c>
      <c r="E4555" s="14" t="n">
        <f aca="false">IF($F$2=0," - ",Tabla1[[#This Row],[Base para Mejor precio]]*(1-$F$2))</f>
        <v>960.341886</v>
      </c>
      <c r="F4555" s="12" t="s">
        <v>31</v>
      </c>
      <c r="G4555" s="15"/>
      <c r="H4555" s="14" t="n">
        <f aca="false">IFERROR(IF($F$3=0,"-",Tabla1[[#This Row],[Precio de Cliente neto]]*(1+$F$3)),"-")</f>
        <v>1600.56981</v>
      </c>
      <c r="I4555" s="14" t="n">
        <v>1524.3522</v>
      </c>
      <c r="J4555" s="14" t="n">
        <v>1371.91698</v>
      </c>
    </row>
    <row r="4556" customFormat="false" ht="15" hidden="false" customHeight="false" outlineLevel="0" collapsed="false">
      <c r="A4556" s="12" t="n">
        <v>12220</v>
      </c>
      <c r="B4556" s="13" t="s">
        <v>4569</v>
      </c>
      <c r="C4556" s="14" t="n">
        <f aca="false">IF($F$2=0," - ",Tabla1[[#This Row],[Base Precio de Lista neto]])</f>
        <v>63.5451</v>
      </c>
      <c r="D4556" s="14" t="n">
        <f aca="false">IF($F$2=0," - ",Tabla1[[#This Row],[Base Precio de Lista neto]]*(1-$F$2))</f>
        <v>44.48157</v>
      </c>
      <c r="E4556" s="14" t="n">
        <f aca="false">IF($F$2=0," - ",Tabla1[[#This Row],[Base para Mejor precio]]*(1-$F$2))</f>
        <v>40.033413</v>
      </c>
      <c r="F4556" s="12" t="s">
        <v>14</v>
      </c>
      <c r="G4556" s="15"/>
      <c r="H4556" s="14" t="n">
        <f aca="false">IFERROR(IF($F$3=0,"-",Tabla1[[#This Row],[Precio de Cliente neto]]*(1+$F$3)),"-")</f>
        <v>66.722355</v>
      </c>
      <c r="I4556" s="14" t="n">
        <v>63.5451</v>
      </c>
      <c r="J4556" s="14" t="n">
        <v>57.19059</v>
      </c>
    </row>
    <row r="4557" customFormat="false" ht="15" hidden="false" customHeight="false" outlineLevel="0" collapsed="false">
      <c r="A4557" s="12" t="n">
        <v>12221</v>
      </c>
      <c r="B4557" s="13" t="s">
        <v>4570</v>
      </c>
      <c r="C4557" s="14" t="n">
        <f aca="false">IF($F$2=0," - ",Tabla1[[#This Row],[Base Precio de Lista neto]])</f>
        <v>41.7174</v>
      </c>
      <c r="D4557" s="14" t="n">
        <f aca="false">IF($F$2=0," - ",Tabla1[[#This Row],[Base Precio de Lista neto]]*(1-$F$2))</f>
        <v>29.20218</v>
      </c>
      <c r="E4557" s="14" t="n">
        <f aca="false">IF($F$2=0," - ",Tabla1[[#This Row],[Base para Mejor precio]]*(1-$F$2))</f>
        <v>26.281962</v>
      </c>
      <c r="F4557" s="12" t="s">
        <v>14</v>
      </c>
      <c r="G4557" s="15"/>
      <c r="H4557" s="14" t="n">
        <f aca="false">IFERROR(IF($F$3=0,"-",Tabla1[[#This Row],[Precio de Cliente neto]]*(1+$F$3)),"-")</f>
        <v>43.80327</v>
      </c>
      <c r="I4557" s="14" t="n">
        <v>41.7174</v>
      </c>
      <c r="J4557" s="14" t="n">
        <v>37.54566</v>
      </c>
    </row>
    <row r="4558" customFormat="false" ht="15" hidden="false" customHeight="false" outlineLevel="0" collapsed="false">
      <c r="A4558" s="12" t="n">
        <v>12222</v>
      </c>
      <c r="B4558" s="13" t="s">
        <v>4571</v>
      </c>
      <c r="C4558" s="14" t="n">
        <f aca="false">IF($F$2=0," - ",Tabla1[[#This Row],[Base Precio de Lista neto]])</f>
        <v>43.4651</v>
      </c>
      <c r="D4558" s="14" t="n">
        <f aca="false">IF($F$2=0," - ",Tabla1[[#This Row],[Base Precio de Lista neto]]*(1-$F$2))</f>
        <v>30.42557</v>
      </c>
      <c r="E4558" s="14" t="n">
        <f aca="false">IF($F$2=0," - ",Tabla1[[#This Row],[Base para Mejor precio]]*(1-$F$2))</f>
        <v>27.383013</v>
      </c>
      <c r="F4558" s="12" t="s">
        <v>14</v>
      </c>
      <c r="G4558" s="15"/>
      <c r="H4558" s="14" t="n">
        <f aca="false">IFERROR(IF($F$3=0,"-",Tabla1[[#This Row],[Precio de Cliente neto]]*(1+$F$3)),"-")</f>
        <v>45.638355</v>
      </c>
      <c r="I4558" s="14" t="n">
        <v>43.4651</v>
      </c>
      <c r="J4558" s="14" t="n">
        <v>39.11859</v>
      </c>
    </row>
    <row r="4559" customFormat="false" ht="15" hidden="false" customHeight="false" outlineLevel="0" collapsed="false">
      <c r="A4559" s="12" t="n">
        <v>12223</v>
      </c>
      <c r="B4559" s="13" t="s">
        <v>4572</v>
      </c>
      <c r="C4559" s="14" t="n">
        <f aca="false">IF($F$2=0," - ",Tabla1[[#This Row],[Base Precio de Lista neto]])</f>
        <v>104.5405</v>
      </c>
      <c r="D4559" s="14" t="n">
        <f aca="false">IF($F$2=0," - ",Tabla1[[#This Row],[Base Precio de Lista neto]]*(1-$F$2))</f>
        <v>73.17835</v>
      </c>
      <c r="E4559" s="14" t="n">
        <f aca="false">IF($F$2=0," - ",Tabla1[[#This Row],[Base para Mejor precio]]*(1-$F$2))</f>
        <v>65.860515</v>
      </c>
      <c r="F4559" s="12" t="s">
        <v>14</v>
      </c>
      <c r="G4559" s="15"/>
      <c r="H4559" s="14" t="n">
        <f aca="false">IFERROR(IF($F$3=0,"-",Tabla1[[#This Row],[Precio de Cliente neto]]*(1+$F$3)),"-")</f>
        <v>109.767525</v>
      </c>
      <c r="I4559" s="14" t="n">
        <v>104.5405</v>
      </c>
      <c r="J4559" s="14" t="n">
        <v>94.08645</v>
      </c>
    </row>
    <row r="4560" customFormat="false" ht="15" hidden="false" customHeight="false" outlineLevel="0" collapsed="false">
      <c r="A4560" s="12" t="n">
        <v>12224</v>
      </c>
      <c r="B4560" s="13" t="s">
        <v>4573</v>
      </c>
      <c r="C4560" s="14" t="n">
        <f aca="false">IF($F$2=0," - ",Tabla1[[#This Row],[Base Precio de Lista neto]])</f>
        <v>103.0208</v>
      </c>
      <c r="D4560" s="14" t="n">
        <f aca="false">IF($F$2=0," - ",Tabla1[[#This Row],[Base Precio de Lista neto]]*(1-$F$2))</f>
        <v>72.11456</v>
      </c>
      <c r="E4560" s="14" t="n">
        <f aca="false">IF($F$2=0," - ",Tabla1[[#This Row],[Base para Mejor precio]]*(1-$F$2))</f>
        <v>64.903104</v>
      </c>
      <c r="F4560" s="12" t="s">
        <v>14</v>
      </c>
      <c r="G4560" s="15"/>
      <c r="H4560" s="14" t="n">
        <f aca="false">IFERROR(IF($F$3=0,"-",Tabla1[[#This Row],[Precio de Cliente neto]]*(1+$F$3)),"-")</f>
        <v>108.17184</v>
      </c>
      <c r="I4560" s="14" t="n">
        <v>103.0208</v>
      </c>
      <c r="J4560" s="14" t="n">
        <v>92.71872</v>
      </c>
    </row>
    <row r="4561" customFormat="false" ht="15" hidden="false" customHeight="false" outlineLevel="0" collapsed="false">
      <c r="A4561" s="12" t="n">
        <v>12225</v>
      </c>
      <c r="B4561" s="13" t="s">
        <v>4574</v>
      </c>
      <c r="C4561" s="14" t="n">
        <f aca="false">IF($F$2=0," - ",Tabla1[[#This Row],[Base Precio de Lista neto]])</f>
        <v>156.8205</v>
      </c>
      <c r="D4561" s="14" t="n">
        <f aca="false">IF($F$2=0," - ",Tabla1[[#This Row],[Base Precio de Lista neto]]*(1-$F$2))</f>
        <v>109.77435</v>
      </c>
      <c r="E4561" s="14" t="n">
        <f aca="false">IF($F$2=0," - ",Tabla1[[#This Row],[Base para Mejor precio]]*(1-$F$2))</f>
        <v>98.796915</v>
      </c>
      <c r="F4561" s="12" t="s">
        <v>14</v>
      </c>
      <c r="G4561" s="15"/>
      <c r="H4561" s="14" t="n">
        <f aca="false">IFERROR(IF($F$3=0,"-",Tabla1[[#This Row],[Precio de Cliente neto]]*(1+$F$3)),"-")</f>
        <v>164.661525</v>
      </c>
      <c r="I4561" s="14" t="n">
        <v>156.8205</v>
      </c>
      <c r="J4561" s="14" t="n">
        <v>141.13845</v>
      </c>
    </row>
    <row r="4562" customFormat="false" ht="15" hidden="false" customHeight="false" outlineLevel="0" collapsed="false">
      <c r="A4562" s="12" t="n">
        <v>12226</v>
      </c>
      <c r="B4562" s="13" t="s">
        <v>4575</v>
      </c>
      <c r="C4562" s="14" t="n">
        <f aca="false">IF($F$2=0," - ",Tabla1[[#This Row],[Base Precio de Lista neto]])</f>
        <v>13.3929</v>
      </c>
      <c r="D4562" s="14" t="n">
        <f aca="false">IF($F$2=0," - ",Tabla1[[#This Row],[Base Precio de Lista neto]]*(1-$F$2))</f>
        <v>9.37503</v>
      </c>
      <c r="E4562" s="14" t="n">
        <f aca="false">IF($F$2=0," - ",Tabla1[[#This Row],[Base para Mejor precio]]*(1-$F$2))</f>
        <v>8.437527</v>
      </c>
      <c r="F4562" s="12" t="s">
        <v>14</v>
      </c>
      <c r="G4562" s="15"/>
      <c r="H4562" s="14" t="n">
        <f aca="false">IFERROR(IF($F$3=0,"-",Tabla1[[#This Row],[Precio de Cliente neto]]*(1+$F$3)),"-")</f>
        <v>14.062545</v>
      </c>
      <c r="I4562" s="14" t="n">
        <v>13.3929</v>
      </c>
      <c r="J4562" s="14" t="n">
        <v>12.05361</v>
      </c>
    </row>
    <row r="4563" customFormat="false" ht="15" hidden="false" customHeight="false" outlineLevel="0" collapsed="false">
      <c r="A4563" s="12" t="n">
        <v>12227</v>
      </c>
      <c r="B4563" s="13" t="s">
        <v>4576</v>
      </c>
      <c r="C4563" s="14" t="n">
        <f aca="false">IF($F$2=0," - ",Tabla1[[#This Row],[Base Precio de Lista neto]])</f>
        <v>17.0784</v>
      </c>
      <c r="D4563" s="14" t="n">
        <f aca="false">IF($F$2=0," - ",Tabla1[[#This Row],[Base Precio de Lista neto]]*(1-$F$2))</f>
        <v>11.95488</v>
      </c>
      <c r="E4563" s="14" t="n">
        <f aca="false">IF($F$2=0," - ",Tabla1[[#This Row],[Base para Mejor precio]]*(1-$F$2))</f>
        <v>10.759392</v>
      </c>
      <c r="F4563" s="12" t="s">
        <v>14</v>
      </c>
      <c r="G4563" s="15"/>
      <c r="H4563" s="14" t="n">
        <f aca="false">IFERROR(IF($F$3=0,"-",Tabla1[[#This Row],[Precio de Cliente neto]]*(1+$F$3)),"-")</f>
        <v>17.93232</v>
      </c>
      <c r="I4563" s="14" t="n">
        <v>17.0784</v>
      </c>
      <c r="J4563" s="14" t="n">
        <v>15.37056</v>
      </c>
    </row>
    <row r="4564" customFormat="false" ht="15" hidden="false" customHeight="false" outlineLevel="0" collapsed="false">
      <c r="A4564" s="12" t="n">
        <v>12228</v>
      </c>
      <c r="B4564" s="13" t="s">
        <v>4577</v>
      </c>
      <c r="C4564" s="14" t="n">
        <f aca="false">IF($F$2=0," - ",Tabla1[[#This Row],[Base Precio de Lista neto]])</f>
        <v>97.5307</v>
      </c>
      <c r="D4564" s="14" t="n">
        <f aca="false">IF($F$2=0," - ",Tabla1[[#This Row],[Base Precio de Lista neto]]*(1-$F$2))</f>
        <v>68.27149</v>
      </c>
      <c r="E4564" s="14" t="n">
        <f aca="false">IF($F$2=0," - ",Tabla1[[#This Row],[Base para Mejor precio]]*(1-$F$2))</f>
        <v>58.37212395</v>
      </c>
      <c r="F4564" s="12" t="s">
        <v>14</v>
      </c>
      <c r="G4564" s="15" t="s">
        <v>143</v>
      </c>
      <c r="H4564" s="14" t="n">
        <f aca="false">IFERROR(IF($F$3=0,"-",Tabla1[[#This Row],[Precio de Cliente neto]]*(1+$F$3)),"-")</f>
        <v>102.407235</v>
      </c>
      <c r="I4564" s="14" t="n">
        <v>97.5307</v>
      </c>
      <c r="J4564" s="14" t="n">
        <v>83.3887485</v>
      </c>
    </row>
    <row r="4565" customFormat="false" ht="15" hidden="false" customHeight="false" outlineLevel="0" collapsed="false">
      <c r="A4565" s="12" t="n">
        <v>12229</v>
      </c>
      <c r="B4565" s="13" t="s">
        <v>4578</v>
      </c>
      <c r="C4565" s="14" t="n">
        <f aca="false">IF($F$2=0," - ",Tabla1[[#This Row],[Base Precio de Lista neto]])</f>
        <v>27.9826</v>
      </c>
      <c r="D4565" s="14" t="n">
        <f aca="false">IF($F$2=0," - ",Tabla1[[#This Row],[Base Precio de Lista neto]]*(1-$F$2))</f>
        <v>19.58782</v>
      </c>
      <c r="E4565" s="14" t="n">
        <f aca="false">IF($F$2=0," - ",Tabla1[[#This Row],[Base para Mejor precio]]*(1-$F$2))</f>
        <v>17.629038</v>
      </c>
      <c r="F4565" s="12" t="s">
        <v>14</v>
      </c>
      <c r="G4565" s="15"/>
      <c r="H4565" s="14" t="n">
        <f aca="false">IFERROR(IF($F$3=0,"-",Tabla1[[#This Row],[Precio de Cliente neto]]*(1+$F$3)),"-")</f>
        <v>29.38173</v>
      </c>
      <c r="I4565" s="14" t="n">
        <v>27.9826</v>
      </c>
      <c r="J4565" s="14" t="n">
        <v>25.18434</v>
      </c>
    </row>
    <row r="4566" customFormat="false" ht="15" hidden="false" customHeight="false" outlineLevel="0" collapsed="false">
      <c r="A4566" s="12" t="n">
        <v>12230</v>
      </c>
      <c r="B4566" s="13" t="s">
        <v>4579</v>
      </c>
      <c r="C4566" s="14" t="n">
        <f aca="false">IF($F$2=0," - ",Tabla1[[#This Row],[Base Precio de Lista neto]])</f>
        <v>76.0071</v>
      </c>
      <c r="D4566" s="14" t="n">
        <f aca="false">IF($F$2=0," - ",Tabla1[[#This Row],[Base Precio de Lista neto]]*(1-$F$2))</f>
        <v>53.20497</v>
      </c>
      <c r="E4566" s="14" t="n">
        <f aca="false">IF($F$2=0," - ",Tabla1[[#This Row],[Base para Mejor precio]]*(1-$F$2))</f>
        <v>47.884473</v>
      </c>
      <c r="F4566" s="12" t="s">
        <v>14</v>
      </c>
      <c r="G4566" s="15"/>
      <c r="H4566" s="14" t="n">
        <f aca="false">IFERROR(IF($F$3=0,"-",Tabla1[[#This Row],[Precio de Cliente neto]]*(1+$F$3)),"-")</f>
        <v>79.807455</v>
      </c>
      <c r="I4566" s="14" t="n">
        <v>76.0071</v>
      </c>
      <c r="J4566" s="14" t="n">
        <v>68.40639</v>
      </c>
    </row>
    <row r="4567" customFormat="false" ht="15" hidden="false" customHeight="false" outlineLevel="0" collapsed="false">
      <c r="A4567" s="12" t="n">
        <v>12231</v>
      </c>
      <c r="B4567" s="13" t="s">
        <v>4580</v>
      </c>
      <c r="C4567" s="14" t="n">
        <f aca="false">IF($F$2=0," - ",Tabla1[[#This Row],[Base Precio de Lista neto]])</f>
        <v>77.9638</v>
      </c>
      <c r="D4567" s="14" t="n">
        <f aca="false">IF($F$2=0," - ",Tabla1[[#This Row],[Base Precio de Lista neto]]*(1-$F$2))</f>
        <v>54.57466</v>
      </c>
      <c r="E4567" s="14" t="n">
        <f aca="false">IF($F$2=0," - ",Tabla1[[#This Row],[Base para Mejor precio]]*(1-$F$2))</f>
        <v>49.117194</v>
      </c>
      <c r="F4567" s="12" t="s">
        <v>14</v>
      </c>
      <c r="G4567" s="15"/>
      <c r="H4567" s="14" t="n">
        <f aca="false">IFERROR(IF($F$3=0,"-",Tabla1[[#This Row],[Precio de Cliente neto]]*(1+$F$3)),"-")</f>
        <v>81.86199</v>
      </c>
      <c r="I4567" s="14" t="n">
        <v>77.9638</v>
      </c>
      <c r="J4567" s="14" t="n">
        <v>70.16742</v>
      </c>
    </row>
    <row r="4568" customFormat="false" ht="15" hidden="false" customHeight="false" outlineLevel="0" collapsed="false">
      <c r="A4568" s="12" t="n">
        <v>12233</v>
      </c>
      <c r="B4568" s="13" t="s">
        <v>4581</v>
      </c>
      <c r="C4568" s="14" t="n">
        <f aca="false">IF($F$2=0," - ",Tabla1[[#This Row],[Base Precio de Lista neto]])</f>
        <v>93.0854</v>
      </c>
      <c r="D4568" s="14" t="n">
        <f aca="false">IF($F$2=0," - ",Tabla1[[#This Row],[Base Precio de Lista neto]]*(1-$F$2))</f>
        <v>65.15978</v>
      </c>
      <c r="E4568" s="14" t="n">
        <f aca="false">IF($F$2=0," - ",Tabla1[[#This Row],[Base para Mejor precio]]*(1-$F$2))</f>
        <v>58.643802</v>
      </c>
      <c r="F4568" s="12" t="s">
        <v>14</v>
      </c>
      <c r="G4568" s="15"/>
      <c r="H4568" s="14" t="n">
        <f aca="false">IFERROR(IF($F$3=0,"-",Tabla1[[#This Row],[Precio de Cliente neto]]*(1+$F$3)),"-")</f>
        <v>97.73967</v>
      </c>
      <c r="I4568" s="14" t="n">
        <v>93.0854</v>
      </c>
      <c r="J4568" s="14" t="n">
        <v>83.77686</v>
      </c>
    </row>
    <row r="4569" customFormat="false" ht="15" hidden="false" customHeight="false" outlineLevel="0" collapsed="false">
      <c r="A4569" s="12" t="n">
        <v>12240</v>
      </c>
      <c r="B4569" s="13" t="s">
        <v>4582</v>
      </c>
      <c r="C4569" s="14" t="n">
        <f aca="false">IF($F$2=0," - ",Tabla1[[#This Row],[Base Precio de Lista neto]])</f>
        <v>46.4278</v>
      </c>
      <c r="D4569" s="14" t="n">
        <f aca="false">IF($F$2=0," - ",Tabla1[[#This Row],[Base Precio de Lista neto]]*(1-$F$2))</f>
        <v>32.49946</v>
      </c>
      <c r="E4569" s="14" t="n">
        <f aca="false">IF($F$2=0," - ",Tabla1[[#This Row],[Base para Mejor precio]]*(1-$F$2))</f>
        <v>29.249514</v>
      </c>
      <c r="F4569" s="12" t="s">
        <v>31</v>
      </c>
      <c r="G4569" s="15"/>
      <c r="H4569" s="14" t="n">
        <f aca="false">IFERROR(IF($F$3=0,"-",Tabla1[[#This Row],[Precio de Cliente neto]]*(1+$F$3)),"-")</f>
        <v>48.74919</v>
      </c>
      <c r="I4569" s="14" t="n">
        <v>46.4278</v>
      </c>
      <c r="J4569" s="14" t="n">
        <v>41.78502</v>
      </c>
    </row>
    <row r="4570" customFormat="false" ht="15" hidden="false" customHeight="false" outlineLevel="0" collapsed="false">
      <c r="A4570" s="12" t="n">
        <v>12241</v>
      </c>
      <c r="B4570" s="13" t="s">
        <v>4583</v>
      </c>
      <c r="C4570" s="14" t="n">
        <f aca="false">IF($F$2=0," - ",Tabla1[[#This Row],[Base Precio de Lista neto]])</f>
        <v>46.4278</v>
      </c>
      <c r="D4570" s="14" t="n">
        <f aca="false">IF($F$2=0," - ",Tabla1[[#This Row],[Base Precio de Lista neto]]*(1-$F$2))</f>
        <v>32.49946</v>
      </c>
      <c r="E4570" s="14" t="n">
        <f aca="false">IF($F$2=0," - ",Tabla1[[#This Row],[Base para Mejor precio]]*(1-$F$2))</f>
        <v>29.249514</v>
      </c>
      <c r="F4570" s="12" t="s">
        <v>31</v>
      </c>
      <c r="G4570" s="15"/>
      <c r="H4570" s="14" t="n">
        <f aca="false">IFERROR(IF($F$3=0,"-",Tabla1[[#This Row],[Precio de Cliente neto]]*(1+$F$3)),"-")</f>
        <v>48.74919</v>
      </c>
      <c r="I4570" s="14" t="n">
        <v>46.4278</v>
      </c>
      <c r="J4570" s="14" t="n">
        <v>41.78502</v>
      </c>
    </row>
    <row r="4571" customFormat="false" ht="15" hidden="false" customHeight="false" outlineLevel="0" collapsed="false">
      <c r="A4571" s="12" t="n">
        <v>12242</v>
      </c>
      <c r="B4571" s="13" t="s">
        <v>4584</v>
      </c>
      <c r="C4571" s="14" t="n">
        <f aca="false">IF($F$2=0," - ",Tabla1[[#This Row],[Base Precio de Lista neto]])</f>
        <v>46.4278</v>
      </c>
      <c r="D4571" s="14" t="n">
        <f aca="false">IF($F$2=0," - ",Tabla1[[#This Row],[Base Precio de Lista neto]]*(1-$F$2))</f>
        <v>32.49946</v>
      </c>
      <c r="E4571" s="14" t="n">
        <f aca="false">IF($F$2=0," - ",Tabla1[[#This Row],[Base para Mejor precio]]*(1-$F$2))</f>
        <v>29.249514</v>
      </c>
      <c r="F4571" s="12" t="s">
        <v>31</v>
      </c>
      <c r="G4571" s="15"/>
      <c r="H4571" s="14" t="n">
        <f aca="false">IFERROR(IF($F$3=0,"-",Tabla1[[#This Row],[Precio de Cliente neto]]*(1+$F$3)),"-")</f>
        <v>48.74919</v>
      </c>
      <c r="I4571" s="14" t="n">
        <v>46.4278</v>
      </c>
      <c r="J4571" s="14" t="n">
        <v>41.78502</v>
      </c>
    </row>
    <row r="4572" customFormat="false" ht="15" hidden="false" customHeight="false" outlineLevel="0" collapsed="false">
      <c r="A4572" s="12" t="n">
        <v>12243</v>
      </c>
      <c r="B4572" s="13" t="s">
        <v>4585</v>
      </c>
      <c r="C4572" s="14" t="n">
        <f aca="false">IF($F$2=0," - ",Tabla1[[#This Row],[Base Precio de Lista neto]])</f>
        <v>46.4278</v>
      </c>
      <c r="D4572" s="14" t="n">
        <f aca="false">IF($F$2=0," - ",Tabla1[[#This Row],[Base Precio de Lista neto]]*(1-$F$2))</f>
        <v>32.49946</v>
      </c>
      <c r="E4572" s="14" t="n">
        <f aca="false">IF($F$2=0," - ",Tabla1[[#This Row],[Base para Mejor precio]]*(1-$F$2))</f>
        <v>29.249514</v>
      </c>
      <c r="F4572" s="12" t="s">
        <v>31</v>
      </c>
      <c r="G4572" s="15"/>
      <c r="H4572" s="14" t="n">
        <f aca="false">IFERROR(IF($F$3=0,"-",Tabla1[[#This Row],[Precio de Cliente neto]]*(1+$F$3)),"-")</f>
        <v>48.74919</v>
      </c>
      <c r="I4572" s="14" t="n">
        <v>46.4278</v>
      </c>
      <c r="J4572" s="14" t="n">
        <v>41.78502</v>
      </c>
    </row>
    <row r="4573" customFormat="false" ht="15" hidden="false" customHeight="false" outlineLevel="0" collapsed="false">
      <c r="A4573" s="12" t="n">
        <v>12244</v>
      </c>
      <c r="B4573" s="13" t="s">
        <v>4586</v>
      </c>
      <c r="C4573" s="14" t="n">
        <f aca="false">IF($F$2=0," - ",Tabla1[[#This Row],[Base Precio de Lista neto]])</f>
        <v>46.4278</v>
      </c>
      <c r="D4573" s="14" t="n">
        <f aca="false">IF($F$2=0," - ",Tabla1[[#This Row],[Base Precio de Lista neto]]*(1-$F$2))</f>
        <v>32.49946</v>
      </c>
      <c r="E4573" s="14" t="n">
        <f aca="false">IF($F$2=0," - ",Tabla1[[#This Row],[Base para Mejor precio]]*(1-$F$2))</f>
        <v>29.249514</v>
      </c>
      <c r="F4573" s="12" t="s">
        <v>31</v>
      </c>
      <c r="G4573" s="15"/>
      <c r="H4573" s="14" t="n">
        <f aca="false">IFERROR(IF($F$3=0,"-",Tabla1[[#This Row],[Precio de Cliente neto]]*(1+$F$3)),"-")</f>
        <v>48.74919</v>
      </c>
      <c r="I4573" s="14" t="n">
        <v>46.4278</v>
      </c>
      <c r="J4573" s="14" t="n">
        <v>41.78502</v>
      </c>
    </row>
    <row r="4574" customFormat="false" ht="15" hidden="false" customHeight="false" outlineLevel="0" collapsed="false">
      <c r="A4574" s="12" t="n">
        <v>12245</v>
      </c>
      <c r="B4574" s="13" t="s">
        <v>4587</v>
      </c>
      <c r="C4574" s="14" t="n">
        <f aca="false">IF($F$2=0," - ",Tabla1[[#This Row],[Base Precio de Lista neto]])</f>
        <v>46.4278</v>
      </c>
      <c r="D4574" s="14" t="n">
        <f aca="false">IF($F$2=0," - ",Tabla1[[#This Row],[Base Precio de Lista neto]]*(1-$F$2))</f>
        <v>32.49946</v>
      </c>
      <c r="E4574" s="14" t="n">
        <f aca="false">IF($F$2=0," - ",Tabla1[[#This Row],[Base para Mejor precio]]*(1-$F$2))</f>
        <v>29.249514</v>
      </c>
      <c r="F4574" s="12" t="s">
        <v>31</v>
      </c>
      <c r="G4574" s="15"/>
      <c r="H4574" s="14" t="n">
        <f aca="false">IFERROR(IF($F$3=0,"-",Tabla1[[#This Row],[Precio de Cliente neto]]*(1+$F$3)),"-")</f>
        <v>48.74919</v>
      </c>
      <c r="I4574" s="14" t="n">
        <v>46.4278</v>
      </c>
      <c r="J4574" s="14" t="n">
        <v>41.78502</v>
      </c>
    </row>
    <row r="4575" customFormat="false" ht="15" hidden="false" customHeight="false" outlineLevel="0" collapsed="false">
      <c r="A4575" s="12" t="n">
        <v>12246</v>
      </c>
      <c r="B4575" s="13" t="s">
        <v>4588</v>
      </c>
      <c r="C4575" s="14" t="n">
        <f aca="false">IF($F$2=0," - ",Tabla1[[#This Row],[Base Precio de Lista neto]])</f>
        <v>46.4278</v>
      </c>
      <c r="D4575" s="14" t="n">
        <f aca="false">IF($F$2=0," - ",Tabla1[[#This Row],[Base Precio de Lista neto]]*(1-$F$2))</f>
        <v>32.49946</v>
      </c>
      <c r="E4575" s="14" t="n">
        <f aca="false">IF($F$2=0," - ",Tabla1[[#This Row],[Base para Mejor precio]]*(1-$F$2))</f>
        <v>29.249514</v>
      </c>
      <c r="F4575" s="12" t="s">
        <v>31</v>
      </c>
      <c r="G4575" s="15"/>
      <c r="H4575" s="14" t="n">
        <f aca="false">IFERROR(IF($F$3=0,"-",Tabla1[[#This Row],[Precio de Cliente neto]]*(1+$F$3)),"-")</f>
        <v>48.74919</v>
      </c>
      <c r="I4575" s="14" t="n">
        <v>46.4278</v>
      </c>
      <c r="J4575" s="14" t="n">
        <v>41.78502</v>
      </c>
    </row>
    <row r="4576" customFormat="false" ht="15" hidden="false" customHeight="false" outlineLevel="0" collapsed="false">
      <c r="A4576" s="12" t="n">
        <v>12247</v>
      </c>
      <c r="B4576" s="13" t="s">
        <v>4589</v>
      </c>
      <c r="C4576" s="14" t="n">
        <f aca="false">IF($F$2=0," - ",Tabla1[[#This Row],[Base Precio de Lista neto]])</f>
        <v>46.4278</v>
      </c>
      <c r="D4576" s="14" t="n">
        <f aca="false">IF($F$2=0," - ",Tabla1[[#This Row],[Base Precio de Lista neto]]*(1-$F$2))</f>
        <v>32.49946</v>
      </c>
      <c r="E4576" s="14" t="n">
        <f aca="false">IF($F$2=0," - ",Tabla1[[#This Row],[Base para Mejor precio]]*(1-$F$2))</f>
        <v>29.249514</v>
      </c>
      <c r="F4576" s="12" t="s">
        <v>31</v>
      </c>
      <c r="G4576" s="15"/>
      <c r="H4576" s="14" t="n">
        <f aca="false">IFERROR(IF($F$3=0,"-",Tabla1[[#This Row],[Precio de Cliente neto]]*(1+$F$3)),"-")</f>
        <v>48.74919</v>
      </c>
      <c r="I4576" s="14" t="n">
        <v>46.4278</v>
      </c>
      <c r="J4576" s="14" t="n">
        <v>41.78502</v>
      </c>
    </row>
    <row r="4577" customFormat="false" ht="15" hidden="false" customHeight="false" outlineLevel="0" collapsed="false">
      <c r="A4577" s="12" t="n">
        <v>12248</v>
      </c>
      <c r="B4577" s="13" t="s">
        <v>4590</v>
      </c>
      <c r="C4577" s="14" t="n">
        <f aca="false">IF($F$2=0," - ",Tabla1[[#This Row],[Base Precio de Lista neto]])</f>
        <v>46.4278</v>
      </c>
      <c r="D4577" s="14" t="n">
        <f aca="false">IF($F$2=0," - ",Tabla1[[#This Row],[Base Precio de Lista neto]]*(1-$F$2))</f>
        <v>32.49946</v>
      </c>
      <c r="E4577" s="14" t="n">
        <f aca="false">IF($F$2=0," - ",Tabla1[[#This Row],[Base para Mejor precio]]*(1-$F$2))</f>
        <v>29.249514</v>
      </c>
      <c r="F4577" s="12" t="s">
        <v>31</v>
      </c>
      <c r="G4577" s="15"/>
      <c r="H4577" s="14" t="n">
        <f aca="false">IFERROR(IF($F$3=0,"-",Tabla1[[#This Row],[Precio de Cliente neto]]*(1+$F$3)),"-")</f>
        <v>48.74919</v>
      </c>
      <c r="I4577" s="14" t="n">
        <v>46.4278</v>
      </c>
      <c r="J4577" s="14" t="n">
        <v>41.78502</v>
      </c>
    </row>
    <row r="4578" customFormat="false" ht="15" hidden="false" customHeight="false" outlineLevel="0" collapsed="false">
      <c r="A4578" s="12" t="n">
        <v>12249</v>
      </c>
      <c r="B4578" s="13" t="s">
        <v>4591</v>
      </c>
      <c r="C4578" s="14" t="n">
        <f aca="false">IF($F$2=0," - ",Tabla1[[#This Row],[Base Precio de Lista neto]])</f>
        <v>46.4278</v>
      </c>
      <c r="D4578" s="14" t="n">
        <f aca="false">IF($F$2=0," - ",Tabla1[[#This Row],[Base Precio de Lista neto]]*(1-$F$2))</f>
        <v>32.49946</v>
      </c>
      <c r="E4578" s="14" t="n">
        <f aca="false">IF($F$2=0," - ",Tabla1[[#This Row],[Base para Mejor precio]]*(1-$F$2))</f>
        <v>29.249514</v>
      </c>
      <c r="F4578" s="12" t="s">
        <v>31</v>
      </c>
      <c r="G4578" s="15"/>
      <c r="H4578" s="14" t="n">
        <f aca="false">IFERROR(IF($F$3=0,"-",Tabla1[[#This Row],[Precio de Cliente neto]]*(1+$F$3)),"-")</f>
        <v>48.74919</v>
      </c>
      <c r="I4578" s="14" t="n">
        <v>46.4278</v>
      </c>
      <c r="J4578" s="14" t="n">
        <v>41.78502</v>
      </c>
    </row>
    <row r="4579" customFormat="false" ht="15" hidden="false" customHeight="false" outlineLevel="0" collapsed="false">
      <c r="A4579" s="12" t="n">
        <v>12250</v>
      </c>
      <c r="B4579" s="13" t="s">
        <v>4592</v>
      </c>
      <c r="C4579" s="14" t="n">
        <f aca="false">IF($F$2=0," - ",Tabla1[[#This Row],[Base Precio de Lista neto]])</f>
        <v>46.4278</v>
      </c>
      <c r="D4579" s="14" t="n">
        <f aca="false">IF($F$2=0," - ",Tabla1[[#This Row],[Base Precio de Lista neto]]*(1-$F$2))</f>
        <v>32.49946</v>
      </c>
      <c r="E4579" s="14" t="n">
        <f aca="false">IF($F$2=0," - ",Tabla1[[#This Row],[Base para Mejor precio]]*(1-$F$2))</f>
        <v>29.249514</v>
      </c>
      <c r="F4579" s="12" t="s">
        <v>31</v>
      </c>
      <c r="G4579" s="15"/>
      <c r="H4579" s="14" t="n">
        <f aca="false">IFERROR(IF($F$3=0,"-",Tabla1[[#This Row],[Precio de Cliente neto]]*(1+$F$3)),"-")</f>
        <v>48.74919</v>
      </c>
      <c r="I4579" s="14" t="n">
        <v>46.4278</v>
      </c>
      <c r="J4579" s="14" t="n">
        <v>41.78502</v>
      </c>
    </row>
    <row r="4580" customFormat="false" ht="15" hidden="false" customHeight="false" outlineLevel="0" collapsed="false">
      <c r="A4580" s="12" t="n">
        <v>12251</v>
      </c>
      <c r="B4580" s="13" t="s">
        <v>4593</v>
      </c>
      <c r="C4580" s="14" t="n">
        <f aca="false">IF($F$2=0," - ",Tabla1[[#This Row],[Base Precio de Lista neto]])</f>
        <v>46.4278</v>
      </c>
      <c r="D4580" s="14" t="n">
        <f aca="false">IF($F$2=0," - ",Tabla1[[#This Row],[Base Precio de Lista neto]]*(1-$F$2))</f>
        <v>32.49946</v>
      </c>
      <c r="E4580" s="14" t="n">
        <f aca="false">IF($F$2=0," - ",Tabla1[[#This Row],[Base para Mejor precio]]*(1-$F$2))</f>
        <v>29.249514</v>
      </c>
      <c r="F4580" s="12" t="s">
        <v>31</v>
      </c>
      <c r="G4580" s="15"/>
      <c r="H4580" s="14" t="n">
        <f aca="false">IFERROR(IF($F$3=0,"-",Tabla1[[#This Row],[Precio de Cliente neto]]*(1+$F$3)),"-")</f>
        <v>48.74919</v>
      </c>
      <c r="I4580" s="14" t="n">
        <v>46.4278</v>
      </c>
      <c r="J4580" s="14" t="n">
        <v>41.78502</v>
      </c>
    </row>
    <row r="4581" customFormat="false" ht="15" hidden="false" customHeight="false" outlineLevel="0" collapsed="false">
      <c r="A4581" s="12" t="n">
        <v>12252</v>
      </c>
      <c r="B4581" s="13" t="s">
        <v>4594</v>
      </c>
      <c r="C4581" s="14" t="n">
        <f aca="false">IF($F$2=0," - ",Tabla1[[#This Row],[Base Precio de Lista neto]])</f>
        <v>46.4278</v>
      </c>
      <c r="D4581" s="14" t="n">
        <f aca="false">IF($F$2=0," - ",Tabla1[[#This Row],[Base Precio de Lista neto]]*(1-$F$2))</f>
        <v>32.49946</v>
      </c>
      <c r="E4581" s="14" t="n">
        <f aca="false">IF($F$2=0," - ",Tabla1[[#This Row],[Base para Mejor precio]]*(1-$F$2))</f>
        <v>29.249514</v>
      </c>
      <c r="F4581" s="12" t="s">
        <v>31</v>
      </c>
      <c r="G4581" s="15"/>
      <c r="H4581" s="14" t="n">
        <f aca="false">IFERROR(IF($F$3=0,"-",Tabla1[[#This Row],[Precio de Cliente neto]]*(1+$F$3)),"-")</f>
        <v>48.74919</v>
      </c>
      <c r="I4581" s="14" t="n">
        <v>46.4278</v>
      </c>
      <c r="J4581" s="14" t="n">
        <v>41.78502</v>
      </c>
    </row>
    <row r="4582" customFormat="false" ht="15" hidden="false" customHeight="false" outlineLevel="0" collapsed="false">
      <c r="A4582" s="12" t="n">
        <v>12253</v>
      </c>
      <c r="B4582" s="13" t="s">
        <v>4595</v>
      </c>
      <c r="C4582" s="14" t="n">
        <f aca="false">IF($F$2=0," - ",Tabla1[[#This Row],[Base Precio de Lista neto]])</f>
        <v>46.4278</v>
      </c>
      <c r="D4582" s="14" t="n">
        <f aca="false">IF($F$2=0," - ",Tabla1[[#This Row],[Base Precio de Lista neto]]*(1-$F$2))</f>
        <v>32.49946</v>
      </c>
      <c r="E4582" s="14" t="n">
        <f aca="false">IF($F$2=0," - ",Tabla1[[#This Row],[Base para Mejor precio]]*(1-$F$2))</f>
        <v>29.249514</v>
      </c>
      <c r="F4582" s="12" t="s">
        <v>31</v>
      </c>
      <c r="G4582" s="15"/>
      <c r="H4582" s="14" t="n">
        <f aca="false">IFERROR(IF($F$3=0,"-",Tabla1[[#This Row],[Precio de Cliente neto]]*(1+$F$3)),"-")</f>
        <v>48.74919</v>
      </c>
      <c r="I4582" s="14" t="n">
        <v>46.4278</v>
      </c>
      <c r="J4582" s="14" t="n">
        <v>41.78502</v>
      </c>
    </row>
    <row r="4583" customFormat="false" ht="15" hidden="false" customHeight="false" outlineLevel="0" collapsed="false">
      <c r="A4583" s="12" t="n">
        <v>12254</v>
      </c>
      <c r="B4583" s="13" t="s">
        <v>4596</v>
      </c>
      <c r="C4583" s="14" t="n">
        <f aca="false">IF($F$2=0," - ",Tabla1[[#This Row],[Base Precio de Lista neto]])</f>
        <v>46.4278</v>
      </c>
      <c r="D4583" s="14" t="n">
        <f aca="false">IF($F$2=0," - ",Tabla1[[#This Row],[Base Precio de Lista neto]]*(1-$F$2))</f>
        <v>32.49946</v>
      </c>
      <c r="E4583" s="14" t="n">
        <f aca="false">IF($F$2=0," - ",Tabla1[[#This Row],[Base para Mejor precio]]*(1-$F$2))</f>
        <v>29.249514</v>
      </c>
      <c r="F4583" s="12" t="s">
        <v>31</v>
      </c>
      <c r="G4583" s="15"/>
      <c r="H4583" s="14" t="n">
        <f aca="false">IFERROR(IF($F$3=0,"-",Tabla1[[#This Row],[Precio de Cliente neto]]*(1+$F$3)),"-")</f>
        <v>48.74919</v>
      </c>
      <c r="I4583" s="14" t="n">
        <v>46.4278</v>
      </c>
      <c r="J4583" s="14" t="n">
        <v>41.78502</v>
      </c>
    </row>
    <row r="4584" customFormat="false" ht="15" hidden="false" customHeight="false" outlineLevel="0" collapsed="false">
      <c r="A4584" s="12" t="n">
        <v>12255</v>
      </c>
      <c r="B4584" s="13" t="s">
        <v>4597</v>
      </c>
      <c r="C4584" s="14" t="n">
        <f aca="false">IF($F$2=0," - ",Tabla1[[#This Row],[Base Precio de Lista neto]])</f>
        <v>46.4278</v>
      </c>
      <c r="D4584" s="14" t="n">
        <f aca="false">IF($F$2=0," - ",Tabla1[[#This Row],[Base Precio de Lista neto]]*(1-$F$2))</f>
        <v>32.49946</v>
      </c>
      <c r="E4584" s="14" t="n">
        <f aca="false">IF($F$2=0," - ",Tabla1[[#This Row],[Base para Mejor precio]]*(1-$F$2))</f>
        <v>29.249514</v>
      </c>
      <c r="F4584" s="12" t="s">
        <v>31</v>
      </c>
      <c r="G4584" s="15"/>
      <c r="H4584" s="14" t="n">
        <f aca="false">IFERROR(IF($F$3=0,"-",Tabla1[[#This Row],[Precio de Cliente neto]]*(1+$F$3)),"-")</f>
        <v>48.74919</v>
      </c>
      <c r="I4584" s="14" t="n">
        <v>46.4278</v>
      </c>
      <c r="J4584" s="14" t="n">
        <v>41.78502</v>
      </c>
    </row>
    <row r="4585" customFormat="false" ht="15" hidden="false" customHeight="false" outlineLevel="0" collapsed="false">
      <c r="A4585" s="12" t="n">
        <v>12256</v>
      </c>
      <c r="B4585" s="13" t="s">
        <v>4598</v>
      </c>
      <c r="C4585" s="14" t="n">
        <f aca="false">IF($F$2=0," - ",Tabla1[[#This Row],[Base Precio de Lista neto]])</f>
        <v>61.9387</v>
      </c>
      <c r="D4585" s="14" t="n">
        <f aca="false">IF($F$2=0," - ",Tabla1[[#This Row],[Base Precio de Lista neto]]*(1-$F$2))</f>
        <v>43.35709</v>
      </c>
      <c r="E4585" s="14" t="n">
        <f aca="false">IF($F$2=0," - ",Tabla1[[#This Row],[Base para Mejor precio]]*(1-$F$2))</f>
        <v>39.021381</v>
      </c>
      <c r="F4585" s="12" t="s">
        <v>31</v>
      </c>
      <c r="G4585" s="15"/>
      <c r="H4585" s="14" t="n">
        <f aca="false">IFERROR(IF($F$3=0,"-",Tabla1[[#This Row],[Precio de Cliente neto]]*(1+$F$3)),"-")</f>
        <v>65.035635</v>
      </c>
      <c r="I4585" s="14" t="n">
        <v>61.9387</v>
      </c>
      <c r="J4585" s="14" t="n">
        <v>55.74483</v>
      </c>
    </row>
    <row r="4586" customFormat="false" ht="15" hidden="false" customHeight="false" outlineLevel="0" collapsed="false">
      <c r="A4586" s="12" t="n">
        <v>12257</v>
      </c>
      <c r="B4586" s="13" t="s">
        <v>4599</v>
      </c>
      <c r="C4586" s="14" t="n">
        <f aca="false">IF($F$2=0," - ",Tabla1[[#This Row],[Base Precio de Lista neto]])</f>
        <v>61.9387</v>
      </c>
      <c r="D4586" s="14" t="n">
        <f aca="false">IF($F$2=0," - ",Tabla1[[#This Row],[Base Precio de Lista neto]]*(1-$F$2))</f>
        <v>43.35709</v>
      </c>
      <c r="E4586" s="14" t="n">
        <f aca="false">IF($F$2=0," - ",Tabla1[[#This Row],[Base para Mejor precio]]*(1-$F$2))</f>
        <v>39.021381</v>
      </c>
      <c r="F4586" s="12" t="s">
        <v>31</v>
      </c>
      <c r="G4586" s="15"/>
      <c r="H4586" s="14" t="n">
        <f aca="false">IFERROR(IF($F$3=0,"-",Tabla1[[#This Row],[Precio de Cliente neto]]*(1+$F$3)),"-")</f>
        <v>65.035635</v>
      </c>
      <c r="I4586" s="14" t="n">
        <v>61.9387</v>
      </c>
      <c r="J4586" s="14" t="n">
        <v>55.74483</v>
      </c>
    </row>
    <row r="4587" customFormat="false" ht="15" hidden="false" customHeight="false" outlineLevel="0" collapsed="false">
      <c r="A4587" s="12" t="n">
        <v>12258</v>
      </c>
      <c r="B4587" s="13" t="s">
        <v>4600</v>
      </c>
      <c r="C4587" s="14" t="n">
        <f aca="false">IF($F$2=0," - ",Tabla1[[#This Row],[Base Precio de Lista neto]])</f>
        <v>61.9387</v>
      </c>
      <c r="D4587" s="14" t="n">
        <f aca="false">IF($F$2=0," - ",Tabla1[[#This Row],[Base Precio de Lista neto]]*(1-$F$2))</f>
        <v>43.35709</v>
      </c>
      <c r="E4587" s="14" t="n">
        <f aca="false">IF($F$2=0," - ",Tabla1[[#This Row],[Base para Mejor precio]]*(1-$F$2))</f>
        <v>39.021381</v>
      </c>
      <c r="F4587" s="12" t="s">
        <v>31</v>
      </c>
      <c r="G4587" s="15"/>
      <c r="H4587" s="14" t="n">
        <f aca="false">IFERROR(IF($F$3=0,"-",Tabla1[[#This Row],[Precio de Cliente neto]]*(1+$F$3)),"-")</f>
        <v>65.035635</v>
      </c>
      <c r="I4587" s="14" t="n">
        <v>61.9387</v>
      </c>
      <c r="J4587" s="14" t="n">
        <v>55.74483</v>
      </c>
    </row>
    <row r="4588" customFormat="false" ht="15" hidden="false" customHeight="false" outlineLevel="0" collapsed="false">
      <c r="A4588" s="12" t="n">
        <v>12259</v>
      </c>
      <c r="B4588" s="13" t="s">
        <v>4601</v>
      </c>
      <c r="C4588" s="14" t="n">
        <f aca="false">IF($F$2=0," - ",Tabla1[[#This Row],[Base Precio de Lista neto]])</f>
        <v>61.9387</v>
      </c>
      <c r="D4588" s="14" t="n">
        <f aca="false">IF($F$2=0," - ",Tabla1[[#This Row],[Base Precio de Lista neto]]*(1-$F$2))</f>
        <v>43.35709</v>
      </c>
      <c r="E4588" s="14" t="n">
        <f aca="false">IF($F$2=0," - ",Tabla1[[#This Row],[Base para Mejor precio]]*(1-$F$2))</f>
        <v>39.021381</v>
      </c>
      <c r="F4588" s="12" t="s">
        <v>31</v>
      </c>
      <c r="G4588" s="15"/>
      <c r="H4588" s="14" t="n">
        <f aca="false">IFERROR(IF($F$3=0,"-",Tabla1[[#This Row],[Precio de Cliente neto]]*(1+$F$3)),"-")</f>
        <v>65.035635</v>
      </c>
      <c r="I4588" s="14" t="n">
        <v>61.9387</v>
      </c>
      <c r="J4588" s="14" t="n">
        <v>55.74483</v>
      </c>
    </row>
    <row r="4589" customFormat="false" ht="15" hidden="false" customHeight="false" outlineLevel="0" collapsed="false">
      <c r="A4589" s="12" t="n">
        <v>12260</v>
      </c>
      <c r="B4589" s="13" t="s">
        <v>4602</v>
      </c>
      <c r="C4589" s="14" t="n">
        <f aca="false">IF($F$2=0," - ",Tabla1[[#This Row],[Base Precio de Lista neto]])</f>
        <v>61.9387</v>
      </c>
      <c r="D4589" s="14" t="n">
        <f aca="false">IF($F$2=0," - ",Tabla1[[#This Row],[Base Precio de Lista neto]]*(1-$F$2))</f>
        <v>43.35709</v>
      </c>
      <c r="E4589" s="14" t="n">
        <f aca="false">IF($F$2=0," - ",Tabla1[[#This Row],[Base para Mejor precio]]*(1-$F$2))</f>
        <v>39.021381</v>
      </c>
      <c r="F4589" s="12" t="s">
        <v>31</v>
      </c>
      <c r="G4589" s="15"/>
      <c r="H4589" s="14" t="n">
        <f aca="false">IFERROR(IF($F$3=0,"-",Tabla1[[#This Row],[Precio de Cliente neto]]*(1+$F$3)),"-")</f>
        <v>65.035635</v>
      </c>
      <c r="I4589" s="14" t="n">
        <v>61.9387</v>
      </c>
      <c r="J4589" s="14" t="n">
        <v>55.74483</v>
      </c>
    </row>
    <row r="4590" customFormat="false" ht="15" hidden="false" customHeight="false" outlineLevel="0" collapsed="false">
      <c r="A4590" s="12" t="n">
        <v>12261</v>
      </c>
      <c r="B4590" s="13" t="s">
        <v>4603</v>
      </c>
      <c r="C4590" s="14" t="n">
        <f aca="false">IF($F$2=0," - ",Tabla1[[#This Row],[Base Precio de Lista neto]])</f>
        <v>61.9387</v>
      </c>
      <c r="D4590" s="14" t="n">
        <f aca="false">IF($F$2=0," - ",Tabla1[[#This Row],[Base Precio de Lista neto]]*(1-$F$2))</f>
        <v>43.35709</v>
      </c>
      <c r="E4590" s="14" t="n">
        <f aca="false">IF($F$2=0," - ",Tabla1[[#This Row],[Base para Mejor precio]]*(1-$F$2))</f>
        <v>39.021381</v>
      </c>
      <c r="F4590" s="12" t="s">
        <v>31</v>
      </c>
      <c r="G4590" s="15"/>
      <c r="H4590" s="14" t="n">
        <f aca="false">IFERROR(IF($F$3=0,"-",Tabla1[[#This Row],[Precio de Cliente neto]]*(1+$F$3)),"-")</f>
        <v>65.035635</v>
      </c>
      <c r="I4590" s="14" t="n">
        <v>61.9387</v>
      </c>
      <c r="J4590" s="14" t="n">
        <v>55.74483</v>
      </c>
    </row>
    <row r="4591" customFormat="false" ht="15" hidden="false" customHeight="false" outlineLevel="0" collapsed="false">
      <c r="A4591" s="12" t="n">
        <v>12262</v>
      </c>
      <c r="B4591" s="13" t="s">
        <v>4604</v>
      </c>
      <c r="C4591" s="14" t="n">
        <f aca="false">IF($F$2=0," - ",Tabla1[[#This Row],[Base Precio de Lista neto]])</f>
        <v>61.9387</v>
      </c>
      <c r="D4591" s="14" t="n">
        <f aca="false">IF($F$2=0," - ",Tabla1[[#This Row],[Base Precio de Lista neto]]*(1-$F$2))</f>
        <v>43.35709</v>
      </c>
      <c r="E4591" s="14" t="n">
        <f aca="false">IF($F$2=0," - ",Tabla1[[#This Row],[Base para Mejor precio]]*(1-$F$2))</f>
        <v>39.021381</v>
      </c>
      <c r="F4591" s="12" t="s">
        <v>31</v>
      </c>
      <c r="G4591" s="15"/>
      <c r="H4591" s="14" t="n">
        <f aca="false">IFERROR(IF($F$3=0,"-",Tabla1[[#This Row],[Precio de Cliente neto]]*(1+$F$3)),"-")</f>
        <v>65.035635</v>
      </c>
      <c r="I4591" s="14" t="n">
        <v>61.9387</v>
      </c>
      <c r="J4591" s="14" t="n">
        <v>55.74483</v>
      </c>
    </row>
    <row r="4592" customFormat="false" ht="15" hidden="false" customHeight="false" outlineLevel="0" collapsed="false">
      <c r="A4592" s="12" t="n">
        <v>12263</v>
      </c>
      <c r="B4592" s="13" t="s">
        <v>4605</v>
      </c>
      <c r="C4592" s="14" t="n">
        <f aca="false">IF($F$2=0," - ",Tabla1[[#This Row],[Base Precio de Lista neto]])</f>
        <v>61.9387</v>
      </c>
      <c r="D4592" s="14" t="n">
        <f aca="false">IF($F$2=0," - ",Tabla1[[#This Row],[Base Precio de Lista neto]]*(1-$F$2))</f>
        <v>43.35709</v>
      </c>
      <c r="E4592" s="14" t="n">
        <f aca="false">IF($F$2=0," - ",Tabla1[[#This Row],[Base para Mejor precio]]*(1-$F$2))</f>
        <v>39.021381</v>
      </c>
      <c r="F4592" s="12" t="s">
        <v>31</v>
      </c>
      <c r="G4592" s="15"/>
      <c r="H4592" s="14" t="n">
        <f aca="false">IFERROR(IF($F$3=0,"-",Tabla1[[#This Row],[Precio de Cliente neto]]*(1+$F$3)),"-")</f>
        <v>65.035635</v>
      </c>
      <c r="I4592" s="14" t="n">
        <v>61.9387</v>
      </c>
      <c r="J4592" s="14" t="n">
        <v>55.74483</v>
      </c>
    </row>
    <row r="4593" customFormat="false" ht="15" hidden="false" customHeight="false" outlineLevel="0" collapsed="false">
      <c r="A4593" s="12" t="n">
        <v>12264</v>
      </c>
      <c r="B4593" s="13" t="s">
        <v>4606</v>
      </c>
      <c r="C4593" s="14" t="n">
        <f aca="false">IF($F$2=0," - ",Tabla1[[#This Row],[Base Precio de Lista neto]])</f>
        <v>61.9387</v>
      </c>
      <c r="D4593" s="14" t="n">
        <f aca="false">IF($F$2=0," - ",Tabla1[[#This Row],[Base Precio de Lista neto]]*(1-$F$2))</f>
        <v>43.35709</v>
      </c>
      <c r="E4593" s="14" t="n">
        <f aca="false">IF($F$2=0," - ",Tabla1[[#This Row],[Base para Mejor precio]]*(1-$F$2))</f>
        <v>39.021381</v>
      </c>
      <c r="F4593" s="12" t="s">
        <v>31</v>
      </c>
      <c r="G4593" s="15"/>
      <c r="H4593" s="14" t="n">
        <f aca="false">IFERROR(IF($F$3=0,"-",Tabla1[[#This Row],[Precio de Cliente neto]]*(1+$F$3)),"-")</f>
        <v>65.035635</v>
      </c>
      <c r="I4593" s="14" t="n">
        <v>61.9387</v>
      </c>
      <c r="J4593" s="14" t="n">
        <v>55.74483</v>
      </c>
    </row>
    <row r="4594" customFormat="false" ht="15" hidden="false" customHeight="false" outlineLevel="0" collapsed="false">
      <c r="A4594" s="12" t="n">
        <v>12265</v>
      </c>
      <c r="B4594" s="13" t="s">
        <v>4607</v>
      </c>
      <c r="C4594" s="14" t="n">
        <f aca="false">IF($F$2=0," - ",Tabla1[[#This Row],[Base Precio de Lista neto]])</f>
        <v>61.9387</v>
      </c>
      <c r="D4594" s="14" t="n">
        <f aca="false">IF($F$2=0," - ",Tabla1[[#This Row],[Base Precio de Lista neto]]*(1-$F$2))</f>
        <v>43.35709</v>
      </c>
      <c r="E4594" s="14" t="n">
        <f aca="false">IF($F$2=0," - ",Tabla1[[#This Row],[Base para Mejor precio]]*(1-$F$2))</f>
        <v>39.021381</v>
      </c>
      <c r="F4594" s="12" t="s">
        <v>31</v>
      </c>
      <c r="G4594" s="15"/>
      <c r="H4594" s="14" t="n">
        <f aca="false">IFERROR(IF($F$3=0,"-",Tabla1[[#This Row],[Precio de Cliente neto]]*(1+$F$3)),"-")</f>
        <v>65.035635</v>
      </c>
      <c r="I4594" s="14" t="n">
        <v>61.9387</v>
      </c>
      <c r="J4594" s="14" t="n">
        <v>55.74483</v>
      </c>
    </row>
    <row r="4595" customFormat="false" ht="15" hidden="false" customHeight="false" outlineLevel="0" collapsed="false">
      <c r="A4595" s="12" t="n">
        <v>12266</v>
      </c>
      <c r="B4595" s="13" t="s">
        <v>4608</v>
      </c>
      <c r="C4595" s="14" t="n">
        <f aca="false">IF($F$2=0," - ",Tabla1[[#This Row],[Base Precio de Lista neto]])</f>
        <v>61.9387</v>
      </c>
      <c r="D4595" s="14" t="n">
        <f aca="false">IF($F$2=0," - ",Tabla1[[#This Row],[Base Precio de Lista neto]]*(1-$F$2))</f>
        <v>43.35709</v>
      </c>
      <c r="E4595" s="14" t="n">
        <f aca="false">IF($F$2=0," - ",Tabla1[[#This Row],[Base para Mejor precio]]*(1-$F$2))</f>
        <v>39.021381</v>
      </c>
      <c r="F4595" s="12" t="s">
        <v>31</v>
      </c>
      <c r="G4595" s="15"/>
      <c r="H4595" s="14" t="n">
        <f aca="false">IFERROR(IF($F$3=0,"-",Tabla1[[#This Row],[Precio de Cliente neto]]*(1+$F$3)),"-")</f>
        <v>65.035635</v>
      </c>
      <c r="I4595" s="14" t="n">
        <v>61.9387</v>
      </c>
      <c r="J4595" s="14" t="n">
        <v>55.74483</v>
      </c>
    </row>
    <row r="4596" customFormat="false" ht="15" hidden="false" customHeight="false" outlineLevel="0" collapsed="false">
      <c r="A4596" s="12" t="n">
        <v>12267</v>
      </c>
      <c r="B4596" s="13" t="s">
        <v>4609</v>
      </c>
      <c r="C4596" s="14" t="n">
        <f aca="false">IF($F$2=0," - ",Tabla1[[#This Row],[Base Precio de Lista neto]])</f>
        <v>34.9639</v>
      </c>
      <c r="D4596" s="14" t="n">
        <f aca="false">IF($F$2=0," - ",Tabla1[[#This Row],[Base Precio de Lista neto]]*(1-$F$2))</f>
        <v>24.47473</v>
      </c>
      <c r="E4596" s="14" t="n">
        <f aca="false">IF($F$2=0," - ",Tabla1[[#This Row],[Base para Mejor precio]]*(1-$F$2))</f>
        <v>22.027257</v>
      </c>
      <c r="F4596" s="12" t="s">
        <v>31</v>
      </c>
      <c r="G4596" s="15"/>
      <c r="H4596" s="14" t="n">
        <f aca="false">IFERROR(IF($F$3=0,"-",Tabla1[[#This Row],[Precio de Cliente neto]]*(1+$F$3)),"-")</f>
        <v>36.712095</v>
      </c>
      <c r="I4596" s="14" t="n">
        <v>34.9639</v>
      </c>
      <c r="J4596" s="14" t="n">
        <v>31.46751</v>
      </c>
    </row>
    <row r="4597" customFormat="false" ht="15" hidden="false" customHeight="false" outlineLevel="0" collapsed="false">
      <c r="A4597" s="12" t="n">
        <v>12268</v>
      </c>
      <c r="B4597" s="13" t="s">
        <v>4610</v>
      </c>
      <c r="C4597" s="14" t="n">
        <f aca="false">IF($F$2=0," - ",Tabla1[[#This Row],[Base Precio de Lista neto]])</f>
        <v>34.9639</v>
      </c>
      <c r="D4597" s="14" t="n">
        <f aca="false">IF($F$2=0," - ",Tabla1[[#This Row],[Base Precio de Lista neto]]*(1-$F$2))</f>
        <v>24.47473</v>
      </c>
      <c r="E4597" s="14" t="n">
        <f aca="false">IF($F$2=0," - ",Tabla1[[#This Row],[Base para Mejor precio]]*(1-$F$2))</f>
        <v>22.027257</v>
      </c>
      <c r="F4597" s="12" t="s">
        <v>31</v>
      </c>
      <c r="G4597" s="15"/>
      <c r="H4597" s="14" t="n">
        <f aca="false">IFERROR(IF($F$3=0,"-",Tabla1[[#This Row],[Precio de Cliente neto]]*(1+$F$3)),"-")</f>
        <v>36.712095</v>
      </c>
      <c r="I4597" s="14" t="n">
        <v>34.9639</v>
      </c>
      <c r="J4597" s="14" t="n">
        <v>31.46751</v>
      </c>
    </row>
    <row r="4598" customFormat="false" ht="15" hidden="false" customHeight="false" outlineLevel="0" collapsed="false">
      <c r="A4598" s="12" t="n">
        <v>12269</v>
      </c>
      <c r="B4598" s="13" t="s">
        <v>4611</v>
      </c>
      <c r="C4598" s="14" t="n">
        <f aca="false">IF($F$2=0," - ",Tabla1[[#This Row],[Base Precio de Lista neto]])</f>
        <v>34.9639</v>
      </c>
      <c r="D4598" s="14" t="n">
        <f aca="false">IF($F$2=0," - ",Tabla1[[#This Row],[Base Precio de Lista neto]]*(1-$F$2))</f>
        <v>24.47473</v>
      </c>
      <c r="E4598" s="14" t="n">
        <f aca="false">IF($F$2=0," - ",Tabla1[[#This Row],[Base para Mejor precio]]*(1-$F$2))</f>
        <v>22.027257</v>
      </c>
      <c r="F4598" s="12" t="s">
        <v>31</v>
      </c>
      <c r="G4598" s="15"/>
      <c r="H4598" s="14" t="n">
        <f aca="false">IFERROR(IF($F$3=0,"-",Tabla1[[#This Row],[Precio de Cliente neto]]*(1+$F$3)),"-")</f>
        <v>36.712095</v>
      </c>
      <c r="I4598" s="14" t="n">
        <v>34.9639</v>
      </c>
      <c r="J4598" s="14" t="n">
        <v>31.46751</v>
      </c>
    </row>
    <row r="4599" customFormat="false" ht="15" hidden="false" customHeight="false" outlineLevel="0" collapsed="false">
      <c r="A4599" s="12" t="n">
        <v>12270</v>
      </c>
      <c r="B4599" s="13" t="s">
        <v>4612</v>
      </c>
      <c r="C4599" s="14" t="n">
        <f aca="false">IF($F$2=0," - ",Tabla1[[#This Row],[Base Precio de Lista neto]])</f>
        <v>34.9639</v>
      </c>
      <c r="D4599" s="14" t="n">
        <f aca="false">IF($F$2=0," - ",Tabla1[[#This Row],[Base Precio de Lista neto]]*(1-$F$2))</f>
        <v>24.47473</v>
      </c>
      <c r="E4599" s="14" t="n">
        <f aca="false">IF($F$2=0," - ",Tabla1[[#This Row],[Base para Mejor precio]]*(1-$F$2))</f>
        <v>22.027257</v>
      </c>
      <c r="F4599" s="12" t="s">
        <v>31</v>
      </c>
      <c r="G4599" s="15"/>
      <c r="H4599" s="14" t="n">
        <f aca="false">IFERROR(IF($F$3=0,"-",Tabla1[[#This Row],[Precio de Cliente neto]]*(1+$F$3)),"-")</f>
        <v>36.712095</v>
      </c>
      <c r="I4599" s="14" t="n">
        <v>34.9639</v>
      </c>
      <c r="J4599" s="14" t="n">
        <v>31.46751</v>
      </c>
    </row>
    <row r="4600" customFormat="false" ht="15" hidden="false" customHeight="false" outlineLevel="0" collapsed="false">
      <c r="A4600" s="12" t="n">
        <v>12271</v>
      </c>
      <c r="B4600" s="13" t="s">
        <v>4613</v>
      </c>
      <c r="C4600" s="14" t="n">
        <f aca="false">IF($F$2=0," - ",Tabla1[[#This Row],[Base Precio de Lista neto]])</f>
        <v>34.9639</v>
      </c>
      <c r="D4600" s="14" t="n">
        <f aca="false">IF($F$2=0," - ",Tabla1[[#This Row],[Base Precio de Lista neto]]*(1-$F$2))</f>
        <v>24.47473</v>
      </c>
      <c r="E4600" s="14" t="n">
        <f aca="false">IF($F$2=0," - ",Tabla1[[#This Row],[Base para Mejor precio]]*(1-$F$2))</f>
        <v>22.027257</v>
      </c>
      <c r="F4600" s="12" t="s">
        <v>31</v>
      </c>
      <c r="G4600" s="15"/>
      <c r="H4600" s="14" t="n">
        <f aca="false">IFERROR(IF($F$3=0,"-",Tabla1[[#This Row],[Precio de Cliente neto]]*(1+$F$3)),"-")</f>
        <v>36.712095</v>
      </c>
      <c r="I4600" s="14" t="n">
        <v>34.9639</v>
      </c>
      <c r="J4600" s="14" t="n">
        <v>31.46751</v>
      </c>
    </row>
    <row r="4601" customFormat="false" ht="15" hidden="false" customHeight="false" outlineLevel="0" collapsed="false">
      <c r="A4601" s="12" t="n">
        <v>12272</v>
      </c>
      <c r="B4601" s="13" t="s">
        <v>4614</v>
      </c>
      <c r="C4601" s="14" t="n">
        <f aca="false">IF($F$2=0," - ",Tabla1[[#This Row],[Base Precio de Lista neto]])</f>
        <v>34.9639</v>
      </c>
      <c r="D4601" s="14" t="n">
        <f aca="false">IF($F$2=0," - ",Tabla1[[#This Row],[Base Precio de Lista neto]]*(1-$F$2))</f>
        <v>24.47473</v>
      </c>
      <c r="E4601" s="14" t="n">
        <f aca="false">IF($F$2=0," - ",Tabla1[[#This Row],[Base para Mejor precio]]*(1-$F$2))</f>
        <v>22.027257</v>
      </c>
      <c r="F4601" s="12" t="s">
        <v>31</v>
      </c>
      <c r="G4601" s="15"/>
      <c r="H4601" s="14" t="n">
        <f aca="false">IFERROR(IF($F$3=0,"-",Tabla1[[#This Row],[Precio de Cliente neto]]*(1+$F$3)),"-")</f>
        <v>36.712095</v>
      </c>
      <c r="I4601" s="14" t="n">
        <v>34.9639</v>
      </c>
      <c r="J4601" s="14" t="n">
        <v>31.46751</v>
      </c>
    </row>
    <row r="4602" customFormat="false" ht="15" hidden="false" customHeight="false" outlineLevel="0" collapsed="false">
      <c r="A4602" s="12" t="n">
        <v>12273</v>
      </c>
      <c r="B4602" s="13" t="s">
        <v>4615</v>
      </c>
      <c r="C4602" s="14" t="n">
        <f aca="false">IF($F$2=0," - ",Tabla1[[#This Row],[Base Precio de Lista neto]])</f>
        <v>34.9639</v>
      </c>
      <c r="D4602" s="14" t="n">
        <f aca="false">IF($F$2=0," - ",Tabla1[[#This Row],[Base Precio de Lista neto]]*(1-$F$2))</f>
        <v>24.47473</v>
      </c>
      <c r="E4602" s="14" t="n">
        <f aca="false">IF($F$2=0," - ",Tabla1[[#This Row],[Base para Mejor precio]]*(1-$F$2))</f>
        <v>22.027257</v>
      </c>
      <c r="F4602" s="12" t="s">
        <v>31</v>
      </c>
      <c r="G4602" s="15"/>
      <c r="H4602" s="14" t="n">
        <f aca="false">IFERROR(IF($F$3=0,"-",Tabla1[[#This Row],[Precio de Cliente neto]]*(1+$F$3)),"-")</f>
        <v>36.712095</v>
      </c>
      <c r="I4602" s="14" t="n">
        <v>34.9639</v>
      </c>
      <c r="J4602" s="14" t="n">
        <v>31.46751</v>
      </c>
    </row>
    <row r="4603" customFormat="false" ht="15" hidden="false" customHeight="false" outlineLevel="0" collapsed="false">
      <c r="A4603" s="12" t="n">
        <v>12274</v>
      </c>
      <c r="B4603" s="13" t="s">
        <v>4616</v>
      </c>
      <c r="C4603" s="14" t="n">
        <f aca="false">IF($F$2=0," - ",Tabla1[[#This Row],[Base Precio de Lista neto]])</f>
        <v>34.9639</v>
      </c>
      <c r="D4603" s="14" t="n">
        <f aca="false">IF($F$2=0," - ",Tabla1[[#This Row],[Base Precio de Lista neto]]*(1-$F$2))</f>
        <v>24.47473</v>
      </c>
      <c r="E4603" s="14" t="n">
        <f aca="false">IF($F$2=0," - ",Tabla1[[#This Row],[Base para Mejor precio]]*(1-$F$2))</f>
        <v>22.027257</v>
      </c>
      <c r="F4603" s="12" t="s">
        <v>31</v>
      </c>
      <c r="G4603" s="15"/>
      <c r="H4603" s="14" t="n">
        <f aca="false">IFERROR(IF($F$3=0,"-",Tabla1[[#This Row],[Precio de Cliente neto]]*(1+$F$3)),"-")</f>
        <v>36.712095</v>
      </c>
      <c r="I4603" s="14" t="n">
        <v>34.9639</v>
      </c>
      <c r="J4603" s="14" t="n">
        <v>31.46751</v>
      </c>
    </row>
    <row r="4604" customFormat="false" ht="15" hidden="false" customHeight="false" outlineLevel="0" collapsed="false">
      <c r="A4604" s="12" t="n">
        <v>12275</v>
      </c>
      <c r="B4604" s="13" t="s">
        <v>4617</v>
      </c>
      <c r="C4604" s="14" t="n">
        <f aca="false">IF($F$2=0," - ",Tabla1[[#This Row],[Base Precio de Lista neto]])</f>
        <v>34.9639</v>
      </c>
      <c r="D4604" s="14" t="n">
        <f aca="false">IF($F$2=0," - ",Tabla1[[#This Row],[Base Precio de Lista neto]]*(1-$F$2))</f>
        <v>24.47473</v>
      </c>
      <c r="E4604" s="14" t="n">
        <f aca="false">IF($F$2=0," - ",Tabla1[[#This Row],[Base para Mejor precio]]*(1-$F$2))</f>
        <v>22.027257</v>
      </c>
      <c r="F4604" s="12" t="s">
        <v>31</v>
      </c>
      <c r="G4604" s="15"/>
      <c r="H4604" s="14" t="n">
        <f aca="false">IFERROR(IF($F$3=0,"-",Tabla1[[#This Row],[Precio de Cliente neto]]*(1+$F$3)),"-")</f>
        <v>36.712095</v>
      </c>
      <c r="I4604" s="14" t="n">
        <v>34.9639</v>
      </c>
      <c r="J4604" s="14" t="n">
        <v>31.46751</v>
      </c>
    </row>
    <row r="4605" customFormat="false" ht="15" hidden="false" customHeight="false" outlineLevel="0" collapsed="false">
      <c r="A4605" s="12" t="n">
        <v>12276</v>
      </c>
      <c r="B4605" s="13" t="s">
        <v>4618</v>
      </c>
      <c r="C4605" s="14" t="n">
        <f aca="false">IF($F$2=0," - ",Tabla1[[#This Row],[Base Precio de Lista neto]])</f>
        <v>73.9523</v>
      </c>
      <c r="D4605" s="14" t="n">
        <f aca="false">IF($F$2=0," - ",Tabla1[[#This Row],[Base Precio de Lista neto]]*(1-$F$2))</f>
        <v>51.76661</v>
      </c>
      <c r="E4605" s="14" t="n">
        <f aca="false">IF($F$2=0," - ",Tabla1[[#This Row],[Base para Mejor precio]]*(1-$F$2))</f>
        <v>46.589949</v>
      </c>
      <c r="F4605" s="12" t="s">
        <v>31</v>
      </c>
      <c r="G4605" s="15"/>
      <c r="H4605" s="14" t="n">
        <f aca="false">IFERROR(IF($F$3=0,"-",Tabla1[[#This Row],[Precio de Cliente neto]]*(1+$F$3)),"-")</f>
        <v>77.649915</v>
      </c>
      <c r="I4605" s="14" t="n">
        <v>73.9523</v>
      </c>
      <c r="J4605" s="14" t="n">
        <v>66.55707</v>
      </c>
    </row>
    <row r="4606" customFormat="false" ht="15" hidden="false" customHeight="false" outlineLevel="0" collapsed="false">
      <c r="A4606" s="12" t="n">
        <v>12277</v>
      </c>
      <c r="B4606" s="13" t="s">
        <v>4619</v>
      </c>
      <c r="C4606" s="14" t="n">
        <f aca="false">IF($F$2=0," - ",Tabla1[[#This Row],[Base Precio de Lista neto]])</f>
        <v>73.9523</v>
      </c>
      <c r="D4606" s="14" t="n">
        <f aca="false">IF($F$2=0," - ",Tabla1[[#This Row],[Base Precio de Lista neto]]*(1-$F$2))</f>
        <v>51.76661</v>
      </c>
      <c r="E4606" s="14" t="n">
        <f aca="false">IF($F$2=0," - ",Tabla1[[#This Row],[Base para Mejor precio]]*(1-$F$2))</f>
        <v>46.589949</v>
      </c>
      <c r="F4606" s="12" t="s">
        <v>31</v>
      </c>
      <c r="G4606" s="15"/>
      <c r="H4606" s="14" t="n">
        <f aca="false">IFERROR(IF($F$3=0,"-",Tabla1[[#This Row],[Precio de Cliente neto]]*(1+$F$3)),"-")</f>
        <v>77.649915</v>
      </c>
      <c r="I4606" s="14" t="n">
        <v>73.9523</v>
      </c>
      <c r="J4606" s="14" t="n">
        <v>66.55707</v>
      </c>
    </row>
    <row r="4607" customFormat="false" ht="15" hidden="false" customHeight="false" outlineLevel="0" collapsed="false">
      <c r="A4607" s="12" t="n">
        <v>12278</v>
      </c>
      <c r="B4607" s="13" t="s">
        <v>4620</v>
      </c>
      <c r="C4607" s="14" t="n">
        <f aca="false">IF($F$2=0," - ",Tabla1[[#This Row],[Base Precio de Lista neto]])</f>
        <v>73.9523</v>
      </c>
      <c r="D4607" s="14" t="n">
        <f aca="false">IF($F$2=0," - ",Tabla1[[#This Row],[Base Precio de Lista neto]]*(1-$F$2))</f>
        <v>51.76661</v>
      </c>
      <c r="E4607" s="14" t="n">
        <f aca="false">IF($F$2=0," - ",Tabla1[[#This Row],[Base para Mejor precio]]*(1-$F$2))</f>
        <v>46.589949</v>
      </c>
      <c r="F4607" s="12" t="s">
        <v>31</v>
      </c>
      <c r="G4607" s="15"/>
      <c r="H4607" s="14" t="n">
        <f aca="false">IFERROR(IF($F$3=0,"-",Tabla1[[#This Row],[Precio de Cliente neto]]*(1+$F$3)),"-")</f>
        <v>77.649915</v>
      </c>
      <c r="I4607" s="14" t="n">
        <v>73.9523</v>
      </c>
      <c r="J4607" s="14" t="n">
        <v>66.55707</v>
      </c>
    </row>
    <row r="4608" customFormat="false" ht="15" hidden="false" customHeight="false" outlineLevel="0" collapsed="false">
      <c r="A4608" s="12" t="n">
        <v>12279</v>
      </c>
      <c r="B4608" s="13" t="s">
        <v>4621</v>
      </c>
      <c r="C4608" s="14" t="n">
        <f aca="false">IF($F$2=0," - ",Tabla1[[#This Row],[Base Precio de Lista neto]])</f>
        <v>73.9523</v>
      </c>
      <c r="D4608" s="14" t="n">
        <f aca="false">IF($F$2=0," - ",Tabla1[[#This Row],[Base Precio de Lista neto]]*(1-$F$2))</f>
        <v>51.76661</v>
      </c>
      <c r="E4608" s="14" t="n">
        <f aca="false">IF($F$2=0," - ",Tabla1[[#This Row],[Base para Mejor precio]]*(1-$F$2))</f>
        <v>46.589949</v>
      </c>
      <c r="F4608" s="12" t="s">
        <v>31</v>
      </c>
      <c r="G4608" s="15"/>
      <c r="H4608" s="14" t="n">
        <f aca="false">IFERROR(IF($F$3=0,"-",Tabla1[[#This Row],[Precio de Cliente neto]]*(1+$F$3)),"-")</f>
        <v>77.649915</v>
      </c>
      <c r="I4608" s="14" t="n">
        <v>73.9523</v>
      </c>
      <c r="J4608" s="14" t="n">
        <v>66.55707</v>
      </c>
    </row>
    <row r="4609" customFormat="false" ht="15" hidden="false" customHeight="false" outlineLevel="0" collapsed="false">
      <c r="A4609" s="12" t="n">
        <v>12280</v>
      </c>
      <c r="B4609" s="13" t="s">
        <v>4622</v>
      </c>
      <c r="C4609" s="14" t="n">
        <f aca="false">IF($F$2=0," - ",Tabla1[[#This Row],[Base Precio de Lista neto]])</f>
        <v>73.9523</v>
      </c>
      <c r="D4609" s="14" t="n">
        <f aca="false">IF($F$2=0," - ",Tabla1[[#This Row],[Base Precio de Lista neto]]*(1-$F$2))</f>
        <v>51.76661</v>
      </c>
      <c r="E4609" s="14" t="n">
        <f aca="false">IF($F$2=0," - ",Tabla1[[#This Row],[Base para Mejor precio]]*(1-$F$2))</f>
        <v>46.589949</v>
      </c>
      <c r="F4609" s="12" t="s">
        <v>31</v>
      </c>
      <c r="G4609" s="15"/>
      <c r="H4609" s="14" t="n">
        <f aca="false">IFERROR(IF($F$3=0,"-",Tabla1[[#This Row],[Precio de Cliente neto]]*(1+$F$3)),"-")</f>
        <v>77.649915</v>
      </c>
      <c r="I4609" s="14" t="n">
        <v>73.9523</v>
      </c>
      <c r="J4609" s="14" t="n">
        <v>66.55707</v>
      </c>
    </row>
    <row r="4610" customFormat="false" ht="15" hidden="false" customHeight="false" outlineLevel="0" collapsed="false">
      <c r="A4610" s="12" t="n">
        <v>12281</v>
      </c>
      <c r="B4610" s="13" t="s">
        <v>4623</v>
      </c>
      <c r="C4610" s="14" t="n">
        <f aca="false">IF($F$2=0," - ",Tabla1[[#This Row],[Base Precio de Lista neto]])</f>
        <v>73.9523</v>
      </c>
      <c r="D4610" s="14" t="n">
        <f aca="false">IF($F$2=0," - ",Tabla1[[#This Row],[Base Precio de Lista neto]]*(1-$F$2))</f>
        <v>51.76661</v>
      </c>
      <c r="E4610" s="14" t="n">
        <f aca="false">IF($F$2=0," - ",Tabla1[[#This Row],[Base para Mejor precio]]*(1-$F$2))</f>
        <v>46.589949</v>
      </c>
      <c r="F4610" s="12" t="s">
        <v>31</v>
      </c>
      <c r="G4610" s="15"/>
      <c r="H4610" s="14" t="n">
        <f aca="false">IFERROR(IF($F$3=0,"-",Tabla1[[#This Row],[Precio de Cliente neto]]*(1+$F$3)),"-")</f>
        <v>77.649915</v>
      </c>
      <c r="I4610" s="14" t="n">
        <v>73.9523</v>
      </c>
      <c r="J4610" s="14" t="n">
        <v>66.55707</v>
      </c>
    </row>
    <row r="4611" customFormat="false" ht="15" hidden="false" customHeight="false" outlineLevel="0" collapsed="false">
      <c r="A4611" s="12" t="n">
        <v>12300</v>
      </c>
      <c r="B4611" s="13" t="s">
        <v>4624</v>
      </c>
      <c r="C4611" s="14" t="n">
        <f aca="false">IF($F$2=0," - ",Tabla1[[#This Row],[Base Precio de Lista neto]])</f>
        <v>1462.5593</v>
      </c>
      <c r="D4611" s="14" t="n">
        <f aca="false">IF($F$2=0," - ",Tabla1[[#This Row],[Base Precio de Lista neto]]*(1-$F$2))</f>
        <v>1023.79151</v>
      </c>
      <c r="E4611" s="14" t="n">
        <f aca="false">IF($F$2=0," - ",Tabla1[[#This Row],[Base para Mejor precio]]*(1-$F$2))</f>
        <v>921.412359</v>
      </c>
      <c r="F4611" s="12" t="s">
        <v>17</v>
      </c>
      <c r="G4611" s="15"/>
      <c r="H4611" s="14" t="n">
        <f aca="false">IFERROR(IF($F$3=0,"-",Tabla1[[#This Row],[Precio de Cliente neto]]*(1+$F$3)),"-")</f>
        <v>1535.687265</v>
      </c>
      <c r="I4611" s="14" t="n">
        <v>1462.5593</v>
      </c>
      <c r="J4611" s="14" t="n">
        <v>1316.30337</v>
      </c>
    </row>
    <row r="4612" customFormat="false" ht="15" hidden="false" customHeight="false" outlineLevel="0" collapsed="false">
      <c r="A4612" s="12" t="n">
        <v>12301</v>
      </c>
      <c r="B4612" s="13" t="s">
        <v>4625</v>
      </c>
      <c r="C4612" s="14" t="n">
        <f aca="false">IF($F$2=0," - ",Tabla1[[#This Row],[Base Precio de Lista neto]])</f>
        <v>1927.1991</v>
      </c>
      <c r="D4612" s="14" t="n">
        <f aca="false">IF($F$2=0," - ",Tabla1[[#This Row],[Base Precio de Lista neto]]*(1-$F$2))</f>
        <v>1349.03937</v>
      </c>
      <c r="E4612" s="14" t="n">
        <f aca="false">IF($F$2=0," - ",Tabla1[[#This Row],[Base para Mejor precio]]*(1-$F$2))</f>
        <v>1214.135433</v>
      </c>
      <c r="F4612" s="12" t="s">
        <v>17</v>
      </c>
      <c r="G4612" s="15"/>
      <c r="H4612" s="14" t="n">
        <f aca="false">IFERROR(IF($F$3=0,"-",Tabla1[[#This Row],[Precio de Cliente neto]]*(1+$F$3)),"-")</f>
        <v>2023.559055</v>
      </c>
      <c r="I4612" s="14" t="n">
        <v>1927.1991</v>
      </c>
      <c r="J4612" s="14" t="n">
        <v>1734.47919</v>
      </c>
    </row>
    <row r="4613" customFormat="false" ht="15" hidden="false" customHeight="false" outlineLevel="0" collapsed="false">
      <c r="A4613" s="12" t="n">
        <v>12302</v>
      </c>
      <c r="B4613" s="13" t="s">
        <v>4626</v>
      </c>
      <c r="C4613" s="14" t="n">
        <f aca="false">IF($F$2=0," - ",Tabla1[[#This Row],[Base Precio de Lista neto]])</f>
        <v>2856.4787</v>
      </c>
      <c r="D4613" s="14" t="n">
        <f aca="false">IF($F$2=0," - ",Tabla1[[#This Row],[Base Precio de Lista neto]]*(1-$F$2))</f>
        <v>1999.53509</v>
      </c>
      <c r="E4613" s="14" t="n">
        <f aca="false">IF($F$2=0," - ",Tabla1[[#This Row],[Base para Mejor precio]]*(1-$F$2))</f>
        <v>1799.581581</v>
      </c>
      <c r="F4613" s="12" t="s">
        <v>17</v>
      </c>
      <c r="G4613" s="15"/>
      <c r="H4613" s="14" t="n">
        <f aca="false">IFERROR(IF($F$3=0,"-",Tabla1[[#This Row],[Precio de Cliente neto]]*(1+$F$3)),"-")</f>
        <v>2999.302635</v>
      </c>
      <c r="I4613" s="14" t="n">
        <v>2856.4787</v>
      </c>
      <c r="J4613" s="14" t="n">
        <v>2570.83083</v>
      </c>
    </row>
    <row r="4614" customFormat="false" ht="15" hidden="false" customHeight="false" outlineLevel="0" collapsed="false">
      <c r="A4614" s="12" t="n">
        <v>13818</v>
      </c>
      <c r="B4614" s="13" t="s">
        <v>4627</v>
      </c>
      <c r="C4614" s="14" t="n">
        <f aca="false">IF($F$2=0," - ",Tabla1[[#This Row],[Base Precio de Lista neto]])</f>
        <v>632.0988</v>
      </c>
      <c r="D4614" s="14" t="n">
        <f aca="false">IF($F$2=0," - ",Tabla1[[#This Row],[Base Precio de Lista neto]]*(1-$F$2))</f>
        <v>442.46916</v>
      </c>
      <c r="E4614" s="14" t="n">
        <f aca="false">IF($F$2=0," - ",Tabla1[[#This Row],[Base para Mejor precio]]*(1-$F$2))</f>
        <v>398.222244</v>
      </c>
      <c r="F4614" s="12" t="s">
        <v>17</v>
      </c>
      <c r="G4614" s="15"/>
      <c r="H4614" s="14" t="n">
        <f aca="false">IFERROR(IF($F$3=0,"-",Tabla1[[#This Row],[Precio de Cliente neto]]*(1+$F$3)),"-")</f>
        <v>663.70374</v>
      </c>
      <c r="I4614" s="14" t="n">
        <v>632.0988</v>
      </c>
      <c r="J4614" s="14" t="n">
        <v>568.88892</v>
      </c>
    </row>
    <row r="4615" customFormat="false" ht="15" hidden="false" customHeight="false" outlineLevel="0" collapsed="false">
      <c r="A4615" s="12" t="n">
        <v>13819</v>
      </c>
      <c r="B4615" s="13" t="s">
        <v>4628</v>
      </c>
      <c r="C4615" s="14" t="n">
        <f aca="false">IF($F$2=0," - ",Tabla1[[#This Row],[Base Precio de Lista neto]])</f>
        <v>632.0988</v>
      </c>
      <c r="D4615" s="14" t="n">
        <f aca="false">IF($F$2=0," - ",Tabla1[[#This Row],[Base Precio de Lista neto]]*(1-$F$2))</f>
        <v>442.46916</v>
      </c>
      <c r="E4615" s="14" t="n">
        <f aca="false">IF($F$2=0," - ",Tabla1[[#This Row],[Base para Mejor precio]]*(1-$F$2))</f>
        <v>398.222244</v>
      </c>
      <c r="F4615" s="12" t="s">
        <v>17</v>
      </c>
      <c r="G4615" s="15"/>
      <c r="H4615" s="14" t="n">
        <f aca="false">IFERROR(IF($F$3=0,"-",Tabla1[[#This Row],[Precio de Cliente neto]]*(1+$F$3)),"-")</f>
        <v>663.70374</v>
      </c>
      <c r="I4615" s="14" t="n">
        <v>632.0988</v>
      </c>
      <c r="J4615" s="14" t="n">
        <v>568.88892</v>
      </c>
    </row>
    <row r="4616" customFormat="false" ht="15" hidden="false" customHeight="false" outlineLevel="0" collapsed="false">
      <c r="A4616" s="12" t="n">
        <v>13820</v>
      </c>
      <c r="B4616" s="13" t="s">
        <v>4629</v>
      </c>
      <c r="C4616" s="14" t="n">
        <f aca="false">IF($F$2=0," - ",Tabla1[[#This Row],[Base Precio de Lista neto]])</f>
        <v>1385.5775</v>
      </c>
      <c r="D4616" s="14" t="n">
        <f aca="false">IF($F$2=0," - ",Tabla1[[#This Row],[Base Precio de Lista neto]]*(1-$F$2))</f>
        <v>969.90425</v>
      </c>
      <c r="E4616" s="14" t="n">
        <f aca="false">IF($F$2=0," - ",Tabla1[[#This Row],[Base para Mejor precio]]*(1-$F$2))</f>
        <v>872.913825</v>
      </c>
      <c r="F4616" s="12" t="s">
        <v>17</v>
      </c>
      <c r="G4616" s="15"/>
      <c r="H4616" s="14" t="n">
        <f aca="false">IFERROR(IF($F$3=0,"-",Tabla1[[#This Row],[Precio de Cliente neto]]*(1+$F$3)),"-")</f>
        <v>1454.856375</v>
      </c>
      <c r="I4616" s="14" t="n">
        <v>1385.5775</v>
      </c>
      <c r="J4616" s="14" t="n">
        <v>1247.01975</v>
      </c>
    </row>
    <row r="4617" customFormat="false" ht="15" hidden="false" customHeight="false" outlineLevel="0" collapsed="false">
      <c r="A4617" s="12" t="n">
        <v>13821</v>
      </c>
      <c r="B4617" s="13" t="s">
        <v>4630</v>
      </c>
      <c r="C4617" s="14" t="n">
        <f aca="false">IF($F$2=0," - ",Tabla1[[#This Row],[Base Precio de Lista neto]])</f>
        <v>1385.5775</v>
      </c>
      <c r="D4617" s="14" t="n">
        <f aca="false">IF($F$2=0," - ",Tabla1[[#This Row],[Base Precio de Lista neto]]*(1-$F$2))</f>
        <v>969.90425</v>
      </c>
      <c r="E4617" s="14" t="n">
        <f aca="false">IF($F$2=0," - ",Tabla1[[#This Row],[Base para Mejor precio]]*(1-$F$2))</f>
        <v>872.913825</v>
      </c>
      <c r="F4617" s="12" t="s">
        <v>17</v>
      </c>
      <c r="G4617" s="15"/>
      <c r="H4617" s="14" t="n">
        <f aca="false">IFERROR(IF($F$3=0,"-",Tabla1[[#This Row],[Precio de Cliente neto]]*(1+$F$3)),"-")</f>
        <v>1454.856375</v>
      </c>
      <c r="I4617" s="14" t="n">
        <v>1385.5775</v>
      </c>
      <c r="J4617" s="14" t="n">
        <v>1247.01975</v>
      </c>
    </row>
    <row r="4618" customFormat="false" ht="15" hidden="false" customHeight="false" outlineLevel="0" collapsed="false">
      <c r="A4618" s="12" t="n">
        <v>13822</v>
      </c>
      <c r="B4618" s="13" t="s">
        <v>4631</v>
      </c>
      <c r="C4618" s="14" t="n">
        <f aca="false">IF($F$2=0," - ",Tabla1[[#This Row],[Base Precio de Lista neto]])</f>
        <v>1992.4877</v>
      </c>
      <c r="D4618" s="14" t="n">
        <f aca="false">IF($F$2=0," - ",Tabla1[[#This Row],[Base Precio de Lista neto]]*(1-$F$2))</f>
        <v>1394.74139</v>
      </c>
      <c r="E4618" s="14" t="n">
        <f aca="false">IF($F$2=0," - ",Tabla1[[#This Row],[Base para Mejor precio]]*(1-$F$2))</f>
        <v>1255.267251</v>
      </c>
      <c r="F4618" s="12" t="s">
        <v>17</v>
      </c>
      <c r="G4618" s="15"/>
      <c r="H4618" s="14" t="n">
        <f aca="false">IFERROR(IF($F$3=0,"-",Tabla1[[#This Row],[Precio de Cliente neto]]*(1+$F$3)),"-")</f>
        <v>2092.112085</v>
      </c>
      <c r="I4618" s="14" t="n">
        <v>1992.4877</v>
      </c>
      <c r="J4618" s="14" t="n">
        <v>1793.23893</v>
      </c>
    </row>
    <row r="4619" customFormat="false" ht="15" hidden="false" customHeight="false" outlineLevel="0" collapsed="false">
      <c r="A4619" s="12" t="n">
        <v>13823</v>
      </c>
      <c r="B4619" s="13" t="s">
        <v>4632</v>
      </c>
      <c r="C4619" s="14" t="n">
        <f aca="false">IF($F$2=0," - ",Tabla1[[#This Row],[Base Precio de Lista neto]])</f>
        <v>1992.6232</v>
      </c>
      <c r="D4619" s="14" t="n">
        <f aca="false">IF($F$2=0," - ",Tabla1[[#This Row],[Base Precio de Lista neto]]*(1-$F$2))</f>
        <v>1394.83624</v>
      </c>
      <c r="E4619" s="14" t="n">
        <f aca="false">IF($F$2=0," - ",Tabla1[[#This Row],[Base para Mejor precio]]*(1-$F$2))</f>
        <v>1255.352616</v>
      </c>
      <c r="F4619" s="12" t="s">
        <v>17</v>
      </c>
      <c r="G4619" s="15"/>
      <c r="H4619" s="14" t="n">
        <f aca="false">IFERROR(IF($F$3=0,"-",Tabla1[[#This Row],[Precio de Cliente neto]]*(1+$F$3)),"-")</f>
        <v>2092.25436</v>
      </c>
      <c r="I4619" s="14" t="n">
        <v>1992.6232</v>
      </c>
      <c r="J4619" s="14" t="n">
        <v>1793.36088</v>
      </c>
    </row>
    <row r="4620" customFormat="false" ht="15" hidden="false" customHeight="false" outlineLevel="0" collapsed="false">
      <c r="A4620" s="12" t="n">
        <v>14000</v>
      </c>
      <c r="B4620" s="13" t="s">
        <v>4633</v>
      </c>
      <c r="C4620" s="14" t="n">
        <f aca="false">IF($F$2=0," - ",Tabla1[[#This Row],[Base Precio de Lista neto]])</f>
        <v>1845.2195</v>
      </c>
      <c r="D4620" s="14" t="n">
        <f aca="false">IF($F$2=0," - ",Tabla1[[#This Row],[Base Precio de Lista neto]]*(1-$F$2))</f>
        <v>1291.65365</v>
      </c>
      <c r="E4620" s="14" t="n">
        <f aca="false">IF($F$2=0," - ",Tabla1[[#This Row],[Base para Mejor precio]]*(1-$F$2))</f>
        <v>1162.488285</v>
      </c>
      <c r="F4620" s="12" t="s">
        <v>31</v>
      </c>
      <c r="G4620" s="15"/>
      <c r="H4620" s="14" t="n">
        <f aca="false">IFERROR(IF($F$3=0,"-",Tabla1[[#This Row],[Precio de Cliente neto]]*(1+$F$3)),"-")</f>
        <v>1937.480475</v>
      </c>
      <c r="I4620" s="14" t="n">
        <v>1845.2195</v>
      </c>
      <c r="J4620" s="14" t="n">
        <v>1660.69755</v>
      </c>
    </row>
    <row r="4621" customFormat="false" ht="15" hidden="false" customHeight="false" outlineLevel="0" collapsed="false">
      <c r="A4621" s="12" t="n">
        <v>14018</v>
      </c>
      <c r="B4621" s="13" t="s">
        <v>4634</v>
      </c>
      <c r="C4621" s="14" t="n">
        <f aca="false">IF($F$2=0," - ",Tabla1[[#This Row],[Base Precio de Lista neto]])</f>
        <v>441.3313</v>
      </c>
      <c r="D4621" s="14" t="n">
        <f aca="false">IF($F$2=0," - ",Tabla1[[#This Row],[Base Precio de Lista neto]]*(1-$F$2))</f>
        <v>308.93191</v>
      </c>
      <c r="E4621" s="14" t="n">
        <f aca="false">IF($F$2=0," - ",Tabla1[[#This Row],[Base para Mejor precio]]*(1-$F$2))</f>
        <v>278.038719</v>
      </c>
      <c r="F4621" s="12" t="s">
        <v>17</v>
      </c>
      <c r="G4621" s="15"/>
      <c r="H4621" s="14" t="n">
        <f aca="false">IFERROR(IF($F$3=0,"-",Tabla1[[#This Row],[Precio de Cliente neto]]*(1+$F$3)),"-")</f>
        <v>463.397865</v>
      </c>
      <c r="I4621" s="14" t="n">
        <v>441.3313</v>
      </c>
      <c r="J4621" s="14" t="n">
        <v>397.19817</v>
      </c>
    </row>
    <row r="4622" customFormat="false" ht="15" hidden="false" customHeight="false" outlineLevel="0" collapsed="false">
      <c r="A4622" s="12" t="n">
        <v>14023</v>
      </c>
      <c r="B4622" s="13" t="s">
        <v>4635</v>
      </c>
      <c r="C4622" s="14" t="n">
        <f aca="false">IF($F$2=0," - ",Tabla1[[#This Row],[Base Precio de Lista neto]])</f>
        <v>389.4925</v>
      </c>
      <c r="D4622" s="14" t="n">
        <f aca="false">IF($F$2=0," - ",Tabla1[[#This Row],[Base Precio de Lista neto]]*(1-$F$2))</f>
        <v>272.64475</v>
      </c>
      <c r="E4622" s="14" t="n">
        <f aca="false">IF($F$2=0," - ",Tabla1[[#This Row],[Base para Mejor precio]]*(1-$F$2))</f>
        <v>245.380275</v>
      </c>
      <c r="F4622" s="12" t="s">
        <v>17</v>
      </c>
      <c r="G4622" s="15"/>
      <c r="H4622" s="14" t="n">
        <f aca="false">IFERROR(IF($F$3=0,"-",Tabla1[[#This Row],[Precio de Cliente neto]]*(1+$F$3)),"-")</f>
        <v>408.967125</v>
      </c>
      <c r="I4622" s="14" t="n">
        <v>389.4925</v>
      </c>
      <c r="J4622" s="14" t="n">
        <v>350.54325</v>
      </c>
    </row>
    <row r="4623" customFormat="false" ht="15" hidden="false" customHeight="false" outlineLevel="0" collapsed="false">
      <c r="A4623" s="12" t="n">
        <v>15000</v>
      </c>
      <c r="B4623" s="13" t="s">
        <v>4636</v>
      </c>
      <c r="C4623" s="14" t="n">
        <f aca="false">IF($F$2=0," - ",Tabla1[[#This Row],[Base Precio de Lista neto]])</f>
        <v>524.4044</v>
      </c>
      <c r="D4623" s="14" t="n">
        <f aca="false">IF($F$2=0," - ",Tabla1[[#This Row],[Base Precio de Lista neto]]*(1-$F$2))</f>
        <v>367.08308</v>
      </c>
      <c r="E4623" s="14" t="n">
        <f aca="false">IF($F$2=0," - ",Tabla1[[#This Row],[Base para Mejor precio]]*(1-$F$2))</f>
        <v>330.374772</v>
      </c>
      <c r="F4623" s="12" t="s">
        <v>31</v>
      </c>
      <c r="G4623" s="15"/>
      <c r="H4623" s="14" t="n">
        <f aca="false">IFERROR(IF($F$3=0,"-",Tabla1[[#This Row],[Precio de Cliente neto]]*(1+$F$3)),"-")</f>
        <v>550.62462</v>
      </c>
      <c r="I4623" s="14" t="n">
        <v>524.4044</v>
      </c>
      <c r="J4623" s="14" t="n">
        <v>471.96396</v>
      </c>
    </row>
    <row r="4624" customFormat="false" ht="15" hidden="false" customHeight="false" outlineLevel="0" collapsed="false">
      <c r="A4624" s="12" t="n">
        <v>15001</v>
      </c>
      <c r="B4624" s="13" t="s">
        <v>4637</v>
      </c>
      <c r="C4624" s="14" t="n">
        <f aca="false">IF($F$2=0," - ",Tabla1[[#This Row],[Base Precio de Lista neto]])</f>
        <v>415.7713</v>
      </c>
      <c r="D4624" s="14" t="n">
        <f aca="false">IF($F$2=0," - ",Tabla1[[#This Row],[Base Precio de Lista neto]]*(1-$F$2))</f>
        <v>291.03991</v>
      </c>
      <c r="E4624" s="14" t="n">
        <f aca="false">IF($F$2=0," - ",Tabla1[[#This Row],[Base para Mejor precio]]*(1-$F$2))</f>
        <v>261.935919</v>
      </c>
      <c r="F4624" s="12" t="s">
        <v>31</v>
      </c>
      <c r="G4624" s="15"/>
      <c r="H4624" s="14" t="n">
        <f aca="false">IFERROR(IF($F$3=0,"-",Tabla1[[#This Row],[Precio de Cliente neto]]*(1+$F$3)),"-")</f>
        <v>436.559865</v>
      </c>
      <c r="I4624" s="14" t="n">
        <v>415.7713</v>
      </c>
      <c r="J4624" s="14" t="n">
        <v>374.19417</v>
      </c>
    </row>
    <row r="4625" customFormat="false" ht="15" hidden="false" customHeight="false" outlineLevel="0" collapsed="false">
      <c r="A4625" s="12" t="n">
        <v>15002</v>
      </c>
      <c r="B4625" s="13" t="s">
        <v>4638</v>
      </c>
      <c r="C4625" s="14" t="n">
        <f aca="false">IF($F$2=0," - ",Tabla1[[#This Row],[Base Precio de Lista neto]])</f>
        <v>377.8285</v>
      </c>
      <c r="D4625" s="14" t="n">
        <f aca="false">IF($F$2=0," - ",Tabla1[[#This Row],[Base Precio de Lista neto]]*(1-$F$2))</f>
        <v>264.47995</v>
      </c>
      <c r="E4625" s="14" t="n">
        <f aca="false">IF($F$2=0," - ",Tabla1[[#This Row],[Base para Mejor precio]]*(1-$F$2))</f>
        <v>238.031955</v>
      </c>
      <c r="F4625" s="12" t="s">
        <v>31</v>
      </c>
      <c r="G4625" s="15"/>
      <c r="H4625" s="14" t="n">
        <f aca="false">IFERROR(IF($F$3=0,"-",Tabla1[[#This Row],[Precio de Cliente neto]]*(1+$F$3)),"-")</f>
        <v>396.719925</v>
      </c>
      <c r="I4625" s="14" t="n">
        <v>377.8285</v>
      </c>
      <c r="J4625" s="14" t="n">
        <v>340.04565</v>
      </c>
    </row>
    <row r="4626" customFormat="false" ht="15" hidden="false" customHeight="false" outlineLevel="0" collapsed="false">
      <c r="A4626" s="12" t="n">
        <v>15003</v>
      </c>
      <c r="B4626" s="13" t="s">
        <v>4639</v>
      </c>
      <c r="C4626" s="14" t="n">
        <f aca="false">IF($F$2=0," - ",Tabla1[[#This Row],[Base Precio de Lista neto]])</f>
        <v>367.9999</v>
      </c>
      <c r="D4626" s="14" t="n">
        <f aca="false">IF($F$2=0," - ",Tabla1[[#This Row],[Base Precio de Lista neto]]*(1-$F$2))</f>
        <v>257.59993</v>
      </c>
      <c r="E4626" s="14" t="n">
        <f aca="false">IF($F$2=0," - ",Tabla1[[#This Row],[Base para Mejor precio]]*(1-$F$2))</f>
        <v>231.839937</v>
      </c>
      <c r="F4626" s="12" t="s">
        <v>31</v>
      </c>
      <c r="G4626" s="15"/>
      <c r="H4626" s="14" t="n">
        <f aca="false">IFERROR(IF($F$3=0,"-",Tabla1[[#This Row],[Precio de Cliente neto]]*(1+$F$3)),"-")</f>
        <v>386.399895</v>
      </c>
      <c r="I4626" s="14" t="n">
        <v>367.9999</v>
      </c>
      <c r="J4626" s="14" t="n">
        <v>331.19991</v>
      </c>
    </row>
    <row r="4627" customFormat="false" ht="15" hidden="false" customHeight="false" outlineLevel="0" collapsed="false">
      <c r="A4627" s="12" t="n">
        <v>15004</v>
      </c>
      <c r="B4627" s="13" t="s">
        <v>4640</v>
      </c>
      <c r="C4627" s="14" t="n">
        <f aca="false">IF($F$2=0," - ",Tabla1[[#This Row],[Base Precio de Lista neto]])</f>
        <v>1106.7425</v>
      </c>
      <c r="D4627" s="14" t="n">
        <f aca="false">IF($F$2=0," - ",Tabla1[[#This Row],[Base Precio de Lista neto]]*(1-$F$2))</f>
        <v>774.71975</v>
      </c>
      <c r="E4627" s="14" t="n">
        <f aca="false">IF($F$2=0," - ",Tabla1[[#This Row],[Base para Mejor precio]]*(1-$F$2))</f>
        <v>697.247775</v>
      </c>
      <c r="F4627" s="12" t="s">
        <v>31</v>
      </c>
      <c r="G4627" s="15"/>
      <c r="H4627" s="14" t="n">
        <f aca="false">IFERROR(IF($F$3=0,"-",Tabla1[[#This Row],[Precio de Cliente neto]]*(1+$F$3)),"-")</f>
        <v>1162.079625</v>
      </c>
      <c r="I4627" s="14" t="n">
        <v>1106.7425</v>
      </c>
      <c r="J4627" s="14" t="n">
        <v>996.06825</v>
      </c>
    </row>
    <row r="4628" customFormat="false" ht="15" hidden="false" customHeight="false" outlineLevel="0" collapsed="false">
      <c r="A4628" s="12" t="n">
        <v>15005</v>
      </c>
      <c r="B4628" s="13" t="s">
        <v>4641</v>
      </c>
      <c r="C4628" s="14" t="n">
        <f aca="false">IF($F$2=0," - ",Tabla1[[#This Row],[Base Precio de Lista neto]])</f>
        <v>677.4992</v>
      </c>
      <c r="D4628" s="14" t="n">
        <f aca="false">IF($F$2=0," - ",Tabla1[[#This Row],[Base Precio de Lista neto]]*(1-$F$2))</f>
        <v>474.24944</v>
      </c>
      <c r="E4628" s="14" t="n">
        <f aca="false">IF($F$2=0," - ",Tabla1[[#This Row],[Base para Mejor precio]]*(1-$F$2))</f>
        <v>426.824496</v>
      </c>
      <c r="F4628" s="12" t="s">
        <v>31</v>
      </c>
      <c r="G4628" s="15"/>
      <c r="H4628" s="14" t="n">
        <f aca="false">IFERROR(IF($F$3=0,"-",Tabla1[[#This Row],[Precio de Cliente neto]]*(1+$F$3)),"-")</f>
        <v>711.37416</v>
      </c>
      <c r="I4628" s="14" t="n">
        <v>677.4992</v>
      </c>
      <c r="J4628" s="14" t="n">
        <v>609.74928</v>
      </c>
    </row>
    <row r="4629" customFormat="false" ht="15" hidden="false" customHeight="false" outlineLevel="0" collapsed="false">
      <c r="A4629" s="12" t="n">
        <v>15006</v>
      </c>
      <c r="B4629" s="13" t="s">
        <v>4642</v>
      </c>
      <c r="C4629" s="14" t="n">
        <f aca="false">IF($F$2=0," - ",Tabla1[[#This Row],[Base Precio de Lista neto]])</f>
        <v>235.8856</v>
      </c>
      <c r="D4629" s="14" t="n">
        <f aca="false">IF($F$2=0," - ",Tabla1[[#This Row],[Base Precio de Lista neto]]*(1-$F$2))</f>
        <v>165.11992</v>
      </c>
      <c r="E4629" s="14" t="n">
        <f aca="false">IF($F$2=0," - ",Tabla1[[#This Row],[Base para Mejor precio]]*(1-$F$2))</f>
        <v>148.607928</v>
      </c>
      <c r="F4629" s="12" t="s">
        <v>31</v>
      </c>
      <c r="G4629" s="15"/>
      <c r="H4629" s="14" t="n">
        <f aca="false">IFERROR(IF($F$3=0,"-",Tabla1[[#This Row],[Precio de Cliente neto]]*(1+$F$3)),"-")</f>
        <v>247.67988</v>
      </c>
      <c r="I4629" s="14" t="n">
        <v>235.8856</v>
      </c>
      <c r="J4629" s="14" t="n">
        <v>212.29704</v>
      </c>
    </row>
    <row r="4630" customFormat="false" ht="15" hidden="false" customHeight="false" outlineLevel="0" collapsed="false">
      <c r="A4630" s="12" t="n">
        <v>15007</v>
      </c>
      <c r="B4630" s="13" t="s">
        <v>4643</v>
      </c>
      <c r="C4630" s="14" t="n">
        <f aca="false">IF($F$2=0," - ",Tabla1[[#This Row],[Base Precio de Lista neto]])</f>
        <v>235.8856</v>
      </c>
      <c r="D4630" s="14" t="n">
        <f aca="false">IF($F$2=0," - ",Tabla1[[#This Row],[Base Precio de Lista neto]]*(1-$F$2))</f>
        <v>165.11992</v>
      </c>
      <c r="E4630" s="14" t="n">
        <f aca="false">IF($F$2=0," - ",Tabla1[[#This Row],[Base para Mejor precio]]*(1-$F$2))</f>
        <v>148.607928</v>
      </c>
      <c r="F4630" s="12" t="s">
        <v>31</v>
      </c>
      <c r="G4630" s="15"/>
      <c r="H4630" s="14" t="n">
        <f aca="false">IFERROR(IF($F$3=0,"-",Tabla1[[#This Row],[Precio de Cliente neto]]*(1+$F$3)),"-")</f>
        <v>247.67988</v>
      </c>
      <c r="I4630" s="14" t="n">
        <v>235.8856</v>
      </c>
      <c r="J4630" s="14" t="n">
        <v>212.29704</v>
      </c>
    </row>
    <row r="4631" customFormat="false" ht="15" hidden="false" customHeight="false" outlineLevel="0" collapsed="false">
      <c r="A4631" s="12" t="n">
        <v>15008</v>
      </c>
      <c r="B4631" s="13" t="s">
        <v>4644</v>
      </c>
      <c r="C4631" s="14" t="n">
        <f aca="false">IF($F$2=0," - ",Tabla1[[#This Row],[Base Precio de Lista neto]])</f>
        <v>235.8856</v>
      </c>
      <c r="D4631" s="14" t="n">
        <f aca="false">IF($F$2=0," - ",Tabla1[[#This Row],[Base Precio de Lista neto]]*(1-$F$2))</f>
        <v>165.11992</v>
      </c>
      <c r="E4631" s="14" t="n">
        <f aca="false">IF($F$2=0," - ",Tabla1[[#This Row],[Base para Mejor precio]]*(1-$F$2))</f>
        <v>148.607928</v>
      </c>
      <c r="F4631" s="12" t="s">
        <v>31</v>
      </c>
      <c r="G4631" s="15"/>
      <c r="H4631" s="14" t="n">
        <f aca="false">IFERROR(IF($F$3=0,"-",Tabla1[[#This Row],[Precio de Cliente neto]]*(1+$F$3)),"-")</f>
        <v>247.67988</v>
      </c>
      <c r="I4631" s="14" t="n">
        <v>235.8856</v>
      </c>
      <c r="J4631" s="14" t="n">
        <v>212.29704</v>
      </c>
    </row>
    <row r="4632" customFormat="false" ht="15" hidden="false" customHeight="false" outlineLevel="0" collapsed="false">
      <c r="A4632" s="12" t="n">
        <v>15009</v>
      </c>
      <c r="B4632" s="13" t="s">
        <v>4645</v>
      </c>
      <c r="C4632" s="14" t="n">
        <f aca="false">IF($F$2=0," - ",Tabla1[[#This Row],[Base Precio de Lista neto]])</f>
        <v>421.0284</v>
      </c>
      <c r="D4632" s="14" t="n">
        <f aca="false">IF($F$2=0," - ",Tabla1[[#This Row],[Base Precio de Lista neto]]*(1-$F$2))</f>
        <v>294.71988</v>
      </c>
      <c r="E4632" s="14" t="n">
        <f aca="false">IF($F$2=0," - ",Tabla1[[#This Row],[Base para Mejor precio]]*(1-$F$2))</f>
        <v>265.247892</v>
      </c>
      <c r="F4632" s="12" t="s">
        <v>31</v>
      </c>
      <c r="G4632" s="15"/>
      <c r="H4632" s="14" t="n">
        <f aca="false">IFERROR(IF($F$3=0,"-",Tabla1[[#This Row],[Precio de Cliente neto]]*(1+$F$3)),"-")</f>
        <v>442.07982</v>
      </c>
      <c r="I4632" s="14" t="n">
        <v>421.0284</v>
      </c>
      <c r="J4632" s="14" t="n">
        <v>378.92556</v>
      </c>
    </row>
    <row r="4633" customFormat="false" ht="15" hidden="false" customHeight="false" outlineLevel="0" collapsed="false">
      <c r="A4633" s="12" t="n">
        <v>15010</v>
      </c>
      <c r="B4633" s="13" t="s">
        <v>4646</v>
      </c>
      <c r="C4633" s="14" t="n">
        <f aca="false">IF($F$2=0," - ",Tabla1[[#This Row],[Base Precio de Lista neto]])</f>
        <v>165.5771</v>
      </c>
      <c r="D4633" s="14" t="n">
        <f aca="false">IF($F$2=0," - ",Tabla1[[#This Row],[Base Precio de Lista neto]]*(1-$F$2))</f>
        <v>115.90397</v>
      </c>
      <c r="E4633" s="14" t="n">
        <f aca="false">IF($F$2=0," - ",Tabla1[[#This Row],[Base para Mejor precio]]*(1-$F$2))</f>
        <v>104.313573</v>
      </c>
      <c r="F4633" s="12" t="s">
        <v>31</v>
      </c>
      <c r="G4633" s="15"/>
      <c r="H4633" s="14" t="n">
        <f aca="false">IFERROR(IF($F$3=0,"-",Tabla1[[#This Row],[Precio de Cliente neto]]*(1+$F$3)),"-")</f>
        <v>173.855955</v>
      </c>
      <c r="I4633" s="14" t="n">
        <v>165.5771</v>
      </c>
      <c r="J4633" s="14" t="n">
        <v>149.01939</v>
      </c>
    </row>
    <row r="4634" customFormat="false" ht="15" hidden="false" customHeight="false" outlineLevel="0" collapsed="false">
      <c r="A4634" s="12" t="n">
        <v>15011</v>
      </c>
      <c r="B4634" s="13" t="s">
        <v>4647</v>
      </c>
      <c r="C4634" s="14" t="n">
        <f aca="false">IF($F$2=0," - ",Tabla1[[#This Row],[Base Precio de Lista neto]])</f>
        <v>479.9999</v>
      </c>
      <c r="D4634" s="14" t="n">
        <f aca="false">IF($F$2=0," - ",Tabla1[[#This Row],[Base Precio de Lista neto]]*(1-$F$2))</f>
        <v>335.99993</v>
      </c>
      <c r="E4634" s="14" t="n">
        <f aca="false">IF($F$2=0," - ",Tabla1[[#This Row],[Base para Mejor precio]]*(1-$F$2))</f>
        <v>302.399937</v>
      </c>
      <c r="F4634" s="12" t="s">
        <v>31</v>
      </c>
      <c r="G4634" s="15"/>
      <c r="H4634" s="14" t="n">
        <f aca="false">IFERROR(IF($F$3=0,"-",Tabla1[[#This Row],[Precio de Cliente neto]]*(1+$F$3)),"-")</f>
        <v>503.999895</v>
      </c>
      <c r="I4634" s="14" t="n">
        <v>479.9999</v>
      </c>
      <c r="J4634" s="14" t="n">
        <v>431.99991</v>
      </c>
    </row>
    <row r="4635" customFormat="false" ht="15" hidden="false" customHeight="false" outlineLevel="0" collapsed="false">
      <c r="A4635" s="12" t="n">
        <v>15012</v>
      </c>
      <c r="B4635" s="13" t="s">
        <v>4648</v>
      </c>
      <c r="C4635" s="14" t="n">
        <f aca="false">IF($F$2=0," - ",Tabla1[[#This Row],[Base Precio de Lista neto]])</f>
        <v>163.7741</v>
      </c>
      <c r="D4635" s="14" t="n">
        <f aca="false">IF($F$2=0," - ",Tabla1[[#This Row],[Base Precio de Lista neto]]*(1-$F$2))</f>
        <v>114.64187</v>
      </c>
      <c r="E4635" s="14" t="n">
        <f aca="false">IF($F$2=0," - ",Tabla1[[#This Row],[Base para Mejor precio]]*(1-$F$2))</f>
        <v>103.177683</v>
      </c>
      <c r="F4635" s="12" t="s">
        <v>31</v>
      </c>
      <c r="G4635" s="15"/>
      <c r="H4635" s="14" t="n">
        <f aca="false">IFERROR(IF($F$3=0,"-",Tabla1[[#This Row],[Precio de Cliente neto]]*(1+$F$3)),"-")</f>
        <v>171.962805</v>
      </c>
      <c r="I4635" s="14" t="n">
        <v>163.7741</v>
      </c>
      <c r="J4635" s="14" t="n">
        <v>147.39669</v>
      </c>
    </row>
    <row r="4636" customFormat="false" ht="15" hidden="false" customHeight="false" outlineLevel="0" collapsed="false">
      <c r="A4636" s="12" t="n">
        <v>15013</v>
      </c>
      <c r="B4636" s="13" t="s">
        <v>4649</v>
      </c>
      <c r="C4636" s="14" t="n">
        <f aca="false">IF($F$2=0," - ",Tabla1[[#This Row],[Base Precio de Lista neto]])</f>
        <v>190.1714</v>
      </c>
      <c r="D4636" s="14" t="n">
        <f aca="false">IF($F$2=0," - ",Tabla1[[#This Row],[Base Precio de Lista neto]]*(1-$F$2))</f>
        <v>133.11998</v>
      </c>
      <c r="E4636" s="14" t="n">
        <f aca="false">IF($F$2=0," - ",Tabla1[[#This Row],[Base para Mejor precio]]*(1-$F$2))</f>
        <v>119.807982</v>
      </c>
      <c r="F4636" s="12" t="s">
        <v>31</v>
      </c>
      <c r="G4636" s="15"/>
      <c r="H4636" s="14" t="n">
        <f aca="false">IFERROR(IF($F$3=0,"-",Tabla1[[#This Row],[Precio de Cliente neto]]*(1+$F$3)),"-")</f>
        <v>199.67997</v>
      </c>
      <c r="I4636" s="14" t="n">
        <v>190.1714</v>
      </c>
      <c r="J4636" s="14" t="n">
        <v>171.15426</v>
      </c>
    </row>
    <row r="4637" customFormat="false" ht="15" hidden="false" customHeight="false" outlineLevel="0" collapsed="false">
      <c r="A4637" s="12" t="n">
        <v>15016</v>
      </c>
      <c r="B4637" s="13" t="s">
        <v>4650</v>
      </c>
      <c r="C4637" s="14" t="n">
        <f aca="false">IF($F$2=0," - ",Tabla1[[#This Row],[Base Precio de Lista neto]])</f>
        <v>84.4633</v>
      </c>
      <c r="D4637" s="14" t="n">
        <f aca="false">IF($F$2=0," - ",Tabla1[[#This Row],[Base Precio de Lista neto]]*(1-$F$2))</f>
        <v>59.12431</v>
      </c>
      <c r="E4637" s="14" t="n">
        <f aca="false">IF($F$2=0," - ",Tabla1[[#This Row],[Base para Mejor precio]]*(1-$F$2))</f>
        <v>53.211879</v>
      </c>
      <c r="F4637" s="12" t="s">
        <v>31</v>
      </c>
      <c r="G4637" s="15"/>
      <c r="H4637" s="14" t="n">
        <f aca="false">IFERROR(IF($F$3=0,"-",Tabla1[[#This Row],[Precio de Cliente neto]]*(1+$F$3)),"-")</f>
        <v>88.686465</v>
      </c>
      <c r="I4637" s="14" t="n">
        <v>84.4633</v>
      </c>
      <c r="J4637" s="14" t="n">
        <v>76.01697</v>
      </c>
    </row>
    <row r="4638" customFormat="false" ht="15" hidden="false" customHeight="false" outlineLevel="0" collapsed="false">
      <c r="A4638" s="12" t="n">
        <v>15017</v>
      </c>
      <c r="B4638" s="13" t="s">
        <v>4651</v>
      </c>
      <c r="C4638" s="14" t="n">
        <f aca="false">IF($F$2=0," - ",Tabla1[[#This Row],[Base Precio de Lista neto]])</f>
        <v>387.4285</v>
      </c>
      <c r="D4638" s="14" t="n">
        <f aca="false">IF($F$2=0," - ",Tabla1[[#This Row],[Base Precio de Lista neto]]*(1-$F$2))</f>
        <v>271.19995</v>
      </c>
      <c r="E4638" s="14" t="n">
        <f aca="false">IF($F$2=0," - ",Tabla1[[#This Row],[Base para Mejor precio]]*(1-$F$2))</f>
        <v>244.079955</v>
      </c>
      <c r="F4638" s="12" t="s">
        <v>31</v>
      </c>
      <c r="G4638" s="15"/>
      <c r="H4638" s="14" t="n">
        <f aca="false">IFERROR(IF($F$3=0,"-",Tabla1[[#This Row],[Precio de Cliente neto]]*(1+$F$3)),"-")</f>
        <v>406.799925</v>
      </c>
      <c r="I4638" s="14" t="n">
        <v>387.4285</v>
      </c>
      <c r="J4638" s="14" t="n">
        <v>348.68565</v>
      </c>
    </row>
    <row r="4639" customFormat="false" ht="15" hidden="false" customHeight="false" outlineLevel="0" collapsed="false">
      <c r="A4639" s="12" t="n">
        <v>15018</v>
      </c>
      <c r="B4639" s="13" t="s">
        <v>4652</v>
      </c>
      <c r="C4639" s="14" t="n">
        <f aca="false">IF($F$2=0," - ",Tabla1[[#This Row],[Base Precio de Lista neto]])</f>
        <v>300.3428</v>
      </c>
      <c r="D4639" s="14" t="n">
        <f aca="false">IF($F$2=0," - ",Tabla1[[#This Row],[Base Precio de Lista neto]]*(1-$F$2))</f>
        <v>210.23996</v>
      </c>
      <c r="E4639" s="14" t="n">
        <f aca="false">IF($F$2=0," - ",Tabla1[[#This Row],[Base para Mejor precio]]*(1-$F$2))</f>
        <v>189.215964</v>
      </c>
      <c r="F4639" s="12" t="s">
        <v>31</v>
      </c>
      <c r="G4639" s="15"/>
      <c r="H4639" s="14" t="n">
        <f aca="false">IFERROR(IF($F$3=0,"-",Tabla1[[#This Row],[Precio de Cliente neto]]*(1+$F$3)),"-")</f>
        <v>315.35994</v>
      </c>
      <c r="I4639" s="14" t="n">
        <v>300.3428</v>
      </c>
      <c r="J4639" s="14" t="n">
        <v>270.30852</v>
      </c>
    </row>
    <row r="4640" customFormat="false" ht="15" hidden="false" customHeight="false" outlineLevel="0" collapsed="false">
      <c r="A4640" s="12" t="n">
        <v>15019</v>
      </c>
      <c r="B4640" s="13" t="s">
        <v>4653</v>
      </c>
      <c r="C4640" s="14" t="n">
        <f aca="false">IF($F$2=0," - ",Tabla1[[#This Row],[Base Precio de Lista neto]])</f>
        <v>195.6571</v>
      </c>
      <c r="D4640" s="14" t="n">
        <f aca="false">IF($F$2=0," - ",Tabla1[[#This Row],[Base Precio de Lista neto]]*(1-$F$2))</f>
        <v>136.95997</v>
      </c>
      <c r="E4640" s="14" t="n">
        <f aca="false">IF($F$2=0," - ",Tabla1[[#This Row],[Base para Mejor precio]]*(1-$F$2))</f>
        <v>123.263973</v>
      </c>
      <c r="F4640" s="12" t="s">
        <v>31</v>
      </c>
      <c r="G4640" s="15"/>
      <c r="H4640" s="14" t="n">
        <f aca="false">IFERROR(IF($F$3=0,"-",Tabla1[[#This Row],[Precio de Cliente neto]]*(1+$F$3)),"-")</f>
        <v>205.439955</v>
      </c>
      <c r="I4640" s="14" t="n">
        <v>195.6571</v>
      </c>
      <c r="J4640" s="14" t="n">
        <v>176.09139</v>
      </c>
    </row>
    <row r="4641" customFormat="false" ht="15" hidden="false" customHeight="false" outlineLevel="0" collapsed="false">
      <c r="A4641" s="12" t="n">
        <v>15020</v>
      </c>
      <c r="B4641" s="13" t="s">
        <v>4654</v>
      </c>
      <c r="C4641" s="14" t="n">
        <f aca="false">IF($F$2=0," - ",Tabla1[[#This Row],[Base Precio de Lista neto]])</f>
        <v>654.5122</v>
      </c>
      <c r="D4641" s="14" t="n">
        <f aca="false">IF($F$2=0," - ",Tabla1[[#This Row],[Base Precio de Lista neto]]*(1-$F$2))</f>
        <v>458.15854</v>
      </c>
      <c r="E4641" s="14" t="n">
        <f aca="false">IF($F$2=0," - ",Tabla1[[#This Row],[Base para Mejor precio]]*(1-$F$2))</f>
        <v>412.342686</v>
      </c>
      <c r="F4641" s="12" t="s">
        <v>31</v>
      </c>
      <c r="G4641" s="15"/>
      <c r="H4641" s="14" t="n">
        <f aca="false">IFERROR(IF($F$3=0,"-",Tabla1[[#This Row],[Precio de Cliente neto]]*(1+$F$3)),"-")</f>
        <v>687.23781</v>
      </c>
      <c r="I4641" s="14" t="n">
        <v>654.5122</v>
      </c>
      <c r="J4641" s="14" t="n">
        <v>589.06098</v>
      </c>
    </row>
    <row r="4642" customFormat="false" ht="15" hidden="false" customHeight="false" outlineLevel="0" collapsed="false">
      <c r="A4642" s="12" t="n">
        <v>15029</v>
      </c>
      <c r="B4642" s="13" t="s">
        <v>4655</v>
      </c>
      <c r="C4642" s="14" t="n">
        <f aca="false">IF($F$2=0," - ",Tabla1[[#This Row],[Base Precio de Lista neto]])</f>
        <v>1305.1496</v>
      </c>
      <c r="D4642" s="14" t="n">
        <f aca="false">IF($F$2=0," - ",Tabla1[[#This Row],[Base Precio de Lista neto]]*(1-$F$2))</f>
        <v>913.60472</v>
      </c>
      <c r="E4642" s="14" t="n">
        <f aca="false">IF($F$2=0," - ",Tabla1[[#This Row],[Base para Mejor precio]]*(1-$F$2))</f>
        <v>822.244248</v>
      </c>
      <c r="F4642" s="12" t="s">
        <v>31</v>
      </c>
      <c r="G4642" s="15"/>
      <c r="H4642" s="14" t="n">
        <f aca="false">IFERROR(IF($F$3=0,"-",Tabla1[[#This Row],[Precio de Cliente neto]]*(1+$F$3)),"-")</f>
        <v>1370.40708</v>
      </c>
      <c r="I4642" s="14" t="n">
        <v>1305.1496</v>
      </c>
      <c r="J4642" s="14" t="n">
        <v>1174.63464</v>
      </c>
    </row>
    <row r="4643" customFormat="false" ht="15" hidden="false" customHeight="false" outlineLevel="0" collapsed="false">
      <c r="A4643" s="12" t="n">
        <v>15030</v>
      </c>
      <c r="B4643" s="13" t="s">
        <v>4656</v>
      </c>
      <c r="C4643" s="14" t="n">
        <f aca="false">IF($F$2=0," - ",Tabla1[[#This Row],[Base Precio de Lista neto]])</f>
        <v>2063.4422</v>
      </c>
      <c r="D4643" s="14" t="n">
        <f aca="false">IF($F$2=0," - ",Tabla1[[#This Row],[Base Precio de Lista neto]]*(1-$F$2))</f>
        <v>1444.40954</v>
      </c>
      <c r="E4643" s="14" t="n">
        <f aca="false">IF($F$2=0," - ",Tabla1[[#This Row],[Base para Mejor precio]]*(1-$F$2))</f>
        <v>1299.968586</v>
      </c>
      <c r="F4643" s="12" t="s">
        <v>31</v>
      </c>
      <c r="G4643" s="15"/>
      <c r="H4643" s="14" t="n">
        <f aca="false">IFERROR(IF($F$3=0,"-",Tabla1[[#This Row],[Precio de Cliente neto]]*(1+$F$3)),"-")</f>
        <v>2166.61431</v>
      </c>
      <c r="I4643" s="14" t="n">
        <v>2063.4422</v>
      </c>
      <c r="J4643" s="14" t="n">
        <v>1857.09798</v>
      </c>
    </row>
    <row r="4644" customFormat="false" ht="15" hidden="false" customHeight="false" outlineLevel="0" collapsed="false">
      <c r="A4644" s="12" t="n">
        <v>15031</v>
      </c>
      <c r="B4644" s="13" t="s">
        <v>4657</v>
      </c>
      <c r="C4644" s="14" t="n">
        <f aca="false">IF($F$2=0," - ",Tabla1[[#This Row],[Base Precio de Lista neto]])</f>
        <v>379.4999</v>
      </c>
      <c r="D4644" s="14" t="n">
        <f aca="false">IF($F$2=0," - ",Tabla1[[#This Row],[Base Precio de Lista neto]]*(1-$F$2))</f>
        <v>265.64993</v>
      </c>
      <c r="E4644" s="14" t="n">
        <f aca="false">IF($F$2=0," - ",Tabla1[[#This Row],[Base para Mejor precio]]*(1-$F$2))</f>
        <v>239.084937</v>
      </c>
      <c r="F4644" s="12" t="s">
        <v>31</v>
      </c>
      <c r="G4644" s="15"/>
      <c r="H4644" s="14" t="n">
        <f aca="false">IFERROR(IF($F$3=0,"-",Tabla1[[#This Row],[Precio de Cliente neto]]*(1+$F$3)),"-")</f>
        <v>398.474895</v>
      </c>
      <c r="I4644" s="14" t="n">
        <v>379.4999</v>
      </c>
      <c r="J4644" s="14" t="n">
        <v>341.54991</v>
      </c>
    </row>
    <row r="4645" customFormat="false" ht="15" hidden="false" customHeight="false" outlineLevel="0" collapsed="false">
      <c r="A4645" s="12" t="n">
        <v>15032</v>
      </c>
      <c r="B4645" s="13" t="s">
        <v>4658</v>
      </c>
      <c r="C4645" s="14" t="n">
        <f aca="false">IF($F$2=0," - ",Tabla1[[#This Row],[Base Precio de Lista neto]])</f>
        <v>386.5713</v>
      </c>
      <c r="D4645" s="14" t="n">
        <f aca="false">IF($F$2=0," - ",Tabla1[[#This Row],[Base Precio de Lista neto]]*(1-$F$2))</f>
        <v>270.59991</v>
      </c>
      <c r="E4645" s="14" t="n">
        <f aca="false">IF($F$2=0," - ",Tabla1[[#This Row],[Base para Mejor precio]]*(1-$F$2))</f>
        <v>243.539919</v>
      </c>
      <c r="F4645" s="12" t="s">
        <v>31</v>
      </c>
      <c r="G4645" s="15"/>
      <c r="H4645" s="14" t="n">
        <f aca="false">IFERROR(IF($F$3=0,"-",Tabla1[[#This Row],[Precio de Cliente neto]]*(1+$F$3)),"-")</f>
        <v>405.899865</v>
      </c>
      <c r="I4645" s="14" t="n">
        <v>386.5713</v>
      </c>
      <c r="J4645" s="14" t="n">
        <v>347.91417</v>
      </c>
    </row>
    <row r="4646" customFormat="false" ht="15" hidden="false" customHeight="false" outlineLevel="0" collapsed="false">
      <c r="A4646" s="12" t="n">
        <v>16000</v>
      </c>
      <c r="B4646" s="13" t="s">
        <v>4659</v>
      </c>
      <c r="C4646" s="14" t="n">
        <f aca="false">IF($F$2=0," - ",Tabla1[[#This Row],[Base Precio de Lista neto]])</f>
        <v>756.6633</v>
      </c>
      <c r="D4646" s="14" t="n">
        <f aca="false">IF($F$2=0," - ",Tabla1[[#This Row],[Base Precio de Lista neto]]*(1-$F$2))</f>
        <v>529.66431</v>
      </c>
      <c r="E4646" s="14" t="n">
        <f aca="false">IF($F$2=0," - ",Tabla1[[#This Row],[Base para Mejor precio]]*(1-$F$2))</f>
        <v>476.697879</v>
      </c>
      <c r="F4646" s="12" t="s">
        <v>17</v>
      </c>
      <c r="G4646" s="15"/>
      <c r="H4646" s="14" t="n">
        <f aca="false">IFERROR(IF($F$3=0,"-",Tabla1[[#This Row],[Precio de Cliente neto]]*(1+$F$3)),"-")</f>
        <v>794.496465</v>
      </c>
      <c r="I4646" s="14" t="n">
        <v>756.6633</v>
      </c>
      <c r="J4646" s="14" t="n">
        <v>680.99697</v>
      </c>
    </row>
    <row r="4647" customFormat="false" ht="15" hidden="false" customHeight="false" outlineLevel="0" collapsed="false">
      <c r="A4647" s="12" t="n">
        <v>16001</v>
      </c>
      <c r="B4647" s="13" t="s">
        <v>4660</v>
      </c>
      <c r="C4647" s="14" t="n">
        <f aca="false">IF($F$2=0," - ",Tabla1[[#This Row],[Base Precio de Lista neto]])</f>
        <v>756.6633</v>
      </c>
      <c r="D4647" s="14" t="n">
        <f aca="false">IF($F$2=0," - ",Tabla1[[#This Row],[Base Precio de Lista neto]]*(1-$F$2))</f>
        <v>529.66431</v>
      </c>
      <c r="E4647" s="14" t="n">
        <f aca="false">IF($F$2=0," - ",Tabla1[[#This Row],[Base para Mejor precio]]*(1-$F$2))</f>
        <v>476.697879</v>
      </c>
      <c r="F4647" s="12" t="s">
        <v>17</v>
      </c>
      <c r="G4647" s="15"/>
      <c r="H4647" s="14" t="n">
        <f aca="false">IFERROR(IF($F$3=0,"-",Tabla1[[#This Row],[Precio de Cliente neto]]*(1+$F$3)),"-")</f>
        <v>794.496465</v>
      </c>
      <c r="I4647" s="14" t="n">
        <v>756.6633</v>
      </c>
      <c r="J4647" s="14" t="n">
        <v>680.99697</v>
      </c>
    </row>
    <row r="4648" customFormat="false" ht="15" hidden="false" customHeight="false" outlineLevel="0" collapsed="false">
      <c r="A4648" s="12" t="n">
        <v>16002</v>
      </c>
      <c r="B4648" s="13" t="s">
        <v>4661</v>
      </c>
      <c r="C4648" s="14" t="n">
        <f aca="false">IF($F$2=0," - ",Tabla1[[#This Row],[Base Precio de Lista neto]])</f>
        <v>809.7705</v>
      </c>
      <c r="D4648" s="14" t="n">
        <f aca="false">IF($F$2=0," - ",Tabla1[[#This Row],[Base Precio de Lista neto]]*(1-$F$2))</f>
        <v>566.83935</v>
      </c>
      <c r="E4648" s="14" t="n">
        <f aca="false">IF($F$2=0," - ",Tabla1[[#This Row],[Base para Mejor precio]]*(1-$F$2))</f>
        <v>510.155415</v>
      </c>
      <c r="F4648" s="12" t="s">
        <v>17</v>
      </c>
      <c r="G4648" s="15"/>
      <c r="H4648" s="14" t="n">
        <f aca="false">IFERROR(IF($F$3=0,"-",Tabla1[[#This Row],[Precio de Cliente neto]]*(1+$F$3)),"-")</f>
        <v>850.259025</v>
      </c>
      <c r="I4648" s="14" t="n">
        <v>809.7705</v>
      </c>
      <c r="J4648" s="14" t="n">
        <v>728.79345</v>
      </c>
    </row>
    <row r="4649" customFormat="false" ht="15" hidden="false" customHeight="false" outlineLevel="0" collapsed="false">
      <c r="A4649" s="12" t="n">
        <v>16003</v>
      </c>
      <c r="B4649" s="13" t="s">
        <v>4662</v>
      </c>
      <c r="C4649" s="14" t="n">
        <f aca="false">IF($F$2=0," - ",Tabla1[[#This Row],[Base Precio de Lista neto]])</f>
        <v>809.7705</v>
      </c>
      <c r="D4649" s="14" t="n">
        <f aca="false">IF($F$2=0," - ",Tabla1[[#This Row],[Base Precio de Lista neto]]*(1-$F$2))</f>
        <v>566.83935</v>
      </c>
      <c r="E4649" s="14" t="n">
        <f aca="false">IF($F$2=0," - ",Tabla1[[#This Row],[Base para Mejor precio]]*(1-$F$2))</f>
        <v>510.155415</v>
      </c>
      <c r="F4649" s="12" t="s">
        <v>17</v>
      </c>
      <c r="G4649" s="15"/>
      <c r="H4649" s="14" t="n">
        <f aca="false">IFERROR(IF($F$3=0,"-",Tabla1[[#This Row],[Precio de Cliente neto]]*(1+$F$3)),"-")</f>
        <v>850.259025</v>
      </c>
      <c r="I4649" s="14" t="n">
        <v>809.7705</v>
      </c>
      <c r="J4649" s="14" t="n">
        <v>728.79345</v>
      </c>
    </row>
    <row r="4650" customFormat="false" ht="15" hidden="false" customHeight="false" outlineLevel="0" collapsed="false">
      <c r="A4650" s="12" t="n">
        <v>16004</v>
      </c>
      <c r="B4650" s="13" t="s">
        <v>4663</v>
      </c>
      <c r="C4650" s="14" t="n">
        <f aca="false">IF($F$2=0," - ",Tabla1[[#This Row],[Base Precio de Lista neto]])</f>
        <v>1406.235</v>
      </c>
      <c r="D4650" s="14" t="n">
        <f aca="false">IF($F$2=0," - ",Tabla1[[#This Row],[Base Precio de Lista neto]]*(1-$F$2))</f>
        <v>984.3645</v>
      </c>
      <c r="E4650" s="14" t="n">
        <f aca="false">IF($F$2=0," - ",Tabla1[[#This Row],[Base para Mejor precio]]*(1-$F$2))</f>
        <v>885.92805</v>
      </c>
      <c r="F4650" s="12" t="s">
        <v>17</v>
      </c>
      <c r="G4650" s="15"/>
      <c r="H4650" s="14" t="n">
        <f aca="false">IFERROR(IF($F$3=0,"-",Tabla1[[#This Row],[Precio de Cliente neto]]*(1+$F$3)),"-")</f>
        <v>1476.54675</v>
      </c>
      <c r="I4650" s="14" t="n">
        <v>1406.235</v>
      </c>
      <c r="J4650" s="14" t="n">
        <v>1265.6115</v>
      </c>
    </row>
    <row r="4651" customFormat="false" ht="15" hidden="false" customHeight="false" outlineLevel="0" collapsed="false">
      <c r="A4651" s="12" t="n">
        <v>16005</v>
      </c>
      <c r="B4651" s="13" t="s">
        <v>4664</v>
      </c>
      <c r="C4651" s="14" t="n">
        <f aca="false">IF($F$2=0," - ",Tabla1[[#This Row],[Base Precio de Lista neto]])</f>
        <v>1406.235</v>
      </c>
      <c r="D4651" s="14" t="n">
        <f aca="false">IF($F$2=0," - ",Tabla1[[#This Row],[Base Precio de Lista neto]]*(1-$F$2))</f>
        <v>984.3645</v>
      </c>
      <c r="E4651" s="14" t="n">
        <f aca="false">IF($F$2=0," - ",Tabla1[[#This Row],[Base para Mejor precio]]*(1-$F$2))</f>
        <v>885.92805</v>
      </c>
      <c r="F4651" s="12" t="s">
        <v>17</v>
      </c>
      <c r="G4651" s="15"/>
      <c r="H4651" s="14" t="n">
        <f aca="false">IFERROR(IF($F$3=0,"-",Tabla1[[#This Row],[Precio de Cliente neto]]*(1+$F$3)),"-")</f>
        <v>1476.54675</v>
      </c>
      <c r="I4651" s="14" t="n">
        <v>1406.235</v>
      </c>
      <c r="J4651" s="14" t="n">
        <v>1265.6115</v>
      </c>
    </row>
    <row r="4652" customFormat="false" ht="15" hidden="false" customHeight="false" outlineLevel="0" collapsed="false">
      <c r="A4652" s="12" t="n">
        <v>16006</v>
      </c>
      <c r="B4652" s="13" t="s">
        <v>4665</v>
      </c>
      <c r="C4652" s="14" t="n">
        <f aca="false">IF($F$2=0," - ",Tabla1[[#This Row],[Base Precio de Lista neto]])</f>
        <v>1504.9874</v>
      </c>
      <c r="D4652" s="14" t="n">
        <f aca="false">IF($F$2=0," - ",Tabla1[[#This Row],[Base Precio de Lista neto]]*(1-$F$2))</f>
        <v>1053.49118</v>
      </c>
      <c r="E4652" s="14" t="n">
        <f aca="false">IF($F$2=0," - ",Tabla1[[#This Row],[Base para Mejor precio]]*(1-$F$2))</f>
        <v>948.142062</v>
      </c>
      <c r="F4652" s="12" t="s">
        <v>17</v>
      </c>
      <c r="G4652" s="15"/>
      <c r="H4652" s="14" t="n">
        <f aca="false">IFERROR(IF($F$3=0,"-",Tabla1[[#This Row],[Precio de Cliente neto]]*(1+$F$3)),"-")</f>
        <v>1580.23677</v>
      </c>
      <c r="I4652" s="14" t="n">
        <v>1504.9874</v>
      </c>
      <c r="J4652" s="14" t="n">
        <v>1354.48866</v>
      </c>
    </row>
    <row r="4653" customFormat="false" ht="15" hidden="false" customHeight="false" outlineLevel="0" collapsed="false">
      <c r="A4653" s="12" t="n">
        <v>16007</v>
      </c>
      <c r="B4653" s="13" t="s">
        <v>4666</v>
      </c>
      <c r="C4653" s="14" t="n">
        <f aca="false">IF($F$2=0," - ",Tabla1[[#This Row],[Base Precio de Lista neto]])</f>
        <v>1504.9874</v>
      </c>
      <c r="D4653" s="14" t="n">
        <f aca="false">IF($F$2=0," - ",Tabla1[[#This Row],[Base Precio de Lista neto]]*(1-$F$2))</f>
        <v>1053.49118</v>
      </c>
      <c r="E4653" s="14" t="n">
        <f aca="false">IF($F$2=0," - ",Tabla1[[#This Row],[Base para Mejor precio]]*(1-$F$2))</f>
        <v>948.142062</v>
      </c>
      <c r="F4653" s="12" t="s">
        <v>17</v>
      </c>
      <c r="G4653" s="15"/>
      <c r="H4653" s="14" t="n">
        <f aca="false">IFERROR(IF($F$3=0,"-",Tabla1[[#This Row],[Precio de Cliente neto]]*(1+$F$3)),"-")</f>
        <v>1580.23677</v>
      </c>
      <c r="I4653" s="14" t="n">
        <v>1504.9874</v>
      </c>
      <c r="J4653" s="14" t="n">
        <v>1354.48866</v>
      </c>
    </row>
    <row r="4654" customFormat="false" ht="15" hidden="false" customHeight="false" outlineLevel="0" collapsed="false">
      <c r="A4654" s="12" t="n">
        <v>16008</v>
      </c>
      <c r="B4654" s="13" t="s">
        <v>4667</v>
      </c>
      <c r="C4654" s="14" t="n">
        <f aca="false">IF($F$2=0," - ",Tabla1[[#This Row],[Base Precio de Lista neto]])</f>
        <v>914.2283</v>
      </c>
      <c r="D4654" s="14" t="n">
        <f aca="false">IF($F$2=0," - ",Tabla1[[#This Row],[Base Precio de Lista neto]]*(1-$F$2))</f>
        <v>639.95981</v>
      </c>
      <c r="E4654" s="14" t="n">
        <f aca="false">IF($F$2=0," - ",Tabla1[[#This Row],[Base para Mejor precio]]*(1-$F$2))</f>
        <v>575.963829</v>
      </c>
      <c r="F4654" s="12" t="s">
        <v>17</v>
      </c>
      <c r="G4654" s="15"/>
      <c r="H4654" s="14" t="n">
        <f aca="false">IFERROR(IF($F$3=0,"-",Tabla1[[#This Row],[Precio de Cliente neto]]*(1+$F$3)),"-")</f>
        <v>959.939715</v>
      </c>
      <c r="I4654" s="14" t="n">
        <v>914.2283</v>
      </c>
      <c r="J4654" s="14" t="n">
        <v>822.80547</v>
      </c>
    </row>
    <row r="4655" customFormat="false" ht="15" hidden="false" customHeight="false" outlineLevel="0" collapsed="false">
      <c r="A4655" s="12" t="n">
        <v>16009</v>
      </c>
      <c r="B4655" s="13" t="s">
        <v>4668</v>
      </c>
      <c r="C4655" s="14" t="n">
        <f aca="false">IF($F$2=0," - ",Tabla1[[#This Row],[Base Precio de Lista neto]])</f>
        <v>978.3077</v>
      </c>
      <c r="D4655" s="14" t="n">
        <f aca="false">IF($F$2=0," - ",Tabla1[[#This Row],[Base Precio de Lista neto]]*(1-$F$2))</f>
        <v>684.81539</v>
      </c>
      <c r="E4655" s="14" t="n">
        <f aca="false">IF($F$2=0," - ",Tabla1[[#This Row],[Base para Mejor precio]]*(1-$F$2))</f>
        <v>616.333851</v>
      </c>
      <c r="F4655" s="12" t="s">
        <v>17</v>
      </c>
      <c r="G4655" s="15"/>
      <c r="H4655" s="14" t="n">
        <f aca="false">IFERROR(IF($F$3=0,"-",Tabla1[[#This Row],[Precio de Cliente neto]]*(1+$F$3)),"-")</f>
        <v>1027.223085</v>
      </c>
      <c r="I4655" s="14" t="n">
        <v>978.3077</v>
      </c>
      <c r="J4655" s="14" t="n">
        <v>880.47693</v>
      </c>
    </row>
    <row r="4656" customFormat="false" ht="15" hidden="false" customHeight="false" outlineLevel="0" collapsed="false">
      <c r="A4656" s="12" t="n">
        <v>16010</v>
      </c>
      <c r="B4656" s="13" t="s">
        <v>4669</v>
      </c>
      <c r="C4656" s="14" t="n">
        <f aca="false">IF($F$2=0," - ",Tabla1[[#This Row],[Base Precio de Lista neto]])</f>
        <v>1684.0585</v>
      </c>
      <c r="D4656" s="14" t="n">
        <f aca="false">IF($F$2=0," - ",Tabla1[[#This Row],[Base Precio de Lista neto]]*(1-$F$2))</f>
        <v>1178.84095</v>
      </c>
      <c r="E4656" s="14" t="n">
        <f aca="false">IF($F$2=0," - ",Tabla1[[#This Row],[Base para Mejor precio]]*(1-$F$2))</f>
        <v>1060.956855</v>
      </c>
      <c r="F4656" s="12" t="s">
        <v>17</v>
      </c>
      <c r="G4656" s="15"/>
      <c r="H4656" s="14" t="n">
        <f aca="false">IFERROR(IF($F$3=0,"-",Tabla1[[#This Row],[Precio de Cliente neto]]*(1+$F$3)),"-")</f>
        <v>1768.261425</v>
      </c>
      <c r="I4656" s="14" t="n">
        <v>1684.0585</v>
      </c>
      <c r="J4656" s="14" t="n">
        <v>1515.65265</v>
      </c>
    </row>
    <row r="4657" customFormat="false" ht="15" hidden="false" customHeight="false" outlineLevel="0" collapsed="false">
      <c r="A4657" s="12" t="n">
        <v>16011</v>
      </c>
      <c r="B4657" s="13" t="s">
        <v>4670</v>
      </c>
      <c r="C4657" s="14" t="n">
        <f aca="false">IF($F$2=0," - ",Tabla1[[#This Row],[Base Precio de Lista neto]])</f>
        <v>1802.1226</v>
      </c>
      <c r="D4657" s="14" t="n">
        <f aca="false">IF($F$2=0," - ",Tabla1[[#This Row],[Base Precio de Lista neto]]*(1-$F$2))</f>
        <v>1261.48582</v>
      </c>
      <c r="E4657" s="14" t="n">
        <f aca="false">IF($F$2=0," - ",Tabla1[[#This Row],[Base para Mejor precio]]*(1-$F$2))</f>
        <v>1135.337238</v>
      </c>
      <c r="F4657" s="12" t="s">
        <v>17</v>
      </c>
      <c r="G4657" s="15"/>
      <c r="H4657" s="14" t="n">
        <f aca="false">IFERROR(IF($F$3=0,"-",Tabla1[[#This Row],[Precio de Cliente neto]]*(1+$F$3)),"-")</f>
        <v>1892.22873</v>
      </c>
      <c r="I4657" s="14" t="n">
        <v>1802.1226</v>
      </c>
      <c r="J4657" s="14" t="n">
        <v>1621.91034</v>
      </c>
    </row>
    <row r="4658" customFormat="false" ht="15" hidden="false" customHeight="false" outlineLevel="0" collapsed="false">
      <c r="A4658" s="12" t="n">
        <v>16012</v>
      </c>
      <c r="B4658" s="13" t="s">
        <v>4671</v>
      </c>
      <c r="C4658" s="14" t="n">
        <f aca="false">IF($F$2=0," - ",Tabla1[[#This Row],[Base Precio de Lista neto]])</f>
        <v>1094.6161</v>
      </c>
      <c r="D4658" s="14" t="n">
        <f aca="false">IF($F$2=0," - ",Tabla1[[#This Row],[Base Precio de Lista neto]]*(1-$F$2))</f>
        <v>766.23127</v>
      </c>
      <c r="E4658" s="14" t="n">
        <f aca="false">IF($F$2=0," - ",Tabla1[[#This Row],[Base para Mejor precio]]*(1-$F$2))</f>
        <v>689.608143</v>
      </c>
      <c r="F4658" s="12" t="s">
        <v>17</v>
      </c>
      <c r="G4658" s="15"/>
      <c r="H4658" s="14" t="n">
        <f aca="false">IFERROR(IF($F$3=0,"-",Tabla1[[#This Row],[Precio de Cliente neto]]*(1+$F$3)),"-")</f>
        <v>1149.346905</v>
      </c>
      <c r="I4658" s="14" t="n">
        <v>1094.6161</v>
      </c>
      <c r="J4658" s="14" t="n">
        <v>985.15449</v>
      </c>
    </row>
    <row r="4659" customFormat="false" ht="15" hidden="false" customHeight="false" outlineLevel="0" collapsed="false">
      <c r="A4659" s="12" t="n">
        <v>16013</v>
      </c>
      <c r="B4659" s="13" t="s">
        <v>4672</v>
      </c>
      <c r="C4659" s="14" t="n">
        <f aca="false">IF($F$2=0," - ",Tabla1[[#This Row],[Base Precio de Lista neto]])</f>
        <v>1171.4236</v>
      </c>
      <c r="D4659" s="14" t="n">
        <f aca="false">IF($F$2=0," - ",Tabla1[[#This Row],[Base Precio de Lista neto]]*(1-$F$2))</f>
        <v>819.99652</v>
      </c>
      <c r="E4659" s="14" t="n">
        <f aca="false">IF($F$2=0," - ",Tabla1[[#This Row],[Base para Mejor precio]]*(1-$F$2))</f>
        <v>737.996868</v>
      </c>
      <c r="F4659" s="12" t="s">
        <v>17</v>
      </c>
      <c r="G4659" s="15"/>
      <c r="H4659" s="14" t="n">
        <f aca="false">IFERROR(IF($F$3=0,"-",Tabla1[[#This Row],[Precio de Cliente neto]]*(1+$F$3)),"-")</f>
        <v>1229.99478</v>
      </c>
      <c r="I4659" s="14" t="n">
        <v>1171.4236</v>
      </c>
      <c r="J4659" s="14" t="n">
        <v>1054.28124</v>
      </c>
    </row>
    <row r="4660" customFormat="false" ht="15" hidden="false" customHeight="false" outlineLevel="0" collapsed="false">
      <c r="A4660" s="12" t="n">
        <v>16014</v>
      </c>
      <c r="B4660" s="13" t="s">
        <v>4673</v>
      </c>
      <c r="C4660" s="14" t="n">
        <f aca="false">IF($F$2=0," - ",Tabla1[[#This Row],[Base Precio de Lista neto]])</f>
        <v>1581.356</v>
      </c>
      <c r="D4660" s="14" t="n">
        <f aca="false">IF($F$2=0," - ",Tabla1[[#This Row],[Base Precio de Lista neto]]*(1-$F$2))</f>
        <v>1106.9492</v>
      </c>
      <c r="E4660" s="14" t="n">
        <f aca="false">IF($F$2=0," - ",Tabla1[[#This Row],[Base para Mejor precio]]*(1-$F$2))</f>
        <v>996.25428</v>
      </c>
      <c r="F4660" s="12" t="s">
        <v>17</v>
      </c>
      <c r="G4660" s="15"/>
      <c r="H4660" s="14" t="n">
        <f aca="false">IFERROR(IF($F$3=0,"-",Tabla1[[#This Row],[Precio de Cliente neto]]*(1+$F$3)),"-")</f>
        <v>1660.4238</v>
      </c>
      <c r="I4660" s="14" t="n">
        <v>1581.356</v>
      </c>
      <c r="J4660" s="14" t="n">
        <v>1423.2204</v>
      </c>
    </row>
    <row r="4661" customFormat="false" ht="15" hidden="false" customHeight="false" outlineLevel="0" collapsed="false">
      <c r="A4661" s="12" t="n">
        <v>16015</v>
      </c>
      <c r="B4661" s="13" t="s">
        <v>4674</v>
      </c>
      <c r="C4661" s="14" t="n">
        <f aca="false">IF($F$2=0," - ",Tabla1[[#This Row],[Base Precio de Lista neto]])</f>
        <v>1691.9587</v>
      </c>
      <c r="D4661" s="14" t="n">
        <f aca="false">IF($F$2=0," - ",Tabla1[[#This Row],[Base Precio de Lista neto]]*(1-$F$2))</f>
        <v>1184.37109</v>
      </c>
      <c r="E4661" s="14" t="n">
        <f aca="false">IF($F$2=0," - ",Tabla1[[#This Row],[Base para Mejor precio]]*(1-$F$2))</f>
        <v>1065.933981</v>
      </c>
      <c r="F4661" s="12" t="s">
        <v>17</v>
      </c>
      <c r="G4661" s="15"/>
      <c r="H4661" s="14" t="n">
        <f aca="false">IFERROR(IF($F$3=0,"-",Tabla1[[#This Row],[Precio de Cliente neto]]*(1+$F$3)),"-")</f>
        <v>1776.556635</v>
      </c>
      <c r="I4661" s="14" t="n">
        <v>1691.9587</v>
      </c>
      <c r="J4661" s="14" t="n">
        <v>1522.76283</v>
      </c>
    </row>
    <row r="4662" customFormat="false" ht="15" hidden="false" customHeight="false" outlineLevel="0" collapsed="false">
      <c r="A4662" s="12" t="n">
        <v>16016</v>
      </c>
      <c r="B4662" s="13" t="s">
        <v>4675</v>
      </c>
      <c r="C4662" s="14" t="n">
        <f aca="false">IF($F$2=0," - ",Tabla1[[#This Row],[Base Precio de Lista neto]])</f>
        <v>1316.6994</v>
      </c>
      <c r="D4662" s="14" t="n">
        <f aca="false">IF($F$2=0," - ",Tabla1[[#This Row],[Base Precio de Lista neto]]*(1-$F$2))</f>
        <v>921.68958</v>
      </c>
      <c r="E4662" s="14" t="n">
        <f aca="false">IF($F$2=0," - ",Tabla1[[#This Row],[Base para Mejor precio]]*(1-$F$2))</f>
        <v>829.520622</v>
      </c>
      <c r="F4662" s="12" t="s">
        <v>17</v>
      </c>
      <c r="G4662" s="15"/>
      <c r="H4662" s="14" t="n">
        <f aca="false">IFERROR(IF($F$3=0,"-",Tabla1[[#This Row],[Precio de Cliente neto]]*(1+$F$3)),"-")</f>
        <v>1382.53437</v>
      </c>
      <c r="I4662" s="14" t="n">
        <v>1316.6994</v>
      </c>
      <c r="J4662" s="14" t="n">
        <v>1185.02946</v>
      </c>
    </row>
    <row r="4663" customFormat="false" ht="15" hidden="false" customHeight="false" outlineLevel="0" collapsed="false">
      <c r="A4663" s="12" t="n">
        <v>16017</v>
      </c>
      <c r="B4663" s="13" t="s">
        <v>4676</v>
      </c>
      <c r="C4663" s="14" t="n">
        <f aca="false">IF($F$2=0," - ",Tabla1[[#This Row],[Base Precio de Lista neto]])</f>
        <v>1408.8684</v>
      </c>
      <c r="D4663" s="14" t="n">
        <f aca="false">IF($F$2=0," - ",Tabla1[[#This Row],[Base Precio de Lista neto]]*(1-$F$2))</f>
        <v>986.20788</v>
      </c>
      <c r="E4663" s="14" t="n">
        <f aca="false">IF($F$2=0," - ",Tabla1[[#This Row],[Base para Mejor precio]]*(1-$F$2))</f>
        <v>887.587092</v>
      </c>
      <c r="F4663" s="12" t="s">
        <v>17</v>
      </c>
      <c r="G4663" s="15"/>
      <c r="H4663" s="14" t="n">
        <f aca="false">IFERROR(IF($F$3=0,"-",Tabla1[[#This Row],[Precio de Cliente neto]]*(1+$F$3)),"-")</f>
        <v>1479.31182</v>
      </c>
      <c r="I4663" s="14" t="n">
        <v>1408.8684</v>
      </c>
      <c r="J4663" s="14" t="n">
        <v>1267.98156</v>
      </c>
    </row>
    <row r="4664" customFormat="false" ht="15" hidden="false" customHeight="false" outlineLevel="0" collapsed="false">
      <c r="A4664" s="12" t="n">
        <v>16018</v>
      </c>
      <c r="B4664" s="13" t="s">
        <v>4677</v>
      </c>
      <c r="C4664" s="14" t="n">
        <f aca="false">IF($F$2=0," - ",Tabla1[[#This Row],[Base Precio de Lista neto]])</f>
        <v>2426.677</v>
      </c>
      <c r="D4664" s="14" t="n">
        <f aca="false">IF($F$2=0," - ",Tabla1[[#This Row],[Base Precio de Lista neto]]*(1-$F$2))</f>
        <v>1698.6739</v>
      </c>
      <c r="E4664" s="14" t="n">
        <f aca="false">IF($F$2=0," - ",Tabla1[[#This Row],[Base para Mejor precio]]*(1-$F$2))</f>
        <v>1528.80651</v>
      </c>
      <c r="F4664" s="12" t="s">
        <v>17</v>
      </c>
      <c r="G4664" s="15"/>
      <c r="H4664" s="14" t="n">
        <f aca="false">IFERROR(IF($F$3=0,"-",Tabla1[[#This Row],[Precio de Cliente neto]]*(1+$F$3)),"-")</f>
        <v>2548.01085</v>
      </c>
      <c r="I4664" s="14" t="n">
        <v>2426.677</v>
      </c>
      <c r="J4664" s="14" t="n">
        <v>2184.0093</v>
      </c>
    </row>
    <row r="4665" customFormat="false" ht="15" hidden="false" customHeight="false" outlineLevel="0" collapsed="false">
      <c r="A4665" s="12" t="n">
        <v>16019</v>
      </c>
      <c r="B4665" s="13" t="s">
        <v>4678</v>
      </c>
      <c r="C4665" s="14" t="n">
        <f aca="false">IF($F$2=0," - ",Tabla1[[#This Row],[Base Precio de Lista neto]])</f>
        <v>2596.0923</v>
      </c>
      <c r="D4665" s="14" t="n">
        <f aca="false">IF($F$2=0," - ",Tabla1[[#This Row],[Base Precio de Lista neto]]*(1-$F$2))</f>
        <v>1817.26461</v>
      </c>
      <c r="E4665" s="14" t="n">
        <f aca="false">IF($F$2=0," - ",Tabla1[[#This Row],[Base para Mejor precio]]*(1-$F$2))</f>
        <v>1635.538149</v>
      </c>
      <c r="F4665" s="12" t="s">
        <v>17</v>
      </c>
      <c r="G4665" s="15"/>
      <c r="H4665" s="14" t="n">
        <f aca="false">IFERROR(IF($F$3=0,"-",Tabla1[[#This Row],[Precio de Cliente neto]]*(1+$F$3)),"-")</f>
        <v>2725.896915</v>
      </c>
      <c r="I4665" s="14" t="n">
        <v>2596.0923</v>
      </c>
      <c r="J4665" s="14" t="n">
        <v>2336.48307</v>
      </c>
    </row>
    <row r="4666" customFormat="false" ht="15" hidden="false" customHeight="false" outlineLevel="0" collapsed="false">
      <c r="A4666" s="12" t="n">
        <v>16020</v>
      </c>
      <c r="B4666" s="13" t="s">
        <v>4679</v>
      </c>
      <c r="C4666" s="14" t="n">
        <f aca="false">IF($F$2=0," - ",Tabla1[[#This Row],[Base Precio de Lista neto]])</f>
        <v>63.6405</v>
      </c>
      <c r="D4666" s="14" t="n">
        <f aca="false">IF($F$2=0," - ",Tabla1[[#This Row],[Base Precio de Lista neto]]*(1-$F$2))</f>
        <v>44.54835</v>
      </c>
      <c r="E4666" s="14" t="n">
        <f aca="false">IF($F$2=0," - ",Tabla1[[#This Row],[Base para Mejor precio]]*(1-$F$2))</f>
        <v>40.093515</v>
      </c>
      <c r="F4666" s="12" t="s">
        <v>17</v>
      </c>
      <c r="G4666" s="15"/>
      <c r="H4666" s="14" t="n">
        <f aca="false">IFERROR(IF($F$3=0,"-",Tabla1[[#This Row],[Precio de Cliente neto]]*(1+$F$3)),"-")</f>
        <v>66.822525</v>
      </c>
      <c r="I4666" s="14" t="n">
        <v>63.6405</v>
      </c>
      <c r="J4666" s="14" t="n">
        <v>57.27645</v>
      </c>
    </row>
    <row r="4667" customFormat="false" ht="15" hidden="false" customHeight="false" outlineLevel="0" collapsed="false">
      <c r="A4667" s="12" t="n">
        <v>16021</v>
      </c>
      <c r="B4667" s="13" t="s">
        <v>4680</v>
      </c>
      <c r="C4667" s="14" t="n">
        <f aca="false">IF($F$2=0," - ",Tabla1[[#This Row],[Base Precio de Lista neto]])</f>
        <v>63.6405</v>
      </c>
      <c r="D4667" s="14" t="n">
        <f aca="false">IF($F$2=0," - ",Tabla1[[#This Row],[Base Precio de Lista neto]]*(1-$F$2))</f>
        <v>44.54835</v>
      </c>
      <c r="E4667" s="14" t="n">
        <f aca="false">IF($F$2=0," - ",Tabla1[[#This Row],[Base para Mejor precio]]*(1-$F$2))</f>
        <v>40.093515</v>
      </c>
      <c r="F4667" s="12" t="s">
        <v>17</v>
      </c>
      <c r="G4667" s="15"/>
      <c r="H4667" s="14" t="n">
        <f aca="false">IFERROR(IF($F$3=0,"-",Tabla1[[#This Row],[Precio de Cliente neto]]*(1+$F$3)),"-")</f>
        <v>66.822525</v>
      </c>
      <c r="I4667" s="14" t="n">
        <v>63.6405</v>
      </c>
      <c r="J4667" s="14" t="n">
        <v>57.27645</v>
      </c>
    </row>
    <row r="4668" customFormat="false" ht="15" hidden="false" customHeight="false" outlineLevel="0" collapsed="false">
      <c r="A4668" s="12" t="n">
        <v>16022</v>
      </c>
      <c r="B4668" s="13" t="s">
        <v>4681</v>
      </c>
      <c r="C4668" s="14" t="n">
        <f aca="false">IF($F$2=0," - ",Tabla1[[#This Row],[Base Precio de Lista neto]])</f>
        <v>809.7705</v>
      </c>
      <c r="D4668" s="14" t="n">
        <f aca="false">IF($F$2=0," - ",Tabla1[[#This Row],[Base Precio de Lista neto]]*(1-$F$2))</f>
        <v>566.83935</v>
      </c>
      <c r="E4668" s="14" t="n">
        <f aca="false">IF($F$2=0," - ",Tabla1[[#This Row],[Base para Mejor precio]]*(1-$F$2))</f>
        <v>510.155415</v>
      </c>
      <c r="F4668" s="12" t="s">
        <v>17</v>
      </c>
      <c r="G4668" s="15"/>
      <c r="H4668" s="14" t="n">
        <f aca="false">IFERROR(IF($F$3=0,"-",Tabla1[[#This Row],[Precio de Cliente neto]]*(1+$F$3)),"-")</f>
        <v>850.259025</v>
      </c>
      <c r="I4668" s="14" t="n">
        <v>809.7705</v>
      </c>
      <c r="J4668" s="14" t="n">
        <v>728.79345</v>
      </c>
    </row>
    <row r="4669" customFormat="false" ht="15" hidden="false" customHeight="false" outlineLevel="0" collapsed="false">
      <c r="A4669" s="12" t="n">
        <v>16023</v>
      </c>
      <c r="B4669" s="13" t="s">
        <v>4682</v>
      </c>
      <c r="C4669" s="14" t="n">
        <f aca="false">IF($F$2=0," - ",Tabla1[[#This Row],[Base Precio de Lista neto]])</f>
        <v>756.6633</v>
      </c>
      <c r="D4669" s="14" t="n">
        <f aca="false">IF($F$2=0," - ",Tabla1[[#This Row],[Base Precio de Lista neto]]*(1-$F$2))</f>
        <v>529.66431</v>
      </c>
      <c r="E4669" s="14" t="n">
        <f aca="false">IF($F$2=0," - ",Tabla1[[#This Row],[Base para Mejor precio]]*(1-$F$2))</f>
        <v>476.697879</v>
      </c>
      <c r="F4669" s="12" t="s">
        <v>17</v>
      </c>
      <c r="G4669" s="15"/>
      <c r="H4669" s="14" t="n">
        <f aca="false">IFERROR(IF($F$3=0,"-",Tabla1[[#This Row],[Precio de Cliente neto]]*(1+$F$3)),"-")</f>
        <v>794.496465</v>
      </c>
      <c r="I4669" s="14" t="n">
        <v>756.6633</v>
      </c>
      <c r="J4669" s="14" t="n">
        <v>680.99697</v>
      </c>
    </row>
    <row r="4670" customFormat="false" ht="15" hidden="false" customHeight="false" outlineLevel="0" collapsed="false">
      <c r="A4670" s="12" t="n">
        <v>16024</v>
      </c>
      <c r="B4670" s="13" t="s">
        <v>4683</v>
      </c>
      <c r="C4670" s="14" t="n">
        <f aca="false">IF($F$2=0," - ",Tabla1[[#This Row],[Base Precio de Lista neto]])</f>
        <v>237.8838</v>
      </c>
      <c r="D4670" s="14" t="n">
        <f aca="false">IF($F$2=0," - ",Tabla1[[#This Row],[Base Precio de Lista neto]]*(1-$F$2))</f>
        <v>166.51866</v>
      </c>
      <c r="E4670" s="14" t="n">
        <f aca="false">IF($F$2=0," - ",Tabla1[[#This Row],[Base para Mejor precio]]*(1-$F$2))</f>
        <v>149.866794</v>
      </c>
      <c r="F4670" s="12" t="s">
        <v>17</v>
      </c>
      <c r="G4670" s="15"/>
      <c r="H4670" s="14" t="n">
        <f aca="false">IFERROR(IF($F$3=0,"-",Tabla1[[#This Row],[Precio de Cliente neto]]*(1+$F$3)),"-")</f>
        <v>249.77799</v>
      </c>
      <c r="I4670" s="14" t="n">
        <v>237.8838</v>
      </c>
      <c r="J4670" s="14" t="n">
        <v>214.09542</v>
      </c>
    </row>
    <row r="4671" customFormat="false" ht="15" hidden="false" customHeight="false" outlineLevel="0" collapsed="false">
      <c r="A4671" s="12" t="n">
        <v>16025</v>
      </c>
      <c r="B4671" s="13" t="s">
        <v>4684</v>
      </c>
      <c r="C4671" s="14" t="n">
        <f aca="false">IF($F$2=0," - ",Tabla1[[#This Row],[Base Precio de Lista neto]])</f>
        <v>255.8786</v>
      </c>
      <c r="D4671" s="14" t="n">
        <f aca="false">IF($F$2=0," - ",Tabla1[[#This Row],[Base Precio de Lista neto]]*(1-$F$2))</f>
        <v>179.11502</v>
      </c>
      <c r="E4671" s="14" t="n">
        <f aca="false">IF($F$2=0," - ",Tabla1[[#This Row],[Base para Mejor precio]]*(1-$F$2))</f>
        <v>161.203518</v>
      </c>
      <c r="F4671" s="12" t="s">
        <v>17</v>
      </c>
      <c r="G4671" s="15"/>
      <c r="H4671" s="14" t="n">
        <f aca="false">IFERROR(IF($F$3=0,"-",Tabla1[[#This Row],[Precio de Cliente neto]]*(1+$F$3)),"-")</f>
        <v>268.67253</v>
      </c>
      <c r="I4671" s="14" t="n">
        <v>255.8786</v>
      </c>
      <c r="J4671" s="14" t="n">
        <v>230.29074</v>
      </c>
    </row>
    <row r="4672" customFormat="false" ht="15" hidden="false" customHeight="false" outlineLevel="0" collapsed="false">
      <c r="A4672" s="12" t="n">
        <v>16026</v>
      </c>
      <c r="B4672" s="13" t="s">
        <v>4685</v>
      </c>
      <c r="C4672" s="14" t="n">
        <f aca="false">IF($F$2=0," - ",Tabla1[[#This Row],[Base Precio de Lista neto]])</f>
        <v>217.51</v>
      </c>
      <c r="D4672" s="14" t="n">
        <f aca="false">IF($F$2=0," - ",Tabla1[[#This Row],[Base Precio de Lista neto]]*(1-$F$2))</f>
        <v>152.257</v>
      </c>
      <c r="E4672" s="14" t="n">
        <f aca="false">IF($F$2=0," - ",Tabla1[[#This Row],[Base para Mejor precio]]*(1-$F$2))</f>
        <v>137.0313</v>
      </c>
      <c r="F4672" s="12" t="s">
        <v>17</v>
      </c>
      <c r="G4672" s="15"/>
      <c r="H4672" s="14" t="n">
        <f aca="false">IFERROR(IF($F$3=0,"-",Tabla1[[#This Row],[Precio de Cliente neto]]*(1+$F$3)),"-")</f>
        <v>228.3855</v>
      </c>
      <c r="I4672" s="14" t="n">
        <v>217.51</v>
      </c>
      <c r="J4672" s="14" t="n">
        <v>195.759</v>
      </c>
    </row>
    <row r="4673" customFormat="false" ht="15" hidden="false" customHeight="false" outlineLevel="0" collapsed="false">
      <c r="A4673" s="12" t="n">
        <v>16027</v>
      </c>
      <c r="B4673" s="13" t="s">
        <v>4686</v>
      </c>
      <c r="C4673" s="14" t="n">
        <f aca="false">IF($F$2=0," - ",Tabla1[[#This Row],[Base Precio de Lista neto]])</f>
        <v>232.6169</v>
      </c>
      <c r="D4673" s="14" t="n">
        <f aca="false">IF($F$2=0," - ",Tabla1[[#This Row],[Base Precio de Lista neto]]*(1-$F$2))</f>
        <v>162.83183</v>
      </c>
      <c r="E4673" s="14" t="n">
        <f aca="false">IF($F$2=0," - ",Tabla1[[#This Row],[Base para Mejor precio]]*(1-$F$2))</f>
        <v>146.548647</v>
      </c>
      <c r="F4673" s="12" t="s">
        <v>17</v>
      </c>
      <c r="G4673" s="15"/>
      <c r="H4673" s="14" t="n">
        <f aca="false">IFERROR(IF($F$3=0,"-",Tabla1[[#This Row],[Precio de Cliente neto]]*(1+$F$3)),"-")</f>
        <v>244.247745</v>
      </c>
      <c r="I4673" s="14" t="n">
        <v>232.6169</v>
      </c>
      <c r="J4673" s="14" t="n">
        <v>209.35521</v>
      </c>
    </row>
    <row r="4674" customFormat="false" ht="15" hidden="false" customHeight="false" outlineLevel="0" collapsed="false">
      <c r="A4674" s="12" t="n">
        <v>16028</v>
      </c>
      <c r="B4674" s="13" t="s">
        <v>4687</v>
      </c>
      <c r="C4674" s="14" t="n">
        <f aca="false">IF($F$2=0," - ",Tabla1[[#This Row],[Base Precio de Lista neto]])</f>
        <v>237.8838</v>
      </c>
      <c r="D4674" s="14" t="n">
        <f aca="false">IF($F$2=0," - ",Tabla1[[#This Row],[Base Precio de Lista neto]]*(1-$F$2))</f>
        <v>166.51866</v>
      </c>
      <c r="E4674" s="14" t="n">
        <f aca="false">IF($F$2=0," - ",Tabla1[[#This Row],[Base para Mejor precio]]*(1-$F$2))</f>
        <v>149.866794</v>
      </c>
      <c r="F4674" s="12" t="s">
        <v>17</v>
      </c>
      <c r="G4674" s="15"/>
      <c r="H4674" s="14" t="n">
        <f aca="false">IFERROR(IF($F$3=0,"-",Tabla1[[#This Row],[Precio de Cliente neto]]*(1+$F$3)),"-")</f>
        <v>249.77799</v>
      </c>
      <c r="I4674" s="14" t="n">
        <v>237.8838</v>
      </c>
      <c r="J4674" s="14" t="n">
        <v>214.09542</v>
      </c>
    </row>
    <row r="4675" customFormat="false" ht="15" hidden="false" customHeight="false" outlineLevel="0" collapsed="false">
      <c r="A4675" s="12" t="n">
        <v>16029</v>
      </c>
      <c r="B4675" s="13" t="s">
        <v>4688</v>
      </c>
      <c r="C4675" s="14" t="n">
        <f aca="false">IF($F$2=0," - ",Tabla1[[#This Row],[Base Precio de Lista neto]])</f>
        <v>254.5619</v>
      </c>
      <c r="D4675" s="14" t="n">
        <f aca="false">IF($F$2=0," - ",Tabla1[[#This Row],[Base Precio de Lista neto]]*(1-$F$2))</f>
        <v>178.19333</v>
      </c>
      <c r="E4675" s="14" t="n">
        <f aca="false">IF($F$2=0," - ",Tabla1[[#This Row],[Base para Mejor precio]]*(1-$F$2))</f>
        <v>160.373997</v>
      </c>
      <c r="F4675" s="12" t="s">
        <v>17</v>
      </c>
      <c r="G4675" s="15"/>
      <c r="H4675" s="14" t="n">
        <f aca="false">IFERROR(IF($F$3=0,"-",Tabla1[[#This Row],[Precio de Cliente neto]]*(1+$F$3)),"-")</f>
        <v>267.289995</v>
      </c>
      <c r="I4675" s="14" t="n">
        <v>254.5619</v>
      </c>
      <c r="J4675" s="14" t="n">
        <v>229.10571</v>
      </c>
    </row>
    <row r="4676" customFormat="false" ht="15" hidden="false" customHeight="false" outlineLevel="0" collapsed="false">
      <c r="A4676" s="12" t="n">
        <v>17233</v>
      </c>
      <c r="B4676" s="13" t="s">
        <v>4689</v>
      </c>
      <c r="C4676" s="14" t="n">
        <f aca="false">IF($F$2=0," - ",Tabla1[[#This Row],[Base Precio de Lista neto]])</f>
        <v>16.8572</v>
      </c>
      <c r="D4676" s="14" t="n">
        <f aca="false">IF($F$2=0," - ",Tabla1[[#This Row],[Base Precio de Lista neto]]*(1-$F$2))</f>
        <v>11.80004</v>
      </c>
      <c r="E4676" s="14" t="n">
        <f aca="false">IF($F$2=0," - ",Tabla1[[#This Row],[Base para Mejor precio]]*(1-$F$2))</f>
        <v>10.620036</v>
      </c>
      <c r="F4676" s="12" t="s">
        <v>17</v>
      </c>
      <c r="G4676" s="15"/>
      <c r="H4676" s="14" t="n">
        <f aca="false">IFERROR(IF($F$3=0,"-",Tabla1[[#This Row],[Precio de Cliente neto]]*(1+$F$3)),"-")</f>
        <v>17.70006</v>
      </c>
      <c r="I4676" s="14" t="n">
        <v>16.8572</v>
      </c>
      <c r="J4676" s="14" t="n">
        <v>15.17148</v>
      </c>
    </row>
    <row r="4677" customFormat="false" ht="15" hidden="false" customHeight="false" outlineLevel="0" collapsed="false">
      <c r="A4677" s="12" t="n">
        <v>18501</v>
      </c>
      <c r="B4677" s="13" t="s">
        <v>4690</v>
      </c>
      <c r="C4677" s="14" t="n">
        <f aca="false">IF($F$2=0," - ",Tabla1[[#This Row],[Base Precio de Lista neto]])</f>
        <v>14327.8015</v>
      </c>
      <c r="D4677" s="14" t="n">
        <f aca="false">IF($F$2=0," - ",Tabla1[[#This Row],[Base Precio de Lista neto]]*(1-$F$2))</f>
        <v>10029.46105</v>
      </c>
      <c r="E4677" s="14" t="n">
        <f aca="false">IF($F$2=0," - ",Tabla1[[#This Row],[Base para Mejor precio]]*(1-$F$2))</f>
        <v>9026.514945</v>
      </c>
      <c r="F4677" s="12" t="s">
        <v>14</v>
      </c>
      <c r="G4677" s="15"/>
      <c r="H4677" s="14" t="n">
        <f aca="false">IFERROR(IF($F$3=0,"-",Tabla1[[#This Row],[Precio de Cliente neto]]*(1+$F$3)),"-")</f>
        <v>15044.191575</v>
      </c>
      <c r="I4677" s="14" t="n">
        <v>14327.8015</v>
      </c>
      <c r="J4677" s="14" t="n">
        <v>12895.02135</v>
      </c>
    </row>
    <row r="4678" customFormat="false" ht="15" hidden="false" customHeight="false" outlineLevel="0" collapsed="false">
      <c r="A4678" s="12" t="n">
        <v>18502</v>
      </c>
      <c r="B4678" s="13" t="s">
        <v>4691</v>
      </c>
      <c r="C4678" s="14" t="n">
        <f aca="false">IF($F$2=0," - ",Tabla1[[#This Row],[Base Precio de Lista neto]])</f>
        <v>17909.7519</v>
      </c>
      <c r="D4678" s="14" t="n">
        <f aca="false">IF($F$2=0," - ",Tabla1[[#This Row],[Base Precio de Lista neto]]*(1-$F$2))</f>
        <v>12536.82633</v>
      </c>
      <c r="E4678" s="14" t="n">
        <f aca="false">IF($F$2=0," - ",Tabla1[[#This Row],[Base para Mejor precio]]*(1-$F$2))</f>
        <v>11283.143697</v>
      </c>
      <c r="F4678" s="12" t="s">
        <v>14</v>
      </c>
      <c r="G4678" s="15"/>
      <c r="H4678" s="14" t="n">
        <f aca="false">IFERROR(IF($F$3=0,"-",Tabla1[[#This Row],[Precio de Cliente neto]]*(1+$F$3)),"-")</f>
        <v>18805.239495</v>
      </c>
      <c r="I4678" s="14" t="n">
        <v>17909.7519</v>
      </c>
      <c r="J4678" s="14" t="n">
        <v>16118.77671</v>
      </c>
    </row>
    <row r="4679" customFormat="false" ht="15" hidden="false" customHeight="false" outlineLevel="0" collapsed="false">
      <c r="A4679" s="12" t="n">
        <v>18503</v>
      </c>
      <c r="B4679" s="13" t="s">
        <v>4692</v>
      </c>
      <c r="C4679" s="14" t="n">
        <f aca="false">IF($F$2=0," - ",Tabla1[[#This Row],[Base Precio de Lista neto]])</f>
        <v>23879.6691</v>
      </c>
      <c r="D4679" s="14" t="n">
        <f aca="false">IF($F$2=0," - ",Tabla1[[#This Row],[Base Precio de Lista neto]]*(1-$F$2))</f>
        <v>16715.76837</v>
      </c>
      <c r="E4679" s="14" t="n">
        <f aca="false">IF($F$2=0," - ",Tabla1[[#This Row],[Base para Mejor precio]]*(1-$F$2))</f>
        <v>15044.191533</v>
      </c>
      <c r="F4679" s="12" t="s">
        <v>14</v>
      </c>
      <c r="G4679" s="15"/>
      <c r="H4679" s="14" t="n">
        <f aca="false">IFERROR(IF($F$3=0,"-",Tabla1[[#This Row],[Precio de Cliente neto]]*(1+$F$3)),"-")</f>
        <v>25073.652555</v>
      </c>
      <c r="I4679" s="14" t="n">
        <v>23879.6691</v>
      </c>
      <c r="J4679" s="14" t="n">
        <v>21491.70219</v>
      </c>
    </row>
    <row r="4680" customFormat="false" ht="15" hidden="false" customHeight="false" outlineLevel="0" collapsed="false">
      <c r="A4680" s="12" t="n">
        <v>19101</v>
      </c>
      <c r="B4680" s="13" t="s">
        <v>4693</v>
      </c>
      <c r="C4680" s="14" t="n">
        <f aca="false">IF($F$2=0," - ",Tabla1[[#This Row],[Base Precio de Lista neto]])</f>
        <v>4222.7412</v>
      </c>
      <c r="D4680" s="14" t="n">
        <f aca="false">IF($F$2=0," - ",Tabla1[[#This Row],[Base Precio de Lista neto]]*(1-$F$2))</f>
        <v>2955.91884</v>
      </c>
      <c r="E4680" s="14" t="n">
        <f aca="false">IF($F$2=0," - ",Tabla1[[#This Row],[Base para Mejor precio]]*(1-$F$2))</f>
        <v>2660.326956</v>
      </c>
      <c r="F4680" s="12" t="s">
        <v>17</v>
      </c>
      <c r="G4680" s="15"/>
      <c r="H4680" s="14" t="n">
        <f aca="false">IFERROR(IF($F$3=0,"-",Tabla1[[#This Row],[Precio de Cliente neto]]*(1+$F$3)),"-")</f>
        <v>4433.87826</v>
      </c>
      <c r="I4680" s="14" t="n">
        <v>4222.7412</v>
      </c>
      <c r="J4680" s="14" t="n">
        <v>3800.46708</v>
      </c>
    </row>
    <row r="4681" customFormat="false" ht="15" hidden="false" customHeight="false" outlineLevel="0" collapsed="false">
      <c r="A4681" s="12" t="n">
        <v>19102</v>
      </c>
      <c r="B4681" s="13" t="s">
        <v>4694</v>
      </c>
      <c r="C4681" s="14" t="n">
        <f aca="false">IF($F$2=0," - ",Tabla1[[#This Row],[Base Precio de Lista neto]])</f>
        <v>2783.3151</v>
      </c>
      <c r="D4681" s="14" t="n">
        <f aca="false">IF($F$2=0," - ",Tabla1[[#This Row],[Base Precio de Lista neto]]*(1-$F$2))</f>
        <v>1948.32057</v>
      </c>
      <c r="E4681" s="14" t="n">
        <f aca="false">IF($F$2=0," - ",Tabla1[[#This Row],[Base para Mejor precio]]*(1-$F$2))</f>
        <v>1753.488513</v>
      </c>
      <c r="F4681" s="12" t="s">
        <v>17</v>
      </c>
      <c r="G4681" s="15"/>
      <c r="H4681" s="14" t="n">
        <f aca="false">IFERROR(IF($F$3=0,"-",Tabla1[[#This Row],[Precio de Cliente neto]]*(1+$F$3)),"-")</f>
        <v>2922.480855</v>
      </c>
      <c r="I4681" s="14" t="n">
        <v>2783.3151</v>
      </c>
      <c r="J4681" s="14" t="n">
        <v>2504.98359</v>
      </c>
    </row>
    <row r="4682" customFormat="false" ht="15" hidden="false" customHeight="false" outlineLevel="0" collapsed="false">
      <c r="A4682" s="12" t="n">
        <v>19104</v>
      </c>
      <c r="B4682" s="13" t="s">
        <v>4695</v>
      </c>
      <c r="C4682" s="14" t="n">
        <f aca="false">IF($F$2=0," - ",Tabla1[[#This Row],[Base Precio de Lista neto]])</f>
        <v>4471.1377</v>
      </c>
      <c r="D4682" s="14" t="n">
        <f aca="false">IF($F$2=0," - ",Tabla1[[#This Row],[Base Precio de Lista neto]]*(1-$F$2))</f>
        <v>3129.79639</v>
      </c>
      <c r="E4682" s="14" t="n">
        <f aca="false">IF($F$2=0," - ",Tabla1[[#This Row],[Base para Mejor precio]]*(1-$F$2))</f>
        <v>2816.816751</v>
      </c>
      <c r="F4682" s="12" t="s">
        <v>17</v>
      </c>
      <c r="G4682" s="15"/>
      <c r="H4682" s="14" t="n">
        <f aca="false">IFERROR(IF($F$3=0,"-",Tabla1[[#This Row],[Precio de Cliente neto]]*(1+$F$3)),"-")</f>
        <v>4694.694585</v>
      </c>
      <c r="I4682" s="14" t="n">
        <v>4471.1377</v>
      </c>
      <c r="J4682" s="14" t="n">
        <v>4024.02393</v>
      </c>
    </row>
    <row r="4683" customFormat="false" ht="15" hidden="false" customHeight="false" outlineLevel="0" collapsed="false">
      <c r="A4683" s="12" t="n">
        <v>19105</v>
      </c>
      <c r="B4683" s="13" t="s">
        <v>4696</v>
      </c>
      <c r="C4683" s="14" t="n">
        <f aca="false">IF($F$2=0," - ",Tabla1[[#This Row],[Base Precio de Lista neto]])</f>
        <v>4471.1377</v>
      </c>
      <c r="D4683" s="14" t="n">
        <f aca="false">IF($F$2=0," - ",Tabla1[[#This Row],[Base Precio de Lista neto]]*(1-$F$2))</f>
        <v>3129.79639</v>
      </c>
      <c r="E4683" s="14" t="n">
        <f aca="false">IF($F$2=0," - ",Tabla1[[#This Row],[Base para Mejor precio]]*(1-$F$2))</f>
        <v>2816.816751</v>
      </c>
      <c r="F4683" s="12" t="s">
        <v>14</v>
      </c>
      <c r="G4683" s="15"/>
      <c r="H4683" s="14" t="n">
        <f aca="false">IFERROR(IF($F$3=0,"-",Tabla1[[#This Row],[Precio de Cliente neto]]*(1+$F$3)),"-")</f>
        <v>4694.694585</v>
      </c>
      <c r="I4683" s="14" t="n">
        <v>4471.1377</v>
      </c>
      <c r="J4683" s="14" t="n">
        <v>4024.02393</v>
      </c>
    </row>
    <row r="4684" customFormat="false" ht="15" hidden="false" customHeight="false" outlineLevel="0" collapsed="false">
      <c r="A4684" s="12" t="n">
        <v>19108</v>
      </c>
      <c r="B4684" s="13" t="s">
        <v>4697</v>
      </c>
      <c r="C4684" s="14" t="n">
        <f aca="false">IF($F$2=0," - ",Tabla1[[#This Row],[Base Precio de Lista neto]])</f>
        <v>9478.6656</v>
      </c>
      <c r="D4684" s="14" t="n">
        <f aca="false">IF($F$2=0," - ",Tabla1[[#This Row],[Base Precio de Lista neto]]*(1-$F$2))</f>
        <v>6635.06592</v>
      </c>
      <c r="E4684" s="14" t="n">
        <f aca="false">IF($F$2=0," - ",Tabla1[[#This Row],[Base para Mejor precio]]*(1-$F$2))</f>
        <v>5971.559328</v>
      </c>
      <c r="F4684" s="12" t="s">
        <v>14</v>
      </c>
      <c r="G4684" s="15"/>
      <c r="H4684" s="14" t="n">
        <f aca="false">IFERROR(IF($F$3=0,"-",Tabla1[[#This Row],[Precio de Cliente neto]]*(1+$F$3)),"-")</f>
        <v>9952.59888</v>
      </c>
      <c r="I4684" s="14" t="n">
        <v>9478.6656</v>
      </c>
      <c r="J4684" s="14" t="n">
        <v>8530.79904</v>
      </c>
    </row>
    <row r="4685" customFormat="false" ht="15" hidden="false" customHeight="false" outlineLevel="0" collapsed="false">
      <c r="A4685" s="12" t="n">
        <v>19109</v>
      </c>
      <c r="B4685" s="13" t="s">
        <v>4698</v>
      </c>
      <c r="C4685" s="14" t="n">
        <f aca="false">IF($F$2=0," - ",Tabla1[[#This Row],[Base Precio de Lista neto]])</f>
        <v>11033.3089</v>
      </c>
      <c r="D4685" s="14" t="n">
        <f aca="false">IF($F$2=0," - ",Tabla1[[#This Row],[Base Precio de Lista neto]]*(1-$F$2))</f>
        <v>7723.31623</v>
      </c>
      <c r="E4685" s="14" t="n">
        <f aca="false">IF($F$2=0," - ",Tabla1[[#This Row],[Base para Mejor precio]]*(1-$F$2))</f>
        <v>6950.984607</v>
      </c>
      <c r="F4685" s="12" t="s">
        <v>14</v>
      </c>
      <c r="G4685" s="15"/>
      <c r="H4685" s="14" t="n">
        <f aca="false">IFERROR(IF($F$3=0,"-",Tabla1[[#This Row],[Precio de Cliente neto]]*(1+$F$3)),"-")</f>
        <v>11584.974345</v>
      </c>
      <c r="I4685" s="14" t="n">
        <v>11033.3089</v>
      </c>
      <c r="J4685" s="14" t="n">
        <v>9929.97801</v>
      </c>
    </row>
    <row r="4686" customFormat="false" ht="15" hidden="false" customHeight="false" outlineLevel="0" collapsed="false">
      <c r="A4686" s="12" t="n">
        <v>20110</v>
      </c>
      <c r="B4686" s="13" t="s">
        <v>4699</v>
      </c>
      <c r="C4686" s="14" t="n">
        <f aca="false">IF($F$2=0," - ",Tabla1[[#This Row],[Base Precio de Lista neto]])</f>
        <v>1468.6058</v>
      </c>
      <c r="D4686" s="14" t="n">
        <f aca="false">IF($F$2=0," - ",Tabla1[[#This Row],[Base Precio de Lista neto]]*(1-$F$2))</f>
        <v>1028.02406</v>
      </c>
      <c r="E4686" s="14" t="n">
        <f aca="false">IF($F$2=0," - ",Tabla1[[#This Row],[Base para Mejor precio]]*(1-$F$2))</f>
        <v>925.221654</v>
      </c>
      <c r="F4686" s="12" t="s">
        <v>14</v>
      </c>
      <c r="G4686" s="15"/>
      <c r="H4686" s="14" t="n">
        <f aca="false">IFERROR(IF($F$3=0,"-",Tabla1[[#This Row],[Precio de Cliente neto]]*(1+$F$3)),"-")</f>
        <v>1542.03609</v>
      </c>
      <c r="I4686" s="14" t="n">
        <v>1468.6058</v>
      </c>
      <c r="J4686" s="14" t="n">
        <v>1321.74522</v>
      </c>
    </row>
    <row r="4687" customFormat="false" ht="15" hidden="false" customHeight="false" outlineLevel="0" collapsed="false">
      <c r="A4687" s="12" t="n">
        <v>20111</v>
      </c>
      <c r="B4687" s="13" t="s">
        <v>4700</v>
      </c>
      <c r="C4687" s="14" t="n">
        <f aca="false">IF($F$2=0," - ",Tabla1[[#This Row],[Base Precio de Lista neto]])</f>
        <v>1570.3886</v>
      </c>
      <c r="D4687" s="14" t="n">
        <f aca="false">IF($F$2=0," - ",Tabla1[[#This Row],[Base Precio de Lista neto]]*(1-$F$2))</f>
        <v>1099.27202</v>
      </c>
      <c r="E4687" s="14" t="n">
        <f aca="false">IF($F$2=0," - ",Tabla1[[#This Row],[Base para Mejor precio]]*(1-$F$2))</f>
        <v>989.344818</v>
      </c>
      <c r="F4687" s="12" t="s">
        <v>14</v>
      </c>
      <c r="G4687" s="15"/>
      <c r="H4687" s="14" t="n">
        <f aca="false">IFERROR(IF($F$3=0,"-",Tabla1[[#This Row],[Precio de Cliente neto]]*(1+$F$3)),"-")</f>
        <v>1648.90803</v>
      </c>
      <c r="I4687" s="14" t="n">
        <v>1570.3886</v>
      </c>
      <c r="J4687" s="14" t="n">
        <v>1413.34974</v>
      </c>
    </row>
    <row r="4688" customFormat="false" ht="15" hidden="false" customHeight="false" outlineLevel="0" collapsed="false">
      <c r="A4688" s="12" t="n">
        <v>20112</v>
      </c>
      <c r="B4688" s="13" t="s">
        <v>4701</v>
      </c>
      <c r="C4688" s="14" t="n">
        <f aca="false">IF($F$2=0," - ",Tabla1[[#This Row],[Base Precio de Lista neto]])</f>
        <v>1468.6058</v>
      </c>
      <c r="D4688" s="14" t="n">
        <f aca="false">IF($F$2=0," - ",Tabla1[[#This Row],[Base Precio de Lista neto]]*(1-$F$2))</f>
        <v>1028.02406</v>
      </c>
      <c r="E4688" s="14" t="n">
        <f aca="false">IF($F$2=0," - ",Tabla1[[#This Row],[Base para Mejor precio]]*(1-$F$2))</f>
        <v>925.221654</v>
      </c>
      <c r="F4688" s="12" t="s">
        <v>14</v>
      </c>
      <c r="G4688" s="15"/>
      <c r="H4688" s="14" t="n">
        <f aca="false">IFERROR(IF($F$3=0,"-",Tabla1[[#This Row],[Precio de Cliente neto]]*(1+$F$3)),"-")</f>
        <v>1542.03609</v>
      </c>
      <c r="I4688" s="14" t="n">
        <v>1468.6058</v>
      </c>
      <c r="J4688" s="14" t="n">
        <v>1321.74522</v>
      </c>
    </row>
    <row r="4689" customFormat="false" ht="15" hidden="false" customHeight="false" outlineLevel="0" collapsed="false">
      <c r="A4689" s="12" t="n">
        <v>20113</v>
      </c>
      <c r="B4689" s="13" t="s">
        <v>4702</v>
      </c>
      <c r="C4689" s="14" t="n">
        <f aca="false">IF($F$2=0," - ",Tabla1[[#This Row],[Base Precio de Lista neto]])</f>
        <v>1648.6179</v>
      </c>
      <c r="D4689" s="14" t="n">
        <f aca="false">IF($F$2=0," - ",Tabla1[[#This Row],[Base Precio de Lista neto]]*(1-$F$2))</f>
        <v>1154.03253</v>
      </c>
      <c r="E4689" s="14" t="n">
        <f aca="false">IF($F$2=0," - ",Tabla1[[#This Row],[Base para Mejor precio]]*(1-$F$2))</f>
        <v>1038.629277</v>
      </c>
      <c r="F4689" s="12" t="s">
        <v>14</v>
      </c>
      <c r="G4689" s="15"/>
      <c r="H4689" s="14" t="n">
        <f aca="false">IFERROR(IF($F$3=0,"-",Tabla1[[#This Row],[Precio de Cliente neto]]*(1+$F$3)),"-")</f>
        <v>1731.048795</v>
      </c>
      <c r="I4689" s="14" t="n">
        <v>1648.6179</v>
      </c>
      <c r="J4689" s="14" t="n">
        <v>1483.75611</v>
      </c>
    </row>
    <row r="4690" customFormat="false" ht="15" hidden="false" customHeight="false" outlineLevel="0" collapsed="false">
      <c r="A4690" s="12" t="n">
        <v>20114</v>
      </c>
      <c r="B4690" s="13" t="s">
        <v>4703</v>
      </c>
      <c r="C4690" s="14" t="n">
        <f aca="false">IF($F$2=0," - ",Tabla1[[#This Row],[Base Precio de Lista neto]])</f>
        <v>1589.6275</v>
      </c>
      <c r="D4690" s="14" t="n">
        <f aca="false">IF($F$2=0," - ",Tabla1[[#This Row],[Base Precio de Lista neto]]*(1-$F$2))</f>
        <v>1112.73925</v>
      </c>
      <c r="E4690" s="14" t="n">
        <f aca="false">IF($F$2=0," - ",Tabla1[[#This Row],[Base para Mejor precio]]*(1-$F$2))</f>
        <v>1001.465325</v>
      </c>
      <c r="F4690" s="12" t="s">
        <v>14</v>
      </c>
      <c r="G4690" s="15"/>
      <c r="H4690" s="14" t="n">
        <f aca="false">IFERROR(IF($F$3=0,"-",Tabla1[[#This Row],[Precio de Cliente neto]]*(1+$F$3)),"-")</f>
        <v>1669.108875</v>
      </c>
      <c r="I4690" s="14" t="n">
        <v>1589.6275</v>
      </c>
      <c r="J4690" s="14" t="n">
        <v>1430.66475</v>
      </c>
    </row>
    <row r="4691" customFormat="false" ht="15" hidden="false" customHeight="false" outlineLevel="0" collapsed="false">
      <c r="A4691" s="12" t="n">
        <v>20115</v>
      </c>
      <c r="B4691" s="13" t="s">
        <v>4704</v>
      </c>
      <c r="C4691" s="14" t="n">
        <f aca="false">IF($F$2=0," - ",Tabla1[[#This Row],[Base Precio de Lista neto]])</f>
        <v>641.2191</v>
      </c>
      <c r="D4691" s="14" t="n">
        <f aca="false">IF($F$2=0," - ",Tabla1[[#This Row],[Base Precio de Lista neto]]*(1-$F$2))</f>
        <v>448.85337</v>
      </c>
      <c r="E4691" s="14" t="n">
        <f aca="false">IF($F$2=0," - ",Tabla1[[#This Row],[Base para Mejor precio]]*(1-$F$2))</f>
        <v>403.968033</v>
      </c>
      <c r="F4691" s="12" t="s">
        <v>14</v>
      </c>
      <c r="G4691" s="15"/>
      <c r="H4691" s="14" t="n">
        <f aca="false">IFERROR(IF($F$3=0,"-",Tabla1[[#This Row],[Precio de Cliente neto]]*(1+$F$3)),"-")</f>
        <v>673.280055</v>
      </c>
      <c r="I4691" s="14" t="n">
        <v>641.2191</v>
      </c>
      <c r="J4691" s="14" t="n">
        <v>577.09719</v>
      </c>
    </row>
    <row r="4692" customFormat="false" ht="15" hidden="false" customHeight="false" outlineLevel="0" collapsed="false">
      <c r="A4692" s="12" t="n">
        <v>20116</v>
      </c>
      <c r="B4692" s="13" t="s">
        <v>4705</v>
      </c>
      <c r="C4692" s="14" t="n">
        <f aca="false">IF($F$2=0," - ",Tabla1[[#This Row],[Base Precio de Lista neto]])</f>
        <v>953.6063</v>
      </c>
      <c r="D4692" s="14" t="n">
        <f aca="false">IF($F$2=0," - ",Tabla1[[#This Row],[Base Precio de Lista neto]]*(1-$F$2))</f>
        <v>667.52441</v>
      </c>
      <c r="E4692" s="14" t="n">
        <f aca="false">IF($F$2=0," - ",Tabla1[[#This Row],[Base para Mejor precio]]*(1-$F$2))</f>
        <v>600.771969</v>
      </c>
      <c r="F4692" s="12" t="s">
        <v>14</v>
      </c>
      <c r="G4692" s="15"/>
      <c r="H4692" s="14" t="n">
        <f aca="false">IFERROR(IF($F$3=0,"-",Tabla1[[#This Row],[Precio de Cliente neto]]*(1+$F$3)),"-")</f>
        <v>1001.286615</v>
      </c>
      <c r="I4692" s="14" t="n">
        <v>953.6063</v>
      </c>
      <c r="J4692" s="14" t="n">
        <v>858.24567</v>
      </c>
    </row>
    <row r="4693" customFormat="false" ht="15" hidden="false" customHeight="false" outlineLevel="0" collapsed="false">
      <c r="A4693" s="12" t="n">
        <v>20117</v>
      </c>
      <c r="B4693" s="13" t="s">
        <v>4706</v>
      </c>
      <c r="C4693" s="14" t="n">
        <f aca="false">IF($F$2=0," - ",Tabla1[[#This Row],[Base Precio de Lista neto]])</f>
        <v>871.9467</v>
      </c>
      <c r="D4693" s="14" t="n">
        <f aca="false">IF($F$2=0," - ",Tabla1[[#This Row],[Base Precio de Lista neto]]*(1-$F$2))</f>
        <v>610.36269</v>
      </c>
      <c r="E4693" s="14" t="n">
        <f aca="false">IF($F$2=0," - ",Tabla1[[#This Row],[Base para Mejor precio]]*(1-$F$2))</f>
        <v>549.326421</v>
      </c>
      <c r="F4693" s="12" t="s">
        <v>14</v>
      </c>
      <c r="G4693" s="15"/>
      <c r="H4693" s="14" t="n">
        <f aca="false">IFERROR(IF($F$3=0,"-",Tabla1[[#This Row],[Precio de Cliente neto]]*(1+$F$3)),"-")</f>
        <v>915.544035</v>
      </c>
      <c r="I4693" s="14" t="n">
        <v>871.9467</v>
      </c>
      <c r="J4693" s="14" t="n">
        <v>784.75203</v>
      </c>
    </row>
    <row r="4694" customFormat="false" ht="15" hidden="false" customHeight="false" outlineLevel="0" collapsed="false">
      <c r="A4694" s="12" t="n">
        <v>20118</v>
      </c>
      <c r="B4694" s="13" t="s">
        <v>4707</v>
      </c>
      <c r="C4694" s="14" t="n">
        <f aca="false">IF($F$2=0," - ",Tabla1[[#This Row],[Base Precio de Lista neto]])</f>
        <v>970.6883</v>
      </c>
      <c r="D4694" s="14" t="n">
        <f aca="false">IF($F$2=0," - ",Tabla1[[#This Row],[Base Precio de Lista neto]]*(1-$F$2))</f>
        <v>679.48181</v>
      </c>
      <c r="E4694" s="14" t="n">
        <f aca="false">IF($F$2=0," - ",Tabla1[[#This Row],[Base para Mejor precio]]*(1-$F$2))</f>
        <v>611.533629</v>
      </c>
      <c r="F4694" s="12" t="s">
        <v>14</v>
      </c>
      <c r="G4694" s="15"/>
      <c r="H4694" s="14" t="n">
        <f aca="false">IFERROR(IF($F$3=0,"-",Tabla1[[#This Row],[Precio de Cliente neto]]*(1+$F$3)),"-")</f>
        <v>1019.222715</v>
      </c>
      <c r="I4694" s="14" t="n">
        <v>970.6883</v>
      </c>
      <c r="J4694" s="14" t="n">
        <v>873.61947</v>
      </c>
    </row>
    <row r="4695" customFormat="false" ht="15" hidden="false" customHeight="false" outlineLevel="0" collapsed="false">
      <c r="A4695" s="12" t="n">
        <v>20119</v>
      </c>
      <c r="B4695" s="13" t="s">
        <v>4708</v>
      </c>
      <c r="C4695" s="14" t="n">
        <f aca="false">IF($F$2=0," - ",Tabla1[[#This Row],[Base Precio de Lista neto]])</f>
        <v>833.2922</v>
      </c>
      <c r="D4695" s="14" t="n">
        <f aca="false">IF($F$2=0," - ",Tabla1[[#This Row],[Base Precio de Lista neto]]*(1-$F$2))</f>
        <v>583.30454</v>
      </c>
      <c r="E4695" s="14" t="n">
        <f aca="false">IF($F$2=0," - ",Tabla1[[#This Row],[Base para Mejor precio]]*(1-$F$2))</f>
        <v>524.974086</v>
      </c>
      <c r="F4695" s="12" t="s">
        <v>14</v>
      </c>
      <c r="G4695" s="15"/>
      <c r="H4695" s="14" t="n">
        <f aca="false">IFERROR(IF($F$3=0,"-",Tabla1[[#This Row],[Precio de Cliente neto]]*(1+$F$3)),"-")</f>
        <v>874.95681</v>
      </c>
      <c r="I4695" s="14" t="n">
        <v>833.2922</v>
      </c>
      <c r="J4695" s="14" t="n">
        <v>749.96298</v>
      </c>
    </row>
    <row r="4696" customFormat="false" ht="15" hidden="false" customHeight="false" outlineLevel="0" collapsed="false">
      <c r="A4696" s="12" t="n">
        <v>20120</v>
      </c>
      <c r="B4696" s="13" t="s">
        <v>4709</v>
      </c>
      <c r="C4696" s="14" t="n">
        <f aca="false">IF($F$2=0," - ",Tabla1[[#This Row],[Base Precio de Lista neto]])</f>
        <v>91.7388</v>
      </c>
      <c r="D4696" s="14" t="n">
        <f aca="false">IF($F$2=0," - ",Tabla1[[#This Row],[Base Precio de Lista neto]]*(1-$F$2))</f>
        <v>64.21716</v>
      </c>
      <c r="E4696" s="14" t="n">
        <f aca="false">IF($F$2=0," - ",Tabla1[[#This Row],[Base para Mejor precio]]*(1-$F$2))</f>
        <v>51.43794516</v>
      </c>
      <c r="F4696" s="12" t="s">
        <v>14</v>
      </c>
      <c r="G4696" s="15" t="s">
        <v>143</v>
      </c>
      <c r="H4696" s="14" t="n">
        <f aca="false">IFERROR(IF($F$3=0,"-",Tabla1[[#This Row],[Precio de Cliente neto]]*(1+$F$3)),"-")</f>
        <v>96.32574</v>
      </c>
      <c r="I4696" s="14" t="n">
        <v>91.7388</v>
      </c>
      <c r="J4696" s="14" t="n">
        <v>73.4827788</v>
      </c>
    </row>
    <row r="4697" customFormat="false" ht="15" hidden="false" customHeight="false" outlineLevel="0" collapsed="false">
      <c r="A4697" s="12" t="n">
        <v>20121</v>
      </c>
      <c r="B4697" s="13" t="s">
        <v>4710</v>
      </c>
      <c r="C4697" s="14" t="n">
        <f aca="false">IF($F$2=0," - ",Tabla1[[#This Row],[Base Precio de Lista neto]])</f>
        <v>2428.4724</v>
      </c>
      <c r="D4697" s="14" t="n">
        <f aca="false">IF($F$2=0," - ",Tabla1[[#This Row],[Base Precio de Lista neto]]*(1-$F$2))</f>
        <v>1699.93068</v>
      </c>
      <c r="E4697" s="14" t="n">
        <f aca="false">IF($F$2=0," - ",Tabla1[[#This Row],[Base para Mejor precio]]*(1-$F$2))</f>
        <v>1529.937612</v>
      </c>
      <c r="F4697" s="12" t="s">
        <v>14</v>
      </c>
      <c r="G4697" s="15"/>
      <c r="H4697" s="14" t="n">
        <f aca="false">IFERROR(IF($F$3=0,"-",Tabla1[[#This Row],[Precio de Cliente neto]]*(1+$F$3)),"-")</f>
        <v>2549.89602</v>
      </c>
      <c r="I4697" s="14" t="n">
        <v>2428.4724</v>
      </c>
      <c r="J4697" s="14" t="n">
        <v>2185.62516</v>
      </c>
    </row>
    <row r="4698" customFormat="false" ht="15" hidden="false" customHeight="false" outlineLevel="0" collapsed="false">
      <c r="A4698" s="12" t="n">
        <v>20122</v>
      </c>
      <c r="B4698" s="13" t="s">
        <v>4711</v>
      </c>
      <c r="C4698" s="14" t="n">
        <f aca="false">IF($F$2=0," - ",Tabla1[[#This Row],[Base Precio de Lista neto]])</f>
        <v>1007.0447</v>
      </c>
      <c r="D4698" s="14" t="n">
        <f aca="false">IF($F$2=0," - ",Tabla1[[#This Row],[Base Precio de Lista neto]]*(1-$F$2))</f>
        <v>704.93129</v>
      </c>
      <c r="E4698" s="14" t="n">
        <f aca="false">IF($F$2=0," - ",Tabla1[[#This Row],[Base para Mejor precio]]*(1-$F$2))</f>
        <v>634.438161</v>
      </c>
      <c r="F4698" s="12" t="s">
        <v>14</v>
      </c>
      <c r="G4698" s="15"/>
      <c r="H4698" s="14" t="n">
        <f aca="false">IFERROR(IF($F$3=0,"-",Tabla1[[#This Row],[Precio de Cliente neto]]*(1+$F$3)),"-")</f>
        <v>1057.396935</v>
      </c>
      <c r="I4698" s="14" t="n">
        <v>1007.0447</v>
      </c>
      <c r="J4698" s="14" t="n">
        <v>906.34023</v>
      </c>
    </row>
    <row r="4699" customFormat="false" ht="15" hidden="false" customHeight="false" outlineLevel="0" collapsed="false">
      <c r="A4699" s="12" t="n">
        <v>20123</v>
      </c>
      <c r="B4699" s="13" t="s">
        <v>4712</v>
      </c>
      <c r="C4699" s="14" t="n">
        <f aca="false">IF($F$2=0," - ",Tabla1[[#This Row],[Base Precio de Lista neto]])</f>
        <v>1048.0339</v>
      </c>
      <c r="D4699" s="14" t="n">
        <f aca="false">IF($F$2=0," - ",Tabla1[[#This Row],[Base Precio de Lista neto]]*(1-$F$2))</f>
        <v>733.62373</v>
      </c>
      <c r="E4699" s="14" t="n">
        <f aca="false">IF($F$2=0," - ",Tabla1[[#This Row],[Base para Mejor precio]]*(1-$F$2))</f>
        <v>660.261357</v>
      </c>
      <c r="F4699" s="12" t="s">
        <v>14</v>
      </c>
      <c r="G4699" s="15"/>
      <c r="H4699" s="14" t="n">
        <f aca="false">IFERROR(IF($F$3=0,"-",Tabla1[[#This Row],[Precio de Cliente neto]]*(1+$F$3)),"-")</f>
        <v>1100.435595</v>
      </c>
      <c r="I4699" s="14" t="n">
        <v>1048.0339</v>
      </c>
      <c r="J4699" s="14" t="n">
        <v>943.23051</v>
      </c>
    </row>
    <row r="4700" customFormat="false" ht="15" hidden="false" customHeight="false" outlineLevel="0" collapsed="false">
      <c r="A4700" s="12" t="n">
        <v>20124</v>
      </c>
      <c r="B4700" s="13" t="s">
        <v>4713</v>
      </c>
      <c r="C4700" s="14" t="n">
        <f aca="false">IF($F$2=0," - ",Tabla1[[#This Row],[Base Precio de Lista neto]])</f>
        <v>578.7988</v>
      </c>
      <c r="D4700" s="14" t="n">
        <f aca="false">IF($F$2=0," - ",Tabla1[[#This Row],[Base Precio de Lista neto]]*(1-$F$2))</f>
        <v>405.15916</v>
      </c>
      <c r="E4700" s="14" t="n">
        <f aca="false">IF($F$2=0," - ",Tabla1[[#This Row],[Base para Mejor precio]]*(1-$F$2))</f>
        <v>364.643244</v>
      </c>
      <c r="F4700" s="12" t="s">
        <v>14</v>
      </c>
      <c r="G4700" s="15"/>
      <c r="H4700" s="14" t="n">
        <f aca="false">IFERROR(IF($F$3=0,"-",Tabla1[[#This Row],[Precio de Cliente neto]]*(1+$F$3)),"-")</f>
        <v>607.73874</v>
      </c>
      <c r="I4700" s="14" t="n">
        <v>578.7988</v>
      </c>
      <c r="J4700" s="14" t="n">
        <v>520.91892</v>
      </c>
    </row>
    <row r="4701" customFormat="false" ht="15" hidden="false" customHeight="false" outlineLevel="0" collapsed="false">
      <c r="A4701" s="12" t="n">
        <v>20125</v>
      </c>
      <c r="B4701" s="13" t="s">
        <v>4714</v>
      </c>
      <c r="C4701" s="14" t="n">
        <f aca="false">IF($F$2=0," - ",Tabla1[[#This Row],[Base Precio de Lista neto]])</f>
        <v>605.5706</v>
      </c>
      <c r="D4701" s="14" t="n">
        <f aca="false">IF($F$2=0," - ",Tabla1[[#This Row],[Base Precio de Lista neto]]*(1-$F$2))</f>
        <v>423.89942</v>
      </c>
      <c r="E4701" s="14" t="n">
        <f aca="false">IF($F$2=0," - ",Tabla1[[#This Row],[Base para Mejor precio]]*(1-$F$2))</f>
        <v>381.509478</v>
      </c>
      <c r="F4701" s="12" t="s">
        <v>14</v>
      </c>
      <c r="G4701" s="15"/>
      <c r="H4701" s="14" t="n">
        <f aca="false">IFERROR(IF($F$3=0,"-",Tabla1[[#This Row],[Precio de Cliente neto]]*(1+$F$3)),"-")</f>
        <v>635.84913</v>
      </c>
      <c r="I4701" s="14" t="n">
        <v>605.5706</v>
      </c>
      <c r="J4701" s="14" t="n">
        <v>545.01354</v>
      </c>
    </row>
    <row r="4702" customFormat="false" ht="15" hidden="false" customHeight="false" outlineLevel="0" collapsed="false">
      <c r="A4702" s="12" t="n">
        <v>20126</v>
      </c>
      <c r="B4702" s="13" t="s">
        <v>4715</v>
      </c>
      <c r="C4702" s="14" t="n">
        <f aca="false">IF($F$2=0," - ",Tabla1[[#This Row],[Base Precio de Lista neto]])</f>
        <v>12304.1216</v>
      </c>
      <c r="D4702" s="14" t="n">
        <f aca="false">IF($F$2=0," - ",Tabla1[[#This Row],[Base Precio de Lista neto]]*(1-$F$2))</f>
        <v>8612.88512</v>
      </c>
      <c r="E4702" s="14" t="n">
        <f aca="false">IF($F$2=0," - ",Tabla1[[#This Row],[Base para Mejor precio]]*(1-$F$2))</f>
        <v>7751.596608</v>
      </c>
      <c r="F4702" s="12" t="s">
        <v>31</v>
      </c>
      <c r="G4702" s="15"/>
      <c r="H4702" s="14" t="n">
        <f aca="false">IFERROR(IF($F$3=0,"-",Tabla1[[#This Row],[Precio de Cliente neto]]*(1+$F$3)),"-")</f>
        <v>12919.32768</v>
      </c>
      <c r="I4702" s="14" t="n">
        <v>12304.1216</v>
      </c>
      <c r="J4702" s="14" t="n">
        <v>11073.70944</v>
      </c>
    </row>
    <row r="4703" customFormat="false" ht="15" hidden="false" customHeight="false" outlineLevel="0" collapsed="false">
      <c r="A4703" s="12" t="n">
        <v>20127</v>
      </c>
      <c r="B4703" s="13" t="s">
        <v>4716</v>
      </c>
      <c r="C4703" s="14" t="n">
        <f aca="false">IF($F$2=0," - ",Tabla1[[#This Row],[Base Precio de Lista neto]])</f>
        <v>12494.3032</v>
      </c>
      <c r="D4703" s="14" t="n">
        <f aca="false">IF($F$2=0," - ",Tabla1[[#This Row],[Base Precio de Lista neto]]*(1-$F$2))</f>
        <v>8746.01224</v>
      </c>
      <c r="E4703" s="14" t="n">
        <f aca="false">IF($F$2=0," - ",Tabla1[[#This Row],[Base para Mejor precio]]*(1-$F$2))</f>
        <v>7871.411016</v>
      </c>
      <c r="F4703" s="12" t="s">
        <v>31</v>
      </c>
      <c r="G4703" s="15"/>
      <c r="H4703" s="14" t="n">
        <f aca="false">IFERROR(IF($F$3=0,"-",Tabla1[[#This Row],[Precio de Cliente neto]]*(1+$F$3)),"-")</f>
        <v>13119.01836</v>
      </c>
      <c r="I4703" s="14" t="n">
        <v>12494.3032</v>
      </c>
      <c r="J4703" s="14" t="n">
        <v>11244.87288</v>
      </c>
    </row>
    <row r="4704" customFormat="false" ht="15" hidden="false" customHeight="false" outlineLevel="0" collapsed="false">
      <c r="A4704" s="12" t="n">
        <v>20128</v>
      </c>
      <c r="B4704" s="13" t="s">
        <v>4717</v>
      </c>
      <c r="C4704" s="14" t="n">
        <f aca="false">IF($F$2=0," - ",Tabla1[[#This Row],[Base Precio de Lista neto]])</f>
        <v>13327.438</v>
      </c>
      <c r="D4704" s="14" t="n">
        <f aca="false">IF($F$2=0," - ",Tabla1[[#This Row],[Base Precio de Lista neto]]*(1-$F$2))</f>
        <v>9329.2066</v>
      </c>
      <c r="E4704" s="14" t="n">
        <f aca="false">IF($F$2=0," - ",Tabla1[[#This Row],[Base para Mejor precio]]*(1-$F$2))</f>
        <v>8396.28594</v>
      </c>
      <c r="F4704" s="12" t="s">
        <v>31</v>
      </c>
      <c r="G4704" s="15"/>
      <c r="H4704" s="14" t="n">
        <f aca="false">IFERROR(IF($F$3=0,"-",Tabla1[[#This Row],[Precio de Cliente neto]]*(1+$F$3)),"-")</f>
        <v>13993.8099</v>
      </c>
      <c r="I4704" s="14" t="n">
        <v>13327.438</v>
      </c>
      <c r="J4704" s="14" t="n">
        <v>11994.6942</v>
      </c>
    </row>
    <row r="4705" customFormat="false" ht="15" hidden="false" customHeight="false" outlineLevel="0" collapsed="false">
      <c r="A4705" s="12" t="n">
        <v>20129</v>
      </c>
      <c r="B4705" s="13" t="s">
        <v>4718</v>
      </c>
      <c r="C4705" s="14" t="n">
        <f aca="false">IF($F$2=0," - ",Tabla1[[#This Row],[Base Precio de Lista neto]])</f>
        <v>23574.5739</v>
      </c>
      <c r="D4705" s="14" t="n">
        <f aca="false">IF($F$2=0," - ",Tabla1[[#This Row],[Base Precio de Lista neto]]*(1-$F$2))</f>
        <v>16502.20173</v>
      </c>
      <c r="E4705" s="14" t="n">
        <f aca="false">IF($F$2=0," - ",Tabla1[[#This Row],[Base para Mejor precio]]*(1-$F$2))</f>
        <v>12624.18432345</v>
      </c>
      <c r="F4705" s="12" t="s">
        <v>14</v>
      </c>
      <c r="G4705" s="15" t="s">
        <v>353</v>
      </c>
      <c r="H4705" s="14" t="n">
        <f aca="false">IFERROR(IF($F$3=0,"-",Tabla1[[#This Row],[Precio de Cliente neto]]*(1+$F$3)),"-")</f>
        <v>24753.302595</v>
      </c>
      <c r="I4705" s="14" t="n">
        <v>23574.5739</v>
      </c>
      <c r="J4705" s="14" t="n">
        <v>18034.5490335</v>
      </c>
    </row>
    <row r="4706" customFormat="false" ht="15" hidden="false" customHeight="false" outlineLevel="0" collapsed="false">
      <c r="A4706" s="12" t="n">
        <v>20130</v>
      </c>
      <c r="B4706" s="13" t="s">
        <v>4719</v>
      </c>
      <c r="C4706" s="14" t="n">
        <f aca="false">IF($F$2=0," - ",Tabla1[[#This Row],[Base Precio de Lista neto]])</f>
        <v>25956.1765</v>
      </c>
      <c r="D4706" s="14" t="n">
        <f aca="false">IF($F$2=0," - ",Tabla1[[#This Row],[Base Precio de Lista neto]]*(1-$F$2))</f>
        <v>18169.32355</v>
      </c>
      <c r="E4706" s="14" t="n">
        <f aca="false">IF($F$2=0," - ",Tabla1[[#This Row],[Base para Mejor precio]]*(1-$F$2))</f>
        <v>13899.53251575</v>
      </c>
      <c r="F4706" s="12" t="s">
        <v>14</v>
      </c>
      <c r="G4706" s="15" t="s">
        <v>353</v>
      </c>
      <c r="H4706" s="14" t="n">
        <f aca="false">IFERROR(IF($F$3=0,"-",Tabla1[[#This Row],[Precio de Cliente neto]]*(1+$F$3)),"-")</f>
        <v>27253.985325</v>
      </c>
      <c r="I4706" s="14" t="n">
        <v>25956.1765</v>
      </c>
      <c r="J4706" s="14" t="n">
        <v>19856.4750225</v>
      </c>
    </row>
    <row r="4707" customFormat="false" ht="15" hidden="false" customHeight="false" outlineLevel="0" collapsed="false">
      <c r="A4707" s="12" t="n">
        <v>20131</v>
      </c>
      <c r="B4707" s="13" t="s">
        <v>4720</v>
      </c>
      <c r="C4707" s="14" t="n">
        <f aca="false">IF($F$2=0," - ",Tabla1[[#This Row],[Base Precio de Lista neto]])</f>
        <v>25956.1765</v>
      </c>
      <c r="D4707" s="14" t="n">
        <f aca="false">IF($F$2=0," - ",Tabla1[[#This Row],[Base Precio de Lista neto]]*(1-$F$2))</f>
        <v>18169.32355</v>
      </c>
      <c r="E4707" s="14" t="n">
        <f aca="false">IF($F$2=0," - ",Tabla1[[#This Row],[Base para Mejor precio]]*(1-$F$2))</f>
        <v>13899.53251575</v>
      </c>
      <c r="F4707" s="12" t="s">
        <v>14</v>
      </c>
      <c r="G4707" s="15" t="s">
        <v>353</v>
      </c>
      <c r="H4707" s="14" t="n">
        <f aca="false">IFERROR(IF($F$3=0,"-",Tabla1[[#This Row],[Precio de Cliente neto]]*(1+$F$3)),"-")</f>
        <v>27253.985325</v>
      </c>
      <c r="I4707" s="14" t="n">
        <v>25956.1765</v>
      </c>
      <c r="J4707" s="14" t="n">
        <v>19856.4750225</v>
      </c>
    </row>
    <row r="4708" customFormat="false" ht="15" hidden="false" customHeight="false" outlineLevel="0" collapsed="false">
      <c r="A4708" s="12" t="n">
        <v>20132</v>
      </c>
      <c r="B4708" s="13" t="s">
        <v>4721</v>
      </c>
      <c r="C4708" s="14" t="n">
        <f aca="false">IF($F$2=0," - ",Tabla1[[#This Row],[Base Precio de Lista neto]])</f>
        <v>39290.8846</v>
      </c>
      <c r="D4708" s="14" t="n">
        <f aca="false">IF($F$2=0," - ",Tabla1[[#This Row],[Base Precio de Lista neto]]*(1-$F$2))</f>
        <v>27503.61922</v>
      </c>
      <c r="E4708" s="14" t="n">
        <f aca="false">IF($F$2=0," - ",Tabla1[[#This Row],[Base para Mejor precio]]*(1-$F$2))</f>
        <v>21040.2687033</v>
      </c>
      <c r="F4708" s="12" t="s">
        <v>14</v>
      </c>
      <c r="G4708" s="15" t="s">
        <v>353</v>
      </c>
      <c r="H4708" s="14" t="n">
        <f aca="false">IFERROR(IF($F$3=0,"-",Tabla1[[#This Row],[Precio de Cliente neto]]*(1+$F$3)),"-")</f>
        <v>41255.42883</v>
      </c>
      <c r="I4708" s="14" t="n">
        <v>39290.8846</v>
      </c>
      <c r="J4708" s="14" t="n">
        <v>30057.526719</v>
      </c>
    </row>
    <row r="4709" customFormat="false" ht="15" hidden="false" customHeight="false" outlineLevel="0" collapsed="false">
      <c r="A4709" s="12" t="n">
        <v>20133</v>
      </c>
      <c r="B4709" s="13" t="s">
        <v>4722</v>
      </c>
      <c r="C4709" s="14" t="n">
        <f aca="false">IF($F$2=0," - ",Tabla1[[#This Row],[Base Precio de Lista neto]])</f>
        <v>40480.9738</v>
      </c>
      <c r="D4709" s="14" t="n">
        <f aca="false">IF($F$2=0," - ",Tabla1[[#This Row],[Base Precio de Lista neto]]*(1-$F$2))</f>
        <v>28336.68166</v>
      </c>
      <c r="E4709" s="14" t="n">
        <f aca="false">IF($F$2=0," - ",Tabla1[[#This Row],[Base para Mejor precio]]*(1-$F$2))</f>
        <v>21677.5614699</v>
      </c>
      <c r="F4709" s="12" t="s">
        <v>14</v>
      </c>
      <c r="G4709" s="15" t="s">
        <v>353</v>
      </c>
      <c r="H4709" s="14" t="n">
        <f aca="false">IFERROR(IF($F$3=0,"-",Tabla1[[#This Row],[Precio de Cliente neto]]*(1+$F$3)),"-")</f>
        <v>42505.02249</v>
      </c>
      <c r="I4709" s="14" t="n">
        <v>40480.9738</v>
      </c>
      <c r="J4709" s="14" t="n">
        <v>30967.944957</v>
      </c>
    </row>
    <row r="4710" customFormat="false" ht="15" hidden="false" customHeight="false" outlineLevel="0" collapsed="false">
      <c r="A4710" s="12" t="n">
        <v>20134</v>
      </c>
      <c r="B4710" s="13" t="s">
        <v>4723</v>
      </c>
      <c r="C4710" s="14" t="n">
        <f aca="false">IF($F$2=0," - ",Tabla1[[#This Row],[Base Precio de Lista neto]])</f>
        <v>44054.1618</v>
      </c>
      <c r="D4710" s="14" t="n">
        <f aca="false">IF($F$2=0," - ",Tabla1[[#This Row],[Base Precio de Lista neto]]*(1-$F$2))</f>
        <v>30837.91326</v>
      </c>
      <c r="E4710" s="14" t="n">
        <f aca="false">IF($F$2=0," - ",Tabla1[[#This Row],[Base para Mejor precio]]*(1-$F$2))</f>
        <v>23591.0036439</v>
      </c>
      <c r="F4710" s="12" t="s">
        <v>14</v>
      </c>
      <c r="G4710" s="15" t="s">
        <v>353</v>
      </c>
      <c r="H4710" s="14" t="n">
        <f aca="false">IFERROR(IF($F$3=0,"-",Tabla1[[#This Row],[Precio de Cliente neto]]*(1+$F$3)),"-")</f>
        <v>46256.86989</v>
      </c>
      <c r="I4710" s="14" t="n">
        <v>44054.1618</v>
      </c>
      <c r="J4710" s="14" t="n">
        <v>33701.433777</v>
      </c>
    </row>
    <row r="4711" customFormat="false" ht="15" hidden="false" customHeight="false" outlineLevel="0" collapsed="false">
      <c r="A4711" s="12" t="n">
        <v>20135</v>
      </c>
      <c r="B4711" s="13" t="s">
        <v>4724</v>
      </c>
      <c r="C4711" s="14" t="n">
        <f aca="false">IF($F$2=0," - ",Tabla1[[#This Row],[Base Precio de Lista neto]])</f>
        <v>47964.3166</v>
      </c>
      <c r="D4711" s="14" t="n">
        <f aca="false">IF($F$2=0," - ",Tabla1[[#This Row],[Base Precio de Lista neto]]*(1-$F$2))</f>
        <v>33575.02162</v>
      </c>
      <c r="E4711" s="14" t="n">
        <f aca="false">IF($F$2=0," - ",Tabla1[[#This Row],[Base para Mejor precio]]*(1-$F$2))</f>
        <v>30217.519458</v>
      </c>
      <c r="F4711" s="12" t="s">
        <v>31</v>
      </c>
      <c r="G4711" s="15"/>
      <c r="H4711" s="14" t="n">
        <f aca="false">IFERROR(IF($F$3=0,"-",Tabla1[[#This Row],[Precio de Cliente neto]]*(1+$F$3)),"-")</f>
        <v>50362.53243</v>
      </c>
      <c r="I4711" s="14" t="n">
        <v>47964.3166</v>
      </c>
      <c r="J4711" s="14" t="n">
        <v>43167.88494</v>
      </c>
    </row>
    <row r="4712" customFormat="false" ht="15" hidden="false" customHeight="false" outlineLevel="0" collapsed="false">
      <c r="A4712" s="12" t="n">
        <v>20136</v>
      </c>
      <c r="B4712" s="13" t="s">
        <v>4725</v>
      </c>
      <c r="C4712" s="14" t="n">
        <f aca="false">IF($F$2=0," - ",Tabla1[[#This Row],[Base Precio de Lista neto]])</f>
        <v>45312.4039</v>
      </c>
      <c r="D4712" s="14" t="n">
        <f aca="false">IF($F$2=0," - ",Tabla1[[#This Row],[Base Precio de Lista neto]]*(1-$F$2))</f>
        <v>31718.68273</v>
      </c>
      <c r="E4712" s="14" t="n">
        <f aca="false">IF($F$2=0," - ",Tabla1[[#This Row],[Base para Mejor precio]]*(1-$F$2))</f>
        <v>28546.814457</v>
      </c>
      <c r="F4712" s="12" t="s">
        <v>31</v>
      </c>
      <c r="G4712" s="15"/>
      <c r="H4712" s="14" t="n">
        <f aca="false">IFERROR(IF($F$3=0,"-",Tabla1[[#This Row],[Precio de Cliente neto]]*(1+$F$3)),"-")</f>
        <v>47578.024095</v>
      </c>
      <c r="I4712" s="14" t="n">
        <v>45312.4039</v>
      </c>
      <c r="J4712" s="14" t="n">
        <v>40781.16351</v>
      </c>
    </row>
    <row r="4713" customFormat="false" ht="15" hidden="false" customHeight="false" outlineLevel="0" collapsed="false">
      <c r="A4713" s="12" t="n">
        <v>20137</v>
      </c>
      <c r="B4713" s="13" t="s">
        <v>4726</v>
      </c>
      <c r="C4713" s="14" t="n">
        <f aca="false">IF($F$2=0," - ",Tabla1[[#This Row],[Base Precio de Lista neto]])</f>
        <v>42236.4344</v>
      </c>
      <c r="D4713" s="14" t="n">
        <f aca="false">IF($F$2=0," - ",Tabla1[[#This Row],[Base Precio de Lista neto]]*(1-$F$2))</f>
        <v>29565.50408</v>
      </c>
      <c r="E4713" s="14" t="n">
        <f aca="false">IF($F$2=0," - ",Tabla1[[#This Row],[Base para Mejor precio]]*(1-$F$2))</f>
        <v>26608.953672</v>
      </c>
      <c r="F4713" s="12" t="s">
        <v>31</v>
      </c>
      <c r="G4713" s="15"/>
      <c r="H4713" s="14" t="n">
        <f aca="false">IFERROR(IF($F$3=0,"-",Tabla1[[#This Row],[Precio de Cliente neto]]*(1+$F$3)),"-")</f>
        <v>44348.25612</v>
      </c>
      <c r="I4713" s="14" t="n">
        <v>42236.4344</v>
      </c>
      <c r="J4713" s="14" t="n">
        <v>38012.79096</v>
      </c>
    </row>
    <row r="4714" customFormat="false" ht="15" hidden="false" customHeight="false" outlineLevel="0" collapsed="false">
      <c r="A4714" s="12" t="n">
        <v>20139</v>
      </c>
      <c r="B4714" s="13" t="s">
        <v>4727</v>
      </c>
      <c r="C4714" s="14" t="n">
        <f aca="false">IF($F$2=0," - ",Tabla1[[#This Row],[Base Precio de Lista neto]])</f>
        <v>23329.9853</v>
      </c>
      <c r="D4714" s="14" t="n">
        <f aca="false">IF($F$2=0," - ",Tabla1[[#This Row],[Base Precio de Lista neto]]*(1-$F$2))</f>
        <v>16330.98971</v>
      </c>
      <c r="E4714" s="14" t="n">
        <f aca="false">IF($F$2=0," - ",Tabla1[[#This Row],[Base para Mejor precio]]*(1-$F$2))</f>
        <v>12493.20712815</v>
      </c>
      <c r="F4714" s="12" t="s">
        <v>14</v>
      </c>
      <c r="G4714" s="15" t="s">
        <v>353</v>
      </c>
      <c r="H4714" s="14" t="n">
        <f aca="false">IFERROR(IF($F$3=0,"-",Tabla1[[#This Row],[Precio de Cliente neto]]*(1+$F$3)),"-")</f>
        <v>24496.484565</v>
      </c>
      <c r="I4714" s="14" t="n">
        <v>23329.9853</v>
      </c>
      <c r="J4714" s="14" t="n">
        <v>17847.4387545</v>
      </c>
    </row>
    <row r="4715" customFormat="false" ht="15" hidden="false" customHeight="false" outlineLevel="0" collapsed="false">
      <c r="A4715" s="12" t="n">
        <v>20140</v>
      </c>
      <c r="B4715" s="13" t="s">
        <v>4728</v>
      </c>
      <c r="C4715" s="14" t="n">
        <f aca="false">IF($F$2=0," - ",Tabla1[[#This Row],[Base Precio de Lista neto]])</f>
        <v>18875.6515</v>
      </c>
      <c r="D4715" s="14" t="n">
        <f aca="false">IF($F$2=0," - ",Tabla1[[#This Row],[Base Precio de Lista neto]]*(1-$F$2))</f>
        <v>13212.95605</v>
      </c>
      <c r="E4715" s="14" t="n">
        <f aca="false">IF($F$2=0," - ",Tabla1[[#This Row],[Base para Mejor precio]]*(1-$F$2))</f>
        <v>10107.91137825</v>
      </c>
      <c r="F4715" s="12" t="s">
        <v>14</v>
      </c>
      <c r="G4715" s="15" t="s">
        <v>353</v>
      </c>
      <c r="H4715" s="14" t="n">
        <f aca="false">IFERROR(IF($F$3=0,"-",Tabla1[[#This Row],[Precio de Cliente neto]]*(1+$F$3)),"-")</f>
        <v>19819.434075</v>
      </c>
      <c r="I4715" s="14" t="n">
        <v>18875.6515</v>
      </c>
      <c r="J4715" s="14" t="n">
        <v>14439.8733975</v>
      </c>
    </row>
    <row r="4716" customFormat="false" ht="15" hidden="false" customHeight="false" outlineLevel="0" collapsed="false">
      <c r="A4716" s="12" t="n">
        <v>20141</v>
      </c>
      <c r="B4716" s="13" t="s">
        <v>4729</v>
      </c>
      <c r="C4716" s="14" t="n">
        <f aca="false">IF($F$2=0," - ",Tabla1[[#This Row],[Base Precio de Lista neto]])</f>
        <v>20148.7663</v>
      </c>
      <c r="D4716" s="14" t="n">
        <f aca="false">IF($F$2=0," - ",Tabla1[[#This Row],[Base Precio de Lista neto]]*(1-$F$2))</f>
        <v>14104.13641</v>
      </c>
      <c r="E4716" s="14" t="n">
        <f aca="false">IF($F$2=0," - ",Tabla1[[#This Row],[Base para Mejor precio]]*(1-$F$2))</f>
        <v>10789.66435365</v>
      </c>
      <c r="F4716" s="12" t="s">
        <v>14</v>
      </c>
      <c r="G4716" s="15" t="s">
        <v>353</v>
      </c>
      <c r="H4716" s="14" t="n">
        <f aca="false">IFERROR(IF($F$3=0,"-",Tabla1[[#This Row],[Precio de Cliente neto]]*(1+$F$3)),"-")</f>
        <v>21156.204615</v>
      </c>
      <c r="I4716" s="14" t="n">
        <v>20148.7663</v>
      </c>
      <c r="J4716" s="14" t="n">
        <v>15413.8062195</v>
      </c>
    </row>
    <row r="4717" customFormat="false" ht="15" hidden="false" customHeight="false" outlineLevel="0" collapsed="false">
      <c r="A4717" s="12" t="n">
        <v>20142</v>
      </c>
      <c r="B4717" s="13" t="s">
        <v>4730</v>
      </c>
      <c r="C4717" s="14" t="n">
        <f aca="false">IF($F$2=0," - ",Tabla1[[#This Row],[Base Precio de Lista neto]])</f>
        <v>10412.3134</v>
      </c>
      <c r="D4717" s="14" t="n">
        <f aca="false">IF($F$2=0," - ",Tabla1[[#This Row],[Base Precio de Lista neto]]*(1-$F$2))</f>
        <v>7288.61938</v>
      </c>
      <c r="E4717" s="14" t="n">
        <f aca="false">IF($F$2=0," - ",Tabla1[[#This Row],[Base para Mejor precio]]*(1-$F$2))</f>
        <v>6559.757442</v>
      </c>
      <c r="F4717" s="12" t="s">
        <v>31</v>
      </c>
      <c r="G4717" s="15"/>
      <c r="H4717" s="14" t="n">
        <f aca="false">IFERROR(IF($F$3=0,"-",Tabla1[[#This Row],[Precio de Cliente neto]]*(1+$F$3)),"-")</f>
        <v>10932.92907</v>
      </c>
      <c r="I4717" s="14" t="n">
        <v>10412.3134</v>
      </c>
      <c r="J4717" s="14" t="n">
        <v>9371.08206</v>
      </c>
    </row>
    <row r="4718" customFormat="false" ht="15" hidden="false" customHeight="false" outlineLevel="0" collapsed="false">
      <c r="A4718" s="12" t="n">
        <v>20143</v>
      </c>
      <c r="B4718" s="13" t="s">
        <v>4731</v>
      </c>
      <c r="C4718" s="14" t="n">
        <f aca="false">IF($F$2=0," - ",Tabla1[[#This Row],[Base Precio de Lista neto]])</f>
        <v>10627.7604</v>
      </c>
      <c r="D4718" s="14" t="n">
        <f aca="false">IF($F$2=0," - ",Tabla1[[#This Row],[Base Precio de Lista neto]]*(1-$F$2))</f>
        <v>7439.43228</v>
      </c>
      <c r="E4718" s="14" t="n">
        <f aca="false">IF($F$2=0," - ",Tabla1[[#This Row],[Base para Mejor precio]]*(1-$F$2))</f>
        <v>6695.489052</v>
      </c>
      <c r="F4718" s="12" t="s">
        <v>31</v>
      </c>
      <c r="G4718" s="15"/>
      <c r="H4718" s="14" t="n">
        <f aca="false">IFERROR(IF($F$3=0,"-",Tabla1[[#This Row],[Precio de Cliente neto]]*(1+$F$3)),"-")</f>
        <v>11159.14842</v>
      </c>
      <c r="I4718" s="14" t="n">
        <v>10627.7604</v>
      </c>
      <c r="J4718" s="14" t="n">
        <v>9564.98436</v>
      </c>
    </row>
    <row r="4719" customFormat="false" ht="15" hidden="false" customHeight="false" outlineLevel="0" collapsed="false">
      <c r="A4719" s="12" t="n">
        <v>20144</v>
      </c>
      <c r="B4719" s="13" t="s">
        <v>4732</v>
      </c>
      <c r="C4719" s="14" t="n">
        <f aca="false">IF($F$2=0," - ",Tabla1[[#This Row],[Base Precio de Lista neto]])</f>
        <v>14571.8335</v>
      </c>
      <c r="D4719" s="14" t="n">
        <f aca="false">IF($F$2=0," - ",Tabla1[[#This Row],[Base Precio de Lista neto]]*(1-$F$2))</f>
        <v>10200.28345</v>
      </c>
      <c r="E4719" s="14" t="n">
        <f aca="false">IF($F$2=0," - ",Tabla1[[#This Row],[Base para Mejor precio]]*(1-$F$2))</f>
        <v>7803.21683925</v>
      </c>
      <c r="F4719" s="12" t="s">
        <v>14</v>
      </c>
      <c r="G4719" s="15" t="s">
        <v>353</v>
      </c>
      <c r="H4719" s="14" t="n">
        <f aca="false">IFERROR(IF($F$3=0,"-",Tabla1[[#This Row],[Precio de Cliente neto]]*(1+$F$3)),"-")</f>
        <v>15300.425175</v>
      </c>
      <c r="I4719" s="14" t="n">
        <v>14571.8335</v>
      </c>
      <c r="J4719" s="14" t="n">
        <v>11147.4526275</v>
      </c>
    </row>
    <row r="4720" customFormat="false" ht="15" hidden="false" customHeight="false" outlineLevel="0" collapsed="false">
      <c r="A4720" s="12" t="n">
        <v>20145</v>
      </c>
      <c r="B4720" s="13" t="s">
        <v>4733</v>
      </c>
      <c r="C4720" s="14" t="n">
        <f aca="false">IF($F$2=0," - ",Tabla1[[#This Row],[Base Precio de Lista neto]])</f>
        <v>14527.933</v>
      </c>
      <c r="D4720" s="14" t="n">
        <f aca="false">IF($F$2=0," - ",Tabla1[[#This Row],[Base Precio de Lista neto]]*(1-$F$2))</f>
        <v>10169.5531</v>
      </c>
      <c r="E4720" s="14" t="n">
        <f aca="false">IF($F$2=0," - ",Tabla1[[#This Row],[Base para Mejor precio]]*(1-$F$2))</f>
        <v>7779.7081215</v>
      </c>
      <c r="F4720" s="12" t="s">
        <v>14</v>
      </c>
      <c r="G4720" s="15" t="s">
        <v>353</v>
      </c>
      <c r="H4720" s="14" t="n">
        <f aca="false">IFERROR(IF($F$3=0,"-",Tabla1[[#This Row],[Precio de Cliente neto]]*(1+$F$3)),"-")</f>
        <v>15254.32965</v>
      </c>
      <c r="I4720" s="14" t="n">
        <v>14527.933</v>
      </c>
      <c r="J4720" s="14" t="n">
        <v>11113.868745</v>
      </c>
    </row>
    <row r="4721" customFormat="false" ht="15" hidden="false" customHeight="false" outlineLevel="0" collapsed="false">
      <c r="A4721" s="12" t="n">
        <v>20146</v>
      </c>
      <c r="B4721" s="13" t="s">
        <v>4734</v>
      </c>
      <c r="C4721" s="14" t="n">
        <f aca="false">IF($F$2=0," - ",Tabla1[[#This Row],[Base Precio de Lista neto]])</f>
        <v>13210.9177</v>
      </c>
      <c r="D4721" s="14" t="n">
        <f aca="false">IF($F$2=0," - ",Tabla1[[#This Row],[Base Precio de Lista neto]]*(1-$F$2))</f>
        <v>9247.64239</v>
      </c>
      <c r="E4721" s="14" t="n">
        <f aca="false">IF($F$2=0," - ",Tabla1[[#This Row],[Base para Mejor precio]]*(1-$F$2))</f>
        <v>7074.44642835</v>
      </c>
      <c r="F4721" s="12" t="s">
        <v>14</v>
      </c>
      <c r="G4721" s="15" t="s">
        <v>353</v>
      </c>
      <c r="H4721" s="14" t="n">
        <f aca="false">IFERROR(IF($F$3=0,"-",Tabla1[[#This Row],[Precio de Cliente neto]]*(1+$F$3)),"-")</f>
        <v>13871.463585</v>
      </c>
      <c r="I4721" s="14" t="n">
        <v>13210.9177</v>
      </c>
      <c r="J4721" s="14" t="n">
        <v>10106.3520405</v>
      </c>
    </row>
    <row r="4722" customFormat="false" ht="15" hidden="false" customHeight="false" outlineLevel="0" collapsed="false">
      <c r="A4722" s="12" t="n">
        <v>20147</v>
      </c>
      <c r="B4722" s="13" t="s">
        <v>4735</v>
      </c>
      <c r="C4722" s="14" t="n">
        <f aca="false">IF($F$2=0," - ",Tabla1[[#This Row],[Base Precio de Lista neto]])</f>
        <v>17814.1997</v>
      </c>
      <c r="D4722" s="14" t="n">
        <f aca="false">IF($F$2=0," - ",Tabla1[[#This Row],[Base Precio de Lista neto]]*(1-$F$2))</f>
        <v>12469.93979</v>
      </c>
      <c r="E4722" s="14" t="n">
        <f aca="false">IF($F$2=0," - ",Tabla1[[#This Row],[Base para Mejor precio]]*(1-$F$2))</f>
        <v>9539.50393935</v>
      </c>
      <c r="F4722" s="12" t="s">
        <v>14</v>
      </c>
      <c r="G4722" s="15" t="s">
        <v>353</v>
      </c>
      <c r="H4722" s="14" t="n">
        <f aca="false">IFERROR(IF($F$3=0,"-",Tabla1[[#This Row],[Precio de Cliente neto]]*(1+$F$3)),"-")</f>
        <v>18704.909685</v>
      </c>
      <c r="I4722" s="14" t="n">
        <v>17814.1997</v>
      </c>
      <c r="J4722" s="14" t="n">
        <v>13627.8627705</v>
      </c>
    </row>
    <row r="4723" customFormat="false" ht="15" hidden="false" customHeight="false" outlineLevel="0" collapsed="false">
      <c r="A4723" s="12" t="n">
        <v>20148</v>
      </c>
      <c r="B4723" s="13" t="s">
        <v>4736</v>
      </c>
      <c r="C4723" s="14" t="n">
        <f aca="false">IF($F$2=0," - ",Tabla1[[#This Row],[Base Precio de Lista neto]])</f>
        <v>16613.2073</v>
      </c>
      <c r="D4723" s="14" t="n">
        <f aca="false">IF($F$2=0," - ",Tabla1[[#This Row],[Base Precio de Lista neto]]*(1-$F$2))</f>
        <v>11629.24511</v>
      </c>
      <c r="E4723" s="14" t="n">
        <f aca="false">IF($F$2=0," - ",Tabla1[[#This Row],[Base para Mejor precio]]*(1-$F$2))</f>
        <v>8896.37250915</v>
      </c>
      <c r="F4723" s="12" t="s">
        <v>14</v>
      </c>
      <c r="G4723" s="15" t="s">
        <v>353</v>
      </c>
      <c r="H4723" s="14" t="n">
        <f aca="false">IFERROR(IF($F$3=0,"-",Tabla1[[#This Row],[Precio de Cliente neto]]*(1+$F$3)),"-")</f>
        <v>17443.867665</v>
      </c>
      <c r="I4723" s="14" t="n">
        <v>16613.2073</v>
      </c>
      <c r="J4723" s="14" t="n">
        <v>12709.1035845</v>
      </c>
    </row>
    <row r="4724" customFormat="false" ht="15" hidden="false" customHeight="false" outlineLevel="0" collapsed="false">
      <c r="A4724" s="12" t="n">
        <v>20149</v>
      </c>
      <c r="B4724" s="13" t="s">
        <v>4737</v>
      </c>
      <c r="C4724" s="14" t="n">
        <f aca="false">IF($F$2=0," - ",Tabla1[[#This Row],[Base Precio de Lista neto]])</f>
        <v>16613.2073</v>
      </c>
      <c r="D4724" s="14" t="n">
        <f aca="false">IF($F$2=0," - ",Tabla1[[#This Row],[Base Precio de Lista neto]]*(1-$F$2))</f>
        <v>11629.24511</v>
      </c>
      <c r="E4724" s="14" t="n">
        <f aca="false">IF($F$2=0," - ",Tabla1[[#This Row],[Base para Mejor precio]]*(1-$F$2))</f>
        <v>8896.37250915</v>
      </c>
      <c r="F4724" s="12" t="s">
        <v>14</v>
      </c>
      <c r="G4724" s="15" t="s">
        <v>353</v>
      </c>
      <c r="H4724" s="14" t="n">
        <f aca="false">IFERROR(IF($F$3=0,"-",Tabla1[[#This Row],[Precio de Cliente neto]]*(1+$F$3)),"-")</f>
        <v>17443.867665</v>
      </c>
      <c r="I4724" s="14" t="n">
        <v>16613.2073</v>
      </c>
      <c r="J4724" s="14" t="n">
        <v>12709.1035845</v>
      </c>
    </row>
    <row r="4725" customFormat="false" ht="15" hidden="false" customHeight="false" outlineLevel="0" collapsed="false">
      <c r="A4725" s="12" t="n">
        <v>20150</v>
      </c>
      <c r="B4725" s="13" t="s">
        <v>4738</v>
      </c>
      <c r="C4725" s="14" t="n">
        <f aca="false">IF($F$2=0," - ",Tabla1[[#This Row],[Base Precio de Lista neto]])</f>
        <v>10391.8779</v>
      </c>
      <c r="D4725" s="14" t="n">
        <f aca="false">IF($F$2=0," - ",Tabla1[[#This Row],[Base Precio de Lista neto]]*(1-$F$2))</f>
        <v>7274.31453</v>
      </c>
      <c r="E4725" s="14" t="n">
        <f aca="false">IF($F$2=0," - ",Tabla1[[#This Row],[Base para Mejor precio]]*(1-$F$2))</f>
        <v>5564.85061545</v>
      </c>
      <c r="F4725" s="12" t="s">
        <v>14</v>
      </c>
      <c r="G4725" s="15" t="s">
        <v>353</v>
      </c>
      <c r="H4725" s="14" t="n">
        <f aca="false">IFERROR(IF($F$3=0,"-",Tabla1[[#This Row],[Precio de Cliente neto]]*(1+$F$3)),"-")</f>
        <v>10911.471795</v>
      </c>
      <c r="I4725" s="14" t="n">
        <v>10391.8779</v>
      </c>
      <c r="J4725" s="14" t="n">
        <v>7949.7865935</v>
      </c>
    </row>
    <row r="4726" customFormat="false" ht="15" hidden="false" customHeight="false" outlineLevel="0" collapsed="false">
      <c r="A4726" s="12" t="n">
        <v>20151</v>
      </c>
      <c r="B4726" s="13" t="s">
        <v>4739</v>
      </c>
      <c r="C4726" s="14" t="n">
        <f aca="false">IF($F$2=0," - ",Tabla1[[#This Row],[Base Precio de Lista neto]])</f>
        <v>15906.0955</v>
      </c>
      <c r="D4726" s="14" t="n">
        <f aca="false">IF($F$2=0," - ",Tabla1[[#This Row],[Base Precio de Lista neto]]*(1-$F$2))</f>
        <v>11134.26685</v>
      </c>
      <c r="E4726" s="14" t="n">
        <f aca="false">IF($F$2=0," - ",Tabla1[[#This Row],[Base para Mejor precio]]*(1-$F$2))</f>
        <v>10020.840165</v>
      </c>
      <c r="F4726" s="12" t="s">
        <v>31</v>
      </c>
      <c r="G4726" s="15"/>
      <c r="H4726" s="14" t="n">
        <f aca="false">IFERROR(IF($F$3=0,"-",Tabla1[[#This Row],[Precio de Cliente neto]]*(1+$F$3)),"-")</f>
        <v>16701.400275</v>
      </c>
      <c r="I4726" s="14" t="n">
        <v>15906.0955</v>
      </c>
      <c r="J4726" s="14" t="n">
        <v>14315.48595</v>
      </c>
    </row>
    <row r="4727" customFormat="false" ht="15" hidden="false" customHeight="false" outlineLevel="0" collapsed="false">
      <c r="A4727" s="12" t="n">
        <v>20152</v>
      </c>
      <c r="B4727" s="13" t="s">
        <v>4740</v>
      </c>
      <c r="C4727" s="14" t="n">
        <f aca="false">IF($F$2=0," - ",Tabla1[[#This Row],[Base Precio de Lista neto]])</f>
        <v>9255.1683</v>
      </c>
      <c r="D4727" s="14" t="n">
        <f aca="false">IF($F$2=0," - ",Tabla1[[#This Row],[Base Precio de Lista neto]]*(1-$F$2))</f>
        <v>6478.61781</v>
      </c>
      <c r="E4727" s="14" t="n">
        <f aca="false">IF($F$2=0," - ",Tabla1[[#This Row],[Base para Mejor precio]]*(1-$F$2))</f>
        <v>4956.14262465</v>
      </c>
      <c r="F4727" s="12" t="s">
        <v>14</v>
      </c>
      <c r="G4727" s="15" t="s">
        <v>353</v>
      </c>
      <c r="H4727" s="14" t="n">
        <f aca="false">IFERROR(IF($F$3=0,"-",Tabla1[[#This Row],[Precio de Cliente neto]]*(1+$F$3)),"-")</f>
        <v>9717.926715</v>
      </c>
      <c r="I4727" s="14" t="n">
        <v>9255.1683</v>
      </c>
      <c r="J4727" s="14" t="n">
        <v>7080.2037495</v>
      </c>
    </row>
    <row r="4728" customFormat="false" ht="15" hidden="false" customHeight="false" outlineLevel="0" collapsed="false">
      <c r="A4728" s="12" t="n">
        <v>20153</v>
      </c>
      <c r="B4728" s="13" t="s">
        <v>4741</v>
      </c>
      <c r="C4728" s="14" t="n">
        <f aca="false">IF($F$2=0," - ",Tabla1[[#This Row],[Base Precio de Lista neto]])</f>
        <v>9387.1933</v>
      </c>
      <c r="D4728" s="14" t="n">
        <f aca="false">IF($F$2=0," - ",Tabla1[[#This Row],[Base Precio de Lista neto]]*(1-$F$2))</f>
        <v>6571.03531</v>
      </c>
      <c r="E4728" s="14" t="n">
        <f aca="false">IF($F$2=0," - ",Tabla1[[#This Row],[Base para Mejor precio]]*(1-$F$2))</f>
        <v>5913.931779</v>
      </c>
      <c r="F4728" s="12" t="s">
        <v>31</v>
      </c>
      <c r="G4728" s="15"/>
      <c r="H4728" s="14" t="n">
        <f aca="false">IFERROR(IF($F$3=0,"-",Tabla1[[#This Row],[Precio de Cliente neto]]*(1+$F$3)),"-")</f>
        <v>9856.552965</v>
      </c>
      <c r="I4728" s="14" t="n">
        <v>9387.1933</v>
      </c>
      <c r="J4728" s="14" t="n">
        <v>8448.47397</v>
      </c>
    </row>
    <row r="4729" customFormat="false" ht="15" hidden="false" customHeight="false" outlineLevel="0" collapsed="false">
      <c r="A4729" s="12" t="n">
        <v>20154</v>
      </c>
      <c r="B4729" s="13" t="s">
        <v>4742</v>
      </c>
      <c r="C4729" s="14" t="n">
        <f aca="false">IF($F$2=0," - ",Tabla1[[#This Row],[Base Precio de Lista neto]])</f>
        <v>11567.7844</v>
      </c>
      <c r="D4729" s="14" t="n">
        <f aca="false">IF($F$2=0," - ",Tabla1[[#This Row],[Base Precio de Lista neto]]*(1-$F$2))</f>
        <v>8097.44908</v>
      </c>
      <c r="E4729" s="14" t="n">
        <f aca="false">IF($F$2=0," - ",Tabla1[[#This Row],[Base para Mejor precio]]*(1-$F$2))</f>
        <v>6194.5485462</v>
      </c>
      <c r="F4729" s="12" t="s">
        <v>14</v>
      </c>
      <c r="G4729" s="15" t="s">
        <v>353</v>
      </c>
      <c r="H4729" s="14" t="n">
        <f aca="false">IFERROR(IF($F$3=0,"-",Tabla1[[#This Row],[Precio de Cliente neto]]*(1+$F$3)),"-")</f>
        <v>12146.17362</v>
      </c>
      <c r="I4729" s="14" t="n">
        <v>11567.7844</v>
      </c>
      <c r="J4729" s="14" t="n">
        <v>8849.355066</v>
      </c>
    </row>
    <row r="4730" customFormat="false" ht="15" hidden="false" customHeight="false" outlineLevel="0" collapsed="false">
      <c r="A4730" s="12" t="n">
        <v>20155</v>
      </c>
      <c r="B4730" s="13" t="s">
        <v>4743</v>
      </c>
      <c r="C4730" s="14" t="n">
        <f aca="false">IF($F$2=0," - ",Tabla1[[#This Row],[Base Precio de Lista neto]])</f>
        <v>8290.9248</v>
      </c>
      <c r="D4730" s="14" t="n">
        <f aca="false">IF($F$2=0," - ",Tabla1[[#This Row],[Base Precio de Lista neto]]*(1-$F$2))</f>
        <v>5803.64736</v>
      </c>
      <c r="E4730" s="14" t="n">
        <f aca="false">IF($F$2=0," - ",Tabla1[[#This Row],[Base para Mejor precio]]*(1-$F$2))</f>
        <v>4439.7902304</v>
      </c>
      <c r="F4730" s="12" t="s">
        <v>14</v>
      </c>
      <c r="G4730" s="15" t="s">
        <v>353</v>
      </c>
      <c r="H4730" s="14" t="n">
        <f aca="false">IFERROR(IF($F$3=0,"-",Tabla1[[#This Row],[Precio de Cliente neto]]*(1+$F$3)),"-")</f>
        <v>8705.47104</v>
      </c>
      <c r="I4730" s="14" t="n">
        <v>8290.9248</v>
      </c>
      <c r="J4730" s="14" t="n">
        <v>6342.557472</v>
      </c>
    </row>
    <row r="4731" customFormat="false" ht="15" hidden="false" customHeight="false" outlineLevel="0" collapsed="false">
      <c r="A4731" s="12" t="n">
        <v>20156</v>
      </c>
      <c r="B4731" s="13" t="s">
        <v>4744</v>
      </c>
      <c r="C4731" s="14" t="n">
        <f aca="false">IF($F$2=0," - ",Tabla1[[#This Row],[Base Precio de Lista neto]])</f>
        <v>11374.9358</v>
      </c>
      <c r="D4731" s="14" t="n">
        <f aca="false">IF($F$2=0," - ",Tabla1[[#This Row],[Base Precio de Lista neto]]*(1-$F$2))</f>
        <v>7962.45506</v>
      </c>
      <c r="E4731" s="14" t="n">
        <f aca="false">IF($F$2=0," - ",Tabla1[[#This Row],[Base para Mejor precio]]*(1-$F$2))</f>
        <v>6091.2781209</v>
      </c>
      <c r="F4731" s="12" t="s">
        <v>14</v>
      </c>
      <c r="G4731" s="15" t="s">
        <v>353</v>
      </c>
      <c r="H4731" s="14" t="n">
        <f aca="false">IFERROR(IF($F$3=0,"-",Tabla1[[#This Row],[Precio de Cliente neto]]*(1+$F$3)),"-")</f>
        <v>11943.68259</v>
      </c>
      <c r="I4731" s="14" t="n">
        <v>11374.9358</v>
      </c>
      <c r="J4731" s="14" t="n">
        <v>8701.825887</v>
      </c>
    </row>
    <row r="4732" customFormat="false" ht="15" hidden="false" customHeight="false" outlineLevel="0" collapsed="false">
      <c r="A4732" s="12" t="n">
        <v>20157</v>
      </c>
      <c r="B4732" s="13" t="s">
        <v>4745</v>
      </c>
      <c r="C4732" s="14" t="n">
        <f aca="false">IF($F$2=0," - ",Tabla1[[#This Row],[Base Precio de Lista neto]])</f>
        <v>10217.8437</v>
      </c>
      <c r="D4732" s="14" t="n">
        <f aca="false">IF($F$2=0," - ",Tabla1[[#This Row],[Base Precio de Lista neto]]*(1-$F$2))</f>
        <v>7152.49059</v>
      </c>
      <c r="E4732" s="14" t="n">
        <f aca="false">IF($F$2=0," - ",Tabla1[[#This Row],[Base para Mejor precio]]*(1-$F$2))</f>
        <v>5471.65530135</v>
      </c>
      <c r="F4732" s="12" t="s">
        <v>14</v>
      </c>
      <c r="G4732" s="15" t="s">
        <v>353</v>
      </c>
      <c r="H4732" s="14" t="n">
        <f aca="false">IFERROR(IF($F$3=0,"-",Tabla1[[#This Row],[Precio de Cliente neto]]*(1+$F$3)),"-")</f>
        <v>10728.735885</v>
      </c>
      <c r="I4732" s="14" t="n">
        <v>10217.8437</v>
      </c>
      <c r="J4732" s="14" t="n">
        <v>7816.6504305</v>
      </c>
    </row>
    <row r="4733" customFormat="false" ht="15" hidden="false" customHeight="false" outlineLevel="0" collapsed="false">
      <c r="A4733" s="12" t="n">
        <v>20158</v>
      </c>
      <c r="B4733" s="13" t="s">
        <v>4746</v>
      </c>
      <c r="C4733" s="14" t="n">
        <f aca="false">IF($F$2=0," - ",Tabla1[[#This Row],[Base Precio de Lista neto]])</f>
        <v>4536.4846</v>
      </c>
      <c r="D4733" s="14" t="n">
        <f aca="false">IF($F$2=0," - ",Tabla1[[#This Row],[Base Precio de Lista neto]]*(1-$F$2))</f>
        <v>3175.53922</v>
      </c>
      <c r="E4733" s="14" t="n">
        <f aca="false">IF($F$2=0," - ",Tabla1[[#This Row],[Base para Mejor precio]]*(1-$F$2))</f>
        <v>2857.985298</v>
      </c>
      <c r="F4733" s="12" t="s">
        <v>31</v>
      </c>
      <c r="G4733" s="15"/>
      <c r="H4733" s="14" t="n">
        <f aca="false">IFERROR(IF($F$3=0,"-",Tabla1[[#This Row],[Precio de Cliente neto]]*(1+$F$3)),"-")</f>
        <v>4763.30883</v>
      </c>
      <c r="I4733" s="14" t="n">
        <v>4536.4846</v>
      </c>
      <c r="J4733" s="14" t="n">
        <v>4082.83614</v>
      </c>
    </row>
    <row r="4734" customFormat="false" ht="15" hidden="false" customHeight="false" outlineLevel="0" collapsed="false">
      <c r="A4734" s="12" t="n">
        <v>20159</v>
      </c>
      <c r="B4734" s="13" t="s">
        <v>4747</v>
      </c>
      <c r="C4734" s="14" t="n">
        <f aca="false">IF($F$2=0," - ",Tabla1[[#This Row],[Base Precio de Lista neto]])</f>
        <v>5094.1157</v>
      </c>
      <c r="D4734" s="14" t="n">
        <f aca="false">IF($F$2=0," - ",Tabla1[[#This Row],[Base Precio de Lista neto]]*(1-$F$2))</f>
        <v>3565.88099</v>
      </c>
      <c r="E4734" s="14" t="n">
        <f aca="false">IF($F$2=0," - ",Tabla1[[#This Row],[Base para Mejor precio]]*(1-$F$2))</f>
        <v>3209.292891</v>
      </c>
      <c r="F4734" s="12" t="s">
        <v>31</v>
      </c>
      <c r="G4734" s="15"/>
      <c r="H4734" s="14" t="n">
        <f aca="false">IFERROR(IF($F$3=0,"-",Tabla1[[#This Row],[Precio de Cliente neto]]*(1+$F$3)),"-")</f>
        <v>5348.821485</v>
      </c>
      <c r="I4734" s="14" t="n">
        <v>5094.1157</v>
      </c>
      <c r="J4734" s="14" t="n">
        <v>4584.70413</v>
      </c>
    </row>
    <row r="4735" customFormat="false" ht="15" hidden="false" customHeight="false" outlineLevel="0" collapsed="false">
      <c r="A4735" s="12" t="n">
        <v>20160</v>
      </c>
      <c r="B4735" s="13" t="s">
        <v>4748</v>
      </c>
      <c r="C4735" s="14" t="n">
        <f aca="false">IF($F$2=0," - ",Tabla1[[#This Row],[Base Precio de Lista neto]])</f>
        <v>4100.1421</v>
      </c>
      <c r="D4735" s="14" t="n">
        <f aca="false">IF($F$2=0," - ",Tabla1[[#This Row],[Base Precio de Lista neto]]*(1-$F$2))</f>
        <v>2870.09947</v>
      </c>
      <c r="E4735" s="14" t="n">
        <f aca="false">IF($F$2=0," - ",Tabla1[[#This Row],[Base para Mejor precio]]*(1-$F$2))</f>
        <v>2195.62609455</v>
      </c>
      <c r="F4735" s="12" t="s">
        <v>14</v>
      </c>
      <c r="G4735" s="15" t="s">
        <v>353</v>
      </c>
      <c r="H4735" s="14" t="n">
        <f aca="false">IFERROR(IF($F$3=0,"-",Tabla1[[#This Row],[Precio de Cliente neto]]*(1+$F$3)),"-")</f>
        <v>4305.149205</v>
      </c>
      <c r="I4735" s="14" t="n">
        <v>4100.1421</v>
      </c>
      <c r="J4735" s="14" t="n">
        <v>3136.6087065</v>
      </c>
    </row>
    <row r="4736" customFormat="false" ht="15" hidden="false" customHeight="false" outlineLevel="0" collapsed="false">
      <c r="A4736" s="12" t="n">
        <v>20161</v>
      </c>
      <c r="B4736" s="13" t="s">
        <v>4749</v>
      </c>
      <c r="C4736" s="14" t="n">
        <f aca="false">IF($F$2=0," - ",Tabla1[[#This Row],[Base Precio de Lista neto]])</f>
        <v>4674.0435</v>
      </c>
      <c r="D4736" s="14" t="n">
        <f aca="false">IF($F$2=0," - ",Tabla1[[#This Row],[Base Precio de Lista neto]]*(1-$F$2))</f>
        <v>3271.83045</v>
      </c>
      <c r="E4736" s="14" t="n">
        <f aca="false">IF($F$2=0," - ",Tabla1[[#This Row],[Base para Mejor precio]]*(1-$F$2))</f>
        <v>2502.95029425</v>
      </c>
      <c r="F4736" s="12" t="s">
        <v>14</v>
      </c>
      <c r="G4736" s="15" t="s">
        <v>353</v>
      </c>
      <c r="H4736" s="14" t="n">
        <f aca="false">IFERROR(IF($F$3=0,"-",Tabla1[[#This Row],[Precio de Cliente neto]]*(1+$F$3)),"-")</f>
        <v>4907.745675</v>
      </c>
      <c r="I4736" s="14" t="n">
        <v>4674.0435</v>
      </c>
      <c r="J4736" s="14" t="n">
        <v>3575.6432775</v>
      </c>
    </row>
    <row r="4737" customFormat="false" ht="15" hidden="false" customHeight="false" outlineLevel="0" collapsed="false">
      <c r="A4737" s="12" t="n">
        <v>20162</v>
      </c>
      <c r="B4737" s="13" t="s">
        <v>4750</v>
      </c>
      <c r="C4737" s="14" t="n">
        <f aca="false">IF($F$2=0," - ",Tabla1[[#This Row],[Base Precio de Lista neto]])</f>
        <v>4282.0745</v>
      </c>
      <c r="D4737" s="14" t="n">
        <f aca="false">IF($F$2=0," - ",Tabla1[[#This Row],[Base Precio de Lista neto]]*(1-$F$2))</f>
        <v>2997.45215</v>
      </c>
      <c r="E4737" s="14" t="n">
        <f aca="false">IF($F$2=0," - ",Tabla1[[#This Row],[Base para Mejor precio]]*(1-$F$2))</f>
        <v>2293.05089475</v>
      </c>
      <c r="F4737" s="12" t="s">
        <v>14</v>
      </c>
      <c r="G4737" s="15" t="s">
        <v>353</v>
      </c>
      <c r="H4737" s="14" t="n">
        <f aca="false">IFERROR(IF($F$3=0,"-",Tabla1[[#This Row],[Precio de Cliente neto]]*(1+$F$3)),"-")</f>
        <v>4496.178225</v>
      </c>
      <c r="I4737" s="14" t="n">
        <v>4282.0745</v>
      </c>
      <c r="J4737" s="14" t="n">
        <v>3275.7869925</v>
      </c>
    </row>
    <row r="4738" customFormat="false" ht="15" hidden="false" customHeight="false" outlineLevel="0" collapsed="false">
      <c r="A4738" s="12" t="n">
        <v>20163</v>
      </c>
      <c r="B4738" s="13" t="s">
        <v>4751</v>
      </c>
      <c r="C4738" s="14" t="n">
        <f aca="false">IF($F$2=0," - ",Tabla1[[#This Row],[Base Precio de Lista neto]])</f>
        <v>4869.2884</v>
      </c>
      <c r="D4738" s="14" t="n">
        <f aca="false">IF($F$2=0," - ",Tabla1[[#This Row],[Base Precio de Lista neto]]*(1-$F$2))</f>
        <v>3408.50188</v>
      </c>
      <c r="E4738" s="14" t="n">
        <f aca="false">IF($F$2=0," - ",Tabla1[[#This Row],[Base para Mejor precio]]*(1-$F$2))</f>
        <v>2607.5039382</v>
      </c>
      <c r="F4738" s="12" t="s">
        <v>14</v>
      </c>
      <c r="G4738" s="15" t="s">
        <v>353</v>
      </c>
      <c r="H4738" s="14" t="n">
        <f aca="false">IFERROR(IF($F$3=0,"-",Tabla1[[#This Row],[Precio de Cliente neto]]*(1+$F$3)),"-")</f>
        <v>5112.75282</v>
      </c>
      <c r="I4738" s="14" t="n">
        <v>4869.2884</v>
      </c>
      <c r="J4738" s="14" t="n">
        <v>3725.005626</v>
      </c>
    </row>
    <row r="4739" customFormat="false" ht="15" hidden="false" customHeight="false" outlineLevel="0" collapsed="false">
      <c r="A4739" s="12" t="n">
        <v>20164</v>
      </c>
      <c r="B4739" s="13" t="s">
        <v>4752</v>
      </c>
      <c r="C4739" s="14" t="n">
        <f aca="false">IF($F$2=0," - ",Tabla1[[#This Row],[Base Precio de Lista neto]])</f>
        <v>4728.7225</v>
      </c>
      <c r="D4739" s="14" t="n">
        <f aca="false">IF($F$2=0," - ",Tabla1[[#This Row],[Base Precio de Lista neto]]*(1-$F$2))</f>
        <v>3310.10575</v>
      </c>
      <c r="E4739" s="14" t="n">
        <f aca="false">IF($F$2=0," - ",Tabla1[[#This Row],[Base para Mejor precio]]*(1-$F$2))</f>
        <v>2532.23089875</v>
      </c>
      <c r="F4739" s="12" t="s">
        <v>14</v>
      </c>
      <c r="G4739" s="15" t="s">
        <v>353</v>
      </c>
      <c r="H4739" s="14" t="n">
        <f aca="false">IFERROR(IF($F$3=0,"-",Tabla1[[#This Row],[Precio de Cliente neto]]*(1+$F$3)),"-")</f>
        <v>4965.158625</v>
      </c>
      <c r="I4739" s="14" t="n">
        <v>4728.7225</v>
      </c>
      <c r="J4739" s="14" t="n">
        <v>3617.4727125</v>
      </c>
    </row>
    <row r="4740" customFormat="false" ht="15" hidden="false" customHeight="false" outlineLevel="0" collapsed="false">
      <c r="A4740" s="12" t="n">
        <v>20165</v>
      </c>
      <c r="B4740" s="13" t="s">
        <v>4753</v>
      </c>
      <c r="C4740" s="14" t="n">
        <f aca="false">IF($F$2=0," - ",Tabla1[[#This Row],[Base Precio de Lista neto]])</f>
        <v>4910.704</v>
      </c>
      <c r="D4740" s="14" t="n">
        <f aca="false">IF($F$2=0," - ",Tabla1[[#This Row],[Base Precio de Lista neto]]*(1-$F$2))</f>
        <v>3437.4928</v>
      </c>
      <c r="E4740" s="14" t="n">
        <f aca="false">IF($F$2=0," - ",Tabla1[[#This Row],[Base para Mejor precio]]*(1-$F$2))</f>
        <v>2629.681992</v>
      </c>
      <c r="F4740" s="12" t="s">
        <v>14</v>
      </c>
      <c r="G4740" s="15" t="s">
        <v>353</v>
      </c>
      <c r="H4740" s="14" t="n">
        <f aca="false">IFERROR(IF($F$3=0,"-",Tabla1[[#This Row],[Precio de Cliente neto]]*(1+$F$3)),"-")</f>
        <v>5156.2392</v>
      </c>
      <c r="I4740" s="14" t="n">
        <v>4910.704</v>
      </c>
      <c r="J4740" s="14" t="n">
        <v>3756.68856</v>
      </c>
    </row>
    <row r="4741" customFormat="false" ht="15" hidden="false" customHeight="false" outlineLevel="0" collapsed="false">
      <c r="A4741" s="12" t="n">
        <v>20166</v>
      </c>
      <c r="B4741" s="13" t="s">
        <v>4754</v>
      </c>
      <c r="C4741" s="14" t="n">
        <f aca="false">IF($F$2=0," - ",Tabla1[[#This Row],[Base Precio de Lista neto]])</f>
        <v>5825.4836</v>
      </c>
      <c r="D4741" s="14" t="n">
        <f aca="false">IF($F$2=0," - ",Tabla1[[#This Row],[Base Precio de Lista neto]]*(1-$F$2))</f>
        <v>4077.83852</v>
      </c>
      <c r="E4741" s="14" t="n">
        <f aca="false">IF($F$2=0," - ",Tabla1[[#This Row],[Base para Mejor precio]]*(1-$F$2))</f>
        <v>3119.5464678</v>
      </c>
      <c r="F4741" s="12" t="s">
        <v>14</v>
      </c>
      <c r="G4741" s="15" t="s">
        <v>353</v>
      </c>
      <c r="H4741" s="14" t="n">
        <f aca="false">IFERROR(IF($F$3=0,"-",Tabla1[[#This Row],[Precio de Cliente neto]]*(1+$F$3)),"-")</f>
        <v>6116.75778</v>
      </c>
      <c r="I4741" s="14" t="n">
        <v>5825.4836</v>
      </c>
      <c r="J4741" s="14" t="n">
        <v>4456.494954</v>
      </c>
    </row>
    <row r="4742" customFormat="false" ht="15" hidden="false" customHeight="false" outlineLevel="0" collapsed="false">
      <c r="A4742" s="12" t="n">
        <v>20167</v>
      </c>
      <c r="B4742" s="13" t="s">
        <v>4755</v>
      </c>
      <c r="C4742" s="14" t="n">
        <f aca="false">IF($F$2=0," - ",Tabla1[[#This Row],[Base Precio de Lista neto]])</f>
        <v>5825.4836</v>
      </c>
      <c r="D4742" s="14" t="n">
        <f aca="false">IF($F$2=0," - ",Tabla1[[#This Row],[Base Precio de Lista neto]]*(1-$F$2))</f>
        <v>4077.83852</v>
      </c>
      <c r="E4742" s="14" t="n">
        <f aca="false">IF($F$2=0," - ",Tabla1[[#This Row],[Base para Mejor precio]]*(1-$F$2))</f>
        <v>3119.5464678</v>
      </c>
      <c r="F4742" s="12" t="s">
        <v>14</v>
      </c>
      <c r="G4742" s="15" t="s">
        <v>353</v>
      </c>
      <c r="H4742" s="14" t="n">
        <f aca="false">IFERROR(IF($F$3=0,"-",Tabla1[[#This Row],[Precio de Cliente neto]]*(1+$F$3)),"-")</f>
        <v>6116.75778</v>
      </c>
      <c r="I4742" s="14" t="n">
        <v>5825.4836</v>
      </c>
      <c r="J4742" s="14" t="n">
        <v>4456.494954</v>
      </c>
    </row>
    <row r="4743" customFormat="false" ht="15" hidden="false" customHeight="false" outlineLevel="0" collapsed="false">
      <c r="A4743" s="12" t="n">
        <v>20168</v>
      </c>
      <c r="B4743" s="13" t="s">
        <v>4756</v>
      </c>
      <c r="C4743" s="14" t="n">
        <f aca="false">IF($F$2=0," - ",Tabla1[[#This Row],[Base Precio de Lista neto]])</f>
        <v>5474.6764</v>
      </c>
      <c r="D4743" s="14" t="n">
        <f aca="false">IF($F$2=0," - ",Tabla1[[#This Row],[Base Precio de Lista neto]]*(1-$F$2))</f>
        <v>3832.27348</v>
      </c>
      <c r="E4743" s="14" t="n">
        <f aca="false">IF($F$2=0," - ",Tabla1[[#This Row],[Base para Mejor precio]]*(1-$F$2))</f>
        <v>2931.6892122</v>
      </c>
      <c r="F4743" s="12" t="s">
        <v>14</v>
      </c>
      <c r="G4743" s="15" t="s">
        <v>353</v>
      </c>
      <c r="H4743" s="14" t="n">
        <f aca="false">IFERROR(IF($F$3=0,"-",Tabla1[[#This Row],[Precio de Cliente neto]]*(1+$F$3)),"-")</f>
        <v>5748.41022</v>
      </c>
      <c r="I4743" s="14" t="n">
        <v>5474.6764</v>
      </c>
      <c r="J4743" s="14" t="n">
        <v>4188.127446</v>
      </c>
    </row>
    <row r="4744" customFormat="false" ht="15" hidden="false" customHeight="false" outlineLevel="0" collapsed="false">
      <c r="A4744" s="12" t="n">
        <v>20169</v>
      </c>
      <c r="B4744" s="13" t="s">
        <v>4757</v>
      </c>
      <c r="C4744" s="14" t="n">
        <f aca="false">IF($F$2=0," - ",Tabla1[[#This Row],[Base Precio de Lista neto]])</f>
        <v>3904.5947</v>
      </c>
      <c r="D4744" s="14" t="n">
        <f aca="false">IF($F$2=0," - ",Tabla1[[#This Row],[Base Precio de Lista neto]]*(1-$F$2))</f>
        <v>2733.21629</v>
      </c>
      <c r="E4744" s="14" t="n">
        <f aca="false">IF($F$2=0," - ",Tabla1[[#This Row],[Base para Mejor precio]]*(1-$F$2))</f>
        <v>2090.91046185</v>
      </c>
      <c r="F4744" s="12" t="s">
        <v>14</v>
      </c>
      <c r="G4744" s="15" t="s">
        <v>353</v>
      </c>
      <c r="H4744" s="14" t="n">
        <f aca="false">IFERROR(IF($F$3=0,"-",Tabla1[[#This Row],[Precio de Cliente neto]]*(1+$F$3)),"-")</f>
        <v>4099.824435</v>
      </c>
      <c r="I4744" s="14" t="n">
        <v>3904.5947</v>
      </c>
      <c r="J4744" s="14" t="n">
        <v>2987.0149455</v>
      </c>
    </row>
    <row r="4745" customFormat="false" ht="15" hidden="false" customHeight="false" outlineLevel="0" collapsed="false">
      <c r="A4745" s="12" t="n">
        <v>20170</v>
      </c>
      <c r="B4745" s="13" t="s">
        <v>4758</v>
      </c>
      <c r="C4745" s="14" t="n">
        <f aca="false">IF($F$2=0," - ",Tabla1[[#This Row],[Base Precio de Lista neto]])</f>
        <v>4439.7236</v>
      </c>
      <c r="D4745" s="14" t="n">
        <f aca="false">IF($F$2=0," - ",Tabla1[[#This Row],[Base Precio de Lista neto]]*(1-$F$2))</f>
        <v>3107.80652</v>
      </c>
      <c r="E4745" s="14" t="n">
        <f aca="false">IF($F$2=0," - ",Tabla1[[#This Row],[Base para Mejor precio]]*(1-$F$2))</f>
        <v>2377.4719878</v>
      </c>
      <c r="F4745" s="12" t="s">
        <v>14</v>
      </c>
      <c r="G4745" s="15" t="s">
        <v>353</v>
      </c>
      <c r="H4745" s="14" t="n">
        <f aca="false">IFERROR(IF($F$3=0,"-",Tabla1[[#This Row],[Precio de Cliente neto]]*(1+$F$3)),"-")</f>
        <v>4661.70978</v>
      </c>
      <c r="I4745" s="14" t="n">
        <v>4439.7236</v>
      </c>
      <c r="J4745" s="14" t="n">
        <v>3396.388554</v>
      </c>
    </row>
    <row r="4746" customFormat="false" ht="15" hidden="false" customHeight="false" outlineLevel="0" collapsed="false">
      <c r="A4746" s="12" t="n">
        <v>20171</v>
      </c>
      <c r="B4746" s="13" t="s">
        <v>4759</v>
      </c>
      <c r="C4746" s="14" t="n">
        <f aca="false">IF($F$2=0," - ",Tabla1[[#This Row],[Base Precio de Lista neto]])</f>
        <v>6210.1977</v>
      </c>
      <c r="D4746" s="14" t="n">
        <f aca="false">IF($F$2=0," - ",Tabla1[[#This Row],[Base Precio de Lista neto]]*(1-$F$2))</f>
        <v>4347.13839</v>
      </c>
      <c r="E4746" s="14" t="n">
        <f aca="false">IF($F$2=0," - ",Tabla1[[#This Row],[Base para Mejor precio]]*(1-$F$2))</f>
        <v>3325.56086835</v>
      </c>
      <c r="F4746" s="12" t="s">
        <v>14</v>
      </c>
      <c r="G4746" s="15" t="s">
        <v>353</v>
      </c>
      <c r="H4746" s="14" t="n">
        <f aca="false">IFERROR(IF($F$3=0,"-",Tabla1[[#This Row],[Precio de Cliente neto]]*(1+$F$3)),"-")</f>
        <v>6520.707585</v>
      </c>
      <c r="I4746" s="14" t="n">
        <v>6210.1977</v>
      </c>
      <c r="J4746" s="14" t="n">
        <v>4750.8012405</v>
      </c>
    </row>
    <row r="4747" customFormat="false" ht="15" hidden="false" customHeight="false" outlineLevel="0" collapsed="false">
      <c r="A4747" s="12" t="n">
        <v>20172</v>
      </c>
      <c r="B4747" s="13" t="s">
        <v>4760</v>
      </c>
      <c r="C4747" s="14" t="n">
        <f aca="false">IF($F$2=0," - ",Tabla1[[#This Row],[Base Precio de Lista neto]])</f>
        <v>8315.0399</v>
      </c>
      <c r="D4747" s="14" t="n">
        <f aca="false">IF($F$2=0," - ",Tabla1[[#This Row],[Base Precio de Lista neto]]*(1-$F$2))</f>
        <v>5820.52793</v>
      </c>
      <c r="E4747" s="14" t="n">
        <f aca="false">IF($F$2=0," - ",Tabla1[[#This Row],[Base para Mejor precio]]*(1-$F$2))</f>
        <v>4452.70386645</v>
      </c>
      <c r="F4747" s="12" t="s">
        <v>14</v>
      </c>
      <c r="G4747" s="15" t="s">
        <v>353</v>
      </c>
      <c r="H4747" s="14" t="n">
        <f aca="false">IFERROR(IF($F$3=0,"-",Tabla1[[#This Row],[Precio de Cliente neto]]*(1+$F$3)),"-")</f>
        <v>8730.791895</v>
      </c>
      <c r="I4747" s="14" t="n">
        <v>8315.0399</v>
      </c>
      <c r="J4747" s="14" t="n">
        <v>6361.0055235</v>
      </c>
    </row>
    <row r="4748" customFormat="false" ht="15" hidden="false" customHeight="false" outlineLevel="0" collapsed="false">
      <c r="A4748" s="12" t="n">
        <v>20173</v>
      </c>
      <c r="B4748" s="13" t="s">
        <v>4761</v>
      </c>
      <c r="C4748" s="14" t="n">
        <f aca="false">IF($F$2=0," - ",Tabla1[[#This Row],[Base Precio de Lista neto]])</f>
        <v>9530.4753</v>
      </c>
      <c r="D4748" s="14" t="n">
        <f aca="false">IF($F$2=0," - ",Tabla1[[#This Row],[Base Precio de Lista neto]]*(1-$F$2))</f>
        <v>6671.33271</v>
      </c>
      <c r="E4748" s="14" t="n">
        <f aca="false">IF($F$2=0," - ",Tabla1[[#This Row],[Base para Mejor precio]]*(1-$F$2))</f>
        <v>5103.56952315</v>
      </c>
      <c r="F4748" s="12" t="s">
        <v>14</v>
      </c>
      <c r="G4748" s="15" t="s">
        <v>353</v>
      </c>
      <c r="H4748" s="14" t="n">
        <f aca="false">IFERROR(IF($F$3=0,"-",Tabla1[[#This Row],[Precio de Cliente neto]]*(1+$F$3)),"-")</f>
        <v>10006.999065</v>
      </c>
      <c r="I4748" s="14" t="n">
        <v>9530.4753</v>
      </c>
      <c r="J4748" s="14" t="n">
        <v>7290.8136045</v>
      </c>
    </row>
    <row r="4749" customFormat="false" ht="15" hidden="false" customHeight="false" outlineLevel="0" collapsed="false">
      <c r="A4749" s="12" t="n">
        <v>20200</v>
      </c>
      <c r="B4749" s="13" t="s">
        <v>4762</v>
      </c>
      <c r="C4749" s="14" t="n">
        <f aca="false">IF($F$2=0," - ",Tabla1[[#This Row],[Base Precio de Lista neto]])</f>
        <v>364.6243</v>
      </c>
      <c r="D4749" s="14" t="n">
        <f aca="false">IF($F$2=0," - ",Tabla1[[#This Row],[Base Precio de Lista neto]]*(1-$F$2))</f>
        <v>255.23701</v>
      </c>
      <c r="E4749" s="14" t="n">
        <f aca="false">IF($F$2=0," - ",Tabla1[[#This Row],[Base para Mejor precio]]*(1-$F$2))</f>
        <v>229.713309</v>
      </c>
      <c r="F4749" s="12" t="s">
        <v>17</v>
      </c>
      <c r="G4749" s="15"/>
      <c r="H4749" s="14" t="n">
        <f aca="false">IFERROR(IF($F$3=0,"-",Tabla1[[#This Row],[Precio de Cliente neto]]*(1+$F$3)),"-")</f>
        <v>382.855515</v>
      </c>
      <c r="I4749" s="14" t="n">
        <v>364.6243</v>
      </c>
      <c r="J4749" s="14" t="n">
        <v>328.16187</v>
      </c>
    </row>
    <row r="4750" customFormat="false" ht="15" hidden="false" customHeight="false" outlineLevel="0" collapsed="false">
      <c r="A4750" s="12" t="n">
        <v>20205</v>
      </c>
      <c r="B4750" s="13" t="s">
        <v>4763</v>
      </c>
      <c r="C4750" s="14" t="n">
        <f aca="false">IF($F$2=0," - ",Tabla1[[#This Row],[Base Precio de Lista neto]])</f>
        <v>1548.7993</v>
      </c>
      <c r="D4750" s="14" t="n">
        <f aca="false">IF($F$2=0," - ",Tabla1[[#This Row],[Base Precio de Lista neto]]*(1-$F$2))</f>
        <v>1084.15951</v>
      </c>
      <c r="E4750" s="14" t="n">
        <f aca="false">IF($F$2=0," - ",Tabla1[[#This Row],[Base para Mejor precio]]*(1-$F$2))</f>
        <v>975.743559</v>
      </c>
      <c r="F4750" s="12" t="s">
        <v>14</v>
      </c>
      <c r="G4750" s="15"/>
      <c r="H4750" s="14" t="n">
        <f aca="false">IFERROR(IF($F$3=0,"-",Tabla1[[#This Row],[Precio de Cliente neto]]*(1+$F$3)),"-")</f>
        <v>1626.239265</v>
      </c>
      <c r="I4750" s="14" t="n">
        <v>1548.7993</v>
      </c>
      <c r="J4750" s="14" t="n">
        <v>1393.91937</v>
      </c>
    </row>
    <row r="4751" customFormat="false" ht="15" hidden="false" customHeight="false" outlineLevel="0" collapsed="false">
      <c r="A4751" s="12" t="n">
        <v>20206</v>
      </c>
      <c r="B4751" s="13" t="s">
        <v>4764</v>
      </c>
      <c r="C4751" s="14" t="n">
        <f aca="false">IF($F$2=0," - ",Tabla1[[#This Row],[Base Precio de Lista neto]])</f>
        <v>587.7205</v>
      </c>
      <c r="D4751" s="14" t="n">
        <f aca="false">IF($F$2=0," - ",Tabla1[[#This Row],[Base Precio de Lista neto]]*(1-$F$2))</f>
        <v>411.40435</v>
      </c>
      <c r="E4751" s="14" t="n">
        <f aca="false">IF($F$2=0," - ",Tabla1[[#This Row],[Base para Mejor precio]]*(1-$F$2))</f>
        <v>370.263915</v>
      </c>
      <c r="F4751" s="12" t="s">
        <v>17</v>
      </c>
      <c r="G4751" s="15"/>
      <c r="H4751" s="14" t="n">
        <f aca="false">IFERROR(IF($F$3=0,"-",Tabla1[[#This Row],[Precio de Cliente neto]]*(1+$F$3)),"-")</f>
        <v>617.106525</v>
      </c>
      <c r="I4751" s="14" t="n">
        <v>587.7205</v>
      </c>
      <c r="J4751" s="14" t="n">
        <v>528.94845</v>
      </c>
    </row>
    <row r="4752" customFormat="false" ht="15" hidden="false" customHeight="false" outlineLevel="0" collapsed="false">
      <c r="A4752" s="12" t="n">
        <v>20208</v>
      </c>
      <c r="B4752" s="13" t="s">
        <v>4765</v>
      </c>
      <c r="C4752" s="14" t="n">
        <f aca="false">IF($F$2=0," - ",Tabla1[[#This Row],[Base Precio de Lista neto]])</f>
        <v>340.3901</v>
      </c>
      <c r="D4752" s="14" t="n">
        <f aca="false">IF($F$2=0," - ",Tabla1[[#This Row],[Base Precio de Lista neto]]*(1-$F$2))</f>
        <v>238.27307</v>
      </c>
      <c r="E4752" s="14" t="n">
        <f aca="false">IF($F$2=0," - ",Tabla1[[#This Row],[Base para Mejor precio]]*(1-$F$2))</f>
        <v>214.445763</v>
      </c>
      <c r="F4752" s="12" t="s">
        <v>17</v>
      </c>
      <c r="G4752" s="15"/>
      <c r="H4752" s="14" t="n">
        <f aca="false">IFERROR(IF($F$3=0,"-",Tabla1[[#This Row],[Precio de Cliente neto]]*(1+$F$3)),"-")</f>
        <v>357.409605</v>
      </c>
      <c r="I4752" s="14" t="n">
        <v>340.3901</v>
      </c>
      <c r="J4752" s="14" t="n">
        <v>306.35109</v>
      </c>
    </row>
    <row r="4753" customFormat="false" ht="15" hidden="false" customHeight="false" outlineLevel="0" collapsed="false">
      <c r="A4753" s="12" t="n">
        <v>20209</v>
      </c>
      <c r="B4753" s="13" t="s">
        <v>4766</v>
      </c>
      <c r="C4753" s="14" t="n">
        <f aca="false">IF($F$2=0," - ",Tabla1[[#This Row],[Base Precio de Lista neto]])</f>
        <v>5919.6359</v>
      </c>
      <c r="D4753" s="14" t="n">
        <f aca="false">IF($F$2=0," - ",Tabla1[[#This Row],[Base Precio de Lista neto]]*(1-$F$2))</f>
        <v>4143.74513</v>
      </c>
      <c r="E4753" s="14" t="n">
        <f aca="false">IF($F$2=0," - ",Tabla1[[#This Row],[Base para Mejor precio]]*(1-$F$2))</f>
        <v>3729.370617</v>
      </c>
      <c r="F4753" s="12" t="s">
        <v>31</v>
      </c>
      <c r="G4753" s="15"/>
      <c r="H4753" s="14" t="n">
        <f aca="false">IFERROR(IF($F$3=0,"-",Tabla1[[#This Row],[Precio de Cliente neto]]*(1+$F$3)),"-")</f>
        <v>6215.617695</v>
      </c>
      <c r="I4753" s="14" t="n">
        <v>5919.6359</v>
      </c>
      <c r="J4753" s="14" t="n">
        <v>5327.67231</v>
      </c>
    </row>
    <row r="4754" customFormat="false" ht="15" hidden="false" customHeight="false" outlineLevel="0" collapsed="false">
      <c r="A4754" s="12" t="n">
        <v>20210</v>
      </c>
      <c r="B4754" s="13" t="s">
        <v>4767</v>
      </c>
      <c r="C4754" s="14" t="n">
        <f aca="false">IF($F$2=0," - ",Tabla1[[#This Row],[Base Precio de Lista neto]])</f>
        <v>315.7142</v>
      </c>
      <c r="D4754" s="14" t="n">
        <f aca="false">IF($F$2=0," - ",Tabla1[[#This Row],[Base Precio de Lista neto]]*(1-$F$2))</f>
        <v>220.99994</v>
      </c>
      <c r="E4754" s="14" t="n">
        <f aca="false">IF($F$2=0," - ",Tabla1[[#This Row],[Base para Mejor precio]]*(1-$F$2))</f>
        <v>198.899946</v>
      </c>
      <c r="F4754" s="12" t="s">
        <v>17</v>
      </c>
      <c r="G4754" s="15"/>
      <c r="H4754" s="14" t="n">
        <f aca="false">IFERROR(IF($F$3=0,"-",Tabla1[[#This Row],[Precio de Cliente neto]]*(1+$F$3)),"-")</f>
        <v>331.49991</v>
      </c>
      <c r="I4754" s="14" t="n">
        <v>315.7142</v>
      </c>
      <c r="J4754" s="14" t="n">
        <v>284.14278</v>
      </c>
    </row>
    <row r="4755" customFormat="false" ht="15" hidden="false" customHeight="false" outlineLevel="0" collapsed="false">
      <c r="A4755" s="12" t="n">
        <v>20211</v>
      </c>
      <c r="B4755" s="13" t="s">
        <v>4768</v>
      </c>
      <c r="C4755" s="14" t="n">
        <f aca="false">IF($F$2=0," - ",Tabla1[[#This Row],[Base Precio de Lista neto]])</f>
        <v>8818.7831</v>
      </c>
      <c r="D4755" s="14" t="n">
        <f aca="false">IF($F$2=0," - ",Tabla1[[#This Row],[Base Precio de Lista neto]]*(1-$F$2))</f>
        <v>6173.14817</v>
      </c>
      <c r="E4755" s="14" t="n">
        <f aca="false">IF($F$2=0," - ",Tabla1[[#This Row],[Base para Mejor precio]]*(1-$F$2))</f>
        <v>4722.45835005</v>
      </c>
      <c r="F4755" s="12" t="s">
        <v>14</v>
      </c>
      <c r="G4755" s="15" t="s">
        <v>353</v>
      </c>
      <c r="H4755" s="14" t="n">
        <f aca="false">IFERROR(IF($F$3=0,"-",Tabla1[[#This Row],[Precio de Cliente neto]]*(1+$F$3)),"-")</f>
        <v>9259.722255</v>
      </c>
      <c r="I4755" s="14" t="n">
        <v>8818.7831</v>
      </c>
      <c r="J4755" s="14" t="n">
        <v>6746.3690715</v>
      </c>
    </row>
    <row r="4756" customFormat="false" ht="15" hidden="false" customHeight="false" outlineLevel="0" collapsed="false">
      <c r="A4756" s="12" t="n">
        <v>20212</v>
      </c>
      <c r="B4756" s="13" t="s">
        <v>4769</v>
      </c>
      <c r="C4756" s="14" t="n">
        <f aca="false">IF($F$2=0," - ",Tabla1[[#This Row],[Base Precio de Lista neto]])</f>
        <v>371.5714</v>
      </c>
      <c r="D4756" s="14" t="n">
        <f aca="false">IF($F$2=0," - ",Tabla1[[#This Row],[Base Precio de Lista neto]]*(1-$F$2))</f>
        <v>260.09998</v>
      </c>
      <c r="E4756" s="14" t="n">
        <f aca="false">IF($F$2=0," - ",Tabla1[[#This Row],[Base para Mejor precio]]*(1-$F$2))</f>
        <v>234.089982</v>
      </c>
      <c r="F4756" s="12" t="s">
        <v>17</v>
      </c>
      <c r="G4756" s="15"/>
      <c r="H4756" s="14" t="n">
        <f aca="false">IFERROR(IF($F$3=0,"-",Tabla1[[#This Row],[Precio de Cliente neto]]*(1+$F$3)),"-")</f>
        <v>390.14997</v>
      </c>
      <c r="I4756" s="14" t="n">
        <v>371.5714</v>
      </c>
      <c r="J4756" s="14" t="n">
        <v>334.41426</v>
      </c>
    </row>
    <row r="4757" customFormat="false" ht="15" hidden="false" customHeight="false" outlineLevel="0" collapsed="false">
      <c r="A4757" s="12" t="n">
        <v>20213</v>
      </c>
      <c r="B4757" s="13" t="s">
        <v>4770</v>
      </c>
      <c r="C4757" s="14" t="n">
        <f aca="false">IF($F$2=0," - ",Tabla1[[#This Row],[Base Precio de Lista neto]])</f>
        <v>7063.7106</v>
      </c>
      <c r="D4757" s="14" t="n">
        <f aca="false">IF($F$2=0," - ",Tabla1[[#This Row],[Base Precio de Lista neto]]*(1-$F$2))</f>
        <v>4944.59742</v>
      </c>
      <c r="E4757" s="14" t="n">
        <f aca="false">IF($F$2=0," - ",Tabla1[[#This Row],[Base para Mejor precio]]*(1-$F$2))</f>
        <v>4450.137678</v>
      </c>
      <c r="F4757" s="12" t="s">
        <v>31</v>
      </c>
      <c r="G4757" s="15"/>
      <c r="H4757" s="14" t="n">
        <f aca="false">IFERROR(IF($F$3=0,"-",Tabla1[[#This Row],[Precio de Cliente neto]]*(1+$F$3)),"-")</f>
        <v>7416.89613</v>
      </c>
      <c r="I4757" s="14" t="n">
        <v>7063.7106</v>
      </c>
      <c r="J4757" s="14" t="n">
        <v>6357.33954</v>
      </c>
    </row>
    <row r="4758" customFormat="false" ht="15" hidden="false" customHeight="false" outlineLevel="0" collapsed="false">
      <c r="A4758" s="12" t="n">
        <v>20214</v>
      </c>
      <c r="B4758" s="13" t="s">
        <v>4771</v>
      </c>
      <c r="C4758" s="14" t="n">
        <f aca="false">IF($F$2=0," - ",Tabla1[[#This Row],[Base Precio de Lista neto]])</f>
        <v>7045.9007</v>
      </c>
      <c r="D4758" s="14" t="n">
        <f aca="false">IF($F$2=0," - ",Tabla1[[#This Row],[Base Precio de Lista neto]]*(1-$F$2))</f>
        <v>4932.13049</v>
      </c>
      <c r="E4758" s="14" t="n">
        <f aca="false">IF($F$2=0," - ",Tabla1[[#This Row],[Base para Mejor precio]]*(1-$F$2))</f>
        <v>4438.917441</v>
      </c>
      <c r="F4758" s="12" t="s">
        <v>31</v>
      </c>
      <c r="G4758" s="15"/>
      <c r="H4758" s="14" t="n">
        <f aca="false">IFERROR(IF($F$3=0,"-",Tabla1[[#This Row],[Precio de Cliente neto]]*(1+$F$3)),"-")</f>
        <v>7398.195735</v>
      </c>
      <c r="I4758" s="14" t="n">
        <v>7045.9007</v>
      </c>
      <c r="J4758" s="14" t="n">
        <v>6341.31063</v>
      </c>
    </row>
    <row r="4759" customFormat="false" ht="15" hidden="false" customHeight="false" outlineLevel="0" collapsed="false">
      <c r="A4759" s="12" t="n">
        <v>20215</v>
      </c>
      <c r="B4759" s="13" t="s">
        <v>4772</v>
      </c>
      <c r="C4759" s="14" t="n">
        <f aca="false">IF($F$2=0," - ",Tabla1[[#This Row],[Base Precio de Lista neto]])</f>
        <v>8001.8449</v>
      </c>
      <c r="D4759" s="14" t="n">
        <f aca="false">IF($F$2=0," - ",Tabla1[[#This Row],[Base Precio de Lista neto]]*(1-$F$2))</f>
        <v>5601.29143</v>
      </c>
      <c r="E4759" s="14" t="n">
        <f aca="false">IF($F$2=0," - ",Tabla1[[#This Row],[Base para Mejor precio]]*(1-$F$2))</f>
        <v>5041.162287</v>
      </c>
      <c r="F4759" s="12" t="s">
        <v>31</v>
      </c>
      <c r="G4759" s="15"/>
      <c r="H4759" s="14" t="n">
        <f aca="false">IFERROR(IF($F$3=0,"-",Tabla1[[#This Row],[Precio de Cliente neto]]*(1+$F$3)),"-")</f>
        <v>8401.937145</v>
      </c>
      <c r="I4759" s="14" t="n">
        <v>8001.8449</v>
      </c>
      <c r="J4759" s="14" t="n">
        <v>7201.66041</v>
      </c>
    </row>
    <row r="4760" customFormat="false" ht="15" hidden="false" customHeight="false" outlineLevel="0" collapsed="false">
      <c r="A4760" s="12" t="n">
        <v>20216</v>
      </c>
      <c r="B4760" s="13" t="s">
        <v>4773</v>
      </c>
      <c r="C4760" s="14" t="n">
        <f aca="false">IF($F$2=0," - ",Tabla1[[#This Row],[Base Precio de Lista neto]])</f>
        <v>502.7142</v>
      </c>
      <c r="D4760" s="14" t="n">
        <f aca="false">IF($F$2=0," - ",Tabla1[[#This Row],[Base Precio de Lista neto]]*(1-$F$2))</f>
        <v>351.89994</v>
      </c>
      <c r="E4760" s="14" t="n">
        <f aca="false">IF($F$2=0," - ",Tabla1[[#This Row],[Base para Mejor precio]]*(1-$F$2))</f>
        <v>316.709946</v>
      </c>
      <c r="F4760" s="12" t="s">
        <v>17</v>
      </c>
      <c r="G4760" s="15"/>
      <c r="H4760" s="14" t="n">
        <f aca="false">IFERROR(IF($F$3=0,"-",Tabla1[[#This Row],[Precio de Cliente neto]]*(1+$F$3)),"-")</f>
        <v>527.84991</v>
      </c>
      <c r="I4760" s="14" t="n">
        <v>502.7142</v>
      </c>
      <c r="J4760" s="14" t="n">
        <v>452.44278</v>
      </c>
    </row>
    <row r="4761" customFormat="false" ht="15" hidden="false" customHeight="false" outlineLevel="0" collapsed="false">
      <c r="A4761" s="12" t="n">
        <v>20217</v>
      </c>
      <c r="B4761" s="13" t="s">
        <v>4774</v>
      </c>
      <c r="C4761" s="14" t="n">
        <f aca="false">IF($F$2=0," - ",Tabla1[[#This Row],[Base Precio de Lista neto]])</f>
        <v>5467.9365</v>
      </c>
      <c r="D4761" s="14" t="n">
        <f aca="false">IF($F$2=0," - ",Tabla1[[#This Row],[Base Precio de Lista neto]]*(1-$F$2))</f>
        <v>3827.55555</v>
      </c>
      <c r="E4761" s="14" t="n">
        <f aca="false">IF($F$2=0," - ",Tabla1[[#This Row],[Base para Mejor precio]]*(1-$F$2))</f>
        <v>3444.799995</v>
      </c>
      <c r="F4761" s="12" t="s">
        <v>31</v>
      </c>
      <c r="G4761" s="15"/>
      <c r="H4761" s="14" t="n">
        <f aca="false">IFERROR(IF($F$3=0,"-",Tabla1[[#This Row],[Precio de Cliente neto]]*(1+$F$3)),"-")</f>
        <v>5741.333325</v>
      </c>
      <c r="I4761" s="14" t="n">
        <v>5467.9365</v>
      </c>
      <c r="J4761" s="14" t="n">
        <v>4921.14285</v>
      </c>
    </row>
    <row r="4762" customFormat="false" ht="15" hidden="false" customHeight="false" outlineLevel="0" collapsed="false">
      <c r="A4762" s="12" t="n">
        <v>20218</v>
      </c>
      <c r="B4762" s="13" t="s">
        <v>4775</v>
      </c>
      <c r="C4762" s="14" t="n">
        <f aca="false">IF($F$2=0," - ",Tabla1[[#This Row],[Base Precio de Lista neto]])</f>
        <v>6412.6103</v>
      </c>
      <c r="D4762" s="14" t="n">
        <f aca="false">IF($F$2=0," - ",Tabla1[[#This Row],[Base Precio de Lista neto]]*(1-$F$2))</f>
        <v>4488.82721</v>
      </c>
      <c r="E4762" s="14" t="n">
        <f aca="false">IF($F$2=0," - ",Tabla1[[#This Row],[Base para Mejor precio]]*(1-$F$2))</f>
        <v>4039.944489</v>
      </c>
      <c r="F4762" s="12" t="s">
        <v>31</v>
      </c>
      <c r="G4762" s="15"/>
      <c r="H4762" s="14" t="n">
        <f aca="false">IFERROR(IF($F$3=0,"-",Tabla1[[#This Row],[Precio de Cliente neto]]*(1+$F$3)),"-")</f>
        <v>6733.240815</v>
      </c>
      <c r="I4762" s="14" t="n">
        <v>6412.6103</v>
      </c>
      <c r="J4762" s="14" t="n">
        <v>5771.34927</v>
      </c>
    </row>
    <row r="4763" customFormat="false" ht="15" hidden="false" customHeight="false" outlineLevel="0" collapsed="false">
      <c r="A4763" s="12" t="n">
        <v>20219</v>
      </c>
      <c r="B4763" s="13" t="s">
        <v>4776</v>
      </c>
      <c r="C4763" s="14" t="n">
        <f aca="false">IF($F$2=0," - ",Tabla1[[#This Row],[Base Precio de Lista neto]])</f>
        <v>7597.0328</v>
      </c>
      <c r="D4763" s="14" t="n">
        <f aca="false">IF($F$2=0," - ",Tabla1[[#This Row],[Base Precio de Lista neto]]*(1-$F$2))</f>
        <v>5317.92296</v>
      </c>
      <c r="E4763" s="14" t="n">
        <f aca="false">IF($F$2=0," - ",Tabla1[[#This Row],[Base para Mejor precio]]*(1-$F$2))</f>
        <v>4786.130664</v>
      </c>
      <c r="F4763" s="12" t="s">
        <v>31</v>
      </c>
      <c r="G4763" s="15"/>
      <c r="H4763" s="14" t="n">
        <f aca="false">IFERROR(IF($F$3=0,"-",Tabla1[[#This Row],[Precio de Cliente neto]]*(1+$F$3)),"-")</f>
        <v>7976.88444</v>
      </c>
      <c r="I4763" s="14" t="n">
        <v>7597.0328</v>
      </c>
      <c r="J4763" s="14" t="n">
        <v>6837.32952</v>
      </c>
    </row>
    <row r="4764" customFormat="false" ht="15" hidden="false" customHeight="false" outlineLevel="0" collapsed="false">
      <c r="A4764" s="12" t="n">
        <v>20220</v>
      </c>
      <c r="B4764" s="13" t="s">
        <v>4777</v>
      </c>
      <c r="C4764" s="14" t="n">
        <f aca="false">IF($F$2=0," - ",Tabla1[[#This Row],[Base Precio de Lista neto]])</f>
        <v>963.4731</v>
      </c>
      <c r="D4764" s="14" t="n">
        <f aca="false">IF($F$2=0," - ",Tabla1[[#This Row],[Base Precio de Lista neto]]*(1-$F$2))</f>
        <v>674.43117</v>
      </c>
      <c r="E4764" s="14" t="n">
        <f aca="false">IF($F$2=0," - ",Tabla1[[#This Row],[Base para Mejor precio]]*(1-$F$2))</f>
        <v>606.988053</v>
      </c>
      <c r="F4764" s="12" t="s">
        <v>31</v>
      </c>
      <c r="G4764" s="15"/>
      <c r="H4764" s="14" t="n">
        <f aca="false">IFERROR(IF($F$3=0,"-",Tabla1[[#This Row],[Precio de Cliente neto]]*(1+$F$3)),"-")</f>
        <v>1011.646755</v>
      </c>
      <c r="I4764" s="14" t="n">
        <v>963.4731</v>
      </c>
      <c r="J4764" s="14" t="n">
        <v>867.12579</v>
      </c>
    </row>
    <row r="4765" customFormat="false" ht="15" hidden="false" customHeight="false" outlineLevel="0" collapsed="false">
      <c r="A4765" s="12" t="n">
        <v>20221</v>
      </c>
      <c r="B4765" s="13" t="s">
        <v>4778</v>
      </c>
      <c r="C4765" s="14" t="n">
        <f aca="false">IF($F$2=0," - ",Tabla1[[#This Row],[Base Precio de Lista neto]])</f>
        <v>1130.8021</v>
      </c>
      <c r="D4765" s="14" t="n">
        <f aca="false">IF($F$2=0," - ",Tabla1[[#This Row],[Base Precio de Lista neto]]*(1-$F$2))</f>
        <v>791.56147</v>
      </c>
      <c r="E4765" s="14" t="n">
        <f aca="false">IF($F$2=0," - ",Tabla1[[#This Row],[Base para Mejor precio]]*(1-$F$2))</f>
        <v>712.405323</v>
      </c>
      <c r="F4765" s="12" t="s">
        <v>31</v>
      </c>
      <c r="G4765" s="15"/>
      <c r="H4765" s="14" t="n">
        <f aca="false">IFERROR(IF($F$3=0,"-",Tabla1[[#This Row],[Precio de Cliente neto]]*(1+$F$3)),"-")</f>
        <v>1187.342205</v>
      </c>
      <c r="I4765" s="14" t="n">
        <v>1130.8021</v>
      </c>
      <c r="J4765" s="14" t="n">
        <v>1017.72189</v>
      </c>
    </row>
    <row r="4766" customFormat="false" ht="15" hidden="false" customHeight="false" outlineLevel="0" collapsed="false">
      <c r="A4766" s="12" t="n">
        <v>20222</v>
      </c>
      <c r="B4766" s="13" t="s">
        <v>4779</v>
      </c>
      <c r="C4766" s="14" t="n">
        <f aca="false">IF($F$2=0," - ",Tabla1[[#This Row],[Base Precio de Lista neto]])</f>
        <v>1358.5348</v>
      </c>
      <c r="D4766" s="14" t="n">
        <f aca="false">IF($F$2=0," - ",Tabla1[[#This Row],[Base Precio de Lista neto]]*(1-$F$2))</f>
        <v>950.97436</v>
      </c>
      <c r="E4766" s="14" t="n">
        <f aca="false">IF($F$2=0," - ",Tabla1[[#This Row],[Base para Mejor precio]]*(1-$F$2))</f>
        <v>855.876924</v>
      </c>
      <c r="F4766" s="12" t="s">
        <v>31</v>
      </c>
      <c r="G4766" s="15"/>
      <c r="H4766" s="14" t="n">
        <f aca="false">IFERROR(IF($F$3=0,"-",Tabla1[[#This Row],[Precio de Cliente neto]]*(1+$F$3)),"-")</f>
        <v>1426.46154</v>
      </c>
      <c r="I4766" s="14" t="n">
        <v>1358.5348</v>
      </c>
      <c r="J4766" s="14" t="n">
        <v>1222.68132</v>
      </c>
    </row>
    <row r="4767" customFormat="false" ht="15" hidden="false" customHeight="false" outlineLevel="0" collapsed="false">
      <c r="A4767" s="12" t="n">
        <v>20223</v>
      </c>
      <c r="B4767" s="13" t="s">
        <v>4780</v>
      </c>
      <c r="C4767" s="14" t="n">
        <f aca="false">IF($F$2=0," - ",Tabla1[[#This Row],[Base Precio de Lista neto]])</f>
        <v>1879.7544</v>
      </c>
      <c r="D4767" s="14" t="n">
        <f aca="false">IF($F$2=0," - ",Tabla1[[#This Row],[Base Precio de Lista neto]]*(1-$F$2))</f>
        <v>1315.82808</v>
      </c>
      <c r="E4767" s="14" t="n">
        <f aca="false">IF($F$2=0," - ",Tabla1[[#This Row],[Base para Mejor precio]]*(1-$F$2))</f>
        <v>1184.245272</v>
      </c>
      <c r="F4767" s="12" t="s">
        <v>31</v>
      </c>
      <c r="G4767" s="15"/>
      <c r="H4767" s="14" t="n">
        <f aca="false">IFERROR(IF($F$3=0,"-",Tabla1[[#This Row],[Precio de Cliente neto]]*(1+$F$3)),"-")</f>
        <v>1973.74212</v>
      </c>
      <c r="I4767" s="14" t="n">
        <v>1879.7544</v>
      </c>
      <c r="J4767" s="14" t="n">
        <v>1691.77896</v>
      </c>
    </row>
    <row r="4768" customFormat="false" ht="15" hidden="false" customHeight="false" outlineLevel="0" collapsed="false">
      <c r="A4768" s="12" t="n">
        <v>20224</v>
      </c>
      <c r="B4768" s="13" t="s">
        <v>4781</v>
      </c>
      <c r="C4768" s="14" t="n">
        <f aca="false">IF($F$2=0," - ",Tabla1[[#This Row],[Base Precio de Lista neto]])</f>
        <v>1182.6011</v>
      </c>
      <c r="D4768" s="14" t="n">
        <f aca="false">IF($F$2=0," - ",Tabla1[[#This Row],[Base Precio de Lista neto]]*(1-$F$2))</f>
        <v>827.82077</v>
      </c>
      <c r="E4768" s="14" t="n">
        <f aca="false">IF($F$2=0," - ",Tabla1[[#This Row],[Base para Mejor precio]]*(1-$F$2))</f>
        <v>745.038693</v>
      </c>
      <c r="F4768" s="12" t="s">
        <v>31</v>
      </c>
      <c r="G4768" s="15"/>
      <c r="H4768" s="14" t="n">
        <f aca="false">IFERROR(IF($F$3=0,"-",Tabla1[[#This Row],[Precio de Cliente neto]]*(1+$F$3)),"-")</f>
        <v>1241.731155</v>
      </c>
      <c r="I4768" s="14" t="n">
        <v>1182.6011</v>
      </c>
      <c r="J4768" s="14" t="n">
        <v>1064.34099</v>
      </c>
    </row>
    <row r="4769" customFormat="false" ht="15" hidden="false" customHeight="false" outlineLevel="0" collapsed="false">
      <c r="A4769" s="12" t="n">
        <v>20225</v>
      </c>
      <c r="B4769" s="13" t="s">
        <v>4782</v>
      </c>
      <c r="C4769" s="14" t="n">
        <f aca="false">IF($F$2=0," - ",Tabla1[[#This Row],[Base Precio de Lista neto]])</f>
        <v>1591.4962</v>
      </c>
      <c r="D4769" s="14" t="n">
        <f aca="false">IF($F$2=0," - ",Tabla1[[#This Row],[Base Precio de Lista neto]]*(1-$F$2))</f>
        <v>1114.04734</v>
      </c>
      <c r="E4769" s="14" t="n">
        <f aca="false">IF($F$2=0," - ",Tabla1[[#This Row],[Base para Mejor precio]]*(1-$F$2))</f>
        <v>1002.642606</v>
      </c>
      <c r="F4769" s="12" t="s">
        <v>31</v>
      </c>
      <c r="G4769" s="15"/>
      <c r="H4769" s="14" t="n">
        <f aca="false">IFERROR(IF($F$3=0,"-",Tabla1[[#This Row],[Precio de Cliente neto]]*(1+$F$3)),"-")</f>
        <v>1671.07101</v>
      </c>
      <c r="I4769" s="14" t="n">
        <v>1591.4962</v>
      </c>
      <c r="J4769" s="14" t="n">
        <v>1432.34658</v>
      </c>
    </row>
    <row r="4770" customFormat="false" ht="15" hidden="false" customHeight="false" outlineLevel="0" collapsed="false">
      <c r="A4770" s="12" t="n">
        <v>20226</v>
      </c>
      <c r="B4770" s="13" t="s">
        <v>4783</v>
      </c>
      <c r="C4770" s="14" t="n">
        <f aca="false">IF($F$2=0," - ",Tabla1[[#This Row],[Base Precio de Lista neto]])</f>
        <v>2236.9966</v>
      </c>
      <c r="D4770" s="14" t="n">
        <f aca="false">IF($F$2=0," - ",Tabla1[[#This Row],[Base Precio de Lista neto]]*(1-$F$2))</f>
        <v>1565.89762</v>
      </c>
      <c r="E4770" s="14" t="n">
        <f aca="false">IF($F$2=0," - ",Tabla1[[#This Row],[Base para Mejor precio]]*(1-$F$2))</f>
        <v>1409.307858</v>
      </c>
      <c r="F4770" s="12" t="s">
        <v>31</v>
      </c>
      <c r="G4770" s="15"/>
      <c r="H4770" s="14" t="n">
        <f aca="false">IFERROR(IF($F$3=0,"-",Tabla1[[#This Row],[Precio de Cliente neto]]*(1+$F$3)),"-")</f>
        <v>2348.84643</v>
      </c>
      <c r="I4770" s="14" t="n">
        <v>2236.9966</v>
      </c>
      <c r="J4770" s="14" t="n">
        <v>2013.29694</v>
      </c>
    </row>
    <row r="4771" customFormat="false" ht="15" hidden="false" customHeight="false" outlineLevel="0" collapsed="false">
      <c r="A4771" s="12" t="n">
        <v>20227</v>
      </c>
      <c r="B4771" s="13" t="s">
        <v>4784</v>
      </c>
      <c r="C4771" s="14" t="n">
        <f aca="false">IF($F$2=0," - ",Tabla1[[#This Row],[Base Precio de Lista neto]])</f>
        <v>1182.6011</v>
      </c>
      <c r="D4771" s="14" t="n">
        <f aca="false">IF($F$2=0," - ",Tabla1[[#This Row],[Base Precio de Lista neto]]*(1-$F$2))</f>
        <v>827.82077</v>
      </c>
      <c r="E4771" s="14" t="n">
        <f aca="false">IF($F$2=0," - ",Tabla1[[#This Row],[Base para Mejor precio]]*(1-$F$2))</f>
        <v>745.038693</v>
      </c>
      <c r="F4771" s="12" t="s">
        <v>31</v>
      </c>
      <c r="G4771" s="15"/>
      <c r="H4771" s="14" t="n">
        <f aca="false">IFERROR(IF($F$3=0,"-",Tabla1[[#This Row],[Precio de Cliente neto]]*(1+$F$3)),"-")</f>
        <v>1241.731155</v>
      </c>
      <c r="I4771" s="14" t="n">
        <v>1182.6011</v>
      </c>
      <c r="J4771" s="14" t="n">
        <v>1064.34099</v>
      </c>
    </row>
    <row r="4772" customFormat="false" ht="15" hidden="false" customHeight="false" outlineLevel="0" collapsed="false">
      <c r="A4772" s="12" t="n">
        <v>20228</v>
      </c>
      <c r="B4772" s="13" t="s">
        <v>4785</v>
      </c>
      <c r="C4772" s="14" t="n">
        <f aca="false">IF($F$2=0," - ",Tabla1[[#This Row],[Base Precio de Lista neto]])</f>
        <v>1508.5794</v>
      </c>
      <c r="D4772" s="14" t="n">
        <f aca="false">IF($F$2=0," - ",Tabla1[[#This Row],[Base Precio de Lista neto]]*(1-$F$2))</f>
        <v>1056.00558</v>
      </c>
      <c r="E4772" s="14" t="n">
        <f aca="false">IF($F$2=0," - ",Tabla1[[#This Row],[Base para Mejor precio]]*(1-$F$2))</f>
        <v>950.405022</v>
      </c>
      <c r="F4772" s="12" t="s">
        <v>31</v>
      </c>
      <c r="G4772" s="15"/>
      <c r="H4772" s="14" t="n">
        <f aca="false">IFERROR(IF($F$3=0,"-",Tabla1[[#This Row],[Precio de Cliente neto]]*(1+$F$3)),"-")</f>
        <v>1584.00837</v>
      </c>
      <c r="I4772" s="14" t="n">
        <v>1508.5794</v>
      </c>
      <c r="J4772" s="14" t="n">
        <v>1357.72146</v>
      </c>
    </row>
    <row r="4773" customFormat="false" ht="15" hidden="false" customHeight="false" outlineLevel="0" collapsed="false">
      <c r="A4773" s="12" t="n">
        <v>20229</v>
      </c>
      <c r="B4773" s="13" t="s">
        <v>4786</v>
      </c>
      <c r="C4773" s="14" t="n">
        <f aca="false">IF($F$2=0," - ",Tabla1[[#This Row],[Base Precio de Lista neto]])</f>
        <v>2236.9966</v>
      </c>
      <c r="D4773" s="14" t="n">
        <f aca="false">IF($F$2=0," - ",Tabla1[[#This Row],[Base Precio de Lista neto]]*(1-$F$2))</f>
        <v>1565.89762</v>
      </c>
      <c r="E4773" s="14" t="n">
        <f aca="false">IF($F$2=0," - ",Tabla1[[#This Row],[Base para Mejor precio]]*(1-$F$2))</f>
        <v>1409.307858</v>
      </c>
      <c r="F4773" s="12" t="s">
        <v>31</v>
      </c>
      <c r="G4773" s="15"/>
      <c r="H4773" s="14" t="n">
        <f aca="false">IFERROR(IF($F$3=0,"-",Tabla1[[#This Row],[Precio de Cliente neto]]*(1+$F$3)),"-")</f>
        <v>2348.84643</v>
      </c>
      <c r="I4773" s="14" t="n">
        <v>2236.9966</v>
      </c>
      <c r="J4773" s="14" t="n">
        <v>2013.29694</v>
      </c>
    </row>
    <row r="4774" customFormat="false" ht="15" hidden="false" customHeight="false" outlineLevel="0" collapsed="false">
      <c r="A4774" s="12" t="n">
        <v>20230</v>
      </c>
      <c r="B4774" s="13" t="s">
        <v>4787</v>
      </c>
      <c r="C4774" s="14" t="n">
        <f aca="false">IF($F$2=0," - ",Tabla1[[#This Row],[Base Precio de Lista neto]])</f>
        <v>774.0474</v>
      </c>
      <c r="D4774" s="14" t="n">
        <f aca="false">IF($F$2=0," - ",Tabla1[[#This Row],[Base Precio de Lista neto]]*(1-$F$2))</f>
        <v>541.83318</v>
      </c>
      <c r="E4774" s="14" t="n">
        <f aca="false">IF($F$2=0," - ",Tabla1[[#This Row],[Base para Mejor precio]]*(1-$F$2))</f>
        <v>487.649862</v>
      </c>
      <c r="F4774" s="12" t="s">
        <v>31</v>
      </c>
      <c r="G4774" s="15"/>
      <c r="H4774" s="14" t="n">
        <f aca="false">IFERROR(IF($F$3=0,"-",Tabla1[[#This Row],[Precio de Cliente neto]]*(1+$F$3)),"-")</f>
        <v>812.74977</v>
      </c>
      <c r="I4774" s="14" t="n">
        <v>774.0474</v>
      </c>
      <c r="J4774" s="14" t="n">
        <v>696.64266</v>
      </c>
    </row>
    <row r="4775" customFormat="false" ht="15" hidden="false" customHeight="false" outlineLevel="0" collapsed="false">
      <c r="A4775" s="12" t="n">
        <v>20231</v>
      </c>
      <c r="B4775" s="13" t="s">
        <v>4788</v>
      </c>
      <c r="C4775" s="14" t="n">
        <f aca="false">IF($F$2=0," - ",Tabla1[[#This Row],[Base Precio de Lista neto]])</f>
        <v>826.5292</v>
      </c>
      <c r="D4775" s="14" t="n">
        <f aca="false">IF($F$2=0," - ",Tabla1[[#This Row],[Base Precio de Lista neto]]*(1-$F$2))</f>
        <v>578.57044</v>
      </c>
      <c r="E4775" s="14" t="n">
        <f aca="false">IF($F$2=0," - ",Tabla1[[#This Row],[Base para Mejor precio]]*(1-$F$2))</f>
        <v>520.713396</v>
      </c>
      <c r="F4775" s="12" t="s">
        <v>31</v>
      </c>
      <c r="G4775" s="15"/>
      <c r="H4775" s="14" t="n">
        <f aca="false">IFERROR(IF($F$3=0,"-",Tabla1[[#This Row],[Precio de Cliente neto]]*(1+$F$3)),"-")</f>
        <v>867.85566</v>
      </c>
      <c r="I4775" s="14" t="n">
        <v>826.5292</v>
      </c>
      <c r="J4775" s="14" t="n">
        <v>743.87628</v>
      </c>
    </row>
    <row r="4776" customFormat="false" ht="15" hidden="false" customHeight="false" outlineLevel="0" collapsed="false">
      <c r="A4776" s="12" t="n">
        <v>20232</v>
      </c>
      <c r="B4776" s="13" t="s">
        <v>4789</v>
      </c>
      <c r="C4776" s="14" t="n">
        <f aca="false">IF($F$2=0," - ",Tabla1[[#This Row],[Base Precio de Lista neto]])</f>
        <v>1044.1211</v>
      </c>
      <c r="D4776" s="14" t="n">
        <f aca="false">IF($F$2=0," - ",Tabla1[[#This Row],[Base Precio de Lista neto]]*(1-$F$2))</f>
        <v>730.88477</v>
      </c>
      <c r="E4776" s="14" t="n">
        <f aca="false">IF($F$2=0," - ",Tabla1[[#This Row],[Base para Mejor precio]]*(1-$F$2))</f>
        <v>657.796293</v>
      </c>
      <c r="F4776" s="12" t="s">
        <v>31</v>
      </c>
      <c r="G4776" s="15"/>
      <c r="H4776" s="14" t="n">
        <f aca="false">IFERROR(IF($F$3=0,"-",Tabla1[[#This Row],[Precio de Cliente neto]]*(1+$F$3)),"-")</f>
        <v>1096.327155</v>
      </c>
      <c r="I4776" s="14" t="n">
        <v>1044.1211</v>
      </c>
      <c r="J4776" s="14" t="n">
        <v>939.70899</v>
      </c>
    </row>
    <row r="4777" customFormat="false" ht="15" hidden="false" customHeight="false" outlineLevel="0" collapsed="false">
      <c r="A4777" s="12" t="n">
        <v>20233</v>
      </c>
      <c r="B4777" s="13" t="s">
        <v>4790</v>
      </c>
      <c r="C4777" s="14" t="n">
        <f aca="false">IF($F$2=0," - ",Tabla1[[#This Row],[Base Precio de Lista neto]])</f>
        <v>502.7142</v>
      </c>
      <c r="D4777" s="14" t="n">
        <f aca="false">IF($F$2=0," - ",Tabla1[[#This Row],[Base Precio de Lista neto]]*(1-$F$2))</f>
        <v>351.89994</v>
      </c>
      <c r="E4777" s="14" t="n">
        <f aca="false">IF($F$2=0," - ",Tabla1[[#This Row],[Base para Mejor precio]]*(1-$F$2))</f>
        <v>316.709946</v>
      </c>
      <c r="F4777" s="12" t="s">
        <v>17</v>
      </c>
      <c r="G4777" s="15"/>
      <c r="H4777" s="14" t="n">
        <f aca="false">IFERROR(IF($F$3=0,"-",Tabla1[[#This Row],[Precio de Cliente neto]]*(1+$F$3)),"-")</f>
        <v>527.84991</v>
      </c>
      <c r="I4777" s="14" t="n">
        <v>502.7142</v>
      </c>
      <c r="J4777" s="14" t="n">
        <v>452.44278</v>
      </c>
    </row>
    <row r="4778" customFormat="false" ht="15" hidden="false" customHeight="false" outlineLevel="0" collapsed="false">
      <c r="A4778" s="12" t="n">
        <v>20234</v>
      </c>
      <c r="B4778" s="13" t="s">
        <v>4791</v>
      </c>
      <c r="C4778" s="14" t="n">
        <f aca="false">IF($F$2=0," - ",Tabla1[[#This Row],[Base Precio de Lista neto]])</f>
        <v>548.857</v>
      </c>
      <c r="D4778" s="14" t="n">
        <f aca="false">IF($F$2=0," - ",Tabla1[[#This Row],[Base Precio de Lista neto]]*(1-$F$2))</f>
        <v>384.1999</v>
      </c>
      <c r="E4778" s="14" t="n">
        <f aca="false">IF($F$2=0," - ",Tabla1[[#This Row],[Base para Mejor precio]]*(1-$F$2))</f>
        <v>345.77991</v>
      </c>
      <c r="F4778" s="12" t="s">
        <v>17</v>
      </c>
      <c r="G4778" s="15"/>
      <c r="H4778" s="14" t="n">
        <f aca="false">IFERROR(IF($F$3=0,"-",Tabla1[[#This Row],[Precio de Cliente neto]]*(1+$F$3)),"-")</f>
        <v>576.29985</v>
      </c>
      <c r="I4778" s="14" t="n">
        <v>548.857</v>
      </c>
      <c r="J4778" s="14" t="n">
        <v>493.9713</v>
      </c>
    </row>
    <row r="4779" customFormat="false" ht="15" hidden="false" customHeight="false" outlineLevel="0" collapsed="false">
      <c r="A4779" s="12" t="n">
        <v>20235</v>
      </c>
      <c r="B4779" s="13" t="s">
        <v>4792</v>
      </c>
      <c r="C4779" s="14" t="n">
        <f aca="false">IF($F$2=0," - ",Tabla1[[#This Row],[Base Precio de Lista neto]])</f>
        <v>315.7142</v>
      </c>
      <c r="D4779" s="14" t="n">
        <f aca="false">IF($F$2=0," - ",Tabla1[[#This Row],[Base Precio de Lista neto]]*(1-$F$2))</f>
        <v>220.99994</v>
      </c>
      <c r="E4779" s="14" t="n">
        <f aca="false">IF($F$2=0," - ",Tabla1[[#This Row],[Base para Mejor precio]]*(1-$F$2))</f>
        <v>198.899946</v>
      </c>
      <c r="F4779" s="12" t="s">
        <v>17</v>
      </c>
      <c r="G4779" s="15"/>
      <c r="H4779" s="14" t="n">
        <f aca="false">IFERROR(IF($F$3=0,"-",Tabla1[[#This Row],[Precio de Cliente neto]]*(1+$F$3)),"-")</f>
        <v>331.49991</v>
      </c>
      <c r="I4779" s="14" t="n">
        <v>315.7142</v>
      </c>
      <c r="J4779" s="14" t="n">
        <v>284.14278</v>
      </c>
    </row>
    <row r="4780" customFormat="false" ht="15" hidden="false" customHeight="false" outlineLevel="0" collapsed="false">
      <c r="A4780" s="12" t="n">
        <v>20236</v>
      </c>
      <c r="B4780" s="13" t="s">
        <v>4793</v>
      </c>
      <c r="C4780" s="14" t="n">
        <f aca="false">IF($F$2=0," - ",Tabla1[[#This Row],[Base Precio de Lista neto]])</f>
        <v>371.5714</v>
      </c>
      <c r="D4780" s="14" t="n">
        <f aca="false">IF($F$2=0," - ",Tabla1[[#This Row],[Base Precio de Lista neto]]*(1-$F$2))</f>
        <v>260.09998</v>
      </c>
      <c r="E4780" s="14" t="n">
        <f aca="false">IF($F$2=0," - ",Tabla1[[#This Row],[Base para Mejor precio]]*(1-$F$2))</f>
        <v>234.089982</v>
      </c>
      <c r="F4780" s="12" t="s">
        <v>17</v>
      </c>
      <c r="G4780" s="15"/>
      <c r="H4780" s="14" t="n">
        <f aca="false">IFERROR(IF($F$3=0,"-",Tabla1[[#This Row],[Precio de Cliente neto]]*(1+$F$3)),"-")</f>
        <v>390.14997</v>
      </c>
      <c r="I4780" s="14" t="n">
        <v>371.5714</v>
      </c>
      <c r="J4780" s="14" t="n">
        <v>334.41426</v>
      </c>
    </row>
    <row r="4781" customFormat="false" ht="15" hidden="false" customHeight="false" outlineLevel="0" collapsed="false">
      <c r="A4781" s="12" t="n">
        <v>20237</v>
      </c>
      <c r="B4781" s="13" t="s">
        <v>4794</v>
      </c>
      <c r="C4781" s="14" t="n">
        <f aca="false">IF($F$2=0," - ",Tabla1[[#This Row],[Base Precio de Lista neto]])</f>
        <v>302.7651</v>
      </c>
      <c r="D4781" s="14" t="n">
        <f aca="false">IF($F$2=0," - ",Tabla1[[#This Row],[Base Precio de Lista neto]]*(1-$F$2))</f>
        <v>211.93557</v>
      </c>
      <c r="E4781" s="14" t="n">
        <f aca="false">IF($F$2=0," - ",Tabla1[[#This Row],[Base para Mejor precio]]*(1-$F$2))</f>
        <v>190.742013</v>
      </c>
      <c r="F4781" s="12" t="s">
        <v>17</v>
      </c>
      <c r="G4781" s="15"/>
      <c r="H4781" s="14" t="n">
        <f aca="false">IFERROR(IF($F$3=0,"-",Tabla1[[#This Row],[Precio de Cliente neto]]*(1+$F$3)),"-")</f>
        <v>317.903355</v>
      </c>
      <c r="I4781" s="14" t="n">
        <v>302.7651</v>
      </c>
      <c r="J4781" s="14" t="n">
        <v>272.48859</v>
      </c>
    </row>
    <row r="4782" customFormat="false" ht="15" hidden="false" customHeight="false" outlineLevel="0" collapsed="false">
      <c r="A4782" s="12" t="n">
        <v>20238</v>
      </c>
      <c r="B4782" s="13" t="s">
        <v>4795</v>
      </c>
      <c r="C4782" s="14" t="n">
        <f aca="false">IF($F$2=0," - ",Tabla1[[#This Row],[Base Precio de Lista neto]])</f>
        <v>338.3845</v>
      </c>
      <c r="D4782" s="14" t="n">
        <f aca="false">IF($F$2=0," - ",Tabla1[[#This Row],[Base Precio de Lista neto]]*(1-$F$2))</f>
        <v>236.86915</v>
      </c>
      <c r="E4782" s="14" t="n">
        <f aca="false">IF($F$2=0," - ",Tabla1[[#This Row],[Base para Mejor precio]]*(1-$F$2))</f>
        <v>213.182235</v>
      </c>
      <c r="F4782" s="12" t="s">
        <v>17</v>
      </c>
      <c r="G4782" s="15"/>
      <c r="H4782" s="14" t="n">
        <f aca="false">IFERROR(IF($F$3=0,"-",Tabla1[[#This Row],[Precio de Cliente neto]]*(1+$F$3)),"-")</f>
        <v>355.303725</v>
      </c>
      <c r="I4782" s="14" t="n">
        <v>338.3845</v>
      </c>
      <c r="J4782" s="14" t="n">
        <v>304.54605</v>
      </c>
    </row>
    <row r="4783" customFormat="false" ht="15" hidden="false" customHeight="false" outlineLevel="0" collapsed="false">
      <c r="A4783" s="12" t="n">
        <v>20239</v>
      </c>
      <c r="B4783" s="13" t="s">
        <v>4796</v>
      </c>
      <c r="C4783" s="14" t="n">
        <f aca="false">IF($F$2=0," - ",Tabla1[[#This Row],[Base Precio de Lista neto]])</f>
        <v>267.1456</v>
      </c>
      <c r="D4783" s="14" t="n">
        <f aca="false">IF($F$2=0," - ",Tabla1[[#This Row],[Base Precio de Lista neto]]*(1-$F$2))</f>
        <v>187.00192</v>
      </c>
      <c r="E4783" s="14" t="n">
        <f aca="false">IF($F$2=0," - ",Tabla1[[#This Row],[Base para Mejor precio]]*(1-$F$2))</f>
        <v>168.301728</v>
      </c>
      <c r="F4783" s="12" t="s">
        <v>17</v>
      </c>
      <c r="G4783" s="15"/>
      <c r="H4783" s="14" t="n">
        <f aca="false">IFERROR(IF($F$3=0,"-",Tabla1[[#This Row],[Precio de Cliente neto]]*(1+$F$3)),"-")</f>
        <v>280.50288</v>
      </c>
      <c r="I4783" s="14" t="n">
        <v>267.1456</v>
      </c>
      <c r="J4783" s="14" t="n">
        <v>240.43104</v>
      </c>
    </row>
    <row r="4784" customFormat="false" ht="15" hidden="false" customHeight="false" outlineLevel="0" collapsed="false">
      <c r="A4784" s="12" t="n">
        <v>20240</v>
      </c>
      <c r="B4784" s="13" t="s">
        <v>4797</v>
      </c>
      <c r="C4784" s="14" t="n">
        <f aca="false">IF($F$2=0," - ",Tabla1[[#This Row],[Base Precio de Lista neto]])</f>
        <v>548.857</v>
      </c>
      <c r="D4784" s="14" t="n">
        <f aca="false">IF($F$2=0," - ",Tabla1[[#This Row],[Base Precio de Lista neto]]*(1-$F$2))</f>
        <v>384.1999</v>
      </c>
      <c r="E4784" s="14" t="n">
        <f aca="false">IF($F$2=0," - ",Tabla1[[#This Row],[Base para Mejor precio]]*(1-$F$2))</f>
        <v>345.77991</v>
      </c>
      <c r="F4784" s="12" t="s">
        <v>17</v>
      </c>
      <c r="G4784" s="15"/>
      <c r="H4784" s="14" t="n">
        <f aca="false">IFERROR(IF($F$3=0,"-",Tabla1[[#This Row],[Precio de Cliente neto]]*(1+$F$3)),"-")</f>
        <v>576.29985</v>
      </c>
      <c r="I4784" s="14" t="n">
        <v>548.857</v>
      </c>
      <c r="J4784" s="14" t="n">
        <v>493.9713</v>
      </c>
    </row>
    <row r="4785" customFormat="false" ht="15" hidden="false" customHeight="false" outlineLevel="0" collapsed="false">
      <c r="A4785" s="12" t="n">
        <v>20241</v>
      </c>
      <c r="B4785" s="13" t="s">
        <v>4798</v>
      </c>
      <c r="C4785" s="14" t="n">
        <f aca="false">IF($F$2=0," - ",Tabla1[[#This Row],[Base Precio de Lista neto]])</f>
        <v>865.993</v>
      </c>
      <c r="D4785" s="14" t="n">
        <f aca="false">IF($F$2=0," - ",Tabla1[[#This Row],[Base Precio de Lista neto]]*(1-$F$2))</f>
        <v>606.1951</v>
      </c>
      <c r="E4785" s="14" t="n">
        <f aca="false">IF($F$2=0," - ",Tabla1[[#This Row],[Base para Mejor precio]]*(1-$F$2))</f>
        <v>545.57559</v>
      </c>
      <c r="F4785" s="12" t="s">
        <v>14</v>
      </c>
      <c r="G4785" s="15"/>
      <c r="H4785" s="14" t="n">
        <f aca="false">IFERROR(IF($F$3=0,"-",Tabla1[[#This Row],[Precio de Cliente neto]]*(1+$F$3)),"-")</f>
        <v>909.29265</v>
      </c>
      <c r="I4785" s="14" t="n">
        <v>865.993</v>
      </c>
      <c r="J4785" s="14" t="n">
        <v>779.3937</v>
      </c>
    </row>
    <row r="4786" customFormat="false" ht="15" hidden="false" customHeight="false" outlineLevel="0" collapsed="false">
      <c r="A4786" s="12" t="n">
        <v>20242</v>
      </c>
      <c r="B4786" s="13" t="s">
        <v>4799</v>
      </c>
      <c r="C4786" s="14" t="n">
        <f aca="false">IF($F$2=0," - ",Tabla1[[#This Row],[Base Precio de Lista neto]])</f>
        <v>577.5508</v>
      </c>
      <c r="D4786" s="14" t="n">
        <f aca="false">IF($F$2=0," - ",Tabla1[[#This Row],[Base Precio de Lista neto]]*(1-$F$2))</f>
        <v>404.28556</v>
      </c>
      <c r="E4786" s="14" t="n">
        <f aca="false">IF($F$2=0," - ",Tabla1[[#This Row],[Base para Mejor precio]]*(1-$F$2))</f>
        <v>363.857004</v>
      </c>
      <c r="F4786" s="12" t="s">
        <v>14</v>
      </c>
      <c r="G4786" s="15"/>
      <c r="H4786" s="14" t="n">
        <f aca="false">IFERROR(IF($F$3=0,"-",Tabla1[[#This Row],[Precio de Cliente neto]]*(1+$F$3)),"-")</f>
        <v>606.42834</v>
      </c>
      <c r="I4786" s="14" t="n">
        <v>577.5508</v>
      </c>
      <c r="J4786" s="14" t="n">
        <v>519.79572</v>
      </c>
    </row>
    <row r="4787" customFormat="false" ht="15" hidden="false" customHeight="false" outlineLevel="0" collapsed="false">
      <c r="A4787" s="12" t="n">
        <v>20243</v>
      </c>
      <c r="B4787" s="13" t="s">
        <v>4800</v>
      </c>
      <c r="C4787" s="14" t="n">
        <f aca="false">IF($F$2=0," - ",Tabla1[[#This Row],[Base Precio de Lista neto]])</f>
        <v>1800.5993</v>
      </c>
      <c r="D4787" s="14" t="n">
        <f aca="false">IF($F$2=0," - ",Tabla1[[#This Row],[Base Precio de Lista neto]]*(1-$F$2))</f>
        <v>1260.41951</v>
      </c>
      <c r="E4787" s="14" t="n">
        <f aca="false">IF($F$2=0," - ",Tabla1[[#This Row],[Base para Mejor precio]]*(1-$F$2))</f>
        <v>1134.377559</v>
      </c>
      <c r="F4787" s="12" t="s">
        <v>14</v>
      </c>
      <c r="G4787" s="15"/>
      <c r="H4787" s="14" t="n">
        <f aca="false">IFERROR(IF($F$3=0,"-",Tabla1[[#This Row],[Precio de Cliente neto]]*(1+$F$3)),"-")</f>
        <v>1890.629265</v>
      </c>
      <c r="I4787" s="14" t="n">
        <v>1800.5993</v>
      </c>
      <c r="J4787" s="14" t="n">
        <v>1620.53937</v>
      </c>
    </row>
    <row r="4788" customFormat="false" ht="15" hidden="false" customHeight="false" outlineLevel="0" collapsed="false">
      <c r="A4788" s="12" t="n">
        <v>20244</v>
      </c>
      <c r="B4788" s="13" t="s">
        <v>4801</v>
      </c>
      <c r="C4788" s="14" t="n">
        <f aca="false">IF($F$2=0," - ",Tabla1[[#This Row],[Base Precio de Lista neto]])</f>
        <v>501.6564</v>
      </c>
      <c r="D4788" s="14" t="n">
        <f aca="false">IF($F$2=0," - ",Tabla1[[#This Row],[Base Precio de Lista neto]]*(1-$F$2))</f>
        <v>351.15948</v>
      </c>
      <c r="E4788" s="14" t="n">
        <f aca="false">IF($F$2=0," - ",Tabla1[[#This Row],[Base para Mejor precio]]*(1-$F$2))</f>
        <v>316.043532</v>
      </c>
      <c r="F4788" s="12" t="s">
        <v>17</v>
      </c>
      <c r="G4788" s="15"/>
      <c r="H4788" s="14" t="n">
        <f aca="false">IFERROR(IF($F$3=0,"-",Tabla1[[#This Row],[Precio de Cliente neto]]*(1+$F$3)),"-")</f>
        <v>526.73922</v>
      </c>
      <c r="I4788" s="14" t="n">
        <v>501.6564</v>
      </c>
      <c r="J4788" s="14" t="n">
        <v>451.49076</v>
      </c>
    </row>
    <row r="4789" customFormat="false" ht="15" hidden="false" customHeight="false" outlineLevel="0" collapsed="false">
      <c r="A4789" s="12" t="n">
        <v>20245</v>
      </c>
      <c r="B4789" s="13" t="s">
        <v>4802</v>
      </c>
      <c r="C4789" s="14" t="n">
        <f aca="false">IF($F$2=0," - ",Tabla1[[#This Row],[Base Precio de Lista neto]])</f>
        <v>2544.0212</v>
      </c>
      <c r="D4789" s="14" t="n">
        <f aca="false">IF($F$2=0," - ",Tabla1[[#This Row],[Base Precio de Lista neto]]*(1-$F$2))</f>
        <v>1780.81484</v>
      </c>
      <c r="E4789" s="14" t="n">
        <f aca="false">IF($F$2=0," - ",Tabla1[[#This Row],[Base para Mejor precio]]*(1-$F$2))</f>
        <v>1602.733356</v>
      </c>
      <c r="F4789" s="12" t="s">
        <v>14</v>
      </c>
      <c r="G4789" s="15"/>
      <c r="H4789" s="14" t="n">
        <f aca="false">IFERROR(IF($F$3=0,"-",Tabla1[[#This Row],[Precio de Cliente neto]]*(1+$F$3)),"-")</f>
        <v>2671.22226</v>
      </c>
      <c r="I4789" s="14" t="n">
        <v>2544.0212</v>
      </c>
      <c r="J4789" s="14" t="n">
        <v>2289.61908</v>
      </c>
    </row>
    <row r="4790" customFormat="false" ht="15" hidden="false" customHeight="false" outlineLevel="0" collapsed="false">
      <c r="A4790" s="12" t="n">
        <v>20246</v>
      </c>
      <c r="B4790" s="13" t="s">
        <v>4803</v>
      </c>
      <c r="C4790" s="14" t="n">
        <f aca="false">IF($F$2=0," - ",Tabla1[[#This Row],[Base Precio de Lista neto]])</f>
        <v>1774.6197</v>
      </c>
      <c r="D4790" s="14" t="n">
        <f aca="false">IF($F$2=0," - ",Tabla1[[#This Row],[Base Precio de Lista neto]]*(1-$F$2))</f>
        <v>1242.23379</v>
      </c>
      <c r="E4790" s="14" t="n">
        <f aca="false">IF($F$2=0," - ",Tabla1[[#This Row],[Base para Mejor precio]]*(1-$F$2))</f>
        <v>1118.010411</v>
      </c>
      <c r="F4790" s="12" t="s">
        <v>17</v>
      </c>
      <c r="G4790" s="15"/>
      <c r="H4790" s="14" t="n">
        <f aca="false">IFERROR(IF($F$3=0,"-",Tabla1[[#This Row],[Precio de Cliente neto]]*(1+$F$3)),"-")</f>
        <v>1863.350685</v>
      </c>
      <c r="I4790" s="14" t="n">
        <v>1774.6197</v>
      </c>
      <c r="J4790" s="14" t="n">
        <v>1597.15773</v>
      </c>
    </row>
    <row r="4791" customFormat="false" ht="15" hidden="false" customHeight="false" outlineLevel="0" collapsed="false">
      <c r="A4791" s="12" t="n">
        <v>20247</v>
      </c>
      <c r="B4791" s="13" t="s">
        <v>4804</v>
      </c>
      <c r="C4791" s="14" t="n">
        <f aca="false">IF($F$2=0," - ",Tabla1[[#This Row],[Base Precio de Lista neto]])</f>
        <v>1545.0842</v>
      </c>
      <c r="D4791" s="14" t="n">
        <f aca="false">IF($F$2=0," - ",Tabla1[[#This Row],[Base Precio de Lista neto]]*(1-$F$2))</f>
        <v>1081.55894</v>
      </c>
      <c r="E4791" s="14" t="n">
        <f aca="false">IF($F$2=0," - ",Tabla1[[#This Row],[Base para Mejor precio]]*(1-$F$2))</f>
        <v>973.403046</v>
      </c>
      <c r="F4791" s="12" t="s">
        <v>31</v>
      </c>
      <c r="G4791" s="15"/>
      <c r="H4791" s="14" t="n">
        <f aca="false">IFERROR(IF($F$3=0,"-",Tabla1[[#This Row],[Precio de Cliente neto]]*(1+$F$3)),"-")</f>
        <v>1622.33841</v>
      </c>
      <c r="I4791" s="14" t="n">
        <v>1545.0842</v>
      </c>
      <c r="J4791" s="14" t="n">
        <v>1390.57578</v>
      </c>
    </row>
    <row r="4792" customFormat="false" ht="15" hidden="false" customHeight="false" outlineLevel="0" collapsed="false">
      <c r="A4792" s="12" t="n">
        <v>20248</v>
      </c>
      <c r="B4792" s="13" t="s">
        <v>4805</v>
      </c>
      <c r="C4792" s="14" t="n">
        <f aca="false">IF($F$2=0," - ",Tabla1[[#This Row],[Base Precio de Lista neto]])</f>
        <v>936.7448</v>
      </c>
      <c r="D4792" s="14" t="n">
        <f aca="false">IF($F$2=0," - ",Tabla1[[#This Row],[Base Precio de Lista neto]]*(1-$F$2))</f>
        <v>655.72136</v>
      </c>
      <c r="E4792" s="14" t="n">
        <f aca="false">IF($F$2=0," - ",Tabla1[[#This Row],[Base para Mejor precio]]*(1-$F$2))</f>
        <v>590.149224</v>
      </c>
      <c r="F4792" s="12" t="s">
        <v>31</v>
      </c>
      <c r="G4792" s="15"/>
      <c r="H4792" s="14" t="n">
        <f aca="false">IFERROR(IF($F$3=0,"-",Tabla1[[#This Row],[Precio de Cliente neto]]*(1+$F$3)),"-")</f>
        <v>983.58204</v>
      </c>
      <c r="I4792" s="14" t="n">
        <v>936.7448</v>
      </c>
      <c r="J4792" s="14" t="n">
        <v>843.07032</v>
      </c>
    </row>
    <row r="4793" customFormat="false" ht="15" hidden="false" customHeight="false" outlineLevel="0" collapsed="false">
      <c r="A4793" s="12" t="n">
        <v>20250</v>
      </c>
      <c r="B4793" s="13" t="s">
        <v>4806</v>
      </c>
      <c r="C4793" s="14" t="n">
        <f aca="false">IF($F$2=0," - ",Tabla1[[#This Row],[Base Precio de Lista neto]])</f>
        <v>967.5928</v>
      </c>
      <c r="D4793" s="14" t="n">
        <f aca="false">IF($F$2=0," - ",Tabla1[[#This Row],[Base Precio de Lista neto]]*(1-$F$2))</f>
        <v>677.31496</v>
      </c>
      <c r="E4793" s="14" t="n">
        <f aca="false">IF($F$2=0," - ",Tabla1[[#This Row],[Base para Mejor precio]]*(1-$F$2))</f>
        <v>609.583464</v>
      </c>
      <c r="F4793" s="12" t="s">
        <v>31</v>
      </c>
      <c r="G4793" s="15"/>
      <c r="H4793" s="14" t="n">
        <f aca="false">IFERROR(IF($F$3=0,"-",Tabla1[[#This Row],[Precio de Cliente neto]]*(1+$F$3)),"-")</f>
        <v>1015.97244</v>
      </c>
      <c r="I4793" s="14" t="n">
        <v>967.5928</v>
      </c>
      <c r="J4793" s="14" t="n">
        <v>870.83352</v>
      </c>
    </row>
    <row r="4794" customFormat="false" ht="15" hidden="false" customHeight="false" outlineLevel="0" collapsed="false">
      <c r="A4794" s="12" t="n">
        <v>20251</v>
      </c>
      <c r="B4794" s="13" t="s">
        <v>4807</v>
      </c>
      <c r="C4794" s="14" t="n">
        <f aca="false">IF($F$2=0," - ",Tabla1[[#This Row],[Base Precio de Lista neto]])</f>
        <v>962.4738</v>
      </c>
      <c r="D4794" s="14" t="n">
        <f aca="false">IF($F$2=0," - ",Tabla1[[#This Row],[Base Precio de Lista neto]]*(1-$F$2))</f>
        <v>673.73166</v>
      </c>
      <c r="E4794" s="14" t="n">
        <f aca="false">IF($F$2=0," - ",Tabla1[[#This Row],[Base para Mejor precio]]*(1-$F$2))</f>
        <v>606.358494</v>
      </c>
      <c r="F4794" s="12" t="s">
        <v>31</v>
      </c>
      <c r="G4794" s="15"/>
      <c r="H4794" s="14" t="n">
        <f aca="false">IFERROR(IF($F$3=0,"-",Tabla1[[#This Row],[Precio de Cliente neto]]*(1+$F$3)),"-")</f>
        <v>1010.59749</v>
      </c>
      <c r="I4794" s="14" t="n">
        <v>962.4738</v>
      </c>
      <c r="J4794" s="14" t="n">
        <v>866.22642</v>
      </c>
    </row>
    <row r="4795" customFormat="false" ht="15" hidden="false" customHeight="false" outlineLevel="0" collapsed="false">
      <c r="A4795" s="12" t="n">
        <v>20252</v>
      </c>
      <c r="B4795" s="13" t="s">
        <v>4808</v>
      </c>
      <c r="C4795" s="14" t="n">
        <f aca="false">IF($F$2=0," - ",Tabla1[[#This Row],[Base Precio de Lista neto]])</f>
        <v>1126.6252</v>
      </c>
      <c r="D4795" s="14" t="n">
        <f aca="false">IF($F$2=0," - ",Tabla1[[#This Row],[Base Precio de Lista neto]]*(1-$F$2))</f>
        <v>788.63764</v>
      </c>
      <c r="E4795" s="14" t="n">
        <f aca="false">IF($F$2=0," - ",Tabla1[[#This Row],[Base para Mejor precio]]*(1-$F$2))</f>
        <v>603.3077946</v>
      </c>
      <c r="F4795" s="12" t="s">
        <v>14</v>
      </c>
      <c r="G4795" s="15" t="s">
        <v>353</v>
      </c>
      <c r="H4795" s="14" t="n">
        <f aca="false">IFERROR(IF($F$3=0,"-",Tabla1[[#This Row],[Precio de Cliente neto]]*(1+$F$3)),"-")</f>
        <v>1182.95646</v>
      </c>
      <c r="I4795" s="14" t="n">
        <v>1126.6252</v>
      </c>
      <c r="J4795" s="14" t="n">
        <v>861.868278</v>
      </c>
    </row>
    <row r="4796" customFormat="false" ht="15" hidden="false" customHeight="false" outlineLevel="0" collapsed="false">
      <c r="A4796" s="12" t="n">
        <v>20253</v>
      </c>
      <c r="B4796" s="13" t="s">
        <v>4809</v>
      </c>
      <c r="C4796" s="14" t="n">
        <f aca="false">IF($F$2=0," - ",Tabla1[[#This Row],[Base Precio de Lista neto]])</f>
        <v>1238.5966</v>
      </c>
      <c r="D4796" s="14" t="n">
        <f aca="false">IF($F$2=0," - ",Tabla1[[#This Row],[Base Precio de Lista neto]]*(1-$F$2))</f>
        <v>867.01762</v>
      </c>
      <c r="E4796" s="14" t="n">
        <f aca="false">IF($F$2=0," - ",Tabla1[[#This Row],[Base para Mejor precio]]*(1-$F$2))</f>
        <v>663.2684793</v>
      </c>
      <c r="F4796" s="12" t="s">
        <v>14</v>
      </c>
      <c r="G4796" s="15" t="s">
        <v>353</v>
      </c>
      <c r="H4796" s="14" t="n">
        <f aca="false">IFERROR(IF($F$3=0,"-",Tabla1[[#This Row],[Precio de Cliente neto]]*(1+$F$3)),"-")</f>
        <v>1300.52643</v>
      </c>
      <c r="I4796" s="14" t="n">
        <v>1238.5966</v>
      </c>
      <c r="J4796" s="14" t="n">
        <v>947.526399</v>
      </c>
    </row>
    <row r="4797" customFormat="false" ht="15" hidden="false" customHeight="false" outlineLevel="0" collapsed="false">
      <c r="A4797" s="12" t="n">
        <v>20255</v>
      </c>
      <c r="B4797" s="13" t="s">
        <v>4810</v>
      </c>
      <c r="C4797" s="14" t="n">
        <f aca="false">IF($F$2=0," - ",Tabla1[[#This Row],[Base Precio de Lista neto]])</f>
        <v>2253.2506</v>
      </c>
      <c r="D4797" s="14" t="n">
        <f aca="false">IF($F$2=0," - ",Tabla1[[#This Row],[Base Precio de Lista neto]]*(1-$F$2))</f>
        <v>1577.27542</v>
      </c>
      <c r="E4797" s="14" t="n">
        <f aca="false">IF($F$2=0," - ",Tabla1[[#This Row],[Base para Mejor precio]]*(1-$F$2))</f>
        <v>1206.6156963</v>
      </c>
      <c r="F4797" s="12" t="s">
        <v>14</v>
      </c>
      <c r="G4797" s="15" t="s">
        <v>353</v>
      </c>
      <c r="H4797" s="14" t="n">
        <f aca="false">IFERROR(IF($F$3=0,"-",Tabla1[[#This Row],[Precio de Cliente neto]]*(1+$F$3)),"-")</f>
        <v>2365.91313</v>
      </c>
      <c r="I4797" s="14" t="n">
        <v>2253.2506</v>
      </c>
      <c r="J4797" s="14" t="n">
        <v>1723.736709</v>
      </c>
    </row>
    <row r="4798" customFormat="false" ht="15" hidden="false" customHeight="false" outlineLevel="0" collapsed="false">
      <c r="A4798" s="12" t="n">
        <v>20256</v>
      </c>
      <c r="B4798" s="13" t="s">
        <v>4811</v>
      </c>
      <c r="C4798" s="14" t="n">
        <f aca="false">IF($F$2=0," - ",Tabla1[[#This Row],[Base Precio de Lista neto]])</f>
        <v>3625.1482</v>
      </c>
      <c r="D4798" s="14" t="n">
        <f aca="false">IF($F$2=0," - ",Tabla1[[#This Row],[Base Precio de Lista neto]]*(1-$F$2))</f>
        <v>2537.60374</v>
      </c>
      <c r="E4798" s="14" t="n">
        <f aca="false">IF($F$2=0," - ",Tabla1[[#This Row],[Base para Mejor precio]]*(1-$F$2))</f>
        <v>2283.843366</v>
      </c>
      <c r="F4798" s="12" t="s">
        <v>31</v>
      </c>
      <c r="G4798" s="15"/>
      <c r="H4798" s="14" t="n">
        <f aca="false">IFERROR(IF($F$3=0,"-",Tabla1[[#This Row],[Precio de Cliente neto]]*(1+$F$3)),"-")</f>
        <v>3806.40561</v>
      </c>
      <c r="I4798" s="14" t="n">
        <v>3625.1482</v>
      </c>
      <c r="J4798" s="14" t="n">
        <v>3262.63338</v>
      </c>
    </row>
    <row r="4799" customFormat="false" ht="15" hidden="false" customHeight="false" outlineLevel="0" collapsed="false">
      <c r="A4799" s="12" t="n">
        <v>20257</v>
      </c>
      <c r="B4799" s="13" t="s">
        <v>4812</v>
      </c>
      <c r="C4799" s="14" t="n">
        <f aca="false">IF($F$2=0," - ",Tabla1[[#This Row],[Base Precio de Lista neto]])</f>
        <v>4867.3854</v>
      </c>
      <c r="D4799" s="14" t="n">
        <f aca="false">IF($F$2=0," - ",Tabla1[[#This Row],[Base Precio de Lista neto]]*(1-$F$2))</f>
        <v>3407.16978</v>
      </c>
      <c r="E4799" s="14" t="n">
        <f aca="false">IF($F$2=0," - ",Tabla1[[#This Row],[Base para Mejor precio]]*(1-$F$2))</f>
        <v>3066.452802</v>
      </c>
      <c r="F4799" s="12" t="s">
        <v>31</v>
      </c>
      <c r="G4799" s="15"/>
      <c r="H4799" s="14" t="n">
        <f aca="false">IFERROR(IF($F$3=0,"-",Tabla1[[#This Row],[Precio de Cliente neto]]*(1+$F$3)),"-")</f>
        <v>5110.75467</v>
      </c>
      <c r="I4799" s="14" t="n">
        <v>4867.3854</v>
      </c>
      <c r="J4799" s="14" t="n">
        <v>4380.64686</v>
      </c>
    </row>
    <row r="4800" customFormat="false" ht="15" hidden="false" customHeight="false" outlineLevel="0" collapsed="false">
      <c r="A4800" s="12" t="n">
        <v>20258</v>
      </c>
      <c r="B4800" s="13" t="s">
        <v>4813</v>
      </c>
      <c r="C4800" s="14" t="n">
        <f aca="false">IF($F$2=0," - ",Tabla1[[#This Row],[Base Precio de Lista neto]])</f>
        <v>9669.7599</v>
      </c>
      <c r="D4800" s="14" t="n">
        <f aca="false">IF($F$2=0," - ",Tabla1[[#This Row],[Base Precio de Lista neto]]*(1-$F$2))</f>
        <v>6768.83193</v>
      </c>
      <c r="E4800" s="14" t="n">
        <f aca="false">IF($F$2=0," - ",Tabla1[[#This Row],[Base para Mejor precio]]*(1-$F$2))</f>
        <v>6091.948737</v>
      </c>
      <c r="F4800" s="12" t="s">
        <v>31</v>
      </c>
      <c r="G4800" s="15"/>
      <c r="H4800" s="14" t="n">
        <f aca="false">IFERROR(IF($F$3=0,"-",Tabla1[[#This Row],[Precio de Cliente neto]]*(1+$F$3)),"-")</f>
        <v>10153.247895</v>
      </c>
      <c r="I4800" s="14" t="n">
        <v>9669.7599</v>
      </c>
      <c r="J4800" s="14" t="n">
        <v>8702.78391</v>
      </c>
    </row>
    <row r="4801" customFormat="false" ht="15" hidden="false" customHeight="false" outlineLevel="0" collapsed="false">
      <c r="A4801" s="12" t="n">
        <v>20259</v>
      </c>
      <c r="B4801" s="13" t="s">
        <v>4814</v>
      </c>
      <c r="C4801" s="14" t="n">
        <f aca="false">IF($F$2=0," - ",Tabla1[[#This Row],[Base Precio de Lista neto]])</f>
        <v>8021.3578</v>
      </c>
      <c r="D4801" s="14" t="n">
        <f aca="false">IF($F$2=0," - ",Tabla1[[#This Row],[Base Precio de Lista neto]]*(1-$F$2))</f>
        <v>5614.95046</v>
      </c>
      <c r="E4801" s="14" t="n">
        <f aca="false">IF($F$2=0," - ",Tabla1[[#This Row],[Base para Mejor precio]]*(1-$F$2))</f>
        <v>5053.455414</v>
      </c>
      <c r="F4801" s="12" t="s">
        <v>31</v>
      </c>
      <c r="G4801" s="15"/>
      <c r="H4801" s="14" t="n">
        <f aca="false">IFERROR(IF($F$3=0,"-",Tabla1[[#This Row],[Precio de Cliente neto]]*(1+$F$3)),"-")</f>
        <v>8422.42569</v>
      </c>
      <c r="I4801" s="14" t="n">
        <v>8021.3578</v>
      </c>
      <c r="J4801" s="14" t="n">
        <v>7219.22202</v>
      </c>
    </row>
    <row r="4802" customFormat="false" ht="15" hidden="false" customHeight="false" outlineLevel="0" collapsed="false">
      <c r="A4802" s="12" t="n">
        <v>20260</v>
      </c>
      <c r="B4802" s="13" t="s">
        <v>4815</v>
      </c>
      <c r="C4802" s="14" t="n">
        <f aca="false">IF($F$2=0," - ",Tabla1[[#This Row],[Base Precio de Lista neto]])</f>
        <v>7691.9964</v>
      </c>
      <c r="D4802" s="14" t="n">
        <f aca="false">IF($F$2=0," - ",Tabla1[[#This Row],[Base Precio de Lista neto]]*(1-$F$2))</f>
        <v>5384.39748</v>
      </c>
      <c r="E4802" s="14" t="n">
        <f aca="false">IF($F$2=0," - ",Tabla1[[#This Row],[Base para Mejor precio]]*(1-$F$2))</f>
        <v>4845.957732</v>
      </c>
      <c r="F4802" s="12" t="s">
        <v>31</v>
      </c>
      <c r="G4802" s="15"/>
      <c r="H4802" s="14" t="n">
        <f aca="false">IFERROR(IF($F$3=0,"-",Tabla1[[#This Row],[Precio de Cliente neto]]*(1+$F$3)),"-")</f>
        <v>8076.59622</v>
      </c>
      <c r="I4802" s="14" t="n">
        <v>7691.9964</v>
      </c>
      <c r="J4802" s="14" t="n">
        <v>6922.79676</v>
      </c>
    </row>
    <row r="4803" customFormat="false" ht="15" hidden="false" customHeight="false" outlineLevel="0" collapsed="false">
      <c r="A4803" s="12" t="n">
        <v>20261</v>
      </c>
      <c r="B4803" s="13" t="s">
        <v>4816</v>
      </c>
      <c r="C4803" s="14" t="n">
        <f aca="false">IF($F$2=0," - ",Tabla1[[#This Row],[Base Precio de Lista neto]])</f>
        <v>7124.6385</v>
      </c>
      <c r="D4803" s="14" t="n">
        <f aca="false">IF($F$2=0," - ",Tabla1[[#This Row],[Base Precio de Lista neto]]*(1-$F$2))</f>
        <v>4987.24695</v>
      </c>
      <c r="E4803" s="14" t="n">
        <f aca="false">IF($F$2=0," - ",Tabla1[[#This Row],[Base para Mejor precio]]*(1-$F$2))</f>
        <v>4488.522255</v>
      </c>
      <c r="F4803" s="12" t="s">
        <v>31</v>
      </c>
      <c r="G4803" s="15"/>
      <c r="H4803" s="14" t="n">
        <f aca="false">IFERROR(IF($F$3=0,"-",Tabla1[[#This Row],[Precio de Cliente neto]]*(1+$F$3)),"-")</f>
        <v>7480.870425</v>
      </c>
      <c r="I4803" s="14" t="n">
        <v>7124.6385</v>
      </c>
      <c r="J4803" s="14" t="n">
        <v>6412.17465</v>
      </c>
    </row>
    <row r="4804" customFormat="false" ht="15" hidden="false" customHeight="false" outlineLevel="0" collapsed="false">
      <c r="A4804" s="12" t="n">
        <v>20262</v>
      </c>
      <c r="B4804" s="13" t="s">
        <v>4817</v>
      </c>
      <c r="C4804" s="14" t="n">
        <f aca="false">IF($F$2=0," - ",Tabla1[[#This Row],[Base Precio de Lista neto]])</f>
        <v>700.6875</v>
      </c>
      <c r="D4804" s="14" t="n">
        <f aca="false">IF($F$2=0," - ",Tabla1[[#This Row],[Base Precio de Lista neto]]*(1-$F$2))</f>
        <v>490.48125</v>
      </c>
      <c r="E4804" s="14" t="n">
        <f aca="false">IF($F$2=0," - ",Tabla1[[#This Row],[Base para Mejor precio]]*(1-$F$2))</f>
        <v>441.433125</v>
      </c>
      <c r="F4804" s="12" t="s">
        <v>31</v>
      </c>
      <c r="G4804" s="15"/>
      <c r="H4804" s="14" t="n">
        <f aca="false">IFERROR(IF($F$3=0,"-",Tabla1[[#This Row],[Precio de Cliente neto]]*(1+$F$3)),"-")</f>
        <v>735.721875</v>
      </c>
      <c r="I4804" s="14" t="n">
        <v>700.6875</v>
      </c>
      <c r="J4804" s="14" t="n">
        <v>630.61875</v>
      </c>
    </row>
    <row r="4805" customFormat="false" ht="15" hidden="false" customHeight="false" outlineLevel="0" collapsed="false">
      <c r="A4805" s="12" t="n">
        <v>20263</v>
      </c>
      <c r="B4805" s="13" t="s">
        <v>4818</v>
      </c>
      <c r="C4805" s="14" t="n">
        <f aca="false">IF($F$2=0," - ",Tabla1[[#This Row],[Base Precio de Lista neto]])</f>
        <v>5588.9633</v>
      </c>
      <c r="D4805" s="14" t="n">
        <f aca="false">IF($F$2=0," - ",Tabla1[[#This Row],[Base Precio de Lista neto]]*(1-$F$2))</f>
        <v>3912.27431</v>
      </c>
      <c r="E4805" s="14" t="n">
        <f aca="false">IF($F$2=0," - ",Tabla1[[#This Row],[Base para Mejor precio]]*(1-$F$2))</f>
        <v>3521.046879</v>
      </c>
      <c r="F4805" s="12" t="s">
        <v>31</v>
      </c>
      <c r="G4805" s="15"/>
      <c r="H4805" s="14" t="n">
        <f aca="false">IFERROR(IF($F$3=0,"-",Tabla1[[#This Row],[Precio de Cliente neto]]*(1+$F$3)),"-")</f>
        <v>5868.411465</v>
      </c>
      <c r="I4805" s="14" t="n">
        <v>5588.9633</v>
      </c>
      <c r="J4805" s="14" t="n">
        <v>5030.06697</v>
      </c>
    </row>
    <row r="4806" customFormat="false" ht="15" hidden="false" customHeight="false" outlineLevel="0" collapsed="false">
      <c r="A4806" s="12" t="n">
        <v>20264</v>
      </c>
      <c r="B4806" s="13" t="s">
        <v>4819</v>
      </c>
      <c r="C4806" s="14" t="n">
        <f aca="false">IF($F$2=0," - ",Tabla1[[#This Row],[Base Precio de Lista neto]])</f>
        <v>2562.658</v>
      </c>
      <c r="D4806" s="14" t="n">
        <f aca="false">IF($F$2=0," - ",Tabla1[[#This Row],[Base Precio de Lista neto]]*(1-$F$2))</f>
        <v>1793.8606</v>
      </c>
      <c r="E4806" s="14" t="n">
        <f aca="false">IF($F$2=0," - ",Tabla1[[#This Row],[Base para Mejor precio]]*(1-$F$2))</f>
        <v>1614.47454</v>
      </c>
      <c r="F4806" s="12" t="s">
        <v>31</v>
      </c>
      <c r="G4806" s="15"/>
      <c r="H4806" s="14" t="n">
        <f aca="false">IFERROR(IF($F$3=0,"-",Tabla1[[#This Row],[Precio de Cliente neto]]*(1+$F$3)),"-")</f>
        <v>2690.7909</v>
      </c>
      <c r="I4806" s="14" t="n">
        <v>2562.658</v>
      </c>
      <c r="J4806" s="14" t="n">
        <v>2306.3922</v>
      </c>
    </row>
    <row r="4807" customFormat="false" ht="15" hidden="false" customHeight="false" outlineLevel="0" collapsed="false">
      <c r="A4807" s="12" t="n">
        <v>20265</v>
      </c>
      <c r="B4807" s="13" t="s">
        <v>4820</v>
      </c>
      <c r="C4807" s="14" t="n">
        <f aca="false">IF($F$2=0," - ",Tabla1[[#This Row],[Base Precio de Lista neto]])</f>
        <v>204.1246</v>
      </c>
      <c r="D4807" s="14" t="n">
        <f aca="false">IF($F$2=0," - ",Tabla1[[#This Row],[Base Precio de Lista neto]]*(1-$F$2))</f>
        <v>142.88722</v>
      </c>
      <c r="E4807" s="14" t="n">
        <f aca="false">IF($F$2=0," - ",Tabla1[[#This Row],[Base para Mejor precio]]*(1-$F$2))</f>
        <v>128.598498</v>
      </c>
      <c r="F4807" s="12" t="s">
        <v>31</v>
      </c>
      <c r="G4807" s="15"/>
      <c r="H4807" s="14" t="n">
        <f aca="false">IFERROR(IF($F$3=0,"-",Tabla1[[#This Row],[Precio de Cliente neto]]*(1+$F$3)),"-")</f>
        <v>214.33083</v>
      </c>
      <c r="I4807" s="14" t="n">
        <v>204.1246</v>
      </c>
      <c r="J4807" s="14" t="n">
        <v>183.71214</v>
      </c>
    </row>
    <row r="4808" customFormat="false" ht="15" hidden="false" customHeight="false" outlineLevel="0" collapsed="false">
      <c r="A4808" s="12" t="n">
        <v>20266</v>
      </c>
      <c r="B4808" s="13" t="s">
        <v>4821</v>
      </c>
      <c r="C4808" s="14" t="n">
        <f aca="false">IF($F$2=0," - ",Tabla1[[#This Row],[Base Precio de Lista neto]])</f>
        <v>1092.4709</v>
      </c>
      <c r="D4808" s="14" t="n">
        <f aca="false">IF($F$2=0," - ",Tabla1[[#This Row],[Base Precio de Lista neto]]*(1-$F$2))</f>
        <v>764.72963</v>
      </c>
      <c r="E4808" s="14" t="n">
        <f aca="false">IF($F$2=0," - ",Tabla1[[#This Row],[Base para Mejor precio]]*(1-$F$2))</f>
        <v>688.256667</v>
      </c>
      <c r="F4808" s="12" t="s">
        <v>31</v>
      </c>
      <c r="G4808" s="15"/>
      <c r="H4808" s="14" t="n">
        <f aca="false">IFERROR(IF($F$3=0,"-",Tabla1[[#This Row],[Precio de Cliente neto]]*(1+$F$3)),"-")</f>
        <v>1147.094445</v>
      </c>
      <c r="I4808" s="14" t="n">
        <v>1092.4709</v>
      </c>
      <c r="J4808" s="14" t="n">
        <v>983.22381</v>
      </c>
    </row>
    <row r="4809" customFormat="false" ht="15" hidden="false" customHeight="false" outlineLevel="0" collapsed="false">
      <c r="A4809" s="12" t="n">
        <v>20267</v>
      </c>
      <c r="B4809" s="13" t="s">
        <v>4822</v>
      </c>
      <c r="C4809" s="14" t="n">
        <f aca="false">IF($F$2=0," - ",Tabla1[[#This Row],[Base Precio de Lista neto]])</f>
        <v>686.5376</v>
      </c>
      <c r="D4809" s="14" t="n">
        <f aca="false">IF($F$2=0," - ",Tabla1[[#This Row],[Base Precio de Lista neto]]*(1-$F$2))</f>
        <v>480.57632</v>
      </c>
      <c r="E4809" s="14" t="n">
        <f aca="false">IF($F$2=0," - ",Tabla1[[#This Row],[Base para Mejor precio]]*(1-$F$2))</f>
        <v>432.518688</v>
      </c>
      <c r="F4809" s="12" t="s">
        <v>31</v>
      </c>
      <c r="G4809" s="15"/>
      <c r="H4809" s="14" t="n">
        <f aca="false">IFERROR(IF($F$3=0,"-",Tabla1[[#This Row],[Precio de Cliente neto]]*(1+$F$3)),"-")</f>
        <v>720.86448</v>
      </c>
      <c r="I4809" s="14" t="n">
        <v>686.5376</v>
      </c>
      <c r="J4809" s="14" t="n">
        <v>617.88384</v>
      </c>
    </row>
    <row r="4810" customFormat="false" ht="15" hidden="false" customHeight="false" outlineLevel="0" collapsed="false">
      <c r="A4810" s="12" t="n">
        <v>20268</v>
      </c>
      <c r="B4810" s="13" t="s">
        <v>4823</v>
      </c>
      <c r="C4810" s="14" t="n">
        <f aca="false">IF($F$2=0," - ",Tabla1[[#This Row],[Base Precio de Lista neto]])</f>
        <v>1238.118</v>
      </c>
      <c r="D4810" s="14" t="n">
        <f aca="false">IF($F$2=0," - ",Tabla1[[#This Row],[Base Precio de Lista neto]]*(1-$F$2))</f>
        <v>866.6826</v>
      </c>
      <c r="E4810" s="14" t="n">
        <f aca="false">IF($F$2=0," - ",Tabla1[[#This Row],[Base para Mejor precio]]*(1-$F$2))</f>
        <v>780.01434</v>
      </c>
      <c r="F4810" s="12" t="s">
        <v>31</v>
      </c>
      <c r="G4810" s="15"/>
      <c r="H4810" s="14" t="n">
        <f aca="false">IFERROR(IF($F$3=0,"-",Tabla1[[#This Row],[Precio de Cliente neto]]*(1+$F$3)),"-")</f>
        <v>1300.0239</v>
      </c>
      <c r="I4810" s="14" t="n">
        <v>1238.118</v>
      </c>
      <c r="J4810" s="14" t="n">
        <v>1114.3062</v>
      </c>
    </row>
    <row r="4811" customFormat="false" ht="15" hidden="false" customHeight="false" outlineLevel="0" collapsed="false">
      <c r="A4811" s="12" t="n">
        <v>20269</v>
      </c>
      <c r="B4811" s="13" t="s">
        <v>4824</v>
      </c>
      <c r="C4811" s="14" t="n">
        <f aca="false">IF($F$2=0," - ",Tabla1[[#This Row],[Base Precio de Lista neto]])</f>
        <v>762.7371</v>
      </c>
      <c r="D4811" s="14" t="n">
        <f aca="false">IF($F$2=0," - ",Tabla1[[#This Row],[Base Precio de Lista neto]]*(1-$F$2))</f>
        <v>533.91597</v>
      </c>
      <c r="E4811" s="14" t="n">
        <f aca="false">IF($F$2=0," - ",Tabla1[[#This Row],[Base para Mejor precio]]*(1-$F$2))</f>
        <v>480.524373</v>
      </c>
      <c r="F4811" s="12" t="s">
        <v>31</v>
      </c>
      <c r="G4811" s="15"/>
      <c r="H4811" s="14" t="n">
        <f aca="false">IFERROR(IF($F$3=0,"-",Tabla1[[#This Row],[Precio de Cliente neto]]*(1+$F$3)),"-")</f>
        <v>800.873955</v>
      </c>
      <c r="I4811" s="14" t="n">
        <v>762.7371</v>
      </c>
      <c r="J4811" s="14" t="n">
        <v>686.46339</v>
      </c>
    </row>
    <row r="4812" customFormat="false" ht="15" hidden="false" customHeight="false" outlineLevel="0" collapsed="false">
      <c r="A4812" s="12" t="n">
        <v>20270</v>
      </c>
      <c r="B4812" s="13" t="s">
        <v>4825</v>
      </c>
      <c r="C4812" s="14" t="n">
        <f aca="false">IF($F$2=0," - ",Tabla1[[#This Row],[Base Precio de Lista neto]])</f>
        <v>1948.7384</v>
      </c>
      <c r="D4812" s="14" t="n">
        <f aca="false">IF($F$2=0," - ",Tabla1[[#This Row],[Base Precio de Lista neto]]*(1-$F$2))</f>
        <v>1364.11688</v>
      </c>
      <c r="E4812" s="14" t="n">
        <f aca="false">IF($F$2=0," - ",Tabla1[[#This Row],[Base para Mejor precio]]*(1-$F$2))</f>
        <v>1227.705192</v>
      </c>
      <c r="F4812" s="12" t="s">
        <v>31</v>
      </c>
      <c r="G4812" s="15"/>
      <c r="H4812" s="14" t="n">
        <f aca="false">IFERROR(IF($F$3=0,"-",Tabla1[[#This Row],[Precio de Cliente neto]]*(1+$F$3)),"-")</f>
        <v>2046.17532</v>
      </c>
      <c r="I4812" s="14" t="n">
        <v>1948.7384</v>
      </c>
      <c r="J4812" s="14" t="n">
        <v>1753.86456</v>
      </c>
    </row>
    <row r="4813" customFormat="false" ht="15" hidden="false" customHeight="false" outlineLevel="0" collapsed="false">
      <c r="A4813" s="12" t="n">
        <v>20271</v>
      </c>
      <c r="B4813" s="13" t="s">
        <v>4826</v>
      </c>
      <c r="C4813" s="14" t="n">
        <f aca="false">IF($F$2=0," - ",Tabla1[[#This Row],[Base Precio de Lista neto]])</f>
        <v>1925.825</v>
      </c>
      <c r="D4813" s="14" t="n">
        <f aca="false">IF($F$2=0," - ",Tabla1[[#This Row],[Base Precio de Lista neto]]*(1-$F$2))</f>
        <v>1348.0775</v>
      </c>
      <c r="E4813" s="14" t="n">
        <f aca="false">IF($F$2=0," - ",Tabla1[[#This Row],[Base para Mejor precio]]*(1-$F$2))</f>
        <v>1213.26975</v>
      </c>
      <c r="F4813" s="12" t="s">
        <v>31</v>
      </c>
      <c r="G4813" s="15"/>
      <c r="H4813" s="14" t="n">
        <f aca="false">IFERROR(IF($F$3=0,"-",Tabla1[[#This Row],[Precio de Cliente neto]]*(1+$F$3)),"-")</f>
        <v>2022.11625</v>
      </c>
      <c r="I4813" s="14" t="n">
        <v>1925.825</v>
      </c>
      <c r="J4813" s="14" t="n">
        <v>1733.2425</v>
      </c>
    </row>
    <row r="4814" customFormat="false" ht="15" hidden="false" customHeight="false" outlineLevel="0" collapsed="false">
      <c r="A4814" s="12" t="n">
        <v>20272</v>
      </c>
      <c r="B4814" s="13" t="s">
        <v>4827</v>
      </c>
      <c r="C4814" s="14" t="n">
        <f aca="false">IF($F$2=0," - ",Tabla1[[#This Row],[Base Precio de Lista neto]])</f>
        <v>1092.4709</v>
      </c>
      <c r="D4814" s="14" t="n">
        <f aca="false">IF($F$2=0," - ",Tabla1[[#This Row],[Base Precio de Lista neto]]*(1-$F$2))</f>
        <v>764.72963</v>
      </c>
      <c r="E4814" s="14" t="n">
        <f aca="false">IF($F$2=0," - ",Tabla1[[#This Row],[Base para Mejor precio]]*(1-$F$2))</f>
        <v>688.256667</v>
      </c>
      <c r="F4814" s="12" t="s">
        <v>31</v>
      </c>
      <c r="G4814" s="15"/>
      <c r="H4814" s="14" t="n">
        <f aca="false">IFERROR(IF($F$3=0,"-",Tabla1[[#This Row],[Precio de Cliente neto]]*(1+$F$3)),"-")</f>
        <v>1147.094445</v>
      </c>
      <c r="I4814" s="14" t="n">
        <v>1092.4709</v>
      </c>
      <c r="J4814" s="14" t="n">
        <v>983.22381</v>
      </c>
    </row>
    <row r="4815" customFormat="false" ht="15" hidden="false" customHeight="false" outlineLevel="0" collapsed="false">
      <c r="A4815" s="12" t="n">
        <v>20273</v>
      </c>
      <c r="B4815" s="13" t="s">
        <v>4828</v>
      </c>
      <c r="C4815" s="14" t="n">
        <f aca="false">IF($F$2=0," - ",Tabla1[[#This Row],[Base Precio de Lista neto]])</f>
        <v>30091.4701</v>
      </c>
      <c r="D4815" s="14" t="n">
        <f aca="false">IF($F$2=0," - ",Tabla1[[#This Row],[Base Precio de Lista neto]]*(1-$F$2))</f>
        <v>21064.02907</v>
      </c>
      <c r="E4815" s="14" t="n">
        <f aca="false">IF($F$2=0," - ",Tabla1[[#This Row],[Base para Mejor precio]]*(1-$F$2))</f>
        <v>15166.1009304</v>
      </c>
      <c r="F4815" s="12" t="s">
        <v>14</v>
      </c>
      <c r="G4815" s="15" t="s">
        <v>143</v>
      </c>
      <c r="H4815" s="14" t="n">
        <f aca="false">IFERROR(IF($F$3=0,"-",Tabla1[[#This Row],[Precio de Cliente neto]]*(1+$F$3)),"-")</f>
        <v>31596.043605</v>
      </c>
      <c r="I4815" s="14" t="n">
        <v>30091.4701</v>
      </c>
      <c r="J4815" s="14" t="n">
        <v>21665.858472</v>
      </c>
    </row>
    <row r="4816" customFormat="false" ht="15" hidden="false" customHeight="false" outlineLevel="0" collapsed="false">
      <c r="A4816" s="12" t="n">
        <v>20274</v>
      </c>
      <c r="B4816" s="13" t="s">
        <v>4829</v>
      </c>
      <c r="C4816" s="14" t="n">
        <f aca="false">IF($F$2=0," - ",Tabla1[[#This Row],[Base Precio de Lista neto]])</f>
        <v>4156.3488</v>
      </c>
      <c r="D4816" s="14" t="n">
        <f aca="false">IF($F$2=0," - ",Tabla1[[#This Row],[Base Precio de Lista neto]]*(1-$F$2))</f>
        <v>2909.44416</v>
      </c>
      <c r="E4816" s="14" t="n">
        <f aca="false">IF($F$2=0," - ",Tabla1[[#This Row],[Base para Mejor precio]]*(1-$F$2))</f>
        <v>2618.499744</v>
      </c>
      <c r="F4816" s="12" t="s">
        <v>31</v>
      </c>
      <c r="G4816" s="15"/>
      <c r="H4816" s="14" t="n">
        <f aca="false">IFERROR(IF($F$3=0,"-",Tabla1[[#This Row],[Precio de Cliente neto]]*(1+$F$3)),"-")</f>
        <v>4364.16624</v>
      </c>
      <c r="I4816" s="14" t="n">
        <v>4156.3488</v>
      </c>
      <c r="J4816" s="14" t="n">
        <v>3740.71392</v>
      </c>
    </row>
    <row r="4817" customFormat="false" ht="15" hidden="false" customHeight="false" outlineLevel="0" collapsed="false">
      <c r="A4817" s="12" t="n">
        <v>20275</v>
      </c>
      <c r="B4817" s="13" t="s">
        <v>4830</v>
      </c>
      <c r="C4817" s="14" t="n">
        <f aca="false">IF($F$2=0," - ",Tabla1[[#This Row],[Base Precio de Lista neto]])</f>
        <v>6871.9978</v>
      </c>
      <c r="D4817" s="14" t="n">
        <f aca="false">IF($F$2=0," - ",Tabla1[[#This Row],[Base Precio de Lista neto]]*(1-$F$2))</f>
        <v>4810.39846</v>
      </c>
      <c r="E4817" s="14" t="n">
        <f aca="false">IF($F$2=0," - ",Tabla1[[#This Row],[Base para Mejor precio]]*(1-$F$2))</f>
        <v>4329.358614</v>
      </c>
      <c r="F4817" s="12" t="s">
        <v>31</v>
      </c>
      <c r="G4817" s="15"/>
      <c r="H4817" s="14" t="n">
        <f aca="false">IFERROR(IF($F$3=0,"-",Tabla1[[#This Row],[Precio de Cliente neto]]*(1+$F$3)),"-")</f>
        <v>7215.59769</v>
      </c>
      <c r="I4817" s="14" t="n">
        <v>6871.9978</v>
      </c>
      <c r="J4817" s="14" t="n">
        <v>6184.79802</v>
      </c>
    </row>
    <row r="4818" customFormat="false" ht="15" hidden="false" customHeight="false" outlineLevel="0" collapsed="false">
      <c r="A4818" s="12" t="n">
        <v>20276</v>
      </c>
      <c r="B4818" s="13" t="s">
        <v>4831</v>
      </c>
      <c r="C4818" s="14" t="n">
        <f aca="false">IF($F$2=0," - ",Tabla1[[#This Row],[Base Precio de Lista neto]])</f>
        <v>3903.418</v>
      </c>
      <c r="D4818" s="14" t="n">
        <f aca="false">IF($F$2=0," - ",Tabla1[[#This Row],[Base Precio de Lista neto]]*(1-$F$2))</f>
        <v>2732.3926</v>
      </c>
      <c r="E4818" s="14" t="n">
        <f aca="false">IF($F$2=0," - ",Tabla1[[#This Row],[Base para Mejor precio]]*(1-$F$2))</f>
        <v>2459.15334</v>
      </c>
      <c r="F4818" s="12" t="s">
        <v>31</v>
      </c>
      <c r="G4818" s="15"/>
      <c r="H4818" s="14" t="n">
        <f aca="false">IFERROR(IF($F$3=0,"-",Tabla1[[#This Row],[Precio de Cliente neto]]*(1+$F$3)),"-")</f>
        <v>4098.5889</v>
      </c>
      <c r="I4818" s="14" t="n">
        <v>3903.418</v>
      </c>
      <c r="J4818" s="14" t="n">
        <v>3513.0762</v>
      </c>
    </row>
    <row r="4819" customFormat="false" ht="15" hidden="false" customHeight="false" outlineLevel="0" collapsed="false">
      <c r="A4819" s="12" t="n">
        <v>20277</v>
      </c>
      <c r="B4819" s="13" t="s">
        <v>4832</v>
      </c>
      <c r="C4819" s="14" t="n">
        <f aca="false">IF($F$2=0," - ",Tabla1[[#This Row],[Base Precio de Lista neto]])</f>
        <v>9832.1464</v>
      </c>
      <c r="D4819" s="14" t="n">
        <f aca="false">IF($F$2=0," - ",Tabla1[[#This Row],[Base Precio de Lista neto]]*(1-$F$2))</f>
        <v>6882.50248</v>
      </c>
      <c r="E4819" s="14" t="n">
        <f aca="false">IF($F$2=0," - ",Tabla1[[#This Row],[Base para Mejor precio]]*(1-$F$2))</f>
        <v>5265.1143972</v>
      </c>
      <c r="F4819" s="12" t="s">
        <v>14</v>
      </c>
      <c r="G4819" s="15" t="s">
        <v>353</v>
      </c>
      <c r="H4819" s="14" t="n">
        <f aca="false">IFERROR(IF($F$3=0,"-",Tabla1[[#This Row],[Precio de Cliente neto]]*(1+$F$3)),"-")</f>
        <v>10323.75372</v>
      </c>
      <c r="I4819" s="14" t="n">
        <v>9832.1464</v>
      </c>
      <c r="J4819" s="14" t="n">
        <v>7521.591996</v>
      </c>
    </row>
    <row r="4820" customFormat="false" ht="15" hidden="false" customHeight="false" outlineLevel="0" collapsed="false">
      <c r="A4820" s="12" t="n">
        <v>20278</v>
      </c>
      <c r="B4820" s="13" t="s">
        <v>4833</v>
      </c>
      <c r="C4820" s="14" t="n">
        <f aca="false">IF($F$2=0," - ",Tabla1[[#This Row],[Base Precio de Lista neto]])</f>
        <v>8001.1132</v>
      </c>
      <c r="D4820" s="14" t="n">
        <f aca="false">IF($F$2=0," - ",Tabla1[[#This Row],[Base Precio de Lista neto]]*(1-$F$2))</f>
        <v>5600.77924</v>
      </c>
      <c r="E4820" s="14" t="n">
        <f aca="false">IF($F$2=0," - ",Tabla1[[#This Row],[Base para Mejor precio]]*(1-$F$2))</f>
        <v>4284.5961186</v>
      </c>
      <c r="F4820" s="12" t="s">
        <v>14</v>
      </c>
      <c r="G4820" s="15" t="s">
        <v>353</v>
      </c>
      <c r="H4820" s="14" t="n">
        <f aca="false">IFERROR(IF($F$3=0,"-",Tabla1[[#This Row],[Precio de Cliente neto]]*(1+$F$3)),"-")</f>
        <v>8401.16886</v>
      </c>
      <c r="I4820" s="14" t="n">
        <v>8001.1132</v>
      </c>
      <c r="J4820" s="14" t="n">
        <v>6120.851598</v>
      </c>
    </row>
    <row r="4821" customFormat="false" ht="15" hidden="false" customHeight="false" outlineLevel="0" collapsed="false">
      <c r="A4821" s="12" t="n">
        <v>20279</v>
      </c>
      <c r="B4821" s="13" t="s">
        <v>4834</v>
      </c>
      <c r="C4821" s="14" t="n">
        <f aca="false">IF($F$2=0," - ",Tabla1[[#This Row],[Base Precio de Lista neto]])</f>
        <v>8020.4662</v>
      </c>
      <c r="D4821" s="14" t="n">
        <f aca="false">IF($F$2=0," - ",Tabla1[[#This Row],[Base Precio de Lista neto]]*(1-$F$2))</f>
        <v>5614.32634</v>
      </c>
      <c r="E4821" s="14" t="n">
        <f aca="false">IF($F$2=0," - ",Tabla1[[#This Row],[Base para Mejor precio]]*(1-$F$2))</f>
        <v>4294.9596501</v>
      </c>
      <c r="F4821" s="12" t="s">
        <v>14</v>
      </c>
      <c r="G4821" s="15" t="s">
        <v>353</v>
      </c>
      <c r="H4821" s="14" t="n">
        <f aca="false">IFERROR(IF($F$3=0,"-",Tabla1[[#This Row],[Precio de Cliente neto]]*(1+$F$3)),"-")</f>
        <v>8421.48951</v>
      </c>
      <c r="I4821" s="14" t="n">
        <v>8020.4662</v>
      </c>
      <c r="J4821" s="14" t="n">
        <v>6135.656643</v>
      </c>
    </row>
    <row r="4822" customFormat="false" ht="15" hidden="false" customHeight="false" outlineLevel="0" collapsed="false">
      <c r="A4822" s="12" t="n">
        <v>20280</v>
      </c>
      <c r="B4822" s="13" t="s">
        <v>4835</v>
      </c>
      <c r="C4822" s="14" t="n">
        <f aca="false">IF($F$2=0," - ",Tabla1[[#This Row],[Base Precio de Lista neto]])</f>
        <v>10026.539</v>
      </c>
      <c r="D4822" s="14" t="n">
        <f aca="false">IF($F$2=0," - ",Tabla1[[#This Row],[Base Precio de Lista neto]]*(1-$F$2))</f>
        <v>7018.5773</v>
      </c>
      <c r="E4822" s="14" t="n">
        <f aca="false">IF($F$2=0," - ",Tabla1[[#This Row],[Base para Mejor precio]]*(1-$F$2))</f>
        <v>6316.71957</v>
      </c>
      <c r="F4822" s="12" t="s">
        <v>31</v>
      </c>
      <c r="G4822" s="15"/>
      <c r="H4822" s="14" t="n">
        <f aca="false">IFERROR(IF($F$3=0,"-",Tabla1[[#This Row],[Precio de Cliente neto]]*(1+$F$3)),"-")</f>
        <v>10527.86595</v>
      </c>
      <c r="I4822" s="14" t="n">
        <v>10026.539</v>
      </c>
      <c r="J4822" s="14" t="n">
        <v>9023.8851</v>
      </c>
    </row>
    <row r="4823" customFormat="false" ht="15" hidden="false" customHeight="false" outlineLevel="0" collapsed="false">
      <c r="A4823" s="12" t="n">
        <v>20281</v>
      </c>
      <c r="B4823" s="13" t="s">
        <v>4836</v>
      </c>
      <c r="C4823" s="14" t="n">
        <f aca="false">IF($F$2=0," - ",Tabla1[[#This Row],[Base Precio de Lista neto]])</f>
        <v>9176.7744</v>
      </c>
      <c r="D4823" s="14" t="n">
        <f aca="false">IF($F$2=0," - ",Tabla1[[#This Row],[Base Precio de Lista neto]]*(1-$F$2))</f>
        <v>6423.74208</v>
      </c>
      <c r="E4823" s="14" t="n">
        <f aca="false">IF($F$2=0," - ",Tabla1[[#This Row],[Base para Mejor precio]]*(1-$F$2))</f>
        <v>4914.1626912</v>
      </c>
      <c r="F4823" s="12" t="s">
        <v>14</v>
      </c>
      <c r="G4823" s="15" t="s">
        <v>353</v>
      </c>
      <c r="H4823" s="14" t="n">
        <f aca="false">IFERROR(IF($F$3=0,"-",Tabla1[[#This Row],[Precio de Cliente neto]]*(1+$F$3)),"-")</f>
        <v>9635.61312</v>
      </c>
      <c r="I4823" s="14" t="n">
        <v>9176.7744</v>
      </c>
      <c r="J4823" s="14" t="n">
        <v>7020.232416</v>
      </c>
    </row>
    <row r="4824" customFormat="false" ht="15" hidden="false" customHeight="false" outlineLevel="0" collapsed="false">
      <c r="A4824" s="12" t="n">
        <v>20282</v>
      </c>
      <c r="B4824" s="13" t="s">
        <v>4837</v>
      </c>
      <c r="C4824" s="14" t="n">
        <f aca="false">IF($F$2=0," - ",Tabla1[[#This Row],[Base Precio de Lista neto]])</f>
        <v>6095.8743</v>
      </c>
      <c r="D4824" s="14" t="n">
        <f aca="false">IF($F$2=0," - ",Tabla1[[#This Row],[Base Precio de Lista neto]]*(1-$F$2))</f>
        <v>4267.11201</v>
      </c>
      <c r="E4824" s="14" t="n">
        <f aca="false">IF($F$2=0," - ",Tabla1[[#This Row],[Base para Mejor precio]]*(1-$F$2))</f>
        <v>3840.400809</v>
      </c>
      <c r="F4824" s="12" t="s">
        <v>31</v>
      </c>
      <c r="G4824" s="15"/>
      <c r="H4824" s="14" t="n">
        <f aca="false">IFERROR(IF($F$3=0,"-",Tabla1[[#This Row],[Precio de Cliente neto]]*(1+$F$3)),"-")</f>
        <v>6400.668015</v>
      </c>
      <c r="I4824" s="14" t="n">
        <v>6095.8743</v>
      </c>
      <c r="J4824" s="14" t="n">
        <v>5486.28687</v>
      </c>
    </row>
    <row r="4825" customFormat="false" ht="15" hidden="false" customHeight="false" outlineLevel="0" collapsed="false">
      <c r="A4825" s="12" t="n">
        <v>20283</v>
      </c>
      <c r="B4825" s="13" t="s">
        <v>4838</v>
      </c>
      <c r="C4825" s="14" t="n">
        <f aca="false">IF($F$2=0," - ",Tabla1[[#This Row],[Base Precio de Lista neto]])</f>
        <v>8818.7811</v>
      </c>
      <c r="D4825" s="14" t="n">
        <f aca="false">IF($F$2=0," - ",Tabla1[[#This Row],[Base Precio de Lista neto]]*(1-$F$2))</f>
        <v>6173.14677</v>
      </c>
      <c r="E4825" s="14" t="n">
        <f aca="false">IF($F$2=0," - ",Tabla1[[#This Row],[Base para Mejor precio]]*(1-$F$2))</f>
        <v>5555.832093</v>
      </c>
      <c r="F4825" s="12" t="s">
        <v>31</v>
      </c>
      <c r="G4825" s="15"/>
      <c r="H4825" s="14" t="n">
        <f aca="false">IFERROR(IF($F$3=0,"-",Tabla1[[#This Row],[Precio de Cliente neto]]*(1+$F$3)),"-")</f>
        <v>9259.720155</v>
      </c>
      <c r="I4825" s="14" t="n">
        <v>8818.7811</v>
      </c>
      <c r="J4825" s="14" t="n">
        <v>7936.90299</v>
      </c>
    </row>
    <row r="4826" customFormat="false" ht="15" hidden="false" customHeight="false" outlineLevel="0" collapsed="false">
      <c r="A4826" s="12" t="n">
        <v>20284</v>
      </c>
      <c r="B4826" s="13" t="s">
        <v>4839</v>
      </c>
      <c r="C4826" s="14" t="n">
        <f aca="false">IF($F$2=0," - ",Tabla1[[#This Row],[Base Precio de Lista neto]])</f>
        <v>8818.7811</v>
      </c>
      <c r="D4826" s="14" t="n">
        <f aca="false">IF($F$2=0," - ",Tabla1[[#This Row],[Base Precio de Lista neto]]*(1-$F$2))</f>
        <v>6173.14677</v>
      </c>
      <c r="E4826" s="14" t="n">
        <f aca="false">IF($F$2=0," - ",Tabla1[[#This Row],[Base para Mejor precio]]*(1-$F$2))</f>
        <v>5555.832093</v>
      </c>
      <c r="F4826" s="12" t="s">
        <v>31</v>
      </c>
      <c r="G4826" s="15"/>
      <c r="H4826" s="14" t="n">
        <f aca="false">IFERROR(IF($F$3=0,"-",Tabla1[[#This Row],[Precio de Cliente neto]]*(1+$F$3)),"-")</f>
        <v>9259.720155</v>
      </c>
      <c r="I4826" s="14" t="n">
        <v>8818.7811</v>
      </c>
      <c r="J4826" s="14" t="n">
        <v>7936.90299</v>
      </c>
    </row>
    <row r="4827" customFormat="false" ht="15" hidden="false" customHeight="false" outlineLevel="0" collapsed="false">
      <c r="A4827" s="12" t="n">
        <v>20285</v>
      </c>
      <c r="B4827" s="13" t="s">
        <v>4840</v>
      </c>
      <c r="C4827" s="14" t="n">
        <f aca="false">IF($F$2=0," - ",Tabla1[[#This Row],[Base Precio de Lista neto]])</f>
        <v>8818.7811</v>
      </c>
      <c r="D4827" s="14" t="n">
        <f aca="false">IF($F$2=0," - ",Tabla1[[#This Row],[Base Precio de Lista neto]]*(1-$F$2))</f>
        <v>6173.14677</v>
      </c>
      <c r="E4827" s="14" t="n">
        <f aca="false">IF($F$2=0," - ",Tabla1[[#This Row],[Base para Mejor precio]]*(1-$F$2))</f>
        <v>4722.45727905</v>
      </c>
      <c r="F4827" s="12" t="s">
        <v>14</v>
      </c>
      <c r="G4827" s="15" t="s">
        <v>353</v>
      </c>
      <c r="H4827" s="14" t="n">
        <f aca="false">IFERROR(IF($F$3=0,"-",Tabla1[[#This Row],[Precio de Cliente neto]]*(1+$F$3)),"-")</f>
        <v>9259.720155</v>
      </c>
      <c r="I4827" s="14" t="n">
        <v>8818.7811</v>
      </c>
      <c r="J4827" s="14" t="n">
        <v>6746.3675415</v>
      </c>
    </row>
    <row r="4828" customFormat="false" ht="15" hidden="false" customHeight="false" outlineLevel="0" collapsed="false">
      <c r="A4828" s="12" t="n">
        <v>20286</v>
      </c>
      <c r="B4828" s="13" t="s">
        <v>4841</v>
      </c>
      <c r="C4828" s="14" t="n">
        <f aca="false">IF($F$2=0," - ",Tabla1[[#This Row],[Base Precio de Lista neto]])</f>
        <v>7266.0192</v>
      </c>
      <c r="D4828" s="14" t="n">
        <f aca="false">IF($F$2=0," - ",Tabla1[[#This Row],[Base Precio de Lista neto]]*(1-$F$2))</f>
        <v>5086.21344</v>
      </c>
      <c r="E4828" s="14" t="n">
        <f aca="false">IF($F$2=0," - ",Tabla1[[#This Row],[Base para Mejor precio]]*(1-$F$2))</f>
        <v>4577.592096</v>
      </c>
      <c r="F4828" s="12" t="s">
        <v>31</v>
      </c>
      <c r="G4828" s="15"/>
      <c r="H4828" s="14" t="n">
        <f aca="false">IFERROR(IF($F$3=0,"-",Tabla1[[#This Row],[Precio de Cliente neto]]*(1+$F$3)),"-")</f>
        <v>7629.32016</v>
      </c>
      <c r="I4828" s="14" t="n">
        <v>7266.0192</v>
      </c>
      <c r="J4828" s="14" t="n">
        <v>6539.41728</v>
      </c>
    </row>
    <row r="4829" customFormat="false" ht="15" hidden="false" customHeight="false" outlineLevel="0" collapsed="false">
      <c r="A4829" s="12" t="n">
        <v>20287</v>
      </c>
      <c r="B4829" s="13" t="s">
        <v>4842</v>
      </c>
      <c r="C4829" s="14" t="n">
        <f aca="false">IF($F$2=0," - ",Tabla1[[#This Row],[Base Precio de Lista neto]])</f>
        <v>7384.5796</v>
      </c>
      <c r="D4829" s="14" t="n">
        <f aca="false">IF($F$2=0," - ",Tabla1[[#This Row],[Base Precio de Lista neto]]*(1-$F$2))</f>
        <v>5169.20572</v>
      </c>
      <c r="E4829" s="14" t="n">
        <f aca="false">IF($F$2=0," - ",Tabla1[[#This Row],[Base para Mejor precio]]*(1-$F$2))</f>
        <v>3954.4423758</v>
      </c>
      <c r="F4829" s="12" t="s">
        <v>14</v>
      </c>
      <c r="G4829" s="15" t="s">
        <v>353</v>
      </c>
      <c r="H4829" s="14" t="n">
        <f aca="false">IFERROR(IF($F$3=0,"-",Tabla1[[#This Row],[Precio de Cliente neto]]*(1+$F$3)),"-")</f>
        <v>7753.80858</v>
      </c>
      <c r="I4829" s="14" t="n">
        <v>7384.5796</v>
      </c>
      <c r="J4829" s="14" t="n">
        <v>5649.203394</v>
      </c>
    </row>
    <row r="4830" customFormat="false" ht="15" hidden="false" customHeight="false" outlineLevel="0" collapsed="false">
      <c r="A4830" s="12" t="n">
        <v>20288</v>
      </c>
      <c r="B4830" s="13" t="s">
        <v>4843</v>
      </c>
      <c r="C4830" s="14" t="n">
        <f aca="false">IF($F$2=0," - ",Tabla1[[#This Row],[Base Precio de Lista neto]])</f>
        <v>1259.332</v>
      </c>
      <c r="D4830" s="14" t="n">
        <f aca="false">IF($F$2=0," - ",Tabla1[[#This Row],[Base Precio de Lista neto]]*(1-$F$2))</f>
        <v>881.5324</v>
      </c>
      <c r="E4830" s="14" t="n">
        <f aca="false">IF($F$2=0," - ",Tabla1[[#This Row],[Base para Mejor precio]]*(1-$F$2))</f>
        <v>674.372286</v>
      </c>
      <c r="F4830" s="12" t="s">
        <v>14</v>
      </c>
      <c r="G4830" s="15" t="s">
        <v>353</v>
      </c>
      <c r="H4830" s="14" t="n">
        <f aca="false">IFERROR(IF($F$3=0,"-",Tabla1[[#This Row],[Precio de Cliente neto]]*(1+$F$3)),"-")</f>
        <v>1322.2986</v>
      </c>
      <c r="I4830" s="14" t="n">
        <v>1259.332</v>
      </c>
      <c r="J4830" s="14" t="n">
        <v>963.38898</v>
      </c>
    </row>
    <row r="4831" customFormat="false" ht="15" hidden="false" customHeight="false" outlineLevel="0" collapsed="false">
      <c r="A4831" s="12" t="n">
        <v>20289</v>
      </c>
      <c r="B4831" s="13" t="s">
        <v>4844</v>
      </c>
      <c r="C4831" s="14" t="n">
        <f aca="false">IF($F$2=0," - ",Tabla1[[#This Row],[Base Precio de Lista neto]])</f>
        <v>1238.5966</v>
      </c>
      <c r="D4831" s="14" t="n">
        <f aca="false">IF($F$2=0," - ",Tabla1[[#This Row],[Base Precio de Lista neto]]*(1-$F$2))</f>
        <v>867.01762</v>
      </c>
      <c r="E4831" s="14" t="n">
        <f aca="false">IF($F$2=0," - ",Tabla1[[#This Row],[Base para Mejor precio]]*(1-$F$2))</f>
        <v>663.2684793</v>
      </c>
      <c r="F4831" s="12" t="s">
        <v>14</v>
      </c>
      <c r="G4831" s="15" t="s">
        <v>353</v>
      </c>
      <c r="H4831" s="14" t="n">
        <f aca="false">IFERROR(IF($F$3=0,"-",Tabla1[[#This Row],[Precio de Cliente neto]]*(1+$F$3)),"-")</f>
        <v>1300.52643</v>
      </c>
      <c r="I4831" s="14" t="n">
        <v>1238.5966</v>
      </c>
      <c r="J4831" s="14" t="n">
        <v>947.526399</v>
      </c>
    </row>
    <row r="4832" customFormat="false" ht="15" hidden="false" customHeight="false" outlineLevel="0" collapsed="false">
      <c r="A4832" s="12" t="n">
        <v>20290</v>
      </c>
      <c r="B4832" s="13" t="s">
        <v>4845</v>
      </c>
      <c r="C4832" s="14" t="n">
        <f aca="false">IF($F$2=0," - ",Tabla1[[#This Row],[Base Precio de Lista neto]])</f>
        <v>7326.9468</v>
      </c>
      <c r="D4832" s="14" t="n">
        <f aca="false">IF($F$2=0," - ",Tabla1[[#This Row],[Base Precio de Lista neto]]*(1-$F$2))</f>
        <v>5128.86276</v>
      </c>
      <c r="E4832" s="14" t="n">
        <f aca="false">IF($F$2=0," - ",Tabla1[[#This Row],[Base para Mejor precio]]*(1-$F$2))</f>
        <v>4615.976484</v>
      </c>
      <c r="F4832" s="12" t="s">
        <v>31</v>
      </c>
      <c r="G4832" s="15"/>
      <c r="H4832" s="14" t="n">
        <f aca="false">IFERROR(IF($F$3=0,"-",Tabla1[[#This Row],[Precio de Cliente neto]]*(1+$F$3)),"-")</f>
        <v>7693.29414</v>
      </c>
      <c r="I4832" s="14" t="n">
        <v>7326.9468</v>
      </c>
      <c r="J4832" s="14" t="n">
        <v>6594.25212</v>
      </c>
    </row>
    <row r="4833" customFormat="false" ht="15" hidden="false" customHeight="false" outlineLevel="0" collapsed="false">
      <c r="A4833" s="12" t="n">
        <v>20291</v>
      </c>
      <c r="B4833" s="13" t="s">
        <v>4846</v>
      </c>
      <c r="C4833" s="14" t="n">
        <f aca="false">IF($F$2=0," - ",Tabla1[[#This Row],[Base Precio de Lista neto]])</f>
        <v>950.0053</v>
      </c>
      <c r="D4833" s="14" t="n">
        <f aca="false">IF($F$2=0," - ",Tabla1[[#This Row],[Base Precio de Lista neto]]*(1-$F$2))</f>
        <v>665.00371</v>
      </c>
      <c r="E4833" s="14" t="n">
        <f aca="false">IF($F$2=0," - ",Tabla1[[#This Row],[Base para Mejor precio]]*(1-$F$2))</f>
        <v>598.503339</v>
      </c>
      <c r="F4833" s="12" t="s">
        <v>31</v>
      </c>
      <c r="G4833" s="15"/>
      <c r="H4833" s="14" t="n">
        <f aca="false">IFERROR(IF($F$3=0,"-",Tabla1[[#This Row],[Precio de Cliente neto]]*(1+$F$3)),"-")</f>
        <v>997.505565</v>
      </c>
      <c r="I4833" s="14" t="n">
        <v>950.0053</v>
      </c>
      <c r="J4833" s="14" t="n">
        <v>855.00477</v>
      </c>
    </row>
    <row r="4834" customFormat="false" ht="15" hidden="false" customHeight="false" outlineLevel="0" collapsed="false">
      <c r="A4834" s="12" t="n">
        <v>20292</v>
      </c>
      <c r="B4834" s="13" t="s">
        <v>4847</v>
      </c>
      <c r="C4834" s="14" t="n">
        <f aca="false">IF($F$2=0," - ",Tabla1[[#This Row],[Base Precio de Lista neto]])</f>
        <v>1487.5568</v>
      </c>
      <c r="D4834" s="14" t="n">
        <f aca="false">IF($F$2=0," - ",Tabla1[[#This Row],[Base Precio de Lista neto]]*(1-$F$2))</f>
        <v>1041.28976</v>
      </c>
      <c r="E4834" s="14" t="n">
        <f aca="false">IF($F$2=0," - ",Tabla1[[#This Row],[Base para Mejor precio]]*(1-$F$2))</f>
        <v>937.160784</v>
      </c>
      <c r="F4834" s="12" t="s">
        <v>31</v>
      </c>
      <c r="G4834" s="15"/>
      <c r="H4834" s="14" t="n">
        <f aca="false">IFERROR(IF($F$3=0,"-",Tabla1[[#This Row],[Precio de Cliente neto]]*(1+$F$3)),"-")</f>
        <v>1561.93464</v>
      </c>
      <c r="I4834" s="14" t="n">
        <v>1487.5568</v>
      </c>
      <c r="J4834" s="14" t="n">
        <v>1338.80112</v>
      </c>
    </row>
    <row r="4835" customFormat="false" ht="15" hidden="false" customHeight="false" outlineLevel="0" collapsed="false">
      <c r="A4835" s="12" t="n">
        <v>20293</v>
      </c>
      <c r="B4835" s="13" t="s">
        <v>4848</v>
      </c>
      <c r="C4835" s="14" t="n">
        <f aca="false">IF($F$2=0," - ",Tabla1[[#This Row],[Base Precio de Lista neto]])</f>
        <v>3229.1984</v>
      </c>
      <c r="D4835" s="14" t="n">
        <f aca="false">IF($F$2=0," - ",Tabla1[[#This Row],[Base Precio de Lista neto]]*(1-$F$2))</f>
        <v>2260.43888</v>
      </c>
      <c r="E4835" s="14" t="n">
        <f aca="false">IF($F$2=0," - ",Tabla1[[#This Row],[Base para Mejor precio]]*(1-$F$2))</f>
        <v>1729.2357432</v>
      </c>
      <c r="F4835" s="12" t="s">
        <v>14</v>
      </c>
      <c r="G4835" s="15" t="s">
        <v>353</v>
      </c>
      <c r="H4835" s="14" t="n">
        <f aca="false">IFERROR(IF($F$3=0,"-",Tabla1[[#This Row],[Precio de Cliente neto]]*(1+$F$3)),"-")</f>
        <v>3390.65832</v>
      </c>
      <c r="I4835" s="14" t="n">
        <v>3229.1984</v>
      </c>
      <c r="J4835" s="14" t="n">
        <v>2470.336776</v>
      </c>
    </row>
    <row r="4836" customFormat="false" ht="15" hidden="false" customHeight="false" outlineLevel="0" collapsed="false">
      <c r="A4836" s="12" t="n">
        <v>20294</v>
      </c>
      <c r="B4836" s="13" t="s">
        <v>4849</v>
      </c>
      <c r="C4836" s="14" t="n">
        <f aca="false">IF($F$2=0," - ",Tabla1[[#This Row],[Base Precio de Lista neto]])</f>
        <v>3305.2283</v>
      </c>
      <c r="D4836" s="14" t="n">
        <f aca="false">IF($F$2=0," - ",Tabla1[[#This Row],[Base Precio de Lista neto]]*(1-$F$2))</f>
        <v>2313.65981</v>
      </c>
      <c r="E4836" s="14" t="n">
        <f aca="false">IF($F$2=0," - ",Tabla1[[#This Row],[Base para Mejor precio]]*(1-$F$2))</f>
        <v>1769.94975465</v>
      </c>
      <c r="F4836" s="12" t="s">
        <v>14</v>
      </c>
      <c r="G4836" s="15" t="s">
        <v>353</v>
      </c>
      <c r="H4836" s="14" t="n">
        <f aca="false">IFERROR(IF($F$3=0,"-",Tabla1[[#This Row],[Precio de Cliente neto]]*(1+$F$3)),"-")</f>
        <v>3470.489715</v>
      </c>
      <c r="I4836" s="14" t="n">
        <v>3305.2283</v>
      </c>
      <c r="J4836" s="14" t="n">
        <v>2528.4996495</v>
      </c>
    </row>
    <row r="4837" customFormat="false" ht="15" hidden="false" customHeight="false" outlineLevel="0" collapsed="false">
      <c r="A4837" s="12" t="n">
        <v>20295</v>
      </c>
      <c r="B4837" s="13" t="s">
        <v>4850</v>
      </c>
      <c r="C4837" s="14" t="n">
        <f aca="false">IF($F$2=0," - ",Tabla1[[#This Row],[Base Precio de Lista neto]])</f>
        <v>2028.5614</v>
      </c>
      <c r="D4837" s="14" t="n">
        <f aca="false">IF($F$2=0," - ",Tabla1[[#This Row],[Base Precio de Lista neto]]*(1-$F$2))</f>
        <v>1419.99298</v>
      </c>
      <c r="E4837" s="14" t="n">
        <f aca="false">IF($F$2=0," - ",Tabla1[[#This Row],[Base para Mejor precio]]*(1-$F$2))</f>
        <v>1277.993682</v>
      </c>
      <c r="F4837" s="12" t="s">
        <v>31</v>
      </c>
      <c r="G4837" s="15"/>
      <c r="H4837" s="14" t="n">
        <f aca="false">IFERROR(IF($F$3=0,"-",Tabla1[[#This Row],[Precio de Cliente neto]]*(1+$F$3)),"-")</f>
        <v>2129.98947</v>
      </c>
      <c r="I4837" s="14" t="n">
        <v>2028.5614</v>
      </c>
      <c r="J4837" s="14" t="n">
        <v>1825.70526</v>
      </c>
    </row>
    <row r="4838" customFormat="false" ht="15" hidden="false" customHeight="false" outlineLevel="0" collapsed="false">
      <c r="A4838" s="12" t="n">
        <v>20296</v>
      </c>
      <c r="B4838" s="13" t="s">
        <v>4851</v>
      </c>
      <c r="C4838" s="14" t="n">
        <f aca="false">IF($F$2=0," - ",Tabla1[[#This Row],[Base Precio de Lista neto]])</f>
        <v>1700.6639</v>
      </c>
      <c r="D4838" s="14" t="n">
        <f aca="false">IF($F$2=0," - ",Tabla1[[#This Row],[Base Precio de Lista neto]]*(1-$F$2))</f>
        <v>1190.46473</v>
      </c>
      <c r="E4838" s="14" t="n">
        <f aca="false">IF($F$2=0," - ",Tabla1[[#This Row],[Base para Mejor precio]]*(1-$F$2))</f>
        <v>1071.418257</v>
      </c>
      <c r="F4838" s="12" t="s">
        <v>31</v>
      </c>
      <c r="G4838" s="15"/>
      <c r="H4838" s="14" t="n">
        <f aca="false">IFERROR(IF($F$3=0,"-",Tabla1[[#This Row],[Precio de Cliente neto]]*(1+$F$3)),"-")</f>
        <v>1785.697095</v>
      </c>
      <c r="I4838" s="14" t="n">
        <v>1700.6639</v>
      </c>
      <c r="J4838" s="14" t="n">
        <v>1530.59751</v>
      </c>
    </row>
    <row r="4839" customFormat="false" ht="15" hidden="false" customHeight="false" outlineLevel="0" collapsed="false">
      <c r="A4839" s="12" t="n">
        <v>20297</v>
      </c>
      <c r="B4839" s="13" t="s">
        <v>4852</v>
      </c>
      <c r="C4839" s="14" t="n">
        <f aca="false">IF($F$2=0," - ",Tabla1[[#This Row],[Base Precio de Lista neto]])</f>
        <v>13005.526</v>
      </c>
      <c r="D4839" s="14" t="n">
        <f aca="false">IF($F$2=0," - ",Tabla1[[#This Row],[Base Precio de Lista neto]]*(1-$F$2))</f>
        <v>9103.8682</v>
      </c>
      <c r="E4839" s="14" t="n">
        <f aca="false">IF($F$2=0," - ",Tabla1[[#This Row],[Base para Mejor precio]]*(1-$F$2))</f>
        <v>6964.459173</v>
      </c>
      <c r="F4839" s="12" t="s">
        <v>14</v>
      </c>
      <c r="G4839" s="15" t="s">
        <v>353</v>
      </c>
      <c r="H4839" s="14" t="n">
        <f aca="false">IFERROR(IF($F$3=0,"-",Tabla1[[#This Row],[Precio de Cliente neto]]*(1+$F$3)),"-")</f>
        <v>13655.8023</v>
      </c>
      <c r="I4839" s="14" t="n">
        <v>13005.526</v>
      </c>
      <c r="J4839" s="14" t="n">
        <v>9949.22739</v>
      </c>
    </row>
    <row r="4840" customFormat="false" ht="15" hidden="false" customHeight="false" outlineLevel="0" collapsed="false">
      <c r="A4840" s="12" t="n">
        <v>20298</v>
      </c>
      <c r="B4840" s="13" t="s">
        <v>4853</v>
      </c>
      <c r="C4840" s="14" t="n">
        <f aca="false">IF($F$2=0," - ",Tabla1[[#This Row],[Base Precio de Lista neto]])</f>
        <v>4014.7254</v>
      </c>
      <c r="D4840" s="14" t="n">
        <f aca="false">IF($F$2=0," - ",Tabla1[[#This Row],[Base Precio de Lista neto]]*(1-$F$2))</f>
        <v>2810.30778</v>
      </c>
      <c r="E4840" s="14" t="n">
        <f aca="false">IF($F$2=0," - ",Tabla1[[#This Row],[Base para Mejor precio]]*(1-$F$2))</f>
        <v>2529.277002</v>
      </c>
      <c r="F4840" s="12" t="s">
        <v>31</v>
      </c>
      <c r="G4840" s="15"/>
      <c r="H4840" s="14" t="n">
        <f aca="false">IFERROR(IF($F$3=0,"-",Tabla1[[#This Row],[Precio de Cliente neto]]*(1+$F$3)),"-")</f>
        <v>4215.46167</v>
      </c>
      <c r="I4840" s="14" t="n">
        <v>4014.7254</v>
      </c>
      <c r="J4840" s="14" t="n">
        <v>3613.25286</v>
      </c>
    </row>
    <row r="4841" customFormat="false" ht="15" hidden="false" customHeight="false" outlineLevel="0" collapsed="false">
      <c r="A4841" s="12" t="n">
        <v>20299</v>
      </c>
      <c r="B4841" s="13" t="s">
        <v>4854</v>
      </c>
      <c r="C4841" s="14" t="n">
        <f aca="false">IF($F$2=0," - ",Tabla1[[#This Row],[Base Precio de Lista neto]])</f>
        <v>4882.5836</v>
      </c>
      <c r="D4841" s="14" t="n">
        <f aca="false">IF($F$2=0," - ",Tabla1[[#This Row],[Base Precio de Lista neto]]*(1-$F$2))</f>
        <v>3417.80852</v>
      </c>
      <c r="E4841" s="14" t="n">
        <f aca="false">IF($F$2=0," - ",Tabla1[[#This Row],[Base para Mejor precio]]*(1-$F$2))</f>
        <v>3076.027668</v>
      </c>
      <c r="F4841" s="12" t="s">
        <v>31</v>
      </c>
      <c r="G4841" s="15"/>
      <c r="H4841" s="14" t="n">
        <f aca="false">IFERROR(IF($F$3=0,"-",Tabla1[[#This Row],[Precio de Cliente neto]]*(1+$F$3)),"-")</f>
        <v>5126.71278</v>
      </c>
      <c r="I4841" s="14" t="n">
        <v>4882.5836</v>
      </c>
      <c r="J4841" s="14" t="n">
        <v>4394.32524</v>
      </c>
    </row>
    <row r="4842" customFormat="false" ht="15" hidden="false" customHeight="false" outlineLevel="0" collapsed="false">
      <c r="A4842" s="12" t="n">
        <v>20300</v>
      </c>
      <c r="B4842" s="13" t="s">
        <v>4855</v>
      </c>
      <c r="C4842" s="14" t="n">
        <f aca="false">IF($F$2=0," - ",Tabla1[[#This Row],[Base Precio de Lista neto]])</f>
        <v>1953.2779</v>
      </c>
      <c r="D4842" s="14" t="n">
        <f aca="false">IF($F$2=0," - ",Tabla1[[#This Row],[Base Precio de Lista neto]]*(1-$F$2))</f>
        <v>1367.29453</v>
      </c>
      <c r="E4842" s="14" t="n">
        <f aca="false">IF($F$2=0," - ",Tabla1[[#This Row],[Base para Mejor precio]]*(1-$F$2))</f>
        <v>1045.98031545</v>
      </c>
      <c r="F4842" s="12" t="s">
        <v>14</v>
      </c>
      <c r="G4842" s="15" t="s">
        <v>353</v>
      </c>
      <c r="H4842" s="14" t="n">
        <f aca="false">IFERROR(IF($F$3=0,"-",Tabla1[[#This Row],[Precio de Cliente neto]]*(1+$F$3)),"-")</f>
        <v>2050.941795</v>
      </c>
      <c r="I4842" s="14" t="n">
        <v>1953.2779</v>
      </c>
      <c r="J4842" s="14" t="n">
        <v>1494.2575935</v>
      </c>
    </row>
    <row r="4843" customFormat="false" ht="15" hidden="false" customHeight="false" outlineLevel="0" collapsed="false">
      <c r="A4843" s="12" t="n">
        <v>20301</v>
      </c>
      <c r="B4843" s="13" t="s">
        <v>4856</v>
      </c>
      <c r="C4843" s="14" t="n">
        <f aca="false">IF($F$2=0," - ",Tabla1[[#This Row],[Base Precio de Lista neto]])</f>
        <v>946.8215</v>
      </c>
      <c r="D4843" s="14" t="n">
        <f aca="false">IF($F$2=0," - ",Tabla1[[#This Row],[Base Precio de Lista neto]]*(1-$F$2))</f>
        <v>662.77505</v>
      </c>
      <c r="E4843" s="14" t="n">
        <f aca="false">IF($F$2=0," - ",Tabla1[[#This Row],[Base para Mejor precio]]*(1-$F$2))</f>
        <v>507.02291325</v>
      </c>
      <c r="F4843" s="12" t="s">
        <v>14</v>
      </c>
      <c r="G4843" s="15" t="s">
        <v>353</v>
      </c>
      <c r="H4843" s="14" t="n">
        <f aca="false">IFERROR(IF($F$3=0,"-",Tabla1[[#This Row],[Precio de Cliente neto]]*(1+$F$3)),"-")</f>
        <v>994.162575</v>
      </c>
      <c r="I4843" s="14" t="n">
        <v>946.8215</v>
      </c>
      <c r="J4843" s="14" t="n">
        <v>724.3184475</v>
      </c>
    </row>
    <row r="4844" customFormat="false" ht="15" hidden="false" customHeight="false" outlineLevel="0" collapsed="false">
      <c r="A4844" s="12" t="n">
        <v>20302</v>
      </c>
      <c r="B4844" s="13" t="s">
        <v>4857</v>
      </c>
      <c r="C4844" s="14" t="n">
        <f aca="false">IF($F$2=0," - ",Tabla1[[#This Row],[Base Precio de Lista neto]])</f>
        <v>3792.1178</v>
      </c>
      <c r="D4844" s="14" t="n">
        <f aca="false">IF($F$2=0," - ",Tabla1[[#This Row],[Base Precio de Lista neto]]*(1-$F$2))</f>
        <v>2654.48246</v>
      </c>
      <c r="E4844" s="14" t="n">
        <f aca="false">IF($F$2=0," - ",Tabla1[[#This Row],[Base para Mejor precio]]*(1-$F$2))</f>
        <v>2389.034214</v>
      </c>
      <c r="F4844" s="12" t="s">
        <v>31</v>
      </c>
      <c r="G4844" s="15"/>
      <c r="H4844" s="14" t="n">
        <f aca="false">IFERROR(IF($F$3=0,"-",Tabla1[[#This Row],[Precio de Cliente neto]]*(1+$F$3)),"-")</f>
        <v>3981.72369</v>
      </c>
      <c r="I4844" s="14" t="n">
        <v>3792.1178</v>
      </c>
      <c r="J4844" s="14" t="n">
        <v>3412.90602</v>
      </c>
    </row>
    <row r="4845" customFormat="false" ht="15" hidden="false" customHeight="false" outlineLevel="0" collapsed="false">
      <c r="A4845" s="12" t="n">
        <v>20303</v>
      </c>
      <c r="B4845" s="13" t="s">
        <v>4858</v>
      </c>
      <c r="C4845" s="14" t="n">
        <f aca="false">IF($F$2=0," - ",Tabla1[[#This Row],[Base Precio de Lista neto]])</f>
        <v>1238.118</v>
      </c>
      <c r="D4845" s="14" t="n">
        <f aca="false">IF($F$2=0," - ",Tabla1[[#This Row],[Base Precio de Lista neto]]*(1-$F$2))</f>
        <v>866.6826</v>
      </c>
      <c r="E4845" s="14" t="n">
        <f aca="false">IF($F$2=0," - ",Tabla1[[#This Row],[Base para Mejor precio]]*(1-$F$2))</f>
        <v>780.01434</v>
      </c>
      <c r="F4845" s="12" t="s">
        <v>31</v>
      </c>
      <c r="G4845" s="15"/>
      <c r="H4845" s="14" t="n">
        <f aca="false">IFERROR(IF($F$3=0,"-",Tabla1[[#This Row],[Precio de Cliente neto]]*(1+$F$3)),"-")</f>
        <v>1300.0239</v>
      </c>
      <c r="I4845" s="14" t="n">
        <v>1238.118</v>
      </c>
      <c r="J4845" s="14" t="n">
        <v>1114.3062</v>
      </c>
    </row>
    <row r="4846" customFormat="false" ht="15" hidden="false" customHeight="false" outlineLevel="0" collapsed="false">
      <c r="A4846" s="12" t="n">
        <v>20304</v>
      </c>
      <c r="B4846" s="13" t="s">
        <v>4859</v>
      </c>
      <c r="C4846" s="14" t="n">
        <f aca="false">IF($F$2=0," - ",Tabla1[[#This Row],[Base Precio de Lista neto]])</f>
        <v>2458.1601</v>
      </c>
      <c r="D4846" s="14" t="n">
        <f aca="false">IF($F$2=0," - ",Tabla1[[#This Row],[Base Precio de Lista neto]]*(1-$F$2))</f>
        <v>1720.71207</v>
      </c>
      <c r="E4846" s="14" t="n">
        <f aca="false">IF($F$2=0," - ",Tabla1[[#This Row],[Base para Mejor precio]]*(1-$F$2))</f>
        <v>1548.640863</v>
      </c>
      <c r="F4846" s="12" t="s">
        <v>31</v>
      </c>
      <c r="G4846" s="15"/>
      <c r="H4846" s="14" t="n">
        <f aca="false">IFERROR(IF($F$3=0,"-",Tabla1[[#This Row],[Precio de Cliente neto]]*(1+$F$3)),"-")</f>
        <v>2581.068105</v>
      </c>
      <c r="I4846" s="14" t="n">
        <v>2458.1601</v>
      </c>
      <c r="J4846" s="14" t="n">
        <v>2212.34409</v>
      </c>
    </row>
    <row r="4847" customFormat="false" ht="15" hidden="false" customHeight="false" outlineLevel="0" collapsed="false">
      <c r="A4847" s="12" t="n">
        <v>20305</v>
      </c>
      <c r="B4847" s="13" t="s">
        <v>4860</v>
      </c>
      <c r="C4847" s="14" t="n">
        <f aca="false">IF($F$2=0," - ",Tabla1[[#This Row],[Base Precio de Lista neto]])</f>
        <v>9350.8086</v>
      </c>
      <c r="D4847" s="14" t="n">
        <f aca="false">IF($F$2=0," - ",Tabla1[[#This Row],[Base Precio de Lista neto]]*(1-$F$2))</f>
        <v>6545.56602</v>
      </c>
      <c r="E4847" s="14" t="n">
        <f aca="false">IF($F$2=0," - ",Tabla1[[#This Row],[Base para Mejor precio]]*(1-$F$2))</f>
        <v>5891.009418</v>
      </c>
      <c r="F4847" s="12" t="s">
        <v>31</v>
      </c>
      <c r="G4847" s="15"/>
      <c r="H4847" s="14" t="n">
        <f aca="false">IFERROR(IF($F$3=0,"-",Tabla1[[#This Row],[Precio de Cliente neto]]*(1+$F$3)),"-")</f>
        <v>9818.34903</v>
      </c>
      <c r="I4847" s="14" t="n">
        <v>9350.8086</v>
      </c>
      <c r="J4847" s="14" t="n">
        <v>8415.72774</v>
      </c>
    </row>
    <row r="4848" customFormat="false" ht="15" hidden="false" customHeight="false" outlineLevel="0" collapsed="false">
      <c r="A4848" s="12" t="n">
        <v>20306</v>
      </c>
      <c r="B4848" s="13" t="s">
        <v>4861</v>
      </c>
      <c r="C4848" s="14" t="n">
        <f aca="false">IF($F$2=0," - ",Tabla1[[#This Row],[Base Precio de Lista neto]])</f>
        <v>9350.8086</v>
      </c>
      <c r="D4848" s="14" t="n">
        <f aca="false">IF($F$2=0," - ",Tabla1[[#This Row],[Base Precio de Lista neto]]*(1-$F$2))</f>
        <v>6545.56602</v>
      </c>
      <c r="E4848" s="14" t="n">
        <f aca="false">IF($F$2=0," - ",Tabla1[[#This Row],[Base para Mejor precio]]*(1-$F$2))</f>
        <v>5007.3580053</v>
      </c>
      <c r="F4848" s="12" t="s">
        <v>14</v>
      </c>
      <c r="G4848" s="15" t="s">
        <v>353</v>
      </c>
      <c r="H4848" s="14" t="n">
        <f aca="false">IFERROR(IF($F$3=0,"-",Tabla1[[#This Row],[Precio de Cliente neto]]*(1+$F$3)),"-")</f>
        <v>9818.34903</v>
      </c>
      <c r="I4848" s="14" t="n">
        <v>9350.8086</v>
      </c>
      <c r="J4848" s="14" t="n">
        <v>7153.368579</v>
      </c>
    </row>
    <row r="4849" customFormat="false" ht="15" hidden="false" customHeight="false" outlineLevel="0" collapsed="false">
      <c r="A4849" s="12" t="n">
        <v>20307</v>
      </c>
      <c r="B4849" s="13" t="s">
        <v>4862</v>
      </c>
      <c r="C4849" s="14" t="n">
        <f aca="false">IF($F$2=0," - ",Tabla1[[#This Row],[Base Precio de Lista neto]])</f>
        <v>9350.8086</v>
      </c>
      <c r="D4849" s="14" t="n">
        <f aca="false">IF($F$2=0," - ",Tabla1[[#This Row],[Base Precio de Lista neto]]*(1-$F$2))</f>
        <v>6545.56602</v>
      </c>
      <c r="E4849" s="14" t="n">
        <f aca="false">IF($F$2=0," - ",Tabla1[[#This Row],[Base para Mejor precio]]*(1-$F$2))</f>
        <v>5007.3580053</v>
      </c>
      <c r="F4849" s="12" t="s">
        <v>14</v>
      </c>
      <c r="G4849" s="15" t="s">
        <v>353</v>
      </c>
      <c r="H4849" s="14" t="n">
        <f aca="false">IFERROR(IF($F$3=0,"-",Tabla1[[#This Row],[Precio de Cliente neto]]*(1+$F$3)),"-")</f>
        <v>9818.34903</v>
      </c>
      <c r="I4849" s="14" t="n">
        <v>9350.8086</v>
      </c>
      <c r="J4849" s="14" t="n">
        <v>7153.368579</v>
      </c>
    </row>
    <row r="4850" customFormat="false" ht="15" hidden="false" customHeight="false" outlineLevel="0" collapsed="false">
      <c r="A4850" s="12" t="n">
        <v>20308</v>
      </c>
      <c r="B4850" s="13" t="s">
        <v>4863</v>
      </c>
      <c r="C4850" s="14" t="n">
        <f aca="false">IF($F$2=0," - ",Tabla1[[#This Row],[Base Precio de Lista neto]])</f>
        <v>9352.1256</v>
      </c>
      <c r="D4850" s="14" t="n">
        <f aca="false">IF($F$2=0," - ",Tabla1[[#This Row],[Base Precio de Lista neto]]*(1-$F$2))</f>
        <v>6546.48792</v>
      </c>
      <c r="E4850" s="14" t="n">
        <f aca="false">IF($F$2=0," - ",Tabla1[[#This Row],[Base para Mejor precio]]*(1-$F$2))</f>
        <v>5891.839128</v>
      </c>
      <c r="F4850" s="12" t="s">
        <v>31</v>
      </c>
      <c r="G4850" s="15"/>
      <c r="H4850" s="14" t="n">
        <f aca="false">IFERROR(IF($F$3=0,"-",Tabla1[[#This Row],[Precio de Cliente neto]]*(1+$F$3)),"-")</f>
        <v>9819.73188</v>
      </c>
      <c r="I4850" s="14" t="n">
        <v>9352.1256</v>
      </c>
      <c r="J4850" s="14" t="n">
        <v>8416.91304</v>
      </c>
    </row>
    <row r="4851" customFormat="false" ht="15" hidden="false" customHeight="false" outlineLevel="0" collapsed="false">
      <c r="A4851" s="12" t="n">
        <v>20309</v>
      </c>
      <c r="B4851" s="13" t="s">
        <v>4864</v>
      </c>
      <c r="C4851" s="14" t="n">
        <f aca="false">IF($F$2=0," - ",Tabla1[[#This Row],[Base Precio de Lista neto]])</f>
        <v>9352.1289</v>
      </c>
      <c r="D4851" s="14" t="n">
        <f aca="false">IF($F$2=0," - ",Tabla1[[#This Row],[Base Precio de Lista neto]]*(1-$F$2))</f>
        <v>6546.49023</v>
      </c>
      <c r="E4851" s="14" t="n">
        <f aca="false">IF($F$2=0," - ",Tabla1[[#This Row],[Base para Mejor precio]]*(1-$F$2))</f>
        <v>5008.06502595</v>
      </c>
      <c r="F4851" s="12" t="s">
        <v>14</v>
      </c>
      <c r="G4851" s="15" t="s">
        <v>353</v>
      </c>
      <c r="H4851" s="14" t="n">
        <f aca="false">IFERROR(IF($F$3=0,"-",Tabla1[[#This Row],[Precio de Cliente neto]]*(1+$F$3)),"-")</f>
        <v>9819.735345</v>
      </c>
      <c r="I4851" s="14" t="n">
        <v>9352.1289</v>
      </c>
      <c r="J4851" s="14" t="n">
        <v>7154.3786085</v>
      </c>
    </row>
    <row r="4852" customFormat="false" ht="15" hidden="false" customHeight="false" outlineLevel="0" collapsed="false">
      <c r="A4852" s="12" t="n">
        <v>20310</v>
      </c>
      <c r="B4852" s="13" t="s">
        <v>4865</v>
      </c>
      <c r="C4852" s="14" t="n">
        <f aca="false">IF($F$2=0," - ",Tabla1[[#This Row],[Base Precio de Lista neto]])</f>
        <v>9352.1256</v>
      </c>
      <c r="D4852" s="14" t="n">
        <f aca="false">IF($F$2=0," - ",Tabla1[[#This Row],[Base Precio de Lista neto]]*(1-$F$2))</f>
        <v>6546.48792</v>
      </c>
      <c r="E4852" s="14" t="n">
        <f aca="false">IF($F$2=0," - ",Tabla1[[#This Row],[Base para Mejor precio]]*(1-$F$2))</f>
        <v>5891.839128</v>
      </c>
      <c r="F4852" s="12" t="s">
        <v>31</v>
      </c>
      <c r="G4852" s="15"/>
      <c r="H4852" s="14" t="n">
        <f aca="false">IFERROR(IF($F$3=0,"-",Tabla1[[#This Row],[Precio de Cliente neto]]*(1+$F$3)),"-")</f>
        <v>9819.73188</v>
      </c>
      <c r="I4852" s="14" t="n">
        <v>9352.1256</v>
      </c>
      <c r="J4852" s="14" t="n">
        <v>8416.91304</v>
      </c>
    </row>
    <row r="4853" customFormat="false" ht="15" hidden="false" customHeight="false" outlineLevel="0" collapsed="false">
      <c r="A4853" s="12" t="n">
        <v>20311</v>
      </c>
      <c r="B4853" s="13" t="s">
        <v>4866</v>
      </c>
      <c r="C4853" s="14" t="n">
        <f aca="false">IF($F$2=0," - ",Tabla1[[#This Row],[Base Precio de Lista neto]])</f>
        <v>8818.4448</v>
      </c>
      <c r="D4853" s="14" t="n">
        <f aca="false">IF($F$2=0," - ",Tabla1[[#This Row],[Base Precio de Lista neto]]*(1-$F$2))</f>
        <v>6172.91136</v>
      </c>
      <c r="E4853" s="14" t="n">
        <f aca="false">IF($F$2=0," - ",Tabla1[[#This Row],[Base para Mejor precio]]*(1-$F$2))</f>
        <v>5555.620224</v>
      </c>
      <c r="F4853" s="12" t="s">
        <v>31</v>
      </c>
      <c r="G4853" s="15"/>
      <c r="H4853" s="14" t="n">
        <f aca="false">IFERROR(IF($F$3=0,"-",Tabla1[[#This Row],[Precio de Cliente neto]]*(1+$F$3)),"-")</f>
        <v>9259.36704</v>
      </c>
      <c r="I4853" s="14" t="n">
        <v>8818.4448</v>
      </c>
      <c r="J4853" s="14" t="n">
        <v>7936.60032</v>
      </c>
    </row>
    <row r="4854" customFormat="false" ht="15" hidden="false" customHeight="false" outlineLevel="0" collapsed="false">
      <c r="A4854" s="12" t="n">
        <v>20312</v>
      </c>
      <c r="B4854" s="13" t="s">
        <v>4867</v>
      </c>
      <c r="C4854" s="14" t="n">
        <f aca="false">IF($F$2=0," - ",Tabla1[[#This Row],[Base Precio de Lista neto]])</f>
        <v>9946.6012</v>
      </c>
      <c r="D4854" s="14" t="n">
        <f aca="false">IF($F$2=0," - ",Tabla1[[#This Row],[Base Precio de Lista neto]]*(1-$F$2))</f>
        <v>6962.62084</v>
      </c>
      <c r="E4854" s="14" t="n">
        <f aca="false">IF($F$2=0," - ",Tabla1[[#This Row],[Base para Mejor precio]]*(1-$F$2))</f>
        <v>5326.4049426</v>
      </c>
      <c r="F4854" s="12" t="s">
        <v>14</v>
      </c>
      <c r="G4854" s="15" t="s">
        <v>353</v>
      </c>
      <c r="H4854" s="14" t="n">
        <f aca="false">IFERROR(IF($F$3=0,"-",Tabla1[[#This Row],[Precio de Cliente neto]]*(1+$F$3)),"-")</f>
        <v>10443.93126</v>
      </c>
      <c r="I4854" s="14" t="n">
        <v>9946.6012</v>
      </c>
      <c r="J4854" s="14" t="n">
        <v>7609.149918</v>
      </c>
    </row>
    <row r="4855" customFormat="false" ht="15" hidden="false" customHeight="false" outlineLevel="0" collapsed="false">
      <c r="A4855" s="12" t="n">
        <v>20313</v>
      </c>
      <c r="B4855" s="13" t="s">
        <v>4868</v>
      </c>
      <c r="C4855" s="14" t="n">
        <f aca="false">IF($F$2=0," - ",Tabla1[[#This Row],[Base Precio de Lista neto]])</f>
        <v>9894.9496</v>
      </c>
      <c r="D4855" s="14" t="n">
        <f aca="false">IF($F$2=0," - ",Tabla1[[#This Row],[Base Precio de Lista neto]]*(1-$F$2))</f>
        <v>6926.46472</v>
      </c>
      <c r="E4855" s="14" t="n">
        <f aca="false">IF($F$2=0," - ",Tabla1[[#This Row],[Base para Mejor precio]]*(1-$F$2))</f>
        <v>5298.7455108</v>
      </c>
      <c r="F4855" s="12" t="s">
        <v>14</v>
      </c>
      <c r="G4855" s="15" t="s">
        <v>353</v>
      </c>
      <c r="H4855" s="14" t="n">
        <f aca="false">IFERROR(IF($F$3=0,"-",Tabla1[[#This Row],[Precio de Cliente neto]]*(1+$F$3)),"-")</f>
        <v>10389.69708</v>
      </c>
      <c r="I4855" s="14" t="n">
        <v>9894.9496</v>
      </c>
      <c r="J4855" s="14" t="n">
        <v>7569.636444</v>
      </c>
    </row>
    <row r="4856" customFormat="false" ht="15" hidden="false" customHeight="false" outlineLevel="0" collapsed="false">
      <c r="A4856" s="12" t="n">
        <v>20314</v>
      </c>
      <c r="B4856" s="13" t="s">
        <v>4869</v>
      </c>
      <c r="C4856" s="14" t="n">
        <f aca="false">IF($F$2=0," - ",Tabla1[[#This Row],[Base Precio de Lista neto]])</f>
        <v>43.7104</v>
      </c>
      <c r="D4856" s="14" t="n">
        <f aca="false">IF($F$2=0," - ",Tabla1[[#This Row],[Base Precio de Lista neto]]*(1-$F$2))</f>
        <v>30.59728</v>
      </c>
      <c r="E4856" s="14" t="n">
        <f aca="false">IF($F$2=0," - ",Tabla1[[#This Row],[Base para Mejor precio]]*(1-$F$2))</f>
        <v>27.537552</v>
      </c>
      <c r="F4856" s="12" t="s">
        <v>31</v>
      </c>
      <c r="G4856" s="15"/>
      <c r="H4856" s="14" t="n">
        <f aca="false">IFERROR(IF($F$3=0,"-",Tabla1[[#This Row],[Precio de Cliente neto]]*(1+$F$3)),"-")</f>
        <v>45.89592</v>
      </c>
      <c r="I4856" s="14" t="n">
        <v>43.7104</v>
      </c>
      <c r="J4856" s="14" t="n">
        <v>39.33936</v>
      </c>
    </row>
    <row r="4857" customFormat="false" ht="15" hidden="false" customHeight="false" outlineLevel="0" collapsed="false">
      <c r="A4857" s="12" t="n">
        <v>20315</v>
      </c>
      <c r="B4857" s="13" t="s">
        <v>4870</v>
      </c>
      <c r="C4857" s="14" t="n">
        <f aca="false">IF($F$2=0," - ",Tabla1[[#This Row],[Base Precio de Lista neto]])</f>
        <v>1246.2469</v>
      </c>
      <c r="D4857" s="14" t="n">
        <f aca="false">IF($F$2=0," - ",Tabla1[[#This Row],[Base Precio de Lista neto]]*(1-$F$2))</f>
        <v>872.37283</v>
      </c>
      <c r="E4857" s="14" t="n">
        <f aca="false">IF($F$2=0," - ",Tabla1[[#This Row],[Base para Mejor precio]]*(1-$F$2))</f>
        <v>785.135547</v>
      </c>
      <c r="F4857" s="12" t="s">
        <v>31</v>
      </c>
      <c r="G4857" s="15"/>
      <c r="H4857" s="14" t="n">
        <f aca="false">IFERROR(IF($F$3=0,"-",Tabla1[[#This Row],[Precio de Cliente neto]]*(1+$F$3)),"-")</f>
        <v>1308.559245</v>
      </c>
      <c r="I4857" s="14" t="n">
        <v>1246.2469</v>
      </c>
      <c r="J4857" s="14" t="n">
        <v>1121.62221</v>
      </c>
    </row>
    <row r="4858" customFormat="false" ht="15" hidden="false" customHeight="false" outlineLevel="0" collapsed="false">
      <c r="A4858" s="12" t="n">
        <v>20316</v>
      </c>
      <c r="B4858" s="13" t="s">
        <v>4871</v>
      </c>
      <c r="C4858" s="14" t="n">
        <f aca="false">IF($F$2=0," - ",Tabla1[[#This Row],[Base Precio de Lista neto]])</f>
        <v>1393.429</v>
      </c>
      <c r="D4858" s="14" t="n">
        <f aca="false">IF($F$2=0," - ",Tabla1[[#This Row],[Base Precio de Lista neto]]*(1-$F$2))</f>
        <v>975.4003</v>
      </c>
      <c r="E4858" s="14" t="n">
        <f aca="false">IF($F$2=0," - ",Tabla1[[#This Row],[Base para Mejor precio]]*(1-$F$2))</f>
        <v>877.86027</v>
      </c>
      <c r="F4858" s="12" t="s">
        <v>31</v>
      </c>
      <c r="G4858" s="15"/>
      <c r="H4858" s="14" t="n">
        <f aca="false">IFERROR(IF($F$3=0,"-",Tabla1[[#This Row],[Precio de Cliente neto]]*(1+$F$3)),"-")</f>
        <v>1463.10045</v>
      </c>
      <c r="I4858" s="14" t="n">
        <v>1393.429</v>
      </c>
      <c r="J4858" s="14" t="n">
        <v>1254.0861</v>
      </c>
    </row>
    <row r="4859" customFormat="false" ht="15" hidden="false" customHeight="false" outlineLevel="0" collapsed="false">
      <c r="A4859" s="12" t="n">
        <v>20317</v>
      </c>
      <c r="B4859" s="13" t="s">
        <v>4872</v>
      </c>
      <c r="C4859" s="14" t="n">
        <f aca="false">IF($F$2=0," - ",Tabla1[[#This Row],[Base Precio de Lista neto]])</f>
        <v>7169.894</v>
      </c>
      <c r="D4859" s="14" t="n">
        <f aca="false">IF($F$2=0," - ",Tabla1[[#This Row],[Base Precio de Lista neto]]*(1-$F$2))</f>
        <v>5018.9258</v>
      </c>
      <c r="E4859" s="14" t="n">
        <f aca="false">IF($F$2=0," - ",Tabla1[[#This Row],[Base para Mejor precio]]*(1-$F$2))</f>
        <v>3839.478237</v>
      </c>
      <c r="F4859" s="12" t="s">
        <v>14</v>
      </c>
      <c r="G4859" s="15" t="s">
        <v>353</v>
      </c>
      <c r="H4859" s="14" t="n">
        <f aca="false">IFERROR(IF($F$3=0,"-",Tabla1[[#This Row],[Precio de Cliente neto]]*(1+$F$3)),"-")</f>
        <v>7528.3887</v>
      </c>
      <c r="I4859" s="14" t="n">
        <v>7169.894</v>
      </c>
      <c r="J4859" s="14" t="n">
        <v>5484.96891</v>
      </c>
    </row>
    <row r="4860" customFormat="false" ht="15" hidden="false" customHeight="false" outlineLevel="0" collapsed="false">
      <c r="A4860" s="12" t="n">
        <v>20318</v>
      </c>
      <c r="B4860" s="13" t="s">
        <v>4873</v>
      </c>
      <c r="C4860" s="14" t="n">
        <f aca="false">IF($F$2=0," - ",Tabla1[[#This Row],[Base Precio de Lista neto]])</f>
        <v>7078.9572</v>
      </c>
      <c r="D4860" s="14" t="n">
        <f aca="false">IF($F$2=0," - ",Tabla1[[#This Row],[Base Precio de Lista neto]]*(1-$F$2))</f>
        <v>4955.27004</v>
      </c>
      <c r="E4860" s="14" t="n">
        <f aca="false">IF($F$2=0," - ",Tabla1[[#This Row],[Base para Mejor precio]]*(1-$F$2))</f>
        <v>3790.7815806</v>
      </c>
      <c r="F4860" s="12" t="s">
        <v>14</v>
      </c>
      <c r="G4860" s="15" t="s">
        <v>353</v>
      </c>
      <c r="H4860" s="14" t="n">
        <f aca="false">IFERROR(IF($F$3=0,"-",Tabla1[[#This Row],[Precio de Cliente neto]]*(1+$F$3)),"-")</f>
        <v>7432.90506</v>
      </c>
      <c r="I4860" s="14" t="n">
        <v>7078.9572</v>
      </c>
      <c r="J4860" s="14" t="n">
        <v>5415.402258</v>
      </c>
    </row>
    <row r="4861" customFormat="false" ht="15" hidden="false" customHeight="false" outlineLevel="0" collapsed="false">
      <c r="A4861" s="12" t="n">
        <v>20319</v>
      </c>
      <c r="B4861" s="13" t="s">
        <v>4874</v>
      </c>
      <c r="C4861" s="14" t="n">
        <f aca="false">IF($F$2=0," - ",Tabla1[[#This Row],[Base Precio de Lista neto]])</f>
        <v>2551.4537</v>
      </c>
      <c r="D4861" s="14" t="n">
        <f aca="false">IF($F$2=0," - ",Tabla1[[#This Row],[Base Precio de Lista neto]]*(1-$F$2))</f>
        <v>1786.01759</v>
      </c>
      <c r="E4861" s="14" t="n">
        <f aca="false">IF($F$2=0," - ",Tabla1[[#This Row],[Base para Mejor precio]]*(1-$F$2))</f>
        <v>1366.30345635</v>
      </c>
      <c r="F4861" s="12" t="s">
        <v>14</v>
      </c>
      <c r="G4861" s="15" t="s">
        <v>353</v>
      </c>
      <c r="H4861" s="14" t="n">
        <f aca="false">IFERROR(IF($F$3=0,"-",Tabla1[[#This Row],[Precio de Cliente neto]]*(1+$F$3)),"-")</f>
        <v>2679.026385</v>
      </c>
      <c r="I4861" s="14" t="n">
        <v>2551.4537</v>
      </c>
      <c r="J4861" s="14" t="n">
        <v>1951.8620805</v>
      </c>
    </row>
    <row r="4862" customFormat="false" ht="15" hidden="false" customHeight="false" outlineLevel="0" collapsed="false">
      <c r="A4862" s="12" t="n">
        <v>20320</v>
      </c>
      <c r="B4862" s="13" t="s">
        <v>4875</v>
      </c>
      <c r="C4862" s="14" t="n">
        <f aca="false">IF($F$2=0," - ",Tabla1[[#This Row],[Base Precio de Lista neto]])</f>
        <v>1657.1651</v>
      </c>
      <c r="D4862" s="14" t="n">
        <f aca="false">IF($F$2=0," - ",Tabla1[[#This Row],[Base Precio de Lista neto]]*(1-$F$2))</f>
        <v>1160.01557</v>
      </c>
      <c r="E4862" s="14" t="n">
        <f aca="false">IF($F$2=0," - ",Tabla1[[#This Row],[Base para Mejor precio]]*(1-$F$2))</f>
        <v>1044.014013</v>
      </c>
      <c r="F4862" s="12" t="s">
        <v>31</v>
      </c>
      <c r="G4862" s="15"/>
      <c r="H4862" s="14" t="n">
        <f aca="false">IFERROR(IF($F$3=0,"-",Tabla1[[#This Row],[Precio de Cliente neto]]*(1+$F$3)),"-")</f>
        <v>1740.023355</v>
      </c>
      <c r="I4862" s="14" t="n">
        <v>1657.1651</v>
      </c>
      <c r="J4862" s="14" t="n">
        <v>1491.44859</v>
      </c>
    </row>
    <row r="4863" customFormat="false" ht="15" hidden="false" customHeight="false" outlineLevel="0" collapsed="false">
      <c r="A4863" s="12" t="n">
        <v>20322</v>
      </c>
      <c r="B4863" s="13" t="s">
        <v>4876</v>
      </c>
      <c r="C4863" s="14" t="n">
        <f aca="false">IF($F$2=0," - ",Tabla1[[#This Row],[Base Precio de Lista neto]])</f>
        <v>8039.8193</v>
      </c>
      <c r="D4863" s="14" t="n">
        <f aca="false">IF($F$2=0," - ",Tabla1[[#This Row],[Base Precio de Lista neto]]*(1-$F$2))</f>
        <v>5627.87351</v>
      </c>
      <c r="E4863" s="14" t="n">
        <f aca="false">IF($F$2=0," - ",Tabla1[[#This Row],[Base para Mejor precio]]*(1-$F$2))</f>
        <v>4305.32323515</v>
      </c>
      <c r="F4863" s="12" t="s">
        <v>14</v>
      </c>
      <c r="G4863" s="15" t="s">
        <v>353</v>
      </c>
      <c r="H4863" s="14" t="n">
        <f aca="false">IFERROR(IF($F$3=0,"-",Tabla1[[#This Row],[Precio de Cliente neto]]*(1+$F$3)),"-")</f>
        <v>8441.810265</v>
      </c>
      <c r="I4863" s="14" t="n">
        <v>8039.8193</v>
      </c>
      <c r="J4863" s="14" t="n">
        <v>6150.4617645</v>
      </c>
    </row>
    <row r="4864" customFormat="false" ht="15" hidden="false" customHeight="false" outlineLevel="0" collapsed="false">
      <c r="A4864" s="12" t="n">
        <v>20323</v>
      </c>
      <c r="B4864" s="13" t="s">
        <v>4877</v>
      </c>
      <c r="C4864" s="14" t="n">
        <f aca="false">IF($F$2=0," - ",Tabla1[[#This Row],[Base Precio de Lista neto]])</f>
        <v>2651.0228</v>
      </c>
      <c r="D4864" s="14" t="n">
        <f aca="false">IF($F$2=0," - ",Tabla1[[#This Row],[Base Precio de Lista neto]]*(1-$F$2))</f>
        <v>1855.71596</v>
      </c>
      <c r="E4864" s="14" t="n">
        <f aca="false">IF($F$2=0," - ",Tabla1[[#This Row],[Base para Mejor precio]]*(1-$F$2))</f>
        <v>1670.144364</v>
      </c>
      <c r="F4864" s="12" t="s">
        <v>31</v>
      </c>
      <c r="G4864" s="15"/>
      <c r="H4864" s="14" t="n">
        <f aca="false">IFERROR(IF($F$3=0,"-",Tabla1[[#This Row],[Precio de Cliente neto]]*(1+$F$3)),"-")</f>
        <v>2783.57394</v>
      </c>
      <c r="I4864" s="14" t="n">
        <v>2651.0228</v>
      </c>
      <c r="J4864" s="14" t="n">
        <v>2385.92052</v>
      </c>
    </row>
    <row r="4865" customFormat="false" ht="15" hidden="false" customHeight="false" outlineLevel="0" collapsed="false">
      <c r="A4865" s="12" t="n">
        <v>20324</v>
      </c>
      <c r="B4865" s="13" t="s">
        <v>4878</v>
      </c>
      <c r="C4865" s="14" t="n">
        <f aca="false">IF($F$2=0," - ",Tabla1[[#This Row],[Base Precio de Lista neto]])</f>
        <v>10855.8748</v>
      </c>
      <c r="D4865" s="14" t="n">
        <f aca="false">IF($F$2=0," - ",Tabla1[[#This Row],[Base Precio de Lista neto]]*(1-$F$2))</f>
        <v>7599.11236</v>
      </c>
      <c r="E4865" s="14" t="n">
        <f aca="false">IF($F$2=0," - ",Tabla1[[#This Row],[Base para Mejor precio]]*(1-$F$2))</f>
        <v>5813.3209554</v>
      </c>
      <c r="F4865" s="12" t="s">
        <v>14</v>
      </c>
      <c r="G4865" s="15" t="s">
        <v>353</v>
      </c>
      <c r="H4865" s="14" t="n">
        <f aca="false">IFERROR(IF($F$3=0,"-",Tabla1[[#This Row],[Precio de Cliente neto]]*(1+$F$3)),"-")</f>
        <v>11398.66854</v>
      </c>
      <c r="I4865" s="14" t="n">
        <v>10855.8748</v>
      </c>
      <c r="J4865" s="14" t="n">
        <v>8304.744222</v>
      </c>
    </row>
    <row r="4866" customFormat="false" ht="15" hidden="false" customHeight="false" outlineLevel="0" collapsed="false">
      <c r="A4866" s="12" t="n">
        <v>20325</v>
      </c>
      <c r="B4866" s="13" t="s">
        <v>4879</v>
      </c>
      <c r="C4866" s="14" t="n">
        <f aca="false">IF($F$2=0," - ",Tabla1[[#This Row],[Base Precio de Lista neto]])</f>
        <v>10855.8748</v>
      </c>
      <c r="D4866" s="14" t="n">
        <f aca="false">IF($F$2=0," - ",Tabla1[[#This Row],[Base Precio de Lista neto]]*(1-$F$2))</f>
        <v>7599.11236</v>
      </c>
      <c r="E4866" s="14" t="n">
        <f aca="false">IF($F$2=0," - ",Tabla1[[#This Row],[Base para Mejor precio]]*(1-$F$2))</f>
        <v>5813.3209554</v>
      </c>
      <c r="F4866" s="12" t="s">
        <v>14</v>
      </c>
      <c r="G4866" s="15" t="s">
        <v>353</v>
      </c>
      <c r="H4866" s="14" t="n">
        <f aca="false">IFERROR(IF($F$3=0,"-",Tabla1[[#This Row],[Precio de Cliente neto]]*(1+$F$3)),"-")</f>
        <v>11398.66854</v>
      </c>
      <c r="I4866" s="14" t="n">
        <v>10855.8748</v>
      </c>
      <c r="J4866" s="14" t="n">
        <v>8304.744222</v>
      </c>
    </row>
    <row r="4867" customFormat="false" ht="15" hidden="false" customHeight="false" outlineLevel="0" collapsed="false">
      <c r="A4867" s="12" t="n">
        <v>20326</v>
      </c>
      <c r="B4867" s="13" t="s">
        <v>4880</v>
      </c>
      <c r="C4867" s="14" t="n">
        <f aca="false">IF($F$2=0," - ",Tabla1[[#This Row],[Base Precio de Lista neto]])</f>
        <v>10855.8748</v>
      </c>
      <c r="D4867" s="14" t="n">
        <f aca="false">IF($F$2=0," - ",Tabla1[[#This Row],[Base Precio de Lista neto]]*(1-$F$2))</f>
        <v>7599.11236</v>
      </c>
      <c r="E4867" s="14" t="n">
        <f aca="false">IF($F$2=0," - ",Tabla1[[#This Row],[Base para Mejor precio]]*(1-$F$2))</f>
        <v>5813.3209554</v>
      </c>
      <c r="F4867" s="12" t="s">
        <v>14</v>
      </c>
      <c r="G4867" s="15" t="s">
        <v>353</v>
      </c>
      <c r="H4867" s="14" t="n">
        <f aca="false">IFERROR(IF($F$3=0,"-",Tabla1[[#This Row],[Precio de Cliente neto]]*(1+$F$3)),"-")</f>
        <v>11398.66854</v>
      </c>
      <c r="I4867" s="14" t="n">
        <v>10855.8748</v>
      </c>
      <c r="J4867" s="14" t="n">
        <v>8304.744222</v>
      </c>
    </row>
    <row r="4868" customFormat="false" ht="15" hidden="false" customHeight="false" outlineLevel="0" collapsed="false">
      <c r="A4868" s="12" t="n">
        <v>20327</v>
      </c>
      <c r="B4868" s="13" t="s">
        <v>4881</v>
      </c>
      <c r="C4868" s="14" t="n">
        <f aca="false">IF($F$2=0," - ",Tabla1[[#This Row],[Base Precio de Lista neto]])</f>
        <v>10855.8748</v>
      </c>
      <c r="D4868" s="14" t="n">
        <f aca="false">IF($F$2=0," - ",Tabla1[[#This Row],[Base Precio de Lista neto]]*(1-$F$2))</f>
        <v>7599.11236</v>
      </c>
      <c r="E4868" s="14" t="n">
        <f aca="false">IF($F$2=0," - ",Tabla1[[#This Row],[Base para Mejor precio]]*(1-$F$2))</f>
        <v>5813.3209554</v>
      </c>
      <c r="F4868" s="12" t="s">
        <v>14</v>
      </c>
      <c r="G4868" s="15" t="s">
        <v>353</v>
      </c>
      <c r="H4868" s="14" t="n">
        <f aca="false">IFERROR(IF($F$3=0,"-",Tabla1[[#This Row],[Precio de Cliente neto]]*(1+$F$3)),"-")</f>
        <v>11398.66854</v>
      </c>
      <c r="I4868" s="14" t="n">
        <v>10855.8748</v>
      </c>
      <c r="J4868" s="14" t="n">
        <v>8304.744222</v>
      </c>
    </row>
    <row r="4869" customFormat="false" ht="15" hidden="false" customHeight="false" outlineLevel="0" collapsed="false">
      <c r="A4869" s="12" t="n">
        <v>20328</v>
      </c>
      <c r="B4869" s="13" t="s">
        <v>4882</v>
      </c>
      <c r="C4869" s="14" t="n">
        <f aca="false">IF($F$2=0," - ",Tabla1[[#This Row],[Base Precio de Lista neto]])</f>
        <v>10855.8748</v>
      </c>
      <c r="D4869" s="14" t="n">
        <f aca="false">IF($F$2=0," - ",Tabla1[[#This Row],[Base Precio de Lista neto]]*(1-$F$2))</f>
        <v>7599.11236</v>
      </c>
      <c r="E4869" s="14" t="n">
        <f aca="false">IF($F$2=0," - ",Tabla1[[#This Row],[Base para Mejor precio]]*(1-$F$2))</f>
        <v>5813.3209554</v>
      </c>
      <c r="F4869" s="12" t="s">
        <v>14</v>
      </c>
      <c r="G4869" s="15" t="s">
        <v>353</v>
      </c>
      <c r="H4869" s="14" t="n">
        <f aca="false">IFERROR(IF($F$3=0,"-",Tabla1[[#This Row],[Precio de Cliente neto]]*(1+$F$3)),"-")</f>
        <v>11398.66854</v>
      </c>
      <c r="I4869" s="14" t="n">
        <v>10855.8748</v>
      </c>
      <c r="J4869" s="14" t="n">
        <v>8304.744222</v>
      </c>
    </row>
    <row r="4870" customFormat="false" ht="15" hidden="false" customHeight="false" outlineLevel="0" collapsed="false">
      <c r="A4870" s="12" t="n">
        <v>20329</v>
      </c>
      <c r="B4870" s="13" t="s">
        <v>4883</v>
      </c>
      <c r="C4870" s="14" t="n">
        <f aca="false">IF($F$2=0," - ",Tabla1[[#This Row],[Base Precio de Lista neto]])</f>
        <v>10855.8748</v>
      </c>
      <c r="D4870" s="14" t="n">
        <f aca="false">IF($F$2=0," - ",Tabla1[[#This Row],[Base Precio de Lista neto]]*(1-$F$2))</f>
        <v>7599.11236</v>
      </c>
      <c r="E4870" s="14" t="n">
        <f aca="false">IF($F$2=0," - ",Tabla1[[#This Row],[Base para Mejor precio]]*(1-$F$2))</f>
        <v>6839.201124</v>
      </c>
      <c r="F4870" s="12" t="s">
        <v>31</v>
      </c>
      <c r="G4870" s="15"/>
      <c r="H4870" s="14" t="n">
        <f aca="false">IFERROR(IF($F$3=0,"-",Tabla1[[#This Row],[Precio de Cliente neto]]*(1+$F$3)),"-")</f>
        <v>11398.66854</v>
      </c>
      <c r="I4870" s="14" t="n">
        <v>10855.8748</v>
      </c>
      <c r="J4870" s="14" t="n">
        <v>9770.28732</v>
      </c>
    </row>
    <row r="4871" customFormat="false" ht="15" hidden="false" customHeight="false" outlineLevel="0" collapsed="false">
      <c r="A4871" s="12" t="n">
        <v>20330</v>
      </c>
      <c r="B4871" s="13" t="s">
        <v>4884</v>
      </c>
      <c r="C4871" s="14" t="n">
        <f aca="false">IF($F$2=0," - ",Tabla1[[#This Row],[Base Precio de Lista neto]])</f>
        <v>11762.3105</v>
      </c>
      <c r="D4871" s="14" t="n">
        <f aca="false">IF($F$2=0," - ",Tabla1[[#This Row],[Base Precio de Lista neto]]*(1-$F$2))</f>
        <v>8233.61735</v>
      </c>
      <c r="E4871" s="14" t="n">
        <f aca="false">IF($F$2=0," - ",Tabla1[[#This Row],[Base para Mejor precio]]*(1-$F$2))</f>
        <v>7410.255615</v>
      </c>
      <c r="F4871" s="12" t="s">
        <v>31</v>
      </c>
      <c r="G4871" s="15"/>
      <c r="H4871" s="14" t="n">
        <f aca="false">IFERROR(IF($F$3=0,"-",Tabla1[[#This Row],[Precio de Cliente neto]]*(1+$F$3)),"-")</f>
        <v>12350.426025</v>
      </c>
      <c r="I4871" s="14" t="n">
        <v>11762.3105</v>
      </c>
      <c r="J4871" s="14" t="n">
        <v>10586.07945</v>
      </c>
    </row>
    <row r="4872" customFormat="false" ht="15" hidden="false" customHeight="false" outlineLevel="0" collapsed="false">
      <c r="A4872" s="12" t="n">
        <v>20332</v>
      </c>
      <c r="B4872" s="13" t="s">
        <v>4885</v>
      </c>
      <c r="C4872" s="14" t="n">
        <f aca="false">IF($F$2=0," - ",Tabla1[[#This Row],[Base Precio de Lista neto]])</f>
        <v>11762.3105</v>
      </c>
      <c r="D4872" s="14" t="n">
        <f aca="false">IF($F$2=0," - ",Tabla1[[#This Row],[Base Precio de Lista neto]]*(1-$F$2))</f>
        <v>8233.61735</v>
      </c>
      <c r="E4872" s="14" t="n">
        <f aca="false">IF($F$2=0," - ",Tabla1[[#This Row],[Base para Mejor precio]]*(1-$F$2))</f>
        <v>6298.71727275</v>
      </c>
      <c r="F4872" s="12" t="s">
        <v>14</v>
      </c>
      <c r="G4872" s="15" t="s">
        <v>353</v>
      </c>
      <c r="H4872" s="14" t="n">
        <f aca="false">IFERROR(IF($F$3=0,"-",Tabla1[[#This Row],[Precio de Cliente neto]]*(1+$F$3)),"-")</f>
        <v>12350.426025</v>
      </c>
      <c r="I4872" s="14" t="n">
        <v>11762.3105</v>
      </c>
      <c r="J4872" s="14" t="n">
        <v>8998.1675325</v>
      </c>
    </row>
    <row r="4873" customFormat="false" ht="15" hidden="false" customHeight="false" outlineLevel="0" collapsed="false">
      <c r="A4873" s="12" t="n">
        <v>20333</v>
      </c>
      <c r="B4873" s="13" t="s">
        <v>4886</v>
      </c>
      <c r="C4873" s="14" t="n">
        <f aca="false">IF($F$2=0," - ",Tabla1[[#This Row],[Base Precio de Lista neto]])</f>
        <v>11762.3105</v>
      </c>
      <c r="D4873" s="14" t="n">
        <f aca="false">IF($F$2=0," - ",Tabla1[[#This Row],[Base Precio de Lista neto]]*(1-$F$2))</f>
        <v>8233.61735</v>
      </c>
      <c r="E4873" s="14" t="n">
        <f aca="false">IF($F$2=0," - ",Tabla1[[#This Row],[Base para Mejor precio]]*(1-$F$2))</f>
        <v>6298.71727275</v>
      </c>
      <c r="F4873" s="12" t="s">
        <v>14</v>
      </c>
      <c r="G4873" s="15" t="s">
        <v>353</v>
      </c>
      <c r="H4873" s="14" t="n">
        <f aca="false">IFERROR(IF($F$3=0,"-",Tabla1[[#This Row],[Precio de Cliente neto]]*(1+$F$3)),"-")</f>
        <v>12350.426025</v>
      </c>
      <c r="I4873" s="14" t="n">
        <v>11762.3105</v>
      </c>
      <c r="J4873" s="14" t="n">
        <v>8998.1675325</v>
      </c>
    </row>
    <row r="4874" customFormat="false" ht="15" hidden="false" customHeight="false" outlineLevel="0" collapsed="false">
      <c r="A4874" s="12" t="n">
        <v>20334</v>
      </c>
      <c r="B4874" s="13" t="s">
        <v>4887</v>
      </c>
      <c r="C4874" s="14" t="n">
        <f aca="false">IF($F$2=0," - ",Tabla1[[#This Row],[Base Precio de Lista neto]])</f>
        <v>11762.3105</v>
      </c>
      <c r="D4874" s="14" t="n">
        <f aca="false">IF($F$2=0," - ",Tabla1[[#This Row],[Base Precio de Lista neto]]*(1-$F$2))</f>
        <v>8233.61735</v>
      </c>
      <c r="E4874" s="14" t="n">
        <f aca="false">IF($F$2=0," - ",Tabla1[[#This Row],[Base para Mejor precio]]*(1-$F$2))</f>
        <v>7410.255615</v>
      </c>
      <c r="F4874" s="12" t="s">
        <v>31</v>
      </c>
      <c r="G4874" s="15"/>
      <c r="H4874" s="14" t="n">
        <f aca="false">IFERROR(IF($F$3=0,"-",Tabla1[[#This Row],[Precio de Cliente neto]]*(1+$F$3)),"-")</f>
        <v>12350.426025</v>
      </c>
      <c r="I4874" s="14" t="n">
        <v>11762.3105</v>
      </c>
      <c r="J4874" s="14" t="n">
        <v>10586.07945</v>
      </c>
    </row>
    <row r="4875" customFormat="false" ht="15" hidden="false" customHeight="false" outlineLevel="0" collapsed="false">
      <c r="A4875" s="12" t="n">
        <v>20335</v>
      </c>
      <c r="B4875" s="13" t="s">
        <v>4888</v>
      </c>
      <c r="C4875" s="14" t="n">
        <f aca="false">IF($F$2=0," - ",Tabla1[[#This Row],[Base Precio de Lista neto]])</f>
        <v>11762.3105</v>
      </c>
      <c r="D4875" s="14" t="n">
        <f aca="false">IF($F$2=0," - ",Tabla1[[#This Row],[Base Precio de Lista neto]]*(1-$F$2))</f>
        <v>8233.61735</v>
      </c>
      <c r="E4875" s="14" t="n">
        <f aca="false">IF($F$2=0," - ",Tabla1[[#This Row],[Base para Mejor precio]]*(1-$F$2))</f>
        <v>7410.255615</v>
      </c>
      <c r="F4875" s="12" t="s">
        <v>31</v>
      </c>
      <c r="G4875" s="15"/>
      <c r="H4875" s="14" t="n">
        <f aca="false">IFERROR(IF($F$3=0,"-",Tabla1[[#This Row],[Precio de Cliente neto]]*(1+$F$3)),"-")</f>
        <v>12350.426025</v>
      </c>
      <c r="I4875" s="14" t="n">
        <v>11762.3105</v>
      </c>
      <c r="J4875" s="14" t="n">
        <v>10586.07945</v>
      </c>
    </row>
    <row r="4876" customFormat="false" ht="15" hidden="false" customHeight="false" outlineLevel="0" collapsed="false">
      <c r="A4876" s="12" t="n">
        <v>20336</v>
      </c>
      <c r="B4876" s="13" t="s">
        <v>4889</v>
      </c>
      <c r="C4876" s="14" t="n">
        <f aca="false">IF($F$2=0," - ",Tabla1[[#This Row],[Base Precio de Lista neto]])</f>
        <v>5595.8026</v>
      </c>
      <c r="D4876" s="14" t="n">
        <f aca="false">IF($F$2=0," - ",Tabla1[[#This Row],[Base Precio de Lista neto]]*(1-$F$2))</f>
        <v>3917.06182</v>
      </c>
      <c r="E4876" s="14" t="n">
        <f aca="false">IF($F$2=0," - ",Tabla1[[#This Row],[Base para Mejor precio]]*(1-$F$2))</f>
        <v>2996.5522923</v>
      </c>
      <c r="F4876" s="12" t="s">
        <v>14</v>
      </c>
      <c r="G4876" s="15" t="s">
        <v>353</v>
      </c>
      <c r="H4876" s="14" t="n">
        <f aca="false">IFERROR(IF($F$3=0,"-",Tabla1[[#This Row],[Precio de Cliente neto]]*(1+$F$3)),"-")</f>
        <v>5875.59273</v>
      </c>
      <c r="I4876" s="14" t="n">
        <v>5595.8026</v>
      </c>
      <c r="J4876" s="14" t="n">
        <v>4280.788989</v>
      </c>
    </row>
    <row r="4877" customFormat="false" ht="15" hidden="false" customHeight="false" outlineLevel="0" collapsed="false">
      <c r="A4877" s="12" t="n">
        <v>20337</v>
      </c>
      <c r="B4877" s="13" t="s">
        <v>4890</v>
      </c>
      <c r="C4877" s="14" t="n">
        <f aca="false">IF($F$2=0," - ",Tabla1[[#This Row],[Base Precio de Lista neto]])</f>
        <v>2944.0345</v>
      </c>
      <c r="D4877" s="14" t="n">
        <f aca="false">IF($F$2=0," - ",Tabla1[[#This Row],[Base Precio de Lista neto]]*(1-$F$2))</f>
        <v>2060.82415</v>
      </c>
      <c r="E4877" s="14" t="n">
        <f aca="false">IF($F$2=0," - ",Tabla1[[#This Row],[Base para Mejor precio]]*(1-$F$2))</f>
        <v>1854.741735</v>
      </c>
      <c r="F4877" s="12" t="s">
        <v>31</v>
      </c>
      <c r="G4877" s="15"/>
      <c r="H4877" s="14" t="n">
        <f aca="false">IFERROR(IF($F$3=0,"-",Tabla1[[#This Row],[Precio de Cliente neto]]*(1+$F$3)),"-")</f>
        <v>3091.236225</v>
      </c>
      <c r="I4877" s="14" t="n">
        <v>2944.0345</v>
      </c>
      <c r="J4877" s="14" t="n">
        <v>2649.63105</v>
      </c>
    </row>
    <row r="4878" customFormat="false" ht="15" hidden="false" customHeight="false" outlineLevel="0" collapsed="false">
      <c r="A4878" s="12" t="n">
        <v>20338</v>
      </c>
      <c r="B4878" s="13" t="s">
        <v>4891</v>
      </c>
      <c r="C4878" s="14" t="n">
        <f aca="false">IF($F$2=0," - ",Tabla1[[#This Row],[Base Precio de Lista neto]])</f>
        <v>2944.0345</v>
      </c>
      <c r="D4878" s="14" t="n">
        <f aca="false">IF($F$2=0," - ",Tabla1[[#This Row],[Base Precio de Lista neto]]*(1-$F$2))</f>
        <v>2060.82415</v>
      </c>
      <c r="E4878" s="14" t="n">
        <f aca="false">IF($F$2=0," - ",Tabla1[[#This Row],[Base para Mejor precio]]*(1-$F$2))</f>
        <v>1854.741735</v>
      </c>
      <c r="F4878" s="12" t="s">
        <v>31</v>
      </c>
      <c r="G4878" s="15"/>
      <c r="H4878" s="14" t="n">
        <f aca="false">IFERROR(IF($F$3=0,"-",Tabla1[[#This Row],[Precio de Cliente neto]]*(1+$F$3)),"-")</f>
        <v>3091.236225</v>
      </c>
      <c r="I4878" s="14" t="n">
        <v>2944.0345</v>
      </c>
      <c r="J4878" s="14" t="n">
        <v>2649.63105</v>
      </c>
    </row>
    <row r="4879" customFormat="false" ht="15" hidden="false" customHeight="false" outlineLevel="0" collapsed="false">
      <c r="A4879" s="12" t="n">
        <v>20339</v>
      </c>
      <c r="B4879" s="13" t="s">
        <v>4892</v>
      </c>
      <c r="C4879" s="14" t="n">
        <f aca="false">IF($F$2=0," - ",Tabla1[[#This Row],[Base Precio de Lista neto]])</f>
        <v>2944.0345</v>
      </c>
      <c r="D4879" s="14" t="n">
        <f aca="false">IF($F$2=0," - ",Tabla1[[#This Row],[Base Precio de Lista neto]]*(1-$F$2))</f>
        <v>2060.82415</v>
      </c>
      <c r="E4879" s="14" t="n">
        <f aca="false">IF($F$2=0," - ",Tabla1[[#This Row],[Base para Mejor precio]]*(1-$F$2))</f>
        <v>1854.741735</v>
      </c>
      <c r="F4879" s="12" t="s">
        <v>31</v>
      </c>
      <c r="G4879" s="15"/>
      <c r="H4879" s="14" t="n">
        <f aca="false">IFERROR(IF($F$3=0,"-",Tabla1[[#This Row],[Precio de Cliente neto]]*(1+$F$3)),"-")</f>
        <v>3091.236225</v>
      </c>
      <c r="I4879" s="14" t="n">
        <v>2944.0345</v>
      </c>
      <c r="J4879" s="14" t="n">
        <v>2649.63105</v>
      </c>
    </row>
    <row r="4880" customFormat="false" ht="15" hidden="false" customHeight="false" outlineLevel="0" collapsed="false">
      <c r="A4880" s="12" t="n">
        <v>20340</v>
      </c>
      <c r="B4880" s="13" t="s">
        <v>4893</v>
      </c>
      <c r="C4880" s="14" t="n">
        <f aca="false">IF($F$2=0," - ",Tabla1[[#This Row],[Base Precio de Lista neto]])</f>
        <v>2944.0345</v>
      </c>
      <c r="D4880" s="14" t="n">
        <f aca="false">IF($F$2=0," - ",Tabla1[[#This Row],[Base Precio de Lista neto]]*(1-$F$2))</f>
        <v>2060.82415</v>
      </c>
      <c r="E4880" s="14" t="n">
        <f aca="false">IF($F$2=0," - ",Tabla1[[#This Row],[Base para Mejor precio]]*(1-$F$2))</f>
        <v>1854.741735</v>
      </c>
      <c r="F4880" s="12" t="s">
        <v>31</v>
      </c>
      <c r="G4880" s="15"/>
      <c r="H4880" s="14" t="n">
        <f aca="false">IFERROR(IF($F$3=0,"-",Tabla1[[#This Row],[Precio de Cliente neto]]*(1+$F$3)),"-")</f>
        <v>3091.236225</v>
      </c>
      <c r="I4880" s="14" t="n">
        <v>2944.0345</v>
      </c>
      <c r="J4880" s="14" t="n">
        <v>2649.63105</v>
      </c>
    </row>
    <row r="4881" customFormat="false" ht="15" hidden="false" customHeight="false" outlineLevel="0" collapsed="false">
      <c r="A4881" s="12" t="n">
        <v>20341</v>
      </c>
      <c r="B4881" s="13" t="s">
        <v>4894</v>
      </c>
      <c r="C4881" s="14" t="n">
        <f aca="false">IF($F$2=0," - ",Tabla1[[#This Row],[Base Precio de Lista neto]])</f>
        <v>2944.0345</v>
      </c>
      <c r="D4881" s="14" t="n">
        <f aca="false">IF($F$2=0," - ",Tabla1[[#This Row],[Base Precio de Lista neto]]*(1-$F$2))</f>
        <v>2060.82415</v>
      </c>
      <c r="E4881" s="14" t="n">
        <f aca="false">IF($F$2=0," - ",Tabla1[[#This Row],[Base para Mejor precio]]*(1-$F$2))</f>
        <v>1854.741735</v>
      </c>
      <c r="F4881" s="12" t="s">
        <v>31</v>
      </c>
      <c r="G4881" s="15"/>
      <c r="H4881" s="14" t="n">
        <f aca="false">IFERROR(IF($F$3=0,"-",Tabla1[[#This Row],[Precio de Cliente neto]]*(1+$F$3)),"-")</f>
        <v>3091.236225</v>
      </c>
      <c r="I4881" s="14" t="n">
        <v>2944.0345</v>
      </c>
      <c r="J4881" s="14" t="n">
        <v>2649.63105</v>
      </c>
    </row>
    <row r="4882" customFormat="false" ht="15" hidden="false" customHeight="false" outlineLevel="0" collapsed="false">
      <c r="A4882" s="12" t="n">
        <v>20342</v>
      </c>
      <c r="B4882" s="13" t="s">
        <v>4895</v>
      </c>
      <c r="C4882" s="14" t="n">
        <f aca="false">IF($F$2=0," - ",Tabla1[[#This Row],[Base Precio de Lista neto]])</f>
        <v>2944.0345</v>
      </c>
      <c r="D4882" s="14" t="n">
        <f aca="false">IF($F$2=0," - ",Tabla1[[#This Row],[Base Precio de Lista neto]]*(1-$F$2))</f>
        <v>2060.82415</v>
      </c>
      <c r="E4882" s="14" t="n">
        <f aca="false">IF($F$2=0," - ",Tabla1[[#This Row],[Base para Mejor precio]]*(1-$F$2))</f>
        <v>1854.741735</v>
      </c>
      <c r="F4882" s="12" t="s">
        <v>31</v>
      </c>
      <c r="G4882" s="15"/>
      <c r="H4882" s="14" t="n">
        <f aca="false">IFERROR(IF($F$3=0,"-",Tabla1[[#This Row],[Precio de Cliente neto]]*(1+$F$3)),"-")</f>
        <v>3091.236225</v>
      </c>
      <c r="I4882" s="14" t="n">
        <v>2944.0345</v>
      </c>
      <c r="J4882" s="14" t="n">
        <v>2649.63105</v>
      </c>
    </row>
    <row r="4883" customFormat="false" ht="15" hidden="false" customHeight="false" outlineLevel="0" collapsed="false">
      <c r="A4883" s="12" t="n">
        <v>20343</v>
      </c>
      <c r="B4883" s="13" t="s">
        <v>4896</v>
      </c>
      <c r="C4883" s="14" t="n">
        <f aca="false">IF($F$2=0," - ",Tabla1[[#This Row],[Base Precio de Lista neto]])</f>
        <v>2146.8087</v>
      </c>
      <c r="D4883" s="14" t="n">
        <f aca="false">IF($F$2=0," - ",Tabla1[[#This Row],[Base Precio de Lista neto]]*(1-$F$2))</f>
        <v>1502.76609</v>
      </c>
      <c r="E4883" s="14" t="n">
        <f aca="false">IF($F$2=0," - ",Tabla1[[#This Row],[Base para Mejor precio]]*(1-$F$2))</f>
        <v>1352.489481</v>
      </c>
      <c r="F4883" s="12" t="s">
        <v>31</v>
      </c>
      <c r="G4883" s="15"/>
      <c r="H4883" s="14" t="n">
        <f aca="false">IFERROR(IF($F$3=0,"-",Tabla1[[#This Row],[Precio de Cliente neto]]*(1+$F$3)),"-")</f>
        <v>2254.149135</v>
      </c>
      <c r="I4883" s="14" t="n">
        <v>2146.8087</v>
      </c>
      <c r="J4883" s="14" t="n">
        <v>1932.12783</v>
      </c>
    </row>
    <row r="4884" customFormat="false" ht="15" hidden="false" customHeight="false" outlineLevel="0" collapsed="false">
      <c r="A4884" s="12" t="n">
        <v>20344</v>
      </c>
      <c r="B4884" s="13" t="s">
        <v>4897</v>
      </c>
      <c r="C4884" s="14" t="n">
        <f aca="false">IF($F$2=0," - ",Tabla1[[#This Row],[Base Precio de Lista neto]])</f>
        <v>4957.6218</v>
      </c>
      <c r="D4884" s="14" t="n">
        <f aca="false">IF($F$2=0," - ",Tabla1[[#This Row],[Base Precio de Lista neto]]*(1-$F$2))</f>
        <v>3470.33526</v>
      </c>
      <c r="E4884" s="14" t="n">
        <f aca="false">IF($F$2=0," - ",Tabla1[[#This Row],[Base para Mejor precio]]*(1-$F$2))</f>
        <v>2654.8064739</v>
      </c>
      <c r="F4884" s="12" t="s">
        <v>14</v>
      </c>
      <c r="G4884" s="15" t="s">
        <v>353</v>
      </c>
      <c r="H4884" s="14" t="n">
        <f aca="false">IFERROR(IF($F$3=0,"-",Tabla1[[#This Row],[Precio de Cliente neto]]*(1+$F$3)),"-")</f>
        <v>5205.50289</v>
      </c>
      <c r="I4884" s="14" t="n">
        <v>4957.6218</v>
      </c>
      <c r="J4884" s="14" t="n">
        <v>3792.580677</v>
      </c>
    </row>
    <row r="4885" customFormat="false" ht="15" hidden="false" customHeight="false" outlineLevel="0" collapsed="false">
      <c r="A4885" s="12" t="n">
        <v>20345</v>
      </c>
      <c r="B4885" s="13" t="s">
        <v>4898</v>
      </c>
      <c r="C4885" s="14" t="n">
        <f aca="false">IF($F$2=0," - ",Tabla1[[#This Row],[Base Precio de Lista neto]])</f>
        <v>5495.4032</v>
      </c>
      <c r="D4885" s="14" t="n">
        <f aca="false">IF($F$2=0," - ",Tabla1[[#This Row],[Base Precio de Lista neto]]*(1-$F$2))</f>
        <v>3846.78224</v>
      </c>
      <c r="E4885" s="14" t="n">
        <f aca="false">IF($F$2=0," - ",Tabla1[[#This Row],[Base para Mejor precio]]*(1-$F$2))</f>
        <v>2942.7884136</v>
      </c>
      <c r="F4885" s="12" t="s">
        <v>14</v>
      </c>
      <c r="G4885" s="15" t="s">
        <v>353</v>
      </c>
      <c r="H4885" s="14" t="n">
        <f aca="false">IFERROR(IF($F$3=0,"-",Tabla1[[#This Row],[Precio de Cliente neto]]*(1+$F$3)),"-")</f>
        <v>5770.17336</v>
      </c>
      <c r="I4885" s="14" t="n">
        <v>5495.4032</v>
      </c>
      <c r="J4885" s="14" t="n">
        <v>4203.983448</v>
      </c>
    </row>
    <row r="4886" customFormat="false" ht="15" hidden="false" customHeight="false" outlineLevel="0" collapsed="false">
      <c r="A4886" s="12" t="n">
        <v>20346</v>
      </c>
      <c r="B4886" s="13" t="s">
        <v>4899</v>
      </c>
      <c r="C4886" s="14" t="n">
        <f aca="false">IF($F$2=0," - ",Tabla1[[#This Row],[Base Precio de Lista neto]])</f>
        <v>6680.7167</v>
      </c>
      <c r="D4886" s="14" t="n">
        <f aca="false">IF($F$2=0," - ",Tabla1[[#This Row],[Base Precio de Lista neto]]*(1-$F$2))</f>
        <v>4676.50169</v>
      </c>
      <c r="E4886" s="14" t="n">
        <f aca="false">IF($F$2=0," - ",Tabla1[[#This Row],[Base para Mejor precio]]*(1-$F$2))</f>
        <v>3577.52379285</v>
      </c>
      <c r="F4886" s="12" t="s">
        <v>14</v>
      </c>
      <c r="G4886" s="15" t="s">
        <v>353</v>
      </c>
      <c r="H4886" s="14" t="n">
        <f aca="false">IFERROR(IF($F$3=0,"-",Tabla1[[#This Row],[Precio de Cliente neto]]*(1+$F$3)),"-")</f>
        <v>7014.752535</v>
      </c>
      <c r="I4886" s="14" t="n">
        <v>6680.7167</v>
      </c>
      <c r="J4886" s="14" t="n">
        <v>5110.7482755</v>
      </c>
    </row>
    <row r="4887" customFormat="false" ht="15" hidden="false" customHeight="false" outlineLevel="0" collapsed="false">
      <c r="A4887" s="12" t="n">
        <v>20347</v>
      </c>
      <c r="B4887" s="13" t="s">
        <v>4900</v>
      </c>
      <c r="C4887" s="14" t="n">
        <f aca="false">IF($F$2=0," - ",Tabla1[[#This Row],[Base Precio de Lista neto]])</f>
        <v>6748.1355</v>
      </c>
      <c r="D4887" s="14" t="n">
        <f aca="false">IF($F$2=0," - ",Tabla1[[#This Row],[Base Precio de Lista neto]]*(1-$F$2))</f>
        <v>4723.69485</v>
      </c>
      <c r="E4887" s="14" t="n">
        <f aca="false">IF($F$2=0," - ",Tabla1[[#This Row],[Base para Mejor precio]]*(1-$F$2))</f>
        <v>3613.62656025</v>
      </c>
      <c r="F4887" s="12" t="s">
        <v>14</v>
      </c>
      <c r="G4887" s="15" t="s">
        <v>353</v>
      </c>
      <c r="H4887" s="14" t="n">
        <f aca="false">IFERROR(IF($F$3=0,"-",Tabla1[[#This Row],[Precio de Cliente neto]]*(1+$F$3)),"-")</f>
        <v>7085.542275</v>
      </c>
      <c r="I4887" s="14" t="n">
        <v>6748.1355</v>
      </c>
      <c r="J4887" s="14" t="n">
        <v>5162.3236575</v>
      </c>
    </row>
    <row r="4888" customFormat="false" ht="15" hidden="false" customHeight="false" outlineLevel="0" collapsed="false">
      <c r="A4888" s="12" t="n">
        <v>20348</v>
      </c>
      <c r="B4888" s="13" t="s">
        <v>4901</v>
      </c>
      <c r="C4888" s="14" t="n">
        <f aca="false">IF($F$2=0," - ",Tabla1[[#This Row],[Base Precio de Lista neto]])</f>
        <v>3820.9123</v>
      </c>
      <c r="D4888" s="14" t="n">
        <f aca="false">IF($F$2=0," - ",Tabla1[[#This Row],[Base Precio de Lista neto]]*(1-$F$2))</f>
        <v>2674.63861</v>
      </c>
      <c r="E4888" s="14" t="n">
        <f aca="false">IF($F$2=0," - ",Tabla1[[#This Row],[Base para Mejor precio]]*(1-$F$2))</f>
        <v>2046.09853665</v>
      </c>
      <c r="F4888" s="12" t="s">
        <v>14</v>
      </c>
      <c r="G4888" s="15" t="s">
        <v>353</v>
      </c>
      <c r="H4888" s="14" t="n">
        <f aca="false">IFERROR(IF($F$3=0,"-",Tabla1[[#This Row],[Precio de Cliente neto]]*(1+$F$3)),"-")</f>
        <v>4011.957915</v>
      </c>
      <c r="I4888" s="14" t="n">
        <v>3820.9123</v>
      </c>
      <c r="J4888" s="14" t="n">
        <v>2922.9979095</v>
      </c>
    </row>
    <row r="4889" customFormat="false" ht="15" hidden="false" customHeight="false" outlineLevel="0" collapsed="false">
      <c r="A4889" s="12" t="n">
        <v>20349</v>
      </c>
      <c r="B4889" s="13" t="s">
        <v>4902</v>
      </c>
      <c r="C4889" s="14" t="n">
        <f aca="false">IF($F$2=0," - ",Tabla1[[#This Row],[Base Precio de Lista neto]])</f>
        <v>1278.1671</v>
      </c>
      <c r="D4889" s="14" t="n">
        <f aca="false">IF($F$2=0," - ",Tabla1[[#This Row],[Base Precio de Lista neto]]*(1-$F$2))</f>
        <v>894.71697</v>
      </c>
      <c r="E4889" s="14" t="n">
        <f aca="false">IF($F$2=0," - ",Tabla1[[#This Row],[Base para Mejor precio]]*(1-$F$2))</f>
        <v>805.245273</v>
      </c>
      <c r="F4889" s="12" t="s">
        <v>31</v>
      </c>
      <c r="G4889" s="15"/>
      <c r="H4889" s="14" t="n">
        <f aca="false">IFERROR(IF($F$3=0,"-",Tabla1[[#This Row],[Precio de Cliente neto]]*(1+$F$3)),"-")</f>
        <v>1342.075455</v>
      </c>
      <c r="I4889" s="14" t="n">
        <v>1278.1671</v>
      </c>
      <c r="J4889" s="14" t="n">
        <v>1150.35039</v>
      </c>
    </row>
    <row r="4890" customFormat="false" ht="15" hidden="false" customHeight="false" outlineLevel="0" collapsed="false">
      <c r="A4890" s="12" t="n">
        <v>20350</v>
      </c>
      <c r="B4890" s="13" t="s">
        <v>4903</v>
      </c>
      <c r="C4890" s="14" t="n">
        <f aca="false">IF($F$2=0," - ",Tabla1[[#This Row],[Base Precio de Lista neto]])</f>
        <v>6591.9377</v>
      </c>
      <c r="D4890" s="14" t="n">
        <f aca="false">IF($F$2=0," - ",Tabla1[[#This Row],[Base Precio de Lista neto]]*(1-$F$2))</f>
        <v>4614.35639</v>
      </c>
      <c r="E4890" s="14" t="n">
        <f aca="false">IF($F$2=0," - ",Tabla1[[#This Row],[Base para Mejor precio]]*(1-$F$2))</f>
        <v>4152.920751</v>
      </c>
      <c r="F4890" s="12" t="s">
        <v>31</v>
      </c>
      <c r="G4890" s="15"/>
      <c r="H4890" s="14" t="n">
        <f aca="false">IFERROR(IF($F$3=0,"-",Tabla1[[#This Row],[Precio de Cliente neto]]*(1+$F$3)),"-")</f>
        <v>6921.534585</v>
      </c>
      <c r="I4890" s="14" t="n">
        <v>6591.9377</v>
      </c>
      <c r="J4890" s="14" t="n">
        <v>5932.74393</v>
      </c>
    </row>
    <row r="4891" customFormat="false" ht="15" hidden="false" customHeight="false" outlineLevel="0" collapsed="false">
      <c r="A4891" s="12" t="n">
        <v>20351</v>
      </c>
      <c r="B4891" s="13" t="s">
        <v>4904</v>
      </c>
      <c r="C4891" s="14" t="n">
        <f aca="false">IF($F$2=0," - ",Tabla1[[#This Row],[Base Precio de Lista neto]])</f>
        <v>2146.8087</v>
      </c>
      <c r="D4891" s="14" t="n">
        <f aca="false">IF($F$2=0," - ",Tabla1[[#This Row],[Base Precio de Lista neto]]*(1-$F$2))</f>
        <v>1502.76609</v>
      </c>
      <c r="E4891" s="14" t="n">
        <f aca="false">IF($F$2=0," - ",Tabla1[[#This Row],[Base para Mejor precio]]*(1-$F$2))</f>
        <v>1352.489481</v>
      </c>
      <c r="F4891" s="12" t="s">
        <v>31</v>
      </c>
      <c r="G4891" s="15"/>
      <c r="H4891" s="14" t="n">
        <f aca="false">IFERROR(IF($F$3=0,"-",Tabla1[[#This Row],[Precio de Cliente neto]]*(1+$F$3)),"-")</f>
        <v>2254.149135</v>
      </c>
      <c r="I4891" s="14" t="n">
        <v>2146.8087</v>
      </c>
      <c r="J4891" s="14" t="n">
        <v>1932.12783</v>
      </c>
    </row>
    <row r="4892" customFormat="false" ht="15" hidden="false" customHeight="false" outlineLevel="0" collapsed="false">
      <c r="A4892" s="12" t="n">
        <v>20352</v>
      </c>
      <c r="B4892" s="13" t="s">
        <v>4905</v>
      </c>
      <c r="C4892" s="14" t="n">
        <f aca="false">IF($F$2=0," - ",Tabla1[[#This Row],[Base Precio de Lista neto]])</f>
        <v>2146.9509</v>
      </c>
      <c r="D4892" s="14" t="n">
        <f aca="false">IF($F$2=0," - ",Tabla1[[#This Row],[Base Precio de Lista neto]]*(1-$F$2))</f>
        <v>1502.86563</v>
      </c>
      <c r="E4892" s="14" t="n">
        <f aca="false">IF($F$2=0," - ",Tabla1[[#This Row],[Base para Mejor precio]]*(1-$F$2))</f>
        <v>1352.579067</v>
      </c>
      <c r="F4892" s="12" t="s">
        <v>31</v>
      </c>
      <c r="G4892" s="15"/>
      <c r="H4892" s="14" t="n">
        <f aca="false">IFERROR(IF($F$3=0,"-",Tabla1[[#This Row],[Precio de Cliente neto]]*(1+$F$3)),"-")</f>
        <v>2254.298445</v>
      </c>
      <c r="I4892" s="14" t="n">
        <v>2146.9509</v>
      </c>
      <c r="J4892" s="14" t="n">
        <v>1932.25581</v>
      </c>
    </row>
    <row r="4893" customFormat="false" ht="15" hidden="false" customHeight="false" outlineLevel="0" collapsed="false">
      <c r="A4893" s="12" t="n">
        <v>20353</v>
      </c>
      <c r="B4893" s="13" t="s">
        <v>4906</v>
      </c>
      <c r="C4893" s="14" t="n">
        <f aca="false">IF($F$2=0," - ",Tabla1[[#This Row],[Base Precio de Lista neto]])</f>
        <v>9350.8086</v>
      </c>
      <c r="D4893" s="14" t="n">
        <f aca="false">IF($F$2=0," - ",Tabla1[[#This Row],[Base Precio de Lista neto]]*(1-$F$2))</f>
        <v>6545.56602</v>
      </c>
      <c r="E4893" s="14" t="n">
        <f aca="false">IF($F$2=0," - ",Tabla1[[#This Row],[Base para Mejor precio]]*(1-$F$2))</f>
        <v>5007.3580053</v>
      </c>
      <c r="F4893" s="12" t="s">
        <v>14</v>
      </c>
      <c r="G4893" s="15" t="s">
        <v>353</v>
      </c>
      <c r="H4893" s="14" t="n">
        <f aca="false">IFERROR(IF($F$3=0,"-",Tabla1[[#This Row],[Precio de Cliente neto]]*(1+$F$3)),"-")</f>
        <v>9818.34903</v>
      </c>
      <c r="I4893" s="14" t="n">
        <v>9350.8086</v>
      </c>
      <c r="J4893" s="14" t="n">
        <v>7153.368579</v>
      </c>
    </row>
    <row r="4894" customFormat="false" ht="15" hidden="false" customHeight="false" outlineLevel="0" collapsed="false">
      <c r="A4894" s="12" t="n">
        <v>20354</v>
      </c>
      <c r="B4894" s="13" t="s">
        <v>4907</v>
      </c>
      <c r="C4894" s="14" t="n">
        <f aca="false">IF($F$2=0," - ",Tabla1[[#This Row],[Base Precio de Lista neto]])</f>
        <v>8156.4985</v>
      </c>
      <c r="D4894" s="14" t="n">
        <f aca="false">IF($F$2=0," - ",Tabla1[[#This Row],[Base Precio de Lista neto]]*(1-$F$2))</f>
        <v>5709.54895</v>
      </c>
      <c r="E4894" s="14" t="n">
        <f aca="false">IF($F$2=0," - ",Tabla1[[#This Row],[Base para Mejor precio]]*(1-$F$2))</f>
        <v>5138.594055</v>
      </c>
      <c r="F4894" s="12" t="s">
        <v>31</v>
      </c>
      <c r="G4894" s="15"/>
      <c r="H4894" s="14" t="n">
        <f aca="false">IFERROR(IF($F$3=0,"-",Tabla1[[#This Row],[Precio de Cliente neto]]*(1+$F$3)),"-")</f>
        <v>8564.323425</v>
      </c>
      <c r="I4894" s="14" t="n">
        <v>8156.4985</v>
      </c>
      <c r="J4894" s="14" t="n">
        <v>7340.84865</v>
      </c>
    </row>
    <row r="4895" customFormat="false" ht="15" hidden="false" customHeight="false" outlineLevel="0" collapsed="false">
      <c r="A4895" s="12" t="n">
        <v>20358</v>
      </c>
      <c r="B4895" s="13" t="s">
        <v>4908</v>
      </c>
      <c r="C4895" s="14" t="n">
        <f aca="false">IF($F$2=0," - ",Tabla1[[#This Row],[Base Precio de Lista neto]])</f>
        <v>261.849</v>
      </c>
      <c r="D4895" s="14" t="n">
        <f aca="false">IF($F$2=0," - ",Tabla1[[#This Row],[Base Precio de Lista neto]]*(1-$F$2))</f>
        <v>183.2943</v>
      </c>
      <c r="E4895" s="14" t="n">
        <f aca="false">IF($F$2=0," - ",Tabla1[[#This Row],[Base para Mejor precio]]*(1-$F$2))</f>
        <v>164.96487</v>
      </c>
      <c r="F4895" s="12" t="s">
        <v>14</v>
      </c>
      <c r="G4895" s="15"/>
      <c r="H4895" s="14" t="n">
        <f aca="false">IFERROR(IF($F$3=0,"-",Tabla1[[#This Row],[Precio de Cliente neto]]*(1+$F$3)),"-")</f>
        <v>274.94145</v>
      </c>
      <c r="I4895" s="14" t="n">
        <v>261.849</v>
      </c>
      <c r="J4895" s="14" t="n">
        <v>235.6641</v>
      </c>
    </row>
    <row r="4896" customFormat="false" ht="15" hidden="false" customHeight="false" outlineLevel="0" collapsed="false">
      <c r="A4896" s="12" t="n">
        <v>20359</v>
      </c>
      <c r="B4896" s="13" t="s">
        <v>4909</v>
      </c>
      <c r="C4896" s="14" t="n">
        <f aca="false">IF($F$2=0," - ",Tabla1[[#This Row],[Base Precio de Lista neto]])</f>
        <v>322.2855</v>
      </c>
      <c r="D4896" s="14" t="n">
        <f aca="false">IF($F$2=0," - ",Tabla1[[#This Row],[Base Precio de Lista neto]]*(1-$F$2))</f>
        <v>225.59985</v>
      </c>
      <c r="E4896" s="14" t="n">
        <f aca="false">IF($F$2=0," - ",Tabla1[[#This Row],[Base para Mejor precio]]*(1-$F$2))</f>
        <v>203.039865</v>
      </c>
      <c r="F4896" s="12" t="s">
        <v>14</v>
      </c>
      <c r="G4896" s="15"/>
      <c r="H4896" s="14" t="n">
        <f aca="false">IFERROR(IF($F$3=0,"-",Tabla1[[#This Row],[Precio de Cliente neto]]*(1+$F$3)),"-")</f>
        <v>338.399775</v>
      </c>
      <c r="I4896" s="14" t="n">
        <v>322.2855</v>
      </c>
      <c r="J4896" s="14" t="n">
        <v>290.05695</v>
      </c>
    </row>
    <row r="4897" customFormat="false" ht="15" hidden="false" customHeight="false" outlineLevel="0" collapsed="false">
      <c r="A4897" s="12" t="n">
        <v>20360</v>
      </c>
      <c r="B4897" s="13" t="s">
        <v>4910</v>
      </c>
      <c r="C4897" s="14" t="n">
        <f aca="false">IF($F$2=0," - ",Tabla1[[#This Row],[Base Precio de Lista neto]])</f>
        <v>322.2855</v>
      </c>
      <c r="D4897" s="14" t="n">
        <f aca="false">IF($F$2=0," - ",Tabla1[[#This Row],[Base Precio de Lista neto]]*(1-$F$2))</f>
        <v>225.59985</v>
      </c>
      <c r="E4897" s="14" t="n">
        <f aca="false">IF($F$2=0," - ",Tabla1[[#This Row],[Base para Mejor precio]]*(1-$F$2))</f>
        <v>203.039865</v>
      </c>
      <c r="F4897" s="12" t="s">
        <v>14</v>
      </c>
      <c r="G4897" s="15"/>
      <c r="H4897" s="14" t="n">
        <f aca="false">IFERROR(IF($F$3=0,"-",Tabla1[[#This Row],[Precio de Cliente neto]]*(1+$F$3)),"-")</f>
        <v>338.399775</v>
      </c>
      <c r="I4897" s="14" t="n">
        <v>322.2855</v>
      </c>
      <c r="J4897" s="14" t="n">
        <v>290.05695</v>
      </c>
    </row>
    <row r="4898" customFormat="false" ht="15" hidden="false" customHeight="false" outlineLevel="0" collapsed="false">
      <c r="A4898" s="12" t="n">
        <v>20361</v>
      </c>
      <c r="B4898" s="13" t="s">
        <v>4911</v>
      </c>
      <c r="C4898" s="14" t="n">
        <f aca="false">IF($F$2=0," - ",Tabla1[[#This Row],[Base Precio de Lista neto]])</f>
        <v>322.2855</v>
      </c>
      <c r="D4898" s="14" t="n">
        <f aca="false">IF($F$2=0," - ",Tabla1[[#This Row],[Base Precio de Lista neto]]*(1-$F$2))</f>
        <v>225.59985</v>
      </c>
      <c r="E4898" s="14" t="n">
        <f aca="false">IF($F$2=0," - ",Tabla1[[#This Row],[Base para Mejor precio]]*(1-$F$2))</f>
        <v>203.039865</v>
      </c>
      <c r="F4898" s="12" t="s">
        <v>14</v>
      </c>
      <c r="G4898" s="15"/>
      <c r="H4898" s="14" t="n">
        <f aca="false">IFERROR(IF($F$3=0,"-",Tabla1[[#This Row],[Precio de Cliente neto]]*(1+$F$3)),"-")</f>
        <v>338.399775</v>
      </c>
      <c r="I4898" s="14" t="n">
        <v>322.2855</v>
      </c>
      <c r="J4898" s="14" t="n">
        <v>290.05695</v>
      </c>
    </row>
    <row r="4899" customFormat="false" ht="15" hidden="false" customHeight="false" outlineLevel="0" collapsed="false">
      <c r="A4899" s="12" t="n">
        <v>20362</v>
      </c>
      <c r="B4899" s="13" t="s">
        <v>4912</v>
      </c>
      <c r="C4899" s="14" t="n">
        <f aca="false">IF($F$2=0," - ",Tabla1[[#This Row],[Base Precio de Lista neto]])</f>
        <v>531.4285</v>
      </c>
      <c r="D4899" s="14" t="n">
        <f aca="false">IF($F$2=0," - ",Tabla1[[#This Row],[Base Precio de Lista neto]]*(1-$F$2))</f>
        <v>371.99995</v>
      </c>
      <c r="E4899" s="14" t="n">
        <f aca="false">IF($F$2=0," - ",Tabla1[[#This Row],[Base para Mejor precio]]*(1-$F$2))</f>
        <v>334.799955</v>
      </c>
      <c r="F4899" s="12" t="s">
        <v>14</v>
      </c>
      <c r="G4899" s="15"/>
      <c r="H4899" s="14" t="n">
        <f aca="false">IFERROR(IF($F$3=0,"-",Tabla1[[#This Row],[Precio de Cliente neto]]*(1+$F$3)),"-")</f>
        <v>557.999925</v>
      </c>
      <c r="I4899" s="14" t="n">
        <v>531.4285</v>
      </c>
      <c r="J4899" s="14" t="n">
        <v>478.28565</v>
      </c>
    </row>
    <row r="4900" customFormat="false" ht="15" hidden="false" customHeight="false" outlineLevel="0" collapsed="false">
      <c r="A4900" s="12" t="n">
        <v>20363</v>
      </c>
      <c r="B4900" s="13" t="s">
        <v>4913</v>
      </c>
      <c r="C4900" s="14" t="n">
        <f aca="false">IF($F$2=0," - ",Tabla1[[#This Row],[Base Precio de Lista neto]])</f>
        <v>531.4285</v>
      </c>
      <c r="D4900" s="14" t="n">
        <f aca="false">IF($F$2=0," - ",Tabla1[[#This Row],[Base Precio de Lista neto]]*(1-$F$2))</f>
        <v>371.99995</v>
      </c>
      <c r="E4900" s="14" t="n">
        <f aca="false">IF($F$2=0," - ",Tabla1[[#This Row],[Base para Mejor precio]]*(1-$F$2))</f>
        <v>334.799955</v>
      </c>
      <c r="F4900" s="12" t="s">
        <v>14</v>
      </c>
      <c r="G4900" s="15"/>
      <c r="H4900" s="14" t="n">
        <f aca="false">IFERROR(IF($F$3=0,"-",Tabla1[[#This Row],[Precio de Cliente neto]]*(1+$F$3)),"-")</f>
        <v>557.999925</v>
      </c>
      <c r="I4900" s="14" t="n">
        <v>531.4285</v>
      </c>
      <c r="J4900" s="14" t="n">
        <v>478.28565</v>
      </c>
    </row>
    <row r="4901" customFormat="false" ht="15" hidden="false" customHeight="false" outlineLevel="0" collapsed="false">
      <c r="A4901" s="12" t="n">
        <v>20364</v>
      </c>
      <c r="B4901" s="13" t="s">
        <v>4914</v>
      </c>
      <c r="C4901" s="14" t="n">
        <f aca="false">IF($F$2=0," - ",Tabla1[[#This Row],[Base Precio de Lista neto]])</f>
        <v>217.1427</v>
      </c>
      <c r="D4901" s="14" t="n">
        <f aca="false">IF($F$2=0," - ",Tabla1[[#This Row],[Base Precio de Lista neto]]*(1-$F$2))</f>
        <v>151.99989</v>
      </c>
      <c r="E4901" s="14" t="n">
        <f aca="false">IF($F$2=0," - ",Tabla1[[#This Row],[Base para Mejor precio]]*(1-$F$2))</f>
        <v>136.799901</v>
      </c>
      <c r="F4901" s="12" t="s">
        <v>14</v>
      </c>
      <c r="G4901" s="15"/>
      <c r="H4901" s="14" t="n">
        <f aca="false">IFERROR(IF($F$3=0,"-",Tabla1[[#This Row],[Precio de Cliente neto]]*(1+$F$3)),"-")</f>
        <v>227.999835</v>
      </c>
      <c r="I4901" s="14" t="n">
        <v>217.1427</v>
      </c>
      <c r="J4901" s="14" t="n">
        <v>195.42843</v>
      </c>
    </row>
    <row r="4902" customFormat="false" ht="15" hidden="false" customHeight="false" outlineLevel="0" collapsed="false">
      <c r="A4902" s="12" t="n">
        <v>20365</v>
      </c>
      <c r="B4902" s="13" t="s">
        <v>4915</v>
      </c>
      <c r="C4902" s="14" t="n">
        <f aca="false">IF($F$2=0," - ",Tabla1[[#This Row],[Base Precio de Lista neto]])</f>
        <v>260.5713</v>
      </c>
      <c r="D4902" s="14" t="n">
        <f aca="false">IF($F$2=0," - ",Tabla1[[#This Row],[Base Precio de Lista neto]]*(1-$F$2))</f>
        <v>182.39991</v>
      </c>
      <c r="E4902" s="14" t="n">
        <f aca="false">IF($F$2=0," - ",Tabla1[[#This Row],[Base para Mejor precio]]*(1-$F$2))</f>
        <v>164.159919</v>
      </c>
      <c r="F4902" s="12" t="s">
        <v>14</v>
      </c>
      <c r="G4902" s="15"/>
      <c r="H4902" s="14" t="n">
        <f aca="false">IFERROR(IF($F$3=0,"-",Tabla1[[#This Row],[Precio de Cliente neto]]*(1+$F$3)),"-")</f>
        <v>273.599865</v>
      </c>
      <c r="I4902" s="14" t="n">
        <v>260.5713</v>
      </c>
      <c r="J4902" s="14" t="n">
        <v>234.51417</v>
      </c>
    </row>
    <row r="4903" customFormat="false" ht="15" hidden="false" customHeight="false" outlineLevel="0" collapsed="false">
      <c r="A4903" s="12" t="n">
        <v>20366</v>
      </c>
      <c r="B4903" s="13" t="s">
        <v>4916</v>
      </c>
      <c r="C4903" s="14" t="n">
        <f aca="false">IF($F$2=0," - ",Tabla1[[#This Row],[Base Precio de Lista neto]])</f>
        <v>260.5713</v>
      </c>
      <c r="D4903" s="14" t="n">
        <f aca="false">IF($F$2=0," - ",Tabla1[[#This Row],[Base Precio de Lista neto]]*(1-$F$2))</f>
        <v>182.39991</v>
      </c>
      <c r="E4903" s="14" t="n">
        <f aca="false">IF($F$2=0," - ",Tabla1[[#This Row],[Base para Mejor precio]]*(1-$F$2))</f>
        <v>164.159919</v>
      </c>
      <c r="F4903" s="12" t="s">
        <v>14</v>
      </c>
      <c r="G4903" s="15"/>
      <c r="H4903" s="14" t="n">
        <f aca="false">IFERROR(IF($F$3=0,"-",Tabla1[[#This Row],[Precio de Cliente neto]]*(1+$F$3)),"-")</f>
        <v>273.599865</v>
      </c>
      <c r="I4903" s="14" t="n">
        <v>260.5713</v>
      </c>
      <c r="J4903" s="14" t="n">
        <v>234.51417</v>
      </c>
    </row>
    <row r="4904" customFormat="false" ht="15" hidden="false" customHeight="false" outlineLevel="0" collapsed="false">
      <c r="A4904" s="12" t="n">
        <v>20367</v>
      </c>
      <c r="B4904" s="13" t="s">
        <v>4917</v>
      </c>
      <c r="C4904" s="14" t="n">
        <f aca="false">IF($F$2=0," - ",Tabla1[[#This Row],[Base Precio de Lista neto]])</f>
        <v>260.5713</v>
      </c>
      <c r="D4904" s="14" t="n">
        <f aca="false">IF($F$2=0," - ",Tabla1[[#This Row],[Base Precio de Lista neto]]*(1-$F$2))</f>
        <v>182.39991</v>
      </c>
      <c r="E4904" s="14" t="n">
        <f aca="false">IF($F$2=0," - ",Tabla1[[#This Row],[Base para Mejor precio]]*(1-$F$2))</f>
        <v>164.159919</v>
      </c>
      <c r="F4904" s="12" t="s">
        <v>14</v>
      </c>
      <c r="G4904" s="15"/>
      <c r="H4904" s="14" t="n">
        <f aca="false">IFERROR(IF($F$3=0,"-",Tabla1[[#This Row],[Precio de Cliente neto]]*(1+$F$3)),"-")</f>
        <v>273.599865</v>
      </c>
      <c r="I4904" s="14" t="n">
        <v>260.5713</v>
      </c>
      <c r="J4904" s="14" t="n">
        <v>234.51417</v>
      </c>
    </row>
    <row r="4905" customFormat="false" ht="15" hidden="false" customHeight="false" outlineLevel="0" collapsed="false">
      <c r="A4905" s="12" t="n">
        <v>20368</v>
      </c>
      <c r="B4905" s="13" t="s">
        <v>4918</v>
      </c>
      <c r="C4905" s="14" t="n">
        <f aca="false">IF($F$2=0," - ",Tabla1[[#This Row],[Base Precio de Lista neto]])</f>
        <v>260.5713</v>
      </c>
      <c r="D4905" s="14" t="n">
        <f aca="false">IF($F$2=0," - ",Tabla1[[#This Row],[Base Precio de Lista neto]]*(1-$F$2))</f>
        <v>182.39991</v>
      </c>
      <c r="E4905" s="14" t="n">
        <f aca="false">IF($F$2=0," - ",Tabla1[[#This Row],[Base para Mejor precio]]*(1-$F$2))</f>
        <v>164.159919</v>
      </c>
      <c r="F4905" s="12" t="s">
        <v>14</v>
      </c>
      <c r="G4905" s="15"/>
      <c r="H4905" s="14" t="n">
        <f aca="false">IFERROR(IF($F$3=0,"-",Tabla1[[#This Row],[Precio de Cliente neto]]*(1+$F$3)),"-")</f>
        <v>273.599865</v>
      </c>
      <c r="I4905" s="14" t="n">
        <v>260.5713</v>
      </c>
      <c r="J4905" s="14" t="n">
        <v>234.51417</v>
      </c>
    </row>
    <row r="4906" customFormat="false" ht="15" hidden="false" customHeight="false" outlineLevel="0" collapsed="false">
      <c r="A4906" s="12" t="n">
        <v>20369</v>
      </c>
      <c r="B4906" s="13" t="s">
        <v>4919</v>
      </c>
      <c r="C4906" s="14" t="n">
        <f aca="false">IF($F$2=0," - ",Tabla1[[#This Row],[Base Precio de Lista neto]])</f>
        <v>260.5713</v>
      </c>
      <c r="D4906" s="14" t="n">
        <f aca="false">IF($F$2=0," - ",Tabla1[[#This Row],[Base Precio de Lista neto]]*(1-$F$2))</f>
        <v>182.39991</v>
      </c>
      <c r="E4906" s="14" t="n">
        <f aca="false">IF($F$2=0," - ",Tabla1[[#This Row],[Base para Mejor precio]]*(1-$F$2))</f>
        <v>164.159919</v>
      </c>
      <c r="F4906" s="12" t="s">
        <v>14</v>
      </c>
      <c r="G4906" s="15"/>
      <c r="H4906" s="14" t="n">
        <f aca="false">IFERROR(IF($F$3=0,"-",Tabla1[[#This Row],[Precio de Cliente neto]]*(1+$F$3)),"-")</f>
        <v>273.599865</v>
      </c>
      <c r="I4906" s="14" t="n">
        <v>260.5713</v>
      </c>
      <c r="J4906" s="14" t="n">
        <v>234.51417</v>
      </c>
    </row>
    <row r="4907" customFormat="false" ht="15" hidden="false" customHeight="false" outlineLevel="0" collapsed="false">
      <c r="A4907" s="12" t="n">
        <v>20370</v>
      </c>
      <c r="B4907" s="13" t="s">
        <v>4920</v>
      </c>
      <c r="C4907" s="14" t="n">
        <f aca="false">IF($F$2=0," - ",Tabla1[[#This Row],[Base Precio de Lista neto]])</f>
        <v>260.5713</v>
      </c>
      <c r="D4907" s="14" t="n">
        <f aca="false">IF($F$2=0," - ",Tabla1[[#This Row],[Base Precio de Lista neto]]*(1-$F$2))</f>
        <v>182.39991</v>
      </c>
      <c r="E4907" s="14" t="n">
        <f aca="false">IF($F$2=0," - ",Tabla1[[#This Row],[Base para Mejor precio]]*(1-$F$2))</f>
        <v>164.159919</v>
      </c>
      <c r="F4907" s="12" t="s">
        <v>14</v>
      </c>
      <c r="G4907" s="15"/>
      <c r="H4907" s="14" t="n">
        <f aca="false">IFERROR(IF($F$3=0,"-",Tabla1[[#This Row],[Precio de Cliente neto]]*(1+$F$3)),"-")</f>
        <v>273.599865</v>
      </c>
      <c r="I4907" s="14" t="n">
        <v>260.5713</v>
      </c>
      <c r="J4907" s="14" t="n">
        <v>234.51417</v>
      </c>
    </row>
    <row r="4908" customFormat="false" ht="15" hidden="false" customHeight="false" outlineLevel="0" collapsed="false">
      <c r="A4908" s="12" t="n">
        <v>20371</v>
      </c>
      <c r="B4908" s="13" t="s">
        <v>4921</v>
      </c>
      <c r="C4908" s="14" t="n">
        <f aca="false">IF($F$2=0," - ",Tabla1[[#This Row],[Base Precio de Lista neto]])</f>
        <v>260.5713</v>
      </c>
      <c r="D4908" s="14" t="n">
        <f aca="false">IF($F$2=0," - ",Tabla1[[#This Row],[Base Precio de Lista neto]]*(1-$F$2))</f>
        <v>182.39991</v>
      </c>
      <c r="E4908" s="14" t="n">
        <f aca="false">IF($F$2=0," - ",Tabla1[[#This Row],[Base para Mejor precio]]*(1-$F$2))</f>
        <v>164.159919</v>
      </c>
      <c r="F4908" s="12" t="s">
        <v>14</v>
      </c>
      <c r="G4908" s="15"/>
      <c r="H4908" s="14" t="n">
        <f aca="false">IFERROR(IF($F$3=0,"-",Tabla1[[#This Row],[Precio de Cliente neto]]*(1+$F$3)),"-")</f>
        <v>273.599865</v>
      </c>
      <c r="I4908" s="14" t="n">
        <v>260.5713</v>
      </c>
      <c r="J4908" s="14" t="n">
        <v>234.51417</v>
      </c>
    </row>
    <row r="4909" customFormat="false" ht="15" hidden="false" customHeight="false" outlineLevel="0" collapsed="false">
      <c r="A4909" s="12" t="n">
        <v>20372</v>
      </c>
      <c r="B4909" s="13" t="s">
        <v>4922</v>
      </c>
      <c r="C4909" s="14" t="n">
        <f aca="false">IF($F$2=0," - ",Tabla1[[#This Row],[Base Precio de Lista neto]])</f>
        <v>260.5713</v>
      </c>
      <c r="D4909" s="14" t="n">
        <f aca="false">IF($F$2=0," - ",Tabla1[[#This Row],[Base Precio de Lista neto]]*(1-$F$2))</f>
        <v>182.39991</v>
      </c>
      <c r="E4909" s="14" t="n">
        <f aca="false">IF($F$2=0," - ",Tabla1[[#This Row],[Base para Mejor precio]]*(1-$F$2))</f>
        <v>164.159919</v>
      </c>
      <c r="F4909" s="12" t="s">
        <v>14</v>
      </c>
      <c r="G4909" s="15"/>
      <c r="H4909" s="14" t="n">
        <f aca="false">IFERROR(IF($F$3=0,"-",Tabla1[[#This Row],[Precio de Cliente neto]]*(1+$F$3)),"-")</f>
        <v>273.599865</v>
      </c>
      <c r="I4909" s="14" t="n">
        <v>260.5713</v>
      </c>
      <c r="J4909" s="14" t="n">
        <v>234.51417</v>
      </c>
    </row>
    <row r="4910" customFormat="false" ht="15" hidden="false" customHeight="false" outlineLevel="0" collapsed="false">
      <c r="A4910" s="12" t="n">
        <v>20373</v>
      </c>
      <c r="B4910" s="13" t="s">
        <v>4923</v>
      </c>
      <c r="C4910" s="14" t="n">
        <f aca="false">IF($F$2=0," - ",Tabla1[[#This Row],[Base Precio de Lista neto]])</f>
        <v>260.5713</v>
      </c>
      <c r="D4910" s="14" t="n">
        <f aca="false">IF($F$2=0," - ",Tabla1[[#This Row],[Base Precio de Lista neto]]*(1-$F$2))</f>
        <v>182.39991</v>
      </c>
      <c r="E4910" s="14" t="n">
        <f aca="false">IF($F$2=0," - ",Tabla1[[#This Row],[Base para Mejor precio]]*(1-$F$2))</f>
        <v>164.159919</v>
      </c>
      <c r="F4910" s="12" t="s">
        <v>14</v>
      </c>
      <c r="G4910" s="15"/>
      <c r="H4910" s="14" t="n">
        <f aca="false">IFERROR(IF($F$3=0,"-",Tabla1[[#This Row],[Precio de Cliente neto]]*(1+$F$3)),"-")</f>
        <v>273.599865</v>
      </c>
      <c r="I4910" s="14" t="n">
        <v>260.5713</v>
      </c>
      <c r="J4910" s="14" t="n">
        <v>234.51417</v>
      </c>
    </row>
    <row r="4911" customFormat="false" ht="15" hidden="false" customHeight="false" outlineLevel="0" collapsed="false">
      <c r="A4911" s="12" t="n">
        <v>20374</v>
      </c>
      <c r="B4911" s="13" t="s">
        <v>4924</v>
      </c>
      <c r="C4911" s="14" t="n">
        <f aca="false">IF($F$2=0," - ",Tabla1[[#This Row],[Base Precio de Lista neto]])</f>
        <v>260.5713</v>
      </c>
      <c r="D4911" s="14" t="n">
        <f aca="false">IF($F$2=0," - ",Tabla1[[#This Row],[Base Precio de Lista neto]]*(1-$F$2))</f>
        <v>182.39991</v>
      </c>
      <c r="E4911" s="14" t="n">
        <f aca="false">IF($F$2=0," - ",Tabla1[[#This Row],[Base para Mejor precio]]*(1-$F$2))</f>
        <v>164.159919</v>
      </c>
      <c r="F4911" s="12" t="s">
        <v>14</v>
      </c>
      <c r="G4911" s="15"/>
      <c r="H4911" s="14" t="n">
        <f aca="false">IFERROR(IF($F$3=0,"-",Tabla1[[#This Row],[Precio de Cliente neto]]*(1+$F$3)),"-")</f>
        <v>273.599865</v>
      </c>
      <c r="I4911" s="14" t="n">
        <v>260.5713</v>
      </c>
      <c r="J4911" s="14" t="n">
        <v>234.51417</v>
      </c>
    </row>
    <row r="4912" customFormat="false" ht="15" hidden="false" customHeight="false" outlineLevel="0" collapsed="false">
      <c r="A4912" s="12" t="n">
        <v>20375</v>
      </c>
      <c r="B4912" s="13" t="s">
        <v>4925</v>
      </c>
      <c r="C4912" s="14" t="n">
        <f aca="false">IF($F$2=0," - ",Tabla1[[#This Row],[Base Precio de Lista neto]])</f>
        <v>260.5713</v>
      </c>
      <c r="D4912" s="14" t="n">
        <f aca="false">IF($F$2=0," - ",Tabla1[[#This Row],[Base Precio de Lista neto]]*(1-$F$2))</f>
        <v>182.39991</v>
      </c>
      <c r="E4912" s="14" t="n">
        <f aca="false">IF($F$2=0," - ",Tabla1[[#This Row],[Base para Mejor precio]]*(1-$F$2))</f>
        <v>164.159919</v>
      </c>
      <c r="F4912" s="12" t="s">
        <v>14</v>
      </c>
      <c r="G4912" s="15"/>
      <c r="H4912" s="14" t="n">
        <f aca="false">IFERROR(IF($F$3=0,"-",Tabla1[[#This Row],[Precio de Cliente neto]]*(1+$F$3)),"-")</f>
        <v>273.599865</v>
      </c>
      <c r="I4912" s="14" t="n">
        <v>260.5713</v>
      </c>
      <c r="J4912" s="14" t="n">
        <v>234.51417</v>
      </c>
    </row>
    <row r="4913" customFormat="false" ht="15" hidden="false" customHeight="false" outlineLevel="0" collapsed="false">
      <c r="A4913" s="12" t="n">
        <v>20376</v>
      </c>
      <c r="B4913" s="13" t="s">
        <v>4926</v>
      </c>
      <c r="C4913" s="14" t="n">
        <f aca="false">IF($F$2=0," - ",Tabla1[[#This Row],[Base Precio de Lista neto]])</f>
        <v>260.5713</v>
      </c>
      <c r="D4913" s="14" t="n">
        <f aca="false">IF($F$2=0," - ",Tabla1[[#This Row],[Base Precio de Lista neto]]*(1-$F$2))</f>
        <v>182.39991</v>
      </c>
      <c r="E4913" s="14" t="n">
        <f aca="false">IF($F$2=0," - ",Tabla1[[#This Row],[Base para Mejor precio]]*(1-$F$2))</f>
        <v>164.159919</v>
      </c>
      <c r="F4913" s="12" t="s">
        <v>14</v>
      </c>
      <c r="G4913" s="15"/>
      <c r="H4913" s="14" t="n">
        <f aca="false">IFERROR(IF($F$3=0,"-",Tabla1[[#This Row],[Precio de Cliente neto]]*(1+$F$3)),"-")</f>
        <v>273.599865</v>
      </c>
      <c r="I4913" s="14" t="n">
        <v>260.5713</v>
      </c>
      <c r="J4913" s="14" t="n">
        <v>234.51417</v>
      </c>
    </row>
    <row r="4914" customFormat="false" ht="15" hidden="false" customHeight="false" outlineLevel="0" collapsed="false">
      <c r="A4914" s="12" t="n">
        <v>20377</v>
      </c>
      <c r="B4914" s="13" t="s">
        <v>4927</v>
      </c>
      <c r="C4914" s="14" t="n">
        <f aca="false">IF($F$2=0," - ",Tabla1[[#This Row],[Base Precio de Lista neto]])</f>
        <v>171.4286</v>
      </c>
      <c r="D4914" s="14" t="n">
        <f aca="false">IF($F$2=0," - ",Tabla1[[#This Row],[Base Precio de Lista neto]]*(1-$F$2))</f>
        <v>120.00002</v>
      </c>
      <c r="E4914" s="14" t="n">
        <f aca="false">IF($F$2=0," - ",Tabla1[[#This Row],[Base para Mejor precio]]*(1-$F$2))</f>
        <v>108.000018</v>
      </c>
      <c r="F4914" s="12" t="s">
        <v>14</v>
      </c>
      <c r="G4914" s="15"/>
      <c r="H4914" s="14" t="n">
        <f aca="false">IFERROR(IF($F$3=0,"-",Tabla1[[#This Row],[Precio de Cliente neto]]*(1+$F$3)),"-")</f>
        <v>180.00003</v>
      </c>
      <c r="I4914" s="14" t="n">
        <v>171.4286</v>
      </c>
      <c r="J4914" s="14" t="n">
        <v>154.28574</v>
      </c>
    </row>
    <row r="4915" customFormat="false" ht="15" hidden="false" customHeight="false" outlineLevel="0" collapsed="false">
      <c r="A4915" s="12" t="n">
        <v>20378</v>
      </c>
      <c r="B4915" s="13" t="s">
        <v>4928</v>
      </c>
      <c r="C4915" s="14" t="n">
        <f aca="false">IF($F$2=0," - ",Tabla1[[#This Row],[Base Precio de Lista neto]])</f>
        <v>171.4286</v>
      </c>
      <c r="D4915" s="14" t="n">
        <f aca="false">IF($F$2=0," - ",Tabla1[[#This Row],[Base Precio de Lista neto]]*(1-$F$2))</f>
        <v>120.00002</v>
      </c>
      <c r="E4915" s="14" t="n">
        <f aca="false">IF($F$2=0," - ",Tabla1[[#This Row],[Base para Mejor precio]]*(1-$F$2))</f>
        <v>108.000018</v>
      </c>
      <c r="F4915" s="12" t="s">
        <v>14</v>
      </c>
      <c r="G4915" s="15"/>
      <c r="H4915" s="14" t="n">
        <f aca="false">IFERROR(IF($F$3=0,"-",Tabla1[[#This Row],[Precio de Cliente neto]]*(1+$F$3)),"-")</f>
        <v>180.00003</v>
      </c>
      <c r="I4915" s="14" t="n">
        <v>171.4286</v>
      </c>
      <c r="J4915" s="14" t="n">
        <v>154.28574</v>
      </c>
    </row>
    <row r="4916" customFormat="false" ht="15" hidden="false" customHeight="false" outlineLevel="0" collapsed="false">
      <c r="A4916" s="12" t="n">
        <v>20379</v>
      </c>
      <c r="B4916" s="13" t="s">
        <v>4929</v>
      </c>
      <c r="C4916" s="14" t="n">
        <f aca="false">IF($F$2=0," - ",Tabla1[[#This Row],[Base Precio de Lista neto]])</f>
        <v>171.4286</v>
      </c>
      <c r="D4916" s="14" t="n">
        <f aca="false">IF($F$2=0," - ",Tabla1[[#This Row],[Base Precio de Lista neto]]*(1-$F$2))</f>
        <v>120.00002</v>
      </c>
      <c r="E4916" s="14" t="n">
        <f aca="false">IF($F$2=0," - ",Tabla1[[#This Row],[Base para Mejor precio]]*(1-$F$2))</f>
        <v>108.000018</v>
      </c>
      <c r="F4916" s="12" t="s">
        <v>14</v>
      </c>
      <c r="G4916" s="15"/>
      <c r="H4916" s="14" t="n">
        <f aca="false">IFERROR(IF($F$3=0,"-",Tabla1[[#This Row],[Precio de Cliente neto]]*(1+$F$3)),"-")</f>
        <v>180.00003</v>
      </c>
      <c r="I4916" s="14" t="n">
        <v>171.4286</v>
      </c>
      <c r="J4916" s="14" t="n">
        <v>154.28574</v>
      </c>
    </row>
    <row r="4917" customFormat="false" ht="15" hidden="false" customHeight="false" outlineLevel="0" collapsed="false">
      <c r="A4917" s="12" t="n">
        <v>20380</v>
      </c>
      <c r="B4917" s="13" t="s">
        <v>4930</v>
      </c>
      <c r="C4917" s="14" t="n">
        <f aca="false">IF($F$2=0," - ",Tabla1[[#This Row],[Base Precio de Lista neto]])</f>
        <v>171.4286</v>
      </c>
      <c r="D4917" s="14" t="n">
        <f aca="false">IF($F$2=0," - ",Tabla1[[#This Row],[Base Precio de Lista neto]]*(1-$F$2))</f>
        <v>120.00002</v>
      </c>
      <c r="E4917" s="14" t="n">
        <f aca="false">IF($F$2=0," - ",Tabla1[[#This Row],[Base para Mejor precio]]*(1-$F$2))</f>
        <v>108.000018</v>
      </c>
      <c r="F4917" s="12" t="s">
        <v>14</v>
      </c>
      <c r="G4917" s="15"/>
      <c r="H4917" s="14" t="n">
        <f aca="false">IFERROR(IF($F$3=0,"-",Tabla1[[#This Row],[Precio de Cliente neto]]*(1+$F$3)),"-")</f>
        <v>180.00003</v>
      </c>
      <c r="I4917" s="14" t="n">
        <v>171.4286</v>
      </c>
      <c r="J4917" s="14" t="n">
        <v>154.28574</v>
      </c>
    </row>
    <row r="4918" customFormat="false" ht="15" hidden="false" customHeight="false" outlineLevel="0" collapsed="false">
      <c r="A4918" s="12" t="n">
        <v>20381</v>
      </c>
      <c r="B4918" s="13" t="s">
        <v>4931</v>
      </c>
      <c r="C4918" s="14" t="n">
        <f aca="false">IF($F$2=0," - ",Tabla1[[#This Row],[Base Precio de Lista neto]])</f>
        <v>171.4286</v>
      </c>
      <c r="D4918" s="14" t="n">
        <f aca="false">IF($F$2=0," - ",Tabla1[[#This Row],[Base Precio de Lista neto]]*(1-$F$2))</f>
        <v>120.00002</v>
      </c>
      <c r="E4918" s="14" t="n">
        <f aca="false">IF($F$2=0," - ",Tabla1[[#This Row],[Base para Mejor precio]]*(1-$F$2))</f>
        <v>108.000018</v>
      </c>
      <c r="F4918" s="12" t="s">
        <v>14</v>
      </c>
      <c r="G4918" s="15"/>
      <c r="H4918" s="14" t="n">
        <f aca="false">IFERROR(IF($F$3=0,"-",Tabla1[[#This Row],[Precio de Cliente neto]]*(1+$F$3)),"-")</f>
        <v>180.00003</v>
      </c>
      <c r="I4918" s="14" t="n">
        <v>171.4286</v>
      </c>
      <c r="J4918" s="14" t="n">
        <v>154.28574</v>
      </c>
    </row>
    <row r="4919" customFormat="false" ht="15" hidden="false" customHeight="false" outlineLevel="0" collapsed="false">
      <c r="A4919" s="12" t="n">
        <v>20382</v>
      </c>
      <c r="B4919" s="13" t="s">
        <v>4932</v>
      </c>
      <c r="C4919" s="14" t="n">
        <f aca="false">IF($F$2=0," - ",Tabla1[[#This Row],[Base Precio de Lista neto]])</f>
        <v>171.4286</v>
      </c>
      <c r="D4919" s="14" t="n">
        <f aca="false">IF($F$2=0," - ",Tabla1[[#This Row],[Base Precio de Lista neto]]*(1-$F$2))</f>
        <v>120.00002</v>
      </c>
      <c r="E4919" s="14" t="n">
        <f aca="false">IF($F$2=0," - ",Tabla1[[#This Row],[Base para Mejor precio]]*(1-$F$2))</f>
        <v>108.000018</v>
      </c>
      <c r="F4919" s="12" t="s">
        <v>14</v>
      </c>
      <c r="G4919" s="15"/>
      <c r="H4919" s="14" t="n">
        <f aca="false">IFERROR(IF($F$3=0,"-",Tabla1[[#This Row],[Precio de Cliente neto]]*(1+$F$3)),"-")</f>
        <v>180.00003</v>
      </c>
      <c r="I4919" s="14" t="n">
        <v>171.4286</v>
      </c>
      <c r="J4919" s="14" t="n">
        <v>154.28574</v>
      </c>
    </row>
    <row r="4920" customFormat="false" ht="15" hidden="false" customHeight="false" outlineLevel="0" collapsed="false">
      <c r="A4920" s="12" t="n">
        <v>20383</v>
      </c>
      <c r="B4920" s="13" t="s">
        <v>4933</v>
      </c>
      <c r="C4920" s="14" t="n">
        <f aca="false">IF($F$2=0," - ",Tabla1[[#This Row],[Base Precio de Lista neto]])</f>
        <v>171.4286</v>
      </c>
      <c r="D4920" s="14" t="n">
        <f aca="false">IF($F$2=0," - ",Tabla1[[#This Row],[Base Precio de Lista neto]]*(1-$F$2))</f>
        <v>120.00002</v>
      </c>
      <c r="E4920" s="14" t="n">
        <f aca="false">IF($F$2=0," - ",Tabla1[[#This Row],[Base para Mejor precio]]*(1-$F$2))</f>
        <v>108.000018</v>
      </c>
      <c r="F4920" s="12" t="s">
        <v>14</v>
      </c>
      <c r="G4920" s="15"/>
      <c r="H4920" s="14" t="n">
        <f aca="false">IFERROR(IF($F$3=0,"-",Tabla1[[#This Row],[Precio de Cliente neto]]*(1+$F$3)),"-")</f>
        <v>180.00003</v>
      </c>
      <c r="I4920" s="14" t="n">
        <v>171.4286</v>
      </c>
      <c r="J4920" s="14" t="n">
        <v>154.28574</v>
      </c>
    </row>
    <row r="4921" customFormat="false" ht="15" hidden="false" customHeight="false" outlineLevel="0" collapsed="false">
      <c r="A4921" s="12" t="n">
        <v>20384</v>
      </c>
      <c r="B4921" s="13" t="s">
        <v>4934</v>
      </c>
      <c r="C4921" s="14" t="n">
        <f aca="false">IF($F$2=0," - ",Tabla1[[#This Row],[Base Precio de Lista neto]])</f>
        <v>171.4286</v>
      </c>
      <c r="D4921" s="14" t="n">
        <f aca="false">IF($F$2=0," - ",Tabla1[[#This Row],[Base Precio de Lista neto]]*(1-$F$2))</f>
        <v>120.00002</v>
      </c>
      <c r="E4921" s="14" t="n">
        <f aca="false">IF($F$2=0," - ",Tabla1[[#This Row],[Base para Mejor precio]]*(1-$F$2))</f>
        <v>108.000018</v>
      </c>
      <c r="F4921" s="12" t="s">
        <v>14</v>
      </c>
      <c r="G4921" s="15"/>
      <c r="H4921" s="14" t="n">
        <f aca="false">IFERROR(IF($F$3=0,"-",Tabla1[[#This Row],[Precio de Cliente neto]]*(1+$F$3)),"-")</f>
        <v>180.00003</v>
      </c>
      <c r="I4921" s="14" t="n">
        <v>171.4286</v>
      </c>
      <c r="J4921" s="14" t="n">
        <v>154.28574</v>
      </c>
    </row>
    <row r="4922" customFormat="false" ht="15" hidden="false" customHeight="false" outlineLevel="0" collapsed="false">
      <c r="A4922" s="12" t="n">
        <v>20385</v>
      </c>
      <c r="B4922" s="13" t="s">
        <v>4935</v>
      </c>
      <c r="C4922" s="14" t="n">
        <f aca="false">IF($F$2=0," - ",Tabla1[[#This Row],[Base Precio de Lista neto]])</f>
        <v>171.4286</v>
      </c>
      <c r="D4922" s="14" t="n">
        <f aca="false">IF($F$2=0," - ",Tabla1[[#This Row],[Base Precio de Lista neto]]*(1-$F$2))</f>
        <v>120.00002</v>
      </c>
      <c r="E4922" s="14" t="n">
        <f aca="false">IF($F$2=0," - ",Tabla1[[#This Row],[Base para Mejor precio]]*(1-$F$2))</f>
        <v>108.000018</v>
      </c>
      <c r="F4922" s="12" t="s">
        <v>14</v>
      </c>
      <c r="G4922" s="15"/>
      <c r="H4922" s="14" t="n">
        <f aca="false">IFERROR(IF($F$3=0,"-",Tabla1[[#This Row],[Precio de Cliente neto]]*(1+$F$3)),"-")</f>
        <v>180.00003</v>
      </c>
      <c r="I4922" s="14" t="n">
        <v>171.4286</v>
      </c>
      <c r="J4922" s="14" t="n">
        <v>154.28574</v>
      </c>
    </row>
    <row r="4923" customFormat="false" ht="15" hidden="false" customHeight="false" outlineLevel="0" collapsed="false">
      <c r="A4923" s="12" t="n">
        <v>20386</v>
      </c>
      <c r="B4923" s="13" t="s">
        <v>4936</v>
      </c>
      <c r="C4923" s="14" t="n">
        <f aca="false">IF($F$2=0," - ",Tabla1[[#This Row],[Base Precio de Lista neto]])</f>
        <v>192.0002</v>
      </c>
      <c r="D4923" s="14" t="n">
        <f aca="false">IF($F$2=0," - ",Tabla1[[#This Row],[Base Precio de Lista neto]]*(1-$F$2))</f>
        <v>134.40014</v>
      </c>
      <c r="E4923" s="14" t="n">
        <f aca="false">IF($F$2=0," - ",Tabla1[[#This Row],[Base para Mejor precio]]*(1-$F$2))</f>
        <v>120.960126</v>
      </c>
      <c r="F4923" s="12" t="s">
        <v>14</v>
      </c>
      <c r="G4923" s="15"/>
      <c r="H4923" s="14" t="n">
        <f aca="false">IFERROR(IF($F$3=0,"-",Tabla1[[#This Row],[Precio de Cliente neto]]*(1+$F$3)),"-")</f>
        <v>201.60021</v>
      </c>
      <c r="I4923" s="14" t="n">
        <v>192.0002</v>
      </c>
      <c r="J4923" s="14" t="n">
        <v>172.80018</v>
      </c>
    </row>
    <row r="4924" customFormat="false" ht="15" hidden="false" customHeight="false" outlineLevel="0" collapsed="false">
      <c r="A4924" s="12" t="n">
        <v>20511</v>
      </c>
      <c r="B4924" s="13" t="s">
        <v>4937</v>
      </c>
      <c r="C4924" s="14" t="n">
        <f aca="false">IF($F$2=0," - ",Tabla1[[#This Row],[Base Precio de Lista neto]])</f>
        <v>911.4137</v>
      </c>
      <c r="D4924" s="14" t="n">
        <f aca="false">IF($F$2=0," - ",Tabla1[[#This Row],[Base Precio de Lista neto]]*(1-$F$2))</f>
        <v>637.98959</v>
      </c>
      <c r="E4924" s="14" t="n">
        <f aca="false">IF($F$2=0," - ",Tabla1[[#This Row],[Base para Mejor precio]]*(1-$F$2))</f>
        <v>574.190631</v>
      </c>
      <c r="F4924" s="12" t="s">
        <v>17</v>
      </c>
      <c r="G4924" s="15"/>
      <c r="H4924" s="14" t="n">
        <f aca="false">IFERROR(IF($F$3=0,"-",Tabla1[[#This Row],[Precio de Cliente neto]]*(1+$F$3)),"-")</f>
        <v>956.984385</v>
      </c>
      <c r="I4924" s="14" t="n">
        <v>911.4137</v>
      </c>
      <c r="J4924" s="14" t="n">
        <v>820.27233</v>
      </c>
    </row>
    <row r="4925" customFormat="false" ht="15" hidden="false" customHeight="false" outlineLevel="0" collapsed="false">
      <c r="A4925" s="12" t="n">
        <v>20595</v>
      </c>
      <c r="B4925" s="13" t="s">
        <v>4938</v>
      </c>
      <c r="C4925" s="14" t="n">
        <f aca="false">IF($F$2=0," - ",Tabla1[[#This Row],[Base Precio de Lista neto]])</f>
        <v>841.6669</v>
      </c>
      <c r="D4925" s="14" t="n">
        <f aca="false">IF($F$2=0," - ",Tabla1[[#This Row],[Base Precio de Lista neto]]*(1-$F$2))</f>
        <v>589.16683</v>
      </c>
      <c r="E4925" s="14" t="n">
        <f aca="false">IF($F$2=0," - ",Tabla1[[#This Row],[Base para Mejor precio]]*(1-$F$2))</f>
        <v>530.250147</v>
      </c>
      <c r="F4925" s="12" t="s">
        <v>17</v>
      </c>
      <c r="G4925" s="15"/>
      <c r="H4925" s="14" t="n">
        <f aca="false">IFERROR(IF($F$3=0,"-",Tabla1[[#This Row],[Precio de Cliente neto]]*(1+$F$3)),"-")</f>
        <v>883.750245</v>
      </c>
      <c r="I4925" s="14" t="n">
        <v>841.6669</v>
      </c>
      <c r="J4925" s="14" t="n">
        <v>757.50021</v>
      </c>
    </row>
    <row r="4926" customFormat="false" ht="15" hidden="false" customHeight="false" outlineLevel="0" collapsed="false">
      <c r="A4926" s="12" t="n">
        <v>20596</v>
      </c>
      <c r="B4926" s="13" t="s">
        <v>4939</v>
      </c>
      <c r="C4926" s="14" t="n">
        <f aca="false">IF($F$2=0," - ",Tabla1[[#This Row],[Base Precio de Lista neto]])</f>
        <v>482.5185</v>
      </c>
      <c r="D4926" s="14" t="n">
        <f aca="false">IF($F$2=0," - ",Tabla1[[#This Row],[Base Precio de Lista neto]]*(1-$F$2))</f>
        <v>337.76295</v>
      </c>
      <c r="E4926" s="14" t="n">
        <f aca="false">IF($F$2=0," - ",Tabla1[[#This Row],[Base para Mejor precio]]*(1-$F$2))</f>
        <v>303.986655</v>
      </c>
      <c r="F4926" s="12" t="s">
        <v>17</v>
      </c>
      <c r="G4926" s="15"/>
      <c r="H4926" s="14" t="n">
        <f aca="false">IFERROR(IF($F$3=0,"-",Tabla1[[#This Row],[Precio de Cliente neto]]*(1+$F$3)),"-")</f>
        <v>506.644425</v>
      </c>
      <c r="I4926" s="14" t="n">
        <v>482.5185</v>
      </c>
      <c r="J4926" s="14" t="n">
        <v>434.26665</v>
      </c>
    </row>
    <row r="4927" customFormat="false" ht="15" hidden="false" customHeight="false" outlineLevel="0" collapsed="false">
      <c r="A4927" s="12" t="n">
        <v>20597</v>
      </c>
      <c r="B4927" s="13" t="s">
        <v>4940</v>
      </c>
      <c r="C4927" s="14" t="n">
        <f aca="false">IF($F$2=0," - ",Tabla1[[#This Row],[Base Precio de Lista neto]])</f>
        <v>422.1958</v>
      </c>
      <c r="D4927" s="14" t="n">
        <f aca="false">IF($F$2=0," - ",Tabla1[[#This Row],[Base Precio de Lista neto]]*(1-$F$2))</f>
        <v>295.53706</v>
      </c>
      <c r="E4927" s="14" t="n">
        <f aca="false">IF($F$2=0," - ",Tabla1[[#This Row],[Base para Mejor precio]]*(1-$F$2))</f>
        <v>265.983354</v>
      </c>
      <c r="F4927" s="12" t="s">
        <v>17</v>
      </c>
      <c r="G4927" s="15"/>
      <c r="H4927" s="14" t="n">
        <f aca="false">IFERROR(IF($F$3=0,"-",Tabla1[[#This Row],[Precio de Cliente neto]]*(1+$F$3)),"-")</f>
        <v>443.30559</v>
      </c>
      <c r="I4927" s="14" t="n">
        <v>422.1958</v>
      </c>
      <c r="J4927" s="14" t="n">
        <v>379.97622</v>
      </c>
    </row>
    <row r="4928" customFormat="false" ht="15" hidden="false" customHeight="false" outlineLevel="0" collapsed="false">
      <c r="A4928" s="12" t="n">
        <v>20598</v>
      </c>
      <c r="B4928" s="13" t="s">
        <v>4941</v>
      </c>
      <c r="C4928" s="14" t="n">
        <f aca="false">IF($F$2=0," - ",Tabla1[[#This Row],[Base Precio de Lista neto]])</f>
        <v>817.9311</v>
      </c>
      <c r="D4928" s="14" t="n">
        <f aca="false">IF($F$2=0," - ",Tabla1[[#This Row],[Base Precio de Lista neto]]*(1-$F$2))</f>
        <v>572.55177</v>
      </c>
      <c r="E4928" s="14" t="n">
        <f aca="false">IF($F$2=0," - ",Tabla1[[#This Row],[Base para Mejor precio]]*(1-$F$2))</f>
        <v>515.296593</v>
      </c>
      <c r="F4928" s="12" t="s">
        <v>17</v>
      </c>
      <c r="G4928" s="15"/>
      <c r="H4928" s="14" t="n">
        <f aca="false">IFERROR(IF($F$3=0,"-",Tabla1[[#This Row],[Precio de Cliente neto]]*(1+$F$3)),"-")</f>
        <v>858.827655</v>
      </c>
      <c r="I4928" s="14" t="n">
        <v>817.9311</v>
      </c>
      <c r="J4928" s="14" t="n">
        <v>736.13799</v>
      </c>
    </row>
    <row r="4929" customFormat="false" ht="15" hidden="false" customHeight="false" outlineLevel="0" collapsed="false">
      <c r="A4929" s="12" t="n">
        <v>20599</v>
      </c>
      <c r="B4929" s="13" t="s">
        <v>4942</v>
      </c>
      <c r="C4929" s="14" t="n">
        <f aca="false">IF($F$2=0," - ",Tabla1[[#This Row],[Base Precio de Lista neto]])</f>
        <v>521.2455</v>
      </c>
      <c r="D4929" s="14" t="n">
        <f aca="false">IF($F$2=0," - ",Tabla1[[#This Row],[Base Precio de Lista neto]]*(1-$F$2))</f>
        <v>364.87185</v>
      </c>
      <c r="E4929" s="14" t="n">
        <f aca="false">IF($F$2=0," - ",Tabla1[[#This Row],[Base para Mejor precio]]*(1-$F$2))</f>
        <v>328.384665</v>
      </c>
      <c r="F4929" s="12" t="s">
        <v>17</v>
      </c>
      <c r="G4929" s="15"/>
      <c r="H4929" s="14" t="n">
        <f aca="false">IFERROR(IF($F$3=0,"-",Tabla1[[#This Row],[Precio de Cliente neto]]*(1+$F$3)),"-")</f>
        <v>547.307775</v>
      </c>
      <c r="I4929" s="14" t="n">
        <v>521.2455</v>
      </c>
      <c r="J4929" s="14" t="n">
        <v>469.12095</v>
      </c>
    </row>
    <row r="4930" customFormat="false" ht="15" hidden="false" customHeight="false" outlineLevel="0" collapsed="false">
      <c r="A4930" s="12" t="n">
        <v>20600</v>
      </c>
      <c r="B4930" s="13" t="s">
        <v>4943</v>
      </c>
      <c r="C4930" s="14" t="n">
        <f aca="false">IF($F$2=0," - ",Tabla1[[#This Row],[Base Precio de Lista neto]])</f>
        <v>521.2455</v>
      </c>
      <c r="D4930" s="14" t="n">
        <f aca="false">IF($F$2=0," - ",Tabla1[[#This Row],[Base Precio de Lista neto]]*(1-$F$2))</f>
        <v>364.87185</v>
      </c>
      <c r="E4930" s="14" t="n">
        <f aca="false">IF($F$2=0," - ",Tabla1[[#This Row],[Base para Mejor precio]]*(1-$F$2))</f>
        <v>328.384665</v>
      </c>
      <c r="F4930" s="12" t="s">
        <v>17</v>
      </c>
      <c r="G4930" s="15"/>
      <c r="H4930" s="14" t="n">
        <f aca="false">IFERROR(IF($F$3=0,"-",Tabla1[[#This Row],[Precio de Cliente neto]]*(1+$F$3)),"-")</f>
        <v>547.307775</v>
      </c>
      <c r="I4930" s="14" t="n">
        <v>521.2455</v>
      </c>
      <c r="J4930" s="14" t="n">
        <v>469.12095</v>
      </c>
    </row>
    <row r="4931" customFormat="false" ht="15" hidden="false" customHeight="false" outlineLevel="0" collapsed="false">
      <c r="A4931" s="12" t="n">
        <v>20601</v>
      </c>
      <c r="B4931" s="13" t="s">
        <v>4944</v>
      </c>
      <c r="C4931" s="14" t="n">
        <f aca="false">IF($F$2=0," - ",Tabla1[[#This Row],[Base Precio de Lista neto]])</f>
        <v>521.2455</v>
      </c>
      <c r="D4931" s="14" t="n">
        <f aca="false">IF($F$2=0," - ",Tabla1[[#This Row],[Base Precio de Lista neto]]*(1-$F$2))</f>
        <v>364.87185</v>
      </c>
      <c r="E4931" s="14" t="n">
        <f aca="false">IF($F$2=0," - ",Tabla1[[#This Row],[Base para Mejor precio]]*(1-$F$2))</f>
        <v>328.384665</v>
      </c>
      <c r="F4931" s="12" t="s">
        <v>17</v>
      </c>
      <c r="G4931" s="15"/>
      <c r="H4931" s="14" t="n">
        <f aca="false">IFERROR(IF($F$3=0,"-",Tabla1[[#This Row],[Precio de Cliente neto]]*(1+$F$3)),"-")</f>
        <v>547.307775</v>
      </c>
      <c r="I4931" s="14" t="n">
        <v>521.2455</v>
      </c>
      <c r="J4931" s="14" t="n">
        <v>469.12095</v>
      </c>
    </row>
    <row r="4932" customFormat="false" ht="15" hidden="false" customHeight="false" outlineLevel="0" collapsed="false">
      <c r="A4932" s="12" t="n">
        <v>20602</v>
      </c>
      <c r="B4932" s="13" t="s">
        <v>4945</v>
      </c>
      <c r="C4932" s="14" t="n">
        <f aca="false">IF($F$2=0," - ",Tabla1[[#This Row],[Base Precio de Lista neto]])</f>
        <v>521.2455</v>
      </c>
      <c r="D4932" s="14" t="n">
        <f aca="false">IF($F$2=0," - ",Tabla1[[#This Row],[Base Precio de Lista neto]]*(1-$F$2))</f>
        <v>364.87185</v>
      </c>
      <c r="E4932" s="14" t="n">
        <f aca="false">IF($F$2=0," - ",Tabla1[[#This Row],[Base para Mejor precio]]*(1-$F$2))</f>
        <v>328.384665</v>
      </c>
      <c r="F4932" s="12" t="s">
        <v>17</v>
      </c>
      <c r="G4932" s="15"/>
      <c r="H4932" s="14" t="n">
        <f aca="false">IFERROR(IF($F$3=0,"-",Tabla1[[#This Row],[Precio de Cliente neto]]*(1+$F$3)),"-")</f>
        <v>547.307775</v>
      </c>
      <c r="I4932" s="14" t="n">
        <v>521.2455</v>
      </c>
      <c r="J4932" s="14" t="n">
        <v>469.12095</v>
      </c>
    </row>
    <row r="4933" customFormat="false" ht="15" hidden="false" customHeight="false" outlineLevel="0" collapsed="false">
      <c r="A4933" s="12" t="n">
        <v>20603</v>
      </c>
      <c r="B4933" s="13" t="s">
        <v>4946</v>
      </c>
      <c r="C4933" s="14" t="n">
        <f aca="false">IF($F$2=0," - ",Tabla1[[#This Row],[Base Precio de Lista neto]])</f>
        <v>521.2455</v>
      </c>
      <c r="D4933" s="14" t="n">
        <f aca="false">IF($F$2=0," - ",Tabla1[[#This Row],[Base Precio de Lista neto]]*(1-$F$2))</f>
        <v>364.87185</v>
      </c>
      <c r="E4933" s="14" t="n">
        <f aca="false">IF($F$2=0," - ",Tabla1[[#This Row],[Base para Mejor precio]]*(1-$F$2))</f>
        <v>328.384665</v>
      </c>
      <c r="F4933" s="12" t="s">
        <v>17</v>
      </c>
      <c r="G4933" s="15"/>
      <c r="H4933" s="14" t="n">
        <f aca="false">IFERROR(IF($F$3=0,"-",Tabla1[[#This Row],[Precio de Cliente neto]]*(1+$F$3)),"-")</f>
        <v>547.307775</v>
      </c>
      <c r="I4933" s="14" t="n">
        <v>521.2455</v>
      </c>
      <c r="J4933" s="14" t="n">
        <v>469.12095</v>
      </c>
    </row>
    <row r="4934" customFormat="false" ht="15" hidden="false" customHeight="false" outlineLevel="0" collapsed="false">
      <c r="A4934" s="12" t="n">
        <v>20604</v>
      </c>
      <c r="B4934" s="13" t="s">
        <v>4947</v>
      </c>
      <c r="C4934" s="14" t="n">
        <f aca="false">IF($F$2=0," - ",Tabla1[[#This Row],[Base Precio de Lista neto]])</f>
        <v>521.2455</v>
      </c>
      <c r="D4934" s="14" t="n">
        <f aca="false">IF($F$2=0," - ",Tabla1[[#This Row],[Base Precio de Lista neto]]*(1-$F$2))</f>
        <v>364.87185</v>
      </c>
      <c r="E4934" s="14" t="n">
        <f aca="false">IF($F$2=0," - ",Tabla1[[#This Row],[Base para Mejor precio]]*(1-$F$2))</f>
        <v>328.384665</v>
      </c>
      <c r="F4934" s="12" t="s">
        <v>17</v>
      </c>
      <c r="G4934" s="15"/>
      <c r="H4934" s="14" t="n">
        <f aca="false">IFERROR(IF($F$3=0,"-",Tabla1[[#This Row],[Precio de Cliente neto]]*(1+$F$3)),"-")</f>
        <v>547.307775</v>
      </c>
      <c r="I4934" s="14" t="n">
        <v>521.2455</v>
      </c>
      <c r="J4934" s="14" t="n">
        <v>469.12095</v>
      </c>
    </row>
    <row r="4935" customFormat="false" ht="15" hidden="false" customHeight="false" outlineLevel="0" collapsed="false">
      <c r="A4935" s="12" t="n">
        <v>20605</v>
      </c>
      <c r="B4935" s="13" t="s">
        <v>4948</v>
      </c>
      <c r="C4935" s="14" t="n">
        <f aca="false">IF($F$2=0," - ",Tabla1[[#This Row],[Base Precio de Lista neto]])</f>
        <v>521.2455</v>
      </c>
      <c r="D4935" s="14" t="n">
        <f aca="false">IF($F$2=0," - ",Tabla1[[#This Row],[Base Precio de Lista neto]]*(1-$F$2))</f>
        <v>364.87185</v>
      </c>
      <c r="E4935" s="14" t="n">
        <f aca="false">IF($F$2=0," - ",Tabla1[[#This Row],[Base para Mejor precio]]*(1-$F$2))</f>
        <v>328.384665</v>
      </c>
      <c r="F4935" s="12" t="s">
        <v>17</v>
      </c>
      <c r="G4935" s="15"/>
      <c r="H4935" s="14" t="n">
        <f aca="false">IFERROR(IF($F$3=0,"-",Tabla1[[#This Row],[Precio de Cliente neto]]*(1+$F$3)),"-")</f>
        <v>547.307775</v>
      </c>
      <c r="I4935" s="14" t="n">
        <v>521.2455</v>
      </c>
      <c r="J4935" s="14" t="n">
        <v>469.12095</v>
      </c>
    </row>
    <row r="4936" customFormat="false" ht="15" hidden="false" customHeight="false" outlineLevel="0" collapsed="false">
      <c r="A4936" s="12" t="n">
        <v>20606</v>
      </c>
      <c r="B4936" s="13" t="s">
        <v>4949</v>
      </c>
      <c r="C4936" s="14" t="n">
        <f aca="false">IF($F$2=0," - ",Tabla1[[#This Row],[Base Precio de Lista neto]])</f>
        <v>521.2455</v>
      </c>
      <c r="D4936" s="14" t="n">
        <f aca="false">IF($F$2=0," - ",Tabla1[[#This Row],[Base Precio de Lista neto]]*(1-$F$2))</f>
        <v>364.87185</v>
      </c>
      <c r="E4936" s="14" t="n">
        <f aca="false">IF($F$2=0," - ",Tabla1[[#This Row],[Base para Mejor precio]]*(1-$F$2))</f>
        <v>328.384665</v>
      </c>
      <c r="F4936" s="12" t="s">
        <v>17</v>
      </c>
      <c r="G4936" s="15"/>
      <c r="H4936" s="14" t="n">
        <f aca="false">IFERROR(IF($F$3=0,"-",Tabla1[[#This Row],[Precio de Cliente neto]]*(1+$F$3)),"-")</f>
        <v>547.307775</v>
      </c>
      <c r="I4936" s="14" t="n">
        <v>521.2455</v>
      </c>
      <c r="J4936" s="14" t="n">
        <v>469.12095</v>
      </c>
    </row>
    <row r="4937" customFormat="false" ht="15" hidden="false" customHeight="false" outlineLevel="0" collapsed="false">
      <c r="A4937" s="12" t="n">
        <v>20607</v>
      </c>
      <c r="B4937" s="13" t="s">
        <v>4950</v>
      </c>
      <c r="C4937" s="14" t="n">
        <f aca="false">IF($F$2=0," - ",Tabla1[[#This Row],[Base Precio de Lista neto]])</f>
        <v>520.8675</v>
      </c>
      <c r="D4937" s="14" t="n">
        <f aca="false">IF($F$2=0," - ",Tabla1[[#This Row],[Base Precio de Lista neto]]*(1-$F$2))</f>
        <v>364.60725</v>
      </c>
      <c r="E4937" s="14" t="n">
        <f aca="false">IF($F$2=0," - ",Tabla1[[#This Row],[Base para Mejor precio]]*(1-$F$2))</f>
        <v>328.146525</v>
      </c>
      <c r="F4937" s="12" t="s">
        <v>17</v>
      </c>
      <c r="G4937" s="15"/>
      <c r="H4937" s="14" t="n">
        <f aca="false">IFERROR(IF($F$3=0,"-",Tabla1[[#This Row],[Precio de Cliente neto]]*(1+$F$3)),"-")</f>
        <v>546.910875</v>
      </c>
      <c r="I4937" s="14" t="n">
        <v>520.8675</v>
      </c>
      <c r="J4937" s="14" t="n">
        <v>468.78075</v>
      </c>
    </row>
    <row r="4938" customFormat="false" ht="15" hidden="false" customHeight="false" outlineLevel="0" collapsed="false">
      <c r="A4938" s="12" t="n">
        <v>20608</v>
      </c>
      <c r="B4938" s="13" t="s">
        <v>4951</v>
      </c>
      <c r="C4938" s="14" t="n">
        <f aca="false">IF($F$2=0," - ",Tabla1[[#This Row],[Base Precio de Lista neto]])</f>
        <v>677.74</v>
      </c>
      <c r="D4938" s="14" t="n">
        <f aca="false">IF($F$2=0," - ",Tabla1[[#This Row],[Base Precio de Lista neto]]*(1-$F$2))</f>
        <v>474.418</v>
      </c>
      <c r="E4938" s="14" t="n">
        <f aca="false">IF($F$2=0," - ",Tabla1[[#This Row],[Base para Mejor precio]]*(1-$F$2))</f>
        <v>426.9762</v>
      </c>
      <c r="F4938" s="12" t="s">
        <v>17</v>
      </c>
      <c r="G4938" s="15"/>
      <c r="H4938" s="14" t="n">
        <f aca="false">IFERROR(IF($F$3=0,"-",Tabla1[[#This Row],[Precio de Cliente neto]]*(1+$F$3)),"-")</f>
        <v>711.627</v>
      </c>
      <c r="I4938" s="14" t="n">
        <v>677.74</v>
      </c>
      <c r="J4938" s="14" t="n">
        <v>609.966</v>
      </c>
    </row>
    <row r="4939" customFormat="false" ht="15" hidden="false" customHeight="false" outlineLevel="0" collapsed="false">
      <c r="A4939" s="12" t="n">
        <v>20609</v>
      </c>
      <c r="B4939" s="13" t="s">
        <v>4952</v>
      </c>
      <c r="C4939" s="14" t="n">
        <f aca="false">IF($F$2=0," - ",Tabla1[[#This Row],[Base Precio de Lista neto]])</f>
        <v>642.2685</v>
      </c>
      <c r="D4939" s="14" t="n">
        <f aca="false">IF($F$2=0," - ",Tabla1[[#This Row],[Base Precio de Lista neto]]*(1-$F$2))</f>
        <v>449.58795</v>
      </c>
      <c r="E4939" s="14" t="n">
        <f aca="false">IF($F$2=0," - ",Tabla1[[#This Row],[Base para Mejor precio]]*(1-$F$2))</f>
        <v>404.629155</v>
      </c>
      <c r="F4939" s="12" t="s">
        <v>17</v>
      </c>
      <c r="G4939" s="15"/>
      <c r="H4939" s="14" t="n">
        <f aca="false">IFERROR(IF($F$3=0,"-",Tabla1[[#This Row],[Precio de Cliente neto]]*(1+$F$3)),"-")</f>
        <v>674.381925</v>
      </c>
      <c r="I4939" s="14" t="n">
        <v>642.2685</v>
      </c>
      <c r="J4939" s="14" t="n">
        <v>578.04165</v>
      </c>
    </row>
    <row r="4940" customFormat="false" ht="15" hidden="false" customHeight="false" outlineLevel="0" collapsed="false">
      <c r="A4940" s="12" t="n">
        <v>20610</v>
      </c>
      <c r="B4940" s="13" t="s">
        <v>4953</v>
      </c>
      <c r="C4940" s="14" t="n">
        <f aca="false">IF($F$2=0," - ",Tabla1[[#This Row],[Base Precio de Lista neto]])</f>
        <v>521.2455</v>
      </c>
      <c r="D4940" s="14" t="n">
        <f aca="false">IF($F$2=0," - ",Tabla1[[#This Row],[Base Precio de Lista neto]]*(1-$F$2))</f>
        <v>364.87185</v>
      </c>
      <c r="E4940" s="14" t="n">
        <f aca="false">IF($F$2=0," - ",Tabla1[[#This Row],[Base para Mejor precio]]*(1-$F$2))</f>
        <v>328.384665</v>
      </c>
      <c r="F4940" s="12" t="s">
        <v>17</v>
      </c>
      <c r="G4940" s="15"/>
      <c r="H4940" s="14" t="n">
        <f aca="false">IFERROR(IF($F$3=0,"-",Tabla1[[#This Row],[Precio de Cliente neto]]*(1+$F$3)),"-")</f>
        <v>547.307775</v>
      </c>
      <c r="I4940" s="14" t="n">
        <v>521.2455</v>
      </c>
      <c r="J4940" s="14" t="n">
        <v>469.12095</v>
      </c>
    </row>
    <row r="4941" customFormat="false" ht="15" hidden="false" customHeight="false" outlineLevel="0" collapsed="false">
      <c r="A4941" s="12" t="n">
        <v>20611</v>
      </c>
      <c r="B4941" s="13" t="s">
        <v>4954</v>
      </c>
      <c r="C4941" s="14" t="n">
        <f aca="false">IF($F$2=0," - ",Tabla1[[#This Row],[Base Precio de Lista neto]])</f>
        <v>521.2455</v>
      </c>
      <c r="D4941" s="14" t="n">
        <f aca="false">IF($F$2=0," - ",Tabla1[[#This Row],[Base Precio de Lista neto]]*(1-$F$2))</f>
        <v>364.87185</v>
      </c>
      <c r="E4941" s="14" t="n">
        <f aca="false">IF($F$2=0," - ",Tabla1[[#This Row],[Base para Mejor precio]]*(1-$F$2))</f>
        <v>328.384665</v>
      </c>
      <c r="F4941" s="12" t="s">
        <v>17</v>
      </c>
      <c r="G4941" s="15"/>
      <c r="H4941" s="14" t="n">
        <f aca="false">IFERROR(IF($F$3=0,"-",Tabla1[[#This Row],[Precio de Cliente neto]]*(1+$F$3)),"-")</f>
        <v>547.307775</v>
      </c>
      <c r="I4941" s="14" t="n">
        <v>521.2455</v>
      </c>
      <c r="J4941" s="14" t="n">
        <v>469.12095</v>
      </c>
    </row>
    <row r="4942" customFormat="false" ht="15" hidden="false" customHeight="false" outlineLevel="0" collapsed="false">
      <c r="A4942" s="12" t="n">
        <v>20612</v>
      </c>
      <c r="B4942" s="13" t="s">
        <v>4955</v>
      </c>
      <c r="C4942" s="14" t="n">
        <f aca="false">IF($F$2=0," - ",Tabla1[[#This Row],[Base Precio de Lista neto]])</f>
        <v>521.2455</v>
      </c>
      <c r="D4942" s="14" t="n">
        <f aca="false">IF($F$2=0," - ",Tabla1[[#This Row],[Base Precio de Lista neto]]*(1-$F$2))</f>
        <v>364.87185</v>
      </c>
      <c r="E4942" s="14" t="n">
        <f aca="false">IF($F$2=0," - ",Tabla1[[#This Row],[Base para Mejor precio]]*(1-$F$2))</f>
        <v>328.384665</v>
      </c>
      <c r="F4942" s="12" t="s">
        <v>17</v>
      </c>
      <c r="G4942" s="15"/>
      <c r="H4942" s="14" t="n">
        <f aca="false">IFERROR(IF($F$3=0,"-",Tabla1[[#This Row],[Precio de Cliente neto]]*(1+$F$3)),"-")</f>
        <v>547.307775</v>
      </c>
      <c r="I4942" s="14" t="n">
        <v>521.2455</v>
      </c>
      <c r="J4942" s="14" t="n">
        <v>469.12095</v>
      </c>
    </row>
    <row r="4943" customFormat="false" ht="15" hidden="false" customHeight="false" outlineLevel="0" collapsed="false">
      <c r="A4943" s="12" t="n">
        <v>20613</v>
      </c>
      <c r="B4943" s="13" t="s">
        <v>4956</v>
      </c>
      <c r="C4943" s="14" t="n">
        <f aca="false">IF($F$2=0," - ",Tabla1[[#This Row],[Base Precio de Lista neto]])</f>
        <v>521.2455</v>
      </c>
      <c r="D4943" s="14" t="n">
        <f aca="false">IF($F$2=0," - ",Tabla1[[#This Row],[Base Precio de Lista neto]]*(1-$F$2))</f>
        <v>364.87185</v>
      </c>
      <c r="E4943" s="14" t="n">
        <f aca="false">IF($F$2=0," - ",Tabla1[[#This Row],[Base para Mejor precio]]*(1-$F$2))</f>
        <v>328.384665</v>
      </c>
      <c r="F4943" s="12" t="s">
        <v>17</v>
      </c>
      <c r="G4943" s="15"/>
      <c r="H4943" s="14" t="n">
        <f aca="false">IFERROR(IF($F$3=0,"-",Tabla1[[#This Row],[Precio de Cliente neto]]*(1+$F$3)),"-")</f>
        <v>547.307775</v>
      </c>
      <c r="I4943" s="14" t="n">
        <v>521.2455</v>
      </c>
      <c r="J4943" s="14" t="n">
        <v>469.12095</v>
      </c>
    </row>
    <row r="4944" customFormat="false" ht="15" hidden="false" customHeight="false" outlineLevel="0" collapsed="false">
      <c r="A4944" s="12" t="n">
        <v>20614</v>
      </c>
      <c r="B4944" s="13" t="s">
        <v>4957</v>
      </c>
      <c r="C4944" s="14" t="n">
        <f aca="false">IF($F$2=0," - ",Tabla1[[#This Row],[Base Precio de Lista neto]])</f>
        <v>521.2455</v>
      </c>
      <c r="D4944" s="14" t="n">
        <f aca="false">IF($F$2=0," - ",Tabla1[[#This Row],[Base Precio de Lista neto]]*(1-$F$2))</f>
        <v>364.87185</v>
      </c>
      <c r="E4944" s="14" t="n">
        <f aca="false">IF($F$2=0," - ",Tabla1[[#This Row],[Base para Mejor precio]]*(1-$F$2))</f>
        <v>328.384665</v>
      </c>
      <c r="F4944" s="12" t="s">
        <v>17</v>
      </c>
      <c r="G4944" s="15"/>
      <c r="H4944" s="14" t="n">
        <f aca="false">IFERROR(IF($F$3=0,"-",Tabla1[[#This Row],[Precio de Cliente neto]]*(1+$F$3)),"-")</f>
        <v>547.307775</v>
      </c>
      <c r="I4944" s="14" t="n">
        <v>521.2455</v>
      </c>
      <c r="J4944" s="14" t="n">
        <v>469.12095</v>
      </c>
    </row>
    <row r="4945" customFormat="false" ht="15" hidden="false" customHeight="false" outlineLevel="0" collapsed="false">
      <c r="A4945" s="12" t="n">
        <v>20615</v>
      </c>
      <c r="B4945" s="13" t="s">
        <v>4958</v>
      </c>
      <c r="C4945" s="14" t="n">
        <f aca="false">IF($F$2=0," - ",Tabla1[[#This Row],[Base Precio de Lista neto]])</f>
        <v>521.2455</v>
      </c>
      <c r="D4945" s="14" t="n">
        <f aca="false">IF($F$2=0," - ",Tabla1[[#This Row],[Base Precio de Lista neto]]*(1-$F$2))</f>
        <v>364.87185</v>
      </c>
      <c r="E4945" s="14" t="n">
        <f aca="false">IF($F$2=0," - ",Tabla1[[#This Row],[Base para Mejor precio]]*(1-$F$2))</f>
        <v>328.384665</v>
      </c>
      <c r="F4945" s="12" t="s">
        <v>17</v>
      </c>
      <c r="G4945" s="15"/>
      <c r="H4945" s="14" t="n">
        <f aca="false">IFERROR(IF($F$3=0,"-",Tabla1[[#This Row],[Precio de Cliente neto]]*(1+$F$3)),"-")</f>
        <v>547.307775</v>
      </c>
      <c r="I4945" s="14" t="n">
        <v>521.2455</v>
      </c>
      <c r="J4945" s="14" t="n">
        <v>469.12095</v>
      </c>
    </row>
    <row r="4946" customFormat="false" ht="15" hidden="false" customHeight="false" outlineLevel="0" collapsed="false">
      <c r="A4946" s="12" t="n">
        <v>20616</v>
      </c>
      <c r="B4946" s="13" t="s">
        <v>4959</v>
      </c>
      <c r="C4946" s="14" t="n">
        <f aca="false">IF($F$2=0," - ",Tabla1[[#This Row],[Base Precio de Lista neto]])</f>
        <v>521.2455</v>
      </c>
      <c r="D4946" s="14" t="n">
        <f aca="false">IF($F$2=0," - ",Tabla1[[#This Row],[Base Precio de Lista neto]]*(1-$F$2))</f>
        <v>364.87185</v>
      </c>
      <c r="E4946" s="14" t="n">
        <f aca="false">IF($F$2=0," - ",Tabla1[[#This Row],[Base para Mejor precio]]*(1-$F$2))</f>
        <v>328.384665</v>
      </c>
      <c r="F4946" s="12" t="s">
        <v>17</v>
      </c>
      <c r="G4946" s="15"/>
      <c r="H4946" s="14" t="n">
        <f aca="false">IFERROR(IF($F$3=0,"-",Tabla1[[#This Row],[Precio de Cliente neto]]*(1+$F$3)),"-")</f>
        <v>547.307775</v>
      </c>
      <c r="I4946" s="14" t="n">
        <v>521.2455</v>
      </c>
      <c r="J4946" s="14" t="n">
        <v>469.12095</v>
      </c>
    </row>
    <row r="4947" customFormat="false" ht="15" hidden="false" customHeight="false" outlineLevel="0" collapsed="false">
      <c r="A4947" s="12" t="n">
        <v>20617</v>
      </c>
      <c r="B4947" s="13" t="s">
        <v>4960</v>
      </c>
      <c r="C4947" s="14" t="n">
        <f aca="false">IF($F$2=0," - ",Tabla1[[#This Row],[Base Precio de Lista neto]])</f>
        <v>521.2455</v>
      </c>
      <c r="D4947" s="14" t="n">
        <f aca="false">IF($F$2=0," - ",Tabla1[[#This Row],[Base Precio de Lista neto]]*(1-$F$2))</f>
        <v>364.87185</v>
      </c>
      <c r="E4947" s="14" t="n">
        <f aca="false">IF($F$2=0," - ",Tabla1[[#This Row],[Base para Mejor precio]]*(1-$F$2))</f>
        <v>328.384665</v>
      </c>
      <c r="F4947" s="12" t="s">
        <v>17</v>
      </c>
      <c r="G4947" s="15"/>
      <c r="H4947" s="14" t="n">
        <f aca="false">IFERROR(IF($F$3=0,"-",Tabla1[[#This Row],[Precio de Cliente neto]]*(1+$F$3)),"-")</f>
        <v>547.307775</v>
      </c>
      <c r="I4947" s="14" t="n">
        <v>521.2455</v>
      </c>
      <c r="J4947" s="14" t="n">
        <v>469.12095</v>
      </c>
    </row>
    <row r="4948" customFormat="false" ht="15" hidden="false" customHeight="false" outlineLevel="0" collapsed="false">
      <c r="A4948" s="12" t="n">
        <v>20623</v>
      </c>
      <c r="B4948" s="13" t="s">
        <v>4961</v>
      </c>
      <c r="C4948" s="14" t="n">
        <f aca="false">IF($F$2=0," - ",Tabla1[[#This Row],[Base Precio de Lista neto]])</f>
        <v>521.2455</v>
      </c>
      <c r="D4948" s="14" t="n">
        <f aca="false">IF($F$2=0," - ",Tabla1[[#This Row],[Base Precio de Lista neto]]*(1-$F$2))</f>
        <v>364.87185</v>
      </c>
      <c r="E4948" s="14" t="n">
        <f aca="false">IF($F$2=0," - ",Tabla1[[#This Row],[Base para Mejor precio]]*(1-$F$2))</f>
        <v>328.384665</v>
      </c>
      <c r="F4948" s="12" t="s">
        <v>17</v>
      </c>
      <c r="G4948" s="15"/>
      <c r="H4948" s="14" t="n">
        <f aca="false">IFERROR(IF($F$3=0,"-",Tabla1[[#This Row],[Precio de Cliente neto]]*(1+$F$3)),"-")</f>
        <v>547.307775</v>
      </c>
      <c r="I4948" s="14" t="n">
        <v>521.2455</v>
      </c>
      <c r="J4948" s="14" t="n">
        <v>469.12095</v>
      </c>
    </row>
    <row r="4949" customFormat="false" ht="15" hidden="false" customHeight="false" outlineLevel="0" collapsed="false">
      <c r="A4949" s="12" t="n">
        <v>20624</v>
      </c>
      <c r="B4949" s="13" t="s">
        <v>4962</v>
      </c>
      <c r="C4949" s="14" t="n">
        <f aca="false">IF($F$2=0," - ",Tabla1[[#This Row],[Base Precio de Lista neto]])</f>
        <v>521.2455</v>
      </c>
      <c r="D4949" s="14" t="n">
        <f aca="false">IF($F$2=0," - ",Tabla1[[#This Row],[Base Precio de Lista neto]]*(1-$F$2))</f>
        <v>364.87185</v>
      </c>
      <c r="E4949" s="14" t="n">
        <f aca="false">IF($F$2=0," - ",Tabla1[[#This Row],[Base para Mejor precio]]*(1-$F$2))</f>
        <v>328.384665</v>
      </c>
      <c r="F4949" s="12" t="s">
        <v>17</v>
      </c>
      <c r="G4949" s="15"/>
      <c r="H4949" s="14" t="n">
        <f aca="false">IFERROR(IF($F$3=0,"-",Tabla1[[#This Row],[Precio de Cliente neto]]*(1+$F$3)),"-")</f>
        <v>547.307775</v>
      </c>
      <c r="I4949" s="14" t="n">
        <v>521.2455</v>
      </c>
      <c r="J4949" s="14" t="n">
        <v>469.12095</v>
      </c>
    </row>
    <row r="4950" customFormat="false" ht="15" hidden="false" customHeight="false" outlineLevel="0" collapsed="false">
      <c r="A4950" s="12" t="n">
        <v>20625</v>
      </c>
      <c r="B4950" s="13" t="s">
        <v>4963</v>
      </c>
      <c r="C4950" s="14" t="n">
        <f aca="false">IF($F$2=0," - ",Tabla1[[#This Row],[Base Precio de Lista neto]])</f>
        <v>521.2455</v>
      </c>
      <c r="D4950" s="14" t="n">
        <f aca="false">IF($F$2=0," - ",Tabla1[[#This Row],[Base Precio de Lista neto]]*(1-$F$2))</f>
        <v>364.87185</v>
      </c>
      <c r="E4950" s="14" t="n">
        <f aca="false">IF($F$2=0," - ",Tabla1[[#This Row],[Base para Mejor precio]]*(1-$F$2))</f>
        <v>328.384665</v>
      </c>
      <c r="F4950" s="12" t="s">
        <v>17</v>
      </c>
      <c r="G4950" s="15"/>
      <c r="H4950" s="14" t="n">
        <f aca="false">IFERROR(IF($F$3=0,"-",Tabla1[[#This Row],[Precio de Cliente neto]]*(1+$F$3)),"-")</f>
        <v>547.307775</v>
      </c>
      <c r="I4950" s="14" t="n">
        <v>521.2455</v>
      </c>
      <c r="J4950" s="14" t="n">
        <v>469.12095</v>
      </c>
    </row>
    <row r="4951" customFormat="false" ht="15" hidden="false" customHeight="false" outlineLevel="0" collapsed="false">
      <c r="A4951" s="12" t="n">
        <v>20626</v>
      </c>
      <c r="B4951" s="13" t="s">
        <v>4964</v>
      </c>
      <c r="C4951" s="14" t="n">
        <f aca="false">IF($F$2=0," - ",Tabla1[[#This Row],[Base Precio de Lista neto]])</f>
        <v>521.2455</v>
      </c>
      <c r="D4951" s="14" t="n">
        <f aca="false">IF($F$2=0," - ",Tabla1[[#This Row],[Base Precio de Lista neto]]*(1-$F$2))</f>
        <v>364.87185</v>
      </c>
      <c r="E4951" s="14" t="n">
        <f aca="false">IF($F$2=0," - ",Tabla1[[#This Row],[Base para Mejor precio]]*(1-$F$2))</f>
        <v>328.384665</v>
      </c>
      <c r="F4951" s="12" t="s">
        <v>17</v>
      </c>
      <c r="G4951" s="15"/>
      <c r="H4951" s="14" t="n">
        <f aca="false">IFERROR(IF($F$3=0,"-",Tabla1[[#This Row],[Precio de Cliente neto]]*(1+$F$3)),"-")</f>
        <v>547.307775</v>
      </c>
      <c r="I4951" s="14" t="n">
        <v>521.2455</v>
      </c>
      <c r="J4951" s="14" t="n">
        <v>469.12095</v>
      </c>
    </row>
    <row r="4952" customFormat="false" ht="15" hidden="false" customHeight="false" outlineLevel="0" collapsed="false">
      <c r="A4952" s="12" t="n">
        <v>20627</v>
      </c>
      <c r="B4952" s="13" t="s">
        <v>4965</v>
      </c>
      <c r="C4952" s="14" t="n">
        <f aca="false">IF($F$2=0," - ",Tabla1[[#This Row],[Base Precio de Lista neto]])</f>
        <v>521.2455</v>
      </c>
      <c r="D4952" s="14" t="n">
        <f aca="false">IF($F$2=0," - ",Tabla1[[#This Row],[Base Precio de Lista neto]]*(1-$F$2))</f>
        <v>364.87185</v>
      </c>
      <c r="E4952" s="14" t="n">
        <f aca="false">IF($F$2=0," - ",Tabla1[[#This Row],[Base para Mejor precio]]*(1-$F$2))</f>
        <v>328.384665</v>
      </c>
      <c r="F4952" s="12" t="s">
        <v>17</v>
      </c>
      <c r="G4952" s="15"/>
      <c r="H4952" s="14" t="n">
        <f aca="false">IFERROR(IF($F$3=0,"-",Tabla1[[#This Row],[Precio de Cliente neto]]*(1+$F$3)),"-")</f>
        <v>547.307775</v>
      </c>
      <c r="I4952" s="14" t="n">
        <v>521.2455</v>
      </c>
      <c r="J4952" s="14" t="n">
        <v>469.12095</v>
      </c>
    </row>
    <row r="4953" customFormat="false" ht="15" hidden="false" customHeight="false" outlineLevel="0" collapsed="false">
      <c r="A4953" s="12" t="n">
        <v>20628</v>
      </c>
      <c r="B4953" s="13" t="s">
        <v>4966</v>
      </c>
      <c r="C4953" s="14" t="n">
        <f aca="false">IF($F$2=0," - ",Tabla1[[#This Row],[Base Precio de Lista neto]])</f>
        <v>521.2455</v>
      </c>
      <c r="D4953" s="14" t="n">
        <f aca="false">IF($F$2=0," - ",Tabla1[[#This Row],[Base Precio de Lista neto]]*(1-$F$2))</f>
        <v>364.87185</v>
      </c>
      <c r="E4953" s="14" t="n">
        <f aca="false">IF($F$2=0," - ",Tabla1[[#This Row],[Base para Mejor precio]]*(1-$F$2))</f>
        <v>328.384665</v>
      </c>
      <c r="F4953" s="12" t="s">
        <v>17</v>
      </c>
      <c r="G4953" s="15"/>
      <c r="H4953" s="14" t="n">
        <f aca="false">IFERROR(IF($F$3=0,"-",Tabla1[[#This Row],[Precio de Cliente neto]]*(1+$F$3)),"-")</f>
        <v>547.307775</v>
      </c>
      <c r="I4953" s="14" t="n">
        <v>521.2455</v>
      </c>
      <c r="J4953" s="14" t="n">
        <v>469.12095</v>
      </c>
    </row>
    <row r="4954" customFormat="false" ht="15" hidden="false" customHeight="false" outlineLevel="0" collapsed="false">
      <c r="A4954" s="12" t="n">
        <v>20629</v>
      </c>
      <c r="B4954" s="13" t="s">
        <v>4967</v>
      </c>
      <c r="C4954" s="14" t="n">
        <f aca="false">IF($F$2=0," - ",Tabla1[[#This Row],[Base Precio de Lista neto]])</f>
        <v>521.2455</v>
      </c>
      <c r="D4954" s="14" t="n">
        <f aca="false">IF($F$2=0," - ",Tabla1[[#This Row],[Base Precio de Lista neto]]*(1-$F$2))</f>
        <v>364.87185</v>
      </c>
      <c r="E4954" s="14" t="n">
        <f aca="false">IF($F$2=0," - ",Tabla1[[#This Row],[Base para Mejor precio]]*(1-$F$2))</f>
        <v>328.384665</v>
      </c>
      <c r="F4954" s="12" t="s">
        <v>17</v>
      </c>
      <c r="G4954" s="15"/>
      <c r="H4954" s="14" t="n">
        <f aca="false">IFERROR(IF($F$3=0,"-",Tabla1[[#This Row],[Precio de Cliente neto]]*(1+$F$3)),"-")</f>
        <v>547.307775</v>
      </c>
      <c r="I4954" s="14" t="n">
        <v>521.2455</v>
      </c>
      <c r="J4954" s="14" t="n">
        <v>469.12095</v>
      </c>
    </row>
    <row r="4955" customFormat="false" ht="15" hidden="false" customHeight="false" outlineLevel="0" collapsed="false">
      <c r="A4955" s="12" t="n">
        <v>20630</v>
      </c>
      <c r="B4955" s="13" t="s">
        <v>4968</v>
      </c>
      <c r="C4955" s="14" t="n">
        <f aca="false">IF($F$2=0," - ",Tabla1[[#This Row],[Base Precio de Lista neto]])</f>
        <v>521.2455</v>
      </c>
      <c r="D4955" s="14" t="n">
        <f aca="false">IF($F$2=0," - ",Tabla1[[#This Row],[Base Precio de Lista neto]]*(1-$F$2))</f>
        <v>364.87185</v>
      </c>
      <c r="E4955" s="14" t="n">
        <f aca="false">IF($F$2=0," - ",Tabla1[[#This Row],[Base para Mejor precio]]*(1-$F$2))</f>
        <v>328.384665</v>
      </c>
      <c r="F4955" s="12" t="s">
        <v>17</v>
      </c>
      <c r="G4955" s="15"/>
      <c r="H4955" s="14" t="n">
        <f aca="false">IFERROR(IF($F$3=0,"-",Tabla1[[#This Row],[Precio de Cliente neto]]*(1+$F$3)),"-")</f>
        <v>547.307775</v>
      </c>
      <c r="I4955" s="14" t="n">
        <v>521.2455</v>
      </c>
      <c r="J4955" s="14" t="n">
        <v>469.12095</v>
      </c>
    </row>
    <row r="4956" customFormat="false" ht="15" hidden="false" customHeight="false" outlineLevel="0" collapsed="false">
      <c r="A4956" s="12" t="n">
        <v>20631</v>
      </c>
      <c r="B4956" s="13" t="s">
        <v>4969</v>
      </c>
      <c r="C4956" s="14" t="n">
        <f aca="false">IF($F$2=0," - ",Tabla1[[#This Row],[Base Precio de Lista neto]])</f>
        <v>521.2455</v>
      </c>
      <c r="D4956" s="14" t="n">
        <f aca="false">IF($F$2=0," - ",Tabla1[[#This Row],[Base Precio de Lista neto]]*(1-$F$2))</f>
        <v>364.87185</v>
      </c>
      <c r="E4956" s="14" t="n">
        <f aca="false">IF($F$2=0," - ",Tabla1[[#This Row],[Base para Mejor precio]]*(1-$F$2))</f>
        <v>328.384665</v>
      </c>
      <c r="F4956" s="12" t="s">
        <v>17</v>
      </c>
      <c r="G4956" s="15"/>
      <c r="H4956" s="14" t="n">
        <f aca="false">IFERROR(IF($F$3=0,"-",Tabla1[[#This Row],[Precio de Cliente neto]]*(1+$F$3)),"-")</f>
        <v>547.307775</v>
      </c>
      <c r="I4956" s="14" t="n">
        <v>521.2455</v>
      </c>
      <c r="J4956" s="14" t="n">
        <v>469.12095</v>
      </c>
    </row>
    <row r="4957" customFormat="false" ht="15" hidden="false" customHeight="false" outlineLevel="0" collapsed="false">
      <c r="A4957" s="12" t="n">
        <v>20632</v>
      </c>
      <c r="B4957" s="13" t="s">
        <v>4970</v>
      </c>
      <c r="C4957" s="14" t="n">
        <f aca="false">IF($F$2=0," - ",Tabla1[[#This Row],[Base Precio de Lista neto]])</f>
        <v>743.9661</v>
      </c>
      <c r="D4957" s="14" t="n">
        <f aca="false">IF($F$2=0," - ",Tabla1[[#This Row],[Base Precio de Lista neto]]*(1-$F$2))</f>
        <v>520.77627</v>
      </c>
      <c r="E4957" s="14" t="n">
        <f aca="false">IF($F$2=0," - ",Tabla1[[#This Row],[Base para Mejor precio]]*(1-$F$2))</f>
        <v>468.698643</v>
      </c>
      <c r="F4957" s="12" t="s">
        <v>17</v>
      </c>
      <c r="G4957" s="15"/>
      <c r="H4957" s="14" t="n">
        <f aca="false">IFERROR(IF($F$3=0,"-",Tabla1[[#This Row],[Precio de Cliente neto]]*(1+$F$3)),"-")</f>
        <v>781.164405</v>
      </c>
      <c r="I4957" s="14" t="n">
        <v>743.9661</v>
      </c>
      <c r="J4957" s="14" t="n">
        <v>669.56949</v>
      </c>
    </row>
    <row r="4958" customFormat="false" ht="15" hidden="false" customHeight="false" outlineLevel="0" collapsed="false">
      <c r="A4958" s="12" t="n">
        <v>20633</v>
      </c>
      <c r="B4958" s="13" t="s">
        <v>4971</v>
      </c>
      <c r="C4958" s="14" t="n">
        <f aca="false">IF($F$2=0," - ",Tabla1[[#This Row],[Base Precio de Lista neto]])</f>
        <v>743.9661</v>
      </c>
      <c r="D4958" s="14" t="n">
        <f aca="false">IF($F$2=0," - ",Tabla1[[#This Row],[Base Precio de Lista neto]]*(1-$F$2))</f>
        <v>520.77627</v>
      </c>
      <c r="E4958" s="14" t="n">
        <f aca="false">IF($F$2=0," - ",Tabla1[[#This Row],[Base para Mejor precio]]*(1-$F$2))</f>
        <v>468.698643</v>
      </c>
      <c r="F4958" s="12" t="s">
        <v>17</v>
      </c>
      <c r="G4958" s="15"/>
      <c r="H4958" s="14" t="n">
        <f aca="false">IFERROR(IF($F$3=0,"-",Tabla1[[#This Row],[Precio de Cliente neto]]*(1+$F$3)),"-")</f>
        <v>781.164405</v>
      </c>
      <c r="I4958" s="14" t="n">
        <v>743.9661</v>
      </c>
      <c r="J4958" s="14" t="n">
        <v>669.56949</v>
      </c>
    </row>
    <row r="4959" customFormat="false" ht="15" hidden="false" customHeight="false" outlineLevel="0" collapsed="false">
      <c r="A4959" s="12" t="n">
        <v>20634</v>
      </c>
      <c r="B4959" s="13" t="s">
        <v>4972</v>
      </c>
      <c r="C4959" s="14" t="n">
        <f aca="false">IF($F$2=0," - ",Tabla1[[#This Row],[Base Precio de Lista neto]])</f>
        <v>743.9661</v>
      </c>
      <c r="D4959" s="14" t="n">
        <f aca="false">IF($F$2=0," - ",Tabla1[[#This Row],[Base Precio de Lista neto]]*(1-$F$2))</f>
        <v>520.77627</v>
      </c>
      <c r="E4959" s="14" t="n">
        <f aca="false">IF($F$2=0," - ",Tabla1[[#This Row],[Base para Mejor precio]]*(1-$F$2))</f>
        <v>468.698643</v>
      </c>
      <c r="F4959" s="12" t="s">
        <v>17</v>
      </c>
      <c r="G4959" s="15"/>
      <c r="H4959" s="14" t="n">
        <f aca="false">IFERROR(IF($F$3=0,"-",Tabla1[[#This Row],[Precio de Cliente neto]]*(1+$F$3)),"-")</f>
        <v>781.164405</v>
      </c>
      <c r="I4959" s="14" t="n">
        <v>743.9661</v>
      </c>
      <c r="J4959" s="14" t="n">
        <v>669.56949</v>
      </c>
    </row>
    <row r="4960" customFormat="false" ht="15" hidden="false" customHeight="false" outlineLevel="0" collapsed="false">
      <c r="A4960" s="12" t="n">
        <v>20635</v>
      </c>
      <c r="B4960" s="13" t="s">
        <v>4973</v>
      </c>
      <c r="C4960" s="14" t="n">
        <f aca="false">IF($F$2=0," - ",Tabla1[[#This Row],[Base Precio de Lista neto]])</f>
        <v>743.9661</v>
      </c>
      <c r="D4960" s="14" t="n">
        <f aca="false">IF($F$2=0," - ",Tabla1[[#This Row],[Base Precio de Lista neto]]*(1-$F$2))</f>
        <v>520.77627</v>
      </c>
      <c r="E4960" s="14" t="n">
        <f aca="false">IF($F$2=0," - ",Tabla1[[#This Row],[Base para Mejor precio]]*(1-$F$2))</f>
        <v>468.698643</v>
      </c>
      <c r="F4960" s="12" t="s">
        <v>17</v>
      </c>
      <c r="G4960" s="15"/>
      <c r="H4960" s="14" t="n">
        <f aca="false">IFERROR(IF($F$3=0,"-",Tabla1[[#This Row],[Precio de Cliente neto]]*(1+$F$3)),"-")</f>
        <v>781.164405</v>
      </c>
      <c r="I4960" s="14" t="n">
        <v>743.9661</v>
      </c>
      <c r="J4960" s="14" t="n">
        <v>669.56949</v>
      </c>
    </row>
    <row r="4961" customFormat="false" ht="15" hidden="false" customHeight="false" outlineLevel="0" collapsed="false">
      <c r="A4961" s="12" t="n">
        <v>20643</v>
      </c>
      <c r="B4961" s="13" t="s">
        <v>4974</v>
      </c>
      <c r="C4961" s="14" t="n">
        <f aca="false">IF($F$2=0," - ",Tabla1[[#This Row],[Base Precio de Lista neto]])</f>
        <v>743.9661</v>
      </c>
      <c r="D4961" s="14" t="n">
        <f aca="false">IF($F$2=0," - ",Tabla1[[#This Row],[Base Precio de Lista neto]]*(1-$F$2))</f>
        <v>520.77627</v>
      </c>
      <c r="E4961" s="14" t="n">
        <f aca="false">IF($F$2=0," - ",Tabla1[[#This Row],[Base para Mejor precio]]*(1-$F$2))</f>
        <v>468.698643</v>
      </c>
      <c r="F4961" s="12" t="s">
        <v>17</v>
      </c>
      <c r="G4961" s="15"/>
      <c r="H4961" s="14" t="n">
        <f aca="false">IFERROR(IF($F$3=0,"-",Tabla1[[#This Row],[Precio de Cliente neto]]*(1+$F$3)),"-")</f>
        <v>781.164405</v>
      </c>
      <c r="I4961" s="14" t="n">
        <v>743.9661</v>
      </c>
      <c r="J4961" s="14" t="n">
        <v>669.56949</v>
      </c>
    </row>
    <row r="4962" customFormat="false" ht="15" hidden="false" customHeight="false" outlineLevel="0" collapsed="false">
      <c r="A4962" s="12" t="n">
        <v>20644</v>
      </c>
      <c r="B4962" s="13" t="s">
        <v>4975</v>
      </c>
      <c r="C4962" s="14" t="n">
        <f aca="false">IF($F$2=0," - ",Tabla1[[#This Row],[Base Precio de Lista neto]])</f>
        <v>1105.3076</v>
      </c>
      <c r="D4962" s="14" t="n">
        <f aca="false">IF($F$2=0," - ",Tabla1[[#This Row],[Base Precio de Lista neto]]*(1-$F$2))</f>
        <v>773.71532</v>
      </c>
      <c r="E4962" s="14" t="n">
        <f aca="false">IF($F$2=0," - ",Tabla1[[#This Row],[Base para Mejor precio]]*(1-$F$2))</f>
        <v>696.343788</v>
      </c>
      <c r="F4962" s="12" t="s">
        <v>17</v>
      </c>
      <c r="G4962" s="15"/>
      <c r="H4962" s="14" t="n">
        <f aca="false">IFERROR(IF($F$3=0,"-",Tabla1[[#This Row],[Precio de Cliente neto]]*(1+$F$3)),"-")</f>
        <v>1160.57298</v>
      </c>
      <c r="I4962" s="14" t="n">
        <v>1105.3076</v>
      </c>
      <c r="J4962" s="14" t="n">
        <v>994.77684</v>
      </c>
    </row>
    <row r="4963" customFormat="false" ht="15" hidden="false" customHeight="false" outlineLevel="0" collapsed="false">
      <c r="A4963" s="12" t="n">
        <v>20645</v>
      </c>
      <c r="B4963" s="13" t="s">
        <v>4976</v>
      </c>
      <c r="C4963" s="14" t="n">
        <f aca="false">IF($F$2=0," - ",Tabla1[[#This Row],[Base Precio de Lista neto]])</f>
        <v>1105.3076</v>
      </c>
      <c r="D4963" s="14" t="n">
        <f aca="false">IF($F$2=0," - ",Tabla1[[#This Row],[Base Precio de Lista neto]]*(1-$F$2))</f>
        <v>773.71532</v>
      </c>
      <c r="E4963" s="14" t="n">
        <f aca="false">IF($F$2=0," - ",Tabla1[[#This Row],[Base para Mejor precio]]*(1-$F$2))</f>
        <v>696.343788</v>
      </c>
      <c r="F4963" s="12" t="s">
        <v>17</v>
      </c>
      <c r="G4963" s="15"/>
      <c r="H4963" s="14" t="n">
        <f aca="false">IFERROR(IF($F$3=0,"-",Tabla1[[#This Row],[Precio de Cliente neto]]*(1+$F$3)),"-")</f>
        <v>1160.57298</v>
      </c>
      <c r="I4963" s="14" t="n">
        <v>1105.3076</v>
      </c>
      <c r="J4963" s="14" t="n">
        <v>994.77684</v>
      </c>
    </row>
    <row r="4964" customFormat="false" ht="15" hidden="false" customHeight="false" outlineLevel="0" collapsed="false">
      <c r="A4964" s="12" t="n">
        <v>20646</v>
      </c>
      <c r="B4964" s="13" t="s">
        <v>4977</v>
      </c>
      <c r="C4964" s="14" t="n">
        <f aca="false">IF($F$2=0," - ",Tabla1[[#This Row],[Base Precio de Lista neto]])</f>
        <v>357.7868</v>
      </c>
      <c r="D4964" s="14" t="n">
        <f aca="false">IF($F$2=0," - ",Tabla1[[#This Row],[Base Precio de Lista neto]]*(1-$F$2))</f>
        <v>250.45076</v>
      </c>
      <c r="E4964" s="14" t="n">
        <f aca="false">IF($F$2=0," - ",Tabla1[[#This Row],[Base para Mejor precio]]*(1-$F$2))</f>
        <v>225.405684</v>
      </c>
      <c r="F4964" s="12" t="s">
        <v>17</v>
      </c>
      <c r="G4964" s="15"/>
      <c r="H4964" s="14" t="n">
        <f aca="false">IFERROR(IF($F$3=0,"-",Tabla1[[#This Row],[Precio de Cliente neto]]*(1+$F$3)),"-")</f>
        <v>375.67614</v>
      </c>
      <c r="I4964" s="14" t="n">
        <v>357.7868</v>
      </c>
      <c r="J4964" s="14" t="n">
        <v>322.00812</v>
      </c>
    </row>
    <row r="4965" customFormat="false" ht="15" hidden="false" customHeight="false" outlineLevel="0" collapsed="false">
      <c r="A4965" s="12" t="n">
        <v>20647</v>
      </c>
      <c r="B4965" s="13" t="s">
        <v>4978</v>
      </c>
      <c r="C4965" s="14" t="n">
        <f aca="false">IF($F$2=0," - ",Tabla1[[#This Row],[Base Precio de Lista neto]])</f>
        <v>521.2455</v>
      </c>
      <c r="D4965" s="14" t="n">
        <f aca="false">IF($F$2=0," - ",Tabla1[[#This Row],[Base Precio de Lista neto]]*(1-$F$2))</f>
        <v>364.87185</v>
      </c>
      <c r="E4965" s="14" t="n">
        <f aca="false">IF($F$2=0," - ",Tabla1[[#This Row],[Base para Mejor precio]]*(1-$F$2))</f>
        <v>328.384665</v>
      </c>
      <c r="F4965" s="12" t="s">
        <v>17</v>
      </c>
      <c r="G4965" s="15"/>
      <c r="H4965" s="14" t="n">
        <f aca="false">IFERROR(IF($F$3=0,"-",Tabla1[[#This Row],[Precio de Cliente neto]]*(1+$F$3)),"-")</f>
        <v>547.307775</v>
      </c>
      <c r="I4965" s="14" t="n">
        <v>521.2455</v>
      </c>
      <c r="J4965" s="14" t="n">
        <v>469.12095</v>
      </c>
    </row>
    <row r="4966" customFormat="false" ht="15" hidden="false" customHeight="false" outlineLevel="0" collapsed="false">
      <c r="A4966" s="12" t="n">
        <v>20648</v>
      </c>
      <c r="B4966" s="13" t="s">
        <v>4979</v>
      </c>
      <c r="C4966" s="14" t="n">
        <f aca="false">IF($F$2=0," - ",Tabla1[[#This Row],[Base Precio de Lista neto]])</f>
        <v>677.74</v>
      </c>
      <c r="D4966" s="14" t="n">
        <f aca="false">IF($F$2=0," - ",Tabla1[[#This Row],[Base Precio de Lista neto]]*(1-$F$2))</f>
        <v>474.418</v>
      </c>
      <c r="E4966" s="14" t="n">
        <f aca="false">IF($F$2=0," - ",Tabla1[[#This Row],[Base para Mejor precio]]*(1-$F$2))</f>
        <v>426.9762</v>
      </c>
      <c r="F4966" s="12" t="s">
        <v>17</v>
      </c>
      <c r="G4966" s="15"/>
      <c r="H4966" s="14" t="n">
        <f aca="false">IFERROR(IF($F$3=0,"-",Tabla1[[#This Row],[Precio de Cliente neto]]*(1+$F$3)),"-")</f>
        <v>711.627</v>
      </c>
      <c r="I4966" s="14" t="n">
        <v>677.74</v>
      </c>
      <c r="J4966" s="14" t="n">
        <v>609.966</v>
      </c>
    </row>
    <row r="4967" customFormat="false" ht="15" hidden="false" customHeight="false" outlineLevel="0" collapsed="false">
      <c r="A4967" s="12" t="n">
        <v>20652</v>
      </c>
      <c r="B4967" s="13" t="s">
        <v>4980</v>
      </c>
      <c r="C4967" s="14" t="n">
        <f aca="false">IF($F$2=0," - ",Tabla1[[#This Row],[Base Precio de Lista neto]])</f>
        <v>13578.7828</v>
      </c>
      <c r="D4967" s="14" t="n">
        <f aca="false">IF($F$2=0," - ",Tabla1[[#This Row],[Base Precio de Lista neto]]*(1-$F$2))</f>
        <v>9505.14796</v>
      </c>
      <c r="E4967" s="14" t="n">
        <f aca="false">IF($F$2=0," - ",Tabla1[[#This Row],[Base para Mejor precio]]*(1-$F$2))</f>
        <v>8554.633164</v>
      </c>
      <c r="F4967" s="12" t="s">
        <v>17</v>
      </c>
      <c r="G4967" s="15"/>
      <c r="H4967" s="14" t="n">
        <f aca="false">IFERROR(IF($F$3=0,"-",Tabla1[[#This Row],[Precio de Cliente neto]]*(1+$F$3)),"-")</f>
        <v>14257.72194</v>
      </c>
      <c r="I4967" s="14" t="n">
        <v>13578.7828</v>
      </c>
      <c r="J4967" s="14" t="n">
        <v>12220.90452</v>
      </c>
    </row>
    <row r="4968" customFormat="false" ht="15" hidden="false" customHeight="false" outlineLevel="0" collapsed="false">
      <c r="A4968" s="12" t="n">
        <v>20653</v>
      </c>
      <c r="B4968" s="13" t="s">
        <v>4981</v>
      </c>
      <c r="C4968" s="14" t="n">
        <f aca="false">IF($F$2=0," - ",Tabla1[[#This Row],[Base Precio de Lista neto]])</f>
        <v>357.7868</v>
      </c>
      <c r="D4968" s="14" t="n">
        <f aca="false">IF($F$2=0," - ",Tabla1[[#This Row],[Base Precio de Lista neto]]*(1-$F$2))</f>
        <v>250.45076</v>
      </c>
      <c r="E4968" s="14" t="n">
        <f aca="false">IF($F$2=0," - ",Tabla1[[#This Row],[Base para Mejor precio]]*(1-$F$2))</f>
        <v>225.405684</v>
      </c>
      <c r="F4968" s="12" t="s">
        <v>17</v>
      </c>
      <c r="G4968" s="15"/>
      <c r="H4968" s="14" t="n">
        <f aca="false">IFERROR(IF($F$3=0,"-",Tabla1[[#This Row],[Precio de Cliente neto]]*(1+$F$3)),"-")</f>
        <v>375.67614</v>
      </c>
      <c r="I4968" s="14" t="n">
        <v>357.7868</v>
      </c>
      <c r="J4968" s="14" t="n">
        <v>322.00812</v>
      </c>
    </row>
    <row r="4969" customFormat="false" ht="15" hidden="false" customHeight="false" outlineLevel="0" collapsed="false">
      <c r="A4969" s="12" t="n">
        <v>20654</v>
      </c>
      <c r="B4969" s="13" t="s">
        <v>4982</v>
      </c>
      <c r="C4969" s="14" t="n">
        <f aca="false">IF($F$2=0," - ",Tabla1[[#This Row],[Base Precio de Lista neto]])</f>
        <v>357.7868</v>
      </c>
      <c r="D4969" s="14" t="n">
        <f aca="false">IF($F$2=0," - ",Tabla1[[#This Row],[Base Precio de Lista neto]]*(1-$F$2))</f>
        <v>250.45076</v>
      </c>
      <c r="E4969" s="14" t="n">
        <f aca="false">IF($F$2=0," - ",Tabla1[[#This Row],[Base para Mejor precio]]*(1-$F$2))</f>
        <v>225.405684</v>
      </c>
      <c r="F4969" s="12" t="s">
        <v>17</v>
      </c>
      <c r="G4969" s="15"/>
      <c r="H4969" s="14" t="n">
        <f aca="false">IFERROR(IF($F$3=0,"-",Tabla1[[#This Row],[Precio de Cliente neto]]*(1+$F$3)),"-")</f>
        <v>375.67614</v>
      </c>
      <c r="I4969" s="14" t="n">
        <v>357.7868</v>
      </c>
      <c r="J4969" s="14" t="n">
        <v>322.00812</v>
      </c>
    </row>
    <row r="4970" customFormat="false" ht="15" hidden="false" customHeight="false" outlineLevel="0" collapsed="false">
      <c r="A4970" s="12" t="n">
        <v>20655</v>
      </c>
      <c r="B4970" s="13" t="s">
        <v>4983</v>
      </c>
      <c r="C4970" s="14" t="n">
        <f aca="false">IF($F$2=0," - ",Tabla1[[#This Row],[Base Precio de Lista neto]])</f>
        <v>357.7868</v>
      </c>
      <c r="D4970" s="14" t="n">
        <f aca="false">IF($F$2=0," - ",Tabla1[[#This Row],[Base Precio de Lista neto]]*(1-$F$2))</f>
        <v>250.45076</v>
      </c>
      <c r="E4970" s="14" t="n">
        <f aca="false">IF($F$2=0," - ",Tabla1[[#This Row],[Base para Mejor precio]]*(1-$F$2))</f>
        <v>225.405684</v>
      </c>
      <c r="F4970" s="12" t="s">
        <v>17</v>
      </c>
      <c r="G4970" s="15"/>
      <c r="H4970" s="14" t="n">
        <f aca="false">IFERROR(IF($F$3=0,"-",Tabla1[[#This Row],[Precio de Cliente neto]]*(1+$F$3)),"-")</f>
        <v>375.67614</v>
      </c>
      <c r="I4970" s="14" t="n">
        <v>357.7868</v>
      </c>
      <c r="J4970" s="14" t="n">
        <v>322.00812</v>
      </c>
    </row>
    <row r="4971" customFormat="false" ht="15" hidden="false" customHeight="false" outlineLevel="0" collapsed="false">
      <c r="A4971" s="12" t="n">
        <v>20656</v>
      </c>
      <c r="B4971" s="13" t="s">
        <v>4984</v>
      </c>
      <c r="C4971" s="14" t="n">
        <f aca="false">IF($F$2=0," - ",Tabla1[[#This Row],[Base Precio de Lista neto]])</f>
        <v>357.7868</v>
      </c>
      <c r="D4971" s="14" t="n">
        <f aca="false">IF($F$2=0," - ",Tabla1[[#This Row],[Base Precio de Lista neto]]*(1-$F$2))</f>
        <v>250.45076</v>
      </c>
      <c r="E4971" s="14" t="n">
        <f aca="false">IF($F$2=0," - ",Tabla1[[#This Row],[Base para Mejor precio]]*(1-$F$2))</f>
        <v>225.405684</v>
      </c>
      <c r="F4971" s="12" t="s">
        <v>17</v>
      </c>
      <c r="G4971" s="15"/>
      <c r="H4971" s="14" t="n">
        <f aca="false">IFERROR(IF($F$3=0,"-",Tabla1[[#This Row],[Precio de Cliente neto]]*(1+$F$3)),"-")</f>
        <v>375.67614</v>
      </c>
      <c r="I4971" s="14" t="n">
        <v>357.7868</v>
      </c>
      <c r="J4971" s="14" t="n">
        <v>322.00812</v>
      </c>
    </row>
    <row r="4972" customFormat="false" ht="15" hidden="false" customHeight="false" outlineLevel="0" collapsed="false">
      <c r="A4972" s="12" t="n">
        <v>20657</v>
      </c>
      <c r="B4972" s="13" t="s">
        <v>4985</v>
      </c>
      <c r="C4972" s="14" t="n">
        <f aca="false">IF($F$2=0," - ",Tabla1[[#This Row],[Base Precio de Lista neto]])</f>
        <v>357.7868</v>
      </c>
      <c r="D4972" s="14" t="n">
        <f aca="false">IF($F$2=0," - ",Tabla1[[#This Row],[Base Precio de Lista neto]]*(1-$F$2))</f>
        <v>250.45076</v>
      </c>
      <c r="E4972" s="14" t="n">
        <f aca="false">IF($F$2=0," - ",Tabla1[[#This Row],[Base para Mejor precio]]*(1-$F$2))</f>
        <v>225.405684</v>
      </c>
      <c r="F4972" s="12" t="s">
        <v>17</v>
      </c>
      <c r="G4972" s="15"/>
      <c r="H4972" s="14" t="n">
        <f aca="false">IFERROR(IF($F$3=0,"-",Tabla1[[#This Row],[Precio de Cliente neto]]*(1+$F$3)),"-")</f>
        <v>375.67614</v>
      </c>
      <c r="I4972" s="14" t="n">
        <v>357.7868</v>
      </c>
      <c r="J4972" s="14" t="n">
        <v>322.00812</v>
      </c>
    </row>
    <row r="4973" customFormat="false" ht="15" hidden="false" customHeight="false" outlineLevel="0" collapsed="false">
      <c r="A4973" s="12" t="n">
        <v>20658</v>
      </c>
      <c r="B4973" s="13" t="s">
        <v>4986</v>
      </c>
      <c r="C4973" s="14" t="n">
        <f aca="false">IF($F$2=0," - ",Tabla1[[#This Row],[Base Precio de Lista neto]])</f>
        <v>357.7868</v>
      </c>
      <c r="D4973" s="14" t="n">
        <f aca="false">IF($F$2=0," - ",Tabla1[[#This Row],[Base Precio de Lista neto]]*(1-$F$2))</f>
        <v>250.45076</v>
      </c>
      <c r="E4973" s="14" t="n">
        <f aca="false">IF($F$2=0," - ",Tabla1[[#This Row],[Base para Mejor precio]]*(1-$F$2))</f>
        <v>225.405684</v>
      </c>
      <c r="F4973" s="12" t="s">
        <v>17</v>
      </c>
      <c r="G4973" s="15"/>
      <c r="H4973" s="14" t="n">
        <f aca="false">IFERROR(IF($F$3=0,"-",Tabla1[[#This Row],[Precio de Cliente neto]]*(1+$F$3)),"-")</f>
        <v>375.67614</v>
      </c>
      <c r="I4973" s="14" t="n">
        <v>357.7868</v>
      </c>
      <c r="J4973" s="14" t="n">
        <v>322.00812</v>
      </c>
    </row>
    <row r="4974" customFormat="false" ht="15" hidden="false" customHeight="false" outlineLevel="0" collapsed="false">
      <c r="A4974" s="12" t="n">
        <v>20659</v>
      </c>
      <c r="B4974" s="13" t="s">
        <v>4987</v>
      </c>
      <c r="C4974" s="14" t="n">
        <f aca="false">IF($F$2=0," - ",Tabla1[[#This Row],[Base Precio de Lista neto]])</f>
        <v>357.7868</v>
      </c>
      <c r="D4974" s="14" t="n">
        <f aca="false">IF($F$2=0," - ",Tabla1[[#This Row],[Base Precio de Lista neto]]*(1-$F$2))</f>
        <v>250.45076</v>
      </c>
      <c r="E4974" s="14" t="n">
        <f aca="false">IF($F$2=0," - ",Tabla1[[#This Row],[Base para Mejor precio]]*(1-$F$2))</f>
        <v>225.405684</v>
      </c>
      <c r="F4974" s="12" t="s">
        <v>17</v>
      </c>
      <c r="G4974" s="15"/>
      <c r="H4974" s="14" t="n">
        <f aca="false">IFERROR(IF($F$3=0,"-",Tabla1[[#This Row],[Precio de Cliente neto]]*(1+$F$3)),"-")</f>
        <v>375.67614</v>
      </c>
      <c r="I4974" s="14" t="n">
        <v>357.7868</v>
      </c>
      <c r="J4974" s="14" t="n">
        <v>322.00812</v>
      </c>
    </row>
    <row r="4975" customFormat="false" ht="15" hidden="false" customHeight="false" outlineLevel="0" collapsed="false">
      <c r="A4975" s="12" t="n">
        <v>20660</v>
      </c>
      <c r="B4975" s="13" t="s">
        <v>4988</v>
      </c>
      <c r="C4975" s="14" t="n">
        <f aca="false">IF($F$2=0," - ",Tabla1[[#This Row],[Base Precio de Lista neto]])</f>
        <v>357.7868</v>
      </c>
      <c r="D4975" s="14" t="n">
        <f aca="false">IF($F$2=0," - ",Tabla1[[#This Row],[Base Precio de Lista neto]]*(1-$F$2))</f>
        <v>250.45076</v>
      </c>
      <c r="E4975" s="14" t="n">
        <f aca="false">IF($F$2=0," - ",Tabla1[[#This Row],[Base para Mejor precio]]*(1-$F$2))</f>
        <v>225.405684</v>
      </c>
      <c r="F4975" s="12" t="s">
        <v>17</v>
      </c>
      <c r="G4975" s="15"/>
      <c r="H4975" s="14" t="n">
        <f aca="false">IFERROR(IF($F$3=0,"-",Tabla1[[#This Row],[Precio de Cliente neto]]*(1+$F$3)),"-")</f>
        <v>375.67614</v>
      </c>
      <c r="I4975" s="14" t="n">
        <v>357.7868</v>
      </c>
      <c r="J4975" s="14" t="n">
        <v>322.00812</v>
      </c>
    </row>
    <row r="4976" customFormat="false" ht="15" hidden="false" customHeight="false" outlineLevel="0" collapsed="false">
      <c r="A4976" s="12" t="n">
        <v>20661</v>
      </c>
      <c r="B4976" s="13" t="s">
        <v>4989</v>
      </c>
      <c r="C4976" s="14" t="n">
        <f aca="false">IF($F$2=0," - ",Tabla1[[#This Row],[Base Precio de Lista neto]])</f>
        <v>357.7868</v>
      </c>
      <c r="D4976" s="14" t="n">
        <f aca="false">IF($F$2=0," - ",Tabla1[[#This Row],[Base Precio de Lista neto]]*(1-$F$2))</f>
        <v>250.45076</v>
      </c>
      <c r="E4976" s="14" t="n">
        <f aca="false">IF($F$2=0," - ",Tabla1[[#This Row],[Base para Mejor precio]]*(1-$F$2))</f>
        <v>225.405684</v>
      </c>
      <c r="F4976" s="12" t="s">
        <v>17</v>
      </c>
      <c r="G4976" s="15"/>
      <c r="H4976" s="14" t="n">
        <f aca="false">IFERROR(IF($F$3=0,"-",Tabla1[[#This Row],[Precio de Cliente neto]]*(1+$F$3)),"-")</f>
        <v>375.67614</v>
      </c>
      <c r="I4976" s="14" t="n">
        <v>357.7868</v>
      </c>
      <c r="J4976" s="14" t="n">
        <v>322.00812</v>
      </c>
    </row>
    <row r="4977" customFormat="false" ht="15" hidden="false" customHeight="false" outlineLevel="0" collapsed="false">
      <c r="A4977" s="12" t="n">
        <v>20662</v>
      </c>
      <c r="B4977" s="13" t="s">
        <v>4990</v>
      </c>
      <c r="C4977" s="14" t="n">
        <f aca="false">IF($F$2=0," - ",Tabla1[[#This Row],[Base Precio de Lista neto]])</f>
        <v>357.7868</v>
      </c>
      <c r="D4977" s="14" t="n">
        <f aca="false">IF($F$2=0," - ",Tabla1[[#This Row],[Base Precio de Lista neto]]*(1-$F$2))</f>
        <v>250.45076</v>
      </c>
      <c r="E4977" s="14" t="n">
        <f aca="false">IF($F$2=0," - ",Tabla1[[#This Row],[Base para Mejor precio]]*(1-$F$2))</f>
        <v>225.405684</v>
      </c>
      <c r="F4977" s="12" t="s">
        <v>17</v>
      </c>
      <c r="G4977" s="15"/>
      <c r="H4977" s="14" t="n">
        <f aca="false">IFERROR(IF($F$3=0,"-",Tabla1[[#This Row],[Precio de Cliente neto]]*(1+$F$3)),"-")</f>
        <v>375.67614</v>
      </c>
      <c r="I4977" s="14" t="n">
        <v>357.7868</v>
      </c>
      <c r="J4977" s="14" t="n">
        <v>322.00812</v>
      </c>
    </row>
    <row r="4978" customFormat="false" ht="15" hidden="false" customHeight="false" outlineLevel="0" collapsed="false">
      <c r="A4978" s="12" t="n">
        <v>20663</v>
      </c>
      <c r="B4978" s="13" t="s">
        <v>4991</v>
      </c>
      <c r="C4978" s="14" t="n">
        <f aca="false">IF($F$2=0," - ",Tabla1[[#This Row],[Base Precio de Lista neto]])</f>
        <v>357.7868</v>
      </c>
      <c r="D4978" s="14" t="n">
        <f aca="false">IF($F$2=0," - ",Tabla1[[#This Row],[Base Precio de Lista neto]]*(1-$F$2))</f>
        <v>250.45076</v>
      </c>
      <c r="E4978" s="14" t="n">
        <f aca="false">IF($F$2=0," - ",Tabla1[[#This Row],[Base para Mejor precio]]*(1-$F$2))</f>
        <v>225.405684</v>
      </c>
      <c r="F4978" s="12" t="s">
        <v>17</v>
      </c>
      <c r="G4978" s="15"/>
      <c r="H4978" s="14" t="n">
        <f aca="false">IFERROR(IF($F$3=0,"-",Tabla1[[#This Row],[Precio de Cliente neto]]*(1+$F$3)),"-")</f>
        <v>375.67614</v>
      </c>
      <c r="I4978" s="14" t="n">
        <v>357.7868</v>
      </c>
      <c r="J4978" s="14" t="n">
        <v>322.00812</v>
      </c>
    </row>
    <row r="4979" customFormat="false" ht="15" hidden="false" customHeight="false" outlineLevel="0" collapsed="false">
      <c r="A4979" s="12" t="n">
        <v>20664</v>
      </c>
      <c r="B4979" s="13" t="s">
        <v>4992</v>
      </c>
      <c r="C4979" s="14" t="n">
        <f aca="false">IF($F$2=0," - ",Tabla1[[#This Row],[Base Precio de Lista neto]])</f>
        <v>357.7868</v>
      </c>
      <c r="D4979" s="14" t="n">
        <f aca="false">IF($F$2=0," - ",Tabla1[[#This Row],[Base Precio de Lista neto]]*(1-$F$2))</f>
        <v>250.45076</v>
      </c>
      <c r="E4979" s="14" t="n">
        <f aca="false">IF($F$2=0," - ",Tabla1[[#This Row],[Base para Mejor precio]]*(1-$F$2))</f>
        <v>225.405684</v>
      </c>
      <c r="F4979" s="12" t="s">
        <v>17</v>
      </c>
      <c r="G4979" s="15"/>
      <c r="H4979" s="14" t="n">
        <f aca="false">IFERROR(IF($F$3=0,"-",Tabla1[[#This Row],[Precio de Cliente neto]]*(1+$F$3)),"-")</f>
        <v>375.67614</v>
      </c>
      <c r="I4979" s="14" t="n">
        <v>357.7868</v>
      </c>
      <c r="J4979" s="14" t="n">
        <v>322.00812</v>
      </c>
    </row>
    <row r="4980" customFormat="false" ht="15" hidden="false" customHeight="false" outlineLevel="0" collapsed="false">
      <c r="A4980" s="12" t="n">
        <v>20665</v>
      </c>
      <c r="B4980" s="13" t="s">
        <v>4993</v>
      </c>
      <c r="C4980" s="14" t="n">
        <f aca="false">IF($F$2=0," - ",Tabla1[[#This Row],[Base Precio de Lista neto]])</f>
        <v>357.7868</v>
      </c>
      <c r="D4980" s="14" t="n">
        <f aca="false">IF($F$2=0," - ",Tabla1[[#This Row],[Base Precio de Lista neto]]*(1-$F$2))</f>
        <v>250.45076</v>
      </c>
      <c r="E4980" s="14" t="n">
        <f aca="false">IF($F$2=0," - ",Tabla1[[#This Row],[Base para Mejor precio]]*(1-$F$2))</f>
        <v>225.405684</v>
      </c>
      <c r="F4980" s="12" t="s">
        <v>17</v>
      </c>
      <c r="G4980" s="15"/>
      <c r="H4980" s="14" t="n">
        <f aca="false">IFERROR(IF($F$3=0,"-",Tabla1[[#This Row],[Precio de Cliente neto]]*(1+$F$3)),"-")</f>
        <v>375.67614</v>
      </c>
      <c r="I4980" s="14" t="n">
        <v>357.7868</v>
      </c>
      <c r="J4980" s="14" t="n">
        <v>322.00812</v>
      </c>
    </row>
    <row r="4981" customFormat="false" ht="15" hidden="false" customHeight="false" outlineLevel="0" collapsed="false">
      <c r="A4981" s="12" t="n">
        <v>20666</v>
      </c>
      <c r="B4981" s="13" t="s">
        <v>4994</v>
      </c>
      <c r="C4981" s="14" t="n">
        <f aca="false">IF($F$2=0," - ",Tabla1[[#This Row],[Base Precio de Lista neto]])</f>
        <v>357.7868</v>
      </c>
      <c r="D4981" s="14" t="n">
        <f aca="false">IF($F$2=0," - ",Tabla1[[#This Row],[Base Precio de Lista neto]]*(1-$F$2))</f>
        <v>250.45076</v>
      </c>
      <c r="E4981" s="14" t="n">
        <f aca="false">IF($F$2=0," - ",Tabla1[[#This Row],[Base para Mejor precio]]*(1-$F$2))</f>
        <v>225.405684</v>
      </c>
      <c r="F4981" s="12" t="s">
        <v>17</v>
      </c>
      <c r="G4981" s="15"/>
      <c r="H4981" s="14" t="n">
        <f aca="false">IFERROR(IF($F$3=0,"-",Tabla1[[#This Row],[Precio de Cliente neto]]*(1+$F$3)),"-")</f>
        <v>375.67614</v>
      </c>
      <c r="I4981" s="14" t="n">
        <v>357.7868</v>
      </c>
      <c r="J4981" s="14" t="n">
        <v>322.00812</v>
      </c>
    </row>
    <row r="4982" customFormat="false" ht="15" hidden="false" customHeight="false" outlineLevel="0" collapsed="false">
      <c r="A4982" s="12" t="n">
        <v>20667</v>
      </c>
      <c r="B4982" s="13" t="s">
        <v>4995</v>
      </c>
      <c r="C4982" s="14" t="n">
        <f aca="false">IF($F$2=0," - ",Tabla1[[#This Row],[Base Precio de Lista neto]])</f>
        <v>357.7868</v>
      </c>
      <c r="D4982" s="14" t="n">
        <f aca="false">IF($F$2=0," - ",Tabla1[[#This Row],[Base Precio de Lista neto]]*(1-$F$2))</f>
        <v>250.45076</v>
      </c>
      <c r="E4982" s="14" t="n">
        <f aca="false">IF($F$2=0," - ",Tabla1[[#This Row],[Base para Mejor precio]]*(1-$F$2))</f>
        <v>225.405684</v>
      </c>
      <c r="F4982" s="12" t="s">
        <v>17</v>
      </c>
      <c r="G4982" s="15"/>
      <c r="H4982" s="14" t="n">
        <f aca="false">IFERROR(IF($F$3=0,"-",Tabla1[[#This Row],[Precio de Cliente neto]]*(1+$F$3)),"-")</f>
        <v>375.67614</v>
      </c>
      <c r="I4982" s="14" t="n">
        <v>357.7868</v>
      </c>
      <c r="J4982" s="14" t="n">
        <v>322.00812</v>
      </c>
    </row>
    <row r="4983" customFormat="false" ht="15" hidden="false" customHeight="false" outlineLevel="0" collapsed="false">
      <c r="A4983" s="12" t="n">
        <v>20668</v>
      </c>
      <c r="B4983" s="13" t="s">
        <v>4996</v>
      </c>
      <c r="C4983" s="14" t="n">
        <f aca="false">IF($F$2=0," - ",Tabla1[[#This Row],[Base Precio de Lista neto]])</f>
        <v>357.7868</v>
      </c>
      <c r="D4983" s="14" t="n">
        <f aca="false">IF($F$2=0," - ",Tabla1[[#This Row],[Base Precio de Lista neto]]*(1-$F$2))</f>
        <v>250.45076</v>
      </c>
      <c r="E4983" s="14" t="n">
        <f aca="false">IF($F$2=0," - ",Tabla1[[#This Row],[Base para Mejor precio]]*(1-$F$2))</f>
        <v>225.405684</v>
      </c>
      <c r="F4983" s="12" t="s">
        <v>17</v>
      </c>
      <c r="G4983" s="15"/>
      <c r="H4983" s="14" t="n">
        <f aca="false">IFERROR(IF($F$3=0,"-",Tabla1[[#This Row],[Precio de Cliente neto]]*(1+$F$3)),"-")</f>
        <v>375.67614</v>
      </c>
      <c r="I4983" s="14" t="n">
        <v>357.7868</v>
      </c>
      <c r="J4983" s="14" t="n">
        <v>322.00812</v>
      </c>
    </row>
    <row r="4984" customFormat="false" ht="15" hidden="false" customHeight="false" outlineLevel="0" collapsed="false">
      <c r="A4984" s="12" t="n">
        <v>20669</v>
      </c>
      <c r="B4984" s="13" t="s">
        <v>4997</v>
      </c>
      <c r="C4984" s="14" t="n">
        <f aca="false">IF($F$2=0," - ",Tabla1[[#This Row],[Base Precio de Lista neto]])</f>
        <v>357.7868</v>
      </c>
      <c r="D4984" s="14" t="n">
        <f aca="false">IF($F$2=0," - ",Tabla1[[#This Row],[Base Precio de Lista neto]]*(1-$F$2))</f>
        <v>250.45076</v>
      </c>
      <c r="E4984" s="14" t="n">
        <f aca="false">IF($F$2=0," - ",Tabla1[[#This Row],[Base para Mejor precio]]*(1-$F$2))</f>
        <v>225.405684</v>
      </c>
      <c r="F4984" s="12" t="s">
        <v>17</v>
      </c>
      <c r="G4984" s="15"/>
      <c r="H4984" s="14" t="n">
        <f aca="false">IFERROR(IF($F$3=0,"-",Tabla1[[#This Row],[Precio de Cliente neto]]*(1+$F$3)),"-")</f>
        <v>375.67614</v>
      </c>
      <c r="I4984" s="14" t="n">
        <v>357.7868</v>
      </c>
      <c r="J4984" s="14" t="n">
        <v>322.00812</v>
      </c>
    </row>
    <row r="4985" customFormat="false" ht="15" hidden="false" customHeight="false" outlineLevel="0" collapsed="false">
      <c r="A4985" s="12" t="n">
        <v>20670</v>
      </c>
      <c r="B4985" s="13" t="s">
        <v>4998</v>
      </c>
      <c r="C4985" s="14" t="n">
        <f aca="false">IF($F$2=0," - ",Tabla1[[#This Row],[Base Precio de Lista neto]])</f>
        <v>357.7868</v>
      </c>
      <c r="D4985" s="14" t="n">
        <f aca="false">IF($F$2=0," - ",Tabla1[[#This Row],[Base Precio de Lista neto]]*(1-$F$2))</f>
        <v>250.45076</v>
      </c>
      <c r="E4985" s="14" t="n">
        <f aca="false">IF($F$2=0," - ",Tabla1[[#This Row],[Base para Mejor precio]]*(1-$F$2))</f>
        <v>225.405684</v>
      </c>
      <c r="F4985" s="12" t="s">
        <v>17</v>
      </c>
      <c r="G4985" s="15"/>
      <c r="H4985" s="14" t="n">
        <f aca="false">IFERROR(IF($F$3=0,"-",Tabla1[[#This Row],[Precio de Cliente neto]]*(1+$F$3)),"-")</f>
        <v>375.67614</v>
      </c>
      <c r="I4985" s="14" t="n">
        <v>357.7868</v>
      </c>
      <c r="J4985" s="14" t="n">
        <v>322.00812</v>
      </c>
    </row>
    <row r="4986" customFormat="false" ht="15" hidden="false" customHeight="false" outlineLevel="0" collapsed="false">
      <c r="A4986" s="12" t="n">
        <v>20671</v>
      </c>
      <c r="B4986" s="13" t="s">
        <v>4999</v>
      </c>
      <c r="C4986" s="14" t="n">
        <f aca="false">IF($F$2=0," - ",Tabla1[[#This Row],[Base Precio de Lista neto]])</f>
        <v>357.7868</v>
      </c>
      <c r="D4986" s="14" t="n">
        <f aca="false">IF($F$2=0," - ",Tabla1[[#This Row],[Base Precio de Lista neto]]*(1-$F$2))</f>
        <v>250.45076</v>
      </c>
      <c r="E4986" s="14" t="n">
        <f aca="false">IF($F$2=0," - ",Tabla1[[#This Row],[Base para Mejor precio]]*(1-$F$2))</f>
        <v>225.405684</v>
      </c>
      <c r="F4986" s="12" t="s">
        <v>17</v>
      </c>
      <c r="G4986" s="15"/>
      <c r="H4986" s="14" t="n">
        <f aca="false">IFERROR(IF($F$3=0,"-",Tabla1[[#This Row],[Precio de Cliente neto]]*(1+$F$3)),"-")</f>
        <v>375.67614</v>
      </c>
      <c r="I4986" s="14" t="n">
        <v>357.7868</v>
      </c>
      <c r="J4986" s="14" t="n">
        <v>322.00812</v>
      </c>
    </row>
    <row r="4987" customFormat="false" ht="15" hidden="false" customHeight="false" outlineLevel="0" collapsed="false">
      <c r="A4987" s="12" t="n">
        <v>20672</v>
      </c>
      <c r="B4987" s="13" t="s">
        <v>5000</v>
      </c>
      <c r="C4987" s="14" t="n">
        <f aca="false">IF($F$2=0," - ",Tabla1[[#This Row],[Base Precio de Lista neto]])</f>
        <v>357.7868</v>
      </c>
      <c r="D4987" s="14" t="n">
        <f aca="false">IF($F$2=0," - ",Tabla1[[#This Row],[Base Precio de Lista neto]]*(1-$F$2))</f>
        <v>250.45076</v>
      </c>
      <c r="E4987" s="14" t="n">
        <f aca="false">IF($F$2=0," - ",Tabla1[[#This Row],[Base para Mejor precio]]*(1-$F$2))</f>
        <v>225.405684</v>
      </c>
      <c r="F4987" s="12" t="s">
        <v>17</v>
      </c>
      <c r="G4987" s="15"/>
      <c r="H4987" s="14" t="n">
        <f aca="false">IFERROR(IF($F$3=0,"-",Tabla1[[#This Row],[Precio de Cliente neto]]*(1+$F$3)),"-")</f>
        <v>375.67614</v>
      </c>
      <c r="I4987" s="14" t="n">
        <v>357.7868</v>
      </c>
      <c r="J4987" s="14" t="n">
        <v>322.00812</v>
      </c>
    </row>
    <row r="4988" customFormat="false" ht="15" hidden="false" customHeight="false" outlineLevel="0" collapsed="false">
      <c r="A4988" s="12" t="n">
        <v>20673</v>
      </c>
      <c r="B4988" s="13" t="s">
        <v>5001</v>
      </c>
      <c r="C4988" s="14" t="n">
        <f aca="false">IF($F$2=0," - ",Tabla1[[#This Row],[Base Precio de Lista neto]])</f>
        <v>357.7868</v>
      </c>
      <c r="D4988" s="14" t="n">
        <f aca="false">IF($F$2=0," - ",Tabla1[[#This Row],[Base Precio de Lista neto]]*(1-$F$2))</f>
        <v>250.45076</v>
      </c>
      <c r="E4988" s="14" t="n">
        <f aca="false">IF($F$2=0," - ",Tabla1[[#This Row],[Base para Mejor precio]]*(1-$F$2))</f>
        <v>225.405684</v>
      </c>
      <c r="F4988" s="12" t="s">
        <v>17</v>
      </c>
      <c r="G4988" s="15"/>
      <c r="H4988" s="14" t="n">
        <f aca="false">IFERROR(IF($F$3=0,"-",Tabla1[[#This Row],[Precio de Cliente neto]]*(1+$F$3)),"-")</f>
        <v>375.67614</v>
      </c>
      <c r="I4988" s="14" t="n">
        <v>357.7868</v>
      </c>
      <c r="J4988" s="14" t="n">
        <v>322.00812</v>
      </c>
    </row>
    <row r="4989" customFormat="false" ht="15" hidden="false" customHeight="false" outlineLevel="0" collapsed="false">
      <c r="A4989" s="12" t="n">
        <v>20674</v>
      </c>
      <c r="B4989" s="13" t="s">
        <v>5002</v>
      </c>
      <c r="C4989" s="14" t="n">
        <f aca="false">IF($F$2=0," - ",Tabla1[[#This Row],[Base Precio de Lista neto]])</f>
        <v>357.7868</v>
      </c>
      <c r="D4989" s="14" t="n">
        <f aca="false">IF($F$2=0," - ",Tabla1[[#This Row],[Base Precio de Lista neto]]*(1-$F$2))</f>
        <v>250.45076</v>
      </c>
      <c r="E4989" s="14" t="n">
        <f aca="false">IF($F$2=0," - ",Tabla1[[#This Row],[Base para Mejor precio]]*(1-$F$2))</f>
        <v>225.405684</v>
      </c>
      <c r="F4989" s="12" t="s">
        <v>17</v>
      </c>
      <c r="G4989" s="15"/>
      <c r="H4989" s="14" t="n">
        <f aca="false">IFERROR(IF($F$3=0,"-",Tabla1[[#This Row],[Precio de Cliente neto]]*(1+$F$3)),"-")</f>
        <v>375.67614</v>
      </c>
      <c r="I4989" s="14" t="n">
        <v>357.7868</v>
      </c>
      <c r="J4989" s="14" t="n">
        <v>322.00812</v>
      </c>
    </row>
    <row r="4990" customFormat="false" ht="15" hidden="false" customHeight="false" outlineLevel="0" collapsed="false">
      <c r="A4990" s="12" t="n">
        <v>20675</v>
      </c>
      <c r="B4990" s="13" t="s">
        <v>5003</v>
      </c>
      <c r="C4990" s="14" t="n">
        <f aca="false">IF($F$2=0," - ",Tabla1[[#This Row],[Base Precio de Lista neto]])</f>
        <v>357.7868</v>
      </c>
      <c r="D4990" s="14" t="n">
        <f aca="false">IF($F$2=0," - ",Tabla1[[#This Row],[Base Precio de Lista neto]]*(1-$F$2))</f>
        <v>250.45076</v>
      </c>
      <c r="E4990" s="14" t="n">
        <f aca="false">IF($F$2=0," - ",Tabla1[[#This Row],[Base para Mejor precio]]*(1-$F$2))</f>
        <v>225.405684</v>
      </c>
      <c r="F4990" s="12" t="s">
        <v>17</v>
      </c>
      <c r="G4990" s="15"/>
      <c r="H4990" s="14" t="n">
        <f aca="false">IFERROR(IF($F$3=0,"-",Tabla1[[#This Row],[Precio de Cliente neto]]*(1+$F$3)),"-")</f>
        <v>375.67614</v>
      </c>
      <c r="I4990" s="14" t="n">
        <v>357.7868</v>
      </c>
      <c r="J4990" s="14" t="n">
        <v>322.00812</v>
      </c>
    </row>
    <row r="4991" customFormat="false" ht="15" hidden="false" customHeight="false" outlineLevel="0" collapsed="false">
      <c r="A4991" s="12" t="n">
        <v>20676</v>
      </c>
      <c r="B4991" s="13" t="s">
        <v>5004</v>
      </c>
      <c r="C4991" s="14" t="n">
        <f aca="false">IF($F$2=0," - ",Tabla1[[#This Row],[Base Precio de Lista neto]])</f>
        <v>357.7868</v>
      </c>
      <c r="D4991" s="14" t="n">
        <f aca="false">IF($F$2=0," - ",Tabla1[[#This Row],[Base Precio de Lista neto]]*(1-$F$2))</f>
        <v>250.45076</v>
      </c>
      <c r="E4991" s="14" t="n">
        <f aca="false">IF($F$2=0," - ",Tabla1[[#This Row],[Base para Mejor precio]]*(1-$F$2))</f>
        <v>225.405684</v>
      </c>
      <c r="F4991" s="12" t="s">
        <v>17</v>
      </c>
      <c r="G4991" s="15"/>
      <c r="H4991" s="14" t="n">
        <f aca="false">IFERROR(IF($F$3=0,"-",Tabla1[[#This Row],[Precio de Cliente neto]]*(1+$F$3)),"-")</f>
        <v>375.67614</v>
      </c>
      <c r="I4991" s="14" t="n">
        <v>357.7868</v>
      </c>
      <c r="J4991" s="14" t="n">
        <v>322.00812</v>
      </c>
    </row>
    <row r="4992" customFormat="false" ht="15" hidden="false" customHeight="false" outlineLevel="0" collapsed="false">
      <c r="A4992" s="12" t="n">
        <v>20677</v>
      </c>
      <c r="B4992" s="13" t="s">
        <v>5005</v>
      </c>
      <c r="C4992" s="14" t="n">
        <f aca="false">IF($F$2=0," - ",Tabla1[[#This Row],[Base Precio de Lista neto]])</f>
        <v>357.7868</v>
      </c>
      <c r="D4992" s="14" t="n">
        <f aca="false">IF($F$2=0," - ",Tabla1[[#This Row],[Base Precio de Lista neto]]*(1-$F$2))</f>
        <v>250.45076</v>
      </c>
      <c r="E4992" s="14" t="n">
        <f aca="false">IF($F$2=0," - ",Tabla1[[#This Row],[Base para Mejor precio]]*(1-$F$2))</f>
        <v>225.405684</v>
      </c>
      <c r="F4992" s="12" t="s">
        <v>17</v>
      </c>
      <c r="G4992" s="15"/>
      <c r="H4992" s="14" t="n">
        <f aca="false">IFERROR(IF($F$3=0,"-",Tabla1[[#This Row],[Precio de Cliente neto]]*(1+$F$3)),"-")</f>
        <v>375.67614</v>
      </c>
      <c r="I4992" s="14" t="n">
        <v>357.7868</v>
      </c>
      <c r="J4992" s="14" t="n">
        <v>322.00812</v>
      </c>
    </row>
    <row r="4993" customFormat="false" ht="15" hidden="false" customHeight="false" outlineLevel="0" collapsed="false">
      <c r="A4993" s="12" t="n">
        <v>20678</v>
      </c>
      <c r="B4993" s="13" t="s">
        <v>5006</v>
      </c>
      <c r="C4993" s="14" t="n">
        <f aca="false">IF($F$2=0," - ",Tabla1[[#This Row],[Base Precio de Lista neto]])</f>
        <v>357.7868</v>
      </c>
      <c r="D4993" s="14" t="n">
        <f aca="false">IF($F$2=0," - ",Tabla1[[#This Row],[Base Precio de Lista neto]]*(1-$F$2))</f>
        <v>250.45076</v>
      </c>
      <c r="E4993" s="14" t="n">
        <f aca="false">IF($F$2=0," - ",Tabla1[[#This Row],[Base para Mejor precio]]*(1-$F$2))</f>
        <v>225.405684</v>
      </c>
      <c r="F4993" s="12" t="s">
        <v>17</v>
      </c>
      <c r="G4993" s="15"/>
      <c r="H4993" s="14" t="n">
        <f aca="false">IFERROR(IF($F$3=0,"-",Tabla1[[#This Row],[Precio de Cliente neto]]*(1+$F$3)),"-")</f>
        <v>375.67614</v>
      </c>
      <c r="I4993" s="14" t="n">
        <v>357.7868</v>
      </c>
      <c r="J4993" s="14" t="n">
        <v>322.00812</v>
      </c>
    </row>
    <row r="4994" customFormat="false" ht="15" hidden="false" customHeight="false" outlineLevel="0" collapsed="false">
      <c r="A4994" s="12" t="n">
        <v>20685</v>
      </c>
      <c r="B4994" s="13" t="s">
        <v>5007</v>
      </c>
      <c r="C4994" s="14" t="n">
        <f aca="false">IF($F$2=0," - ",Tabla1[[#This Row],[Base Precio de Lista neto]])</f>
        <v>619.7397</v>
      </c>
      <c r="D4994" s="14" t="n">
        <f aca="false">IF($F$2=0," - ",Tabla1[[#This Row],[Base Precio de Lista neto]]*(1-$F$2))</f>
        <v>433.81779</v>
      </c>
      <c r="E4994" s="14" t="n">
        <f aca="false">IF($F$2=0," - ",Tabla1[[#This Row],[Base para Mejor precio]]*(1-$F$2))</f>
        <v>390.436011</v>
      </c>
      <c r="F4994" s="12" t="s">
        <v>17</v>
      </c>
      <c r="G4994" s="15"/>
      <c r="H4994" s="14" t="n">
        <f aca="false">IFERROR(IF($F$3=0,"-",Tabla1[[#This Row],[Precio de Cliente neto]]*(1+$F$3)),"-")</f>
        <v>650.726685</v>
      </c>
      <c r="I4994" s="14" t="n">
        <v>619.7397</v>
      </c>
      <c r="J4994" s="14" t="n">
        <v>557.76573</v>
      </c>
    </row>
    <row r="4995" customFormat="false" ht="15" hidden="false" customHeight="false" outlineLevel="0" collapsed="false">
      <c r="A4995" s="12" t="n">
        <v>20686</v>
      </c>
      <c r="B4995" s="13" t="s">
        <v>5008</v>
      </c>
      <c r="C4995" s="14" t="n">
        <f aca="false">IF($F$2=0," - ",Tabla1[[#This Row],[Base Precio de Lista neto]])</f>
        <v>619.7397</v>
      </c>
      <c r="D4995" s="14" t="n">
        <f aca="false">IF($F$2=0," - ",Tabla1[[#This Row],[Base Precio de Lista neto]]*(1-$F$2))</f>
        <v>433.81779</v>
      </c>
      <c r="E4995" s="14" t="n">
        <f aca="false">IF($F$2=0," - ",Tabla1[[#This Row],[Base para Mejor precio]]*(1-$F$2))</f>
        <v>390.436011</v>
      </c>
      <c r="F4995" s="12" t="s">
        <v>17</v>
      </c>
      <c r="G4995" s="15"/>
      <c r="H4995" s="14" t="n">
        <f aca="false">IFERROR(IF($F$3=0,"-",Tabla1[[#This Row],[Precio de Cliente neto]]*(1+$F$3)),"-")</f>
        <v>650.726685</v>
      </c>
      <c r="I4995" s="14" t="n">
        <v>619.7397</v>
      </c>
      <c r="J4995" s="14" t="n">
        <v>557.76573</v>
      </c>
    </row>
    <row r="4996" customFormat="false" ht="15" hidden="false" customHeight="false" outlineLevel="0" collapsed="false">
      <c r="A4996" s="12" t="n">
        <v>20687</v>
      </c>
      <c r="B4996" s="13" t="s">
        <v>5009</v>
      </c>
      <c r="C4996" s="14" t="n">
        <f aca="false">IF($F$2=0," - ",Tabla1[[#This Row],[Base Precio de Lista neto]])</f>
        <v>619.7397</v>
      </c>
      <c r="D4996" s="14" t="n">
        <f aca="false">IF($F$2=0," - ",Tabla1[[#This Row],[Base Precio de Lista neto]]*(1-$F$2))</f>
        <v>433.81779</v>
      </c>
      <c r="E4996" s="14" t="n">
        <f aca="false">IF($F$2=0," - ",Tabla1[[#This Row],[Base para Mejor precio]]*(1-$F$2))</f>
        <v>390.436011</v>
      </c>
      <c r="F4996" s="12" t="s">
        <v>17</v>
      </c>
      <c r="G4996" s="15"/>
      <c r="H4996" s="14" t="n">
        <f aca="false">IFERROR(IF($F$3=0,"-",Tabla1[[#This Row],[Precio de Cliente neto]]*(1+$F$3)),"-")</f>
        <v>650.726685</v>
      </c>
      <c r="I4996" s="14" t="n">
        <v>619.7397</v>
      </c>
      <c r="J4996" s="14" t="n">
        <v>557.76573</v>
      </c>
    </row>
    <row r="4997" customFormat="false" ht="15" hidden="false" customHeight="false" outlineLevel="0" collapsed="false">
      <c r="A4997" s="12" t="n">
        <v>20688</v>
      </c>
      <c r="B4997" s="13" t="s">
        <v>5010</v>
      </c>
      <c r="C4997" s="14" t="n">
        <f aca="false">IF($F$2=0," - ",Tabla1[[#This Row],[Base Precio de Lista neto]])</f>
        <v>619.7397</v>
      </c>
      <c r="D4997" s="14" t="n">
        <f aca="false">IF($F$2=0," - ",Tabla1[[#This Row],[Base Precio de Lista neto]]*(1-$F$2))</f>
        <v>433.81779</v>
      </c>
      <c r="E4997" s="14" t="n">
        <f aca="false">IF($F$2=0," - ",Tabla1[[#This Row],[Base para Mejor precio]]*(1-$F$2))</f>
        <v>390.436011</v>
      </c>
      <c r="F4997" s="12" t="s">
        <v>17</v>
      </c>
      <c r="G4997" s="15"/>
      <c r="H4997" s="14" t="n">
        <f aca="false">IFERROR(IF($F$3=0,"-",Tabla1[[#This Row],[Precio de Cliente neto]]*(1+$F$3)),"-")</f>
        <v>650.726685</v>
      </c>
      <c r="I4997" s="14" t="n">
        <v>619.7397</v>
      </c>
      <c r="J4997" s="14" t="n">
        <v>557.76573</v>
      </c>
    </row>
    <row r="4998" customFormat="false" ht="15" hidden="false" customHeight="false" outlineLevel="0" collapsed="false">
      <c r="A4998" s="12" t="n">
        <v>20689</v>
      </c>
      <c r="B4998" s="13" t="s">
        <v>5011</v>
      </c>
      <c r="C4998" s="14" t="n">
        <f aca="false">IF($F$2=0," - ",Tabla1[[#This Row],[Base Precio de Lista neto]])</f>
        <v>619.7397</v>
      </c>
      <c r="D4998" s="14" t="n">
        <f aca="false">IF($F$2=0," - ",Tabla1[[#This Row],[Base Precio de Lista neto]]*(1-$F$2))</f>
        <v>433.81779</v>
      </c>
      <c r="E4998" s="14" t="n">
        <f aca="false">IF($F$2=0," - ",Tabla1[[#This Row],[Base para Mejor precio]]*(1-$F$2))</f>
        <v>390.436011</v>
      </c>
      <c r="F4998" s="12" t="s">
        <v>17</v>
      </c>
      <c r="G4998" s="15"/>
      <c r="H4998" s="14" t="n">
        <f aca="false">IFERROR(IF($F$3=0,"-",Tabla1[[#This Row],[Precio de Cliente neto]]*(1+$F$3)),"-")</f>
        <v>650.726685</v>
      </c>
      <c r="I4998" s="14" t="n">
        <v>619.7397</v>
      </c>
      <c r="J4998" s="14" t="n">
        <v>557.76573</v>
      </c>
    </row>
    <row r="4999" customFormat="false" ht="15" hidden="false" customHeight="false" outlineLevel="0" collapsed="false">
      <c r="A4999" s="12" t="n">
        <v>20690</v>
      </c>
      <c r="B4999" s="13" t="s">
        <v>5012</v>
      </c>
      <c r="C4999" s="14" t="n">
        <f aca="false">IF($F$2=0," - ",Tabla1[[#This Row],[Base Precio de Lista neto]])</f>
        <v>911.4137</v>
      </c>
      <c r="D4999" s="14" t="n">
        <f aca="false">IF($F$2=0," - ",Tabla1[[#This Row],[Base Precio de Lista neto]]*(1-$F$2))</f>
        <v>637.98959</v>
      </c>
      <c r="E4999" s="14" t="n">
        <f aca="false">IF($F$2=0," - ",Tabla1[[#This Row],[Base para Mejor precio]]*(1-$F$2))</f>
        <v>574.190631</v>
      </c>
      <c r="F4999" s="12" t="s">
        <v>17</v>
      </c>
      <c r="G4999" s="15"/>
      <c r="H4999" s="14" t="n">
        <f aca="false">IFERROR(IF($F$3=0,"-",Tabla1[[#This Row],[Precio de Cliente neto]]*(1+$F$3)),"-")</f>
        <v>956.984385</v>
      </c>
      <c r="I4999" s="14" t="n">
        <v>911.4137</v>
      </c>
      <c r="J4999" s="14" t="n">
        <v>820.27233</v>
      </c>
    </row>
    <row r="5000" customFormat="false" ht="15" hidden="false" customHeight="false" outlineLevel="0" collapsed="false">
      <c r="A5000" s="12" t="n">
        <v>20691</v>
      </c>
      <c r="B5000" s="13" t="s">
        <v>5013</v>
      </c>
      <c r="C5000" s="14" t="n">
        <f aca="false">IF($F$2=0," - ",Tabla1[[#This Row],[Base Precio de Lista neto]])</f>
        <v>911.4137</v>
      </c>
      <c r="D5000" s="14" t="n">
        <f aca="false">IF($F$2=0," - ",Tabla1[[#This Row],[Base Precio de Lista neto]]*(1-$F$2))</f>
        <v>637.98959</v>
      </c>
      <c r="E5000" s="14" t="n">
        <f aca="false">IF($F$2=0," - ",Tabla1[[#This Row],[Base para Mejor precio]]*(1-$F$2))</f>
        <v>574.190631</v>
      </c>
      <c r="F5000" s="12" t="s">
        <v>17</v>
      </c>
      <c r="G5000" s="15"/>
      <c r="H5000" s="14" t="n">
        <f aca="false">IFERROR(IF($F$3=0,"-",Tabla1[[#This Row],[Precio de Cliente neto]]*(1+$F$3)),"-")</f>
        <v>956.984385</v>
      </c>
      <c r="I5000" s="14" t="n">
        <v>911.4137</v>
      </c>
      <c r="J5000" s="14" t="n">
        <v>820.27233</v>
      </c>
    </row>
    <row r="5001" customFormat="false" ht="15" hidden="false" customHeight="false" outlineLevel="0" collapsed="false">
      <c r="A5001" s="12" t="n">
        <v>20693</v>
      </c>
      <c r="B5001" s="13" t="s">
        <v>5014</v>
      </c>
      <c r="C5001" s="14" t="n">
        <f aca="false">IF($F$2=0," - ",Tabla1[[#This Row],[Base Precio de Lista neto]])</f>
        <v>549.8337</v>
      </c>
      <c r="D5001" s="14" t="n">
        <f aca="false">IF($F$2=0," - ",Tabla1[[#This Row],[Base Precio de Lista neto]]*(1-$F$2))</f>
        <v>384.88359</v>
      </c>
      <c r="E5001" s="14" t="n">
        <f aca="false">IF($F$2=0," - ",Tabla1[[#This Row],[Base para Mejor precio]]*(1-$F$2))</f>
        <v>346.395231</v>
      </c>
      <c r="F5001" s="12" t="s">
        <v>17</v>
      </c>
      <c r="G5001" s="15"/>
      <c r="H5001" s="14" t="n">
        <f aca="false">IFERROR(IF($F$3=0,"-",Tabla1[[#This Row],[Precio de Cliente neto]]*(1+$F$3)),"-")</f>
        <v>577.325385</v>
      </c>
      <c r="I5001" s="14" t="n">
        <v>549.8337</v>
      </c>
      <c r="J5001" s="14" t="n">
        <v>494.85033</v>
      </c>
    </row>
    <row r="5002" customFormat="false" ht="15" hidden="false" customHeight="false" outlineLevel="0" collapsed="false">
      <c r="A5002" s="12" t="n">
        <v>20694</v>
      </c>
      <c r="B5002" s="13" t="s">
        <v>5015</v>
      </c>
      <c r="C5002" s="14" t="n">
        <f aca="false">IF($F$2=0," - ",Tabla1[[#This Row],[Base Precio de Lista neto]])</f>
        <v>549.8337</v>
      </c>
      <c r="D5002" s="14" t="n">
        <f aca="false">IF($F$2=0," - ",Tabla1[[#This Row],[Base Precio de Lista neto]]*(1-$F$2))</f>
        <v>384.88359</v>
      </c>
      <c r="E5002" s="14" t="n">
        <f aca="false">IF($F$2=0," - ",Tabla1[[#This Row],[Base para Mejor precio]]*(1-$F$2))</f>
        <v>346.395231</v>
      </c>
      <c r="F5002" s="12" t="s">
        <v>17</v>
      </c>
      <c r="G5002" s="15"/>
      <c r="H5002" s="14" t="n">
        <f aca="false">IFERROR(IF($F$3=0,"-",Tabla1[[#This Row],[Precio de Cliente neto]]*(1+$F$3)),"-")</f>
        <v>577.325385</v>
      </c>
      <c r="I5002" s="14" t="n">
        <v>549.8337</v>
      </c>
      <c r="J5002" s="14" t="n">
        <v>494.85033</v>
      </c>
    </row>
    <row r="5003" customFormat="false" ht="15" hidden="false" customHeight="false" outlineLevel="0" collapsed="false">
      <c r="A5003" s="12" t="n">
        <v>20695</v>
      </c>
      <c r="B5003" s="13" t="s">
        <v>5016</v>
      </c>
      <c r="C5003" s="14" t="n">
        <f aca="false">IF($F$2=0," - ",Tabla1[[#This Row],[Base Precio de Lista neto]])</f>
        <v>549.8337</v>
      </c>
      <c r="D5003" s="14" t="n">
        <f aca="false">IF($F$2=0," - ",Tabla1[[#This Row],[Base Precio de Lista neto]]*(1-$F$2))</f>
        <v>384.88359</v>
      </c>
      <c r="E5003" s="14" t="n">
        <f aca="false">IF($F$2=0," - ",Tabla1[[#This Row],[Base para Mejor precio]]*(1-$F$2))</f>
        <v>346.395231</v>
      </c>
      <c r="F5003" s="12" t="s">
        <v>17</v>
      </c>
      <c r="G5003" s="15"/>
      <c r="H5003" s="14" t="n">
        <f aca="false">IFERROR(IF($F$3=0,"-",Tabla1[[#This Row],[Precio de Cliente neto]]*(1+$F$3)),"-")</f>
        <v>577.325385</v>
      </c>
      <c r="I5003" s="14" t="n">
        <v>549.8337</v>
      </c>
      <c r="J5003" s="14" t="n">
        <v>494.85033</v>
      </c>
    </row>
    <row r="5004" customFormat="false" ht="15" hidden="false" customHeight="false" outlineLevel="0" collapsed="false">
      <c r="A5004" s="12" t="n">
        <v>20696</v>
      </c>
      <c r="B5004" s="13" t="s">
        <v>5017</v>
      </c>
      <c r="C5004" s="14" t="n">
        <f aca="false">IF($F$2=0," - ",Tabla1[[#This Row],[Base Precio de Lista neto]])</f>
        <v>473.2088</v>
      </c>
      <c r="D5004" s="14" t="n">
        <f aca="false">IF($F$2=0," - ",Tabla1[[#This Row],[Base Precio de Lista neto]]*(1-$F$2))</f>
        <v>331.24616</v>
      </c>
      <c r="E5004" s="14" t="n">
        <f aca="false">IF($F$2=0," - ",Tabla1[[#This Row],[Base para Mejor precio]]*(1-$F$2))</f>
        <v>298.121544</v>
      </c>
      <c r="F5004" s="12" t="s">
        <v>17</v>
      </c>
      <c r="G5004" s="15"/>
      <c r="H5004" s="14" t="n">
        <f aca="false">IFERROR(IF($F$3=0,"-",Tabla1[[#This Row],[Precio de Cliente neto]]*(1+$F$3)),"-")</f>
        <v>496.86924</v>
      </c>
      <c r="I5004" s="14" t="n">
        <v>473.2088</v>
      </c>
      <c r="J5004" s="14" t="n">
        <v>425.88792</v>
      </c>
    </row>
    <row r="5005" customFormat="false" ht="15" hidden="false" customHeight="false" outlineLevel="0" collapsed="false">
      <c r="A5005" s="12" t="n">
        <v>20697</v>
      </c>
      <c r="B5005" s="13" t="s">
        <v>5018</v>
      </c>
      <c r="C5005" s="14" t="n">
        <f aca="false">IF($F$2=0," - ",Tabla1[[#This Row],[Base Precio de Lista neto]])</f>
        <v>497.2832</v>
      </c>
      <c r="D5005" s="14" t="n">
        <f aca="false">IF($F$2=0," - ",Tabla1[[#This Row],[Base Precio de Lista neto]]*(1-$F$2))</f>
        <v>348.09824</v>
      </c>
      <c r="E5005" s="14" t="n">
        <f aca="false">IF($F$2=0," - ",Tabla1[[#This Row],[Base para Mejor precio]]*(1-$F$2))</f>
        <v>313.288416</v>
      </c>
      <c r="F5005" s="12" t="s">
        <v>17</v>
      </c>
      <c r="G5005" s="15"/>
      <c r="H5005" s="14" t="n">
        <f aca="false">IFERROR(IF($F$3=0,"-",Tabla1[[#This Row],[Precio de Cliente neto]]*(1+$F$3)),"-")</f>
        <v>522.14736</v>
      </c>
      <c r="I5005" s="14" t="n">
        <v>497.2832</v>
      </c>
      <c r="J5005" s="14" t="n">
        <v>447.55488</v>
      </c>
    </row>
    <row r="5006" customFormat="false" ht="15" hidden="false" customHeight="false" outlineLevel="0" collapsed="false">
      <c r="A5006" s="12" t="n">
        <v>20698</v>
      </c>
      <c r="B5006" s="13" t="s">
        <v>5019</v>
      </c>
      <c r="C5006" s="14" t="n">
        <f aca="false">IF($F$2=0," - ",Tabla1[[#This Row],[Base Precio de Lista neto]])</f>
        <v>357.7868</v>
      </c>
      <c r="D5006" s="14" t="n">
        <f aca="false">IF($F$2=0," - ",Tabla1[[#This Row],[Base Precio de Lista neto]]*(1-$F$2))</f>
        <v>250.45076</v>
      </c>
      <c r="E5006" s="14" t="n">
        <f aca="false">IF($F$2=0," - ",Tabla1[[#This Row],[Base para Mejor precio]]*(1-$F$2))</f>
        <v>225.405684</v>
      </c>
      <c r="F5006" s="12" t="s">
        <v>17</v>
      </c>
      <c r="G5006" s="15"/>
      <c r="H5006" s="14" t="n">
        <f aca="false">IFERROR(IF($F$3=0,"-",Tabla1[[#This Row],[Precio de Cliente neto]]*(1+$F$3)),"-")</f>
        <v>375.67614</v>
      </c>
      <c r="I5006" s="14" t="n">
        <v>357.7868</v>
      </c>
      <c r="J5006" s="14" t="n">
        <v>322.00812</v>
      </c>
    </row>
    <row r="5007" customFormat="false" ht="15" hidden="false" customHeight="false" outlineLevel="0" collapsed="false">
      <c r="A5007" s="12" t="n">
        <v>20699</v>
      </c>
      <c r="B5007" s="13" t="s">
        <v>5020</v>
      </c>
      <c r="C5007" s="14" t="n">
        <f aca="false">IF($F$2=0," - ",Tabla1[[#This Row],[Base Precio de Lista neto]])</f>
        <v>357.7868</v>
      </c>
      <c r="D5007" s="14" t="n">
        <f aca="false">IF($F$2=0," - ",Tabla1[[#This Row],[Base Precio de Lista neto]]*(1-$F$2))</f>
        <v>250.45076</v>
      </c>
      <c r="E5007" s="14" t="n">
        <f aca="false">IF($F$2=0," - ",Tabla1[[#This Row],[Base para Mejor precio]]*(1-$F$2))</f>
        <v>225.405684</v>
      </c>
      <c r="F5007" s="12" t="s">
        <v>17</v>
      </c>
      <c r="G5007" s="15"/>
      <c r="H5007" s="14" t="n">
        <f aca="false">IFERROR(IF($F$3=0,"-",Tabla1[[#This Row],[Precio de Cliente neto]]*(1+$F$3)),"-")</f>
        <v>375.67614</v>
      </c>
      <c r="I5007" s="14" t="n">
        <v>357.7868</v>
      </c>
      <c r="J5007" s="14" t="n">
        <v>322.00812</v>
      </c>
    </row>
    <row r="5008" customFormat="false" ht="15" hidden="false" customHeight="false" outlineLevel="0" collapsed="false">
      <c r="A5008" s="12" t="n">
        <v>20700</v>
      </c>
      <c r="B5008" s="13" t="s">
        <v>5021</v>
      </c>
      <c r="C5008" s="14" t="n">
        <f aca="false">IF($F$2=0," - ",Tabla1[[#This Row],[Base Precio de Lista neto]])</f>
        <v>357.7868</v>
      </c>
      <c r="D5008" s="14" t="n">
        <f aca="false">IF($F$2=0," - ",Tabla1[[#This Row],[Base Precio de Lista neto]]*(1-$F$2))</f>
        <v>250.45076</v>
      </c>
      <c r="E5008" s="14" t="n">
        <f aca="false">IF($F$2=0," - ",Tabla1[[#This Row],[Base para Mejor precio]]*(1-$F$2))</f>
        <v>225.405684</v>
      </c>
      <c r="F5008" s="12" t="s">
        <v>17</v>
      </c>
      <c r="G5008" s="15"/>
      <c r="H5008" s="14" t="n">
        <f aca="false">IFERROR(IF($F$3=0,"-",Tabla1[[#This Row],[Precio de Cliente neto]]*(1+$F$3)),"-")</f>
        <v>375.67614</v>
      </c>
      <c r="I5008" s="14" t="n">
        <v>357.7868</v>
      </c>
      <c r="J5008" s="14" t="n">
        <v>322.00812</v>
      </c>
    </row>
    <row r="5009" customFormat="false" ht="15" hidden="false" customHeight="false" outlineLevel="0" collapsed="false">
      <c r="A5009" s="12" t="n">
        <v>20701</v>
      </c>
      <c r="B5009" s="13" t="s">
        <v>5022</v>
      </c>
      <c r="C5009" s="14" t="n">
        <f aca="false">IF($F$2=0," - ",Tabla1[[#This Row],[Base Precio de Lista neto]])</f>
        <v>357.7868</v>
      </c>
      <c r="D5009" s="14" t="n">
        <f aca="false">IF($F$2=0," - ",Tabla1[[#This Row],[Base Precio de Lista neto]]*(1-$F$2))</f>
        <v>250.45076</v>
      </c>
      <c r="E5009" s="14" t="n">
        <f aca="false">IF($F$2=0," - ",Tabla1[[#This Row],[Base para Mejor precio]]*(1-$F$2))</f>
        <v>225.405684</v>
      </c>
      <c r="F5009" s="12" t="s">
        <v>17</v>
      </c>
      <c r="G5009" s="15"/>
      <c r="H5009" s="14" t="n">
        <f aca="false">IFERROR(IF($F$3=0,"-",Tabla1[[#This Row],[Precio de Cliente neto]]*(1+$F$3)),"-")</f>
        <v>375.67614</v>
      </c>
      <c r="I5009" s="14" t="n">
        <v>357.7868</v>
      </c>
      <c r="J5009" s="14" t="n">
        <v>322.00812</v>
      </c>
    </row>
    <row r="5010" customFormat="false" ht="15" hidden="false" customHeight="false" outlineLevel="0" collapsed="false">
      <c r="A5010" s="12" t="n">
        <v>20709</v>
      </c>
      <c r="B5010" s="13" t="s">
        <v>5023</v>
      </c>
      <c r="C5010" s="14" t="n">
        <f aca="false">IF($F$2=0," - ",Tabla1[[#This Row],[Base Precio de Lista neto]])</f>
        <v>393.5725</v>
      </c>
      <c r="D5010" s="14" t="n">
        <f aca="false">IF($F$2=0," - ",Tabla1[[#This Row],[Base Precio de Lista neto]]*(1-$F$2))</f>
        <v>275.50075</v>
      </c>
      <c r="E5010" s="14" t="n">
        <f aca="false">IF($F$2=0," - ",Tabla1[[#This Row],[Base para Mejor precio]]*(1-$F$2))</f>
        <v>247.950675</v>
      </c>
      <c r="F5010" s="12" t="s">
        <v>17</v>
      </c>
      <c r="G5010" s="15"/>
      <c r="H5010" s="14" t="n">
        <f aca="false">IFERROR(IF($F$3=0,"-",Tabla1[[#This Row],[Precio de Cliente neto]]*(1+$F$3)),"-")</f>
        <v>413.251125</v>
      </c>
      <c r="I5010" s="14" t="n">
        <v>393.5725</v>
      </c>
      <c r="J5010" s="14" t="n">
        <v>354.21525</v>
      </c>
    </row>
    <row r="5011" customFormat="false" ht="15" hidden="false" customHeight="false" outlineLevel="0" collapsed="false">
      <c r="A5011" s="12" t="n">
        <v>20710</v>
      </c>
      <c r="B5011" s="13" t="s">
        <v>5024</v>
      </c>
      <c r="C5011" s="14" t="n">
        <f aca="false">IF($F$2=0," - ",Tabla1[[#This Row],[Base Precio de Lista neto]])</f>
        <v>416.5086</v>
      </c>
      <c r="D5011" s="14" t="n">
        <f aca="false">IF($F$2=0," - ",Tabla1[[#This Row],[Base Precio de Lista neto]]*(1-$F$2))</f>
        <v>291.55602</v>
      </c>
      <c r="E5011" s="14" t="n">
        <f aca="false">IF($F$2=0," - ",Tabla1[[#This Row],[Base para Mejor precio]]*(1-$F$2))</f>
        <v>262.400418</v>
      </c>
      <c r="F5011" s="12" t="s">
        <v>17</v>
      </c>
      <c r="G5011" s="15"/>
      <c r="H5011" s="14" t="n">
        <f aca="false">IFERROR(IF($F$3=0,"-",Tabla1[[#This Row],[Precio de Cliente neto]]*(1+$F$3)),"-")</f>
        <v>437.33403</v>
      </c>
      <c r="I5011" s="14" t="n">
        <v>416.5086</v>
      </c>
      <c r="J5011" s="14" t="n">
        <v>374.85774</v>
      </c>
    </row>
    <row r="5012" customFormat="false" ht="15" hidden="false" customHeight="false" outlineLevel="0" collapsed="false">
      <c r="A5012" s="12" t="n">
        <v>20711</v>
      </c>
      <c r="B5012" s="13" t="s">
        <v>5025</v>
      </c>
      <c r="C5012" s="14" t="n">
        <f aca="false">IF($F$2=0," - ",Tabla1[[#This Row],[Base Precio de Lista neto]])</f>
        <v>473.2088</v>
      </c>
      <c r="D5012" s="14" t="n">
        <f aca="false">IF($F$2=0," - ",Tabla1[[#This Row],[Base Precio de Lista neto]]*(1-$F$2))</f>
        <v>331.24616</v>
      </c>
      <c r="E5012" s="14" t="n">
        <f aca="false">IF($F$2=0," - ",Tabla1[[#This Row],[Base para Mejor precio]]*(1-$F$2))</f>
        <v>298.121544</v>
      </c>
      <c r="F5012" s="12" t="s">
        <v>17</v>
      </c>
      <c r="G5012" s="15"/>
      <c r="H5012" s="14" t="n">
        <f aca="false">IFERROR(IF($F$3=0,"-",Tabla1[[#This Row],[Precio de Cliente neto]]*(1+$F$3)),"-")</f>
        <v>496.86924</v>
      </c>
      <c r="I5012" s="14" t="n">
        <v>473.2088</v>
      </c>
      <c r="J5012" s="14" t="n">
        <v>425.88792</v>
      </c>
    </row>
    <row r="5013" customFormat="false" ht="15" hidden="false" customHeight="false" outlineLevel="0" collapsed="false">
      <c r="A5013" s="12" t="n">
        <v>20712</v>
      </c>
      <c r="B5013" s="13" t="s">
        <v>5026</v>
      </c>
      <c r="C5013" s="14" t="n">
        <f aca="false">IF($F$2=0," - ",Tabla1[[#This Row],[Base Precio de Lista neto]])</f>
        <v>567.7581</v>
      </c>
      <c r="D5013" s="14" t="n">
        <f aca="false">IF($F$2=0," - ",Tabla1[[#This Row],[Base Precio de Lista neto]]*(1-$F$2))</f>
        <v>397.43067</v>
      </c>
      <c r="E5013" s="14" t="n">
        <f aca="false">IF($F$2=0," - ",Tabla1[[#This Row],[Base para Mejor precio]]*(1-$F$2))</f>
        <v>357.687603</v>
      </c>
      <c r="F5013" s="12" t="s">
        <v>17</v>
      </c>
      <c r="G5013" s="15"/>
      <c r="H5013" s="14" t="n">
        <f aca="false">IFERROR(IF($F$3=0,"-",Tabla1[[#This Row],[Precio de Cliente neto]]*(1+$F$3)),"-")</f>
        <v>596.146005</v>
      </c>
      <c r="I5013" s="14" t="n">
        <v>567.7581</v>
      </c>
      <c r="J5013" s="14" t="n">
        <v>510.98229</v>
      </c>
    </row>
    <row r="5014" customFormat="false" ht="15" hidden="false" customHeight="false" outlineLevel="0" collapsed="false">
      <c r="A5014" s="12" t="n">
        <v>20713</v>
      </c>
      <c r="B5014" s="13" t="s">
        <v>5027</v>
      </c>
      <c r="C5014" s="14" t="n">
        <f aca="false">IF($F$2=0," - ",Tabla1[[#This Row],[Base Precio de Lista neto]])</f>
        <v>517.9667</v>
      </c>
      <c r="D5014" s="14" t="n">
        <f aca="false">IF($F$2=0," - ",Tabla1[[#This Row],[Base Precio de Lista neto]]*(1-$F$2))</f>
        <v>362.57669</v>
      </c>
      <c r="E5014" s="14" t="n">
        <f aca="false">IF($F$2=0," - ",Tabla1[[#This Row],[Base para Mejor precio]]*(1-$F$2))</f>
        <v>326.319021</v>
      </c>
      <c r="F5014" s="12" t="s">
        <v>17</v>
      </c>
      <c r="G5014" s="15"/>
      <c r="H5014" s="14" t="n">
        <f aca="false">IFERROR(IF($F$3=0,"-",Tabla1[[#This Row],[Precio de Cliente neto]]*(1+$F$3)),"-")</f>
        <v>543.865035</v>
      </c>
      <c r="I5014" s="14" t="n">
        <v>517.9667</v>
      </c>
      <c r="J5014" s="14" t="n">
        <v>466.17003</v>
      </c>
    </row>
    <row r="5015" customFormat="false" ht="15" hidden="false" customHeight="false" outlineLevel="0" collapsed="false">
      <c r="A5015" s="12" t="n">
        <v>20714</v>
      </c>
      <c r="B5015" s="13" t="s">
        <v>5028</v>
      </c>
      <c r="C5015" s="14" t="n">
        <f aca="false">IF($F$2=0," - ",Tabla1[[#This Row],[Base Precio de Lista neto]])</f>
        <v>1044.9265</v>
      </c>
      <c r="D5015" s="14" t="n">
        <f aca="false">IF($F$2=0," - ",Tabla1[[#This Row],[Base Precio de Lista neto]]*(1-$F$2))</f>
        <v>731.44855</v>
      </c>
      <c r="E5015" s="14" t="n">
        <f aca="false">IF($F$2=0," - ",Tabla1[[#This Row],[Base para Mejor precio]]*(1-$F$2))</f>
        <v>658.303695</v>
      </c>
      <c r="F5015" s="12" t="s">
        <v>17</v>
      </c>
      <c r="G5015" s="15"/>
      <c r="H5015" s="14" t="n">
        <f aca="false">IFERROR(IF($F$3=0,"-",Tabla1[[#This Row],[Precio de Cliente neto]]*(1+$F$3)),"-")</f>
        <v>1097.172825</v>
      </c>
      <c r="I5015" s="14" t="n">
        <v>1044.9265</v>
      </c>
      <c r="J5015" s="14" t="n">
        <v>940.43385</v>
      </c>
    </row>
    <row r="5016" customFormat="false" ht="15" hidden="false" customHeight="false" outlineLevel="0" collapsed="false">
      <c r="A5016" s="12" t="n">
        <v>20715</v>
      </c>
      <c r="B5016" s="13" t="s">
        <v>5029</v>
      </c>
      <c r="C5016" s="14" t="n">
        <f aca="false">IF($F$2=0," - ",Tabla1[[#This Row],[Base Precio de Lista neto]])</f>
        <v>749.0028</v>
      </c>
      <c r="D5016" s="14" t="n">
        <f aca="false">IF($F$2=0," - ",Tabla1[[#This Row],[Base Precio de Lista neto]]*(1-$F$2))</f>
        <v>524.30196</v>
      </c>
      <c r="E5016" s="14" t="n">
        <f aca="false">IF($F$2=0," - ",Tabla1[[#This Row],[Base para Mejor precio]]*(1-$F$2))</f>
        <v>471.871764</v>
      </c>
      <c r="F5016" s="12" t="s">
        <v>17</v>
      </c>
      <c r="G5016" s="15"/>
      <c r="H5016" s="14" t="n">
        <f aca="false">IFERROR(IF($F$3=0,"-",Tabla1[[#This Row],[Precio de Cliente neto]]*(1+$F$3)),"-")</f>
        <v>786.45294</v>
      </c>
      <c r="I5016" s="14" t="n">
        <v>749.0028</v>
      </c>
      <c r="J5016" s="14" t="n">
        <v>674.10252</v>
      </c>
    </row>
    <row r="5017" customFormat="false" ht="15" hidden="false" customHeight="false" outlineLevel="0" collapsed="false">
      <c r="A5017" s="12" t="n">
        <v>20716</v>
      </c>
      <c r="B5017" s="13" t="s">
        <v>5030</v>
      </c>
      <c r="C5017" s="14" t="n">
        <f aca="false">IF($F$2=0," - ",Tabla1[[#This Row],[Base Precio de Lista neto]])</f>
        <v>961.7872</v>
      </c>
      <c r="D5017" s="14" t="n">
        <f aca="false">IF($F$2=0," - ",Tabla1[[#This Row],[Base Precio de Lista neto]]*(1-$F$2))</f>
        <v>673.25104</v>
      </c>
      <c r="E5017" s="14" t="n">
        <f aca="false">IF($F$2=0," - ",Tabla1[[#This Row],[Base para Mejor precio]]*(1-$F$2))</f>
        <v>605.925936</v>
      </c>
      <c r="F5017" s="12" t="s">
        <v>17</v>
      </c>
      <c r="G5017" s="15"/>
      <c r="H5017" s="14" t="n">
        <f aca="false">IFERROR(IF($F$3=0,"-",Tabla1[[#This Row],[Precio de Cliente neto]]*(1+$F$3)),"-")</f>
        <v>1009.87656</v>
      </c>
      <c r="I5017" s="14" t="n">
        <v>961.7872</v>
      </c>
      <c r="J5017" s="14" t="n">
        <v>865.60848</v>
      </c>
    </row>
    <row r="5018" customFormat="false" ht="15" hidden="false" customHeight="false" outlineLevel="0" collapsed="false">
      <c r="A5018" s="12" t="n">
        <v>20719</v>
      </c>
      <c r="B5018" s="13" t="s">
        <v>5031</v>
      </c>
      <c r="C5018" s="14" t="n">
        <f aca="false">IF($F$2=0," - ",Tabla1[[#This Row],[Base Precio de Lista neto]])</f>
        <v>740.746</v>
      </c>
      <c r="D5018" s="14" t="n">
        <f aca="false">IF($F$2=0," - ",Tabla1[[#This Row],[Base Precio de Lista neto]]*(1-$F$2))</f>
        <v>518.5222</v>
      </c>
      <c r="E5018" s="14" t="n">
        <f aca="false">IF($F$2=0," - ",Tabla1[[#This Row],[Base para Mejor precio]]*(1-$F$2))</f>
        <v>466.66998</v>
      </c>
      <c r="F5018" s="12" t="s">
        <v>17</v>
      </c>
      <c r="G5018" s="15"/>
      <c r="H5018" s="14" t="n">
        <f aca="false">IFERROR(IF($F$3=0,"-",Tabla1[[#This Row],[Precio de Cliente neto]]*(1+$F$3)),"-")</f>
        <v>777.7833</v>
      </c>
      <c r="I5018" s="14" t="n">
        <v>740.746</v>
      </c>
      <c r="J5018" s="14" t="n">
        <v>666.6714</v>
      </c>
    </row>
    <row r="5019" customFormat="false" ht="15" hidden="false" customHeight="false" outlineLevel="0" collapsed="false">
      <c r="A5019" s="12" t="n">
        <v>20720</v>
      </c>
      <c r="B5019" s="13" t="s">
        <v>5032</v>
      </c>
      <c r="C5019" s="14" t="n">
        <f aca="false">IF($F$2=0," - ",Tabla1[[#This Row],[Base Precio de Lista neto]])</f>
        <v>357.7868</v>
      </c>
      <c r="D5019" s="14" t="n">
        <f aca="false">IF($F$2=0," - ",Tabla1[[#This Row],[Base Precio de Lista neto]]*(1-$F$2))</f>
        <v>250.45076</v>
      </c>
      <c r="E5019" s="14" t="n">
        <f aca="false">IF($F$2=0," - ",Tabla1[[#This Row],[Base para Mejor precio]]*(1-$F$2))</f>
        <v>225.405684</v>
      </c>
      <c r="F5019" s="12" t="s">
        <v>17</v>
      </c>
      <c r="G5019" s="15"/>
      <c r="H5019" s="14" t="n">
        <f aca="false">IFERROR(IF($F$3=0,"-",Tabla1[[#This Row],[Precio de Cliente neto]]*(1+$F$3)),"-")</f>
        <v>375.67614</v>
      </c>
      <c r="I5019" s="14" t="n">
        <v>357.7868</v>
      </c>
      <c r="J5019" s="14" t="n">
        <v>322.00812</v>
      </c>
    </row>
    <row r="5020" customFormat="false" ht="15" hidden="false" customHeight="false" outlineLevel="0" collapsed="false">
      <c r="A5020" s="12" t="n">
        <v>20722</v>
      </c>
      <c r="B5020" s="13" t="s">
        <v>5033</v>
      </c>
      <c r="C5020" s="14" t="n">
        <f aca="false">IF($F$2=0," - ",Tabla1[[#This Row],[Base Precio de Lista neto]])</f>
        <v>499.3118</v>
      </c>
      <c r="D5020" s="14" t="n">
        <f aca="false">IF($F$2=0," - ",Tabla1[[#This Row],[Base Precio de Lista neto]]*(1-$F$2))</f>
        <v>349.51826</v>
      </c>
      <c r="E5020" s="14" t="n">
        <f aca="false">IF($F$2=0," - ",Tabla1[[#This Row],[Base para Mejor precio]]*(1-$F$2))</f>
        <v>314.566434</v>
      </c>
      <c r="F5020" s="12" t="s">
        <v>31</v>
      </c>
      <c r="G5020" s="15"/>
      <c r="H5020" s="14" t="n">
        <f aca="false">IFERROR(IF($F$3=0,"-",Tabla1[[#This Row],[Precio de Cliente neto]]*(1+$F$3)),"-")</f>
        <v>524.27739</v>
      </c>
      <c r="I5020" s="14" t="n">
        <v>499.3118</v>
      </c>
      <c r="J5020" s="14" t="n">
        <v>449.38062</v>
      </c>
    </row>
    <row r="5021" customFormat="false" ht="15" hidden="false" customHeight="false" outlineLevel="0" collapsed="false">
      <c r="A5021" s="12" t="n">
        <v>20723</v>
      </c>
      <c r="B5021" s="13" t="s">
        <v>5034</v>
      </c>
      <c r="C5021" s="14" t="n">
        <f aca="false">IF($F$2=0," - ",Tabla1[[#This Row],[Base Precio de Lista neto]])</f>
        <v>1676.0692</v>
      </c>
      <c r="D5021" s="14" t="n">
        <f aca="false">IF($F$2=0," - ",Tabla1[[#This Row],[Base Precio de Lista neto]]*(1-$F$2))</f>
        <v>1173.24844</v>
      </c>
      <c r="E5021" s="14" t="n">
        <f aca="false">IF($F$2=0," - ",Tabla1[[#This Row],[Base para Mejor precio]]*(1-$F$2))</f>
        <v>1055.923596</v>
      </c>
      <c r="F5021" s="12" t="s">
        <v>31</v>
      </c>
      <c r="G5021" s="15"/>
      <c r="H5021" s="14" t="n">
        <f aca="false">IFERROR(IF($F$3=0,"-",Tabla1[[#This Row],[Precio de Cliente neto]]*(1+$F$3)),"-")</f>
        <v>1759.87266</v>
      </c>
      <c r="I5021" s="14" t="n">
        <v>1676.0692</v>
      </c>
      <c r="J5021" s="14" t="n">
        <v>1508.46228</v>
      </c>
    </row>
    <row r="5022" customFormat="false" ht="15" hidden="false" customHeight="false" outlineLevel="0" collapsed="false">
      <c r="A5022" s="12" t="n">
        <v>20724</v>
      </c>
      <c r="B5022" s="13" t="s">
        <v>5035</v>
      </c>
      <c r="C5022" s="14" t="n">
        <f aca="false">IF($F$2=0," - ",Tabla1[[#This Row],[Base Precio de Lista neto]])</f>
        <v>7491.2166</v>
      </c>
      <c r="D5022" s="14" t="n">
        <f aca="false">IF($F$2=0," - ",Tabla1[[#This Row],[Base Precio de Lista neto]]*(1-$F$2))</f>
        <v>5243.85162</v>
      </c>
      <c r="E5022" s="14" t="n">
        <f aca="false">IF($F$2=0," - ",Tabla1[[#This Row],[Base para Mejor precio]]*(1-$F$2))</f>
        <v>4719.466458</v>
      </c>
      <c r="F5022" s="12" t="s">
        <v>31</v>
      </c>
      <c r="G5022" s="15"/>
      <c r="H5022" s="14" t="n">
        <f aca="false">IFERROR(IF($F$3=0,"-",Tabla1[[#This Row],[Precio de Cliente neto]]*(1+$F$3)),"-")</f>
        <v>7865.77743</v>
      </c>
      <c r="I5022" s="14" t="n">
        <v>7491.2166</v>
      </c>
      <c r="J5022" s="14" t="n">
        <v>6742.09494</v>
      </c>
    </row>
    <row r="5023" customFormat="false" ht="15" hidden="false" customHeight="false" outlineLevel="0" collapsed="false">
      <c r="A5023" s="12" t="n">
        <v>20737</v>
      </c>
      <c r="B5023" s="13" t="s">
        <v>5036</v>
      </c>
      <c r="C5023" s="14" t="n">
        <f aca="false">IF($F$2=0," - ",Tabla1[[#This Row],[Base Precio de Lista neto]])</f>
        <v>393.5721</v>
      </c>
      <c r="D5023" s="14" t="n">
        <f aca="false">IF($F$2=0," - ",Tabla1[[#This Row],[Base Precio de Lista neto]]*(1-$F$2))</f>
        <v>275.50047</v>
      </c>
      <c r="E5023" s="14" t="n">
        <f aca="false">IF($F$2=0," - ",Tabla1[[#This Row],[Base para Mejor precio]]*(1-$F$2))</f>
        <v>247.950423</v>
      </c>
      <c r="F5023" s="12" t="s">
        <v>17</v>
      </c>
      <c r="G5023" s="15"/>
      <c r="H5023" s="14" t="n">
        <f aca="false">IFERROR(IF($F$3=0,"-",Tabla1[[#This Row],[Precio de Cliente neto]]*(1+$F$3)),"-")</f>
        <v>413.250705</v>
      </c>
      <c r="I5023" s="14" t="n">
        <v>393.5721</v>
      </c>
      <c r="J5023" s="14" t="n">
        <v>354.21489</v>
      </c>
    </row>
    <row r="5024" customFormat="false" ht="15" hidden="false" customHeight="false" outlineLevel="0" collapsed="false">
      <c r="A5024" s="12" t="n">
        <v>20738</v>
      </c>
      <c r="B5024" s="13" t="s">
        <v>5037</v>
      </c>
      <c r="C5024" s="14" t="n">
        <f aca="false">IF($F$2=0," - ",Tabla1[[#This Row],[Base Precio de Lista neto]])</f>
        <v>393.5721</v>
      </c>
      <c r="D5024" s="14" t="n">
        <f aca="false">IF($F$2=0," - ",Tabla1[[#This Row],[Base Precio de Lista neto]]*(1-$F$2))</f>
        <v>275.50047</v>
      </c>
      <c r="E5024" s="14" t="n">
        <f aca="false">IF($F$2=0," - ",Tabla1[[#This Row],[Base para Mejor precio]]*(1-$F$2))</f>
        <v>247.950423</v>
      </c>
      <c r="F5024" s="12" t="s">
        <v>17</v>
      </c>
      <c r="G5024" s="15"/>
      <c r="H5024" s="14" t="n">
        <f aca="false">IFERROR(IF($F$3=0,"-",Tabla1[[#This Row],[Precio de Cliente neto]]*(1+$F$3)),"-")</f>
        <v>413.250705</v>
      </c>
      <c r="I5024" s="14" t="n">
        <v>393.5721</v>
      </c>
      <c r="J5024" s="14" t="n">
        <v>354.21489</v>
      </c>
    </row>
    <row r="5025" customFormat="false" ht="15" hidden="false" customHeight="false" outlineLevel="0" collapsed="false">
      <c r="A5025" s="12" t="n">
        <v>20739</v>
      </c>
      <c r="B5025" s="13" t="s">
        <v>5038</v>
      </c>
      <c r="C5025" s="14" t="n">
        <f aca="false">IF($F$2=0," - ",Tabla1[[#This Row],[Base Precio de Lista neto]])</f>
        <v>393.5721</v>
      </c>
      <c r="D5025" s="14" t="n">
        <f aca="false">IF($F$2=0," - ",Tabla1[[#This Row],[Base Precio de Lista neto]]*(1-$F$2))</f>
        <v>275.50047</v>
      </c>
      <c r="E5025" s="14" t="n">
        <f aca="false">IF($F$2=0," - ",Tabla1[[#This Row],[Base para Mejor precio]]*(1-$F$2))</f>
        <v>247.950423</v>
      </c>
      <c r="F5025" s="12" t="s">
        <v>17</v>
      </c>
      <c r="G5025" s="15"/>
      <c r="H5025" s="14" t="n">
        <f aca="false">IFERROR(IF($F$3=0,"-",Tabla1[[#This Row],[Precio de Cliente neto]]*(1+$F$3)),"-")</f>
        <v>413.250705</v>
      </c>
      <c r="I5025" s="14" t="n">
        <v>393.5721</v>
      </c>
      <c r="J5025" s="14" t="n">
        <v>354.21489</v>
      </c>
    </row>
    <row r="5026" customFormat="false" ht="15" hidden="false" customHeight="false" outlineLevel="0" collapsed="false">
      <c r="A5026" s="12" t="n">
        <v>20740</v>
      </c>
      <c r="B5026" s="13" t="s">
        <v>5039</v>
      </c>
      <c r="C5026" s="14" t="n">
        <f aca="false">IF($F$2=0," - ",Tabla1[[#This Row],[Base Precio de Lista neto]])</f>
        <v>393.5721</v>
      </c>
      <c r="D5026" s="14" t="n">
        <f aca="false">IF($F$2=0," - ",Tabla1[[#This Row],[Base Precio de Lista neto]]*(1-$F$2))</f>
        <v>275.50047</v>
      </c>
      <c r="E5026" s="14" t="n">
        <f aca="false">IF($F$2=0," - ",Tabla1[[#This Row],[Base para Mejor precio]]*(1-$F$2))</f>
        <v>247.950423</v>
      </c>
      <c r="F5026" s="12" t="s">
        <v>17</v>
      </c>
      <c r="G5026" s="15"/>
      <c r="H5026" s="14" t="n">
        <f aca="false">IFERROR(IF($F$3=0,"-",Tabla1[[#This Row],[Precio de Cliente neto]]*(1+$F$3)),"-")</f>
        <v>413.250705</v>
      </c>
      <c r="I5026" s="14" t="n">
        <v>393.5721</v>
      </c>
      <c r="J5026" s="14" t="n">
        <v>354.21489</v>
      </c>
    </row>
    <row r="5027" customFormat="false" ht="15" hidden="false" customHeight="false" outlineLevel="0" collapsed="false">
      <c r="A5027" s="12" t="n">
        <v>20741</v>
      </c>
      <c r="B5027" s="13" t="s">
        <v>5040</v>
      </c>
      <c r="C5027" s="14" t="n">
        <f aca="false">IF($F$2=0," - ",Tabla1[[#This Row],[Base Precio de Lista neto]])</f>
        <v>393.5721</v>
      </c>
      <c r="D5027" s="14" t="n">
        <f aca="false">IF($F$2=0," - ",Tabla1[[#This Row],[Base Precio de Lista neto]]*(1-$F$2))</f>
        <v>275.50047</v>
      </c>
      <c r="E5027" s="14" t="n">
        <f aca="false">IF($F$2=0," - ",Tabla1[[#This Row],[Base para Mejor precio]]*(1-$F$2))</f>
        <v>247.950423</v>
      </c>
      <c r="F5027" s="12" t="s">
        <v>17</v>
      </c>
      <c r="G5027" s="15"/>
      <c r="H5027" s="14" t="n">
        <f aca="false">IFERROR(IF($F$3=0,"-",Tabla1[[#This Row],[Precio de Cliente neto]]*(1+$F$3)),"-")</f>
        <v>413.250705</v>
      </c>
      <c r="I5027" s="14" t="n">
        <v>393.5721</v>
      </c>
      <c r="J5027" s="14" t="n">
        <v>354.21489</v>
      </c>
    </row>
    <row r="5028" customFormat="false" ht="15" hidden="false" customHeight="false" outlineLevel="0" collapsed="false">
      <c r="A5028" s="12" t="n">
        <v>20742</v>
      </c>
      <c r="B5028" s="13" t="s">
        <v>5041</v>
      </c>
      <c r="C5028" s="14" t="n">
        <f aca="false">IF($F$2=0," - ",Tabla1[[#This Row],[Base Precio de Lista neto]])</f>
        <v>393.5721</v>
      </c>
      <c r="D5028" s="14" t="n">
        <f aca="false">IF($F$2=0," - ",Tabla1[[#This Row],[Base Precio de Lista neto]]*(1-$F$2))</f>
        <v>275.50047</v>
      </c>
      <c r="E5028" s="14" t="n">
        <f aca="false">IF($F$2=0," - ",Tabla1[[#This Row],[Base para Mejor precio]]*(1-$F$2))</f>
        <v>247.950423</v>
      </c>
      <c r="F5028" s="12" t="s">
        <v>17</v>
      </c>
      <c r="G5028" s="15"/>
      <c r="H5028" s="14" t="n">
        <f aca="false">IFERROR(IF($F$3=0,"-",Tabla1[[#This Row],[Precio de Cliente neto]]*(1+$F$3)),"-")</f>
        <v>413.250705</v>
      </c>
      <c r="I5028" s="14" t="n">
        <v>393.5721</v>
      </c>
      <c r="J5028" s="14" t="n">
        <v>354.21489</v>
      </c>
    </row>
    <row r="5029" customFormat="false" ht="15" hidden="false" customHeight="false" outlineLevel="0" collapsed="false">
      <c r="A5029" s="12" t="n">
        <v>20743</v>
      </c>
      <c r="B5029" s="13" t="s">
        <v>5042</v>
      </c>
      <c r="C5029" s="14" t="n">
        <f aca="false">IF($F$2=0," - ",Tabla1[[#This Row],[Base Precio de Lista neto]])</f>
        <v>521.2455</v>
      </c>
      <c r="D5029" s="14" t="n">
        <f aca="false">IF($F$2=0," - ",Tabla1[[#This Row],[Base Precio de Lista neto]]*(1-$F$2))</f>
        <v>364.87185</v>
      </c>
      <c r="E5029" s="14" t="n">
        <f aca="false">IF($F$2=0," - ",Tabla1[[#This Row],[Base para Mejor precio]]*(1-$F$2))</f>
        <v>328.384665</v>
      </c>
      <c r="F5029" s="12" t="s">
        <v>17</v>
      </c>
      <c r="G5029" s="15"/>
      <c r="H5029" s="14" t="n">
        <f aca="false">IFERROR(IF($F$3=0,"-",Tabla1[[#This Row],[Precio de Cliente neto]]*(1+$F$3)),"-")</f>
        <v>547.307775</v>
      </c>
      <c r="I5029" s="14" t="n">
        <v>521.2455</v>
      </c>
      <c r="J5029" s="14" t="n">
        <v>469.12095</v>
      </c>
    </row>
    <row r="5030" customFormat="false" ht="15" hidden="false" customHeight="false" outlineLevel="0" collapsed="false">
      <c r="A5030" s="12" t="n">
        <v>20744</v>
      </c>
      <c r="B5030" s="13" t="s">
        <v>5043</v>
      </c>
      <c r="C5030" s="14" t="n">
        <f aca="false">IF($F$2=0," - ",Tabla1[[#This Row],[Base Precio de Lista neto]])</f>
        <v>521.2455</v>
      </c>
      <c r="D5030" s="14" t="n">
        <f aca="false">IF($F$2=0," - ",Tabla1[[#This Row],[Base Precio de Lista neto]]*(1-$F$2))</f>
        <v>364.87185</v>
      </c>
      <c r="E5030" s="14" t="n">
        <f aca="false">IF($F$2=0," - ",Tabla1[[#This Row],[Base para Mejor precio]]*(1-$F$2))</f>
        <v>328.384665</v>
      </c>
      <c r="F5030" s="12" t="s">
        <v>17</v>
      </c>
      <c r="G5030" s="15"/>
      <c r="H5030" s="14" t="n">
        <f aca="false">IFERROR(IF($F$3=0,"-",Tabla1[[#This Row],[Precio de Cliente neto]]*(1+$F$3)),"-")</f>
        <v>547.307775</v>
      </c>
      <c r="I5030" s="14" t="n">
        <v>521.2455</v>
      </c>
      <c r="J5030" s="14" t="n">
        <v>469.12095</v>
      </c>
    </row>
    <row r="5031" customFormat="false" ht="15" hidden="false" customHeight="false" outlineLevel="0" collapsed="false">
      <c r="A5031" s="12" t="n">
        <v>20777</v>
      </c>
      <c r="B5031" s="13" t="s">
        <v>5044</v>
      </c>
      <c r="C5031" s="14" t="n">
        <f aca="false">IF($F$2=0," - ",Tabla1[[#This Row],[Base Precio de Lista neto]])</f>
        <v>1105.3076</v>
      </c>
      <c r="D5031" s="14" t="n">
        <f aca="false">IF($F$2=0," - ",Tabla1[[#This Row],[Base Precio de Lista neto]]*(1-$F$2))</f>
        <v>773.71532</v>
      </c>
      <c r="E5031" s="14" t="n">
        <f aca="false">IF($F$2=0," - ",Tabla1[[#This Row],[Base para Mejor precio]]*(1-$F$2))</f>
        <v>696.343788</v>
      </c>
      <c r="F5031" s="12" t="s">
        <v>17</v>
      </c>
      <c r="G5031" s="15"/>
      <c r="H5031" s="14" t="n">
        <f aca="false">IFERROR(IF($F$3=0,"-",Tabla1[[#This Row],[Precio de Cliente neto]]*(1+$F$3)),"-")</f>
        <v>1160.57298</v>
      </c>
      <c r="I5031" s="14" t="n">
        <v>1105.3076</v>
      </c>
      <c r="J5031" s="14" t="n">
        <v>994.77684</v>
      </c>
    </row>
    <row r="5032" customFormat="false" ht="15" hidden="false" customHeight="false" outlineLevel="0" collapsed="false">
      <c r="A5032" s="12" t="n">
        <v>20778</v>
      </c>
      <c r="B5032" s="13" t="s">
        <v>5045</v>
      </c>
      <c r="C5032" s="14" t="n">
        <f aca="false">IF($F$2=0," - ",Tabla1[[#This Row],[Base Precio de Lista neto]])</f>
        <v>1105.3076</v>
      </c>
      <c r="D5032" s="14" t="n">
        <f aca="false">IF($F$2=0," - ",Tabla1[[#This Row],[Base Precio de Lista neto]]*(1-$F$2))</f>
        <v>773.71532</v>
      </c>
      <c r="E5032" s="14" t="n">
        <f aca="false">IF($F$2=0," - ",Tabla1[[#This Row],[Base para Mejor precio]]*(1-$F$2))</f>
        <v>696.343788</v>
      </c>
      <c r="F5032" s="12" t="s">
        <v>17</v>
      </c>
      <c r="G5032" s="15"/>
      <c r="H5032" s="14" t="n">
        <f aca="false">IFERROR(IF($F$3=0,"-",Tabla1[[#This Row],[Precio de Cliente neto]]*(1+$F$3)),"-")</f>
        <v>1160.57298</v>
      </c>
      <c r="I5032" s="14" t="n">
        <v>1105.3076</v>
      </c>
      <c r="J5032" s="14" t="n">
        <v>994.77684</v>
      </c>
    </row>
    <row r="5033" customFormat="false" ht="15" hidden="false" customHeight="false" outlineLevel="0" collapsed="false">
      <c r="A5033" s="12" t="n">
        <v>20779</v>
      </c>
      <c r="B5033" s="13" t="s">
        <v>5046</v>
      </c>
      <c r="C5033" s="14" t="n">
        <f aca="false">IF($F$2=0," - ",Tabla1[[#This Row],[Base Precio de Lista neto]])</f>
        <v>1105.3076</v>
      </c>
      <c r="D5033" s="14" t="n">
        <f aca="false">IF($F$2=0," - ",Tabla1[[#This Row],[Base Precio de Lista neto]]*(1-$F$2))</f>
        <v>773.71532</v>
      </c>
      <c r="E5033" s="14" t="n">
        <f aca="false">IF($F$2=0," - ",Tabla1[[#This Row],[Base para Mejor precio]]*(1-$F$2))</f>
        <v>696.343788</v>
      </c>
      <c r="F5033" s="12" t="s">
        <v>17</v>
      </c>
      <c r="G5033" s="15"/>
      <c r="H5033" s="14" t="n">
        <f aca="false">IFERROR(IF($F$3=0,"-",Tabla1[[#This Row],[Precio de Cliente neto]]*(1+$F$3)),"-")</f>
        <v>1160.57298</v>
      </c>
      <c r="I5033" s="14" t="n">
        <v>1105.3076</v>
      </c>
      <c r="J5033" s="14" t="n">
        <v>994.77684</v>
      </c>
    </row>
    <row r="5034" customFormat="false" ht="15" hidden="false" customHeight="false" outlineLevel="0" collapsed="false">
      <c r="A5034" s="12" t="n">
        <v>20780</v>
      </c>
      <c r="B5034" s="13" t="s">
        <v>5047</v>
      </c>
      <c r="C5034" s="14" t="n">
        <f aca="false">IF($F$2=0," - ",Tabla1[[#This Row],[Base Precio de Lista neto]])</f>
        <v>955.7108</v>
      </c>
      <c r="D5034" s="14" t="n">
        <f aca="false">IF($F$2=0," - ",Tabla1[[#This Row],[Base Precio de Lista neto]]*(1-$F$2))</f>
        <v>668.99756</v>
      </c>
      <c r="E5034" s="14" t="n">
        <f aca="false">IF($F$2=0," - ",Tabla1[[#This Row],[Base para Mejor precio]]*(1-$F$2))</f>
        <v>602.097804</v>
      </c>
      <c r="F5034" s="12" t="s">
        <v>17</v>
      </c>
      <c r="G5034" s="15"/>
      <c r="H5034" s="14" t="n">
        <f aca="false">IFERROR(IF($F$3=0,"-",Tabla1[[#This Row],[Precio de Cliente neto]]*(1+$F$3)),"-")</f>
        <v>1003.49634</v>
      </c>
      <c r="I5034" s="14" t="n">
        <v>955.7108</v>
      </c>
      <c r="J5034" s="14" t="n">
        <v>860.13972</v>
      </c>
    </row>
    <row r="5035" customFormat="false" ht="15" hidden="false" customHeight="false" outlineLevel="0" collapsed="false">
      <c r="A5035" s="12" t="n">
        <v>20781</v>
      </c>
      <c r="B5035" s="13" t="s">
        <v>5048</v>
      </c>
      <c r="C5035" s="14" t="n">
        <f aca="false">IF($F$2=0," - ",Tabla1[[#This Row],[Base Precio de Lista neto]])</f>
        <v>918.4821</v>
      </c>
      <c r="D5035" s="14" t="n">
        <f aca="false">IF($F$2=0," - ",Tabla1[[#This Row],[Base Precio de Lista neto]]*(1-$F$2))</f>
        <v>642.93747</v>
      </c>
      <c r="E5035" s="14" t="n">
        <f aca="false">IF($F$2=0," - ",Tabla1[[#This Row],[Base para Mejor precio]]*(1-$F$2))</f>
        <v>578.643723</v>
      </c>
      <c r="F5035" s="12" t="s">
        <v>17</v>
      </c>
      <c r="G5035" s="15"/>
      <c r="H5035" s="14" t="n">
        <f aca="false">IFERROR(IF($F$3=0,"-",Tabla1[[#This Row],[Precio de Cliente neto]]*(1+$F$3)),"-")</f>
        <v>964.406205</v>
      </c>
      <c r="I5035" s="14" t="n">
        <v>918.4821</v>
      </c>
      <c r="J5035" s="14" t="n">
        <v>826.63389</v>
      </c>
    </row>
    <row r="5036" customFormat="false" ht="15" hidden="false" customHeight="false" outlineLevel="0" collapsed="false">
      <c r="A5036" s="12" t="n">
        <v>20782</v>
      </c>
      <c r="B5036" s="13" t="s">
        <v>5049</v>
      </c>
      <c r="C5036" s="14" t="n">
        <f aca="false">IF($F$2=0," - ",Tabla1[[#This Row],[Base Precio de Lista neto]])</f>
        <v>918.4821</v>
      </c>
      <c r="D5036" s="14" t="n">
        <f aca="false">IF($F$2=0," - ",Tabla1[[#This Row],[Base Precio de Lista neto]]*(1-$F$2))</f>
        <v>642.93747</v>
      </c>
      <c r="E5036" s="14" t="n">
        <f aca="false">IF($F$2=0," - ",Tabla1[[#This Row],[Base para Mejor precio]]*(1-$F$2))</f>
        <v>578.643723</v>
      </c>
      <c r="F5036" s="12" t="s">
        <v>17</v>
      </c>
      <c r="G5036" s="15"/>
      <c r="H5036" s="14" t="n">
        <f aca="false">IFERROR(IF($F$3=0,"-",Tabla1[[#This Row],[Precio de Cliente neto]]*(1+$F$3)),"-")</f>
        <v>964.406205</v>
      </c>
      <c r="I5036" s="14" t="n">
        <v>918.4821</v>
      </c>
      <c r="J5036" s="14" t="n">
        <v>826.63389</v>
      </c>
    </row>
    <row r="5037" customFormat="false" ht="15" hidden="false" customHeight="false" outlineLevel="0" collapsed="false">
      <c r="A5037" s="12" t="n">
        <v>20783</v>
      </c>
      <c r="B5037" s="13" t="s">
        <v>5050</v>
      </c>
      <c r="C5037" s="14" t="n">
        <f aca="false">IF($F$2=0," - ",Tabla1[[#This Row],[Base Precio de Lista neto]])</f>
        <v>918.4821</v>
      </c>
      <c r="D5037" s="14" t="n">
        <f aca="false">IF($F$2=0," - ",Tabla1[[#This Row],[Base Precio de Lista neto]]*(1-$F$2))</f>
        <v>642.93747</v>
      </c>
      <c r="E5037" s="14" t="n">
        <f aca="false">IF($F$2=0," - ",Tabla1[[#This Row],[Base para Mejor precio]]*(1-$F$2))</f>
        <v>578.643723</v>
      </c>
      <c r="F5037" s="12" t="s">
        <v>17</v>
      </c>
      <c r="G5037" s="15"/>
      <c r="H5037" s="14" t="n">
        <f aca="false">IFERROR(IF($F$3=0,"-",Tabla1[[#This Row],[Precio de Cliente neto]]*(1+$F$3)),"-")</f>
        <v>964.406205</v>
      </c>
      <c r="I5037" s="14" t="n">
        <v>918.4821</v>
      </c>
      <c r="J5037" s="14" t="n">
        <v>826.63389</v>
      </c>
    </row>
    <row r="5038" customFormat="false" ht="15" hidden="false" customHeight="false" outlineLevel="0" collapsed="false">
      <c r="A5038" s="12" t="n">
        <v>20784</v>
      </c>
      <c r="B5038" s="13" t="s">
        <v>5051</v>
      </c>
      <c r="C5038" s="14" t="n">
        <f aca="false">IF($F$2=0," - ",Tabla1[[#This Row],[Base Precio de Lista neto]])</f>
        <v>918.4821</v>
      </c>
      <c r="D5038" s="14" t="n">
        <f aca="false">IF($F$2=0," - ",Tabla1[[#This Row],[Base Precio de Lista neto]]*(1-$F$2))</f>
        <v>642.93747</v>
      </c>
      <c r="E5038" s="14" t="n">
        <f aca="false">IF($F$2=0," - ",Tabla1[[#This Row],[Base para Mejor precio]]*(1-$F$2))</f>
        <v>578.643723</v>
      </c>
      <c r="F5038" s="12" t="s">
        <v>17</v>
      </c>
      <c r="G5038" s="15"/>
      <c r="H5038" s="14" t="n">
        <f aca="false">IFERROR(IF($F$3=0,"-",Tabla1[[#This Row],[Precio de Cliente neto]]*(1+$F$3)),"-")</f>
        <v>964.406205</v>
      </c>
      <c r="I5038" s="14" t="n">
        <v>918.4821</v>
      </c>
      <c r="J5038" s="14" t="n">
        <v>826.63389</v>
      </c>
    </row>
    <row r="5039" customFormat="false" ht="15" hidden="false" customHeight="false" outlineLevel="0" collapsed="false">
      <c r="A5039" s="12" t="n">
        <v>20785</v>
      </c>
      <c r="B5039" s="13" t="s">
        <v>5052</v>
      </c>
      <c r="C5039" s="14" t="n">
        <f aca="false">IF($F$2=0," - ",Tabla1[[#This Row],[Base Precio de Lista neto]])</f>
        <v>918.4821</v>
      </c>
      <c r="D5039" s="14" t="n">
        <f aca="false">IF($F$2=0," - ",Tabla1[[#This Row],[Base Precio de Lista neto]]*(1-$F$2))</f>
        <v>642.93747</v>
      </c>
      <c r="E5039" s="14" t="n">
        <f aca="false">IF($F$2=0," - ",Tabla1[[#This Row],[Base para Mejor precio]]*(1-$F$2))</f>
        <v>578.643723</v>
      </c>
      <c r="F5039" s="12" t="s">
        <v>17</v>
      </c>
      <c r="G5039" s="15"/>
      <c r="H5039" s="14" t="n">
        <f aca="false">IFERROR(IF($F$3=0,"-",Tabla1[[#This Row],[Precio de Cliente neto]]*(1+$F$3)),"-")</f>
        <v>964.406205</v>
      </c>
      <c r="I5039" s="14" t="n">
        <v>918.4821</v>
      </c>
      <c r="J5039" s="14" t="n">
        <v>826.63389</v>
      </c>
    </row>
    <row r="5040" customFormat="false" ht="15" hidden="false" customHeight="false" outlineLevel="0" collapsed="false">
      <c r="A5040" s="12" t="n">
        <v>20786</v>
      </c>
      <c r="B5040" s="13" t="s">
        <v>5053</v>
      </c>
      <c r="C5040" s="14" t="n">
        <f aca="false">IF($F$2=0," - ",Tabla1[[#This Row],[Base Precio de Lista neto]])</f>
        <v>425.0813</v>
      </c>
      <c r="D5040" s="14" t="n">
        <f aca="false">IF($F$2=0," - ",Tabla1[[#This Row],[Base Precio de Lista neto]]*(1-$F$2))</f>
        <v>297.55691</v>
      </c>
      <c r="E5040" s="14" t="n">
        <f aca="false">IF($F$2=0," - ",Tabla1[[#This Row],[Base para Mejor precio]]*(1-$F$2))</f>
        <v>267.801219</v>
      </c>
      <c r="F5040" s="12" t="s">
        <v>17</v>
      </c>
      <c r="G5040" s="15"/>
      <c r="H5040" s="14" t="n">
        <f aca="false">IFERROR(IF($F$3=0,"-",Tabla1[[#This Row],[Precio de Cliente neto]]*(1+$F$3)),"-")</f>
        <v>446.335365</v>
      </c>
      <c r="I5040" s="14" t="n">
        <v>425.0813</v>
      </c>
      <c r="J5040" s="14" t="n">
        <v>382.57317</v>
      </c>
    </row>
    <row r="5041" customFormat="false" ht="15" hidden="false" customHeight="false" outlineLevel="0" collapsed="false">
      <c r="A5041" s="12" t="n">
        <v>20787</v>
      </c>
      <c r="B5041" s="13" t="s">
        <v>5054</v>
      </c>
      <c r="C5041" s="14" t="n">
        <f aca="false">IF($F$2=0," - ",Tabla1[[#This Row],[Base Precio de Lista neto]])</f>
        <v>421.7115</v>
      </c>
      <c r="D5041" s="14" t="n">
        <f aca="false">IF($F$2=0," - ",Tabla1[[#This Row],[Base Precio de Lista neto]]*(1-$F$2))</f>
        <v>295.19805</v>
      </c>
      <c r="E5041" s="14" t="n">
        <f aca="false">IF($F$2=0," - ",Tabla1[[#This Row],[Base para Mejor precio]]*(1-$F$2))</f>
        <v>265.678245</v>
      </c>
      <c r="F5041" s="12" t="s">
        <v>17</v>
      </c>
      <c r="G5041" s="15"/>
      <c r="H5041" s="14" t="n">
        <f aca="false">IFERROR(IF($F$3=0,"-",Tabla1[[#This Row],[Precio de Cliente neto]]*(1+$F$3)),"-")</f>
        <v>442.797075</v>
      </c>
      <c r="I5041" s="14" t="n">
        <v>421.7115</v>
      </c>
      <c r="J5041" s="14" t="n">
        <v>379.54035</v>
      </c>
    </row>
    <row r="5042" customFormat="false" ht="15" hidden="false" customHeight="false" outlineLevel="0" collapsed="false">
      <c r="A5042" s="12" t="n">
        <v>20788</v>
      </c>
      <c r="B5042" s="13" t="s">
        <v>5055</v>
      </c>
      <c r="C5042" s="14" t="n">
        <f aca="false">IF($F$2=0," - ",Tabla1[[#This Row],[Base Precio de Lista neto]])</f>
        <v>677.74</v>
      </c>
      <c r="D5042" s="14" t="n">
        <f aca="false">IF($F$2=0," - ",Tabla1[[#This Row],[Base Precio de Lista neto]]*(1-$F$2))</f>
        <v>474.418</v>
      </c>
      <c r="E5042" s="14" t="n">
        <f aca="false">IF($F$2=0," - ",Tabla1[[#This Row],[Base para Mejor precio]]*(1-$F$2))</f>
        <v>426.9762</v>
      </c>
      <c r="F5042" s="12" t="s">
        <v>17</v>
      </c>
      <c r="G5042" s="15"/>
      <c r="H5042" s="14" t="n">
        <f aca="false">IFERROR(IF($F$3=0,"-",Tabla1[[#This Row],[Precio de Cliente neto]]*(1+$F$3)),"-")</f>
        <v>711.627</v>
      </c>
      <c r="I5042" s="14" t="n">
        <v>677.74</v>
      </c>
      <c r="J5042" s="14" t="n">
        <v>609.966</v>
      </c>
    </row>
    <row r="5043" customFormat="false" ht="15" hidden="false" customHeight="false" outlineLevel="0" collapsed="false">
      <c r="A5043" s="12" t="n">
        <v>20789</v>
      </c>
      <c r="B5043" s="13" t="s">
        <v>5056</v>
      </c>
      <c r="C5043" s="14" t="n">
        <f aca="false">IF($F$2=0," - ",Tabla1[[#This Row],[Base Precio de Lista neto]])</f>
        <v>669.9353</v>
      </c>
      <c r="D5043" s="14" t="n">
        <f aca="false">IF($F$2=0," - ",Tabla1[[#This Row],[Base Precio de Lista neto]]*(1-$F$2))</f>
        <v>468.95471</v>
      </c>
      <c r="E5043" s="14" t="n">
        <f aca="false">IF($F$2=0," - ",Tabla1[[#This Row],[Base para Mejor precio]]*(1-$F$2))</f>
        <v>422.059239</v>
      </c>
      <c r="F5043" s="12" t="s">
        <v>17</v>
      </c>
      <c r="G5043" s="15"/>
      <c r="H5043" s="14" t="n">
        <f aca="false">IFERROR(IF($F$3=0,"-",Tabla1[[#This Row],[Precio de Cliente neto]]*(1+$F$3)),"-")</f>
        <v>703.432065</v>
      </c>
      <c r="I5043" s="14" t="n">
        <v>669.9353</v>
      </c>
      <c r="J5043" s="14" t="n">
        <v>602.94177</v>
      </c>
    </row>
    <row r="5044" customFormat="false" ht="15" hidden="false" customHeight="false" outlineLevel="0" collapsed="false">
      <c r="A5044" s="12" t="n">
        <v>20790</v>
      </c>
      <c r="B5044" s="13" t="s">
        <v>5057</v>
      </c>
      <c r="C5044" s="14" t="n">
        <f aca="false">IF($F$2=0," - ",Tabla1[[#This Row],[Base Precio de Lista neto]])</f>
        <v>521.2455</v>
      </c>
      <c r="D5044" s="14" t="n">
        <f aca="false">IF($F$2=0," - ",Tabla1[[#This Row],[Base Precio de Lista neto]]*(1-$F$2))</f>
        <v>364.87185</v>
      </c>
      <c r="E5044" s="14" t="n">
        <f aca="false">IF($F$2=0," - ",Tabla1[[#This Row],[Base para Mejor precio]]*(1-$F$2))</f>
        <v>328.384665</v>
      </c>
      <c r="F5044" s="12" t="s">
        <v>17</v>
      </c>
      <c r="G5044" s="15"/>
      <c r="H5044" s="14" t="n">
        <f aca="false">IFERROR(IF($F$3=0,"-",Tabla1[[#This Row],[Precio de Cliente neto]]*(1+$F$3)),"-")</f>
        <v>547.307775</v>
      </c>
      <c r="I5044" s="14" t="n">
        <v>521.2455</v>
      </c>
      <c r="J5044" s="14" t="n">
        <v>469.12095</v>
      </c>
    </row>
    <row r="5045" customFormat="false" ht="15" hidden="false" customHeight="false" outlineLevel="0" collapsed="false">
      <c r="A5045" s="12" t="n">
        <v>20791</v>
      </c>
      <c r="B5045" s="13" t="s">
        <v>5058</v>
      </c>
      <c r="C5045" s="14" t="n">
        <f aca="false">IF($F$2=0," - ",Tabla1[[#This Row],[Base Precio de Lista neto]])</f>
        <v>521.2455</v>
      </c>
      <c r="D5045" s="14" t="n">
        <f aca="false">IF($F$2=0," - ",Tabla1[[#This Row],[Base Precio de Lista neto]]*(1-$F$2))</f>
        <v>364.87185</v>
      </c>
      <c r="E5045" s="14" t="n">
        <f aca="false">IF($F$2=0," - ",Tabla1[[#This Row],[Base para Mejor precio]]*(1-$F$2))</f>
        <v>328.384665</v>
      </c>
      <c r="F5045" s="12" t="s">
        <v>17</v>
      </c>
      <c r="G5045" s="15"/>
      <c r="H5045" s="14" t="n">
        <f aca="false">IFERROR(IF($F$3=0,"-",Tabla1[[#This Row],[Precio de Cliente neto]]*(1+$F$3)),"-")</f>
        <v>547.307775</v>
      </c>
      <c r="I5045" s="14" t="n">
        <v>521.2455</v>
      </c>
      <c r="J5045" s="14" t="n">
        <v>469.12095</v>
      </c>
    </row>
    <row r="5046" customFormat="false" ht="15" hidden="false" customHeight="false" outlineLevel="0" collapsed="false">
      <c r="A5046" s="12" t="n">
        <v>20792</v>
      </c>
      <c r="B5046" s="13" t="s">
        <v>5059</v>
      </c>
      <c r="C5046" s="14" t="n">
        <f aca="false">IF($F$2=0," - ",Tabla1[[#This Row],[Base Precio de Lista neto]])</f>
        <v>571.212</v>
      </c>
      <c r="D5046" s="14" t="n">
        <f aca="false">IF($F$2=0," - ",Tabla1[[#This Row],[Base Precio de Lista neto]]*(1-$F$2))</f>
        <v>399.8484</v>
      </c>
      <c r="E5046" s="14" t="n">
        <f aca="false">IF($F$2=0," - ",Tabla1[[#This Row],[Base para Mejor precio]]*(1-$F$2))</f>
        <v>359.86356</v>
      </c>
      <c r="F5046" s="12" t="s">
        <v>14</v>
      </c>
      <c r="G5046" s="15"/>
      <c r="H5046" s="14" t="n">
        <f aca="false">IFERROR(IF($F$3=0,"-",Tabla1[[#This Row],[Precio de Cliente neto]]*(1+$F$3)),"-")</f>
        <v>599.7726</v>
      </c>
      <c r="I5046" s="14" t="n">
        <v>571.212</v>
      </c>
      <c r="J5046" s="14" t="n">
        <v>514.0908</v>
      </c>
    </row>
    <row r="5047" customFormat="false" ht="15" hidden="false" customHeight="false" outlineLevel="0" collapsed="false">
      <c r="A5047" s="12" t="n">
        <v>20793</v>
      </c>
      <c r="B5047" s="13" t="s">
        <v>5060</v>
      </c>
      <c r="C5047" s="14" t="n">
        <f aca="false">IF($F$2=0," - ",Tabla1[[#This Row],[Base Precio de Lista neto]])</f>
        <v>642.3252</v>
      </c>
      <c r="D5047" s="14" t="n">
        <f aca="false">IF($F$2=0," - ",Tabla1[[#This Row],[Base Precio de Lista neto]]*(1-$F$2))</f>
        <v>449.62764</v>
      </c>
      <c r="E5047" s="14" t="n">
        <f aca="false">IF($F$2=0," - ",Tabla1[[#This Row],[Base para Mejor precio]]*(1-$F$2))</f>
        <v>404.664876</v>
      </c>
      <c r="F5047" s="12" t="s">
        <v>17</v>
      </c>
      <c r="G5047" s="15"/>
      <c r="H5047" s="14" t="n">
        <f aca="false">IFERROR(IF($F$3=0,"-",Tabla1[[#This Row],[Precio de Cliente neto]]*(1+$F$3)),"-")</f>
        <v>674.44146</v>
      </c>
      <c r="I5047" s="14" t="n">
        <v>642.3252</v>
      </c>
      <c r="J5047" s="14" t="n">
        <v>578.09268</v>
      </c>
    </row>
    <row r="5048" customFormat="false" ht="15" hidden="false" customHeight="false" outlineLevel="0" collapsed="false">
      <c r="A5048" s="12" t="n">
        <v>20794</v>
      </c>
      <c r="B5048" s="13" t="s">
        <v>5061</v>
      </c>
      <c r="C5048" s="14" t="n">
        <f aca="false">IF($F$2=0," - ",Tabla1[[#This Row],[Base Precio de Lista neto]])</f>
        <v>893.574</v>
      </c>
      <c r="D5048" s="14" t="n">
        <f aca="false">IF($F$2=0," - ",Tabla1[[#This Row],[Base Precio de Lista neto]]*(1-$F$2))</f>
        <v>625.5018</v>
      </c>
      <c r="E5048" s="14" t="n">
        <f aca="false">IF($F$2=0," - ",Tabla1[[#This Row],[Base para Mejor precio]]*(1-$F$2))</f>
        <v>562.95162</v>
      </c>
      <c r="F5048" s="12" t="s">
        <v>17</v>
      </c>
      <c r="G5048" s="15"/>
      <c r="H5048" s="14" t="n">
        <f aca="false">IFERROR(IF($F$3=0,"-",Tabla1[[#This Row],[Precio de Cliente neto]]*(1+$F$3)),"-")</f>
        <v>938.2527</v>
      </c>
      <c r="I5048" s="14" t="n">
        <v>893.574</v>
      </c>
      <c r="J5048" s="14" t="n">
        <v>804.2166</v>
      </c>
    </row>
    <row r="5049" customFormat="false" ht="15" hidden="false" customHeight="false" outlineLevel="0" collapsed="false">
      <c r="A5049" s="12" t="n">
        <v>20795</v>
      </c>
      <c r="B5049" s="13" t="s">
        <v>5062</v>
      </c>
      <c r="C5049" s="14" t="n">
        <f aca="false">IF($F$2=0," - ",Tabla1[[#This Row],[Base Precio de Lista neto]])</f>
        <v>727.1395</v>
      </c>
      <c r="D5049" s="14" t="n">
        <f aca="false">IF($F$2=0," - ",Tabla1[[#This Row],[Base Precio de Lista neto]]*(1-$F$2))</f>
        <v>508.99765</v>
      </c>
      <c r="E5049" s="14" t="n">
        <f aca="false">IF($F$2=0," - ",Tabla1[[#This Row],[Base para Mejor precio]]*(1-$F$2))</f>
        <v>458.097885</v>
      </c>
      <c r="F5049" s="12" t="s">
        <v>17</v>
      </c>
      <c r="G5049" s="15"/>
      <c r="H5049" s="14" t="n">
        <f aca="false">IFERROR(IF($F$3=0,"-",Tabla1[[#This Row],[Precio de Cliente neto]]*(1+$F$3)),"-")</f>
        <v>763.496475</v>
      </c>
      <c r="I5049" s="14" t="n">
        <v>727.1395</v>
      </c>
      <c r="J5049" s="14" t="n">
        <v>654.42555</v>
      </c>
    </row>
    <row r="5050" customFormat="false" ht="15" hidden="false" customHeight="false" outlineLevel="0" collapsed="false">
      <c r="A5050" s="12" t="n">
        <v>20796</v>
      </c>
      <c r="B5050" s="13" t="s">
        <v>5063</v>
      </c>
      <c r="C5050" s="14" t="n">
        <f aca="false">IF($F$2=0," - ",Tabla1[[#This Row],[Base Precio de Lista neto]])</f>
        <v>589.8072</v>
      </c>
      <c r="D5050" s="14" t="n">
        <f aca="false">IF($F$2=0," - ",Tabla1[[#This Row],[Base Precio de Lista neto]]*(1-$F$2))</f>
        <v>412.86504</v>
      </c>
      <c r="E5050" s="14" t="n">
        <f aca="false">IF($F$2=0," - ",Tabla1[[#This Row],[Base para Mejor precio]]*(1-$F$2))</f>
        <v>371.578536</v>
      </c>
      <c r="F5050" s="12" t="s">
        <v>17</v>
      </c>
      <c r="G5050" s="15"/>
      <c r="H5050" s="14" t="n">
        <f aca="false">IFERROR(IF($F$3=0,"-",Tabla1[[#This Row],[Precio de Cliente neto]]*(1+$F$3)),"-")</f>
        <v>619.29756</v>
      </c>
      <c r="I5050" s="14" t="n">
        <v>589.8072</v>
      </c>
      <c r="J5050" s="14" t="n">
        <v>530.82648</v>
      </c>
    </row>
    <row r="5051" customFormat="false" ht="15" hidden="false" customHeight="false" outlineLevel="0" collapsed="false">
      <c r="A5051" s="12" t="n">
        <v>20797</v>
      </c>
      <c r="B5051" s="13" t="s">
        <v>5064</v>
      </c>
      <c r="C5051" s="14" t="n">
        <f aca="false">IF($F$2=0," - ",Tabla1[[#This Row],[Base Precio de Lista neto]])</f>
        <v>589.8072</v>
      </c>
      <c r="D5051" s="14" t="n">
        <f aca="false">IF($F$2=0," - ",Tabla1[[#This Row],[Base Precio de Lista neto]]*(1-$F$2))</f>
        <v>412.86504</v>
      </c>
      <c r="E5051" s="14" t="n">
        <f aca="false">IF($F$2=0," - ",Tabla1[[#This Row],[Base para Mejor precio]]*(1-$F$2))</f>
        <v>371.578536</v>
      </c>
      <c r="F5051" s="12" t="s">
        <v>17</v>
      </c>
      <c r="G5051" s="15"/>
      <c r="H5051" s="14" t="n">
        <f aca="false">IFERROR(IF($F$3=0,"-",Tabla1[[#This Row],[Precio de Cliente neto]]*(1+$F$3)),"-")</f>
        <v>619.29756</v>
      </c>
      <c r="I5051" s="14" t="n">
        <v>589.8072</v>
      </c>
      <c r="J5051" s="14" t="n">
        <v>530.82648</v>
      </c>
    </row>
    <row r="5052" customFormat="false" ht="15" hidden="false" customHeight="false" outlineLevel="0" collapsed="false">
      <c r="A5052" s="12" t="n">
        <v>20798</v>
      </c>
      <c r="B5052" s="13" t="s">
        <v>5065</v>
      </c>
      <c r="C5052" s="14" t="n">
        <f aca="false">IF($F$2=0," - ",Tabla1[[#This Row],[Base Precio de Lista neto]])</f>
        <v>589.8072</v>
      </c>
      <c r="D5052" s="14" t="n">
        <f aca="false">IF($F$2=0," - ",Tabla1[[#This Row],[Base Precio de Lista neto]]*(1-$F$2))</f>
        <v>412.86504</v>
      </c>
      <c r="E5052" s="14" t="n">
        <f aca="false">IF($F$2=0," - ",Tabla1[[#This Row],[Base para Mejor precio]]*(1-$F$2))</f>
        <v>371.578536</v>
      </c>
      <c r="F5052" s="12" t="s">
        <v>17</v>
      </c>
      <c r="G5052" s="15"/>
      <c r="H5052" s="14" t="n">
        <f aca="false">IFERROR(IF($F$3=0,"-",Tabla1[[#This Row],[Precio de Cliente neto]]*(1+$F$3)),"-")</f>
        <v>619.29756</v>
      </c>
      <c r="I5052" s="14" t="n">
        <v>589.8072</v>
      </c>
      <c r="J5052" s="14" t="n">
        <v>530.82648</v>
      </c>
    </row>
    <row r="5053" customFormat="false" ht="15" hidden="false" customHeight="false" outlineLevel="0" collapsed="false">
      <c r="A5053" s="12" t="n">
        <v>20799</v>
      </c>
      <c r="B5053" s="13" t="s">
        <v>5066</v>
      </c>
      <c r="C5053" s="14" t="n">
        <f aca="false">IF($F$2=0," - ",Tabla1[[#This Row],[Base Precio de Lista neto]])</f>
        <v>589.8072</v>
      </c>
      <c r="D5053" s="14" t="n">
        <f aca="false">IF($F$2=0," - ",Tabla1[[#This Row],[Base Precio de Lista neto]]*(1-$F$2))</f>
        <v>412.86504</v>
      </c>
      <c r="E5053" s="14" t="n">
        <f aca="false">IF($F$2=0," - ",Tabla1[[#This Row],[Base para Mejor precio]]*(1-$F$2))</f>
        <v>371.578536</v>
      </c>
      <c r="F5053" s="12" t="s">
        <v>17</v>
      </c>
      <c r="G5053" s="15"/>
      <c r="H5053" s="14" t="n">
        <f aca="false">IFERROR(IF($F$3=0,"-",Tabla1[[#This Row],[Precio de Cliente neto]]*(1+$F$3)),"-")</f>
        <v>619.29756</v>
      </c>
      <c r="I5053" s="14" t="n">
        <v>589.8072</v>
      </c>
      <c r="J5053" s="14" t="n">
        <v>530.82648</v>
      </c>
    </row>
    <row r="5054" customFormat="false" ht="15" hidden="false" customHeight="false" outlineLevel="0" collapsed="false">
      <c r="A5054" s="12" t="n">
        <v>20802</v>
      </c>
      <c r="B5054" s="13" t="s">
        <v>5067</v>
      </c>
      <c r="C5054" s="14" t="n">
        <f aca="false">IF($F$2=0," - ",Tabla1[[#This Row],[Base Precio de Lista neto]])</f>
        <v>589.8072</v>
      </c>
      <c r="D5054" s="14" t="n">
        <f aca="false">IF($F$2=0," - ",Tabla1[[#This Row],[Base Precio de Lista neto]]*(1-$F$2))</f>
        <v>412.86504</v>
      </c>
      <c r="E5054" s="14" t="n">
        <f aca="false">IF($F$2=0," - ",Tabla1[[#This Row],[Base para Mejor precio]]*(1-$F$2))</f>
        <v>371.578536</v>
      </c>
      <c r="F5054" s="12" t="s">
        <v>17</v>
      </c>
      <c r="G5054" s="15"/>
      <c r="H5054" s="14" t="n">
        <f aca="false">IFERROR(IF($F$3=0,"-",Tabla1[[#This Row],[Precio de Cliente neto]]*(1+$F$3)),"-")</f>
        <v>619.29756</v>
      </c>
      <c r="I5054" s="14" t="n">
        <v>589.8072</v>
      </c>
      <c r="J5054" s="14" t="n">
        <v>530.82648</v>
      </c>
    </row>
    <row r="5055" customFormat="false" ht="15" hidden="false" customHeight="false" outlineLevel="0" collapsed="false">
      <c r="A5055" s="12" t="n">
        <v>20820</v>
      </c>
      <c r="B5055" s="13" t="s">
        <v>5068</v>
      </c>
      <c r="C5055" s="14" t="n">
        <f aca="false">IF($F$2=0," - ",Tabla1[[#This Row],[Base Precio de Lista neto]])</f>
        <v>589.8072</v>
      </c>
      <c r="D5055" s="14" t="n">
        <f aca="false">IF($F$2=0," - ",Tabla1[[#This Row],[Base Precio de Lista neto]]*(1-$F$2))</f>
        <v>412.86504</v>
      </c>
      <c r="E5055" s="14" t="n">
        <f aca="false">IF($F$2=0," - ",Tabla1[[#This Row],[Base para Mejor precio]]*(1-$F$2))</f>
        <v>371.578536</v>
      </c>
      <c r="F5055" s="12" t="s">
        <v>17</v>
      </c>
      <c r="G5055" s="15"/>
      <c r="H5055" s="14" t="n">
        <f aca="false">IFERROR(IF($F$3=0,"-",Tabla1[[#This Row],[Precio de Cliente neto]]*(1+$F$3)),"-")</f>
        <v>619.29756</v>
      </c>
      <c r="I5055" s="14" t="n">
        <v>589.8072</v>
      </c>
      <c r="J5055" s="14" t="n">
        <v>530.82648</v>
      </c>
    </row>
    <row r="5056" customFormat="false" ht="15" hidden="false" customHeight="false" outlineLevel="0" collapsed="false">
      <c r="A5056" s="12" t="n">
        <v>20990</v>
      </c>
      <c r="B5056" s="13" t="s">
        <v>5069</v>
      </c>
      <c r="C5056" s="14" t="n">
        <f aca="false">IF($F$2=0," - ",Tabla1[[#This Row],[Base Precio de Lista neto]])</f>
        <v>456.7418</v>
      </c>
      <c r="D5056" s="14" t="n">
        <f aca="false">IF($F$2=0," - ",Tabla1[[#This Row],[Base Precio de Lista neto]]*(1-$F$2))</f>
        <v>319.71926</v>
      </c>
      <c r="E5056" s="14" t="n">
        <f aca="false">IF($F$2=0," - ",Tabla1[[#This Row],[Base para Mejor precio]]*(1-$F$2))</f>
        <v>287.747334</v>
      </c>
      <c r="F5056" s="12" t="s">
        <v>14</v>
      </c>
      <c r="G5056" s="15"/>
      <c r="H5056" s="14" t="n">
        <f aca="false">IFERROR(IF($F$3=0,"-",Tabla1[[#This Row],[Precio de Cliente neto]]*(1+$F$3)),"-")</f>
        <v>479.57889</v>
      </c>
      <c r="I5056" s="14" t="n">
        <v>456.7418</v>
      </c>
      <c r="J5056" s="14" t="n">
        <v>411.06762</v>
      </c>
    </row>
    <row r="5057" customFormat="false" ht="15" hidden="false" customHeight="false" outlineLevel="0" collapsed="false">
      <c r="A5057" s="12" t="n">
        <v>20991</v>
      </c>
      <c r="B5057" s="13" t="s">
        <v>5070</v>
      </c>
      <c r="C5057" s="14" t="n">
        <f aca="false">IF($F$2=0," - ",Tabla1[[#This Row],[Base Precio de Lista neto]])</f>
        <v>916.0356</v>
      </c>
      <c r="D5057" s="14" t="n">
        <f aca="false">IF($F$2=0," - ",Tabla1[[#This Row],[Base Precio de Lista neto]]*(1-$F$2))</f>
        <v>641.22492</v>
      </c>
      <c r="E5057" s="14" t="n">
        <f aca="false">IF($F$2=0," - ",Tabla1[[#This Row],[Base para Mejor precio]]*(1-$F$2))</f>
        <v>577.102428</v>
      </c>
      <c r="F5057" s="12" t="s">
        <v>14</v>
      </c>
      <c r="G5057" s="15"/>
      <c r="H5057" s="14" t="n">
        <f aca="false">IFERROR(IF($F$3=0,"-",Tabla1[[#This Row],[Precio de Cliente neto]]*(1+$F$3)),"-")</f>
        <v>961.83738</v>
      </c>
      <c r="I5057" s="14" t="n">
        <v>916.0356</v>
      </c>
      <c r="J5057" s="14" t="n">
        <v>824.43204</v>
      </c>
    </row>
    <row r="5058" customFormat="false" ht="15" hidden="false" customHeight="false" outlineLevel="0" collapsed="false">
      <c r="A5058" s="12" t="n">
        <v>20992</v>
      </c>
      <c r="B5058" s="13" t="s">
        <v>5071</v>
      </c>
      <c r="C5058" s="14" t="n">
        <f aca="false">IF($F$2=0," - ",Tabla1[[#This Row],[Base Precio de Lista neto]])</f>
        <v>1593.4813</v>
      </c>
      <c r="D5058" s="14" t="n">
        <f aca="false">IF($F$2=0," - ",Tabla1[[#This Row],[Base Precio de Lista neto]]*(1-$F$2))</f>
        <v>1115.43691</v>
      </c>
      <c r="E5058" s="14" t="n">
        <f aca="false">IF($F$2=0," - ",Tabla1[[#This Row],[Base para Mejor precio]]*(1-$F$2))</f>
        <v>1003.893219</v>
      </c>
      <c r="F5058" s="12" t="s">
        <v>14</v>
      </c>
      <c r="G5058" s="15"/>
      <c r="H5058" s="14" t="n">
        <f aca="false">IFERROR(IF($F$3=0,"-",Tabla1[[#This Row],[Precio de Cliente neto]]*(1+$F$3)),"-")</f>
        <v>1673.155365</v>
      </c>
      <c r="I5058" s="14" t="n">
        <v>1593.4813</v>
      </c>
      <c r="J5058" s="14" t="n">
        <v>1434.13317</v>
      </c>
    </row>
    <row r="5059" customFormat="false" ht="15" hidden="false" customHeight="false" outlineLevel="0" collapsed="false">
      <c r="A5059" s="12" t="n">
        <v>20993</v>
      </c>
      <c r="B5059" s="13" t="s">
        <v>5072</v>
      </c>
      <c r="C5059" s="14" t="n">
        <f aca="false">IF($F$2=0," - ",Tabla1[[#This Row],[Base Precio de Lista neto]])</f>
        <v>2987.3566</v>
      </c>
      <c r="D5059" s="14" t="n">
        <f aca="false">IF($F$2=0," - ",Tabla1[[#This Row],[Base Precio de Lista neto]]*(1-$F$2))</f>
        <v>2091.14962</v>
      </c>
      <c r="E5059" s="14" t="n">
        <f aca="false">IF($F$2=0," - ",Tabla1[[#This Row],[Base para Mejor precio]]*(1-$F$2))</f>
        <v>1882.034658</v>
      </c>
      <c r="F5059" s="12" t="s">
        <v>14</v>
      </c>
      <c r="G5059" s="15"/>
      <c r="H5059" s="14" t="n">
        <f aca="false">IFERROR(IF($F$3=0,"-",Tabla1[[#This Row],[Precio de Cliente neto]]*(1+$F$3)),"-")</f>
        <v>3136.72443</v>
      </c>
      <c r="I5059" s="14" t="n">
        <v>2987.3566</v>
      </c>
      <c r="J5059" s="14" t="n">
        <v>2688.62094</v>
      </c>
    </row>
    <row r="5060" customFormat="false" ht="15" hidden="false" customHeight="false" outlineLevel="0" collapsed="false">
      <c r="A5060" s="12" t="n">
        <v>21154</v>
      </c>
      <c r="B5060" s="13" t="s">
        <v>5073</v>
      </c>
      <c r="C5060" s="14" t="n">
        <f aca="false">IF($F$2=0," - ",Tabla1[[#This Row],[Base Precio de Lista neto]])</f>
        <v>481.1399</v>
      </c>
      <c r="D5060" s="14" t="n">
        <f aca="false">IF($F$2=0," - ",Tabla1[[#This Row],[Base Precio de Lista neto]]*(1-$F$2))</f>
        <v>336.79793</v>
      </c>
      <c r="E5060" s="14" t="n">
        <f aca="false">IF($F$2=0," - ",Tabla1[[#This Row],[Base para Mejor precio]]*(1-$F$2))</f>
        <v>303.118137</v>
      </c>
      <c r="F5060" s="12" t="s">
        <v>14</v>
      </c>
      <c r="G5060" s="15"/>
      <c r="H5060" s="14" t="n">
        <f aca="false">IFERROR(IF($F$3=0,"-",Tabla1[[#This Row],[Precio de Cliente neto]]*(1+$F$3)),"-")</f>
        <v>505.196895</v>
      </c>
      <c r="I5060" s="14" t="n">
        <v>481.1399</v>
      </c>
      <c r="J5060" s="14" t="n">
        <v>433.02591</v>
      </c>
    </row>
    <row r="5061" customFormat="false" ht="15" hidden="false" customHeight="false" outlineLevel="0" collapsed="false">
      <c r="A5061" s="12" t="n">
        <v>21155</v>
      </c>
      <c r="B5061" s="13" t="s">
        <v>5074</v>
      </c>
      <c r="C5061" s="14" t="n">
        <f aca="false">IF($F$2=0," - ",Tabla1[[#This Row],[Base Precio de Lista neto]])</f>
        <v>641.5198</v>
      </c>
      <c r="D5061" s="14" t="n">
        <f aca="false">IF($F$2=0," - ",Tabla1[[#This Row],[Base Precio de Lista neto]]*(1-$F$2))</f>
        <v>449.06386</v>
      </c>
      <c r="E5061" s="14" t="n">
        <f aca="false">IF($F$2=0," - ",Tabla1[[#This Row],[Base para Mejor precio]]*(1-$F$2))</f>
        <v>404.157474</v>
      </c>
      <c r="F5061" s="12" t="s">
        <v>14</v>
      </c>
      <c r="G5061" s="15"/>
      <c r="H5061" s="14" t="n">
        <f aca="false">IFERROR(IF($F$3=0,"-",Tabla1[[#This Row],[Precio de Cliente neto]]*(1+$F$3)),"-")</f>
        <v>673.59579</v>
      </c>
      <c r="I5061" s="14" t="n">
        <v>641.5198</v>
      </c>
      <c r="J5061" s="14" t="n">
        <v>577.36782</v>
      </c>
    </row>
    <row r="5062" customFormat="false" ht="15" hidden="false" customHeight="false" outlineLevel="0" collapsed="false">
      <c r="A5062" s="12" t="n">
        <v>21156</v>
      </c>
      <c r="B5062" s="13" t="s">
        <v>5075</v>
      </c>
      <c r="C5062" s="14" t="n">
        <f aca="false">IF($F$2=0," - ",Tabla1[[#This Row],[Base Precio de Lista neto]])</f>
        <v>1586.5073</v>
      </c>
      <c r="D5062" s="14" t="n">
        <f aca="false">IF($F$2=0," - ",Tabla1[[#This Row],[Base Precio de Lista neto]]*(1-$F$2))</f>
        <v>1110.55511</v>
      </c>
      <c r="E5062" s="14" t="n">
        <f aca="false">IF($F$2=0," - ",Tabla1[[#This Row],[Base para Mejor precio]]*(1-$F$2))</f>
        <v>999.499599</v>
      </c>
      <c r="F5062" s="12" t="s">
        <v>17</v>
      </c>
      <c r="G5062" s="15"/>
      <c r="H5062" s="14" t="n">
        <f aca="false">IFERROR(IF($F$3=0,"-",Tabla1[[#This Row],[Precio de Cliente neto]]*(1+$F$3)),"-")</f>
        <v>1665.832665</v>
      </c>
      <c r="I5062" s="14" t="n">
        <v>1586.5073</v>
      </c>
      <c r="J5062" s="14" t="n">
        <v>1427.85657</v>
      </c>
    </row>
    <row r="5063" customFormat="false" ht="15" hidden="false" customHeight="false" outlineLevel="0" collapsed="false">
      <c r="A5063" s="12" t="n">
        <v>21157</v>
      </c>
      <c r="B5063" s="13" t="s">
        <v>5076</v>
      </c>
      <c r="C5063" s="14" t="n">
        <f aca="false">IF($F$2=0," - ",Tabla1[[#This Row],[Base Precio de Lista neto]])</f>
        <v>2094.3374</v>
      </c>
      <c r="D5063" s="14" t="n">
        <f aca="false">IF($F$2=0," - ",Tabla1[[#This Row],[Base Precio de Lista neto]]*(1-$F$2))</f>
        <v>1466.03618</v>
      </c>
      <c r="E5063" s="14" t="n">
        <f aca="false">IF($F$2=0," - ",Tabla1[[#This Row],[Base para Mejor precio]]*(1-$F$2))</f>
        <v>1319.432562</v>
      </c>
      <c r="F5063" s="12" t="s">
        <v>17</v>
      </c>
      <c r="G5063" s="15"/>
      <c r="H5063" s="14" t="n">
        <f aca="false">IFERROR(IF($F$3=0,"-",Tabla1[[#This Row],[Precio de Cliente neto]]*(1+$F$3)),"-")</f>
        <v>2199.05427</v>
      </c>
      <c r="I5063" s="14" t="n">
        <v>2094.3374</v>
      </c>
      <c r="J5063" s="14" t="n">
        <v>1884.90366</v>
      </c>
    </row>
    <row r="5064" customFormat="false" ht="15" hidden="false" customHeight="false" outlineLevel="0" collapsed="false">
      <c r="A5064" s="12" t="n">
        <v>21158</v>
      </c>
      <c r="B5064" s="13" t="s">
        <v>5077</v>
      </c>
      <c r="C5064" s="14" t="n">
        <f aca="false">IF($F$2=0," - ",Tabla1[[#This Row],[Base Precio de Lista neto]])</f>
        <v>2580.3612</v>
      </c>
      <c r="D5064" s="14" t="n">
        <f aca="false">IF($F$2=0," - ",Tabla1[[#This Row],[Base Precio de Lista neto]]*(1-$F$2))</f>
        <v>1806.25284</v>
      </c>
      <c r="E5064" s="14" t="n">
        <f aca="false">IF($F$2=0," - ",Tabla1[[#This Row],[Base para Mejor precio]]*(1-$F$2))</f>
        <v>1625.627556</v>
      </c>
      <c r="F5064" s="12" t="s">
        <v>17</v>
      </c>
      <c r="G5064" s="15"/>
      <c r="H5064" s="14" t="n">
        <f aca="false">IFERROR(IF($F$3=0,"-",Tabla1[[#This Row],[Precio de Cliente neto]]*(1+$F$3)),"-")</f>
        <v>2709.37926</v>
      </c>
      <c r="I5064" s="14" t="n">
        <v>2580.3612</v>
      </c>
      <c r="J5064" s="14" t="n">
        <v>2322.32508</v>
      </c>
    </row>
    <row r="5065" customFormat="false" ht="15" hidden="false" customHeight="false" outlineLevel="0" collapsed="false">
      <c r="A5065" s="12" t="n">
        <v>21159</v>
      </c>
      <c r="B5065" s="13" t="s">
        <v>5078</v>
      </c>
      <c r="C5065" s="14" t="n">
        <f aca="false">IF($F$2=0," - ",Tabla1[[#This Row],[Base Precio de Lista neto]])</f>
        <v>2082.9723</v>
      </c>
      <c r="D5065" s="14" t="n">
        <f aca="false">IF($F$2=0," - ",Tabla1[[#This Row],[Base Precio de Lista neto]]*(1-$F$2))</f>
        <v>1458.08061</v>
      </c>
      <c r="E5065" s="14" t="n">
        <f aca="false">IF($F$2=0," - ",Tabla1[[#This Row],[Base para Mejor precio]]*(1-$F$2))</f>
        <v>1312.272549</v>
      </c>
      <c r="F5065" s="12" t="s">
        <v>17</v>
      </c>
      <c r="G5065" s="15"/>
      <c r="H5065" s="14" t="n">
        <f aca="false">IFERROR(IF($F$3=0,"-",Tabla1[[#This Row],[Precio de Cliente neto]]*(1+$F$3)),"-")</f>
        <v>2187.120915</v>
      </c>
      <c r="I5065" s="14" t="n">
        <v>2082.9723</v>
      </c>
      <c r="J5065" s="14" t="n">
        <v>1874.67507</v>
      </c>
    </row>
    <row r="5066" customFormat="false" ht="15" hidden="false" customHeight="false" outlineLevel="0" collapsed="false">
      <c r="A5066" s="12" t="n">
        <v>21160</v>
      </c>
      <c r="B5066" s="13" t="s">
        <v>5079</v>
      </c>
      <c r="C5066" s="14" t="n">
        <f aca="false">IF($F$2=0," - ",Tabla1[[#This Row],[Base Precio de Lista neto]])</f>
        <v>2549.4072</v>
      </c>
      <c r="D5066" s="14" t="n">
        <f aca="false">IF($F$2=0," - ",Tabla1[[#This Row],[Base Precio de Lista neto]]*(1-$F$2))</f>
        <v>1784.58504</v>
      </c>
      <c r="E5066" s="14" t="n">
        <f aca="false">IF($F$2=0," - ",Tabla1[[#This Row],[Base para Mejor precio]]*(1-$F$2))</f>
        <v>1606.126536</v>
      </c>
      <c r="F5066" s="12" t="s">
        <v>17</v>
      </c>
      <c r="G5066" s="15"/>
      <c r="H5066" s="14" t="n">
        <f aca="false">IFERROR(IF($F$3=0,"-",Tabla1[[#This Row],[Precio de Cliente neto]]*(1+$F$3)),"-")</f>
        <v>2676.87756</v>
      </c>
      <c r="I5066" s="14" t="n">
        <v>2549.4072</v>
      </c>
      <c r="J5066" s="14" t="n">
        <v>2294.46648</v>
      </c>
    </row>
    <row r="5067" customFormat="false" ht="15" hidden="false" customHeight="false" outlineLevel="0" collapsed="false">
      <c r="A5067" s="12" t="n">
        <v>21161</v>
      </c>
      <c r="B5067" s="13" t="s">
        <v>5080</v>
      </c>
      <c r="C5067" s="14" t="n">
        <f aca="false">IF($F$2=0," - ",Tabla1[[#This Row],[Base Precio de Lista neto]])</f>
        <v>2261.7662</v>
      </c>
      <c r="D5067" s="14" t="n">
        <f aca="false">IF($F$2=0," - ",Tabla1[[#This Row],[Base Precio de Lista neto]]*(1-$F$2))</f>
        <v>1583.23634</v>
      </c>
      <c r="E5067" s="14" t="n">
        <f aca="false">IF($F$2=0," - ",Tabla1[[#This Row],[Base para Mejor precio]]*(1-$F$2))</f>
        <v>1424.912706</v>
      </c>
      <c r="F5067" s="12" t="s">
        <v>17</v>
      </c>
      <c r="G5067" s="15"/>
      <c r="H5067" s="14" t="n">
        <f aca="false">IFERROR(IF($F$3=0,"-",Tabla1[[#This Row],[Precio de Cliente neto]]*(1+$F$3)),"-")</f>
        <v>2374.85451</v>
      </c>
      <c r="I5067" s="14" t="n">
        <v>2261.7662</v>
      </c>
      <c r="J5067" s="14" t="n">
        <v>2035.58958</v>
      </c>
    </row>
    <row r="5068" customFormat="false" ht="15" hidden="false" customHeight="false" outlineLevel="0" collapsed="false">
      <c r="A5068" s="12" t="n">
        <v>21162</v>
      </c>
      <c r="B5068" s="13" t="s">
        <v>5081</v>
      </c>
      <c r="C5068" s="14" t="n">
        <f aca="false">IF($F$2=0," - ",Tabla1[[#This Row],[Base Precio de Lista neto]])</f>
        <v>2752.9643</v>
      </c>
      <c r="D5068" s="14" t="n">
        <f aca="false">IF($F$2=0," - ",Tabla1[[#This Row],[Base Precio de Lista neto]]*(1-$F$2))</f>
        <v>1927.07501</v>
      </c>
      <c r="E5068" s="14" t="n">
        <f aca="false">IF($F$2=0," - ",Tabla1[[#This Row],[Base para Mejor precio]]*(1-$F$2))</f>
        <v>1734.367509</v>
      </c>
      <c r="F5068" s="12" t="s">
        <v>17</v>
      </c>
      <c r="G5068" s="15"/>
      <c r="H5068" s="14" t="n">
        <f aca="false">IFERROR(IF($F$3=0,"-",Tabla1[[#This Row],[Precio de Cliente neto]]*(1+$F$3)),"-")</f>
        <v>2890.612515</v>
      </c>
      <c r="I5068" s="14" t="n">
        <v>2752.9643</v>
      </c>
      <c r="J5068" s="14" t="n">
        <v>2477.66787</v>
      </c>
    </row>
    <row r="5069" customFormat="false" ht="15" hidden="false" customHeight="false" outlineLevel="0" collapsed="false">
      <c r="A5069" s="12" t="n">
        <v>21163</v>
      </c>
      <c r="B5069" s="13" t="s">
        <v>5082</v>
      </c>
      <c r="C5069" s="14" t="n">
        <f aca="false">IF($F$2=0," - ",Tabla1[[#This Row],[Base Precio de Lista neto]])</f>
        <v>1975.9731</v>
      </c>
      <c r="D5069" s="14" t="n">
        <f aca="false">IF($F$2=0," - ",Tabla1[[#This Row],[Base Precio de Lista neto]]*(1-$F$2))</f>
        <v>1383.18117</v>
      </c>
      <c r="E5069" s="14" t="n">
        <f aca="false">IF($F$2=0," - ",Tabla1[[#This Row],[Base para Mejor precio]]*(1-$F$2))</f>
        <v>1244.863053</v>
      </c>
      <c r="F5069" s="12" t="s">
        <v>17</v>
      </c>
      <c r="G5069" s="15"/>
      <c r="H5069" s="14" t="n">
        <f aca="false">IFERROR(IF($F$3=0,"-",Tabla1[[#This Row],[Precio de Cliente neto]]*(1+$F$3)),"-")</f>
        <v>2074.771755</v>
      </c>
      <c r="I5069" s="14" t="n">
        <v>1975.9731</v>
      </c>
      <c r="J5069" s="14" t="n">
        <v>1778.37579</v>
      </c>
    </row>
    <row r="5070" customFormat="false" ht="15" hidden="false" customHeight="false" outlineLevel="0" collapsed="false">
      <c r="A5070" s="12" t="n">
        <v>21164</v>
      </c>
      <c r="B5070" s="13" t="s">
        <v>5083</v>
      </c>
      <c r="C5070" s="14" t="n">
        <f aca="false">IF($F$2=0," - ",Tabla1[[#This Row],[Base Precio de Lista neto]])</f>
        <v>2775.6947</v>
      </c>
      <c r="D5070" s="14" t="n">
        <f aca="false">IF($F$2=0," - ",Tabla1[[#This Row],[Base Precio de Lista neto]]*(1-$F$2))</f>
        <v>1942.98629</v>
      </c>
      <c r="E5070" s="14" t="n">
        <f aca="false">IF($F$2=0," - ",Tabla1[[#This Row],[Base para Mejor precio]]*(1-$F$2))</f>
        <v>1748.687661</v>
      </c>
      <c r="F5070" s="12" t="s">
        <v>17</v>
      </c>
      <c r="G5070" s="15"/>
      <c r="H5070" s="14" t="n">
        <f aca="false">IFERROR(IF($F$3=0,"-",Tabla1[[#This Row],[Precio de Cliente neto]]*(1+$F$3)),"-")</f>
        <v>2914.479435</v>
      </c>
      <c r="I5070" s="14" t="n">
        <v>2775.6947</v>
      </c>
      <c r="J5070" s="14" t="n">
        <v>2498.12523</v>
      </c>
    </row>
    <row r="5071" customFormat="false" ht="15" hidden="false" customHeight="false" outlineLevel="0" collapsed="false">
      <c r="A5071" s="12" t="n">
        <v>21166</v>
      </c>
      <c r="B5071" s="13" t="s">
        <v>5084</v>
      </c>
      <c r="C5071" s="14" t="n">
        <f aca="false">IF($F$2=0," - ",Tabla1[[#This Row],[Base Precio de Lista neto]])</f>
        <v>2142.293</v>
      </c>
      <c r="D5071" s="14" t="n">
        <f aca="false">IF($F$2=0," - ",Tabla1[[#This Row],[Base Precio de Lista neto]]*(1-$F$2))</f>
        <v>1499.6051</v>
      </c>
      <c r="E5071" s="14" t="n">
        <f aca="false">IF($F$2=0," - ",Tabla1[[#This Row],[Base para Mejor precio]]*(1-$F$2))</f>
        <v>1349.64459</v>
      </c>
      <c r="F5071" s="12" t="s">
        <v>17</v>
      </c>
      <c r="G5071" s="15"/>
      <c r="H5071" s="14" t="n">
        <f aca="false">IFERROR(IF($F$3=0,"-",Tabla1[[#This Row],[Precio de Cliente neto]]*(1+$F$3)),"-")</f>
        <v>2249.40765</v>
      </c>
      <c r="I5071" s="14" t="n">
        <v>2142.293</v>
      </c>
      <c r="J5071" s="14" t="n">
        <v>1928.0637</v>
      </c>
    </row>
    <row r="5072" customFormat="false" ht="15" hidden="false" customHeight="false" outlineLevel="0" collapsed="false">
      <c r="A5072" s="12" t="n">
        <v>21167</v>
      </c>
      <c r="B5072" s="13" t="s">
        <v>5085</v>
      </c>
      <c r="C5072" s="14" t="n">
        <f aca="false">IF($F$2=0," - ",Tabla1[[#This Row],[Base Precio de Lista neto]])</f>
        <v>2775.6947</v>
      </c>
      <c r="D5072" s="14" t="n">
        <f aca="false">IF($F$2=0," - ",Tabla1[[#This Row],[Base Precio de Lista neto]]*(1-$F$2))</f>
        <v>1942.98629</v>
      </c>
      <c r="E5072" s="14" t="n">
        <f aca="false">IF($F$2=0," - ",Tabla1[[#This Row],[Base para Mejor precio]]*(1-$F$2))</f>
        <v>1748.687661</v>
      </c>
      <c r="F5072" s="12" t="s">
        <v>17</v>
      </c>
      <c r="G5072" s="15"/>
      <c r="H5072" s="14" t="n">
        <f aca="false">IFERROR(IF($F$3=0,"-",Tabla1[[#This Row],[Precio de Cliente neto]]*(1+$F$3)),"-")</f>
        <v>2914.479435</v>
      </c>
      <c r="I5072" s="14" t="n">
        <v>2775.6947</v>
      </c>
      <c r="J5072" s="14" t="n">
        <v>2498.12523</v>
      </c>
    </row>
    <row r="5073" customFormat="false" ht="15" hidden="false" customHeight="false" outlineLevel="0" collapsed="false">
      <c r="A5073" s="12" t="n">
        <v>21168</v>
      </c>
      <c r="B5073" s="13" t="s">
        <v>5086</v>
      </c>
      <c r="C5073" s="14" t="n">
        <f aca="false">IF($F$2=0," - ",Tabla1[[#This Row],[Base Precio de Lista neto]])</f>
        <v>428.2091</v>
      </c>
      <c r="D5073" s="14" t="n">
        <f aca="false">IF($F$2=0," - ",Tabla1[[#This Row],[Base Precio de Lista neto]]*(1-$F$2))</f>
        <v>299.74637</v>
      </c>
      <c r="E5073" s="14" t="n">
        <f aca="false">IF($F$2=0," - ",Tabla1[[#This Row],[Base para Mejor precio]]*(1-$F$2))</f>
        <v>269.771733</v>
      </c>
      <c r="F5073" s="12" t="s">
        <v>17</v>
      </c>
      <c r="G5073" s="15"/>
      <c r="H5073" s="14" t="n">
        <f aca="false">IFERROR(IF($F$3=0,"-",Tabla1[[#This Row],[Precio de Cliente neto]]*(1+$F$3)),"-")</f>
        <v>449.619555</v>
      </c>
      <c r="I5073" s="14" t="n">
        <v>428.2091</v>
      </c>
      <c r="J5073" s="14" t="n">
        <v>385.38819</v>
      </c>
    </row>
    <row r="5074" customFormat="false" ht="15" hidden="false" customHeight="false" outlineLevel="0" collapsed="false">
      <c r="A5074" s="12" t="n">
        <v>21169</v>
      </c>
      <c r="B5074" s="13" t="s">
        <v>5087</v>
      </c>
      <c r="C5074" s="14" t="n">
        <f aca="false">IF($F$2=0," - ",Tabla1[[#This Row],[Base Precio de Lista neto]])</f>
        <v>484.0928</v>
      </c>
      <c r="D5074" s="14" t="n">
        <f aca="false">IF($F$2=0," - ",Tabla1[[#This Row],[Base Precio de Lista neto]]*(1-$F$2))</f>
        <v>338.86496</v>
      </c>
      <c r="E5074" s="14" t="n">
        <f aca="false">IF($F$2=0," - ",Tabla1[[#This Row],[Base para Mejor precio]]*(1-$F$2))</f>
        <v>304.978464</v>
      </c>
      <c r="F5074" s="12" t="s">
        <v>17</v>
      </c>
      <c r="G5074" s="15"/>
      <c r="H5074" s="14" t="n">
        <f aca="false">IFERROR(IF($F$3=0,"-",Tabla1[[#This Row],[Precio de Cliente neto]]*(1+$F$3)),"-")</f>
        <v>508.29744</v>
      </c>
      <c r="I5074" s="14" t="n">
        <v>484.0928</v>
      </c>
      <c r="J5074" s="14" t="n">
        <v>435.68352</v>
      </c>
    </row>
    <row r="5075" customFormat="false" ht="15" hidden="false" customHeight="false" outlineLevel="0" collapsed="false">
      <c r="A5075" s="12" t="n">
        <v>21170</v>
      </c>
      <c r="B5075" s="13" t="s">
        <v>5088</v>
      </c>
      <c r="C5075" s="14" t="n">
        <f aca="false">IF($F$2=0," - ",Tabla1[[#This Row],[Base Precio de Lista neto]])</f>
        <v>535.7534</v>
      </c>
      <c r="D5075" s="14" t="n">
        <f aca="false">IF($F$2=0," - ",Tabla1[[#This Row],[Base Precio de Lista neto]]*(1-$F$2))</f>
        <v>375.02738</v>
      </c>
      <c r="E5075" s="14" t="n">
        <f aca="false">IF($F$2=0," - ",Tabla1[[#This Row],[Base para Mejor precio]]*(1-$F$2))</f>
        <v>337.524642</v>
      </c>
      <c r="F5075" s="12" t="s">
        <v>17</v>
      </c>
      <c r="G5075" s="15"/>
      <c r="H5075" s="14" t="n">
        <f aca="false">IFERROR(IF($F$3=0,"-",Tabla1[[#This Row],[Precio de Cliente neto]]*(1+$F$3)),"-")</f>
        <v>562.54107</v>
      </c>
      <c r="I5075" s="14" t="n">
        <v>535.7534</v>
      </c>
      <c r="J5075" s="14" t="n">
        <v>482.17806</v>
      </c>
    </row>
    <row r="5076" customFormat="false" ht="15" hidden="false" customHeight="false" outlineLevel="0" collapsed="false">
      <c r="A5076" s="12" t="n">
        <v>21171</v>
      </c>
      <c r="B5076" s="13" t="s">
        <v>5089</v>
      </c>
      <c r="C5076" s="14" t="n">
        <f aca="false">IF($F$2=0," - ",Tabla1[[#This Row],[Base Precio de Lista neto]])</f>
        <v>485.6449</v>
      </c>
      <c r="D5076" s="14" t="n">
        <f aca="false">IF($F$2=0," - ",Tabla1[[#This Row],[Base Precio de Lista neto]]*(1-$F$2))</f>
        <v>339.95143</v>
      </c>
      <c r="E5076" s="14" t="n">
        <f aca="false">IF($F$2=0," - ",Tabla1[[#This Row],[Base para Mejor precio]]*(1-$F$2))</f>
        <v>305.956287</v>
      </c>
      <c r="F5076" s="12" t="s">
        <v>17</v>
      </c>
      <c r="G5076" s="15"/>
      <c r="H5076" s="14" t="n">
        <f aca="false">IFERROR(IF($F$3=0,"-",Tabla1[[#This Row],[Precio de Cliente neto]]*(1+$F$3)),"-")</f>
        <v>509.927145</v>
      </c>
      <c r="I5076" s="14" t="n">
        <v>485.6449</v>
      </c>
      <c r="J5076" s="14" t="n">
        <v>437.08041</v>
      </c>
    </row>
    <row r="5077" customFormat="false" ht="15" hidden="false" customHeight="false" outlineLevel="0" collapsed="false">
      <c r="A5077" s="12" t="n">
        <v>21172</v>
      </c>
      <c r="B5077" s="13" t="s">
        <v>5090</v>
      </c>
      <c r="C5077" s="14" t="n">
        <f aca="false">IF($F$2=0," - ",Tabla1[[#This Row],[Base Precio de Lista neto]])</f>
        <v>352.9588</v>
      </c>
      <c r="D5077" s="14" t="n">
        <f aca="false">IF($F$2=0," - ",Tabla1[[#This Row],[Base Precio de Lista neto]]*(1-$F$2))</f>
        <v>247.07116</v>
      </c>
      <c r="E5077" s="14" t="n">
        <f aca="false">IF($F$2=0," - ",Tabla1[[#This Row],[Base para Mejor precio]]*(1-$F$2))</f>
        <v>222.364044</v>
      </c>
      <c r="F5077" s="12" t="s">
        <v>17</v>
      </c>
      <c r="G5077" s="15"/>
      <c r="H5077" s="14" t="n">
        <f aca="false">IFERROR(IF($F$3=0,"-",Tabla1[[#This Row],[Precio de Cliente neto]]*(1+$F$3)),"-")</f>
        <v>370.60674</v>
      </c>
      <c r="I5077" s="14" t="n">
        <v>352.9588</v>
      </c>
      <c r="J5077" s="14" t="n">
        <v>317.66292</v>
      </c>
    </row>
    <row r="5078" customFormat="false" ht="15" hidden="false" customHeight="false" outlineLevel="0" collapsed="false">
      <c r="A5078" s="12" t="n">
        <v>21173</v>
      </c>
      <c r="B5078" s="13" t="s">
        <v>5091</v>
      </c>
      <c r="C5078" s="14" t="n">
        <f aca="false">IF($F$2=0," - ",Tabla1[[#This Row],[Base Precio de Lista neto]])</f>
        <v>368.796</v>
      </c>
      <c r="D5078" s="14" t="n">
        <f aca="false">IF($F$2=0," - ",Tabla1[[#This Row],[Base Precio de Lista neto]]*(1-$F$2))</f>
        <v>258.1572</v>
      </c>
      <c r="E5078" s="14" t="n">
        <f aca="false">IF($F$2=0," - ",Tabla1[[#This Row],[Base para Mejor precio]]*(1-$F$2))</f>
        <v>232.34148</v>
      </c>
      <c r="F5078" s="12" t="s">
        <v>17</v>
      </c>
      <c r="G5078" s="15"/>
      <c r="H5078" s="14" t="n">
        <f aca="false">IFERROR(IF($F$3=0,"-",Tabla1[[#This Row],[Precio de Cliente neto]]*(1+$F$3)),"-")</f>
        <v>387.2358</v>
      </c>
      <c r="I5078" s="14" t="n">
        <v>368.796</v>
      </c>
      <c r="J5078" s="14" t="n">
        <v>331.9164</v>
      </c>
    </row>
    <row r="5079" customFormat="false" ht="15" hidden="false" customHeight="false" outlineLevel="0" collapsed="false">
      <c r="A5079" s="12" t="n">
        <v>21174</v>
      </c>
      <c r="B5079" s="13" t="s">
        <v>5092</v>
      </c>
      <c r="C5079" s="14" t="n">
        <f aca="false">IF($F$2=0," - ",Tabla1[[#This Row],[Base Precio de Lista neto]])</f>
        <v>401.8844</v>
      </c>
      <c r="D5079" s="14" t="n">
        <f aca="false">IF($F$2=0," - ",Tabla1[[#This Row],[Base Precio de Lista neto]]*(1-$F$2))</f>
        <v>281.31908</v>
      </c>
      <c r="E5079" s="14" t="n">
        <f aca="false">IF($F$2=0," - ",Tabla1[[#This Row],[Base para Mejor precio]]*(1-$F$2))</f>
        <v>253.187172</v>
      </c>
      <c r="F5079" s="12" t="s">
        <v>17</v>
      </c>
      <c r="G5079" s="15"/>
      <c r="H5079" s="14" t="n">
        <f aca="false">IFERROR(IF($F$3=0,"-",Tabla1[[#This Row],[Precio de Cliente neto]]*(1+$F$3)),"-")</f>
        <v>421.97862</v>
      </c>
      <c r="I5079" s="14" t="n">
        <v>401.8844</v>
      </c>
      <c r="J5079" s="14" t="n">
        <v>361.69596</v>
      </c>
    </row>
    <row r="5080" customFormat="false" ht="15" hidden="false" customHeight="false" outlineLevel="0" collapsed="false">
      <c r="A5080" s="12" t="n">
        <v>21175</v>
      </c>
      <c r="B5080" s="13" t="s">
        <v>5093</v>
      </c>
      <c r="C5080" s="14" t="n">
        <f aca="false">IF($F$2=0," - ",Tabla1[[#This Row],[Base Precio de Lista neto]])</f>
        <v>365.5436</v>
      </c>
      <c r="D5080" s="14" t="n">
        <f aca="false">IF($F$2=0," - ",Tabla1[[#This Row],[Base Precio de Lista neto]]*(1-$F$2))</f>
        <v>255.88052</v>
      </c>
      <c r="E5080" s="14" t="n">
        <f aca="false">IF($F$2=0," - ",Tabla1[[#This Row],[Base para Mejor precio]]*(1-$F$2))</f>
        <v>230.292468</v>
      </c>
      <c r="F5080" s="12" t="s">
        <v>17</v>
      </c>
      <c r="G5080" s="15"/>
      <c r="H5080" s="14" t="n">
        <f aca="false">IFERROR(IF($F$3=0,"-",Tabla1[[#This Row],[Precio de Cliente neto]]*(1+$F$3)),"-")</f>
        <v>383.82078</v>
      </c>
      <c r="I5080" s="14" t="n">
        <v>365.5436</v>
      </c>
      <c r="J5080" s="14" t="n">
        <v>328.98924</v>
      </c>
    </row>
    <row r="5081" customFormat="false" ht="15" hidden="false" customHeight="false" outlineLevel="0" collapsed="false">
      <c r="A5081" s="12" t="n">
        <v>21176</v>
      </c>
      <c r="B5081" s="13" t="s">
        <v>5094</v>
      </c>
      <c r="C5081" s="14" t="n">
        <f aca="false">IF($F$2=0," - ",Tabla1[[#This Row],[Base Precio de Lista neto]])</f>
        <v>383.6448</v>
      </c>
      <c r="D5081" s="14" t="n">
        <f aca="false">IF($F$2=0," - ",Tabla1[[#This Row],[Base Precio de Lista neto]]*(1-$F$2))</f>
        <v>268.55136</v>
      </c>
      <c r="E5081" s="14" t="n">
        <f aca="false">IF($F$2=0," - ",Tabla1[[#This Row],[Base para Mejor precio]]*(1-$F$2))</f>
        <v>241.696224</v>
      </c>
      <c r="F5081" s="12" t="s">
        <v>17</v>
      </c>
      <c r="G5081" s="15"/>
      <c r="H5081" s="14" t="n">
        <f aca="false">IFERROR(IF($F$3=0,"-",Tabla1[[#This Row],[Precio de Cliente neto]]*(1+$F$3)),"-")</f>
        <v>402.82704</v>
      </c>
      <c r="I5081" s="14" t="n">
        <v>383.6448</v>
      </c>
      <c r="J5081" s="14" t="n">
        <v>345.28032</v>
      </c>
    </row>
    <row r="5082" customFormat="false" ht="15" hidden="false" customHeight="false" outlineLevel="0" collapsed="false">
      <c r="A5082" s="12" t="n">
        <v>21177</v>
      </c>
      <c r="B5082" s="13" t="s">
        <v>5095</v>
      </c>
      <c r="C5082" s="14" t="n">
        <f aca="false">IF($F$2=0," - ",Tabla1[[#This Row],[Base Precio de Lista neto]])</f>
        <v>434.1322</v>
      </c>
      <c r="D5082" s="14" t="n">
        <f aca="false">IF($F$2=0," - ",Tabla1[[#This Row],[Base Precio de Lista neto]]*(1-$F$2))</f>
        <v>303.89254</v>
      </c>
      <c r="E5082" s="14" t="n">
        <f aca="false">IF($F$2=0," - ",Tabla1[[#This Row],[Base para Mejor precio]]*(1-$F$2))</f>
        <v>273.503286</v>
      </c>
      <c r="F5082" s="12" t="s">
        <v>17</v>
      </c>
      <c r="G5082" s="15"/>
      <c r="H5082" s="14" t="n">
        <f aca="false">IFERROR(IF($F$3=0,"-",Tabla1[[#This Row],[Precio de Cliente neto]]*(1+$F$3)),"-")</f>
        <v>455.83881</v>
      </c>
      <c r="I5082" s="14" t="n">
        <v>434.1322</v>
      </c>
      <c r="J5082" s="14" t="n">
        <v>390.71898</v>
      </c>
    </row>
    <row r="5083" customFormat="false" ht="15" hidden="false" customHeight="false" outlineLevel="0" collapsed="false">
      <c r="A5083" s="12" t="n">
        <v>21178</v>
      </c>
      <c r="B5083" s="13" t="s">
        <v>5096</v>
      </c>
      <c r="C5083" s="14" t="n">
        <f aca="false">IF($F$2=0," - ",Tabla1[[#This Row],[Base Precio de Lista neto]])</f>
        <v>375.3009</v>
      </c>
      <c r="D5083" s="14" t="n">
        <f aca="false">IF($F$2=0," - ",Tabla1[[#This Row],[Base Precio de Lista neto]]*(1-$F$2))</f>
        <v>262.71063</v>
      </c>
      <c r="E5083" s="14" t="n">
        <f aca="false">IF($F$2=0," - ",Tabla1[[#This Row],[Base para Mejor precio]]*(1-$F$2))</f>
        <v>236.439567</v>
      </c>
      <c r="F5083" s="12" t="s">
        <v>17</v>
      </c>
      <c r="G5083" s="15"/>
      <c r="H5083" s="14" t="n">
        <f aca="false">IFERROR(IF($F$3=0,"-",Tabla1[[#This Row],[Precio de Cliente neto]]*(1+$F$3)),"-")</f>
        <v>394.065945</v>
      </c>
      <c r="I5083" s="14" t="n">
        <v>375.3009</v>
      </c>
      <c r="J5083" s="14" t="n">
        <v>337.77081</v>
      </c>
    </row>
    <row r="5084" customFormat="false" ht="15" hidden="false" customHeight="false" outlineLevel="0" collapsed="false">
      <c r="A5084" s="12" t="n">
        <v>21179</v>
      </c>
      <c r="B5084" s="13" t="s">
        <v>5097</v>
      </c>
      <c r="C5084" s="14" t="n">
        <f aca="false">IF($F$2=0," - ",Tabla1[[#This Row],[Base Precio de Lista neto]])</f>
        <v>419.736</v>
      </c>
      <c r="D5084" s="14" t="n">
        <f aca="false">IF($F$2=0," - ",Tabla1[[#This Row],[Base Precio de Lista neto]]*(1-$F$2))</f>
        <v>293.8152</v>
      </c>
      <c r="E5084" s="14" t="n">
        <f aca="false">IF($F$2=0," - ",Tabla1[[#This Row],[Base para Mejor precio]]*(1-$F$2))</f>
        <v>264.43368</v>
      </c>
      <c r="F5084" s="12" t="s">
        <v>17</v>
      </c>
      <c r="G5084" s="15"/>
      <c r="H5084" s="14" t="n">
        <f aca="false">IFERROR(IF($F$3=0,"-",Tabla1[[#This Row],[Precio de Cliente neto]]*(1+$F$3)),"-")</f>
        <v>440.7228</v>
      </c>
      <c r="I5084" s="14" t="n">
        <v>419.736</v>
      </c>
      <c r="J5084" s="14" t="n">
        <v>377.7624</v>
      </c>
    </row>
    <row r="5085" customFormat="false" ht="15" hidden="false" customHeight="false" outlineLevel="0" collapsed="false">
      <c r="A5085" s="12" t="n">
        <v>21180</v>
      </c>
      <c r="B5085" s="13" t="s">
        <v>5098</v>
      </c>
      <c r="C5085" s="14" t="n">
        <f aca="false">IF($F$2=0," - ",Tabla1[[#This Row],[Base Precio de Lista neto]])</f>
        <v>365.017</v>
      </c>
      <c r="D5085" s="14" t="n">
        <f aca="false">IF($F$2=0," - ",Tabla1[[#This Row],[Base Precio de Lista neto]]*(1-$F$2))</f>
        <v>255.5119</v>
      </c>
      <c r="E5085" s="14" t="n">
        <f aca="false">IF($F$2=0," - ",Tabla1[[#This Row],[Base para Mejor precio]]*(1-$F$2))</f>
        <v>229.96071</v>
      </c>
      <c r="F5085" s="12" t="s">
        <v>17</v>
      </c>
      <c r="G5085" s="15"/>
      <c r="H5085" s="14" t="n">
        <f aca="false">IFERROR(IF($F$3=0,"-",Tabla1[[#This Row],[Precio de Cliente neto]]*(1+$F$3)),"-")</f>
        <v>383.26785</v>
      </c>
      <c r="I5085" s="14" t="n">
        <v>365.017</v>
      </c>
      <c r="J5085" s="14" t="n">
        <v>328.5153</v>
      </c>
    </row>
    <row r="5086" customFormat="false" ht="15" hidden="false" customHeight="false" outlineLevel="0" collapsed="false">
      <c r="A5086" s="12" t="n">
        <v>21181</v>
      </c>
      <c r="B5086" s="13" t="s">
        <v>5099</v>
      </c>
      <c r="C5086" s="14" t="n">
        <f aca="false">IF($F$2=0," - ",Tabla1[[#This Row],[Base Precio de Lista neto]])</f>
        <v>397.7726</v>
      </c>
      <c r="D5086" s="14" t="n">
        <f aca="false">IF($F$2=0," - ",Tabla1[[#This Row],[Base Precio de Lista neto]]*(1-$F$2))</f>
        <v>278.44082</v>
      </c>
      <c r="E5086" s="14" t="n">
        <f aca="false">IF($F$2=0," - ",Tabla1[[#This Row],[Base para Mejor precio]]*(1-$F$2))</f>
        <v>250.596738</v>
      </c>
      <c r="F5086" s="12" t="s">
        <v>17</v>
      </c>
      <c r="G5086" s="15"/>
      <c r="H5086" s="14" t="n">
        <f aca="false">IFERROR(IF($F$3=0,"-",Tabla1[[#This Row],[Precio de Cliente neto]]*(1+$F$3)),"-")</f>
        <v>417.66123</v>
      </c>
      <c r="I5086" s="14" t="n">
        <v>397.7726</v>
      </c>
      <c r="J5086" s="14" t="n">
        <v>357.99534</v>
      </c>
    </row>
    <row r="5087" customFormat="false" ht="15" hidden="false" customHeight="false" outlineLevel="0" collapsed="false">
      <c r="A5087" s="12" t="n">
        <v>21182</v>
      </c>
      <c r="B5087" s="13" t="s">
        <v>5100</v>
      </c>
      <c r="C5087" s="14" t="n">
        <f aca="false">IF($F$2=0," - ",Tabla1[[#This Row],[Base Precio de Lista neto]])</f>
        <v>1001.9851</v>
      </c>
      <c r="D5087" s="14" t="n">
        <f aca="false">IF($F$2=0," - ",Tabla1[[#This Row],[Base Precio de Lista neto]]*(1-$F$2))</f>
        <v>701.38957</v>
      </c>
      <c r="E5087" s="14" t="n">
        <f aca="false">IF($F$2=0," - ",Tabla1[[#This Row],[Base para Mejor precio]]*(1-$F$2))</f>
        <v>631.250613</v>
      </c>
      <c r="F5087" s="12" t="s">
        <v>17</v>
      </c>
      <c r="G5087" s="15"/>
      <c r="H5087" s="14" t="n">
        <f aca="false">IFERROR(IF($F$3=0,"-",Tabla1[[#This Row],[Precio de Cliente neto]]*(1+$F$3)),"-")</f>
        <v>1052.084355</v>
      </c>
      <c r="I5087" s="14" t="n">
        <v>1001.9851</v>
      </c>
      <c r="J5087" s="14" t="n">
        <v>901.78659</v>
      </c>
    </row>
    <row r="5088" customFormat="false" ht="15" hidden="false" customHeight="false" outlineLevel="0" collapsed="false">
      <c r="A5088" s="12" t="n">
        <v>21183</v>
      </c>
      <c r="B5088" s="13" t="s">
        <v>5101</v>
      </c>
      <c r="C5088" s="14" t="n">
        <f aca="false">IF($F$2=0," - ",Tabla1[[#This Row],[Base Precio de Lista neto]])</f>
        <v>1180.41</v>
      </c>
      <c r="D5088" s="14" t="n">
        <f aca="false">IF($F$2=0," - ",Tabla1[[#This Row],[Base Precio de Lista neto]]*(1-$F$2))</f>
        <v>826.287</v>
      </c>
      <c r="E5088" s="14" t="n">
        <f aca="false">IF($F$2=0," - ",Tabla1[[#This Row],[Base para Mejor precio]]*(1-$F$2))</f>
        <v>743.6583</v>
      </c>
      <c r="F5088" s="12" t="s">
        <v>17</v>
      </c>
      <c r="G5088" s="15"/>
      <c r="H5088" s="14" t="n">
        <f aca="false">IFERROR(IF($F$3=0,"-",Tabla1[[#This Row],[Precio de Cliente neto]]*(1+$F$3)),"-")</f>
        <v>1239.4305</v>
      </c>
      <c r="I5088" s="14" t="n">
        <v>1180.41</v>
      </c>
      <c r="J5088" s="14" t="n">
        <v>1062.369</v>
      </c>
    </row>
    <row r="5089" customFormat="false" ht="15" hidden="false" customHeight="false" outlineLevel="0" collapsed="false">
      <c r="A5089" s="12" t="n">
        <v>21184</v>
      </c>
      <c r="B5089" s="13" t="s">
        <v>5102</v>
      </c>
      <c r="C5089" s="14" t="n">
        <f aca="false">IF($F$2=0," - ",Tabla1[[#This Row],[Base Precio de Lista neto]])</f>
        <v>1327.1406</v>
      </c>
      <c r="D5089" s="14" t="n">
        <f aca="false">IF($F$2=0," - ",Tabla1[[#This Row],[Base Precio de Lista neto]]*(1-$F$2))</f>
        <v>928.99842</v>
      </c>
      <c r="E5089" s="14" t="n">
        <f aca="false">IF($F$2=0," - ",Tabla1[[#This Row],[Base para Mejor precio]]*(1-$F$2))</f>
        <v>836.098578</v>
      </c>
      <c r="F5089" s="12" t="s">
        <v>17</v>
      </c>
      <c r="G5089" s="15"/>
      <c r="H5089" s="14" t="n">
        <f aca="false">IFERROR(IF($F$3=0,"-",Tabla1[[#This Row],[Precio de Cliente neto]]*(1+$F$3)),"-")</f>
        <v>1393.49763</v>
      </c>
      <c r="I5089" s="14" t="n">
        <v>1327.1406</v>
      </c>
      <c r="J5089" s="14" t="n">
        <v>1194.42654</v>
      </c>
    </row>
    <row r="5090" customFormat="false" ht="15" hidden="false" customHeight="false" outlineLevel="0" collapsed="false">
      <c r="A5090" s="12" t="n">
        <v>21185</v>
      </c>
      <c r="B5090" s="13" t="s">
        <v>5103</v>
      </c>
      <c r="C5090" s="14" t="n">
        <f aca="false">IF($F$2=0," - ",Tabla1[[#This Row],[Base Precio de Lista neto]])</f>
        <v>1733.2384</v>
      </c>
      <c r="D5090" s="14" t="n">
        <f aca="false">IF($F$2=0," - ",Tabla1[[#This Row],[Base Precio de Lista neto]]*(1-$F$2))</f>
        <v>1213.26688</v>
      </c>
      <c r="E5090" s="14" t="n">
        <f aca="false">IF($F$2=0," - ",Tabla1[[#This Row],[Base para Mejor precio]]*(1-$F$2))</f>
        <v>1091.940192</v>
      </c>
      <c r="F5090" s="12" t="s">
        <v>17</v>
      </c>
      <c r="G5090" s="15"/>
      <c r="H5090" s="14" t="n">
        <f aca="false">IFERROR(IF($F$3=0,"-",Tabla1[[#This Row],[Precio de Cliente neto]]*(1+$F$3)),"-")</f>
        <v>1819.90032</v>
      </c>
      <c r="I5090" s="14" t="n">
        <v>1733.2384</v>
      </c>
      <c r="J5090" s="14" t="n">
        <v>1559.91456</v>
      </c>
    </row>
    <row r="5091" customFormat="false" ht="15" hidden="false" customHeight="false" outlineLevel="0" collapsed="false">
      <c r="A5091" s="12" t="n">
        <v>21186</v>
      </c>
      <c r="B5091" s="13" t="s">
        <v>5104</v>
      </c>
      <c r="C5091" s="14" t="n">
        <f aca="false">IF($F$2=0," - ",Tabla1[[#This Row],[Base Precio de Lista neto]])</f>
        <v>2162.9906</v>
      </c>
      <c r="D5091" s="14" t="n">
        <f aca="false">IF($F$2=0," - ",Tabla1[[#This Row],[Base Precio de Lista neto]]*(1-$F$2))</f>
        <v>1514.09342</v>
      </c>
      <c r="E5091" s="14" t="n">
        <f aca="false">IF($F$2=0," - ",Tabla1[[#This Row],[Base para Mejor precio]]*(1-$F$2))</f>
        <v>1362.684078</v>
      </c>
      <c r="F5091" s="12" t="s">
        <v>17</v>
      </c>
      <c r="G5091" s="15"/>
      <c r="H5091" s="14" t="n">
        <f aca="false">IFERROR(IF($F$3=0,"-",Tabla1[[#This Row],[Precio de Cliente neto]]*(1+$F$3)),"-")</f>
        <v>2271.14013</v>
      </c>
      <c r="I5091" s="14" t="n">
        <v>2162.9906</v>
      </c>
      <c r="J5091" s="14" t="n">
        <v>1946.69154</v>
      </c>
    </row>
    <row r="5092" customFormat="false" ht="15" hidden="false" customHeight="false" outlineLevel="0" collapsed="false">
      <c r="A5092" s="12" t="n">
        <v>21187</v>
      </c>
      <c r="B5092" s="13" t="s">
        <v>5105</v>
      </c>
      <c r="C5092" s="14" t="n">
        <f aca="false">IF($F$2=0," - ",Tabla1[[#This Row],[Base Precio de Lista neto]])</f>
        <v>2264.8154</v>
      </c>
      <c r="D5092" s="14" t="n">
        <f aca="false">IF($F$2=0," - ",Tabla1[[#This Row],[Base Precio de Lista neto]]*(1-$F$2))</f>
        <v>1585.37078</v>
      </c>
      <c r="E5092" s="14" t="n">
        <f aca="false">IF($F$2=0," - ",Tabla1[[#This Row],[Base para Mejor precio]]*(1-$F$2))</f>
        <v>1426.833702</v>
      </c>
      <c r="F5092" s="12" t="s">
        <v>17</v>
      </c>
      <c r="G5092" s="15"/>
      <c r="H5092" s="14" t="n">
        <f aca="false">IFERROR(IF($F$3=0,"-",Tabla1[[#This Row],[Precio de Cliente neto]]*(1+$F$3)),"-")</f>
        <v>2378.05617</v>
      </c>
      <c r="I5092" s="14" t="n">
        <v>2264.8154</v>
      </c>
      <c r="J5092" s="14" t="n">
        <v>2038.33386</v>
      </c>
    </row>
    <row r="5093" customFormat="false" ht="15" hidden="false" customHeight="false" outlineLevel="0" collapsed="false">
      <c r="A5093" s="12" t="n">
        <v>21188</v>
      </c>
      <c r="B5093" s="13" t="s">
        <v>5106</v>
      </c>
      <c r="C5093" s="14" t="n">
        <f aca="false">IF($F$2=0," - ",Tabla1[[#This Row],[Base Precio de Lista neto]])</f>
        <v>2556.522</v>
      </c>
      <c r="D5093" s="14" t="n">
        <f aca="false">IF($F$2=0," - ",Tabla1[[#This Row],[Base Precio de Lista neto]]*(1-$F$2))</f>
        <v>1789.5654</v>
      </c>
      <c r="E5093" s="14" t="n">
        <f aca="false">IF($F$2=0," - ",Tabla1[[#This Row],[Base para Mejor precio]]*(1-$F$2))</f>
        <v>1610.60886</v>
      </c>
      <c r="F5093" s="12" t="s">
        <v>17</v>
      </c>
      <c r="G5093" s="15"/>
      <c r="H5093" s="14" t="n">
        <f aca="false">IFERROR(IF($F$3=0,"-",Tabla1[[#This Row],[Precio de Cliente neto]]*(1+$F$3)),"-")</f>
        <v>2684.3481</v>
      </c>
      <c r="I5093" s="14" t="n">
        <v>2556.522</v>
      </c>
      <c r="J5093" s="14" t="n">
        <v>2300.8698</v>
      </c>
    </row>
    <row r="5094" customFormat="false" ht="15" hidden="false" customHeight="false" outlineLevel="0" collapsed="false">
      <c r="A5094" s="12" t="n">
        <v>21189</v>
      </c>
      <c r="B5094" s="13" t="s">
        <v>5107</v>
      </c>
      <c r="C5094" s="14" t="n">
        <f aca="false">IF($F$2=0," - ",Tabla1[[#This Row],[Base Precio de Lista neto]])</f>
        <v>334.765</v>
      </c>
      <c r="D5094" s="14" t="n">
        <f aca="false">IF($F$2=0," - ",Tabla1[[#This Row],[Base Precio de Lista neto]]*(1-$F$2))</f>
        <v>234.3355</v>
      </c>
      <c r="E5094" s="14" t="n">
        <f aca="false">IF($F$2=0," - ",Tabla1[[#This Row],[Base para Mejor precio]]*(1-$F$2))</f>
        <v>210.90195</v>
      </c>
      <c r="F5094" s="12" t="s">
        <v>17</v>
      </c>
      <c r="G5094" s="15"/>
      <c r="H5094" s="14" t="n">
        <f aca="false">IFERROR(IF($F$3=0,"-",Tabla1[[#This Row],[Precio de Cliente neto]]*(1+$F$3)),"-")</f>
        <v>351.50325</v>
      </c>
      <c r="I5094" s="14" t="n">
        <v>334.765</v>
      </c>
      <c r="J5094" s="14" t="n">
        <v>301.2885</v>
      </c>
    </row>
    <row r="5095" customFormat="false" ht="15" hidden="false" customHeight="false" outlineLevel="0" collapsed="false">
      <c r="A5095" s="12" t="n">
        <v>21190</v>
      </c>
      <c r="B5095" s="13" t="s">
        <v>5108</v>
      </c>
      <c r="C5095" s="14" t="n">
        <f aca="false">IF($F$2=0," - ",Tabla1[[#This Row],[Base Precio de Lista neto]])</f>
        <v>407.3914</v>
      </c>
      <c r="D5095" s="14" t="n">
        <f aca="false">IF($F$2=0," - ",Tabla1[[#This Row],[Base Precio de Lista neto]]*(1-$F$2))</f>
        <v>285.17398</v>
      </c>
      <c r="E5095" s="14" t="n">
        <f aca="false">IF($F$2=0," - ",Tabla1[[#This Row],[Base para Mejor precio]]*(1-$F$2))</f>
        <v>256.656582</v>
      </c>
      <c r="F5095" s="12" t="s">
        <v>17</v>
      </c>
      <c r="G5095" s="15"/>
      <c r="H5095" s="14" t="n">
        <f aca="false">IFERROR(IF($F$3=0,"-",Tabla1[[#This Row],[Precio de Cliente neto]]*(1+$F$3)),"-")</f>
        <v>427.76097</v>
      </c>
      <c r="I5095" s="14" t="n">
        <v>407.3914</v>
      </c>
      <c r="J5095" s="14" t="n">
        <v>366.65226</v>
      </c>
    </row>
    <row r="5096" customFormat="false" ht="15" hidden="false" customHeight="false" outlineLevel="0" collapsed="false">
      <c r="A5096" s="12" t="n">
        <v>21191</v>
      </c>
      <c r="B5096" s="13" t="s">
        <v>5109</v>
      </c>
      <c r="C5096" s="14" t="n">
        <f aca="false">IF($F$2=0," - ",Tabla1[[#This Row],[Base Precio de Lista neto]])</f>
        <v>669.9</v>
      </c>
      <c r="D5096" s="14" t="n">
        <f aca="false">IF($F$2=0," - ",Tabla1[[#This Row],[Base Precio de Lista neto]]*(1-$F$2))</f>
        <v>468.93</v>
      </c>
      <c r="E5096" s="14" t="n">
        <f aca="false">IF($F$2=0," - ",Tabla1[[#This Row],[Base para Mejor precio]]*(1-$F$2))</f>
        <v>422.037</v>
      </c>
      <c r="F5096" s="12" t="s">
        <v>17</v>
      </c>
      <c r="G5096" s="15"/>
      <c r="H5096" s="14" t="n">
        <f aca="false">IFERROR(IF($F$3=0,"-",Tabla1[[#This Row],[Precio de Cliente neto]]*(1+$F$3)),"-")</f>
        <v>703.395</v>
      </c>
      <c r="I5096" s="14" t="n">
        <v>669.9</v>
      </c>
      <c r="J5096" s="14" t="n">
        <v>602.91</v>
      </c>
    </row>
    <row r="5097" customFormat="false" ht="15" hidden="false" customHeight="false" outlineLevel="0" collapsed="false">
      <c r="A5097" s="12" t="n">
        <v>21192</v>
      </c>
      <c r="B5097" s="13" t="s">
        <v>5110</v>
      </c>
      <c r="C5097" s="14" t="n">
        <f aca="false">IF($F$2=0," - ",Tabla1[[#This Row],[Base Precio de Lista neto]])</f>
        <v>786.9704</v>
      </c>
      <c r="D5097" s="14" t="n">
        <f aca="false">IF($F$2=0," - ",Tabla1[[#This Row],[Base Precio de Lista neto]]*(1-$F$2))</f>
        <v>550.87928</v>
      </c>
      <c r="E5097" s="14" t="n">
        <f aca="false">IF($F$2=0," - ",Tabla1[[#This Row],[Base para Mejor precio]]*(1-$F$2))</f>
        <v>495.791352</v>
      </c>
      <c r="F5097" s="12" t="s">
        <v>17</v>
      </c>
      <c r="G5097" s="15"/>
      <c r="H5097" s="14" t="n">
        <f aca="false">IFERROR(IF($F$3=0,"-",Tabla1[[#This Row],[Precio de Cliente neto]]*(1+$F$3)),"-")</f>
        <v>826.31892</v>
      </c>
      <c r="I5097" s="14" t="n">
        <v>786.9704</v>
      </c>
      <c r="J5097" s="14" t="n">
        <v>708.27336</v>
      </c>
    </row>
    <row r="5098" customFormat="false" ht="15" hidden="false" customHeight="false" outlineLevel="0" collapsed="false">
      <c r="A5098" s="12" t="n">
        <v>21193</v>
      </c>
      <c r="B5098" s="13" t="s">
        <v>5111</v>
      </c>
      <c r="C5098" s="14" t="n">
        <f aca="false">IF($F$2=0," - ",Tabla1[[#This Row],[Base Precio de Lista neto]])</f>
        <v>1572.6473</v>
      </c>
      <c r="D5098" s="14" t="n">
        <f aca="false">IF($F$2=0," - ",Tabla1[[#This Row],[Base Precio de Lista neto]]*(1-$F$2))</f>
        <v>1100.85311</v>
      </c>
      <c r="E5098" s="14" t="n">
        <f aca="false">IF($F$2=0," - ",Tabla1[[#This Row],[Base para Mejor precio]]*(1-$F$2))</f>
        <v>990.767799</v>
      </c>
      <c r="F5098" s="12" t="s">
        <v>17</v>
      </c>
      <c r="G5098" s="15"/>
      <c r="H5098" s="14" t="n">
        <f aca="false">IFERROR(IF($F$3=0,"-",Tabla1[[#This Row],[Precio de Cliente neto]]*(1+$F$3)),"-")</f>
        <v>1651.279665</v>
      </c>
      <c r="I5098" s="14" t="n">
        <v>1572.6473</v>
      </c>
      <c r="J5098" s="14" t="n">
        <v>1415.38257</v>
      </c>
    </row>
    <row r="5099" customFormat="false" ht="15" hidden="false" customHeight="false" outlineLevel="0" collapsed="false">
      <c r="A5099" s="12" t="n">
        <v>21194</v>
      </c>
      <c r="B5099" s="13" t="s">
        <v>5112</v>
      </c>
      <c r="C5099" s="14" t="n">
        <f aca="false">IF($F$2=0," - ",Tabla1[[#This Row],[Base Precio de Lista neto]])</f>
        <v>1954.0743</v>
      </c>
      <c r="D5099" s="14" t="n">
        <f aca="false">IF($F$2=0," - ",Tabla1[[#This Row],[Base Precio de Lista neto]]*(1-$F$2))</f>
        <v>1367.85201</v>
      </c>
      <c r="E5099" s="14" t="n">
        <f aca="false">IF($F$2=0," - ",Tabla1[[#This Row],[Base para Mejor precio]]*(1-$F$2))</f>
        <v>1231.066809</v>
      </c>
      <c r="F5099" s="12" t="s">
        <v>17</v>
      </c>
      <c r="G5099" s="15"/>
      <c r="H5099" s="14" t="n">
        <f aca="false">IFERROR(IF($F$3=0,"-",Tabla1[[#This Row],[Precio de Cliente neto]]*(1+$F$3)),"-")</f>
        <v>2051.778015</v>
      </c>
      <c r="I5099" s="14" t="n">
        <v>1954.0743</v>
      </c>
      <c r="J5099" s="14" t="n">
        <v>1758.66687</v>
      </c>
    </row>
    <row r="5100" customFormat="false" ht="15" hidden="false" customHeight="false" outlineLevel="0" collapsed="false">
      <c r="A5100" s="12" t="n">
        <v>21195</v>
      </c>
      <c r="B5100" s="13" t="s">
        <v>5113</v>
      </c>
      <c r="C5100" s="14" t="n">
        <f aca="false">IF($F$2=0," - ",Tabla1[[#This Row],[Base Precio de Lista neto]])</f>
        <v>2344.7413</v>
      </c>
      <c r="D5100" s="14" t="n">
        <f aca="false">IF($F$2=0," - ",Tabla1[[#This Row],[Base Precio de Lista neto]]*(1-$F$2))</f>
        <v>1641.31891</v>
      </c>
      <c r="E5100" s="14" t="n">
        <f aca="false">IF($F$2=0," - ",Tabla1[[#This Row],[Base para Mejor precio]]*(1-$F$2))</f>
        <v>1477.187019</v>
      </c>
      <c r="F5100" s="12" t="s">
        <v>17</v>
      </c>
      <c r="G5100" s="15"/>
      <c r="H5100" s="14" t="n">
        <f aca="false">IFERROR(IF($F$3=0,"-",Tabla1[[#This Row],[Precio de Cliente neto]]*(1+$F$3)),"-")</f>
        <v>2461.978365</v>
      </c>
      <c r="I5100" s="14" t="n">
        <v>2344.7413</v>
      </c>
      <c r="J5100" s="14" t="n">
        <v>2110.26717</v>
      </c>
    </row>
    <row r="5101" customFormat="false" ht="15" hidden="false" customHeight="false" outlineLevel="0" collapsed="false">
      <c r="A5101" s="12" t="n">
        <v>21196</v>
      </c>
      <c r="B5101" s="13" t="s">
        <v>5114</v>
      </c>
      <c r="C5101" s="14" t="n">
        <f aca="false">IF($F$2=0," - ",Tabla1[[#This Row],[Base Precio de Lista neto]])</f>
        <v>3275.3013</v>
      </c>
      <c r="D5101" s="14" t="n">
        <f aca="false">IF($F$2=0," - ",Tabla1[[#This Row],[Base Precio de Lista neto]]*(1-$F$2))</f>
        <v>2292.71091</v>
      </c>
      <c r="E5101" s="14" t="n">
        <f aca="false">IF($F$2=0," - ",Tabla1[[#This Row],[Base para Mejor precio]]*(1-$F$2))</f>
        <v>2063.439819</v>
      </c>
      <c r="F5101" s="12" t="s">
        <v>17</v>
      </c>
      <c r="G5101" s="15"/>
      <c r="H5101" s="14" t="n">
        <f aca="false">IFERROR(IF($F$3=0,"-",Tabla1[[#This Row],[Precio de Cliente neto]]*(1+$F$3)),"-")</f>
        <v>3439.066365</v>
      </c>
      <c r="I5101" s="14" t="n">
        <v>3275.3013</v>
      </c>
      <c r="J5101" s="14" t="n">
        <v>2947.77117</v>
      </c>
    </row>
    <row r="5102" customFormat="false" ht="15" hidden="false" customHeight="false" outlineLevel="0" collapsed="false">
      <c r="A5102" s="12" t="n">
        <v>21197</v>
      </c>
      <c r="B5102" s="13" t="s">
        <v>5115</v>
      </c>
      <c r="C5102" s="14" t="n">
        <f aca="false">IF($F$2=0," - ",Tabla1[[#This Row],[Base Precio de Lista neto]])</f>
        <v>747.3309</v>
      </c>
      <c r="D5102" s="14" t="n">
        <f aca="false">IF($F$2=0," - ",Tabla1[[#This Row],[Base Precio de Lista neto]]*(1-$F$2))</f>
        <v>523.13163</v>
      </c>
      <c r="E5102" s="14" t="n">
        <f aca="false">IF($F$2=0," - ",Tabla1[[#This Row],[Base para Mejor precio]]*(1-$F$2))</f>
        <v>470.818467</v>
      </c>
      <c r="F5102" s="12" t="s">
        <v>17</v>
      </c>
      <c r="G5102" s="15"/>
      <c r="H5102" s="14" t="n">
        <f aca="false">IFERROR(IF($F$3=0,"-",Tabla1[[#This Row],[Precio de Cliente neto]]*(1+$F$3)),"-")</f>
        <v>784.697445</v>
      </c>
      <c r="I5102" s="14" t="n">
        <v>747.3309</v>
      </c>
      <c r="J5102" s="14" t="n">
        <v>672.59781</v>
      </c>
    </row>
    <row r="5103" customFormat="false" ht="15" hidden="false" customHeight="false" outlineLevel="0" collapsed="false">
      <c r="A5103" s="12" t="n">
        <v>21198</v>
      </c>
      <c r="B5103" s="13" t="s">
        <v>5116</v>
      </c>
      <c r="C5103" s="14" t="n">
        <f aca="false">IF($F$2=0," - ",Tabla1[[#This Row],[Base Precio de Lista neto]])</f>
        <v>944.42</v>
      </c>
      <c r="D5103" s="14" t="n">
        <f aca="false">IF($F$2=0," - ",Tabla1[[#This Row],[Base Precio de Lista neto]]*(1-$F$2))</f>
        <v>661.094</v>
      </c>
      <c r="E5103" s="14" t="n">
        <f aca="false">IF($F$2=0," - ",Tabla1[[#This Row],[Base para Mejor precio]]*(1-$F$2))</f>
        <v>594.9846</v>
      </c>
      <c r="F5103" s="12" t="s">
        <v>17</v>
      </c>
      <c r="G5103" s="15"/>
      <c r="H5103" s="14" t="n">
        <f aca="false">IFERROR(IF($F$3=0,"-",Tabla1[[#This Row],[Precio de Cliente neto]]*(1+$F$3)),"-")</f>
        <v>991.641</v>
      </c>
      <c r="I5103" s="14" t="n">
        <v>944.42</v>
      </c>
      <c r="J5103" s="14" t="n">
        <v>849.978</v>
      </c>
    </row>
    <row r="5104" customFormat="false" ht="15" hidden="false" customHeight="false" outlineLevel="0" collapsed="false">
      <c r="A5104" s="12" t="n">
        <v>21199</v>
      </c>
      <c r="B5104" s="13" t="s">
        <v>5117</v>
      </c>
      <c r="C5104" s="14" t="n">
        <f aca="false">IF($F$2=0," - ",Tabla1[[#This Row],[Base Precio de Lista neto]])</f>
        <v>1633.9092</v>
      </c>
      <c r="D5104" s="14" t="n">
        <f aca="false">IF($F$2=0," - ",Tabla1[[#This Row],[Base Precio de Lista neto]]*(1-$F$2))</f>
        <v>1143.73644</v>
      </c>
      <c r="E5104" s="14" t="n">
        <f aca="false">IF($F$2=0," - ",Tabla1[[#This Row],[Base para Mejor precio]]*(1-$F$2))</f>
        <v>1029.362796</v>
      </c>
      <c r="F5104" s="12" t="s">
        <v>17</v>
      </c>
      <c r="G5104" s="15"/>
      <c r="H5104" s="14" t="n">
        <f aca="false">IFERROR(IF($F$3=0,"-",Tabla1[[#This Row],[Precio de Cliente neto]]*(1+$F$3)),"-")</f>
        <v>1715.60466</v>
      </c>
      <c r="I5104" s="14" t="n">
        <v>1633.9092</v>
      </c>
      <c r="J5104" s="14" t="n">
        <v>1470.51828</v>
      </c>
    </row>
    <row r="5105" customFormat="false" ht="15" hidden="false" customHeight="false" outlineLevel="0" collapsed="false">
      <c r="A5105" s="12" t="n">
        <v>21200</v>
      </c>
      <c r="B5105" s="13" t="s">
        <v>5118</v>
      </c>
      <c r="C5105" s="14" t="n">
        <f aca="false">IF($F$2=0," - ",Tabla1[[#This Row],[Base Precio de Lista neto]])</f>
        <v>1940.4915</v>
      </c>
      <c r="D5105" s="14" t="n">
        <f aca="false">IF($F$2=0," - ",Tabla1[[#This Row],[Base Precio de Lista neto]]*(1-$F$2))</f>
        <v>1358.34405</v>
      </c>
      <c r="E5105" s="14" t="n">
        <f aca="false">IF($F$2=0," - ",Tabla1[[#This Row],[Base para Mejor precio]]*(1-$F$2))</f>
        <v>1222.509645</v>
      </c>
      <c r="F5105" s="12" t="s">
        <v>17</v>
      </c>
      <c r="G5105" s="15"/>
      <c r="H5105" s="14" t="n">
        <f aca="false">IFERROR(IF($F$3=0,"-",Tabla1[[#This Row],[Precio de Cliente neto]]*(1+$F$3)),"-")</f>
        <v>2037.516075</v>
      </c>
      <c r="I5105" s="14" t="n">
        <v>1940.4915</v>
      </c>
      <c r="J5105" s="14" t="n">
        <v>1746.44235</v>
      </c>
    </row>
    <row r="5106" customFormat="false" ht="15" hidden="false" customHeight="false" outlineLevel="0" collapsed="false">
      <c r="A5106" s="12" t="n">
        <v>21201</v>
      </c>
      <c r="B5106" s="13" t="s">
        <v>5119</v>
      </c>
      <c r="C5106" s="14" t="n">
        <f aca="false">IF($F$2=0," - ",Tabla1[[#This Row],[Base Precio de Lista neto]])</f>
        <v>2508.1045</v>
      </c>
      <c r="D5106" s="14" t="n">
        <f aca="false">IF($F$2=0," - ",Tabla1[[#This Row],[Base Precio de Lista neto]]*(1-$F$2))</f>
        <v>1755.67315</v>
      </c>
      <c r="E5106" s="14" t="n">
        <f aca="false">IF($F$2=0," - ",Tabla1[[#This Row],[Base para Mejor precio]]*(1-$F$2))</f>
        <v>1580.105835</v>
      </c>
      <c r="F5106" s="12" t="s">
        <v>17</v>
      </c>
      <c r="G5106" s="15"/>
      <c r="H5106" s="14" t="n">
        <f aca="false">IFERROR(IF($F$3=0,"-",Tabla1[[#This Row],[Precio de Cliente neto]]*(1+$F$3)),"-")</f>
        <v>2633.509725</v>
      </c>
      <c r="I5106" s="14" t="n">
        <v>2508.1045</v>
      </c>
      <c r="J5106" s="14" t="n">
        <v>2257.29405</v>
      </c>
    </row>
    <row r="5107" customFormat="false" ht="15" hidden="false" customHeight="false" outlineLevel="0" collapsed="false">
      <c r="A5107" s="12" t="n">
        <v>21202</v>
      </c>
      <c r="B5107" s="13" t="s">
        <v>5120</v>
      </c>
      <c r="C5107" s="14" t="n">
        <f aca="false">IF($F$2=0," - ",Tabla1[[#This Row],[Base Precio de Lista neto]])</f>
        <v>3179.113</v>
      </c>
      <c r="D5107" s="14" t="n">
        <f aca="false">IF($F$2=0," - ",Tabla1[[#This Row],[Base Precio de Lista neto]]*(1-$F$2))</f>
        <v>2225.3791</v>
      </c>
      <c r="E5107" s="14" t="n">
        <f aca="false">IF($F$2=0," - ",Tabla1[[#This Row],[Base para Mejor precio]]*(1-$F$2))</f>
        <v>2002.84119</v>
      </c>
      <c r="F5107" s="12" t="s">
        <v>17</v>
      </c>
      <c r="G5107" s="15"/>
      <c r="H5107" s="14" t="n">
        <f aca="false">IFERROR(IF($F$3=0,"-",Tabla1[[#This Row],[Precio de Cliente neto]]*(1+$F$3)),"-")</f>
        <v>3338.06865</v>
      </c>
      <c r="I5107" s="14" t="n">
        <v>3179.113</v>
      </c>
      <c r="J5107" s="14" t="n">
        <v>2861.2017</v>
      </c>
    </row>
    <row r="5108" customFormat="false" ht="15" hidden="false" customHeight="false" outlineLevel="0" collapsed="false">
      <c r="A5108" s="12" t="n">
        <v>21203</v>
      </c>
      <c r="B5108" s="13" t="s">
        <v>5121</v>
      </c>
      <c r="C5108" s="14" t="n">
        <f aca="false">IF($F$2=0," - ",Tabla1[[#This Row],[Base Precio de Lista neto]])</f>
        <v>3860.7474</v>
      </c>
      <c r="D5108" s="14" t="n">
        <f aca="false">IF($F$2=0," - ",Tabla1[[#This Row],[Base Precio de Lista neto]]*(1-$F$2))</f>
        <v>2702.52318</v>
      </c>
      <c r="E5108" s="14" t="n">
        <f aca="false">IF($F$2=0," - ",Tabla1[[#This Row],[Base para Mejor precio]]*(1-$F$2))</f>
        <v>2432.270862</v>
      </c>
      <c r="F5108" s="12" t="s">
        <v>17</v>
      </c>
      <c r="G5108" s="15"/>
      <c r="H5108" s="14" t="n">
        <f aca="false">IFERROR(IF($F$3=0,"-",Tabla1[[#This Row],[Precio de Cliente neto]]*(1+$F$3)),"-")</f>
        <v>4053.78477</v>
      </c>
      <c r="I5108" s="14" t="n">
        <v>3860.7474</v>
      </c>
      <c r="J5108" s="14" t="n">
        <v>3474.67266</v>
      </c>
    </row>
    <row r="5109" customFormat="false" ht="15" hidden="false" customHeight="false" outlineLevel="0" collapsed="false">
      <c r="A5109" s="12" t="n">
        <v>21204</v>
      </c>
      <c r="B5109" s="13" t="s">
        <v>5122</v>
      </c>
      <c r="C5109" s="14" t="n">
        <f aca="false">IF($F$2=0," - ",Tabla1[[#This Row],[Base Precio de Lista neto]])</f>
        <v>2841.2987</v>
      </c>
      <c r="D5109" s="14" t="n">
        <f aca="false">IF($F$2=0," - ",Tabla1[[#This Row],[Base Precio de Lista neto]]*(1-$F$2))</f>
        <v>1988.90909</v>
      </c>
      <c r="E5109" s="14" t="n">
        <f aca="false">IF($F$2=0," - ",Tabla1[[#This Row],[Base para Mejor precio]]*(1-$F$2))</f>
        <v>1790.018181</v>
      </c>
      <c r="F5109" s="12" t="s">
        <v>17</v>
      </c>
      <c r="G5109" s="15"/>
      <c r="H5109" s="14" t="n">
        <f aca="false">IFERROR(IF($F$3=0,"-",Tabla1[[#This Row],[Precio de Cliente neto]]*(1+$F$3)),"-")</f>
        <v>2983.363635</v>
      </c>
      <c r="I5109" s="14" t="n">
        <v>2841.2987</v>
      </c>
      <c r="J5109" s="14" t="n">
        <v>2557.16883</v>
      </c>
    </row>
    <row r="5110" customFormat="false" ht="15" hidden="false" customHeight="false" outlineLevel="0" collapsed="false">
      <c r="A5110" s="12" t="n">
        <v>21205</v>
      </c>
      <c r="B5110" s="13" t="s">
        <v>5123</v>
      </c>
      <c r="C5110" s="14" t="n">
        <f aca="false">IF($F$2=0," - ",Tabla1[[#This Row],[Base Precio de Lista neto]])</f>
        <v>979.994</v>
      </c>
      <c r="D5110" s="14" t="n">
        <f aca="false">IF($F$2=0," - ",Tabla1[[#This Row],[Base Precio de Lista neto]]*(1-$F$2))</f>
        <v>685.9958</v>
      </c>
      <c r="E5110" s="14" t="n">
        <f aca="false">IF($F$2=0," - ",Tabla1[[#This Row],[Base para Mejor precio]]*(1-$F$2))</f>
        <v>617.39622</v>
      </c>
      <c r="F5110" s="12" t="s">
        <v>17</v>
      </c>
      <c r="G5110" s="15"/>
      <c r="H5110" s="14" t="n">
        <f aca="false">IFERROR(IF($F$3=0,"-",Tabla1[[#This Row],[Precio de Cliente neto]]*(1+$F$3)),"-")</f>
        <v>1028.9937</v>
      </c>
      <c r="I5110" s="14" t="n">
        <v>979.994</v>
      </c>
      <c r="J5110" s="14" t="n">
        <v>881.9946</v>
      </c>
    </row>
    <row r="5111" customFormat="false" ht="15" hidden="false" customHeight="false" outlineLevel="0" collapsed="false">
      <c r="A5111" s="12" t="n">
        <v>21206</v>
      </c>
      <c r="B5111" s="13" t="s">
        <v>5124</v>
      </c>
      <c r="C5111" s="14" t="n">
        <f aca="false">IF($F$2=0," - ",Tabla1[[#This Row],[Base Precio de Lista neto]])</f>
        <v>1275.1194</v>
      </c>
      <c r="D5111" s="14" t="n">
        <f aca="false">IF($F$2=0," - ",Tabla1[[#This Row],[Base Precio de Lista neto]]*(1-$F$2))</f>
        <v>892.58358</v>
      </c>
      <c r="E5111" s="14" t="n">
        <f aca="false">IF($F$2=0," - ",Tabla1[[#This Row],[Base para Mejor precio]]*(1-$F$2))</f>
        <v>803.325222</v>
      </c>
      <c r="F5111" s="12" t="s">
        <v>17</v>
      </c>
      <c r="G5111" s="15"/>
      <c r="H5111" s="14" t="n">
        <f aca="false">IFERROR(IF($F$3=0,"-",Tabla1[[#This Row],[Precio de Cliente neto]]*(1+$F$3)),"-")</f>
        <v>1338.87537</v>
      </c>
      <c r="I5111" s="14" t="n">
        <v>1275.1194</v>
      </c>
      <c r="J5111" s="14" t="n">
        <v>1147.60746</v>
      </c>
    </row>
    <row r="5112" customFormat="false" ht="15" hidden="false" customHeight="false" outlineLevel="0" collapsed="false">
      <c r="A5112" s="12" t="n">
        <v>21207</v>
      </c>
      <c r="B5112" s="13" t="s">
        <v>5125</v>
      </c>
      <c r="C5112" s="14" t="n">
        <f aca="false">IF($F$2=0," - ",Tabla1[[#This Row],[Base Precio de Lista neto]])</f>
        <v>1522.7513</v>
      </c>
      <c r="D5112" s="14" t="n">
        <f aca="false">IF($F$2=0," - ",Tabla1[[#This Row],[Base Precio de Lista neto]]*(1-$F$2))</f>
        <v>1065.92591</v>
      </c>
      <c r="E5112" s="14" t="n">
        <f aca="false">IF($F$2=0," - ",Tabla1[[#This Row],[Base para Mejor precio]]*(1-$F$2))</f>
        <v>959.333319</v>
      </c>
      <c r="F5112" s="12" t="s">
        <v>17</v>
      </c>
      <c r="G5112" s="15"/>
      <c r="H5112" s="14" t="n">
        <f aca="false">IFERROR(IF($F$3=0,"-",Tabla1[[#This Row],[Precio de Cliente neto]]*(1+$F$3)),"-")</f>
        <v>1598.888865</v>
      </c>
      <c r="I5112" s="14" t="n">
        <v>1522.7513</v>
      </c>
      <c r="J5112" s="14" t="n">
        <v>1370.47617</v>
      </c>
    </row>
    <row r="5113" customFormat="false" ht="15" hidden="false" customHeight="false" outlineLevel="0" collapsed="false">
      <c r="A5113" s="12" t="n">
        <v>21208</v>
      </c>
      <c r="B5113" s="13" t="s">
        <v>5126</v>
      </c>
      <c r="C5113" s="14" t="n">
        <f aca="false">IF($F$2=0," - ",Tabla1[[#This Row],[Base Precio de Lista neto]])</f>
        <v>948.2271</v>
      </c>
      <c r="D5113" s="14" t="n">
        <f aca="false">IF($F$2=0," - ",Tabla1[[#This Row],[Base Precio de Lista neto]]*(1-$F$2))</f>
        <v>663.75897</v>
      </c>
      <c r="E5113" s="14" t="n">
        <f aca="false">IF($F$2=0," - ",Tabla1[[#This Row],[Base para Mejor precio]]*(1-$F$2))</f>
        <v>597.383073</v>
      </c>
      <c r="F5113" s="12" t="s">
        <v>17</v>
      </c>
      <c r="G5113" s="15"/>
      <c r="H5113" s="14" t="n">
        <f aca="false">IFERROR(IF($F$3=0,"-",Tabla1[[#This Row],[Precio de Cliente neto]]*(1+$F$3)),"-")</f>
        <v>995.638455</v>
      </c>
      <c r="I5113" s="14" t="n">
        <v>948.2271</v>
      </c>
      <c r="J5113" s="14" t="n">
        <v>853.40439</v>
      </c>
    </row>
    <row r="5114" customFormat="false" ht="15" hidden="false" customHeight="false" outlineLevel="0" collapsed="false">
      <c r="A5114" s="12" t="n">
        <v>21209</v>
      </c>
      <c r="B5114" s="13" t="s">
        <v>5127</v>
      </c>
      <c r="C5114" s="14" t="n">
        <f aca="false">IF($F$2=0," - ",Tabla1[[#This Row],[Base Precio de Lista neto]])</f>
        <v>1057.0555</v>
      </c>
      <c r="D5114" s="14" t="n">
        <f aca="false">IF($F$2=0," - ",Tabla1[[#This Row],[Base Precio de Lista neto]]*(1-$F$2))</f>
        <v>739.93885</v>
      </c>
      <c r="E5114" s="14" t="n">
        <f aca="false">IF($F$2=0," - ",Tabla1[[#This Row],[Base para Mejor precio]]*(1-$F$2))</f>
        <v>665.944965</v>
      </c>
      <c r="F5114" s="12" t="s">
        <v>17</v>
      </c>
      <c r="G5114" s="15"/>
      <c r="H5114" s="14" t="n">
        <f aca="false">IFERROR(IF($F$3=0,"-",Tabla1[[#This Row],[Precio de Cliente neto]]*(1+$F$3)),"-")</f>
        <v>1109.908275</v>
      </c>
      <c r="I5114" s="14" t="n">
        <v>1057.0555</v>
      </c>
      <c r="J5114" s="14" t="n">
        <v>951.34995</v>
      </c>
    </row>
    <row r="5115" customFormat="false" ht="15" hidden="false" customHeight="false" outlineLevel="0" collapsed="false">
      <c r="A5115" s="12" t="n">
        <v>21210</v>
      </c>
      <c r="B5115" s="13" t="s">
        <v>5128</v>
      </c>
      <c r="C5115" s="14" t="n">
        <f aca="false">IF($F$2=0," - ",Tabla1[[#This Row],[Base Precio de Lista neto]])</f>
        <v>1478.3993</v>
      </c>
      <c r="D5115" s="14" t="n">
        <f aca="false">IF($F$2=0," - ",Tabla1[[#This Row],[Base Precio de Lista neto]]*(1-$F$2))</f>
        <v>1034.87951</v>
      </c>
      <c r="E5115" s="14" t="n">
        <f aca="false">IF($F$2=0," - ",Tabla1[[#This Row],[Base para Mejor precio]]*(1-$F$2))</f>
        <v>931.391559</v>
      </c>
      <c r="F5115" s="12" t="s">
        <v>17</v>
      </c>
      <c r="G5115" s="15"/>
      <c r="H5115" s="14" t="n">
        <f aca="false">IFERROR(IF($F$3=0,"-",Tabla1[[#This Row],[Precio de Cliente neto]]*(1+$F$3)),"-")</f>
        <v>1552.319265</v>
      </c>
      <c r="I5115" s="14" t="n">
        <v>1478.3993</v>
      </c>
      <c r="J5115" s="14" t="n">
        <v>1330.55937</v>
      </c>
    </row>
    <row r="5116" customFormat="false" ht="15" hidden="false" customHeight="false" outlineLevel="0" collapsed="false">
      <c r="A5116" s="12" t="n">
        <v>21211</v>
      </c>
      <c r="B5116" s="13" t="s">
        <v>5129</v>
      </c>
      <c r="C5116" s="14" t="n">
        <f aca="false">IF($F$2=0," - ",Tabla1[[#This Row],[Base Precio de Lista neto]])</f>
        <v>2054.6979</v>
      </c>
      <c r="D5116" s="14" t="n">
        <f aca="false">IF($F$2=0," - ",Tabla1[[#This Row],[Base Precio de Lista neto]]*(1-$F$2))</f>
        <v>1438.28853</v>
      </c>
      <c r="E5116" s="14" t="n">
        <f aca="false">IF($F$2=0," - ",Tabla1[[#This Row],[Base para Mejor precio]]*(1-$F$2))</f>
        <v>1294.459677</v>
      </c>
      <c r="F5116" s="12" t="s">
        <v>17</v>
      </c>
      <c r="G5116" s="15"/>
      <c r="H5116" s="14" t="n">
        <f aca="false">IFERROR(IF($F$3=0,"-",Tabla1[[#This Row],[Precio de Cliente neto]]*(1+$F$3)),"-")</f>
        <v>2157.432795</v>
      </c>
      <c r="I5116" s="14" t="n">
        <v>2054.6979</v>
      </c>
      <c r="J5116" s="14" t="n">
        <v>1849.22811</v>
      </c>
    </row>
    <row r="5117" customFormat="false" ht="15" hidden="false" customHeight="false" outlineLevel="0" collapsed="false">
      <c r="A5117" s="12" t="n">
        <v>21212</v>
      </c>
      <c r="B5117" s="13" t="s">
        <v>5130</v>
      </c>
      <c r="C5117" s="14" t="n">
        <f aca="false">IF($F$2=0," - ",Tabla1[[#This Row],[Base Precio de Lista neto]])</f>
        <v>317.0243</v>
      </c>
      <c r="D5117" s="14" t="n">
        <f aca="false">IF($F$2=0," - ",Tabla1[[#This Row],[Base Precio de Lista neto]]*(1-$F$2))</f>
        <v>221.91701</v>
      </c>
      <c r="E5117" s="14" t="n">
        <f aca="false">IF($F$2=0," - ",Tabla1[[#This Row],[Base para Mejor precio]]*(1-$F$2))</f>
        <v>199.725309</v>
      </c>
      <c r="F5117" s="12" t="s">
        <v>17</v>
      </c>
      <c r="G5117" s="15"/>
      <c r="H5117" s="14" t="n">
        <f aca="false">IFERROR(IF($F$3=0,"-",Tabla1[[#This Row],[Precio de Cliente neto]]*(1+$F$3)),"-")</f>
        <v>332.875515</v>
      </c>
      <c r="I5117" s="14" t="n">
        <v>317.0243</v>
      </c>
      <c r="J5117" s="14" t="n">
        <v>285.32187</v>
      </c>
    </row>
    <row r="5118" customFormat="false" ht="15" hidden="false" customHeight="false" outlineLevel="0" collapsed="false">
      <c r="A5118" s="12" t="n">
        <v>21213</v>
      </c>
      <c r="B5118" s="13" t="s">
        <v>5131</v>
      </c>
      <c r="C5118" s="14" t="n">
        <f aca="false">IF($F$2=0," - ",Tabla1[[#This Row],[Base Precio de Lista neto]])</f>
        <v>317.0243</v>
      </c>
      <c r="D5118" s="14" t="n">
        <f aca="false">IF($F$2=0," - ",Tabla1[[#This Row],[Base Precio de Lista neto]]*(1-$F$2))</f>
        <v>221.91701</v>
      </c>
      <c r="E5118" s="14" t="n">
        <f aca="false">IF($F$2=0," - ",Tabla1[[#This Row],[Base para Mejor precio]]*(1-$F$2))</f>
        <v>199.725309</v>
      </c>
      <c r="F5118" s="12" t="s">
        <v>17</v>
      </c>
      <c r="G5118" s="15"/>
      <c r="H5118" s="14" t="n">
        <f aca="false">IFERROR(IF($F$3=0,"-",Tabla1[[#This Row],[Precio de Cliente neto]]*(1+$F$3)),"-")</f>
        <v>332.875515</v>
      </c>
      <c r="I5118" s="14" t="n">
        <v>317.0243</v>
      </c>
      <c r="J5118" s="14" t="n">
        <v>285.32187</v>
      </c>
    </row>
    <row r="5119" customFormat="false" ht="15" hidden="false" customHeight="false" outlineLevel="0" collapsed="false">
      <c r="A5119" s="12" t="n">
        <v>21214</v>
      </c>
      <c r="B5119" s="13" t="s">
        <v>5132</v>
      </c>
      <c r="C5119" s="14" t="n">
        <f aca="false">IF($F$2=0," - ",Tabla1[[#This Row],[Base Precio de Lista neto]])</f>
        <v>429.013</v>
      </c>
      <c r="D5119" s="14" t="n">
        <f aca="false">IF($F$2=0," - ",Tabla1[[#This Row],[Base Precio de Lista neto]]*(1-$F$2))</f>
        <v>300.3091</v>
      </c>
      <c r="E5119" s="14" t="n">
        <f aca="false">IF($F$2=0," - ",Tabla1[[#This Row],[Base para Mejor precio]]*(1-$F$2))</f>
        <v>270.27819</v>
      </c>
      <c r="F5119" s="12" t="s">
        <v>17</v>
      </c>
      <c r="G5119" s="15"/>
      <c r="H5119" s="14" t="n">
        <f aca="false">IFERROR(IF($F$3=0,"-",Tabla1[[#This Row],[Precio de Cliente neto]]*(1+$F$3)),"-")</f>
        <v>450.46365</v>
      </c>
      <c r="I5119" s="14" t="n">
        <v>429.013</v>
      </c>
      <c r="J5119" s="14" t="n">
        <v>386.1117</v>
      </c>
    </row>
    <row r="5120" customFormat="false" ht="15" hidden="false" customHeight="false" outlineLevel="0" collapsed="false">
      <c r="A5120" s="12" t="n">
        <v>21215</v>
      </c>
      <c r="B5120" s="13" t="s">
        <v>5133</v>
      </c>
      <c r="C5120" s="14" t="n">
        <f aca="false">IF($F$2=0," - ",Tabla1[[#This Row],[Base Precio de Lista neto]])</f>
        <v>440.1934</v>
      </c>
      <c r="D5120" s="14" t="n">
        <f aca="false">IF($F$2=0," - ",Tabla1[[#This Row],[Base Precio de Lista neto]]*(1-$F$2))</f>
        <v>308.13538</v>
      </c>
      <c r="E5120" s="14" t="n">
        <f aca="false">IF($F$2=0," - ",Tabla1[[#This Row],[Base para Mejor precio]]*(1-$F$2))</f>
        <v>277.321842</v>
      </c>
      <c r="F5120" s="12" t="s">
        <v>17</v>
      </c>
      <c r="G5120" s="15"/>
      <c r="H5120" s="14" t="n">
        <f aca="false">IFERROR(IF($F$3=0,"-",Tabla1[[#This Row],[Precio de Cliente neto]]*(1+$F$3)),"-")</f>
        <v>462.20307</v>
      </c>
      <c r="I5120" s="14" t="n">
        <v>440.1934</v>
      </c>
      <c r="J5120" s="14" t="n">
        <v>396.17406</v>
      </c>
    </row>
    <row r="5121" customFormat="false" ht="15" hidden="false" customHeight="false" outlineLevel="0" collapsed="false">
      <c r="A5121" s="12" t="n">
        <v>21216</v>
      </c>
      <c r="B5121" s="13" t="s">
        <v>5134</v>
      </c>
      <c r="C5121" s="14" t="n">
        <f aca="false">IF($F$2=0," - ",Tabla1[[#This Row],[Base Precio de Lista neto]])</f>
        <v>466.7122</v>
      </c>
      <c r="D5121" s="14" t="n">
        <f aca="false">IF($F$2=0," - ",Tabla1[[#This Row],[Base Precio de Lista neto]]*(1-$F$2))</f>
        <v>326.69854</v>
      </c>
      <c r="E5121" s="14" t="n">
        <f aca="false">IF($F$2=0," - ",Tabla1[[#This Row],[Base para Mejor precio]]*(1-$F$2))</f>
        <v>294.028686</v>
      </c>
      <c r="F5121" s="12" t="s">
        <v>17</v>
      </c>
      <c r="G5121" s="15"/>
      <c r="H5121" s="14" t="n">
        <f aca="false">IFERROR(IF($F$3=0,"-",Tabla1[[#This Row],[Precio de Cliente neto]]*(1+$F$3)),"-")</f>
        <v>490.04781</v>
      </c>
      <c r="I5121" s="14" t="n">
        <v>466.7122</v>
      </c>
      <c r="J5121" s="14" t="n">
        <v>420.04098</v>
      </c>
    </row>
    <row r="5122" customFormat="false" ht="15" hidden="false" customHeight="false" outlineLevel="0" collapsed="false">
      <c r="A5122" s="12" t="n">
        <v>21217</v>
      </c>
      <c r="B5122" s="13" t="s">
        <v>5135</v>
      </c>
      <c r="C5122" s="14" t="n">
        <f aca="false">IF($F$2=0," - ",Tabla1[[#This Row],[Base Precio de Lista neto]])</f>
        <v>476.8762</v>
      </c>
      <c r="D5122" s="14" t="n">
        <f aca="false">IF($F$2=0," - ",Tabla1[[#This Row],[Base Precio de Lista neto]]*(1-$F$2))</f>
        <v>333.81334</v>
      </c>
      <c r="E5122" s="14" t="n">
        <f aca="false">IF($F$2=0," - ",Tabla1[[#This Row],[Base para Mejor precio]]*(1-$F$2))</f>
        <v>300.432006</v>
      </c>
      <c r="F5122" s="12" t="s">
        <v>17</v>
      </c>
      <c r="G5122" s="15"/>
      <c r="H5122" s="14" t="n">
        <f aca="false">IFERROR(IF($F$3=0,"-",Tabla1[[#This Row],[Precio de Cliente neto]]*(1+$F$3)),"-")</f>
        <v>500.72001</v>
      </c>
      <c r="I5122" s="14" t="n">
        <v>476.8762</v>
      </c>
      <c r="J5122" s="14" t="n">
        <v>429.18858</v>
      </c>
    </row>
    <row r="5123" customFormat="false" ht="15" hidden="false" customHeight="false" outlineLevel="0" collapsed="false">
      <c r="A5123" s="12" t="n">
        <v>21218</v>
      </c>
      <c r="B5123" s="13" t="s">
        <v>5136</v>
      </c>
      <c r="C5123" s="14" t="n">
        <f aca="false">IF($F$2=0," - ",Tabla1[[#This Row],[Base Precio de Lista neto]])</f>
        <v>554.862</v>
      </c>
      <c r="D5123" s="14" t="n">
        <f aca="false">IF($F$2=0," - ",Tabla1[[#This Row],[Base Precio de Lista neto]]*(1-$F$2))</f>
        <v>388.4034</v>
      </c>
      <c r="E5123" s="14" t="n">
        <f aca="false">IF($F$2=0," - ",Tabla1[[#This Row],[Base para Mejor precio]]*(1-$F$2))</f>
        <v>349.56306</v>
      </c>
      <c r="F5123" s="12" t="s">
        <v>17</v>
      </c>
      <c r="G5123" s="15"/>
      <c r="H5123" s="14" t="n">
        <f aca="false">IFERROR(IF($F$3=0,"-",Tabla1[[#This Row],[Precio de Cliente neto]]*(1+$F$3)),"-")</f>
        <v>582.6051</v>
      </c>
      <c r="I5123" s="14" t="n">
        <v>554.862</v>
      </c>
      <c r="J5123" s="14" t="n">
        <v>499.3758</v>
      </c>
    </row>
    <row r="5124" customFormat="false" ht="15" hidden="false" customHeight="false" outlineLevel="0" collapsed="false">
      <c r="A5124" s="12" t="n">
        <v>21219</v>
      </c>
      <c r="B5124" s="13" t="s">
        <v>5137</v>
      </c>
      <c r="C5124" s="14" t="n">
        <f aca="false">IF($F$2=0," - ",Tabla1[[#This Row],[Base Precio de Lista neto]])</f>
        <v>576.7608</v>
      </c>
      <c r="D5124" s="14" t="n">
        <f aca="false">IF($F$2=0," - ",Tabla1[[#This Row],[Base Precio de Lista neto]]*(1-$F$2))</f>
        <v>403.73256</v>
      </c>
      <c r="E5124" s="14" t="n">
        <f aca="false">IF($F$2=0," - ",Tabla1[[#This Row],[Base para Mejor precio]]*(1-$F$2))</f>
        <v>363.359304</v>
      </c>
      <c r="F5124" s="12" t="s">
        <v>17</v>
      </c>
      <c r="G5124" s="15"/>
      <c r="H5124" s="14" t="n">
        <f aca="false">IFERROR(IF($F$3=0,"-",Tabla1[[#This Row],[Precio de Cliente neto]]*(1+$F$3)),"-")</f>
        <v>605.59884</v>
      </c>
      <c r="I5124" s="14" t="n">
        <v>576.7608</v>
      </c>
      <c r="J5124" s="14" t="n">
        <v>519.08472</v>
      </c>
    </row>
    <row r="5125" customFormat="false" ht="15" hidden="false" customHeight="false" outlineLevel="0" collapsed="false">
      <c r="A5125" s="12" t="n">
        <v>21220</v>
      </c>
      <c r="B5125" s="13" t="s">
        <v>5138</v>
      </c>
      <c r="C5125" s="14" t="n">
        <f aca="false">IF($F$2=0," - ",Tabla1[[#This Row],[Base Precio de Lista neto]])</f>
        <v>390.39</v>
      </c>
      <c r="D5125" s="14" t="n">
        <f aca="false">IF($F$2=0," - ",Tabla1[[#This Row],[Base Precio de Lista neto]]*(1-$F$2))</f>
        <v>273.273</v>
      </c>
      <c r="E5125" s="14" t="n">
        <f aca="false">IF($F$2=0," - ",Tabla1[[#This Row],[Base para Mejor precio]]*(1-$F$2))</f>
        <v>245.9457</v>
      </c>
      <c r="F5125" s="12" t="s">
        <v>17</v>
      </c>
      <c r="G5125" s="15"/>
      <c r="H5125" s="14" t="n">
        <f aca="false">IFERROR(IF($F$3=0,"-",Tabla1[[#This Row],[Precio de Cliente neto]]*(1+$F$3)),"-")</f>
        <v>409.9095</v>
      </c>
      <c r="I5125" s="14" t="n">
        <v>390.39</v>
      </c>
      <c r="J5125" s="14" t="n">
        <v>351.351</v>
      </c>
    </row>
    <row r="5126" customFormat="false" ht="15" hidden="false" customHeight="false" outlineLevel="0" collapsed="false">
      <c r="A5126" s="12" t="n">
        <v>21221</v>
      </c>
      <c r="B5126" s="13" t="s">
        <v>5139</v>
      </c>
      <c r="C5126" s="14" t="n">
        <f aca="false">IF($F$2=0," - ",Tabla1[[#This Row],[Base Precio de Lista neto]])</f>
        <v>390.39</v>
      </c>
      <c r="D5126" s="14" t="n">
        <f aca="false">IF($F$2=0," - ",Tabla1[[#This Row],[Base Precio de Lista neto]]*(1-$F$2))</f>
        <v>273.273</v>
      </c>
      <c r="E5126" s="14" t="n">
        <f aca="false">IF($F$2=0," - ",Tabla1[[#This Row],[Base para Mejor precio]]*(1-$F$2))</f>
        <v>245.9457</v>
      </c>
      <c r="F5126" s="12" t="s">
        <v>17</v>
      </c>
      <c r="G5126" s="15"/>
      <c r="H5126" s="14" t="n">
        <f aca="false">IFERROR(IF($F$3=0,"-",Tabla1[[#This Row],[Precio de Cliente neto]]*(1+$F$3)),"-")</f>
        <v>409.9095</v>
      </c>
      <c r="I5126" s="14" t="n">
        <v>390.39</v>
      </c>
      <c r="J5126" s="14" t="n">
        <v>351.351</v>
      </c>
    </row>
    <row r="5127" customFormat="false" ht="15" hidden="false" customHeight="false" outlineLevel="0" collapsed="false">
      <c r="A5127" s="12" t="n">
        <v>21222</v>
      </c>
      <c r="B5127" s="13" t="s">
        <v>5140</v>
      </c>
      <c r="C5127" s="14" t="n">
        <f aca="false">IF($F$2=0," - ",Tabla1[[#This Row],[Base Precio de Lista neto]])</f>
        <v>390.39</v>
      </c>
      <c r="D5127" s="14" t="n">
        <f aca="false">IF($F$2=0," - ",Tabla1[[#This Row],[Base Precio de Lista neto]]*(1-$F$2))</f>
        <v>273.273</v>
      </c>
      <c r="E5127" s="14" t="n">
        <f aca="false">IF($F$2=0," - ",Tabla1[[#This Row],[Base para Mejor precio]]*(1-$F$2))</f>
        <v>245.9457</v>
      </c>
      <c r="F5127" s="12" t="s">
        <v>17</v>
      </c>
      <c r="G5127" s="15"/>
      <c r="H5127" s="14" t="n">
        <f aca="false">IFERROR(IF($F$3=0,"-",Tabla1[[#This Row],[Precio de Cliente neto]]*(1+$F$3)),"-")</f>
        <v>409.9095</v>
      </c>
      <c r="I5127" s="14" t="n">
        <v>390.39</v>
      </c>
      <c r="J5127" s="14" t="n">
        <v>351.351</v>
      </c>
    </row>
    <row r="5128" customFormat="false" ht="15" hidden="false" customHeight="false" outlineLevel="0" collapsed="false">
      <c r="A5128" s="12" t="n">
        <v>21223</v>
      </c>
      <c r="B5128" s="13" t="s">
        <v>5141</v>
      </c>
      <c r="C5128" s="14" t="n">
        <f aca="false">IF($F$2=0," - ",Tabla1[[#This Row],[Base Precio de Lista neto]])</f>
        <v>243.012</v>
      </c>
      <c r="D5128" s="14" t="n">
        <f aca="false">IF($F$2=0," - ",Tabla1[[#This Row],[Base Precio de Lista neto]]*(1-$F$2))</f>
        <v>170.1084</v>
      </c>
      <c r="E5128" s="14" t="n">
        <f aca="false">IF($F$2=0," - ",Tabla1[[#This Row],[Base para Mejor precio]]*(1-$F$2))</f>
        <v>153.09756</v>
      </c>
      <c r="F5128" s="12" t="s">
        <v>17</v>
      </c>
      <c r="G5128" s="15"/>
      <c r="H5128" s="14" t="n">
        <f aca="false">IFERROR(IF($F$3=0,"-",Tabla1[[#This Row],[Precio de Cliente neto]]*(1+$F$3)),"-")</f>
        <v>255.1626</v>
      </c>
      <c r="I5128" s="14" t="n">
        <v>243.012</v>
      </c>
      <c r="J5128" s="14" t="n">
        <v>218.7108</v>
      </c>
    </row>
    <row r="5129" customFormat="false" ht="15" hidden="false" customHeight="false" outlineLevel="0" collapsed="false">
      <c r="A5129" s="12" t="n">
        <v>21224</v>
      </c>
      <c r="B5129" s="13" t="s">
        <v>5142</v>
      </c>
      <c r="C5129" s="14" t="n">
        <f aca="false">IF($F$2=0," - ",Tabla1[[#This Row],[Base Precio de Lista neto]])</f>
        <v>1590.2033</v>
      </c>
      <c r="D5129" s="14" t="n">
        <f aca="false">IF($F$2=0," - ",Tabla1[[#This Row],[Base Precio de Lista neto]]*(1-$F$2))</f>
        <v>1113.14231</v>
      </c>
      <c r="E5129" s="14" t="n">
        <f aca="false">IF($F$2=0," - ",Tabla1[[#This Row],[Base para Mejor precio]]*(1-$F$2))</f>
        <v>1001.828079</v>
      </c>
      <c r="F5129" s="12" t="s">
        <v>17</v>
      </c>
      <c r="G5129" s="15"/>
      <c r="H5129" s="14" t="n">
        <f aca="false">IFERROR(IF($F$3=0,"-",Tabla1[[#This Row],[Precio de Cliente neto]]*(1+$F$3)),"-")</f>
        <v>1669.713465</v>
      </c>
      <c r="I5129" s="14" t="n">
        <v>1590.2033</v>
      </c>
      <c r="J5129" s="14" t="n">
        <v>1431.18297</v>
      </c>
    </row>
    <row r="5130" customFormat="false" ht="15" hidden="false" customHeight="false" outlineLevel="0" collapsed="false">
      <c r="A5130" s="12" t="n">
        <v>21225</v>
      </c>
      <c r="B5130" s="13" t="s">
        <v>5143</v>
      </c>
      <c r="C5130" s="14" t="n">
        <f aca="false">IF($F$2=0," - ",Tabla1[[#This Row],[Base Precio de Lista neto]])</f>
        <v>1590.2033</v>
      </c>
      <c r="D5130" s="14" t="n">
        <f aca="false">IF($F$2=0," - ",Tabla1[[#This Row],[Base Precio de Lista neto]]*(1-$F$2))</f>
        <v>1113.14231</v>
      </c>
      <c r="E5130" s="14" t="n">
        <f aca="false">IF($F$2=0," - ",Tabla1[[#This Row],[Base para Mejor precio]]*(1-$F$2))</f>
        <v>1001.828079</v>
      </c>
      <c r="F5130" s="12" t="s">
        <v>17</v>
      </c>
      <c r="G5130" s="15"/>
      <c r="H5130" s="14" t="n">
        <f aca="false">IFERROR(IF($F$3=0,"-",Tabla1[[#This Row],[Precio de Cliente neto]]*(1+$F$3)),"-")</f>
        <v>1669.713465</v>
      </c>
      <c r="I5130" s="14" t="n">
        <v>1590.2033</v>
      </c>
      <c r="J5130" s="14" t="n">
        <v>1431.18297</v>
      </c>
    </row>
    <row r="5131" customFormat="false" ht="15" hidden="false" customHeight="false" outlineLevel="0" collapsed="false">
      <c r="A5131" s="12" t="n">
        <v>21226</v>
      </c>
      <c r="B5131" s="13" t="s">
        <v>5144</v>
      </c>
      <c r="C5131" s="14" t="n">
        <f aca="false">IF($F$2=0," - ",Tabla1[[#This Row],[Base Precio de Lista neto]])</f>
        <v>1590.2033</v>
      </c>
      <c r="D5131" s="14" t="n">
        <f aca="false">IF($F$2=0," - ",Tabla1[[#This Row],[Base Precio de Lista neto]]*(1-$F$2))</f>
        <v>1113.14231</v>
      </c>
      <c r="E5131" s="14" t="n">
        <f aca="false">IF($F$2=0," - ",Tabla1[[#This Row],[Base para Mejor precio]]*(1-$F$2))</f>
        <v>1001.828079</v>
      </c>
      <c r="F5131" s="12" t="s">
        <v>17</v>
      </c>
      <c r="G5131" s="15"/>
      <c r="H5131" s="14" t="n">
        <f aca="false">IFERROR(IF($F$3=0,"-",Tabla1[[#This Row],[Precio de Cliente neto]]*(1+$F$3)),"-")</f>
        <v>1669.713465</v>
      </c>
      <c r="I5131" s="14" t="n">
        <v>1590.2033</v>
      </c>
      <c r="J5131" s="14" t="n">
        <v>1431.18297</v>
      </c>
    </row>
    <row r="5132" customFormat="false" ht="15" hidden="false" customHeight="false" outlineLevel="0" collapsed="false">
      <c r="A5132" s="12" t="n">
        <v>21227</v>
      </c>
      <c r="B5132" s="13" t="s">
        <v>5145</v>
      </c>
      <c r="C5132" s="14" t="n">
        <f aca="false">IF($F$2=0," - ",Tabla1[[#This Row],[Base Precio de Lista neto]])</f>
        <v>1590.2033</v>
      </c>
      <c r="D5132" s="14" t="n">
        <f aca="false">IF($F$2=0," - ",Tabla1[[#This Row],[Base Precio de Lista neto]]*(1-$F$2))</f>
        <v>1113.14231</v>
      </c>
      <c r="E5132" s="14" t="n">
        <f aca="false">IF($F$2=0," - ",Tabla1[[#This Row],[Base para Mejor precio]]*(1-$F$2))</f>
        <v>1001.828079</v>
      </c>
      <c r="F5132" s="12" t="s">
        <v>17</v>
      </c>
      <c r="G5132" s="15"/>
      <c r="H5132" s="14" t="n">
        <f aca="false">IFERROR(IF($F$3=0,"-",Tabla1[[#This Row],[Precio de Cliente neto]]*(1+$F$3)),"-")</f>
        <v>1669.713465</v>
      </c>
      <c r="I5132" s="14" t="n">
        <v>1590.2033</v>
      </c>
      <c r="J5132" s="14" t="n">
        <v>1431.18297</v>
      </c>
    </row>
    <row r="5133" customFormat="false" ht="15" hidden="false" customHeight="false" outlineLevel="0" collapsed="false">
      <c r="A5133" s="12" t="n">
        <v>21228</v>
      </c>
      <c r="B5133" s="13" t="s">
        <v>5146</v>
      </c>
      <c r="C5133" s="14" t="n">
        <f aca="false">IF($F$2=0," - ",Tabla1[[#This Row],[Base Precio de Lista neto]])</f>
        <v>1590.2033</v>
      </c>
      <c r="D5133" s="14" t="n">
        <f aca="false">IF($F$2=0," - ",Tabla1[[#This Row],[Base Precio de Lista neto]]*(1-$F$2))</f>
        <v>1113.14231</v>
      </c>
      <c r="E5133" s="14" t="n">
        <f aca="false">IF($F$2=0," - ",Tabla1[[#This Row],[Base para Mejor precio]]*(1-$F$2))</f>
        <v>1001.828079</v>
      </c>
      <c r="F5133" s="12" t="s">
        <v>17</v>
      </c>
      <c r="G5133" s="15"/>
      <c r="H5133" s="14" t="n">
        <f aca="false">IFERROR(IF($F$3=0,"-",Tabla1[[#This Row],[Precio de Cliente neto]]*(1+$F$3)),"-")</f>
        <v>1669.713465</v>
      </c>
      <c r="I5133" s="14" t="n">
        <v>1590.2033</v>
      </c>
      <c r="J5133" s="14" t="n">
        <v>1431.18297</v>
      </c>
    </row>
    <row r="5134" customFormat="false" ht="15" hidden="false" customHeight="false" outlineLevel="0" collapsed="false">
      <c r="A5134" s="12" t="n">
        <v>21229</v>
      </c>
      <c r="B5134" s="13" t="s">
        <v>5147</v>
      </c>
      <c r="C5134" s="14" t="n">
        <f aca="false">IF($F$2=0," - ",Tabla1[[#This Row],[Base Precio de Lista neto]])</f>
        <v>1782.3028</v>
      </c>
      <c r="D5134" s="14" t="n">
        <f aca="false">IF($F$2=0," - ",Tabla1[[#This Row],[Base Precio de Lista neto]]*(1-$F$2))</f>
        <v>1247.61196</v>
      </c>
      <c r="E5134" s="14" t="n">
        <f aca="false">IF($F$2=0," - ",Tabla1[[#This Row],[Base para Mejor precio]]*(1-$F$2))</f>
        <v>1122.850764</v>
      </c>
      <c r="F5134" s="12" t="s">
        <v>17</v>
      </c>
      <c r="G5134" s="15"/>
      <c r="H5134" s="14" t="n">
        <f aca="false">IFERROR(IF($F$3=0,"-",Tabla1[[#This Row],[Precio de Cliente neto]]*(1+$F$3)),"-")</f>
        <v>1871.41794</v>
      </c>
      <c r="I5134" s="14" t="n">
        <v>1782.3028</v>
      </c>
      <c r="J5134" s="14" t="n">
        <v>1604.07252</v>
      </c>
    </row>
    <row r="5135" customFormat="false" ht="15" hidden="false" customHeight="false" outlineLevel="0" collapsed="false">
      <c r="A5135" s="12" t="n">
        <v>21230</v>
      </c>
      <c r="B5135" s="13" t="s">
        <v>5148</v>
      </c>
      <c r="C5135" s="14" t="n">
        <f aca="false">IF($F$2=0," - ",Tabla1[[#This Row],[Base Precio de Lista neto]])</f>
        <v>1782.3028</v>
      </c>
      <c r="D5135" s="14" t="n">
        <f aca="false">IF($F$2=0," - ",Tabla1[[#This Row],[Base Precio de Lista neto]]*(1-$F$2))</f>
        <v>1247.61196</v>
      </c>
      <c r="E5135" s="14" t="n">
        <f aca="false">IF($F$2=0," - ",Tabla1[[#This Row],[Base para Mejor precio]]*(1-$F$2))</f>
        <v>1122.850764</v>
      </c>
      <c r="F5135" s="12" t="s">
        <v>17</v>
      </c>
      <c r="G5135" s="15"/>
      <c r="H5135" s="14" t="n">
        <f aca="false">IFERROR(IF($F$3=0,"-",Tabla1[[#This Row],[Precio de Cliente neto]]*(1+$F$3)),"-")</f>
        <v>1871.41794</v>
      </c>
      <c r="I5135" s="14" t="n">
        <v>1782.3028</v>
      </c>
      <c r="J5135" s="14" t="n">
        <v>1604.07252</v>
      </c>
    </row>
    <row r="5136" customFormat="false" ht="15" hidden="false" customHeight="false" outlineLevel="0" collapsed="false">
      <c r="A5136" s="12" t="n">
        <v>21231</v>
      </c>
      <c r="B5136" s="13" t="s">
        <v>5149</v>
      </c>
      <c r="C5136" s="14" t="n">
        <f aca="false">IF($F$2=0," - ",Tabla1[[#This Row],[Base Precio de Lista neto]])</f>
        <v>1782.3028</v>
      </c>
      <c r="D5136" s="14" t="n">
        <f aca="false">IF($F$2=0," - ",Tabla1[[#This Row],[Base Precio de Lista neto]]*(1-$F$2))</f>
        <v>1247.61196</v>
      </c>
      <c r="E5136" s="14" t="n">
        <f aca="false">IF($F$2=0," - ",Tabla1[[#This Row],[Base para Mejor precio]]*(1-$F$2))</f>
        <v>1122.850764</v>
      </c>
      <c r="F5136" s="12" t="s">
        <v>17</v>
      </c>
      <c r="G5136" s="15"/>
      <c r="H5136" s="14" t="n">
        <f aca="false">IFERROR(IF($F$3=0,"-",Tabla1[[#This Row],[Precio de Cliente neto]]*(1+$F$3)),"-")</f>
        <v>1871.41794</v>
      </c>
      <c r="I5136" s="14" t="n">
        <v>1782.3028</v>
      </c>
      <c r="J5136" s="14" t="n">
        <v>1604.07252</v>
      </c>
    </row>
    <row r="5137" customFormat="false" ht="15" hidden="false" customHeight="false" outlineLevel="0" collapsed="false">
      <c r="A5137" s="12" t="n">
        <v>21232</v>
      </c>
      <c r="B5137" s="13" t="s">
        <v>5150</v>
      </c>
      <c r="C5137" s="14" t="n">
        <f aca="false">IF($F$2=0," - ",Tabla1[[#This Row],[Base Precio de Lista neto]])</f>
        <v>1782.3028</v>
      </c>
      <c r="D5137" s="14" t="n">
        <f aca="false">IF($F$2=0," - ",Tabla1[[#This Row],[Base Precio de Lista neto]]*(1-$F$2))</f>
        <v>1247.61196</v>
      </c>
      <c r="E5137" s="14" t="n">
        <f aca="false">IF($F$2=0," - ",Tabla1[[#This Row],[Base para Mejor precio]]*(1-$F$2))</f>
        <v>1122.850764</v>
      </c>
      <c r="F5137" s="12" t="s">
        <v>17</v>
      </c>
      <c r="G5137" s="15"/>
      <c r="H5137" s="14" t="n">
        <f aca="false">IFERROR(IF($F$3=0,"-",Tabla1[[#This Row],[Precio de Cliente neto]]*(1+$F$3)),"-")</f>
        <v>1871.41794</v>
      </c>
      <c r="I5137" s="14" t="n">
        <v>1782.3028</v>
      </c>
      <c r="J5137" s="14" t="n">
        <v>1604.07252</v>
      </c>
    </row>
    <row r="5138" customFormat="false" ht="15" hidden="false" customHeight="false" outlineLevel="0" collapsed="false">
      <c r="A5138" s="12" t="n">
        <v>21233</v>
      </c>
      <c r="B5138" s="13" t="s">
        <v>5151</v>
      </c>
      <c r="C5138" s="14" t="n">
        <f aca="false">IF($F$2=0," - ",Tabla1[[#This Row],[Base Precio de Lista neto]])</f>
        <v>1782.3028</v>
      </c>
      <c r="D5138" s="14" t="n">
        <f aca="false">IF($F$2=0," - ",Tabla1[[#This Row],[Base Precio de Lista neto]]*(1-$F$2))</f>
        <v>1247.61196</v>
      </c>
      <c r="E5138" s="14" t="n">
        <f aca="false">IF($F$2=0," - ",Tabla1[[#This Row],[Base para Mejor precio]]*(1-$F$2))</f>
        <v>1122.850764</v>
      </c>
      <c r="F5138" s="12" t="s">
        <v>17</v>
      </c>
      <c r="G5138" s="15"/>
      <c r="H5138" s="14" t="n">
        <f aca="false">IFERROR(IF($F$3=0,"-",Tabla1[[#This Row],[Precio de Cliente neto]]*(1+$F$3)),"-")</f>
        <v>1871.41794</v>
      </c>
      <c r="I5138" s="14" t="n">
        <v>1782.3028</v>
      </c>
      <c r="J5138" s="14" t="n">
        <v>1604.07252</v>
      </c>
    </row>
    <row r="5139" customFormat="false" ht="15" hidden="false" customHeight="false" outlineLevel="0" collapsed="false">
      <c r="A5139" s="12" t="n">
        <v>21234</v>
      </c>
      <c r="B5139" s="13" t="s">
        <v>5152</v>
      </c>
      <c r="C5139" s="14" t="n">
        <f aca="false">IF($F$2=0," - ",Tabla1[[#This Row],[Base Precio de Lista neto]])</f>
        <v>1846.0588</v>
      </c>
      <c r="D5139" s="14" t="n">
        <f aca="false">IF($F$2=0," - ",Tabla1[[#This Row],[Base Precio de Lista neto]]*(1-$F$2))</f>
        <v>1292.24116</v>
      </c>
      <c r="E5139" s="14" t="n">
        <f aca="false">IF($F$2=0," - ",Tabla1[[#This Row],[Base para Mejor precio]]*(1-$F$2))</f>
        <v>1163.017044</v>
      </c>
      <c r="F5139" s="12" t="s">
        <v>17</v>
      </c>
      <c r="G5139" s="15"/>
      <c r="H5139" s="14" t="n">
        <f aca="false">IFERROR(IF($F$3=0,"-",Tabla1[[#This Row],[Precio de Cliente neto]]*(1+$F$3)),"-")</f>
        <v>1938.36174</v>
      </c>
      <c r="I5139" s="14" t="n">
        <v>1846.0588</v>
      </c>
      <c r="J5139" s="14" t="n">
        <v>1661.45292</v>
      </c>
    </row>
    <row r="5140" customFormat="false" ht="15" hidden="false" customHeight="false" outlineLevel="0" collapsed="false">
      <c r="A5140" s="12" t="n">
        <v>21235</v>
      </c>
      <c r="B5140" s="13" t="s">
        <v>5153</v>
      </c>
      <c r="C5140" s="14" t="n">
        <f aca="false">IF($F$2=0," - ",Tabla1[[#This Row],[Base Precio de Lista neto]])</f>
        <v>1846.0588</v>
      </c>
      <c r="D5140" s="14" t="n">
        <f aca="false">IF($F$2=0," - ",Tabla1[[#This Row],[Base Precio de Lista neto]]*(1-$F$2))</f>
        <v>1292.24116</v>
      </c>
      <c r="E5140" s="14" t="n">
        <f aca="false">IF($F$2=0," - ",Tabla1[[#This Row],[Base para Mejor precio]]*(1-$F$2))</f>
        <v>1163.017044</v>
      </c>
      <c r="F5140" s="12" t="s">
        <v>17</v>
      </c>
      <c r="G5140" s="15"/>
      <c r="H5140" s="14" t="n">
        <f aca="false">IFERROR(IF($F$3=0,"-",Tabla1[[#This Row],[Precio de Cliente neto]]*(1+$F$3)),"-")</f>
        <v>1938.36174</v>
      </c>
      <c r="I5140" s="14" t="n">
        <v>1846.0588</v>
      </c>
      <c r="J5140" s="14" t="n">
        <v>1661.45292</v>
      </c>
    </row>
    <row r="5141" customFormat="false" ht="15" hidden="false" customHeight="false" outlineLevel="0" collapsed="false">
      <c r="A5141" s="12" t="n">
        <v>21236</v>
      </c>
      <c r="B5141" s="13" t="s">
        <v>5154</v>
      </c>
      <c r="C5141" s="14" t="n">
        <f aca="false">IF($F$2=0," - ",Tabla1[[#This Row],[Base Precio de Lista neto]])</f>
        <v>1846.0588</v>
      </c>
      <c r="D5141" s="14" t="n">
        <f aca="false">IF($F$2=0," - ",Tabla1[[#This Row],[Base Precio de Lista neto]]*(1-$F$2))</f>
        <v>1292.24116</v>
      </c>
      <c r="E5141" s="14" t="n">
        <f aca="false">IF($F$2=0," - ",Tabla1[[#This Row],[Base para Mejor precio]]*(1-$F$2))</f>
        <v>1163.017044</v>
      </c>
      <c r="F5141" s="12" t="s">
        <v>17</v>
      </c>
      <c r="G5141" s="15"/>
      <c r="H5141" s="14" t="n">
        <f aca="false">IFERROR(IF($F$3=0,"-",Tabla1[[#This Row],[Precio de Cliente neto]]*(1+$F$3)),"-")</f>
        <v>1938.36174</v>
      </c>
      <c r="I5141" s="14" t="n">
        <v>1846.0588</v>
      </c>
      <c r="J5141" s="14" t="n">
        <v>1661.45292</v>
      </c>
    </row>
    <row r="5142" customFormat="false" ht="15" hidden="false" customHeight="false" outlineLevel="0" collapsed="false">
      <c r="A5142" s="12" t="n">
        <v>21237</v>
      </c>
      <c r="B5142" s="13" t="s">
        <v>5155</v>
      </c>
      <c r="C5142" s="14" t="n">
        <f aca="false">IF($F$2=0," - ",Tabla1[[#This Row],[Base Precio de Lista neto]])</f>
        <v>1846.0588</v>
      </c>
      <c r="D5142" s="14" t="n">
        <f aca="false">IF($F$2=0," - ",Tabla1[[#This Row],[Base Precio de Lista neto]]*(1-$F$2))</f>
        <v>1292.24116</v>
      </c>
      <c r="E5142" s="14" t="n">
        <f aca="false">IF($F$2=0," - ",Tabla1[[#This Row],[Base para Mejor precio]]*(1-$F$2))</f>
        <v>1163.017044</v>
      </c>
      <c r="F5142" s="12" t="s">
        <v>17</v>
      </c>
      <c r="G5142" s="15"/>
      <c r="H5142" s="14" t="n">
        <f aca="false">IFERROR(IF($F$3=0,"-",Tabla1[[#This Row],[Precio de Cliente neto]]*(1+$F$3)),"-")</f>
        <v>1938.36174</v>
      </c>
      <c r="I5142" s="14" t="n">
        <v>1846.0588</v>
      </c>
      <c r="J5142" s="14" t="n">
        <v>1661.45292</v>
      </c>
    </row>
    <row r="5143" customFormat="false" ht="15" hidden="false" customHeight="false" outlineLevel="0" collapsed="false">
      <c r="A5143" s="12" t="n">
        <v>21238</v>
      </c>
      <c r="B5143" s="13" t="s">
        <v>5156</v>
      </c>
      <c r="C5143" s="14" t="n">
        <f aca="false">IF($F$2=0," - ",Tabla1[[#This Row],[Base Precio de Lista neto]])</f>
        <v>1846.0588</v>
      </c>
      <c r="D5143" s="14" t="n">
        <f aca="false">IF($F$2=0," - ",Tabla1[[#This Row],[Base Precio de Lista neto]]*(1-$F$2))</f>
        <v>1292.24116</v>
      </c>
      <c r="E5143" s="14" t="n">
        <f aca="false">IF($F$2=0," - ",Tabla1[[#This Row],[Base para Mejor precio]]*(1-$F$2))</f>
        <v>1163.017044</v>
      </c>
      <c r="F5143" s="12" t="s">
        <v>17</v>
      </c>
      <c r="G5143" s="15"/>
      <c r="H5143" s="14" t="n">
        <f aca="false">IFERROR(IF($F$3=0,"-",Tabla1[[#This Row],[Precio de Cliente neto]]*(1+$F$3)),"-")</f>
        <v>1938.36174</v>
      </c>
      <c r="I5143" s="14" t="n">
        <v>1846.0588</v>
      </c>
      <c r="J5143" s="14" t="n">
        <v>1661.45292</v>
      </c>
    </row>
    <row r="5144" customFormat="false" ht="15" hidden="false" customHeight="false" outlineLevel="0" collapsed="false">
      <c r="A5144" s="12" t="n">
        <v>21239</v>
      </c>
      <c r="B5144" s="13" t="s">
        <v>5157</v>
      </c>
      <c r="C5144" s="14" t="n">
        <f aca="false">IF($F$2=0," - ",Tabla1[[#This Row],[Base Precio de Lista neto]])</f>
        <v>613.2477</v>
      </c>
      <c r="D5144" s="14" t="n">
        <f aca="false">IF($F$2=0," - ",Tabla1[[#This Row],[Base Precio de Lista neto]]*(1-$F$2))</f>
        <v>429.27339</v>
      </c>
      <c r="E5144" s="14" t="n">
        <f aca="false">IF($F$2=0," - ",Tabla1[[#This Row],[Base para Mejor precio]]*(1-$F$2))</f>
        <v>386.346051</v>
      </c>
      <c r="F5144" s="12" t="s">
        <v>17</v>
      </c>
      <c r="G5144" s="15"/>
      <c r="H5144" s="14" t="n">
        <f aca="false">IFERROR(IF($F$3=0,"-",Tabla1[[#This Row],[Precio de Cliente neto]]*(1+$F$3)),"-")</f>
        <v>643.910085</v>
      </c>
      <c r="I5144" s="14" t="n">
        <v>613.2477</v>
      </c>
      <c r="J5144" s="14" t="n">
        <v>551.92293</v>
      </c>
    </row>
    <row r="5145" customFormat="false" ht="15" hidden="false" customHeight="false" outlineLevel="0" collapsed="false">
      <c r="A5145" s="12" t="n">
        <v>21240</v>
      </c>
      <c r="B5145" s="13" t="s">
        <v>5158</v>
      </c>
      <c r="C5145" s="14" t="n">
        <f aca="false">IF($F$2=0," - ",Tabla1[[#This Row],[Base Precio de Lista neto]])</f>
        <v>670.9436</v>
      </c>
      <c r="D5145" s="14" t="n">
        <f aca="false">IF($F$2=0," - ",Tabla1[[#This Row],[Base Precio de Lista neto]]*(1-$F$2))</f>
        <v>469.66052</v>
      </c>
      <c r="E5145" s="14" t="n">
        <f aca="false">IF($F$2=0," - ",Tabla1[[#This Row],[Base para Mejor precio]]*(1-$F$2))</f>
        <v>422.694468</v>
      </c>
      <c r="F5145" s="12" t="s">
        <v>17</v>
      </c>
      <c r="G5145" s="15"/>
      <c r="H5145" s="14" t="n">
        <f aca="false">IFERROR(IF($F$3=0,"-",Tabla1[[#This Row],[Precio de Cliente neto]]*(1+$F$3)),"-")</f>
        <v>704.49078</v>
      </c>
      <c r="I5145" s="14" t="n">
        <v>670.9436</v>
      </c>
      <c r="J5145" s="14" t="n">
        <v>603.84924</v>
      </c>
    </row>
    <row r="5146" customFormat="false" ht="15" hidden="false" customHeight="false" outlineLevel="0" collapsed="false">
      <c r="A5146" s="12" t="n">
        <v>21241</v>
      </c>
      <c r="B5146" s="13" t="s">
        <v>5159</v>
      </c>
      <c r="C5146" s="14" t="n">
        <f aca="false">IF($F$2=0," - ",Tabla1[[#This Row],[Base Precio de Lista neto]])</f>
        <v>1514.1118</v>
      </c>
      <c r="D5146" s="14" t="n">
        <f aca="false">IF($F$2=0," - ",Tabla1[[#This Row],[Base Precio de Lista neto]]*(1-$F$2))</f>
        <v>1059.87826</v>
      </c>
      <c r="E5146" s="14" t="n">
        <f aca="false">IF($F$2=0," - ",Tabla1[[#This Row],[Base para Mejor precio]]*(1-$F$2))</f>
        <v>953.890434</v>
      </c>
      <c r="F5146" s="12" t="s">
        <v>17</v>
      </c>
      <c r="G5146" s="15"/>
      <c r="H5146" s="14" t="n">
        <f aca="false">IFERROR(IF($F$3=0,"-",Tabla1[[#This Row],[Precio de Cliente neto]]*(1+$F$3)),"-")</f>
        <v>1589.81739</v>
      </c>
      <c r="I5146" s="14" t="n">
        <v>1514.1118</v>
      </c>
      <c r="J5146" s="14" t="n">
        <v>1362.70062</v>
      </c>
    </row>
    <row r="5147" customFormat="false" ht="15" hidden="false" customHeight="false" outlineLevel="0" collapsed="false">
      <c r="A5147" s="12" t="n">
        <v>21242</v>
      </c>
      <c r="B5147" s="13" t="s">
        <v>5160</v>
      </c>
      <c r="C5147" s="14" t="n">
        <f aca="false">IF($F$2=0," - ",Tabla1[[#This Row],[Base Precio de Lista neto]])</f>
        <v>266.3039</v>
      </c>
      <c r="D5147" s="14" t="n">
        <f aca="false">IF($F$2=0," - ",Tabla1[[#This Row],[Base Precio de Lista neto]]*(1-$F$2))</f>
        <v>186.41273</v>
      </c>
      <c r="E5147" s="14" t="n">
        <f aca="false">IF($F$2=0," - ",Tabla1[[#This Row],[Base para Mejor precio]]*(1-$F$2))</f>
        <v>167.771457</v>
      </c>
      <c r="F5147" s="12" t="s">
        <v>17</v>
      </c>
      <c r="G5147" s="15"/>
      <c r="H5147" s="14" t="n">
        <f aca="false">IFERROR(IF($F$3=0,"-",Tabla1[[#This Row],[Precio de Cliente neto]]*(1+$F$3)),"-")</f>
        <v>279.619095</v>
      </c>
      <c r="I5147" s="14" t="n">
        <v>266.3039</v>
      </c>
      <c r="J5147" s="14" t="n">
        <v>239.67351</v>
      </c>
    </row>
    <row r="5148" customFormat="false" ht="15" hidden="false" customHeight="false" outlineLevel="0" collapsed="false">
      <c r="A5148" s="12" t="n">
        <v>21243</v>
      </c>
      <c r="B5148" s="13" t="s">
        <v>5161</v>
      </c>
      <c r="C5148" s="14" t="n">
        <f aca="false">IF($F$2=0," - ",Tabla1[[#This Row],[Base Precio de Lista neto]])</f>
        <v>300.8638</v>
      </c>
      <c r="D5148" s="14" t="n">
        <f aca="false">IF($F$2=0," - ",Tabla1[[#This Row],[Base Precio de Lista neto]]*(1-$F$2))</f>
        <v>210.60466</v>
      </c>
      <c r="E5148" s="14" t="n">
        <f aca="false">IF($F$2=0," - ",Tabla1[[#This Row],[Base para Mejor precio]]*(1-$F$2))</f>
        <v>189.544194</v>
      </c>
      <c r="F5148" s="12" t="s">
        <v>17</v>
      </c>
      <c r="G5148" s="15"/>
      <c r="H5148" s="14" t="n">
        <f aca="false">IFERROR(IF($F$3=0,"-",Tabla1[[#This Row],[Precio de Cliente neto]]*(1+$F$3)),"-")</f>
        <v>315.90699</v>
      </c>
      <c r="I5148" s="14" t="n">
        <v>300.8638</v>
      </c>
      <c r="J5148" s="14" t="n">
        <v>270.77742</v>
      </c>
    </row>
    <row r="5149" customFormat="false" ht="15" hidden="false" customHeight="false" outlineLevel="0" collapsed="false">
      <c r="A5149" s="12" t="n">
        <v>21244</v>
      </c>
      <c r="B5149" s="13" t="s">
        <v>5162</v>
      </c>
      <c r="C5149" s="14" t="n">
        <f aca="false">IF($F$2=0," - ",Tabla1[[#This Row],[Base Precio de Lista neto]])</f>
        <v>326.1118</v>
      </c>
      <c r="D5149" s="14" t="n">
        <f aca="false">IF($F$2=0," - ",Tabla1[[#This Row],[Base Precio de Lista neto]]*(1-$F$2))</f>
        <v>228.27826</v>
      </c>
      <c r="E5149" s="14" t="n">
        <f aca="false">IF($F$2=0," - ",Tabla1[[#This Row],[Base para Mejor precio]]*(1-$F$2))</f>
        <v>205.450434</v>
      </c>
      <c r="F5149" s="12" t="s">
        <v>17</v>
      </c>
      <c r="G5149" s="15"/>
      <c r="H5149" s="14" t="n">
        <f aca="false">IFERROR(IF($F$3=0,"-",Tabla1[[#This Row],[Precio de Cliente neto]]*(1+$F$3)),"-")</f>
        <v>342.41739</v>
      </c>
      <c r="I5149" s="14" t="n">
        <v>326.1118</v>
      </c>
      <c r="J5149" s="14" t="n">
        <v>293.50062</v>
      </c>
    </row>
    <row r="5150" customFormat="false" ht="15" hidden="false" customHeight="false" outlineLevel="0" collapsed="false">
      <c r="A5150" s="12" t="n">
        <v>21245</v>
      </c>
      <c r="B5150" s="13" t="s">
        <v>5163</v>
      </c>
      <c r="C5150" s="14" t="n">
        <f aca="false">IF($F$2=0," - ",Tabla1[[#This Row],[Base Precio de Lista neto]])</f>
        <v>366.144</v>
      </c>
      <c r="D5150" s="14" t="n">
        <f aca="false">IF($F$2=0," - ",Tabla1[[#This Row],[Base Precio de Lista neto]]*(1-$F$2))</f>
        <v>256.3008</v>
      </c>
      <c r="E5150" s="14" t="n">
        <f aca="false">IF($F$2=0," - ",Tabla1[[#This Row],[Base para Mejor precio]]*(1-$F$2))</f>
        <v>230.67072</v>
      </c>
      <c r="F5150" s="12" t="s">
        <v>17</v>
      </c>
      <c r="G5150" s="15"/>
      <c r="H5150" s="14" t="n">
        <f aca="false">IFERROR(IF($F$3=0,"-",Tabla1[[#This Row],[Precio de Cliente neto]]*(1+$F$3)),"-")</f>
        <v>384.4512</v>
      </c>
      <c r="I5150" s="14" t="n">
        <v>366.144</v>
      </c>
      <c r="J5150" s="14" t="n">
        <v>329.5296</v>
      </c>
    </row>
    <row r="5151" customFormat="false" ht="15" hidden="false" customHeight="false" outlineLevel="0" collapsed="false">
      <c r="A5151" s="12" t="n">
        <v>21246</v>
      </c>
      <c r="B5151" s="13" t="s">
        <v>5164</v>
      </c>
      <c r="C5151" s="14" t="n">
        <f aca="false">IF($F$2=0," - ",Tabla1[[#This Row],[Base Precio de Lista neto]])</f>
        <v>465.2159</v>
      </c>
      <c r="D5151" s="14" t="n">
        <f aca="false">IF($F$2=0," - ",Tabla1[[#This Row],[Base Precio de Lista neto]]*(1-$F$2))</f>
        <v>325.65113</v>
      </c>
      <c r="E5151" s="14" t="n">
        <f aca="false">IF($F$2=0," - ",Tabla1[[#This Row],[Base para Mejor precio]]*(1-$F$2))</f>
        <v>293.086017</v>
      </c>
      <c r="F5151" s="12" t="s">
        <v>17</v>
      </c>
      <c r="G5151" s="15"/>
      <c r="H5151" s="14" t="n">
        <f aca="false">IFERROR(IF($F$3=0,"-",Tabla1[[#This Row],[Precio de Cliente neto]]*(1+$F$3)),"-")</f>
        <v>488.476695</v>
      </c>
      <c r="I5151" s="14" t="n">
        <v>465.2159</v>
      </c>
      <c r="J5151" s="14" t="n">
        <v>418.69431</v>
      </c>
    </row>
    <row r="5152" customFormat="false" ht="15" hidden="false" customHeight="false" outlineLevel="0" collapsed="false">
      <c r="A5152" s="12" t="n">
        <v>21247</v>
      </c>
      <c r="B5152" s="13" t="s">
        <v>5165</v>
      </c>
      <c r="C5152" s="14" t="n">
        <f aca="false">IF($F$2=0," - ",Tabla1[[#This Row],[Base Precio de Lista neto]])</f>
        <v>73.7314</v>
      </c>
      <c r="D5152" s="14" t="n">
        <f aca="false">IF($F$2=0," - ",Tabla1[[#This Row],[Base Precio de Lista neto]]*(1-$F$2))</f>
        <v>51.61198</v>
      </c>
      <c r="E5152" s="14" t="n">
        <f aca="false">IF($F$2=0," - ",Tabla1[[#This Row],[Base para Mejor precio]]*(1-$F$2))</f>
        <v>46.450782</v>
      </c>
      <c r="F5152" s="12" t="s">
        <v>17</v>
      </c>
      <c r="G5152" s="15"/>
      <c r="H5152" s="14" t="n">
        <f aca="false">IFERROR(IF($F$3=0,"-",Tabla1[[#This Row],[Precio de Cliente neto]]*(1+$F$3)),"-")</f>
        <v>77.41797</v>
      </c>
      <c r="I5152" s="14" t="n">
        <v>73.7314</v>
      </c>
      <c r="J5152" s="14" t="n">
        <v>66.35826</v>
      </c>
    </row>
    <row r="5153" customFormat="false" ht="15" hidden="false" customHeight="false" outlineLevel="0" collapsed="false">
      <c r="A5153" s="12" t="n">
        <v>21248</v>
      </c>
      <c r="B5153" s="13" t="s">
        <v>5166</v>
      </c>
      <c r="C5153" s="14" t="n">
        <f aca="false">IF($F$2=0," - ",Tabla1[[#This Row],[Base Precio de Lista neto]])</f>
        <v>309.5998</v>
      </c>
      <c r="D5153" s="14" t="n">
        <f aca="false">IF($F$2=0," - ",Tabla1[[#This Row],[Base Precio de Lista neto]]*(1-$F$2))</f>
        <v>216.71986</v>
      </c>
      <c r="E5153" s="14" t="n">
        <f aca="false">IF($F$2=0," - ",Tabla1[[#This Row],[Base para Mejor precio]]*(1-$F$2))</f>
        <v>195.047874</v>
      </c>
      <c r="F5153" s="12" t="s">
        <v>17</v>
      </c>
      <c r="G5153" s="15"/>
      <c r="H5153" s="14" t="n">
        <f aca="false">IFERROR(IF($F$3=0,"-",Tabla1[[#This Row],[Precio de Cliente neto]]*(1+$F$3)),"-")</f>
        <v>325.07979</v>
      </c>
      <c r="I5153" s="14" t="n">
        <v>309.5998</v>
      </c>
      <c r="J5153" s="14" t="n">
        <v>278.63982</v>
      </c>
    </row>
    <row r="5154" customFormat="false" ht="15" hidden="false" customHeight="false" outlineLevel="0" collapsed="false">
      <c r="A5154" s="12" t="n">
        <v>21249</v>
      </c>
      <c r="B5154" s="13" t="s">
        <v>5167</v>
      </c>
      <c r="C5154" s="14" t="n">
        <f aca="false">IF($F$2=0," - ",Tabla1[[#This Row],[Base Precio de Lista neto]])</f>
        <v>333.4078</v>
      </c>
      <c r="D5154" s="14" t="n">
        <f aca="false">IF($F$2=0," - ",Tabla1[[#This Row],[Base Precio de Lista neto]]*(1-$F$2))</f>
        <v>233.38546</v>
      </c>
      <c r="E5154" s="14" t="n">
        <f aca="false">IF($F$2=0," - ",Tabla1[[#This Row],[Base para Mejor precio]]*(1-$F$2))</f>
        <v>210.046914</v>
      </c>
      <c r="F5154" s="12" t="s">
        <v>17</v>
      </c>
      <c r="G5154" s="15"/>
      <c r="H5154" s="14" t="n">
        <f aca="false">IFERROR(IF($F$3=0,"-",Tabla1[[#This Row],[Precio de Cliente neto]]*(1+$F$3)),"-")</f>
        <v>350.07819</v>
      </c>
      <c r="I5154" s="14" t="n">
        <v>333.4078</v>
      </c>
      <c r="J5154" s="14" t="n">
        <v>300.06702</v>
      </c>
    </row>
    <row r="5155" customFormat="false" ht="15" hidden="false" customHeight="false" outlineLevel="0" collapsed="false">
      <c r="A5155" s="12" t="n">
        <v>21250</v>
      </c>
      <c r="B5155" s="13" t="s">
        <v>5168</v>
      </c>
      <c r="C5155" s="14" t="n">
        <f aca="false">IF($F$2=0," - ",Tabla1[[#This Row],[Base Precio de Lista neto]])</f>
        <v>368.544</v>
      </c>
      <c r="D5155" s="14" t="n">
        <f aca="false">IF($F$2=0," - ",Tabla1[[#This Row],[Base Precio de Lista neto]]*(1-$F$2))</f>
        <v>257.9808</v>
      </c>
      <c r="E5155" s="14" t="n">
        <f aca="false">IF($F$2=0," - ",Tabla1[[#This Row],[Base para Mejor precio]]*(1-$F$2))</f>
        <v>232.18272</v>
      </c>
      <c r="F5155" s="12" t="s">
        <v>17</v>
      </c>
      <c r="G5155" s="15"/>
      <c r="H5155" s="14" t="n">
        <f aca="false">IFERROR(IF($F$3=0,"-",Tabla1[[#This Row],[Precio de Cliente neto]]*(1+$F$3)),"-")</f>
        <v>386.9712</v>
      </c>
      <c r="I5155" s="14" t="n">
        <v>368.544</v>
      </c>
      <c r="J5155" s="14" t="n">
        <v>331.6896</v>
      </c>
    </row>
    <row r="5156" customFormat="false" ht="15" hidden="false" customHeight="false" outlineLevel="0" collapsed="false">
      <c r="A5156" s="12" t="n">
        <v>21251</v>
      </c>
      <c r="B5156" s="13" t="s">
        <v>5169</v>
      </c>
      <c r="C5156" s="14" t="n">
        <f aca="false">IF($F$2=0," - ",Tabla1[[#This Row],[Base Precio de Lista neto]])</f>
        <v>297.4078</v>
      </c>
      <c r="D5156" s="14" t="n">
        <f aca="false">IF($F$2=0," - ",Tabla1[[#This Row],[Base Precio de Lista neto]]*(1-$F$2))</f>
        <v>208.18546</v>
      </c>
      <c r="E5156" s="14" t="n">
        <f aca="false">IF($F$2=0," - ",Tabla1[[#This Row],[Base para Mejor precio]]*(1-$F$2))</f>
        <v>187.366914</v>
      </c>
      <c r="F5156" s="12" t="s">
        <v>17</v>
      </c>
      <c r="G5156" s="15"/>
      <c r="H5156" s="14" t="n">
        <f aca="false">IFERROR(IF($F$3=0,"-",Tabla1[[#This Row],[Precio de Cliente neto]]*(1+$F$3)),"-")</f>
        <v>312.27819</v>
      </c>
      <c r="I5156" s="14" t="n">
        <v>297.4078</v>
      </c>
      <c r="J5156" s="14" t="n">
        <v>267.66702</v>
      </c>
    </row>
    <row r="5157" customFormat="false" ht="15" hidden="false" customHeight="false" outlineLevel="0" collapsed="false">
      <c r="A5157" s="12" t="n">
        <v>21252</v>
      </c>
      <c r="B5157" s="13" t="s">
        <v>5170</v>
      </c>
      <c r="C5157" s="14" t="n">
        <f aca="false">IF($F$2=0," - ",Tabla1[[#This Row],[Base Precio de Lista neto]])</f>
        <v>326.9758</v>
      </c>
      <c r="D5157" s="14" t="n">
        <f aca="false">IF($F$2=0," - ",Tabla1[[#This Row],[Base Precio de Lista neto]]*(1-$F$2))</f>
        <v>228.88306</v>
      </c>
      <c r="E5157" s="14" t="n">
        <f aca="false">IF($F$2=0," - ",Tabla1[[#This Row],[Base para Mejor precio]]*(1-$F$2))</f>
        <v>205.994754</v>
      </c>
      <c r="F5157" s="12" t="s">
        <v>17</v>
      </c>
      <c r="G5157" s="15"/>
      <c r="H5157" s="14" t="n">
        <f aca="false">IFERROR(IF($F$3=0,"-",Tabla1[[#This Row],[Precio de Cliente neto]]*(1+$F$3)),"-")</f>
        <v>343.32459</v>
      </c>
      <c r="I5157" s="14" t="n">
        <v>326.9758</v>
      </c>
      <c r="J5157" s="14" t="n">
        <v>294.27822</v>
      </c>
    </row>
    <row r="5158" customFormat="false" ht="15" hidden="false" customHeight="false" outlineLevel="0" collapsed="false">
      <c r="A5158" s="12" t="n">
        <v>21253</v>
      </c>
      <c r="B5158" s="13" t="s">
        <v>5171</v>
      </c>
      <c r="C5158" s="14" t="n">
        <f aca="false">IF($F$2=0," - ",Tabla1[[#This Row],[Base Precio de Lista neto]])</f>
        <v>356.832</v>
      </c>
      <c r="D5158" s="14" t="n">
        <f aca="false">IF($F$2=0," - ",Tabla1[[#This Row],[Base Precio de Lista neto]]*(1-$F$2))</f>
        <v>249.7824</v>
      </c>
      <c r="E5158" s="14" t="n">
        <f aca="false">IF($F$2=0," - ",Tabla1[[#This Row],[Base para Mejor precio]]*(1-$F$2))</f>
        <v>224.80416</v>
      </c>
      <c r="F5158" s="12" t="s">
        <v>17</v>
      </c>
      <c r="G5158" s="15"/>
      <c r="H5158" s="14" t="n">
        <f aca="false">IFERROR(IF($F$3=0,"-",Tabla1[[#This Row],[Precio de Cliente neto]]*(1+$F$3)),"-")</f>
        <v>374.6736</v>
      </c>
      <c r="I5158" s="14" t="n">
        <v>356.832</v>
      </c>
      <c r="J5158" s="14" t="n">
        <v>321.1488</v>
      </c>
    </row>
    <row r="5159" customFormat="false" ht="15" hidden="false" customHeight="false" outlineLevel="0" collapsed="false">
      <c r="A5159" s="12" t="n">
        <v>21254</v>
      </c>
      <c r="B5159" s="13" t="s">
        <v>5172</v>
      </c>
      <c r="C5159" s="14" t="n">
        <f aca="false">IF($F$2=0," - ",Tabla1[[#This Row],[Base Precio de Lista neto]])</f>
        <v>416.8319</v>
      </c>
      <c r="D5159" s="14" t="n">
        <f aca="false">IF($F$2=0," - ",Tabla1[[#This Row],[Base Precio de Lista neto]]*(1-$F$2))</f>
        <v>291.78233</v>
      </c>
      <c r="E5159" s="14" t="n">
        <f aca="false">IF($F$2=0," - ",Tabla1[[#This Row],[Base para Mejor precio]]*(1-$F$2))</f>
        <v>262.604097</v>
      </c>
      <c r="F5159" s="12" t="s">
        <v>17</v>
      </c>
      <c r="G5159" s="15"/>
      <c r="H5159" s="14" t="n">
        <f aca="false">IFERROR(IF($F$3=0,"-",Tabla1[[#This Row],[Precio de Cliente neto]]*(1+$F$3)),"-")</f>
        <v>437.673495</v>
      </c>
      <c r="I5159" s="14" t="n">
        <v>416.8319</v>
      </c>
      <c r="J5159" s="14" t="n">
        <v>375.14871</v>
      </c>
    </row>
    <row r="5160" customFormat="false" ht="15" hidden="false" customHeight="false" outlineLevel="0" collapsed="false">
      <c r="A5160" s="12" t="n">
        <v>21255</v>
      </c>
      <c r="B5160" s="13" t="s">
        <v>5173</v>
      </c>
      <c r="C5160" s="14" t="n">
        <f aca="false">IF($F$2=0," - ",Tabla1[[#This Row],[Base Precio de Lista neto]])</f>
        <v>448.7999</v>
      </c>
      <c r="D5160" s="14" t="n">
        <f aca="false">IF($F$2=0," - ",Tabla1[[#This Row],[Base Precio de Lista neto]]*(1-$F$2))</f>
        <v>314.15993</v>
      </c>
      <c r="E5160" s="14" t="n">
        <f aca="false">IF($F$2=0," - ",Tabla1[[#This Row],[Base para Mejor precio]]*(1-$F$2))</f>
        <v>282.743937</v>
      </c>
      <c r="F5160" s="12" t="s">
        <v>17</v>
      </c>
      <c r="G5160" s="15"/>
      <c r="H5160" s="14" t="n">
        <f aca="false">IFERROR(IF($F$3=0,"-",Tabla1[[#This Row],[Precio de Cliente neto]]*(1+$F$3)),"-")</f>
        <v>471.239895</v>
      </c>
      <c r="I5160" s="14" t="n">
        <v>448.7999</v>
      </c>
      <c r="J5160" s="14" t="n">
        <v>403.91991</v>
      </c>
    </row>
    <row r="5161" customFormat="false" ht="15" hidden="false" customHeight="false" outlineLevel="0" collapsed="false">
      <c r="A5161" s="12" t="n">
        <v>21256</v>
      </c>
      <c r="B5161" s="13" t="s">
        <v>5174</v>
      </c>
      <c r="C5161" s="14" t="n">
        <f aca="false">IF($F$2=0," - ",Tabla1[[#This Row],[Base Precio de Lista neto]])</f>
        <v>829.1732</v>
      </c>
      <c r="D5161" s="14" t="n">
        <f aca="false">IF($F$2=0," - ",Tabla1[[#This Row],[Base Precio de Lista neto]]*(1-$F$2))</f>
        <v>580.42124</v>
      </c>
      <c r="E5161" s="14" t="n">
        <f aca="false">IF($F$2=0," - ",Tabla1[[#This Row],[Base para Mejor precio]]*(1-$F$2))</f>
        <v>522.379116</v>
      </c>
      <c r="F5161" s="12" t="s">
        <v>17</v>
      </c>
      <c r="G5161" s="15"/>
      <c r="H5161" s="14" t="n">
        <f aca="false">IFERROR(IF($F$3=0,"-",Tabla1[[#This Row],[Precio de Cliente neto]]*(1+$F$3)),"-")</f>
        <v>870.63186</v>
      </c>
      <c r="I5161" s="14" t="n">
        <v>829.1732</v>
      </c>
      <c r="J5161" s="14" t="n">
        <v>746.25588</v>
      </c>
    </row>
    <row r="5162" customFormat="false" ht="15" hidden="false" customHeight="false" outlineLevel="0" collapsed="false">
      <c r="A5162" s="12" t="n">
        <v>21257</v>
      </c>
      <c r="B5162" s="13" t="s">
        <v>5175</v>
      </c>
      <c r="C5162" s="14" t="n">
        <f aca="false">IF($F$2=0," - ",Tabla1[[#This Row],[Base Precio de Lista neto]])</f>
        <v>322.8478</v>
      </c>
      <c r="D5162" s="14" t="n">
        <f aca="false">IF($F$2=0," - ",Tabla1[[#This Row],[Base Precio de Lista neto]]*(1-$F$2))</f>
        <v>225.99346</v>
      </c>
      <c r="E5162" s="14" t="n">
        <f aca="false">IF($F$2=0," - ",Tabla1[[#This Row],[Base para Mejor precio]]*(1-$F$2))</f>
        <v>203.394114</v>
      </c>
      <c r="F5162" s="12" t="s">
        <v>17</v>
      </c>
      <c r="G5162" s="15"/>
      <c r="H5162" s="14" t="n">
        <f aca="false">IFERROR(IF($F$3=0,"-",Tabla1[[#This Row],[Precio de Cliente neto]]*(1+$F$3)),"-")</f>
        <v>338.99019</v>
      </c>
      <c r="I5162" s="14" t="n">
        <v>322.8478</v>
      </c>
      <c r="J5162" s="14" t="n">
        <v>290.56302</v>
      </c>
    </row>
    <row r="5163" customFormat="false" ht="15" hidden="false" customHeight="false" outlineLevel="0" collapsed="false">
      <c r="A5163" s="12" t="n">
        <v>21258</v>
      </c>
      <c r="B5163" s="13" t="s">
        <v>5176</v>
      </c>
      <c r="C5163" s="14" t="n">
        <f aca="false">IF($F$2=0," - ",Tabla1[[#This Row],[Base Precio de Lista neto]])</f>
        <v>384.576</v>
      </c>
      <c r="D5163" s="14" t="n">
        <f aca="false">IF($F$2=0," - ",Tabla1[[#This Row],[Base Precio de Lista neto]]*(1-$F$2))</f>
        <v>269.2032</v>
      </c>
      <c r="E5163" s="14" t="n">
        <f aca="false">IF($F$2=0," - ",Tabla1[[#This Row],[Base para Mejor precio]]*(1-$F$2))</f>
        <v>242.28288</v>
      </c>
      <c r="F5163" s="12" t="s">
        <v>17</v>
      </c>
      <c r="G5163" s="15"/>
      <c r="H5163" s="14" t="n">
        <f aca="false">IFERROR(IF($F$3=0,"-",Tabla1[[#This Row],[Precio de Cliente neto]]*(1+$F$3)),"-")</f>
        <v>403.8048</v>
      </c>
      <c r="I5163" s="14" t="n">
        <v>384.576</v>
      </c>
      <c r="J5163" s="14" t="n">
        <v>346.1184</v>
      </c>
    </row>
    <row r="5164" customFormat="false" ht="15" hidden="false" customHeight="false" outlineLevel="0" collapsed="false">
      <c r="A5164" s="12" t="n">
        <v>21259</v>
      </c>
      <c r="B5164" s="13" t="s">
        <v>5177</v>
      </c>
      <c r="C5164" s="14" t="n">
        <f aca="false">IF($F$2=0," - ",Tabla1[[#This Row],[Base Precio de Lista neto]])</f>
        <v>425.5679</v>
      </c>
      <c r="D5164" s="14" t="n">
        <f aca="false">IF($F$2=0," - ",Tabla1[[#This Row],[Base Precio de Lista neto]]*(1-$F$2))</f>
        <v>297.89753</v>
      </c>
      <c r="E5164" s="14" t="n">
        <f aca="false">IF($F$2=0," - ",Tabla1[[#This Row],[Base para Mejor precio]]*(1-$F$2))</f>
        <v>268.107777</v>
      </c>
      <c r="F5164" s="12" t="s">
        <v>17</v>
      </c>
      <c r="G5164" s="15"/>
      <c r="H5164" s="14" t="n">
        <f aca="false">IFERROR(IF($F$3=0,"-",Tabla1[[#This Row],[Precio de Cliente neto]]*(1+$F$3)),"-")</f>
        <v>446.846295</v>
      </c>
      <c r="I5164" s="14" t="n">
        <v>425.5679</v>
      </c>
      <c r="J5164" s="14" t="n">
        <v>383.01111</v>
      </c>
    </row>
    <row r="5165" customFormat="false" ht="15" hidden="false" customHeight="false" outlineLevel="0" collapsed="false">
      <c r="A5165" s="12" t="n">
        <v>21260</v>
      </c>
      <c r="B5165" s="13" t="s">
        <v>5178</v>
      </c>
      <c r="C5165" s="14" t="n">
        <f aca="false">IF($F$2=0," - ",Tabla1[[#This Row],[Base Precio de Lista neto]])</f>
        <v>785.7599</v>
      </c>
      <c r="D5165" s="14" t="n">
        <f aca="false">IF($F$2=0," - ",Tabla1[[#This Row],[Base Precio de Lista neto]]*(1-$F$2))</f>
        <v>550.03193</v>
      </c>
      <c r="E5165" s="14" t="n">
        <f aca="false">IF($F$2=0," - ",Tabla1[[#This Row],[Base para Mejor precio]]*(1-$F$2))</f>
        <v>495.028737</v>
      </c>
      <c r="F5165" s="12" t="s">
        <v>17</v>
      </c>
      <c r="G5165" s="15"/>
      <c r="H5165" s="14" t="n">
        <f aca="false">IFERROR(IF($F$3=0,"-",Tabla1[[#This Row],[Precio de Cliente neto]]*(1+$F$3)),"-")</f>
        <v>825.047895</v>
      </c>
      <c r="I5165" s="14" t="n">
        <v>785.7599</v>
      </c>
      <c r="J5165" s="14" t="n">
        <v>707.18391</v>
      </c>
    </row>
    <row r="5166" customFormat="false" ht="15" hidden="false" customHeight="false" outlineLevel="0" collapsed="false">
      <c r="A5166" s="12" t="n">
        <v>21261</v>
      </c>
      <c r="B5166" s="13" t="s">
        <v>5179</v>
      </c>
      <c r="C5166" s="14" t="n">
        <f aca="false">IF($F$2=0," - ",Tabla1[[#This Row],[Base Precio de Lista neto]])</f>
        <v>475.5839</v>
      </c>
      <c r="D5166" s="14" t="n">
        <f aca="false">IF($F$2=0," - ",Tabla1[[#This Row],[Base Precio de Lista neto]]*(1-$F$2))</f>
        <v>332.90873</v>
      </c>
      <c r="E5166" s="14" t="n">
        <f aca="false">IF($F$2=0," - ",Tabla1[[#This Row],[Base para Mejor precio]]*(1-$F$2))</f>
        <v>299.617857</v>
      </c>
      <c r="F5166" s="12" t="s">
        <v>17</v>
      </c>
      <c r="G5166" s="15"/>
      <c r="H5166" s="14" t="n">
        <f aca="false">IFERROR(IF($F$3=0,"-",Tabla1[[#This Row],[Precio de Cliente neto]]*(1+$F$3)),"-")</f>
        <v>499.363095</v>
      </c>
      <c r="I5166" s="14" t="n">
        <v>475.5839</v>
      </c>
      <c r="J5166" s="14" t="n">
        <v>428.02551</v>
      </c>
    </row>
    <row r="5167" customFormat="false" ht="15" hidden="false" customHeight="false" outlineLevel="0" collapsed="false">
      <c r="A5167" s="12" t="n">
        <v>21262</v>
      </c>
      <c r="B5167" s="13" t="s">
        <v>5180</v>
      </c>
      <c r="C5167" s="14" t="n">
        <f aca="false">IF($F$2=0," - ",Tabla1[[#This Row],[Base Precio de Lista neto]])</f>
        <v>293.0108</v>
      </c>
      <c r="D5167" s="14" t="n">
        <f aca="false">IF($F$2=0," - ",Tabla1[[#This Row],[Base Precio de Lista neto]]*(1-$F$2))</f>
        <v>205.10756</v>
      </c>
      <c r="E5167" s="14" t="n">
        <f aca="false">IF($F$2=0," - ",Tabla1[[#This Row],[Base para Mejor precio]]*(1-$F$2))</f>
        <v>184.596804</v>
      </c>
      <c r="F5167" s="12" t="s">
        <v>17</v>
      </c>
      <c r="G5167" s="15"/>
      <c r="H5167" s="14" t="n">
        <f aca="false">IFERROR(IF($F$3=0,"-",Tabla1[[#This Row],[Precio de Cliente neto]]*(1+$F$3)),"-")</f>
        <v>307.66134</v>
      </c>
      <c r="I5167" s="14" t="n">
        <v>293.0108</v>
      </c>
      <c r="J5167" s="14" t="n">
        <v>263.70972</v>
      </c>
    </row>
    <row r="5168" customFormat="false" ht="15" hidden="false" customHeight="false" outlineLevel="0" collapsed="false">
      <c r="A5168" s="12" t="n">
        <v>21263</v>
      </c>
      <c r="B5168" s="13" t="s">
        <v>5181</v>
      </c>
      <c r="C5168" s="14" t="n">
        <f aca="false">IF($F$2=0," - ",Tabla1[[#This Row],[Base Precio de Lista neto]])</f>
        <v>333.3939</v>
      </c>
      <c r="D5168" s="14" t="n">
        <f aca="false">IF($F$2=0," - ",Tabla1[[#This Row],[Base Precio de Lista neto]]*(1-$F$2))</f>
        <v>233.37573</v>
      </c>
      <c r="E5168" s="14" t="n">
        <f aca="false">IF($F$2=0," - ",Tabla1[[#This Row],[Base para Mejor precio]]*(1-$F$2))</f>
        <v>210.038157</v>
      </c>
      <c r="F5168" s="12" t="s">
        <v>17</v>
      </c>
      <c r="G5168" s="15"/>
      <c r="H5168" s="14" t="n">
        <f aca="false">IFERROR(IF($F$3=0,"-",Tabla1[[#This Row],[Precio de Cliente neto]]*(1+$F$3)),"-")</f>
        <v>350.063595</v>
      </c>
      <c r="I5168" s="14" t="n">
        <v>333.3939</v>
      </c>
      <c r="J5168" s="14" t="n">
        <v>300.05451</v>
      </c>
    </row>
    <row r="5169" customFormat="false" ht="15" hidden="false" customHeight="false" outlineLevel="0" collapsed="false">
      <c r="A5169" s="12" t="n">
        <v>21264</v>
      </c>
      <c r="B5169" s="13" t="s">
        <v>5182</v>
      </c>
      <c r="C5169" s="14" t="n">
        <f aca="false">IF($F$2=0," - ",Tabla1[[#This Row],[Base Precio de Lista neto]])</f>
        <v>370.3469</v>
      </c>
      <c r="D5169" s="14" t="n">
        <f aca="false">IF($F$2=0," - ",Tabla1[[#This Row],[Base Precio de Lista neto]]*(1-$F$2))</f>
        <v>259.24283</v>
      </c>
      <c r="E5169" s="14" t="n">
        <f aca="false">IF($F$2=0," - ",Tabla1[[#This Row],[Base para Mejor precio]]*(1-$F$2))</f>
        <v>233.318547</v>
      </c>
      <c r="F5169" s="12" t="s">
        <v>17</v>
      </c>
      <c r="G5169" s="15"/>
      <c r="H5169" s="14" t="n">
        <f aca="false">IFERROR(IF($F$3=0,"-",Tabla1[[#This Row],[Precio de Cliente neto]]*(1+$F$3)),"-")</f>
        <v>388.864245</v>
      </c>
      <c r="I5169" s="14" t="n">
        <v>370.3469</v>
      </c>
      <c r="J5169" s="14" t="n">
        <v>333.31221</v>
      </c>
    </row>
    <row r="5170" customFormat="false" ht="15" hidden="false" customHeight="false" outlineLevel="0" collapsed="false">
      <c r="A5170" s="12" t="n">
        <v>21265</v>
      </c>
      <c r="B5170" s="13" t="s">
        <v>5183</v>
      </c>
      <c r="C5170" s="14" t="n">
        <f aca="false">IF($F$2=0," - ",Tabla1[[#This Row],[Base Precio de Lista neto]])</f>
        <v>434.9327</v>
      </c>
      <c r="D5170" s="14" t="n">
        <f aca="false">IF($F$2=0," - ",Tabla1[[#This Row],[Base Precio de Lista neto]]*(1-$F$2))</f>
        <v>304.45289</v>
      </c>
      <c r="E5170" s="14" t="n">
        <f aca="false">IF($F$2=0," - ",Tabla1[[#This Row],[Base para Mejor precio]]*(1-$F$2))</f>
        <v>274.007601</v>
      </c>
      <c r="F5170" s="12" t="s">
        <v>17</v>
      </c>
      <c r="G5170" s="15"/>
      <c r="H5170" s="14" t="n">
        <f aca="false">IFERROR(IF($F$3=0,"-",Tabla1[[#This Row],[Precio de Cliente neto]]*(1+$F$3)),"-")</f>
        <v>456.679335</v>
      </c>
      <c r="I5170" s="14" t="n">
        <v>434.9327</v>
      </c>
      <c r="J5170" s="14" t="n">
        <v>391.43943</v>
      </c>
    </row>
    <row r="5171" customFormat="false" ht="15" hidden="false" customHeight="false" outlineLevel="0" collapsed="false">
      <c r="A5171" s="12" t="n">
        <v>21266</v>
      </c>
      <c r="B5171" s="13" t="s">
        <v>5184</v>
      </c>
      <c r="C5171" s="14" t="n">
        <f aca="false">IF($F$2=0," - ",Tabla1[[#This Row],[Base Precio de Lista neto]])</f>
        <v>328.4231</v>
      </c>
      <c r="D5171" s="14" t="n">
        <f aca="false">IF($F$2=0," - ",Tabla1[[#This Row],[Base Precio de Lista neto]]*(1-$F$2))</f>
        <v>229.89617</v>
      </c>
      <c r="E5171" s="14" t="n">
        <f aca="false">IF($F$2=0," - ",Tabla1[[#This Row],[Base para Mejor precio]]*(1-$F$2))</f>
        <v>206.906553</v>
      </c>
      <c r="F5171" s="12" t="s">
        <v>17</v>
      </c>
      <c r="G5171" s="15"/>
      <c r="H5171" s="14" t="n">
        <f aca="false">IFERROR(IF($F$3=0,"-",Tabla1[[#This Row],[Precio de Cliente neto]]*(1+$F$3)),"-")</f>
        <v>344.844255</v>
      </c>
      <c r="I5171" s="14" t="n">
        <v>328.4231</v>
      </c>
      <c r="J5171" s="14" t="n">
        <v>295.58079</v>
      </c>
    </row>
    <row r="5172" customFormat="false" ht="15" hidden="false" customHeight="false" outlineLevel="0" collapsed="false">
      <c r="A5172" s="12" t="n">
        <v>21267</v>
      </c>
      <c r="B5172" s="13" t="s">
        <v>5185</v>
      </c>
      <c r="C5172" s="14" t="n">
        <f aca="false">IF($F$2=0," - ",Tabla1[[#This Row],[Base Precio de Lista neto]])</f>
        <v>346.5074</v>
      </c>
      <c r="D5172" s="14" t="n">
        <f aca="false">IF($F$2=0," - ",Tabla1[[#This Row],[Base Precio de Lista neto]]*(1-$F$2))</f>
        <v>242.55518</v>
      </c>
      <c r="E5172" s="14" t="n">
        <f aca="false">IF($F$2=0," - ",Tabla1[[#This Row],[Base para Mejor precio]]*(1-$F$2))</f>
        <v>218.299662</v>
      </c>
      <c r="F5172" s="12" t="s">
        <v>17</v>
      </c>
      <c r="G5172" s="15"/>
      <c r="H5172" s="14" t="n">
        <f aca="false">IFERROR(IF($F$3=0,"-",Tabla1[[#This Row],[Precio de Cliente neto]]*(1+$F$3)),"-")</f>
        <v>363.83277</v>
      </c>
      <c r="I5172" s="14" t="n">
        <v>346.5074</v>
      </c>
      <c r="J5172" s="14" t="n">
        <v>311.85666</v>
      </c>
    </row>
    <row r="5173" customFormat="false" ht="15" hidden="false" customHeight="false" outlineLevel="0" collapsed="false">
      <c r="A5173" s="12" t="n">
        <v>21268</v>
      </c>
      <c r="B5173" s="13" t="s">
        <v>5186</v>
      </c>
      <c r="C5173" s="14" t="n">
        <f aca="false">IF($F$2=0," - ",Tabla1[[#This Row],[Base Precio de Lista neto]])</f>
        <v>475.7881</v>
      </c>
      <c r="D5173" s="14" t="n">
        <f aca="false">IF($F$2=0," - ",Tabla1[[#This Row],[Base Precio de Lista neto]]*(1-$F$2))</f>
        <v>333.05167</v>
      </c>
      <c r="E5173" s="14" t="n">
        <f aca="false">IF($F$2=0," - ",Tabla1[[#This Row],[Base para Mejor precio]]*(1-$F$2))</f>
        <v>299.746503</v>
      </c>
      <c r="F5173" s="12" t="s">
        <v>17</v>
      </c>
      <c r="G5173" s="15"/>
      <c r="H5173" s="14" t="n">
        <f aca="false">IFERROR(IF($F$3=0,"-",Tabla1[[#This Row],[Precio de Cliente neto]]*(1+$F$3)),"-")</f>
        <v>499.577505</v>
      </c>
      <c r="I5173" s="14" t="n">
        <v>475.7881</v>
      </c>
      <c r="J5173" s="14" t="n">
        <v>428.20929</v>
      </c>
    </row>
    <row r="5174" customFormat="false" ht="15" hidden="false" customHeight="false" outlineLevel="0" collapsed="false">
      <c r="A5174" s="12" t="n">
        <v>21269</v>
      </c>
      <c r="B5174" s="13" t="s">
        <v>5187</v>
      </c>
      <c r="C5174" s="14" t="n">
        <f aca="false">IF($F$2=0," - ",Tabla1[[#This Row],[Base Precio de Lista neto]])</f>
        <v>288.5926</v>
      </c>
      <c r="D5174" s="14" t="n">
        <f aca="false">IF($F$2=0," - ",Tabla1[[#This Row],[Base Precio de Lista neto]]*(1-$F$2))</f>
        <v>202.01482</v>
      </c>
      <c r="E5174" s="14" t="n">
        <f aca="false">IF($F$2=0," - ",Tabla1[[#This Row],[Base para Mejor precio]]*(1-$F$2))</f>
        <v>181.813338</v>
      </c>
      <c r="F5174" s="12" t="s">
        <v>17</v>
      </c>
      <c r="G5174" s="15"/>
      <c r="H5174" s="14" t="n">
        <f aca="false">IFERROR(IF($F$3=0,"-",Tabla1[[#This Row],[Precio de Cliente neto]]*(1+$F$3)),"-")</f>
        <v>303.02223</v>
      </c>
      <c r="I5174" s="14" t="n">
        <v>288.5926</v>
      </c>
      <c r="J5174" s="14" t="n">
        <v>259.73334</v>
      </c>
    </row>
    <row r="5175" customFormat="false" ht="15" hidden="false" customHeight="false" outlineLevel="0" collapsed="false">
      <c r="A5175" s="12" t="n">
        <v>21270</v>
      </c>
      <c r="B5175" s="13" t="s">
        <v>5188</v>
      </c>
      <c r="C5175" s="14" t="n">
        <f aca="false">IF($F$2=0," - ",Tabla1[[#This Row],[Base Precio de Lista neto]])</f>
        <v>382.141</v>
      </c>
      <c r="D5175" s="14" t="n">
        <f aca="false">IF($F$2=0," - ",Tabla1[[#This Row],[Base Precio de Lista neto]]*(1-$F$2))</f>
        <v>267.4987</v>
      </c>
      <c r="E5175" s="14" t="n">
        <f aca="false">IF($F$2=0," - ",Tabla1[[#This Row],[Base para Mejor precio]]*(1-$F$2))</f>
        <v>240.74883</v>
      </c>
      <c r="F5175" s="12" t="s">
        <v>17</v>
      </c>
      <c r="G5175" s="15"/>
      <c r="H5175" s="14" t="n">
        <f aca="false">IFERROR(IF($F$3=0,"-",Tabla1[[#This Row],[Precio de Cliente neto]]*(1+$F$3)),"-")</f>
        <v>401.24805</v>
      </c>
      <c r="I5175" s="14" t="n">
        <v>382.141</v>
      </c>
      <c r="J5175" s="14" t="n">
        <v>343.9269</v>
      </c>
    </row>
    <row r="5176" customFormat="false" ht="15" hidden="false" customHeight="false" outlineLevel="0" collapsed="false">
      <c r="A5176" s="12" t="n">
        <v>21271</v>
      </c>
      <c r="B5176" s="13" t="s">
        <v>5189</v>
      </c>
      <c r="C5176" s="14" t="n">
        <f aca="false">IF($F$2=0," - ",Tabla1[[#This Row],[Base Precio de Lista neto]])</f>
        <v>419.77</v>
      </c>
      <c r="D5176" s="14" t="n">
        <f aca="false">IF($F$2=0," - ",Tabla1[[#This Row],[Base Precio de Lista neto]]*(1-$F$2))</f>
        <v>293.839</v>
      </c>
      <c r="E5176" s="14" t="n">
        <f aca="false">IF($F$2=0," - ",Tabla1[[#This Row],[Base para Mejor precio]]*(1-$F$2))</f>
        <v>264.4551</v>
      </c>
      <c r="F5176" s="12" t="s">
        <v>17</v>
      </c>
      <c r="G5176" s="15"/>
      <c r="H5176" s="14" t="n">
        <f aca="false">IFERROR(IF($F$3=0,"-",Tabla1[[#This Row],[Precio de Cliente neto]]*(1+$F$3)),"-")</f>
        <v>440.7585</v>
      </c>
      <c r="I5176" s="14" t="n">
        <v>419.77</v>
      </c>
      <c r="J5176" s="14" t="n">
        <v>377.793</v>
      </c>
    </row>
    <row r="5177" customFormat="false" ht="15" hidden="false" customHeight="false" outlineLevel="0" collapsed="false">
      <c r="A5177" s="12" t="n">
        <v>21272</v>
      </c>
      <c r="B5177" s="13" t="s">
        <v>5190</v>
      </c>
      <c r="C5177" s="14" t="n">
        <f aca="false">IF($F$2=0," - ",Tabla1[[#This Row],[Base Precio de Lista neto]])</f>
        <v>451.0655</v>
      </c>
      <c r="D5177" s="14" t="n">
        <f aca="false">IF($F$2=0," - ",Tabla1[[#This Row],[Base Precio de Lista neto]]*(1-$F$2))</f>
        <v>315.74585</v>
      </c>
      <c r="E5177" s="14" t="n">
        <f aca="false">IF($F$2=0," - ",Tabla1[[#This Row],[Base para Mejor precio]]*(1-$F$2))</f>
        <v>284.171265</v>
      </c>
      <c r="F5177" s="12" t="s">
        <v>17</v>
      </c>
      <c r="G5177" s="15"/>
      <c r="H5177" s="14" t="n">
        <f aca="false">IFERROR(IF($F$3=0,"-",Tabla1[[#This Row],[Precio de Cliente neto]]*(1+$F$3)),"-")</f>
        <v>473.618775</v>
      </c>
      <c r="I5177" s="14" t="n">
        <v>451.0655</v>
      </c>
      <c r="J5177" s="14" t="n">
        <v>405.95895</v>
      </c>
    </row>
    <row r="5178" customFormat="false" ht="15" hidden="false" customHeight="false" outlineLevel="0" collapsed="false">
      <c r="A5178" s="12" t="n">
        <v>21273</v>
      </c>
      <c r="B5178" s="13" t="s">
        <v>5191</v>
      </c>
      <c r="C5178" s="14" t="n">
        <f aca="false">IF($F$2=0," - ",Tabla1[[#This Row],[Base Precio de Lista neto]])</f>
        <v>595.7163</v>
      </c>
      <c r="D5178" s="14" t="n">
        <f aca="false">IF($F$2=0," - ",Tabla1[[#This Row],[Base Precio de Lista neto]]*(1-$F$2))</f>
        <v>417.00141</v>
      </c>
      <c r="E5178" s="14" t="n">
        <f aca="false">IF($F$2=0," - ",Tabla1[[#This Row],[Base para Mejor precio]]*(1-$F$2))</f>
        <v>375.301269</v>
      </c>
      <c r="F5178" s="12" t="s">
        <v>17</v>
      </c>
      <c r="G5178" s="15"/>
      <c r="H5178" s="14" t="n">
        <f aca="false">IFERROR(IF($F$3=0,"-",Tabla1[[#This Row],[Precio de Cliente neto]]*(1+$F$3)),"-")</f>
        <v>625.502115</v>
      </c>
      <c r="I5178" s="14" t="n">
        <v>595.7163</v>
      </c>
      <c r="J5178" s="14" t="n">
        <v>536.14467</v>
      </c>
    </row>
    <row r="5179" customFormat="false" ht="15" hidden="false" customHeight="false" outlineLevel="0" collapsed="false">
      <c r="A5179" s="12" t="n">
        <v>21274</v>
      </c>
      <c r="B5179" s="13" t="s">
        <v>5192</v>
      </c>
      <c r="C5179" s="14" t="n">
        <f aca="false">IF($F$2=0," - ",Tabla1[[#This Row],[Base Precio de Lista neto]])</f>
        <v>223.6578</v>
      </c>
      <c r="D5179" s="14" t="n">
        <f aca="false">IF($F$2=0," - ",Tabla1[[#This Row],[Base Precio de Lista neto]]*(1-$F$2))</f>
        <v>156.56046</v>
      </c>
      <c r="E5179" s="14" t="n">
        <f aca="false">IF($F$2=0," - ",Tabla1[[#This Row],[Base para Mejor precio]]*(1-$F$2))</f>
        <v>140.904414</v>
      </c>
      <c r="F5179" s="12" t="s">
        <v>17</v>
      </c>
      <c r="G5179" s="15"/>
      <c r="H5179" s="14" t="n">
        <f aca="false">IFERROR(IF($F$3=0,"-",Tabla1[[#This Row],[Precio de Cliente neto]]*(1+$F$3)),"-")</f>
        <v>234.84069</v>
      </c>
      <c r="I5179" s="14" t="n">
        <v>223.6578</v>
      </c>
      <c r="J5179" s="14" t="n">
        <v>201.29202</v>
      </c>
    </row>
    <row r="5180" customFormat="false" ht="15" hidden="false" customHeight="false" outlineLevel="0" collapsed="false">
      <c r="A5180" s="12" t="n">
        <v>21275</v>
      </c>
      <c r="B5180" s="13" t="s">
        <v>5193</v>
      </c>
      <c r="C5180" s="14" t="n">
        <f aca="false">IF($F$2=0," - ",Tabla1[[#This Row],[Base Precio de Lista neto]])</f>
        <v>223.6578</v>
      </c>
      <c r="D5180" s="14" t="n">
        <f aca="false">IF($F$2=0," - ",Tabla1[[#This Row],[Base Precio de Lista neto]]*(1-$F$2))</f>
        <v>156.56046</v>
      </c>
      <c r="E5180" s="14" t="n">
        <f aca="false">IF($F$2=0," - ",Tabla1[[#This Row],[Base para Mejor precio]]*(1-$F$2))</f>
        <v>140.904414</v>
      </c>
      <c r="F5180" s="12" t="s">
        <v>17</v>
      </c>
      <c r="G5180" s="15"/>
      <c r="H5180" s="14" t="n">
        <f aca="false">IFERROR(IF($F$3=0,"-",Tabla1[[#This Row],[Precio de Cliente neto]]*(1+$F$3)),"-")</f>
        <v>234.84069</v>
      </c>
      <c r="I5180" s="14" t="n">
        <v>223.6578</v>
      </c>
      <c r="J5180" s="14" t="n">
        <v>201.29202</v>
      </c>
    </row>
    <row r="5181" customFormat="false" ht="15" hidden="false" customHeight="false" outlineLevel="0" collapsed="false">
      <c r="A5181" s="12" t="n">
        <v>21276</v>
      </c>
      <c r="B5181" s="13" t="s">
        <v>5194</v>
      </c>
      <c r="C5181" s="14" t="n">
        <f aca="false">IF($F$2=0," - ",Tabla1[[#This Row],[Base Precio de Lista neto]])</f>
        <v>354.5846</v>
      </c>
      <c r="D5181" s="14" t="n">
        <f aca="false">IF($F$2=0," - ",Tabla1[[#This Row],[Base Precio de Lista neto]]*(1-$F$2))</f>
        <v>248.20922</v>
      </c>
      <c r="E5181" s="14" t="n">
        <f aca="false">IF($F$2=0," - ",Tabla1[[#This Row],[Base para Mejor precio]]*(1-$F$2))</f>
        <v>223.388298</v>
      </c>
      <c r="F5181" s="12" t="s">
        <v>17</v>
      </c>
      <c r="G5181" s="15"/>
      <c r="H5181" s="14" t="n">
        <f aca="false">IFERROR(IF($F$3=0,"-",Tabla1[[#This Row],[Precio de Cliente neto]]*(1+$F$3)),"-")</f>
        <v>372.31383</v>
      </c>
      <c r="I5181" s="14" t="n">
        <v>354.5846</v>
      </c>
      <c r="J5181" s="14" t="n">
        <v>319.12614</v>
      </c>
    </row>
    <row r="5182" customFormat="false" ht="15" hidden="false" customHeight="false" outlineLevel="0" collapsed="false">
      <c r="A5182" s="12" t="n">
        <v>21277</v>
      </c>
      <c r="B5182" s="13" t="s">
        <v>5195</v>
      </c>
      <c r="C5182" s="14" t="n">
        <f aca="false">IF($F$2=0," - ",Tabla1[[#This Row],[Base Precio de Lista neto]])</f>
        <v>354.5846</v>
      </c>
      <c r="D5182" s="14" t="n">
        <f aca="false">IF($F$2=0," - ",Tabla1[[#This Row],[Base Precio de Lista neto]]*(1-$F$2))</f>
        <v>248.20922</v>
      </c>
      <c r="E5182" s="14" t="n">
        <f aca="false">IF($F$2=0," - ",Tabla1[[#This Row],[Base para Mejor precio]]*(1-$F$2))</f>
        <v>223.388298</v>
      </c>
      <c r="F5182" s="12" t="s">
        <v>17</v>
      </c>
      <c r="G5182" s="15"/>
      <c r="H5182" s="14" t="n">
        <f aca="false">IFERROR(IF($F$3=0,"-",Tabla1[[#This Row],[Precio de Cliente neto]]*(1+$F$3)),"-")</f>
        <v>372.31383</v>
      </c>
      <c r="I5182" s="14" t="n">
        <v>354.5846</v>
      </c>
      <c r="J5182" s="14" t="n">
        <v>319.12614</v>
      </c>
    </row>
    <row r="5183" customFormat="false" ht="15" hidden="false" customHeight="false" outlineLevel="0" collapsed="false">
      <c r="A5183" s="12" t="n">
        <v>21278</v>
      </c>
      <c r="B5183" s="13" t="s">
        <v>5196</v>
      </c>
      <c r="C5183" s="14" t="n">
        <f aca="false">IF($F$2=0," - ",Tabla1[[#This Row],[Base Precio de Lista neto]])</f>
        <v>223.6578</v>
      </c>
      <c r="D5183" s="14" t="n">
        <f aca="false">IF($F$2=0," - ",Tabla1[[#This Row],[Base Precio de Lista neto]]*(1-$F$2))</f>
        <v>156.56046</v>
      </c>
      <c r="E5183" s="14" t="n">
        <f aca="false">IF($F$2=0," - ",Tabla1[[#This Row],[Base para Mejor precio]]*(1-$F$2))</f>
        <v>140.904414</v>
      </c>
      <c r="F5183" s="12" t="s">
        <v>17</v>
      </c>
      <c r="G5183" s="15"/>
      <c r="H5183" s="14" t="n">
        <f aca="false">IFERROR(IF($F$3=0,"-",Tabla1[[#This Row],[Precio de Cliente neto]]*(1+$F$3)),"-")</f>
        <v>234.84069</v>
      </c>
      <c r="I5183" s="14" t="n">
        <v>223.6578</v>
      </c>
      <c r="J5183" s="14" t="n">
        <v>201.29202</v>
      </c>
    </row>
    <row r="5184" customFormat="false" ht="15" hidden="false" customHeight="false" outlineLevel="0" collapsed="false">
      <c r="A5184" s="12" t="n">
        <v>21279</v>
      </c>
      <c r="B5184" s="13" t="s">
        <v>5197</v>
      </c>
      <c r="C5184" s="14" t="n">
        <f aca="false">IF($F$2=0," - ",Tabla1[[#This Row],[Base Precio de Lista neto]])</f>
        <v>223.6578</v>
      </c>
      <c r="D5184" s="14" t="n">
        <f aca="false">IF($F$2=0," - ",Tabla1[[#This Row],[Base Precio de Lista neto]]*(1-$F$2))</f>
        <v>156.56046</v>
      </c>
      <c r="E5184" s="14" t="n">
        <f aca="false">IF($F$2=0," - ",Tabla1[[#This Row],[Base para Mejor precio]]*(1-$F$2))</f>
        <v>140.904414</v>
      </c>
      <c r="F5184" s="12" t="s">
        <v>17</v>
      </c>
      <c r="G5184" s="15"/>
      <c r="H5184" s="14" t="n">
        <f aca="false">IFERROR(IF($F$3=0,"-",Tabla1[[#This Row],[Precio de Cliente neto]]*(1+$F$3)),"-")</f>
        <v>234.84069</v>
      </c>
      <c r="I5184" s="14" t="n">
        <v>223.6578</v>
      </c>
      <c r="J5184" s="14" t="n">
        <v>201.29202</v>
      </c>
    </row>
    <row r="5185" customFormat="false" ht="15" hidden="false" customHeight="false" outlineLevel="0" collapsed="false">
      <c r="A5185" s="12" t="n">
        <v>21280</v>
      </c>
      <c r="B5185" s="13" t="s">
        <v>5198</v>
      </c>
      <c r="C5185" s="14" t="n">
        <f aca="false">IF($F$2=0," - ",Tabla1[[#This Row],[Base Precio de Lista neto]])</f>
        <v>375.1852</v>
      </c>
      <c r="D5185" s="14" t="n">
        <f aca="false">IF($F$2=0," - ",Tabla1[[#This Row],[Base Precio de Lista neto]]*(1-$F$2))</f>
        <v>262.62964</v>
      </c>
      <c r="E5185" s="14" t="n">
        <f aca="false">IF($F$2=0," - ",Tabla1[[#This Row],[Base para Mejor precio]]*(1-$F$2))</f>
        <v>236.366676</v>
      </c>
      <c r="F5185" s="12" t="s">
        <v>17</v>
      </c>
      <c r="G5185" s="15"/>
      <c r="H5185" s="14" t="n">
        <f aca="false">IFERROR(IF($F$3=0,"-",Tabla1[[#This Row],[Precio de Cliente neto]]*(1+$F$3)),"-")</f>
        <v>393.94446</v>
      </c>
      <c r="I5185" s="14" t="n">
        <v>375.1852</v>
      </c>
      <c r="J5185" s="14" t="n">
        <v>337.66668</v>
      </c>
    </row>
    <row r="5186" customFormat="false" ht="15" hidden="false" customHeight="false" outlineLevel="0" collapsed="false">
      <c r="A5186" s="12" t="n">
        <v>21281</v>
      </c>
      <c r="B5186" s="13" t="s">
        <v>5199</v>
      </c>
      <c r="C5186" s="14" t="n">
        <f aca="false">IF($F$2=0," - ",Tabla1[[#This Row],[Base Precio de Lista neto]])</f>
        <v>375.1853</v>
      </c>
      <c r="D5186" s="14" t="n">
        <f aca="false">IF($F$2=0," - ",Tabla1[[#This Row],[Base Precio de Lista neto]]*(1-$F$2))</f>
        <v>262.62971</v>
      </c>
      <c r="E5186" s="14" t="n">
        <f aca="false">IF($F$2=0," - ",Tabla1[[#This Row],[Base para Mejor precio]]*(1-$F$2))</f>
        <v>236.366739</v>
      </c>
      <c r="F5186" s="12" t="s">
        <v>17</v>
      </c>
      <c r="G5186" s="15"/>
      <c r="H5186" s="14" t="n">
        <f aca="false">IFERROR(IF($F$3=0,"-",Tabla1[[#This Row],[Precio de Cliente neto]]*(1+$F$3)),"-")</f>
        <v>393.944565</v>
      </c>
      <c r="I5186" s="14" t="n">
        <v>375.1853</v>
      </c>
      <c r="J5186" s="14" t="n">
        <v>337.66677</v>
      </c>
    </row>
    <row r="5187" customFormat="false" ht="15" hidden="false" customHeight="false" outlineLevel="0" collapsed="false">
      <c r="A5187" s="12" t="n">
        <v>21282</v>
      </c>
      <c r="B5187" s="13" t="s">
        <v>5200</v>
      </c>
      <c r="C5187" s="14" t="n">
        <f aca="false">IF($F$2=0," - ",Tabla1[[#This Row],[Base Precio de Lista neto]])</f>
        <v>375.1853</v>
      </c>
      <c r="D5187" s="14" t="n">
        <f aca="false">IF($F$2=0," - ",Tabla1[[#This Row],[Base Precio de Lista neto]]*(1-$F$2))</f>
        <v>262.62971</v>
      </c>
      <c r="E5187" s="14" t="n">
        <f aca="false">IF($F$2=0," - ",Tabla1[[#This Row],[Base para Mejor precio]]*(1-$F$2))</f>
        <v>236.366739</v>
      </c>
      <c r="F5187" s="12" t="s">
        <v>17</v>
      </c>
      <c r="G5187" s="15"/>
      <c r="H5187" s="14" t="n">
        <f aca="false">IFERROR(IF($F$3=0,"-",Tabla1[[#This Row],[Precio de Cliente neto]]*(1+$F$3)),"-")</f>
        <v>393.944565</v>
      </c>
      <c r="I5187" s="14" t="n">
        <v>375.1853</v>
      </c>
      <c r="J5187" s="14" t="n">
        <v>337.66677</v>
      </c>
    </row>
    <row r="5188" customFormat="false" ht="15" hidden="false" customHeight="false" outlineLevel="0" collapsed="false">
      <c r="A5188" s="12" t="n">
        <v>21283</v>
      </c>
      <c r="B5188" s="13" t="s">
        <v>5201</v>
      </c>
      <c r="C5188" s="14" t="n">
        <f aca="false">IF($F$2=0," - ",Tabla1[[#This Row],[Base Precio de Lista neto]])</f>
        <v>375.1853</v>
      </c>
      <c r="D5188" s="14" t="n">
        <f aca="false">IF($F$2=0," - ",Tabla1[[#This Row],[Base Precio de Lista neto]]*(1-$F$2))</f>
        <v>262.62971</v>
      </c>
      <c r="E5188" s="14" t="n">
        <f aca="false">IF($F$2=0," - ",Tabla1[[#This Row],[Base para Mejor precio]]*(1-$F$2))</f>
        <v>236.366739</v>
      </c>
      <c r="F5188" s="12" t="s">
        <v>17</v>
      </c>
      <c r="G5188" s="15"/>
      <c r="H5188" s="14" t="n">
        <f aca="false">IFERROR(IF($F$3=0,"-",Tabla1[[#This Row],[Precio de Cliente neto]]*(1+$F$3)),"-")</f>
        <v>393.944565</v>
      </c>
      <c r="I5188" s="14" t="n">
        <v>375.1853</v>
      </c>
      <c r="J5188" s="14" t="n">
        <v>337.66677</v>
      </c>
    </row>
    <row r="5189" customFormat="false" ht="15" hidden="false" customHeight="false" outlineLevel="0" collapsed="false">
      <c r="A5189" s="12" t="n">
        <v>21284</v>
      </c>
      <c r="B5189" s="13" t="s">
        <v>5202</v>
      </c>
      <c r="C5189" s="14" t="n">
        <f aca="false">IF($F$2=0," - ",Tabla1[[#This Row],[Base Precio de Lista neto]])</f>
        <v>375.1853</v>
      </c>
      <c r="D5189" s="14" t="n">
        <f aca="false">IF($F$2=0," - ",Tabla1[[#This Row],[Base Precio de Lista neto]]*(1-$F$2))</f>
        <v>262.62971</v>
      </c>
      <c r="E5189" s="14" t="n">
        <f aca="false">IF($F$2=0," - ",Tabla1[[#This Row],[Base para Mejor precio]]*(1-$F$2))</f>
        <v>236.366739</v>
      </c>
      <c r="F5189" s="12" t="s">
        <v>17</v>
      </c>
      <c r="G5189" s="15"/>
      <c r="H5189" s="14" t="n">
        <f aca="false">IFERROR(IF($F$3=0,"-",Tabla1[[#This Row],[Precio de Cliente neto]]*(1+$F$3)),"-")</f>
        <v>393.944565</v>
      </c>
      <c r="I5189" s="14" t="n">
        <v>375.1853</v>
      </c>
      <c r="J5189" s="14" t="n">
        <v>337.66677</v>
      </c>
    </row>
    <row r="5190" customFormat="false" ht="15" hidden="false" customHeight="false" outlineLevel="0" collapsed="false">
      <c r="A5190" s="12" t="n">
        <v>21285</v>
      </c>
      <c r="B5190" s="13" t="s">
        <v>5203</v>
      </c>
      <c r="C5190" s="14" t="n">
        <f aca="false">IF($F$2=0," - ",Tabla1[[#This Row],[Base Precio de Lista neto]])</f>
        <v>375.1853</v>
      </c>
      <c r="D5190" s="14" t="n">
        <f aca="false">IF($F$2=0," - ",Tabla1[[#This Row],[Base Precio de Lista neto]]*(1-$F$2))</f>
        <v>262.62971</v>
      </c>
      <c r="E5190" s="14" t="n">
        <f aca="false">IF($F$2=0," - ",Tabla1[[#This Row],[Base para Mejor precio]]*(1-$F$2))</f>
        <v>236.366739</v>
      </c>
      <c r="F5190" s="12" t="s">
        <v>17</v>
      </c>
      <c r="G5190" s="15"/>
      <c r="H5190" s="14" t="n">
        <f aca="false">IFERROR(IF($F$3=0,"-",Tabla1[[#This Row],[Precio de Cliente neto]]*(1+$F$3)),"-")</f>
        <v>393.944565</v>
      </c>
      <c r="I5190" s="14" t="n">
        <v>375.1853</v>
      </c>
      <c r="J5190" s="14" t="n">
        <v>337.66677</v>
      </c>
    </row>
    <row r="5191" customFormat="false" ht="15" hidden="false" customHeight="false" outlineLevel="0" collapsed="false">
      <c r="A5191" s="12" t="n">
        <v>21286</v>
      </c>
      <c r="B5191" s="13" t="s">
        <v>5204</v>
      </c>
      <c r="C5191" s="14" t="n">
        <f aca="false">IF($F$2=0," - ",Tabla1[[#This Row],[Base Precio de Lista neto]])</f>
        <v>375.1853</v>
      </c>
      <c r="D5191" s="14" t="n">
        <f aca="false">IF($F$2=0," - ",Tabla1[[#This Row],[Base Precio de Lista neto]]*(1-$F$2))</f>
        <v>262.62971</v>
      </c>
      <c r="E5191" s="14" t="n">
        <f aca="false">IF($F$2=0," - ",Tabla1[[#This Row],[Base para Mejor precio]]*(1-$F$2))</f>
        <v>236.366739</v>
      </c>
      <c r="F5191" s="12" t="s">
        <v>17</v>
      </c>
      <c r="G5191" s="15"/>
      <c r="H5191" s="14" t="n">
        <f aca="false">IFERROR(IF($F$3=0,"-",Tabla1[[#This Row],[Precio de Cliente neto]]*(1+$F$3)),"-")</f>
        <v>393.944565</v>
      </c>
      <c r="I5191" s="14" t="n">
        <v>375.1853</v>
      </c>
      <c r="J5191" s="14" t="n">
        <v>337.66677</v>
      </c>
    </row>
    <row r="5192" customFormat="false" ht="15" hidden="false" customHeight="false" outlineLevel="0" collapsed="false">
      <c r="A5192" s="12" t="n">
        <v>21287</v>
      </c>
      <c r="B5192" s="13" t="s">
        <v>5205</v>
      </c>
      <c r="C5192" s="14" t="n">
        <f aca="false">IF($F$2=0," - ",Tabla1[[#This Row],[Base Precio de Lista neto]])</f>
        <v>375.1853</v>
      </c>
      <c r="D5192" s="14" t="n">
        <f aca="false">IF($F$2=0," - ",Tabla1[[#This Row],[Base Precio de Lista neto]]*(1-$F$2))</f>
        <v>262.62971</v>
      </c>
      <c r="E5192" s="14" t="n">
        <f aca="false">IF($F$2=0," - ",Tabla1[[#This Row],[Base para Mejor precio]]*(1-$F$2))</f>
        <v>236.366739</v>
      </c>
      <c r="F5192" s="12" t="s">
        <v>17</v>
      </c>
      <c r="G5192" s="15"/>
      <c r="H5192" s="14" t="n">
        <f aca="false">IFERROR(IF($F$3=0,"-",Tabla1[[#This Row],[Precio de Cliente neto]]*(1+$F$3)),"-")</f>
        <v>393.944565</v>
      </c>
      <c r="I5192" s="14" t="n">
        <v>375.1853</v>
      </c>
      <c r="J5192" s="14" t="n">
        <v>337.66677</v>
      </c>
    </row>
    <row r="5193" customFormat="false" ht="15" hidden="false" customHeight="false" outlineLevel="0" collapsed="false">
      <c r="A5193" s="12" t="n">
        <v>21288</v>
      </c>
      <c r="B5193" s="13" t="s">
        <v>5206</v>
      </c>
      <c r="C5193" s="14" t="n">
        <f aca="false">IF($F$2=0," - ",Tabla1[[#This Row],[Base Precio de Lista neto]])</f>
        <v>375.1853</v>
      </c>
      <c r="D5193" s="14" t="n">
        <f aca="false">IF($F$2=0," - ",Tabla1[[#This Row],[Base Precio de Lista neto]]*(1-$F$2))</f>
        <v>262.62971</v>
      </c>
      <c r="E5193" s="14" t="n">
        <f aca="false">IF($F$2=0," - ",Tabla1[[#This Row],[Base para Mejor precio]]*(1-$F$2))</f>
        <v>236.366739</v>
      </c>
      <c r="F5193" s="12" t="s">
        <v>17</v>
      </c>
      <c r="G5193" s="15"/>
      <c r="H5193" s="14" t="n">
        <f aca="false">IFERROR(IF($F$3=0,"-",Tabla1[[#This Row],[Precio de Cliente neto]]*(1+$F$3)),"-")</f>
        <v>393.944565</v>
      </c>
      <c r="I5193" s="14" t="n">
        <v>375.1853</v>
      </c>
      <c r="J5193" s="14" t="n">
        <v>337.66677</v>
      </c>
    </row>
    <row r="5194" customFormat="false" ht="15" hidden="false" customHeight="false" outlineLevel="0" collapsed="false">
      <c r="A5194" s="12" t="n">
        <v>21289</v>
      </c>
      <c r="B5194" s="13" t="s">
        <v>5207</v>
      </c>
      <c r="C5194" s="14" t="n">
        <f aca="false">IF($F$2=0," - ",Tabla1[[#This Row],[Base Precio de Lista neto]])</f>
        <v>363.426</v>
      </c>
      <c r="D5194" s="14" t="n">
        <f aca="false">IF($F$2=0," - ",Tabla1[[#This Row],[Base Precio de Lista neto]]*(1-$F$2))</f>
        <v>254.3982</v>
      </c>
      <c r="E5194" s="14" t="n">
        <f aca="false">IF($F$2=0," - ",Tabla1[[#This Row],[Base para Mejor precio]]*(1-$F$2))</f>
        <v>228.95838</v>
      </c>
      <c r="F5194" s="12" t="s">
        <v>17</v>
      </c>
      <c r="G5194" s="15"/>
      <c r="H5194" s="14" t="n">
        <f aca="false">IFERROR(IF($F$3=0,"-",Tabla1[[#This Row],[Precio de Cliente neto]]*(1+$F$3)),"-")</f>
        <v>381.5973</v>
      </c>
      <c r="I5194" s="14" t="n">
        <v>363.426</v>
      </c>
      <c r="J5194" s="14" t="n">
        <v>327.0834</v>
      </c>
    </row>
    <row r="5195" customFormat="false" ht="15" hidden="false" customHeight="false" outlineLevel="0" collapsed="false">
      <c r="A5195" s="12" t="n">
        <v>21290</v>
      </c>
      <c r="B5195" s="13" t="s">
        <v>5208</v>
      </c>
      <c r="C5195" s="14" t="n">
        <f aca="false">IF($F$2=0," - ",Tabla1[[#This Row],[Base Precio de Lista neto]])</f>
        <v>421.613</v>
      </c>
      <c r="D5195" s="14" t="n">
        <f aca="false">IF($F$2=0," - ",Tabla1[[#This Row],[Base Precio de Lista neto]]*(1-$F$2))</f>
        <v>295.1291</v>
      </c>
      <c r="E5195" s="14" t="n">
        <f aca="false">IF($F$2=0," - ",Tabla1[[#This Row],[Base para Mejor precio]]*(1-$F$2))</f>
        <v>265.61619</v>
      </c>
      <c r="F5195" s="12" t="s">
        <v>17</v>
      </c>
      <c r="G5195" s="15"/>
      <c r="H5195" s="14" t="n">
        <f aca="false">IFERROR(IF($F$3=0,"-",Tabla1[[#This Row],[Precio de Cliente neto]]*(1+$F$3)),"-")</f>
        <v>442.69365</v>
      </c>
      <c r="I5195" s="14" t="n">
        <v>421.613</v>
      </c>
      <c r="J5195" s="14" t="n">
        <v>379.4517</v>
      </c>
    </row>
    <row r="5196" customFormat="false" ht="15" hidden="false" customHeight="false" outlineLevel="0" collapsed="false">
      <c r="A5196" s="12" t="n">
        <v>21291</v>
      </c>
      <c r="B5196" s="13" t="s">
        <v>5209</v>
      </c>
      <c r="C5196" s="14" t="n">
        <f aca="false">IF($F$2=0," - ",Tabla1[[#This Row],[Base Precio de Lista neto]])</f>
        <v>473.0004</v>
      </c>
      <c r="D5196" s="14" t="n">
        <f aca="false">IF($F$2=0," - ",Tabla1[[#This Row],[Base Precio de Lista neto]]*(1-$F$2))</f>
        <v>331.10028</v>
      </c>
      <c r="E5196" s="14" t="n">
        <f aca="false">IF($F$2=0," - ",Tabla1[[#This Row],[Base para Mejor precio]]*(1-$F$2))</f>
        <v>297.990252</v>
      </c>
      <c r="F5196" s="12" t="s">
        <v>17</v>
      </c>
      <c r="G5196" s="15"/>
      <c r="H5196" s="14" t="n">
        <f aca="false">IFERROR(IF($F$3=0,"-",Tabla1[[#This Row],[Precio de Cliente neto]]*(1+$F$3)),"-")</f>
        <v>496.65042</v>
      </c>
      <c r="I5196" s="14" t="n">
        <v>473.0004</v>
      </c>
      <c r="J5196" s="14" t="n">
        <v>425.70036</v>
      </c>
    </row>
    <row r="5197" customFormat="false" ht="15" hidden="false" customHeight="false" outlineLevel="0" collapsed="false">
      <c r="A5197" s="12" t="n">
        <v>21292</v>
      </c>
      <c r="B5197" s="13" t="s">
        <v>5210</v>
      </c>
      <c r="C5197" s="14" t="n">
        <f aca="false">IF($F$2=0," - ",Tabla1[[#This Row],[Base Precio de Lista neto]])</f>
        <v>430.4729</v>
      </c>
      <c r="D5197" s="14" t="n">
        <f aca="false">IF($F$2=0," - ",Tabla1[[#This Row],[Base Precio de Lista neto]]*(1-$F$2))</f>
        <v>301.33103</v>
      </c>
      <c r="E5197" s="14" t="n">
        <f aca="false">IF($F$2=0," - ",Tabla1[[#This Row],[Base para Mejor precio]]*(1-$F$2))</f>
        <v>271.197927</v>
      </c>
      <c r="F5197" s="12" t="s">
        <v>17</v>
      </c>
      <c r="G5197" s="15"/>
      <c r="H5197" s="14" t="n">
        <f aca="false">IFERROR(IF($F$3=0,"-",Tabla1[[#This Row],[Precio de Cliente neto]]*(1+$F$3)),"-")</f>
        <v>451.996545</v>
      </c>
      <c r="I5197" s="14" t="n">
        <v>430.4729</v>
      </c>
      <c r="J5197" s="14" t="n">
        <v>387.42561</v>
      </c>
    </row>
    <row r="5198" customFormat="false" ht="15" hidden="false" customHeight="false" outlineLevel="0" collapsed="false">
      <c r="A5198" s="12" t="n">
        <v>21293</v>
      </c>
      <c r="B5198" s="13" t="s">
        <v>5211</v>
      </c>
      <c r="C5198" s="14" t="n">
        <f aca="false">IF($F$2=0," - ",Tabla1[[#This Row],[Base Precio de Lista neto]])</f>
        <v>473.4491</v>
      </c>
      <c r="D5198" s="14" t="n">
        <f aca="false">IF($F$2=0," - ",Tabla1[[#This Row],[Base Precio de Lista neto]]*(1-$F$2))</f>
        <v>331.41437</v>
      </c>
      <c r="E5198" s="14" t="n">
        <f aca="false">IF($F$2=0," - ",Tabla1[[#This Row],[Base para Mejor precio]]*(1-$F$2))</f>
        <v>298.272933</v>
      </c>
      <c r="F5198" s="12" t="s">
        <v>17</v>
      </c>
      <c r="G5198" s="15"/>
      <c r="H5198" s="14" t="n">
        <f aca="false">IFERROR(IF($F$3=0,"-",Tabla1[[#This Row],[Precio de Cliente neto]]*(1+$F$3)),"-")</f>
        <v>497.121555</v>
      </c>
      <c r="I5198" s="14" t="n">
        <v>473.4491</v>
      </c>
      <c r="J5198" s="14" t="n">
        <v>426.10419</v>
      </c>
    </row>
    <row r="5199" customFormat="false" ht="15" hidden="false" customHeight="false" outlineLevel="0" collapsed="false">
      <c r="A5199" s="12" t="n">
        <v>21302</v>
      </c>
      <c r="B5199" s="13" t="s">
        <v>5212</v>
      </c>
      <c r="C5199" s="14" t="n">
        <f aca="false">IF($F$2=0," - ",Tabla1[[#This Row],[Base Precio de Lista neto]])</f>
        <v>1239.6286</v>
      </c>
      <c r="D5199" s="14" t="n">
        <f aca="false">IF($F$2=0," - ",Tabla1[[#This Row],[Base Precio de Lista neto]]*(1-$F$2))</f>
        <v>867.74002</v>
      </c>
      <c r="E5199" s="14" t="n">
        <f aca="false">IF($F$2=0," - ",Tabla1[[#This Row],[Base para Mejor precio]]*(1-$F$2))</f>
        <v>780.966018</v>
      </c>
      <c r="F5199" s="12" t="s">
        <v>31</v>
      </c>
      <c r="G5199" s="15"/>
      <c r="H5199" s="14" t="n">
        <f aca="false">IFERROR(IF($F$3=0,"-",Tabla1[[#This Row],[Precio de Cliente neto]]*(1+$F$3)),"-")</f>
        <v>1301.61003</v>
      </c>
      <c r="I5199" s="14" t="n">
        <v>1239.6286</v>
      </c>
      <c r="J5199" s="14" t="n">
        <v>1115.66574</v>
      </c>
    </row>
    <row r="5200" customFormat="false" ht="15" hidden="false" customHeight="false" outlineLevel="0" collapsed="false">
      <c r="A5200" s="12" t="n">
        <v>21303</v>
      </c>
      <c r="B5200" s="13" t="s">
        <v>5213</v>
      </c>
      <c r="C5200" s="14" t="n">
        <f aca="false">IF($F$2=0," - ",Tabla1[[#This Row],[Base Precio de Lista neto]])</f>
        <v>1505.0788</v>
      </c>
      <c r="D5200" s="14" t="n">
        <f aca="false">IF($F$2=0," - ",Tabla1[[#This Row],[Base Precio de Lista neto]]*(1-$F$2))</f>
        <v>1053.55516</v>
      </c>
      <c r="E5200" s="14" t="n">
        <f aca="false">IF($F$2=0," - ",Tabla1[[#This Row],[Base para Mejor precio]]*(1-$F$2))</f>
        <v>948.199644</v>
      </c>
      <c r="F5200" s="12" t="s">
        <v>31</v>
      </c>
      <c r="G5200" s="15"/>
      <c r="H5200" s="14" t="n">
        <f aca="false">IFERROR(IF($F$3=0,"-",Tabla1[[#This Row],[Precio de Cliente neto]]*(1+$F$3)),"-")</f>
        <v>1580.33274</v>
      </c>
      <c r="I5200" s="14" t="n">
        <v>1505.0788</v>
      </c>
      <c r="J5200" s="14" t="n">
        <v>1354.57092</v>
      </c>
    </row>
    <row r="5201" customFormat="false" ht="15" hidden="false" customHeight="false" outlineLevel="0" collapsed="false">
      <c r="A5201" s="12" t="n">
        <v>21304</v>
      </c>
      <c r="B5201" s="13" t="s">
        <v>5214</v>
      </c>
      <c r="C5201" s="14" t="n">
        <f aca="false">IF($F$2=0," - ",Tabla1[[#This Row],[Base Precio de Lista neto]])</f>
        <v>1669.6631</v>
      </c>
      <c r="D5201" s="14" t="n">
        <f aca="false">IF($F$2=0," - ",Tabla1[[#This Row],[Base Precio de Lista neto]]*(1-$F$2))</f>
        <v>1168.76417</v>
      </c>
      <c r="E5201" s="14" t="n">
        <f aca="false">IF($F$2=0," - ",Tabla1[[#This Row],[Base para Mejor precio]]*(1-$F$2))</f>
        <v>1051.887753</v>
      </c>
      <c r="F5201" s="12" t="s">
        <v>31</v>
      </c>
      <c r="G5201" s="15"/>
      <c r="H5201" s="14" t="n">
        <f aca="false">IFERROR(IF($F$3=0,"-",Tabla1[[#This Row],[Precio de Cliente neto]]*(1+$F$3)),"-")</f>
        <v>1753.146255</v>
      </c>
      <c r="I5201" s="14" t="n">
        <v>1669.6631</v>
      </c>
      <c r="J5201" s="14" t="n">
        <v>1502.69679</v>
      </c>
    </row>
    <row r="5202" customFormat="false" ht="15" hidden="false" customHeight="false" outlineLevel="0" collapsed="false">
      <c r="A5202" s="12" t="n">
        <v>21305</v>
      </c>
      <c r="B5202" s="13" t="s">
        <v>5215</v>
      </c>
      <c r="C5202" s="14" t="n">
        <f aca="false">IF($F$2=0," - ",Tabla1[[#This Row],[Base Precio de Lista neto]])</f>
        <v>1996.6486</v>
      </c>
      <c r="D5202" s="14" t="n">
        <f aca="false">IF($F$2=0," - ",Tabla1[[#This Row],[Base Precio de Lista neto]]*(1-$F$2))</f>
        <v>1397.65402</v>
      </c>
      <c r="E5202" s="14" t="n">
        <f aca="false">IF($F$2=0," - ",Tabla1[[#This Row],[Base para Mejor precio]]*(1-$F$2))</f>
        <v>1257.888618</v>
      </c>
      <c r="F5202" s="12" t="s">
        <v>31</v>
      </c>
      <c r="G5202" s="15"/>
      <c r="H5202" s="14" t="n">
        <f aca="false">IFERROR(IF($F$3=0,"-",Tabla1[[#This Row],[Precio de Cliente neto]]*(1+$F$3)),"-")</f>
        <v>2096.48103</v>
      </c>
      <c r="I5202" s="14" t="n">
        <v>1996.6486</v>
      </c>
      <c r="J5202" s="14" t="n">
        <v>1796.98374</v>
      </c>
    </row>
    <row r="5203" customFormat="false" ht="15" hidden="false" customHeight="false" outlineLevel="0" collapsed="false">
      <c r="A5203" s="12" t="n">
        <v>21308</v>
      </c>
      <c r="B5203" s="13" t="s">
        <v>5216</v>
      </c>
      <c r="C5203" s="14" t="n">
        <f aca="false">IF($F$2=0," - ",Tabla1[[#This Row],[Base Precio de Lista neto]])</f>
        <v>622.6411</v>
      </c>
      <c r="D5203" s="14" t="n">
        <f aca="false">IF($F$2=0," - ",Tabla1[[#This Row],[Base Precio de Lista neto]]*(1-$F$2))</f>
        <v>435.84877</v>
      </c>
      <c r="E5203" s="14" t="n">
        <f aca="false">IF($F$2=0," - ",Tabla1[[#This Row],[Base para Mejor precio]]*(1-$F$2))</f>
        <v>364.80542049</v>
      </c>
      <c r="F5203" s="12" t="s">
        <v>17</v>
      </c>
      <c r="G5203" s="15" t="s">
        <v>143</v>
      </c>
      <c r="H5203" s="14" t="n">
        <f aca="false">IFERROR(IF($F$3=0,"-",Tabla1[[#This Row],[Precio de Cliente neto]]*(1+$F$3)),"-")</f>
        <v>653.773155</v>
      </c>
      <c r="I5203" s="14" t="n">
        <v>622.6411</v>
      </c>
      <c r="J5203" s="14" t="n">
        <v>521.1506007</v>
      </c>
    </row>
    <row r="5204" customFormat="false" ht="15" hidden="false" customHeight="false" outlineLevel="0" collapsed="false">
      <c r="A5204" s="12" t="n">
        <v>21311</v>
      </c>
      <c r="B5204" s="13" t="s">
        <v>5217</v>
      </c>
      <c r="C5204" s="14" t="n">
        <f aca="false">IF($F$2=0," - ",Tabla1[[#This Row],[Base Precio de Lista neto]])</f>
        <v>631.1109</v>
      </c>
      <c r="D5204" s="14" t="n">
        <f aca="false">IF($F$2=0," - ",Tabla1[[#This Row],[Base Precio de Lista neto]]*(1-$F$2))</f>
        <v>441.77763</v>
      </c>
      <c r="E5204" s="14" t="n">
        <f aca="false">IF($F$2=0," - ",Tabla1[[#This Row],[Base para Mejor precio]]*(1-$F$2))</f>
        <v>369.76787631</v>
      </c>
      <c r="F5204" s="12" t="s">
        <v>17</v>
      </c>
      <c r="G5204" s="15" t="s">
        <v>143</v>
      </c>
      <c r="H5204" s="14" t="n">
        <f aca="false">IFERROR(IF($F$3=0,"-",Tabla1[[#This Row],[Precio de Cliente neto]]*(1+$F$3)),"-")</f>
        <v>662.666445</v>
      </c>
      <c r="I5204" s="14" t="n">
        <v>631.1109</v>
      </c>
      <c r="J5204" s="14" t="n">
        <v>528.2398233</v>
      </c>
    </row>
    <row r="5205" customFormat="false" ht="15" hidden="false" customHeight="false" outlineLevel="0" collapsed="false">
      <c r="A5205" s="12" t="n">
        <v>21312</v>
      </c>
      <c r="B5205" s="13" t="s">
        <v>5218</v>
      </c>
      <c r="C5205" s="14" t="n">
        <f aca="false">IF($F$2=0," - ",Tabla1[[#This Row],[Base Precio de Lista neto]])</f>
        <v>665.6007</v>
      </c>
      <c r="D5205" s="14" t="n">
        <f aca="false">IF($F$2=0," - ",Tabla1[[#This Row],[Base Precio de Lista neto]]*(1-$F$2))</f>
        <v>465.92049</v>
      </c>
      <c r="E5205" s="14" t="n">
        <f aca="false">IF($F$2=0," - ",Tabla1[[#This Row],[Base para Mejor precio]]*(1-$F$2))</f>
        <v>389.97545013</v>
      </c>
      <c r="F5205" s="12" t="s">
        <v>17</v>
      </c>
      <c r="G5205" s="15" t="s">
        <v>143</v>
      </c>
      <c r="H5205" s="14" t="n">
        <f aca="false">IFERROR(IF($F$3=0,"-",Tabla1[[#This Row],[Precio de Cliente neto]]*(1+$F$3)),"-")</f>
        <v>698.880735</v>
      </c>
      <c r="I5205" s="14" t="n">
        <v>665.6007</v>
      </c>
      <c r="J5205" s="14" t="n">
        <v>557.1077859</v>
      </c>
    </row>
    <row r="5206" customFormat="false" ht="15" hidden="false" customHeight="false" outlineLevel="0" collapsed="false">
      <c r="A5206" s="12" t="n">
        <v>21313</v>
      </c>
      <c r="B5206" s="13" t="s">
        <v>5219</v>
      </c>
      <c r="C5206" s="14" t="n">
        <f aca="false">IF($F$2=0," - ",Tabla1[[#This Row],[Base Precio de Lista neto]])</f>
        <v>701.0443</v>
      </c>
      <c r="D5206" s="14" t="n">
        <f aca="false">IF($F$2=0," - ",Tabla1[[#This Row],[Base Precio de Lista neto]]*(1-$F$2))</f>
        <v>490.73101</v>
      </c>
      <c r="E5206" s="14" t="n">
        <f aca="false">IF($F$2=0," - ",Tabla1[[#This Row],[Base para Mejor precio]]*(1-$F$2))</f>
        <v>410.74185537</v>
      </c>
      <c r="F5206" s="12" t="s">
        <v>17</v>
      </c>
      <c r="G5206" s="15" t="s">
        <v>143</v>
      </c>
      <c r="H5206" s="14" t="n">
        <f aca="false">IFERROR(IF($F$3=0,"-",Tabla1[[#This Row],[Precio de Cliente neto]]*(1+$F$3)),"-")</f>
        <v>736.096515</v>
      </c>
      <c r="I5206" s="14" t="n">
        <v>701.0443</v>
      </c>
      <c r="J5206" s="14" t="n">
        <v>586.7740791</v>
      </c>
    </row>
    <row r="5207" customFormat="false" ht="15" hidden="false" customHeight="false" outlineLevel="0" collapsed="false">
      <c r="A5207" s="12" t="n">
        <v>21315</v>
      </c>
      <c r="B5207" s="13" t="s">
        <v>5220</v>
      </c>
      <c r="C5207" s="14" t="n">
        <f aca="false">IF($F$2=0," - ",Tabla1[[#This Row],[Base Precio de Lista neto]])</f>
        <v>879.8394</v>
      </c>
      <c r="D5207" s="14" t="n">
        <f aca="false">IF($F$2=0," - ",Tabla1[[#This Row],[Base Precio de Lista neto]]*(1-$F$2))</f>
        <v>615.88758</v>
      </c>
      <c r="E5207" s="14" t="n">
        <f aca="false">IF($F$2=0," - ",Tabla1[[#This Row],[Base para Mejor precio]]*(1-$F$2))</f>
        <v>515.49790446</v>
      </c>
      <c r="F5207" s="12" t="s">
        <v>17</v>
      </c>
      <c r="G5207" s="15" t="s">
        <v>143</v>
      </c>
      <c r="H5207" s="14" t="n">
        <f aca="false">IFERROR(IF($F$3=0,"-",Tabla1[[#This Row],[Precio de Cliente neto]]*(1+$F$3)),"-")</f>
        <v>923.83137</v>
      </c>
      <c r="I5207" s="14" t="n">
        <v>879.8394</v>
      </c>
      <c r="J5207" s="14" t="n">
        <v>736.4255778</v>
      </c>
    </row>
    <row r="5208" customFormat="false" ht="15" hidden="false" customHeight="false" outlineLevel="0" collapsed="false">
      <c r="A5208" s="12" t="n">
        <v>21316</v>
      </c>
      <c r="B5208" s="13" t="s">
        <v>5221</v>
      </c>
      <c r="C5208" s="14" t="n">
        <f aca="false">IF($F$2=0," - ",Tabla1[[#This Row],[Base Precio de Lista neto]])</f>
        <v>957.2292</v>
      </c>
      <c r="D5208" s="14" t="n">
        <f aca="false">IF($F$2=0," - ",Tabla1[[#This Row],[Base Precio de Lista neto]]*(1-$F$2))</f>
        <v>670.06044</v>
      </c>
      <c r="E5208" s="14" t="n">
        <f aca="false">IF($F$2=0," - ",Tabla1[[#This Row],[Base para Mejor precio]]*(1-$F$2))</f>
        <v>560.84058828</v>
      </c>
      <c r="F5208" s="12" t="s">
        <v>17</v>
      </c>
      <c r="G5208" s="15" t="s">
        <v>143</v>
      </c>
      <c r="H5208" s="14" t="n">
        <f aca="false">IFERROR(IF($F$3=0,"-",Tabla1[[#This Row],[Precio de Cliente neto]]*(1+$F$3)),"-")</f>
        <v>1005.09066</v>
      </c>
      <c r="I5208" s="14" t="n">
        <v>957.2292</v>
      </c>
      <c r="J5208" s="14" t="n">
        <v>801.2008404</v>
      </c>
    </row>
    <row r="5209" customFormat="false" ht="15" hidden="false" customHeight="false" outlineLevel="0" collapsed="false">
      <c r="A5209" s="12" t="n">
        <v>21317</v>
      </c>
      <c r="B5209" s="13" t="s">
        <v>5222</v>
      </c>
      <c r="C5209" s="14" t="n">
        <f aca="false">IF($F$2=0," - ",Tabla1[[#This Row],[Base Precio de Lista neto]])</f>
        <v>1149.1875</v>
      </c>
      <c r="D5209" s="14" t="n">
        <f aca="false">IF($F$2=0," - ",Tabla1[[#This Row],[Base Precio de Lista neto]]*(1-$F$2))</f>
        <v>804.43125</v>
      </c>
      <c r="E5209" s="14" t="n">
        <f aca="false">IF($F$2=0," - ",Tabla1[[#This Row],[Base para Mejor precio]]*(1-$F$2))</f>
        <v>723.988125</v>
      </c>
      <c r="F5209" s="12" t="s">
        <v>17</v>
      </c>
      <c r="G5209" s="15"/>
      <c r="H5209" s="14" t="n">
        <f aca="false">IFERROR(IF($F$3=0,"-",Tabla1[[#This Row],[Precio de Cliente neto]]*(1+$F$3)),"-")</f>
        <v>1206.646875</v>
      </c>
      <c r="I5209" s="14" t="n">
        <v>1149.1875</v>
      </c>
      <c r="J5209" s="14" t="n">
        <v>1034.26875</v>
      </c>
    </row>
    <row r="5210" customFormat="false" ht="15" hidden="false" customHeight="false" outlineLevel="0" collapsed="false">
      <c r="A5210" s="12" t="n">
        <v>21318</v>
      </c>
      <c r="B5210" s="13" t="s">
        <v>5223</v>
      </c>
      <c r="C5210" s="14" t="n">
        <f aca="false">IF($F$2=0," - ",Tabla1[[#This Row],[Base Precio de Lista neto]])</f>
        <v>2114.9019</v>
      </c>
      <c r="D5210" s="14" t="n">
        <f aca="false">IF($F$2=0," - ",Tabla1[[#This Row],[Base Precio de Lista neto]]*(1-$F$2))</f>
        <v>1480.43133</v>
      </c>
      <c r="E5210" s="14" t="n">
        <f aca="false">IF($F$2=0," - ",Tabla1[[#This Row],[Base para Mejor precio]]*(1-$F$2))</f>
        <v>1332.388197</v>
      </c>
      <c r="F5210" s="12" t="s">
        <v>14</v>
      </c>
      <c r="G5210" s="15"/>
      <c r="H5210" s="14" t="n">
        <f aca="false">IFERROR(IF($F$3=0,"-",Tabla1[[#This Row],[Precio de Cliente neto]]*(1+$F$3)),"-")</f>
        <v>2220.646995</v>
      </c>
      <c r="I5210" s="14" t="n">
        <v>2114.9019</v>
      </c>
      <c r="J5210" s="14" t="n">
        <v>1903.41171</v>
      </c>
    </row>
    <row r="5211" customFormat="false" ht="15" hidden="false" customHeight="false" outlineLevel="0" collapsed="false">
      <c r="A5211" s="12" t="n">
        <v>21319</v>
      </c>
      <c r="B5211" s="13" t="s">
        <v>5224</v>
      </c>
      <c r="C5211" s="14" t="n">
        <f aca="false">IF($F$2=0," - ",Tabla1[[#This Row],[Base Precio de Lista neto]])</f>
        <v>3556.7516</v>
      </c>
      <c r="D5211" s="14" t="n">
        <f aca="false">IF($F$2=0," - ",Tabla1[[#This Row],[Base Precio de Lista neto]]*(1-$F$2))</f>
        <v>2489.72612</v>
      </c>
      <c r="E5211" s="14" t="n">
        <f aca="false">IF($F$2=0," - ",Tabla1[[#This Row],[Base para Mejor precio]]*(1-$F$2))</f>
        <v>2240.753508</v>
      </c>
      <c r="F5211" s="12" t="s">
        <v>14</v>
      </c>
      <c r="G5211" s="15"/>
      <c r="H5211" s="14" t="n">
        <f aca="false">IFERROR(IF($F$3=0,"-",Tabla1[[#This Row],[Precio de Cliente neto]]*(1+$F$3)),"-")</f>
        <v>3734.58918</v>
      </c>
      <c r="I5211" s="14" t="n">
        <v>3556.7516</v>
      </c>
      <c r="J5211" s="14" t="n">
        <v>3201.07644</v>
      </c>
    </row>
    <row r="5212" customFormat="false" ht="15" hidden="false" customHeight="false" outlineLevel="0" collapsed="false">
      <c r="A5212" s="12" t="n">
        <v>21320</v>
      </c>
      <c r="B5212" s="13" t="s">
        <v>5225</v>
      </c>
      <c r="C5212" s="14" t="n">
        <f aca="false">IF($F$2=0," - ",Tabla1[[#This Row],[Base Precio de Lista neto]])</f>
        <v>5046.4791</v>
      </c>
      <c r="D5212" s="14" t="n">
        <f aca="false">IF($F$2=0," - ",Tabla1[[#This Row],[Base Precio de Lista neto]]*(1-$F$2))</f>
        <v>3532.53537</v>
      </c>
      <c r="E5212" s="14" t="n">
        <f aca="false">IF($F$2=0," - ",Tabla1[[#This Row],[Base para Mejor precio]]*(1-$F$2))</f>
        <v>3179.281833</v>
      </c>
      <c r="F5212" s="12" t="s">
        <v>14</v>
      </c>
      <c r="G5212" s="15"/>
      <c r="H5212" s="14" t="n">
        <f aca="false">IFERROR(IF($F$3=0,"-",Tabla1[[#This Row],[Precio de Cliente neto]]*(1+$F$3)),"-")</f>
        <v>5298.803055</v>
      </c>
      <c r="I5212" s="14" t="n">
        <v>5046.4791</v>
      </c>
      <c r="J5212" s="14" t="n">
        <v>4541.83119</v>
      </c>
    </row>
    <row r="5213" customFormat="false" ht="15" hidden="false" customHeight="false" outlineLevel="0" collapsed="false">
      <c r="A5213" s="12" t="n">
        <v>21321</v>
      </c>
      <c r="B5213" s="13" t="s">
        <v>5226</v>
      </c>
      <c r="C5213" s="14" t="n">
        <f aca="false">IF($F$2=0," - ",Tabla1[[#This Row],[Base Precio de Lista neto]])</f>
        <v>6356.7475</v>
      </c>
      <c r="D5213" s="14" t="n">
        <f aca="false">IF($F$2=0," - ",Tabla1[[#This Row],[Base Precio de Lista neto]]*(1-$F$2))</f>
        <v>4449.72325</v>
      </c>
      <c r="E5213" s="14" t="n">
        <f aca="false">IF($F$2=0," - ",Tabla1[[#This Row],[Base para Mejor precio]]*(1-$F$2))</f>
        <v>4004.750925</v>
      </c>
      <c r="F5213" s="12" t="s">
        <v>14</v>
      </c>
      <c r="G5213" s="15"/>
      <c r="H5213" s="14" t="n">
        <f aca="false">IFERROR(IF($F$3=0,"-",Tabla1[[#This Row],[Precio de Cliente neto]]*(1+$F$3)),"-")</f>
        <v>6674.584875</v>
      </c>
      <c r="I5213" s="14" t="n">
        <v>6356.7475</v>
      </c>
      <c r="J5213" s="14" t="n">
        <v>5721.07275</v>
      </c>
    </row>
    <row r="5214" customFormat="false" ht="15" hidden="false" customHeight="false" outlineLevel="0" collapsed="false">
      <c r="A5214" s="12" t="n">
        <v>21322</v>
      </c>
      <c r="B5214" s="13" t="s">
        <v>5227</v>
      </c>
      <c r="C5214" s="14" t="n">
        <f aca="false">IF($F$2=0," - ",Tabla1[[#This Row],[Base Precio de Lista neto]])</f>
        <v>515.5183</v>
      </c>
      <c r="D5214" s="14" t="n">
        <f aca="false">IF($F$2=0," - ",Tabla1[[#This Row],[Base Precio de Lista neto]]*(1-$F$2))</f>
        <v>360.86281</v>
      </c>
      <c r="E5214" s="14" t="n">
        <f aca="false">IF($F$2=0," - ",Tabla1[[#This Row],[Base para Mejor precio]]*(1-$F$2))</f>
        <v>324.776529</v>
      </c>
      <c r="F5214" s="12" t="s">
        <v>17</v>
      </c>
      <c r="G5214" s="15"/>
      <c r="H5214" s="14" t="n">
        <f aca="false">IFERROR(IF($F$3=0,"-",Tabla1[[#This Row],[Precio de Cliente neto]]*(1+$F$3)),"-")</f>
        <v>541.294215</v>
      </c>
      <c r="I5214" s="14" t="n">
        <v>515.5183</v>
      </c>
      <c r="J5214" s="14" t="n">
        <v>463.96647</v>
      </c>
    </row>
    <row r="5215" customFormat="false" ht="15" hidden="false" customHeight="false" outlineLevel="0" collapsed="false">
      <c r="A5215" s="12" t="n">
        <v>21323</v>
      </c>
      <c r="B5215" s="13" t="s">
        <v>5228</v>
      </c>
      <c r="C5215" s="14" t="n">
        <f aca="false">IF($F$2=0," - ",Tabla1[[#This Row],[Base Precio de Lista neto]])</f>
        <v>675.2622</v>
      </c>
      <c r="D5215" s="14" t="n">
        <f aca="false">IF($F$2=0," - ",Tabla1[[#This Row],[Base Precio de Lista neto]]*(1-$F$2))</f>
        <v>472.68354</v>
      </c>
      <c r="E5215" s="14" t="n">
        <f aca="false">IF($F$2=0," - ",Tabla1[[#This Row],[Base para Mejor precio]]*(1-$F$2))</f>
        <v>425.415186</v>
      </c>
      <c r="F5215" s="12" t="s">
        <v>17</v>
      </c>
      <c r="G5215" s="15"/>
      <c r="H5215" s="14" t="n">
        <f aca="false">IFERROR(IF($F$3=0,"-",Tabla1[[#This Row],[Precio de Cliente neto]]*(1+$F$3)),"-")</f>
        <v>709.02531</v>
      </c>
      <c r="I5215" s="14" t="n">
        <v>675.2622</v>
      </c>
      <c r="J5215" s="14" t="n">
        <v>607.73598</v>
      </c>
    </row>
    <row r="5216" customFormat="false" ht="15" hidden="false" customHeight="false" outlineLevel="0" collapsed="false">
      <c r="A5216" s="12" t="n">
        <v>21324</v>
      </c>
      <c r="B5216" s="13" t="s">
        <v>5229</v>
      </c>
      <c r="C5216" s="14" t="n">
        <f aca="false">IF($F$2=0," - ",Tabla1[[#This Row],[Base Precio de Lista neto]])</f>
        <v>700.9677</v>
      </c>
      <c r="D5216" s="14" t="n">
        <f aca="false">IF($F$2=0," - ",Tabla1[[#This Row],[Base Precio de Lista neto]]*(1-$F$2))</f>
        <v>490.67739</v>
      </c>
      <c r="E5216" s="14" t="n">
        <f aca="false">IF($F$2=0," - ",Tabla1[[#This Row],[Base para Mejor precio]]*(1-$F$2))</f>
        <v>441.609651</v>
      </c>
      <c r="F5216" s="12" t="s">
        <v>14</v>
      </c>
      <c r="G5216" s="15"/>
      <c r="H5216" s="14" t="n">
        <f aca="false">IFERROR(IF($F$3=0,"-",Tabla1[[#This Row],[Precio de Cliente neto]]*(1+$F$3)),"-")</f>
        <v>736.016085</v>
      </c>
      <c r="I5216" s="14" t="n">
        <v>700.9677</v>
      </c>
      <c r="J5216" s="14" t="n">
        <v>630.87093</v>
      </c>
    </row>
    <row r="5217" customFormat="false" ht="15" hidden="false" customHeight="false" outlineLevel="0" collapsed="false">
      <c r="A5217" s="12" t="n">
        <v>21325</v>
      </c>
      <c r="B5217" s="13" t="s">
        <v>5230</v>
      </c>
      <c r="C5217" s="14" t="n">
        <f aca="false">IF($F$2=0," - ",Tabla1[[#This Row],[Base Precio de Lista neto]])</f>
        <v>897.9069</v>
      </c>
      <c r="D5217" s="14" t="n">
        <f aca="false">IF($F$2=0," - ",Tabla1[[#This Row],[Base Precio de Lista neto]]*(1-$F$2))</f>
        <v>628.53483</v>
      </c>
      <c r="E5217" s="14" t="n">
        <f aca="false">IF($F$2=0," - ",Tabla1[[#This Row],[Base para Mejor precio]]*(1-$F$2))</f>
        <v>565.681347</v>
      </c>
      <c r="F5217" s="12" t="s">
        <v>14</v>
      </c>
      <c r="G5217" s="15"/>
      <c r="H5217" s="14" t="n">
        <f aca="false">IFERROR(IF($F$3=0,"-",Tabla1[[#This Row],[Precio de Cliente neto]]*(1+$F$3)),"-")</f>
        <v>942.802245</v>
      </c>
      <c r="I5217" s="14" t="n">
        <v>897.9069</v>
      </c>
      <c r="J5217" s="14" t="n">
        <v>808.11621</v>
      </c>
    </row>
    <row r="5218" customFormat="false" ht="15" hidden="false" customHeight="false" outlineLevel="0" collapsed="false">
      <c r="A5218" s="12" t="n">
        <v>21347</v>
      </c>
      <c r="B5218" s="13" t="s">
        <v>5231</v>
      </c>
      <c r="C5218" s="14" t="n">
        <f aca="false">IF($F$2=0," - ",Tabla1[[#This Row],[Base Precio de Lista neto]])</f>
        <v>3922.992</v>
      </c>
      <c r="D5218" s="14" t="n">
        <f aca="false">IF($F$2=0," - ",Tabla1[[#This Row],[Base Precio de Lista neto]]*(1-$F$2))</f>
        <v>2746.0944</v>
      </c>
      <c r="E5218" s="14" t="n">
        <f aca="false">IF($F$2=0," - ",Tabla1[[#This Row],[Base para Mejor precio]]*(1-$F$2))</f>
        <v>2150.1919152</v>
      </c>
      <c r="F5218" s="12" t="s">
        <v>31</v>
      </c>
      <c r="G5218" s="15" t="s">
        <v>353</v>
      </c>
      <c r="H5218" s="14" t="n">
        <f aca="false">IFERROR(IF($F$3=0,"-",Tabla1[[#This Row],[Precio de Cliente neto]]*(1+$F$3)),"-")</f>
        <v>4119.1416</v>
      </c>
      <c r="I5218" s="14" t="n">
        <v>3922.992</v>
      </c>
      <c r="J5218" s="14" t="n">
        <v>3071.702736</v>
      </c>
    </row>
    <row r="5219" customFormat="false" ht="15" hidden="false" customHeight="false" outlineLevel="0" collapsed="false">
      <c r="A5219" s="12" t="n">
        <v>21348</v>
      </c>
      <c r="B5219" s="13" t="s">
        <v>5232</v>
      </c>
      <c r="C5219" s="14" t="n">
        <f aca="false">IF($F$2=0," - ",Tabla1[[#This Row],[Base Precio de Lista neto]])</f>
        <v>581.5055</v>
      </c>
      <c r="D5219" s="14" t="n">
        <f aca="false">IF($F$2=0," - ",Tabla1[[#This Row],[Base Precio de Lista neto]]*(1-$F$2))</f>
        <v>407.05385</v>
      </c>
      <c r="E5219" s="14" t="n">
        <f aca="false">IF($F$2=0," - ",Tabla1[[#This Row],[Base para Mejor precio]]*(1-$F$2))</f>
        <v>366.348465</v>
      </c>
      <c r="F5219" s="12" t="s">
        <v>31</v>
      </c>
      <c r="G5219" s="15" t="s">
        <v>143</v>
      </c>
      <c r="H5219" s="14" t="n">
        <f aca="false">IFERROR(IF($F$3=0,"-",Tabla1[[#This Row],[Precio de Cliente neto]]*(1+$F$3)),"-")</f>
        <v>610.580775</v>
      </c>
      <c r="I5219" s="14" t="n">
        <v>581.5055</v>
      </c>
      <c r="J5219" s="14" t="n">
        <v>523.35495</v>
      </c>
    </row>
    <row r="5220" customFormat="false" ht="15" hidden="false" customHeight="false" outlineLevel="0" collapsed="false">
      <c r="A5220" s="12" t="n">
        <v>21349</v>
      </c>
      <c r="B5220" s="13" t="s">
        <v>5233</v>
      </c>
      <c r="C5220" s="14" t="n">
        <f aca="false">IF($F$2=0," - ",Tabla1[[#This Row],[Base Precio de Lista neto]])</f>
        <v>1995.391</v>
      </c>
      <c r="D5220" s="14" t="n">
        <f aca="false">IF($F$2=0," - ",Tabla1[[#This Row],[Base Precio de Lista neto]]*(1-$F$2))</f>
        <v>1396.7737</v>
      </c>
      <c r="E5220" s="14" t="n">
        <f aca="false">IF($F$2=0," - ",Tabla1[[#This Row],[Base para Mejor precio]]*(1-$F$2))</f>
        <v>1093.6738071</v>
      </c>
      <c r="F5220" s="12" t="s">
        <v>31</v>
      </c>
      <c r="G5220" s="15" t="s">
        <v>353</v>
      </c>
      <c r="H5220" s="14" t="n">
        <f aca="false">IFERROR(IF($F$3=0,"-",Tabla1[[#This Row],[Precio de Cliente neto]]*(1+$F$3)),"-")</f>
        <v>2095.16055</v>
      </c>
      <c r="I5220" s="14" t="n">
        <v>1995.391</v>
      </c>
      <c r="J5220" s="14" t="n">
        <v>1562.391153</v>
      </c>
    </row>
    <row r="5221" customFormat="false" ht="15" hidden="false" customHeight="false" outlineLevel="0" collapsed="false">
      <c r="A5221" s="12" t="n">
        <v>21350</v>
      </c>
      <c r="B5221" s="13" t="s">
        <v>5234</v>
      </c>
      <c r="C5221" s="14" t="n">
        <f aca="false">IF($F$2=0," - ",Tabla1[[#This Row],[Base Precio de Lista neto]])</f>
        <v>6709.5943</v>
      </c>
      <c r="D5221" s="14" t="n">
        <f aca="false">IF($F$2=0," - ",Tabla1[[#This Row],[Base Precio de Lista neto]]*(1-$F$2))</f>
        <v>4696.71601</v>
      </c>
      <c r="E5221" s="14" t="n">
        <f aca="false">IF($F$2=0," - ",Tabla1[[#This Row],[Base para Mejor precio]]*(1-$F$2))</f>
        <v>3677.52863583</v>
      </c>
      <c r="F5221" s="12" t="s">
        <v>31</v>
      </c>
      <c r="G5221" s="15" t="s">
        <v>353</v>
      </c>
      <c r="H5221" s="14" t="n">
        <f aca="false">IFERROR(IF($F$3=0,"-",Tabla1[[#This Row],[Precio de Cliente neto]]*(1+$F$3)),"-")</f>
        <v>7045.074015</v>
      </c>
      <c r="I5221" s="14" t="n">
        <v>6709.5943</v>
      </c>
      <c r="J5221" s="14" t="n">
        <v>5253.6123369</v>
      </c>
    </row>
    <row r="5222" customFormat="false" ht="15" hidden="false" customHeight="false" outlineLevel="0" collapsed="false">
      <c r="A5222" s="12" t="n">
        <v>21351</v>
      </c>
      <c r="B5222" s="13" t="s">
        <v>5235</v>
      </c>
      <c r="C5222" s="14" t="n">
        <f aca="false">IF($F$2=0," - ",Tabla1[[#This Row],[Base Precio de Lista neto]])</f>
        <v>5291.9915</v>
      </c>
      <c r="D5222" s="14" t="n">
        <f aca="false">IF($F$2=0," - ",Tabla1[[#This Row],[Base Precio de Lista neto]]*(1-$F$2))</f>
        <v>3704.39405</v>
      </c>
      <c r="E5222" s="14" t="n">
        <f aca="false">IF($F$2=0," - ",Tabla1[[#This Row],[Base para Mejor precio]]*(1-$F$2))</f>
        <v>2900.54054115</v>
      </c>
      <c r="F5222" s="12" t="s">
        <v>31</v>
      </c>
      <c r="G5222" s="15" t="s">
        <v>353</v>
      </c>
      <c r="H5222" s="14" t="n">
        <f aca="false">IFERROR(IF($F$3=0,"-",Tabla1[[#This Row],[Precio de Cliente neto]]*(1+$F$3)),"-")</f>
        <v>5556.591075</v>
      </c>
      <c r="I5222" s="14" t="n">
        <v>5291.9915</v>
      </c>
      <c r="J5222" s="14" t="n">
        <v>4143.6293445</v>
      </c>
    </row>
    <row r="5223" customFormat="false" ht="15" hidden="false" customHeight="false" outlineLevel="0" collapsed="false">
      <c r="A5223" s="12" t="n">
        <v>21354</v>
      </c>
      <c r="B5223" s="13" t="s">
        <v>5236</v>
      </c>
      <c r="C5223" s="14" t="n">
        <f aca="false">IF($F$2=0," - ",Tabla1[[#This Row],[Base Precio de Lista neto]])</f>
        <v>8060.4337</v>
      </c>
      <c r="D5223" s="14" t="n">
        <f aca="false">IF($F$2=0," - ",Tabla1[[#This Row],[Base Precio de Lista neto]]*(1-$F$2))</f>
        <v>5642.30359</v>
      </c>
      <c r="E5223" s="14" t="n">
        <f aca="false">IF($F$2=0," - ",Tabla1[[#This Row],[Base para Mejor precio]]*(1-$F$2))</f>
        <v>4417.92371097</v>
      </c>
      <c r="F5223" s="12" t="s">
        <v>31</v>
      </c>
      <c r="G5223" s="15" t="s">
        <v>353</v>
      </c>
      <c r="H5223" s="14" t="n">
        <f aca="false">IFERROR(IF($F$3=0,"-",Tabla1[[#This Row],[Precio de Cliente neto]]*(1+$F$3)),"-")</f>
        <v>8463.455385</v>
      </c>
      <c r="I5223" s="14" t="n">
        <v>8060.4337</v>
      </c>
      <c r="J5223" s="14" t="n">
        <v>6311.3195871</v>
      </c>
    </row>
    <row r="5224" customFormat="false" ht="15" hidden="false" customHeight="false" outlineLevel="0" collapsed="false">
      <c r="A5224" s="12" t="n">
        <v>21355</v>
      </c>
      <c r="B5224" s="13" t="s">
        <v>5237</v>
      </c>
      <c r="C5224" s="14" t="n">
        <f aca="false">IF($F$2=0," - ",Tabla1[[#This Row],[Base Precio de Lista neto]])</f>
        <v>8732.2074</v>
      </c>
      <c r="D5224" s="14" t="n">
        <f aca="false">IF($F$2=0," - ",Tabla1[[#This Row],[Base Precio de Lista neto]]*(1-$F$2))</f>
        <v>6112.54518</v>
      </c>
      <c r="E5224" s="14" t="n">
        <f aca="false">IF($F$2=0," - ",Tabla1[[#This Row],[Base para Mejor precio]]*(1-$F$2))</f>
        <v>4786.12287594</v>
      </c>
      <c r="F5224" s="12" t="s">
        <v>31</v>
      </c>
      <c r="G5224" s="15" t="s">
        <v>353</v>
      </c>
      <c r="H5224" s="14" t="n">
        <f aca="false">IFERROR(IF($F$3=0,"-",Tabla1[[#This Row],[Precio de Cliente neto]]*(1+$F$3)),"-")</f>
        <v>9168.81777</v>
      </c>
      <c r="I5224" s="14" t="n">
        <v>8732.2074</v>
      </c>
      <c r="J5224" s="14" t="n">
        <v>6837.3183942</v>
      </c>
    </row>
    <row r="5225" customFormat="false" ht="15" hidden="false" customHeight="false" outlineLevel="0" collapsed="false">
      <c r="A5225" s="12" t="n">
        <v>21356</v>
      </c>
      <c r="B5225" s="13" t="s">
        <v>5238</v>
      </c>
      <c r="C5225" s="14" t="n">
        <f aca="false">IF($F$2=0," - ",Tabla1[[#This Row],[Base Precio de Lista neto]])</f>
        <v>7779.1977</v>
      </c>
      <c r="D5225" s="14" t="n">
        <f aca="false">IF($F$2=0," - ",Tabla1[[#This Row],[Base Precio de Lista neto]]*(1-$F$2))</f>
        <v>5445.43839</v>
      </c>
      <c r="E5225" s="14" t="n">
        <f aca="false">IF($F$2=0," - ",Tabla1[[#This Row],[Base para Mejor precio]]*(1-$F$2))</f>
        <v>4900.894551</v>
      </c>
      <c r="F5225" s="12" t="s">
        <v>31</v>
      </c>
      <c r="G5225" s="15"/>
      <c r="H5225" s="14" t="n">
        <f aca="false">IFERROR(IF($F$3=0,"-",Tabla1[[#This Row],[Precio de Cliente neto]]*(1+$F$3)),"-")</f>
        <v>8168.157585</v>
      </c>
      <c r="I5225" s="14" t="n">
        <v>7779.1977</v>
      </c>
      <c r="J5225" s="14" t="n">
        <v>7001.27793</v>
      </c>
    </row>
    <row r="5226" customFormat="false" ht="15" hidden="false" customHeight="false" outlineLevel="0" collapsed="false">
      <c r="A5226" s="12" t="n">
        <v>21365</v>
      </c>
      <c r="B5226" s="13" t="s">
        <v>5239</v>
      </c>
      <c r="C5226" s="14" t="n">
        <f aca="false">IF($F$2=0," - ",Tabla1[[#This Row],[Base Precio de Lista neto]])</f>
        <v>474.0827</v>
      </c>
      <c r="D5226" s="14" t="n">
        <f aca="false">IF($F$2=0," - ",Tabla1[[#This Row],[Base Precio de Lista neto]]*(1-$F$2))</f>
        <v>331.85789</v>
      </c>
      <c r="E5226" s="14" t="n">
        <f aca="false">IF($F$2=0," - ",Tabla1[[#This Row],[Base para Mejor precio]]*(1-$F$2))</f>
        <v>298.672101</v>
      </c>
      <c r="F5226" s="12" t="s">
        <v>17</v>
      </c>
      <c r="G5226" s="15"/>
      <c r="H5226" s="14" t="n">
        <f aca="false">IFERROR(IF($F$3=0,"-",Tabla1[[#This Row],[Precio de Cliente neto]]*(1+$F$3)),"-")</f>
        <v>497.786835</v>
      </c>
      <c r="I5226" s="14" t="n">
        <v>474.0827</v>
      </c>
      <c r="J5226" s="14" t="n">
        <v>426.67443</v>
      </c>
    </row>
    <row r="5227" customFormat="false" ht="15" hidden="false" customHeight="false" outlineLevel="0" collapsed="false">
      <c r="A5227" s="12" t="n">
        <v>21366</v>
      </c>
      <c r="B5227" s="13" t="s">
        <v>5240</v>
      </c>
      <c r="C5227" s="14" t="n">
        <f aca="false">IF($F$2=0," - ",Tabla1[[#This Row],[Base Precio de Lista neto]])</f>
        <v>770.5294</v>
      </c>
      <c r="D5227" s="14" t="n">
        <f aca="false">IF($F$2=0," - ",Tabla1[[#This Row],[Base Precio de Lista neto]]*(1-$F$2))</f>
        <v>539.37058</v>
      </c>
      <c r="E5227" s="14" t="n">
        <f aca="false">IF($F$2=0," - ",Tabla1[[#This Row],[Base para Mejor precio]]*(1-$F$2))</f>
        <v>485.433522</v>
      </c>
      <c r="F5227" s="12" t="s">
        <v>17</v>
      </c>
      <c r="G5227" s="15"/>
      <c r="H5227" s="14" t="n">
        <f aca="false">IFERROR(IF($F$3=0,"-",Tabla1[[#This Row],[Precio de Cliente neto]]*(1+$F$3)),"-")</f>
        <v>809.05587</v>
      </c>
      <c r="I5227" s="14" t="n">
        <v>770.5294</v>
      </c>
      <c r="J5227" s="14" t="n">
        <v>693.47646</v>
      </c>
    </row>
    <row r="5228" customFormat="false" ht="15" hidden="false" customHeight="false" outlineLevel="0" collapsed="false">
      <c r="A5228" s="12" t="n">
        <v>21370</v>
      </c>
      <c r="B5228" s="13" t="s">
        <v>5241</v>
      </c>
      <c r="C5228" s="14" t="n">
        <f aca="false">IF($F$2=0," - ",Tabla1[[#This Row],[Base Precio de Lista neto]])</f>
        <v>71.154</v>
      </c>
      <c r="D5228" s="14" t="n">
        <f aca="false">IF($F$2=0," - ",Tabla1[[#This Row],[Base Precio de Lista neto]]*(1-$F$2))</f>
        <v>49.8078</v>
      </c>
      <c r="E5228" s="14" t="n">
        <f aca="false">IF($F$2=0," - ",Tabla1[[#This Row],[Base para Mejor precio]]*(1-$F$2))</f>
        <v>44.82702</v>
      </c>
      <c r="F5228" s="12" t="s">
        <v>17</v>
      </c>
      <c r="G5228" s="15"/>
      <c r="H5228" s="14" t="n">
        <f aca="false">IFERROR(IF($F$3=0,"-",Tabla1[[#This Row],[Precio de Cliente neto]]*(1+$F$3)),"-")</f>
        <v>74.7117</v>
      </c>
      <c r="I5228" s="14" t="n">
        <v>71.154</v>
      </c>
      <c r="J5228" s="14" t="n">
        <v>64.0386</v>
      </c>
    </row>
    <row r="5229" customFormat="false" ht="15" hidden="false" customHeight="false" outlineLevel="0" collapsed="false">
      <c r="A5229" s="12" t="n">
        <v>21371</v>
      </c>
      <c r="B5229" s="13" t="s">
        <v>5242</v>
      </c>
      <c r="C5229" s="14" t="n">
        <f aca="false">IF($F$2=0," - ",Tabla1[[#This Row],[Base Precio de Lista neto]])</f>
        <v>71.1841</v>
      </c>
      <c r="D5229" s="14" t="n">
        <f aca="false">IF($F$2=0," - ",Tabla1[[#This Row],[Base Precio de Lista neto]]*(1-$F$2))</f>
        <v>49.82887</v>
      </c>
      <c r="E5229" s="14" t="n">
        <f aca="false">IF($F$2=0," - ",Tabla1[[#This Row],[Base para Mejor precio]]*(1-$F$2))</f>
        <v>44.845983</v>
      </c>
      <c r="F5229" s="12" t="s">
        <v>17</v>
      </c>
      <c r="G5229" s="15"/>
      <c r="H5229" s="14" t="n">
        <f aca="false">IFERROR(IF($F$3=0,"-",Tabla1[[#This Row],[Precio de Cliente neto]]*(1+$F$3)),"-")</f>
        <v>74.743305</v>
      </c>
      <c r="I5229" s="14" t="n">
        <v>71.1841</v>
      </c>
      <c r="J5229" s="14" t="n">
        <v>64.06569</v>
      </c>
    </row>
    <row r="5230" customFormat="false" ht="15" hidden="false" customHeight="false" outlineLevel="0" collapsed="false">
      <c r="A5230" s="12" t="n">
        <v>21372</v>
      </c>
      <c r="B5230" s="13" t="s">
        <v>5243</v>
      </c>
      <c r="C5230" s="14" t="n">
        <f aca="false">IF($F$2=0," - ",Tabla1[[#This Row],[Base Precio de Lista neto]])</f>
        <v>71.1944</v>
      </c>
      <c r="D5230" s="14" t="n">
        <f aca="false">IF($F$2=0," - ",Tabla1[[#This Row],[Base Precio de Lista neto]]*(1-$F$2))</f>
        <v>49.83608</v>
      </c>
      <c r="E5230" s="14" t="n">
        <f aca="false">IF($F$2=0," - ",Tabla1[[#This Row],[Base para Mejor precio]]*(1-$F$2))</f>
        <v>44.852472</v>
      </c>
      <c r="F5230" s="12" t="s">
        <v>17</v>
      </c>
      <c r="G5230" s="15"/>
      <c r="H5230" s="14" t="n">
        <f aca="false">IFERROR(IF($F$3=0,"-",Tabla1[[#This Row],[Precio de Cliente neto]]*(1+$F$3)),"-")</f>
        <v>74.75412</v>
      </c>
      <c r="I5230" s="14" t="n">
        <v>71.1944</v>
      </c>
      <c r="J5230" s="14" t="n">
        <v>64.07496</v>
      </c>
    </row>
    <row r="5231" customFormat="false" ht="15" hidden="false" customHeight="false" outlineLevel="0" collapsed="false">
      <c r="A5231" s="12" t="n">
        <v>21373</v>
      </c>
      <c r="B5231" s="13" t="s">
        <v>5244</v>
      </c>
      <c r="C5231" s="14" t="n">
        <f aca="false">IF($F$2=0," - ",Tabla1[[#This Row],[Base Precio de Lista neto]])</f>
        <v>71.1944</v>
      </c>
      <c r="D5231" s="14" t="n">
        <f aca="false">IF($F$2=0," - ",Tabla1[[#This Row],[Base Precio de Lista neto]]*(1-$F$2))</f>
        <v>49.83608</v>
      </c>
      <c r="E5231" s="14" t="n">
        <f aca="false">IF($F$2=0," - ",Tabla1[[#This Row],[Base para Mejor precio]]*(1-$F$2))</f>
        <v>44.852472</v>
      </c>
      <c r="F5231" s="12" t="s">
        <v>17</v>
      </c>
      <c r="G5231" s="15"/>
      <c r="H5231" s="14" t="n">
        <f aca="false">IFERROR(IF($F$3=0,"-",Tabla1[[#This Row],[Precio de Cliente neto]]*(1+$F$3)),"-")</f>
        <v>74.75412</v>
      </c>
      <c r="I5231" s="14" t="n">
        <v>71.1944</v>
      </c>
      <c r="J5231" s="14" t="n">
        <v>64.07496</v>
      </c>
    </row>
    <row r="5232" customFormat="false" ht="15" hidden="false" customHeight="false" outlineLevel="0" collapsed="false">
      <c r="A5232" s="12" t="n">
        <v>21374</v>
      </c>
      <c r="B5232" s="13" t="s">
        <v>5245</v>
      </c>
      <c r="C5232" s="14" t="n">
        <f aca="false">IF($F$2=0," - ",Tabla1[[#This Row],[Base Precio de Lista neto]])</f>
        <v>71.1944</v>
      </c>
      <c r="D5232" s="14" t="n">
        <f aca="false">IF($F$2=0," - ",Tabla1[[#This Row],[Base Precio de Lista neto]]*(1-$F$2))</f>
        <v>49.83608</v>
      </c>
      <c r="E5232" s="14" t="n">
        <f aca="false">IF($F$2=0," - ",Tabla1[[#This Row],[Base para Mejor precio]]*(1-$F$2))</f>
        <v>44.852472</v>
      </c>
      <c r="F5232" s="12" t="s">
        <v>17</v>
      </c>
      <c r="G5232" s="15"/>
      <c r="H5232" s="14" t="n">
        <f aca="false">IFERROR(IF($F$3=0,"-",Tabla1[[#This Row],[Precio de Cliente neto]]*(1+$F$3)),"-")</f>
        <v>74.75412</v>
      </c>
      <c r="I5232" s="14" t="n">
        <v>71.1944</v>
      </c>
      <c r="J5232" s="14" t="n">
        <v>64.07496</v>
      </c>
    </row>
    <row r="5233" customFormat="false" ht="15" hidden="false" customHeight="false" outlineLevel="0" collapsed="false">
      <c r="A5233" s="12" t="n">
        <v>21375</v>
      </c>
      <c r="B5233" s="13" t="s">
        <v>5246</v>
      </c>
      <c r="C5233" s="14" t="n">
        <f aca="false">IF($F$2=0," - ",Tabla1[[#This Row],[Base Precio de Lista neto]])</f>
        <v>71.1944</v>
      </c>
      <c r="D5233" s="14" t="n">
        <f aca="false">IF($F$2=0," - ",Tabla1[[#This Row],[Base Precio de Lista neto]]*(1-$F$2))</f>
        <v>49.83608</v>
      </c>
      <c r="E5233" s="14" t="n">
        <f aca="false">IF($F$2=0," - ",Tabla1[[#This Row],[Base para Mejor precio]]*(1-$F$2))</f>
        <v>44.852472</v>
      </c>
      <c r="F5233" s="12" t="s">
        <v>17</v>
      </c>
      <c r="G5233" s="15"/>
      <c r="H5233" s="14" t="n">
        <f aca="false">IFERROR(IF($F$3=0,"-",Tabla1[[#This Row],[Precio de Cliente neto]]*(1+$F$3)),"-")</f>
        <v>74.75412</v>
      </c>
      <c r="I5233" s="14" t="n">
        <v>71.1944</v>
      </c>
      <c r="J5233" s="14" t="n">
        <v>64.07496</v>
      </c>
    </row>
    <row r="5234" customFormat="false" ht="15" hidden="false" customHeight="false" outlineLevel="0" collapsed="false">
      <c r="A5234" s="12" t="n">
        <v>21376</v>
      </c>
      <c r="B5234" s="13" t="s">
        <v>5247</v>
      </c>
      <c r="C5234" s="14" t="n">
        <f aca="false">IF($F$2=0," - ",Tabla1[[#This Row],[Base Precio de Lista neto]])</f>
        <v>71.1944</v>
      </c>
      <c r="D5234" s="14" t="n">
        <f aca="false">IF($F$2=0," - ",Tabla1[[#This Row],[Base Precio de Lista neto]]*(1-$F$2))</f>
        <v>49.83608</v>
      </c>
      <c r="E5234" s="14" t="n">
        <f aca="false">IF($F$2=0," - ",Tabla1[[#This Row],[Base para Mejor precio]]*(1-$F$2))</f>
        <v>44.852472</v>
      </c>
      <c r="F5234" s="12" t="s">
        <v>17</v>
      </c>
      <c r="G5234" s="15"/>
      <c r="H5234" s="14" t="n">
        <f aca="false">IFERROR(IF($F$3=0,"-",Tabla1[[#This Row],[Precio de Cliente neto]]*(1+$F$3)),"-")</f>
        <v>74.75412</v>
      </c>
      <c r="I5234" s="14" t="n">
        <v>71.1944</v>
      </c>
      <c r="J5234" s="14" t="n">
        <v>64.07496</v>
      </c>
    </row>
    <row r="5235" customFormat="false" ht="15" hidden="false" customHeight="false" outlineLevel="0" collapsed="false">
      <c r="A5235" s="12" t="n">
        <v>21377</v>
      </c>
      <c r="B5235" s="13" t="s">
        <v>5248</v>
      </c>
      <c r="C5235" s="14" t="n">
        <f aca="false">IF($F$2=0," - ",Tabla1[[#This Row],[Base Precio de Lista neto]])</f>
        <v>71.1944</v>
      </c>
      <c r="D5235" s="14" t="n">
        <f aca="false">IF($F$2=0," - ",Tabla1[[#This Row],[Base Precio de Lista neto]]*(1-$F$2))</f>
        <v>49.83608</v>
      </c>
      <c r="E5235" s="14" t="n">
        <f aca="false">IF($F$2=0," - ",Tabla1[[#This Row],[Base para Mejor precio]]*(1-$F$2))</f>
        <v>44.852472</v>
      </c>
      <c r="F5235" s="12" t="s">
        <v>17</v>
      </c>
      <c r="G5235" s="15"/>
      <c r="H5235" s="14" t="n">
        <f aca="false">IFERROR(IF($F$3=0,"-",Tabla1[[#This Row],[Precio de Cliente neto]]*(1+$F$3)),"-")</f>
        <v>74.75412</v>
      </c>
      <c r="I5235" s="14" t="n">
        <v>71.1944</v>
      </c>
      <c r="J5235" s="14" t="n">
        <v>64.07496</v>
      </c>
    </row>
    <row r="5236" customFormat="false" ht="15" hidden="false" customHeight="false" outlineLevel="0" collapsed="false">
      <c r="A5236" s="12" t="n">
        <v>21378</v>
      </c>
      <c r="B5236" s="13" t="s">
        <v>5249</v>
      </c>
      <c r="C5236" s="14" t="n">
        <f aca="false">IF($F$2=0," - ",Tabla1[[#This Row],[Base Precio de Lista neto]])</f>
        <v>71.1944</v>
      </c>
      <c r="D5236" s="14" t="n">
        <f aca="false">IF($F$2=0," - ",Tabla1[[#This Row],[Base Precio de Lista neto]]*(1-$F$2))</f>
        <v>49.83608</v>
      </c>
      <c r="E5236" s="14" t="n">
        <f aca="false">IF($F$2=0," - ",Tabla1[[#This Row],[Base para Mejor precio]]*(1-$F$2))</f>
        <v>44.852472</v>
      </c>
      <c r="F5236" s="12" t="s">
        <v>17</v>
      </c>
      <c r="G5236" s="15"/>
      <c r="H5236" s="14" t="n">
        <f aca="false">IFERROR(IF($F$3=0,"-",Tabla1[[#This Row],[Precio de Cliente neto]]*(1+$F$3)),"-")</f>
        <v>74.75412</v>
      </c>
      <c r="I5236" s="14" t="n">
        <v>71.1944</v>
      </c>
      <c r="J5236" s="14" t="n">
        <v>64.07496</v>
      </c>
    </row>
    <row r="5237" customFormat="false" ht="15" hidden="false" customHeight="false" outlineLevel="0" collapsed="false">
      <c r="A5237" s="12" t="n">
        <v>21379</v>
      </c>
      <c r="B5237" s="13" t="s">
        <v>5250</v>
      </c>
      <c r="C5237" s="14" t="n">
        <f aca="false">IF($F$2=0," - ",Tabla1[[#This Row],[Base Precio de Lista neto]])</f>
        <v>71.1944</v>
      </c>
      <c r="D5237" s="14" t="n">
        <f aca="false">IF($F$2=0," - ",Tabla1[[#This Row],[Base Precio de Lista neto]]*(1-$F$2))</f>
        <v>49.83608</v>
      </c>
      <c r="E5237" s="14" t="n">
        <f aca="false">IF($F$2=0," - ",Tabla1[[#This Row],[Base para Mejor precio]]*(1-$F$2))</f>
        <v>44.852472</v>
      </c>
      <c r="F5237" s="12" t="s">
        <v>17</v>
      </c>
      <c r="G5237" s="15"/>
      <c r="H5237" s="14" t="n">
        <f aca="false">IFERROR(IF($F$3=0,"-",Tabla1[[#This Row],[Precio de Cliente neto]]*(1+$F$3)),"-")</f>
        <v>74.75412</v>
      </c>
      <c r="I5237" s="14" t="n">
        <v>71.1944</v>
      </c>
      <c r="J5237" s="14" t="n">
        <v>64.07496</v>
      </c>
    </row>
    <row r="5238" customFormat="false" ht="15" hidden="false" customHeight="false" outlineLevel="0" collapsed="false">
      <c r="A5238" s="12" t="n">
        <v>21380</v>
      </c>
      <c r="B5238" s="13" t="s">
        <v>5251</v>
      </c>
      <c r="C5238" s="14" t="n">
        <f aca="false">IF($F$2=0," - ",Tabla1[[#This Row],[Base Precio de Lista neto]])</f>
        <v>65.551</v>
      </c>
      <c r="D5238" s="14" t="n">
        <f aca="false">IF($F$2=0," - ",Tabla1[[#This Row],[Base Precio de Lista neto]]*(1-$F$2))</f>
        <v>45.8857</v>
      </c>
      <c r="E5238" s="14" t="n">
        <f aca="false">IF($F$2=0," - ",Tabla1[[#This Row],[Base para Mejor precio]]*(1-$F$2))</f>
        <v>41.29713</v>
      </c>
      <c r="F5238" s="12" t="s">
        <v>17</v>
      </c>
      <c r="G5238" s="15"/>
      <c r="H5238" s="14" t="n">
        <f aca="false">IFERROR(IF($F$3=0,"-",Tabla1[[#This Row],[Precio de Cliente neto]]*(1+$F$3)),"-")</f>
        <v>68.82855</v>
      </c>
      <c r="I5238" s="14" t="n">
        <v>65.551</v>
      </c>
      <c r="J5238" s="14" t="n">
        <v>58.9959</v>
      </c>
    </row>
    <row r="5239" customFormat="false" ht="15" hidden="false" customHeight="false" outlineLevel="0" collapsed="false">
      <c r="A5239" s="12" t="n">
        <v>21381</v>
      </c>
      <c r="B5239" s="13" t="s">
        <v>5252</v>
      </c>
      <c r="C5239" s="14" t="n">
        <f aca="false">IF($F$2=0," - ",Tabla1[[#This Row],[Base Precio de Lista neto]])</f>
        <v>65.551</v>
      </c>
      <c r="D5239" s="14" t="n">
        <f aca="false">IF($F$2=0," - ",Tabla1[[#This Row],[Base Precio de Lista neto]]*(1-$F$2))</f>
        <v>45.8857</v>
      </c>
      <c r="E5239" s="14" t="n">
        <f aca="false">IF($F$2=0," - ",Tabla1[[#This Row],[Base para Mejor precio]]*(1-$F$2))</f>
        <v>41.29713</v>
      </c>
      <c r="F5239" s="12" t="s">
        <v>17</v>
      </c>
      <c r="G5239" s="15"/>
      <c r="H5239" s="14" t="n">
        <f aca="false">IFERROR(IF($F$3=0,"-",Tabla1[[#This Row],[Precio de Cliente neto]]*(1+$F$3)),"-")</f>
        <v>68.82855</v>
      </c>
      <c r="I5239" s="14" t="n">
        <v>65.551</v>
      </c>
      <c r="J5239" s="14" t="n">
        <v>58.9959</v>
      </c>
    </row>
    <row r="5240" customFormat="false" ht="15" hidden="false" customHeight="false" outlineLevel="0" collapsed="false">
      <c r="A5240" s="12" t="n">
        <v>21382</v>
      </c>
      <c r="B5240" s="13" t="s">
        <v>5253</v>
      </c>
      <c r="C5240" s="14" t="n">
        <f aca="false">IF($F$2=0," - ",Tabla1[[#This Row],[Base Precio de Lista neto]])</f>
        <v>65.5502</v>
      </c>
      <c r="D5240" s="14" t="n">
        <f aca="false">IF($F$2=0," - ",Tabla1[[#This Row],[Base Precio de Lista neto]]*(1-$F$2))</f>
        <v>45.88514</v>
      </c>
      <c r="E5240" s="14" t="n">
        <f aca="false">IF($F$2=0," - ",Tabla1[[#This Row],[Base para Mejor precio]]*(1-$F$2))</f>
        <v>41.296626</v>
      </c>
      <c r="F5240" s="12" t="s">
        <v>17</v>
      </c>
      <c r="G5240" s="15"/>
      <c r="H5240" s="14" t="n">
        <f aca="false">IFERROR(IF($F$3=0,"-",Tabla1[[#This Row],[Precio de Cliente neto]]*(1+$F$3)),"-")</f>
        <v>68.82771</v>
      </c>
      <c r="I5240" s="14" t="n">
        <v>65.5502</v>
      </c>
      <c r="J5240" s="14" t="n">
        <v>58.99518</v>
      </c>
    </row>
    <row r="5241" customFormat="false" ht="15" hidden="false" customHeight="false" outlineLevel="0" collapsed="false">
      <c r="A5241" s="12" t="n">
        <v>21383</v>
      </c>
      <c r="B5241" s="13" t="s">
        <v>5254</v>
      </c>
      <c r="C5241" s="14" t="n">
        <f aca="false">IF($F$2=0," - ",Tabla1[[#This Row],[Base Precio de Lista neto]])</f>
        <v>65.5502</v>
      </c>
      <c r="D5241" s="14" t="n">
        <f aca="false">IF($F$2=0," - ",Tabla1[[#This Row],[Base Precio de Lista neto]]*(1-$F$2))</f>
        <v>45.88514</v>
      </c>
      <c r="E5241" s="14" t="n">
        <f aca="false">IF($F$2=0," - ",Tabla1[[#This Row],[Base para Mejor precio]]*(1-$F$2))</f>
        <v>41.296626</v>
      </c>
      <c r="F5241" s="12" t="s">
        <v>17</v>
      </c>
      <c r="G5241" s="15"/>
      <c r="H5241" s="14" t="n">
        <f aca="false">IFERROR(IF($F$3=0,"-",Tabla1[[#This Row],[Precio de Cliente neto]]*(1+$F$3)),"-")</f>
        <v>68.82771</v>
      </c>
      <c r="I5241" s="14" t="n">
        <v>65.5502</v>
      </c>
      <c r="J5241" s="14" t="n">
        <v>58.99518</v>
      </c>
    </row>
    <row r="5242" customFormat="false" ht="15" hidden="false" customHeight="false" outlineLevel="0" collapsed="false">
      <c r="A5242" s="12" t="n">
        <v>21384</v>
      </c>
      <c r="B5242" s="13" t="s">
        <v>5255</v>
      </c>
      <c r="C5242" s="14" t="n">
        <f aca="false">IF($F$2=0," - ",Tabla1[[#This Row],[Base Precio de Lista neto]])</f>
        <v>65.5502</v>
      </c>
      <c r="D5242" s="14" t="n">
        <f aca="false">IF($F$2=0," - ",Tabla1[[#This Row],[Base Precio de Lista neto]]*(1-$F$2))</f>
        <v>45.88514</v>
      </c>
      <c r="E5242" s="14" t="n">
        <f aca="false">IF($F$2=0," - ",Tabla1[[#This Row],[Base para Mejor precio]]*(1-$F$2))</f>
        <v>41.296626</v>
      </c>
      <c r="F5242" s="12" t="s">
        <v>17</v>
      </c>
      <c r="G5242" s="15"/>
      <c r="H5242" s="14" t="n">
        <f aca="false">IFERROR(IF($F$3=0,"-",Tabla1[[#This Row],[Precio de Cliente neto]]*(1+$F$3)),"-")</f>
        <v>68.82771</v>
      </c>
      <c r="I5242" s="14" t="n">
        <v>65.5502</v>
      </c>
      <c r="J5242" s="14" t="n">
        <v>58.99518</v>
      </c>
    </row>
    <row r="5243" customFormat="false" ht="15" hidden="false" customHeight="false" outlineLevel="0" collapsed="false">
      <c r="A5243" s="12" t="n">
        <v>21385</v>
      </c>
      <c r="B5243" s="13" t="s">
        <v>5256</v>
      </c>
      <c r="C5243" s="14" t="n">
        <f aca="false">IF($F$2=0," - ",Tabla1[[#This Row],[Base Precio de Lista neto]])</f>
        <v>65.5502</v>
      </c>
      <c r="D5243" s="14" t="n">
        <f aca="false">IF($F$2=0," - ",Tabla1[[#This Row],[Base Precio de Lista neto]]*(1-$F$2))</f>
        <v>45.88514</v>
      </c>
      <c r="E5243" s="14" t="n">
        <f aca="false">IF($F$2=0," - ",Tabla1[[#This Row],[Base para Mejor precio]]*(1-$F$2))</f>
        <v>41.296626</v>
      </c>
      <c r="F5243" s="12" t="s">
        <v>17</v>
      </c>
      <c r="G5243" s="15"/>
      <c r="H5243" s="14" t="n">
        <f aca="false">IFERROR(IF($F$3=0,"-",Tabla1[[#This Row],[Precio de Cliente neto]]*(1+$F$3)),"-")</f>
        <v>68.82771</v>
      </c>
      <c r="I5243" s="14" t="n">
        <v>65.5502</v>
      </c>
      <c r="J5243" s="14" t="n">
        <v>58.99518</v>
      </c>
    </row>
    <row r="5244" customFormat="false" ht="15" hidden="false" customHeight="false" outlineLevel="0" collapsed="false">
      <c r="A5244" s="12" t="n">
        <v>21386</v>
      </c>
      <c r="B5244" s="13" t="s">
        <v>5257</v>
      </c>
      <c r="C5244" s="14" t="n">
        <f aca="false">IF($F$2=0," - ",Tabla1[[#This Row],[Base Precio de Lista neto]])</f>
        <v>65.5502</v>
      </c>
      <c r="D5244" s="14" t="n">
        <f aca="false">IF($F$2=0," - ",Tabla1[[#This Row],[Base Precio de Lista neto]]*(1-$F$2))</f>
        <v>45.88514</v>
      </c>
      <c r="E5244" s="14" t="n">
        <f aca="false">IF($F$2=0," - ",Tabla1[[#This Row],[Base para Mejor precio]]*(1-$F$2))</f>
        <v>41.296626</v>
      </c>
      <c r="F5244" s="12" t="s">
        <v>17</v>
      </c>
      <c r="G5244" s="15"/>
      <c r="H5244" s="14" t="n">
        <f aca="false">IFERROR(IF($F$3=0,"-",Tabla1[[#This Row],[Precio de Cliente neto]]*(1+$F$3)),"-")</f>
        <v>68.82771</v>
      </c>
      <c r="I5244" s="14" t="n">
        <v>65.5502</v>
      </c>
      <c r="J5244" s="14" t="n">
        <v>58.99518</v>
      </c>
    </row>
    <row r="5245" customFormat="false" ht="15" hidden="false" customHeight="false" outlineLevel="0" collapsed="false">
      <c r="A5245" s="12" t="n">
        <v>21387</v>
      </c>
      <c r="B5245" s="13" t="s">
        <v>5258</v>
      </c>
      <c r="C5245" s="14" t="n">
        <f aca="false">IF($F$2=0," - ",Tabla1[[#This Row],[Base Precio de Lista neto]])</f>
        <v>65.5502</v>
      </c>
      <c r="D5245" s="14" t="n">
        <f aca="false">IF($F$2=0," - ",Tabla1[[#This Row],[Base Precio de Lista neto]]*(1-$F$2))</f>
        <v>45.88514</v>
      </c>
      <c r="E5245" s="14" t="n">
        <f aca="false">IF($F$2=0," - ",Tabla1[[#This Row],[Base para Mejor precio]]*(1-$F$2))</f>
        <v>41.296626</v>
      </c>
      <c r="F5245" s="12" t="s">
        <v>17</v>
      </c>
      <c r="G5245" s="15"/>
      <c r="H5245" s="14" t="n">
        <f aca="false">IFERROR(IF($F$3=0,"-",Tabla1[[#This Row],[Precio de Cliente neto]]*(1+$F$3)),"-")</f>
        <v>68.82771</v>
      </c>
      <c r="I5245" s="14" t="n">
        <v>65.5502</v>
      </c>
      <c r="J5245" s="14" t="n">
        <v>58.99518</v>
      </c>
    </row>
    <row r="5246" customFormat="false" ht="15" hidden="false" customHeight="false" outlineLevel="0" collapsed="false">
      <c r="A5246" s="12" t="n">
        <v>21388</v>
      </c>
      <c r="B5246" s="13" t="s">
        <v>5259</v>
      </c>
      <c r="C5246" s="14" t="n">
        <f aca="false">IF($F$2=0," - ",Tabla1[[#This Row],[Base Precio de Lista neto]])</f>
        <v>65.5502</v>
      </c>
      <c r="D5246" s="14" t="n">
        <f aca="false">IF($F$2=0," - ",Tabla1[[#This Row],[Base Precio de Lista neto]]*(1-$F$2))</f>
        <v>45.88514</v>
      </c>
      <c r="E5246" s="14" t="n">
        <f aca="false">IF($F$2=0," - ",Tabla1[[#This Row],[Base para Mejor precio]]*(1-$F$2))</f>
        <v>41.296626</v>
      </c>
      <c r="F5246" s="12" t="s">
        <v>17</v>
      </c>
      <c r="G5246" s="15"/>
      <c r="H5246" s="14" t="n">
        <f aca="false">IFERROR(IF($F$3=0,"-",Tabla1[[#This Row],[Precio de Cliente neto]]*(1+$F$3)),"-")</f>
        <v>68.82771</v>
      </c>
      <c r="I5246" s="14" t="n">
        <v>65.5502</v>
      </c>
      <c r="J5246" s="14" t="n">
        <v>58.99518</v>
      </c>
    </row>
    <row r="5247" customFormat="false" ht="15" hidden="false" customHeight="false" outlineLevel="0" collapsed="false">
      <c r="A5247" s="12" t="n">
        <v>21389</v>
      </c>
      <c r="B5247" s="13" t="s">
        <v>5260</v>
      </c>
      <c r="C5247" s="14" t="n">
        <f aca="false">IF($F$2=0," - ",Tabla1[[#This Row],[Base Precio de Lista neto]])</f>
        <v>65.5502</v>
      </c>
      <c r="D5247" s="14" t="n">
        <f aca="false">IF($F$2=0," - ",Tabla1[[#This Row],[Base Precio de Lista neto]]*(1-$F$2))</f>
        <v>45.88514</v>
      </c>
      <c r="E5247" s="14" t="n">
        <f aca="false">IF($F$2=0," - ",Tabla1[[#This Row],[Base para Mejor precio]]*(1-$F$2))</f>
        <v>41.296626</v>
      </c>
      <c r="F5247" s="12" t="s">
        <v>17</v>
      </c>
      <c r="G5247" s="15"/>
      <c r="H5247" s="14" t="n">
        <f aca="false">IFERROR(IF($F$3=0,"-",Tabla1[[#This Row],[Precio de Cliente neto]]*(1+$F$3)),"-")</f>
        <v>68.82771</v>
      </c>
      <c r="I5247" s="14" t="n">
        <v>65.5502</v>
      </c>
      <c r="J5247" s="14" t="n">
        <v>58.99518</v>
      </c>
    </row>
    <row r="5248" customFormat="false" ht="15" hidden="false" customHeight="false" outlineLevel="0" collapsed="false">
      <c r="A5248" s="12" t="n">
        <v>21390</v>
      </c>
      <c r="B5248" s="13" t="s">
        <v>5261</v>
      </c>
      <c r="C5248" s="14" t="n">
        <f aca="false">IF($F$2=0," - ",Tabla1[[#This Row],[Base Precio de Lista neto]])</f>
        <v>71.154</v>
      </c>
      <c r="D5248" s="14" t="n">
        <f aca="false">IF($F$2=0," - ",Tabla1[[#This Row],[Base Precio de Lista neto]]*(1-$F$2))</f>
        <v>49.8078</v>
      </c>
      <c r="E5248" s="14" t="n">
        <f aca="false">IF($F$2=0," - ",Tabla1[[#This Row],[Base para Mejor precio]]*(1-$F$2))</f>
        <v>44.82702</v>
      </c>
      <c r="F5248" s="12" t="s">
        <v>17</v>
      </c>
      <c r="G5248" s="15"/>
      <c r="H5248" s="14" t="n">
        <f aca="false">IFERROR(IF($F$3=0,"-",Tabla1[[#This Row],[Precio de Cliente neto]]*(1+$F$3)),"-")</f>
        <v>74.7117</v>
      </c>
      <c r="I5248" s="14" t="n">
        <v>71.154</v>
      </c>
      <c r="J5248" s="14" t="n">
        <v>64.0386</v>
      </c>
    </row>
    <row r="5249" customFormat="false" ht="15" hidden="false" customHeight="false" outlineLevel="0" collapsed="false">
      <c r="A5249" s="12" t="n">
        <v>21391</v>
      </c>
      <c r="B5249" s="13" t="s">
        <v>5262</v>
      </c>
      <c r="C5249" s="14" t="n">
        <f aca="false">IF($F$2=0," - ",Tabla1[[#This Row],[Base Precio de Lista neto]])</f>
        <v>71.1841</v>
      </c>
      <c r="D5249" s="14" t="n">
        <f aca="false">IF($F$2=0," - ",Tabla1[[#This Row],[Base Precio de Lista neto]]*(1-$F$2))</f>
        <v>49.82887</v>
      </c>
      <c r="E5249" s="14" t="n">
        <f aca="false">IF($F$2=0," - ",Tabla1[[#This Row],[Base para Mejor precio]]*(1-$F$2))</f>
        <v>44.845983</v>
      </c>
      <c r="F5249" s="12" t="s">
        <v>17</v>
      </c>
      <c r="G5249" s="15"/>
      <c r="H5249" s="14" t="n">
        <f aca="false">IFERROR(IF($F$3=0,"-",Tabla1[[#This Row],[Precio de Cliente neto]]*(1+$F$3)),"-")</f>
        <v>74.743305</v>
      </c>
      <c r="I5249" s="14" t="n">
        <v>71.1841</v>
      </c>
      <c r="J5249" s="14" t="n">
        <v>64.06569</v>
      </c>
    </row>
    <row r="5250" customFormat="false" ht="15" hidden="false" customHeight="false" outlineLevel="0" collapsed="false">
      <c r="A5250" s="12" t="n">
        <v>21392</v>
      </c>
      <c r="B5250" s="13" t="s">
        <v>5263</v>
      </c>
      <c r="C5250" s="14" t="n">
        <f aca="false">IF($F$2=0," - ",Tabla1[[#This Row],[Base Precio de Lista neto]])</f>
        <v>71.1944</v>
      </c>
      <c r="D5250" s="14" t="n">
        <f aca="false">IF($F$2=0," - ",Tabla1[[#This Row],[Base Precio de Lista neto]]*(1-$F$2))</f>
        <v>49.83608</v>
      </c>
      <c r="E5250" s="14" t="n">
        <f aca="false">IF($F$2=0," - ",Tabla1[[#This Row],[Base para Mejor precio]]*(1-$F$2))</f>
        <v>44.852472</v>
      </c>
      <c r="F5250" s="12" t="s">
        <v>17</v>
      </c>
      <c r="G5250" s="15"/>
      <c r="H5250" s="14" t="n">
        <f aca="false">IFERROR(IF($F$3=0,"-",Tabla1[[#This Row],[Precio de Cliente neto]]*(1+$F$3)),"-")</f>
        <v>74.75412</v>
      </c>
      <c r="I5250" s="14" t="n">
        <v>71.1944</v>
      </c>
      <c r="J5250" s="14" t="n">
        <v>64.07496</v>
      </c>
    </row>
    <row r="5251" customFormat="false" ht="15" hidden="false" customHeight="false" outlineLevel="0" collapsed="false">
      <c r="A5251" s="12" t="n">
        <v>21393</v>
      </c>
      <c r="B5251" s="13" t="s">
        <v>5264</v>
      </c>
      <c r="C5251" s="14" t="n">
        <f aca="false">IF($F$2=0," - ",Tabla1[[#This Row],[Base Precio de Lista neto]])</f>
        <v>71.1944</v>
      </c>
      <c r="D5251" s="14" t="n">
        <f aca="false">IF($F$2=0," - ",Tabla1[[#This Row],[Base Precio de Lista neto]]*(1-$F$2))</f>
        <v>49.83608</v>
      </c>
      <c r="E5251" s="14" t="n">
        <f aca="false">IF($F$2=0," - ",Tabla1[[#This Row],[Base para Mejor precio]]*(1-$F$2))</f>
        <v>44.852472</v>
      </c>
      <c r="F5251" s="12" t="s">
        <v>17</v>
      </c>
      <c r="G5251" s="15"/>
      <c r="H5251" s="14" t="n">
        <f aca="false">IFERROR(IF($F$3=0,"-",Tabla1[[#This Row],[Precio de Cliente neto]]*(1+$F$3)),"-")</f>
        <v>74.75412</v>
      </c>
      <c r="I5251" s="14" t="n">
        <v>71.1944</v>
      </c>
      <c r="J5251" s="14" t="n">
        <v>64.07496</v>
      </c>
    </row>
    <row r="5252" customFormat="false" ht="15" hidden="false" customHeight="false" outlineLevel="0" collapsed="false">
      <c r="A5252" s="12" t="n">
        <v>21394</v>
      </c>
      <c r="B5252" s="13" t="s">
        <v>5265</v>
      </c>
      <c r="C5252" s="14" t="n">
        <f aca="false">IF($F$2=0," - ",Tabla1[[#This Row],[Base Precio de Lista neto]])</f>
        <v>71.1944</v>
      </c>
      <c r="D5252" s="14" t="n">
        <f aca="false">IF($F$2=0," - ",Tabla1[[#This Row],[Base Precio de Lista neto]]*(1-$F$2))</f>
        <v>49.83608</v>
      </c>
      <c r="E5252" s="14" t="n">
        <f aca="false">IF($F$2=0," - ",Tabla1[[#This Row],[Base para Mejor precio]]*(1-$F$2))</f>
        <v>44.852472</v>
      </c>
      <c r="F5252" s="12" t="s">
        <v>17</v>
      </c>
      <c r="G5252" s="15"/>
      <c r="H5252" s="14" t="n">
        <f aca="false">IFERROR(IF($F$3=0,"-",Tabla1[[#This Row],[Precio de Cliente neto]]*(1+$F$3)),"-")</f>
        <v>74.75412</v>
      </c>
      <c r="I5252" s="14" t="n">
        <v>71.1944</v>
      </c>
      <c r="J5252" s="14" t="n">
        <v>64.07496</v>
      </c>
    </row>
    <row r="5253" customFormat="false" ht="15" hidden="false" customHeight="false" outlineLevel="0" collapsed="false">
      <c r="A5253" s="12" t="n">
        <v>21395</v>
      </c>
      <c r="B5253" s="13" t="s">
        <v>5266</v>
      </c>
      <c r="C5253" s="14" t="n">
        <f aca="false">IF($F$2=0," - ",Tabla1[[#This Row],[Base Precio de Lista neto]])</f>
        <v>71.1944</v>
      </c>
      <c r="D5253" s="14" t="n">
        <f aca="false">IF($F$2=0," - ",Tabla1[[#This Row],[Base Precio de Lista neto]]*(1-$F$2))</f>
        <v>49.83608</v>
      </c>
      <c r="E5253" s="14" t="n">
        <f aca="false">IF($F$2=0," - ",Tabla1[[#This Row],[Base para Mejor precio]]*(1-$F$2))</f>
        <v>44.852472</v>
      </c>
      <c r="F5253" s="12" t="s">
        <v>17</v>
      </c>
      <c r="G5253" s="15"/>
      <c r="H5253" s="14" t="n">
        <f aca="false">IFERROR(IF($F$3=0,"-",Tabla1[[#This Row],[Precio de Cliente neto]]*(1+$F$3)),"-")</f>
        <v>74.75412</v>
      </c>
      <c r="I5253" s="14" t="n">
        <v>71.1944</v>
      </c>
      <c r="J5253" s="14" t="n">
        <v>64.07496</v>
      </c>
    </row>
    <row r="5254" customFormat="false" ht="15" hidden="false" customHeight="false" outlineLevel="0" collapsed="false">
      <c r="A5254" s="12" t="n">
        <v>21396</v>
      </c>
      <c r="B5254" s="13" t="s">
        <v>5267</v>
      </c>
      <c r="C5254" s="14" t="n">
        <f aca="false">IF($F$2=0," - ",Tabla1[[#This Row],[Base Precio de Lista neto]])</f>
        <v>71.1944</v>
      </c>
      <c r="D5254" s="14" t="n">
        <f aca="false">IF($F$2=0," - ",Tabla1[[#This Row],[Base Precio de Lista neto]]*(1-$F$2))</f>
        <v>49.83608</v>
      </c>
      <c r="E5254" s="14" t="n">
        <f aca="false">IF($F$2=0," - ",Tabla1[[#This Row],[Base para Mejor precio]]*(1-$F$2))</f>
        <v>44.852472</v>
      </c>
      <c r="F5254" s="12" t="s">
        <v>17</v>
      </c>
      <c r="G5254" s="15"/>
      <c r="H5254" s="14" t="n">
        <f aca="false">IFERROR(IF($F$3=0,"-",Tabla1[[#This Row],[Precio de Cliente neto]]*(1+$F$3)),"-")</f>
        <v>74.75412</v>
      </c>
      <c r="I5254" s="14" t="n">
        <v>71.1944</v>
      </c>
      <c r="J5254" s="14" t="n">
        <v>64.07496</v>
      </c>
    </row>
    <row r="5255" customFormat="false" ht="15" hidden="false" customHeight="false" outlineLevel="0" collapsed="false">
      <c r="A5255" s="12" t="n">
        <v>21397</v>
      </c>
      <c r="B5255" s="13" t="s">
        <v>5268</v>
      </c>
      <c r="C5255" s="14" t="n">
        <f aca="false">IF($F$2=0," - ",Tabla1[[#This Row],[Base Precio de Lista neto]])</f>
        <v>71.1944</v>
      </c>
      <c r="D5255" s="14" t="n">
        <f aca="false">IF($F$2=0," - ",Tabla1[[#This Row],[Base Precio de Lista neto]]*(1-$F$2))</f>
        <v>49.83608</v>
      </c>
      <c r="E5255" s="14" t="n">
        <f aca="false">IF($F$2=0," - ",Tabla1[[#This Row],[Base para Mejor precio]]*(1-$F$2))</f>
        <v>44.852472</v>
      </c>
      <c r="F5255" s="12" t="s">
        <v>17</v>
      </c>
      <c r="G5255" s="15"/>
      <c r="H5255" s="14" t="n">
        <f aca="false">IFERROR(IF($F$3=0,"-",Tabla1[[#This Row],[Precio de Cliente neto]]*(1+$F$3)),"-")</f>
        <v>74.75412</v>
      </c>
      <c r="I5255" s="14" t="n">
        <v>71.1944</v>
      </c>
      <c r="J5255" s="14" t="n">
        <v>64.07496</v>
      </c>
    </row>
    <row r="5256" customFormat="false" ht="15" hidden="false" customHeight="false" outlineLevel="0" collapsed="false">
      <c r="A5256" s="12" t="n">
        <v>21398</v>
      </c>
      <c r="B5256" s="13" t="s">
        <v>5269</v>
      </c>
      <c r="C5256" s="14" t="n">
        <f aca="false">IF($F$2=0," - ",Tabla1[[#This Row],[Base Precio de Lista neto]])</f>
        <v>71.1944</v>
      </c>
      <c r="D5256" s="14" t="n">
        <f aca="false">IF($F$2=0," - ",Tabla1[[#This Row],[Base Precio de Lista neto]]*(1-$F$2))</f>
        <v>49.83608</v>
      </c>
      <c r="E5256" s="14" t="n">
        <f aca="false">IF($F$2=0," - ",Tabla1[[#This Row],[Base para Mejor precio]]*(1-$F$2))</f>
        <v>44.852472</v>
      </c>
      <c r="F5256" s="12" t="s">
        <v>17</v>
      </c>
      <c r="G5256" s="15"/>
      <c r="H5256" s="14" t="n">
        <f aca="false">IFERROR(IF($F$3=0,"-",Tabla1[[#This Row],[Precio de Cliente neto]]*(1+$F$3)),"-")</f>
        <v>74.75412</v>
      </c>
      <c r="I5256" s="14" t="n">
        <v>71.1944</v>
      </c>
      <c r="J5256" s="14" t="n">
        <v>64.07496</v>
      </c>
    </row>
    <row r="5257" customFormat="false" ht="15" hidden="false" customHeight="false" outlineLevel="0" collapsed="false">
      <c r="A5257" s="12" t="n">
        <v>21399</v>
      </c>
      <c r="B5257" s="13" t="s">
        <v>5270</v>
      </c>
      <c r="C5257" s="14" t="n">
        <f aca="false">IF($F$2=0," - ",Tabla1[[#This Row],[Base Precio de Lista neto]])</f>
        <v>71.1944</v>
      </c>
      <c r="D5257" s="14" t="n">
        <f aca="false">IF($F$2=0," - ",Tabla1[[#This Row],[Base Precio de Lista neto]]*(1-$F$2))</f>
        <v>49.83608</v>
      </c>
      <c r="E5257" s="14" t="n">
        <f aca="false">IF($F$2=0," - ",Tabla1[[#This Row],[Base para Mejor precio]]*(1-$F$2))</f>
        <v>44.852472</v>
      </c>
      <c r="F5257" s="12" t="s">
        <v>17</v>
      </c>
      <c r="G5257" s="15"/>
      <c r="H5257" s="14" t="n">
        <f aca="false">IFERROR(IF($F$3=0,"-",Tabla1[[#This Row],[Precio de Cliente neto]]*(1+$F$3)),"-")</f>
        <v>74.75412</v>
      </c>
      <c r="I5257" s="14" t="n">
        <v>71.1944</v>
      </c>
      <c r="J5257" s="14" t="n">
        <v>64.07496</v>
      </c>
    </row>
    <row r="5258" customFormat="false" ht="15" hidden="false" customHeight="false" outlineLevel="0" collapsed="false">
      <c r="A5258" s="12" t="n">
        <v>21401</v>
      </c>
      <c r="B5258" s="13" t="s">
        <v>5271</v>
      </c>
      <c r="C5258" s="14" t="n">
        <f aca="false">IF($F$2=0," - ",Tabla1[[#This Row],[Base Precio de Lista neto]])</f>
        <v>1381.4058</v>
      </c>
      <c r="D5258" s="14" t="n">
        <f aca="false">IF($F$2=0," - ",Tabla1[[#This Row],[Base Precio de Lista neto]]*(1-$F$2))</f>
        <v>966.98406</v>
      </c>
      <c r="E5258" s="14" t="n">
        <f aca="false">IF($F$2=0," - ",Tabla1[[#This Row],[Base para Mejor precio]]*(1-$F$2))</f>
        <v>870.285654</v>
      </c>
      <c r="F5258" s="12" t="s">
        <v>31</v>
      </c>
      <c r="G5258" s="15"/>
      <c r="H5258" s="14" t="n">
        <f aca="false">IFERROR(IF($F$3=0,"-",Tabla1[[#This Row],[Precio de Cliente neto]]*(1+$F$3)),"-")</f>
        <v>1450.47609</v>
      </c>
      <c r="I5258" s="14" t="n">
        <v>1381.4058</v>
      </c>
      <c r="J5258" s="14" t="n">
        <v>1243.26522</v>
      </c>
    </row>
    <row r="5259" customFormat="false" ht="15" hidden="false" customHeight="false" outlineLevel="0" collapsed="false">
      <c r="A5259" s="12" t="n">
        <v>21402</v>
      </c>
      <c r="B5259" s="13" t="s">
        <v>5272</v>
      </c>
      <c r="C5259" s="14" t="n">
        <f aca="false">IF($F$2=0," - ",Tabla1[[#This Row],[Base Precio de Lista neto]])</f>
        <v>1346.3994</v>
      </c>
      <c r="D5259" s="14" t="n">
        <f aca="false">IF($F$2=0," - ",Tabla1[[#This Row],[Base Precio de Lista neto]]*(1-$F$2))</f>
        <v>942.47958</v>
      </c>
      <c r="E5259" s="14" t="n">
        <f aca="false">IF($F$2=0," - ",Tabla1[[#This Row],[Base para Mejor precio]]*(1-$F$2))</f>
        <v>848.231622</v>
      </c>
      <c r="F5259" s="12" t="s">
        <v>31</v>
      </c>
      <c r="G5259" s="15"/>
      <c r="H5259" s="14" t="n">
        <f aca="false">IFERROR(IF($F$3=0,"-",Tabla1[[#This Row],[Precio de Cliente neto]]*(1+$F$3)),"-")</f>
        <v>1413.71937</v>
      </c>
      <c r="I5259" s="14" t="n">
        <v>1346.3994</v>
      </c>
      <c r="J5259" s="14" t="n">
        <v>1211.75946</v>
      </c>
    </row>
    <row r="5260" customFormat="false" ht="15" hidden="false" customHeight="false" outlineLevel="0" collapsed="false">
      <c r="A5260" s="12" t="n">
        <v>21403</v>
      </c>
      <c r="B5260" s="13" t="s">
        <v>5273</v>
      </c>
      <c r="C5260" s="14" t="n">
        <f aca="false">IF($F$2=0," - ",Tabla1[[#This Row],[Base Precio de Lista neto]])</f>
        <v>1750.3192</v>
      </c>
      <c r="D5260" s="14" t="n">
        <f aca="false">IF($F$2=0," - ",Tabla1[[#This Row],[Base Precio de Lista neto]]*(1-$F$2))</f>
        <v>1225.22344</v>
      </c>
      <c r="E5260" s="14" t="n">
        <f aca="false">IF($F$2=0," - ",Tabla1[[#This Row],[Base para Mejor precio]]*(1-$F$2))</f>
        <v>1102.701096</v>
      </c>
      <c r="F5260" s="12" t="s">
        <v>31</v>
      </c>
      <c r="G5260" s="15"/>
      <c r="H5260" s="14" t="n">
        <f aca="false">IFERROR(IF($F$3=0,"-",Tabla1[[#This Row],[Precio de Cliente neto]]*(1+$F$3)),"-")</f>
        <v>1837.83516</v>
      </c>
      <c r="I5260" s="14" t="n">
        <v>1750.3192</v>
      </c>
      <c r="J5260" s="14" t="n">
        <v>1575.28728</v>
      </c>
    </row>
    <row r="5261" customFormat="false" ht="15" hidden="false" customHeight="false" outlineLevel="0" collapsed="false">
      <c r="A5261" s="12" t="n">
        <v>21404</v>
      </c>
      <c r="B5261" s="13" t="s">
        <v>5274</v>
      </c>
      <c r="C5261" s="14" t="n">
        <f aca="false">IF($F$2=0," - ",Tabla1[[#This Row],[Base Precio de Lista neto]])</f>
        <v>318.3675</v>
      </c>
      <c r="D5261" s="14" t="n">
        <f aca="false">IF($F$2=0," - ",Tabla1[[#This Row],[Base Precio de Lista neto]]*(1-$F$2))</f>
        <v>222.85725</v>
      </c>
      <c r="E5261" s="14" t="n">
        <f aca="false">IF($F$2=0," - ",Tabla1[[#This Row],[Base para Mejor precio]]*(1-$F$2))</f>
        <v>200.571525</v>
      </c>
      <c r="F5261" s="12" t="s">
        <v>31</v>
      </c>
      <c r="G5261" s="15"/>
      <c r="H5261" s="14" t="n">
        <f aca="false">IFERROR(IF($F$3=0,"-",Tabla1[[#This Row],[Precio de Cliente neto]]*(1+$F$3)),"-")</f>
        <v>334.285875</v>
      </c>
      <c r="I5261" s="14" t="n">
        <v>318.3675</v>
      </c>
      <c r="J5261" s="14" t="n">
        <v>286.53075</v>
      </c>
    </row>
    <row r="5262" customFormat="false" ht="15" hidden="false" customHeight="false" outlineLevel="0" collapsed="false">
      <c r="A5262" s="12" t="n">
        <v>21405</v>
      </c>
      <c r="B5262" s="13" t="s">
        <v>5275</v>
      </c>
      <c r="C5262" s="14" t="n">
        <f aca="false">IF($F$2=0," - ",Tabla1[[#This Row],[Base Precio de Lista neto]])</f>
        <v>301.5374</v>
      </c>
      <c r="D5262" s="14" t="n">
        <f aca="false">IF($F$2=0," - ",Tabla1[[#This Row],[Base Precio de Lista neto]]*(1-$F$2))</f>
        <v>211.07618</v>
      </c>
      <c r="E5262" s="14" t="n">
        <f aca="false">IF($F$2=0," - ",Tabla1[[#This Row],[Base para Mejor precio]]*(1-$F$2))</f>
        <v>189.968562</v>
      </c>
      <c r="F5262" s="12" t="s">
        <v>31</v>
      </c>
      <c r="G5262" s="15"/>
      <c r="H5262" s="14" t="n">
        <f aca="false">IFERROR(IF($F$3=0,"-",Tabla1[[#This Row],[Precio de Cliente neto]]*(1+$F$3)),"-")</f>
        <v>316.61427</v>
      </c>
      <c r="I5262" s="14" t="n">
        <v>301.5374</v>
      </c>
      <c r="J5262" s="14" t="n">
        <v>271.38366</v>
      </c>
    </row>
    <row r="5263" customFormat="false" ht="15" hidden="false" customHeight="false" outlineLevel="0" collapsed="false">
      <c r="A5263" s="12" t="n">
        <v>21406</v>
      </c>
      <c r="B5263" s="13" t="s">
        <v>5276</v>
      </c>
      <c r="C5263" s="14" t="n">
        <f aca="false">IF($F$2=0," - ",Tabla1[[#This Row],[Base Precio de Lista neto]])</f>
        <v>318.3675</v>
      </c>
      <c r="D5263" s="14" t="n">
        <f aca="false">IF($F$2=0," - ",Tabla1[[#This Row],[Base Precio de Lista neto]]*(1-$F$2))</f>
        <v>222.85725</v>
      </c>
      <c r="E5263" s="14" t="n">
        <f aca="false">IF($F$2=0," - ",Tabla1[[#This Row],[Base para Mejor precio]]*(1-$F$2))</f>
        <v>200.571525</v>
      </c>
      <c r="F5263" s="12" t="s">
        <v>31</v>
      </c>
      <c r="G5263" s="15"/>
      <c r="H5263" s="14" t="n">
        <f aca="false">IFERROR(IF($F$3=0,"-",Tabla1[[#This Row],[Precio de Cliente neto]]*(1+$F$3)),"-")</f>
        <v>334.285875</v>
      </c>
      <c r="I5263" s="14" t="n">
        <v>318.3675</v>
      </c>
      <c r="J5263" s="14" t="n">
        <v>286.53075</v>
      </c>
    </row>
    <row r="5264" customFormat="false" ht="15" hidden="false" customHeight="false" outlineLevel="0" collapsed="false">
      <c r="A5264" s="12" t="n">
        <v>21407</v>
      </c>
      <c r="B5264" s="13" t="s">
        <v>5277</v>
      </c>
      <c r="C5264" s="14" t="n">
        <f aca="false">IF($F$2=0," - ",Tabla1[[#This Row],[Base Precio de Lista neto]])</f>
        <v>301.5374</v>
      </c>
      <c r="D5264" s="14" t="n">
        <f aca="false">IF($F$2=0," - ",Tabla1[[#This Row],[Base Precio de Lista neto]]*(1-$F$2))</f>
        <v>211.07618</v>
      </c>
      <c r="E5264" s="14" t="n">
        <f aca="false">IF($F$2=0," - ",Tabla1[[#This Row],[Base para Mejor precio]]*(1-$F$2))</f>
        <v>189.968562</v>
      </c>
      <c r="F5264" s="12" t="s">
        <v>31</v>
      </c>
      <c r="G5264" s="15"/>
      <c r="H5264" s="14" t="n">
        <f aca="false">IFERROR(IF($F$3=0,"-",Tabla1[[#This Row],[Precio de Cliente neto]]*(1+$F$3)),"-")</f>
        <v>316.61427</v>
      </c>
      <c r="I5264" s="14" t="n">
        <v>301.5374</v>
      </c>
      <c r="J5264" s="14" t="n">
        <v>271.38366</v>
      </c>
    </row>
    <row r="5265" customFormat="false" ht="15" hidden="false" customHeight="false" outlineLevel="0" collapsed="false">
      <c r="A5265" s="12" t="n">
        <v>21408</v>
      </c>
      <c r="B5265" s="13" t="s">
        <v>5278</v>
      </c>
      <c r="C5265" s="14" t="n">
        <f aca="false">IF($F$2=0," - ",Tabla1[[#This Row],[Base Precio de Lista neto]])</f>
        <v>189.3375</v>
      </c>
      <c r="D5265" s="14" t="n">
        <f aca="false">IF($F$2=0," - ",Tabla1[[#This Row],[Base Precio de Lista neto]]*(1-$F$2))</f>
        <v>132.53625</v>
      </c>
      <c r="E5265" s="14" t="n">
        <f aca="false">IF($F$2=0," - ",Tabla1[[#This Row],[Base para Mejor precio]]*(1-$F$2))</f>
        <v>119.282625</v>
      </c>
      <c r="F5265" s="12" t="s">
        <v>31</v>
      </c>
      <c r="G5265" s="15"/>
      <c r="H5265" s="14" t="n">
        <f aca="false">IFERROR(IF($F$3=0,"-",Tabla1[[#This Row],[Precio de Cliente neto]]*(1+$F$3)),"-")</f>
        <v>198.804375</v>
      </c>
      <c r="I5265" s="14" t="n">
        <v>189.3375</v>
      </c>
      <c r="J5265" s="14" t="n">
        <v>170.40375</v>
      </c>
    </row>
    <row r="5266" customFormat="false" ht="15" hidden="false" customHeight="false" outlineLevel="0" collapsed="false">
      <c r="A5266" s="12" t="n">
        <v>21409</v>
      </c>
      <c r="B5266" s="13" t="s">
        <v>5279</v>
      </c>
      <c r="C5266" s="14" t="n">
        <f aca="false">IF($F$2=0," - ",Tabla1[[#This Row],[Base Precio de Lista neto]])</f>
        <v>206.1674</v>
      </c>
      <c r="D5266" s="14" t="n">
        <f aca="false">IF($F$2=0," - ",Tabla1[[#This Row],[Base Precio de Lista neto]]*(1-$F$2))</f>
        <v>144.31718</v>
      </c>
      <c r="E5266" s="14" t="n">
        <f aca="false">IF($F$2=0," - ",Tabla1[[#This Row],[Base para Mejor precio]]*(1-$F$2))</f>
        <v>129.885462</v>
      </c>
      <c r="F5266" s="12" t="s">
        <v>31</v>
      </c>
      <c r="G5266" s="15"/>
      <c r="H5266" s="14" t="n">
        <f aca="false">IFERROR(IF($F$3=0,"-",Tabla1[[#This Row],[Precio de Cliente neto]]*(1+$F$3)),"-")</f>
        <v>216.47577</v>
      </c>
      <c r="I5266" s="14" t="n">
        <v>206.1674</v>
      </c>
      <c r="J5266" s="14" t="n">
        <v>185.55066</v>
      </c>
    </row>
    <row r="5267" customFormat="false" ht="15" hidden="false" customHeight="false" outlineLevel="0" collapsed="false">
      <c r="A5267" s="12" t="n">
        <v>21410</v>
      </c>
      <c r="B5267" s="13" t="s">
        <v>5280</v>
      </c>
      <c r="C5267" s="14" t="n">
        <f aca="false">IF($F$2=0," - ",Tabla1[[#This Row],[Base Precio de Lista neto]])</f>
        <v>246.8399</v>
      </c>
      <c r="D5267" s="14" t="n">
        <f aca="false">IF($F$2=0," - ",Tabla1[[#This Row],[Base Precio de Lista neto]]*(1-$F$2))</f>
        <v>172.78793</v>
      </c>
      <c r="E5267" s="14" t="n">
        <f aca="false">IF($F$2=0," - ",Tabla1[[#This Row],[Base para Mejor precio]]*(1-$F$2))</f>
        <v>155.509137</v>
      </c>
      <c r="F5267" s="12" t="s">
        <v>31</v>
      </c>
      <c r="G5267" s="15"/>
      <c r="H5267" s="14" t="n">
        <f aca="false">IFERROR(IF($F$3=0,"-",Tabla1[[#This Row],[Precio de Cliente neto]]*(1+$F$3)),"-")</f>
        <v>259.181895</v>
      </c>
      <c r="I5267" s="14" t="n">
        <v>246.8399</v>
      </c>
      <c r="J5267" s="14" t="n">
        <v>222.15591</v>
      </c>
    </row>
    <row r="5268" customFormat="false" ht="15" hidden="false" customHeight="false" outlineLevel="0" collapsed="false">
      <c r="A5268" s="12" t="n">
        <v>21411</v>
      </c>
      <c r="B5268" s="13" t="s">
        <v>5281</v>
      </c>
      <c r="C5268" s="14" t="n">
        <f aca="false">IF($F$2=0," - ",Tabla1[[#This Row],[Base Precio de Lista neto]])</f>
        <v>293.1224</v>
      </c>
      <c r="D5268" s="14" t="n">
        <f aca="false">IF($F$2=0," - ",Tabla1[[#This Row],[Base Precio de Lista neto]]*(1-$F$2))</f>
        <v>205.18568</v>
      </c>
      <c r="E5268" s="14" t="n">
        <f aca="false">IF($F$2=0," - ",Tabla1[[#This Row],[Base para Mejor precio]]*(1-$F$2))</f>
        <v>184.667112</v>
      </c>
      <c r="F5268" s="12" t="s">
        <v>31</v>
      </c>
      <c r="G5268" s="15"/>
      <c r="H5268" s="14" t="n">
        <f aca="false">IFERROR(IF($F$3=0,"-",Tabla1[[#This Row],[Precio de Cliente neto]]*(1+$F$3)),"-")</f>
        <v>307.77852</v>
      </c>
      <c r="I5268" s="14" t="n">
        <v>293.1224</v>
      </c>
      <c r="J5268" s="14" t="n">
        <v>263.81016</v>
      </c>
    </row>
    <row r="5269" customFormat="false" ht="15" hidden="false" customHeight="false" outlineLevel="0" collapsed="false">
      <c r="A5269" s="12" t="n">
        <v>21412</v>
      </c>
      <c r="B5269" s="13" t="s">
        <v>5282</v>
      </c>
      <c r="C5269" s="14" t="n">
        <f aca="false">IF($F$2=0," - ",Tabla1[[#This Row],[Base Precio de Lista neto]])</f>
        <v>353.43</v>
      </c>
      <c r="D5269" s="14" t="n">
        <f aca="false">IF($F$2=0," - ",Tabla1[[#This Row],[Base Precio de Lista neto]]*(1-$F$2))</f>
        <v>247.401</v>
      </c>
      <c r="E5269" s="14" t="n">
        <f aca="false">IF($F$2=0," - ",Tabla1[[#This Row],[Base para Mejor precio]]*(1-$F$2))</f>
        <v>222.6609</v>
      </c>
      <c r="F5269" s="12" t="s">
        <v>31</v>
      </c>
      <c r="G5269" s="15"/>
      <c r="H5269" s="14" t="n">
        <f aca="false">IFERROR(IF($F$3=0,"-",Tabla1[[#This Row],[Precio de Cliente neto]]*(1+$F$3)),"-")</f>
        <v>371.1015</v>
      </c>
      <c r="I5269" s="14" t="n">
        <v>353.43</v>
      </c>
      <c r="J5269" s="14" t="n">
        <v>318.087</v>
      </c>
    </row>
    <row r="5270" customFormat="false" ht="15" hidden="false" customHeight="false" outlineLevel="0" collapsed="false">
      <c r="A5270" s="12" t="n">
        <v>21413</v>
      </c>
      <c r="B5270" s="13" t="s">
        <v>5283</v>
      </c>
      <c r="C5270" s="14" t="n">
        <f aca="false">IF($F$2=0," - ",Tabla1[[#This Row],[Base Precio de Lista neto]])</f>
        <v>413.7375</v>
      </c>
      <c r="D5270" s="14" t="n">
        <f aca="false">IF($F$2=0," - ",Tabla1[[#This Row],[Base Precio de Lista neto]]*(1-$F$2))</f>
        <v>289.61625</v>
      </c>
      <c r="E5270" s="14" t="n">
        <f aca="false">IF($F$2=0," - ",Tabla1[[#This Row],[Base para Mejor precio]]*(1-$F$2))</f>
        <v>260.654625</v>
      </c>
      <c r="F5270" s="12" t="s">
        <v>31</v>
      </c>
      <c r="G5270" s="15"/>
      <c r="H5270" s="14" t="n">
        <f aca="false">IFERROR(IF($F$3=0,"-",Tabla1[[#This Row],[Precio de Cliente neto]]*(1+$F$3)),"-")</f>
        <v>434.424375</v>
      </c>
      <c r="I5270" s="14" t="n">
        <v>413.7375</v>
      </c>
      <c r="J5270" s="14" t="n">
        <v>372.36375</v>
      </c>
    </row>
    <row r="5271" customFormat="false" ht="15" hidden="false" customHeight="false" outlineLevel="0" collapsed="false">
      <c r="A5271" s="12" t="n">
        <v>21414</v>
      </c>
      <c r="B5271" s="13" t="s">
        <v>5284</v>
      </c>
      <c r="C5271" s="14" t="n">
        <f aca="false">IF($F$2=0," - ",Tabla1[[#This Row],[Base Precio de Lista neto]])</f>
        <v>441.7875</v>
      </c>
      <c r="D5271" s="14" t="n">
        <f aca="false">IF($F$2=0," - ",Tabla1[[#This Row],[Base Precio de Lista neto]]*(1-$F$2))</f>
        <v>309.25125</v>
      </c>
      <c r="E5271" s="14" t="n">
        <f aca="false">IF($F$2=0," - ",Tabla1[[#This Row],[Base para Mejor precio]]*(1-$F$2))</f>
        <v>278.326125</v>
      </c>
      <c r="F5271" s="12" t="s">
        <v>31</v>
      </c>
      <c r="G5271" s="15"/>
      <c r="H5271" s="14" t="n">
        <f aca="false">IFERROR(IF($F$3=0,"-",Tabla1[[#This Row],[Precio de Cliente neto]]*(1+$F$3)),"-")</f>
        <v>463.876875</v>
      </c>
      <c r="I5271" s="14" t="n">
        <v>441.7875</v>
      </c>
      <c r="J5271" s="14" t="n">
        <v>397.60875</v>
      </c>
    </row>
    <row r="5272" customFormat="false" ht="15" hidden="false" customHeight="false" outlineLevel="0" collapsed="false">
      <c r="A5272" s="12" t="n">
        <v>21415</v>
      </c>
      <c r="B5272" s="13" t="s">
        <v>5285</v>
      </c>
      <c r="C5272" s="14" t="n">
        <f aca="false">IF($F$2=0," - ",Tabla1[[#This Row],[Base Precio de Lista neto]])</f>
        <v>353.3143</v>
      </c>
      <c r="D5272" s="14" t="n">
        <f aca="false">IF($F$2=0," - ",Tabla1[[#This Row],[Base Precio de Lista neto]]*(1-$F$2))</f>
        <v>247.32001</v>
      </c>
      <c r="E5272" s="14" t="n">
        <f aca="false">IF($F$2=0," - ",Tabla1[[#This Row],[Base para Mejor precio]]*(1-$F$2))</f>
        <v>222.588009</v>
      </c>
      <c r="F5272" s="12" t="s">
        <v>17</v>
      </c>
      <c r="G5272" s="15"/>
      <c r="H5272" s="14" t="n">
        <f aca="false">IFERROR(IF($F$3=0,"-",Tabla1[[#This Row],[Precio de Cliente neto]]*(1+$F$3)),"-")</f>
        <v>370.980015</v>
      </c>
      <c r="I5272" s="14" t="n">
        <v>353.3143</v>
      </c>
      <c r="J5272" s="14" t="n">
        <v>317.98287</v>
      </c>
    </row>
    <row r="5273" customFormat="false" ht="15" hidden="false" customHeight="false" outlineLevel="0" collapsed="false">
      <c r="A5273" s="12" t="n">
        <v>21450</v>
      </c>
      <c r="B5273" s="13" t="s">
        <v>5286</v>
      </c>
      <c r="C5273" s="14" t="n">
        <f aca="false">IF($F$2=0," - ",Tabla1[[#This Row],[Base Precio de Lista neto]])</f>
        <v>696.8934</v>
      </c>
      <c r="D5273" s="14" t="n">
        <f aca="false">IF($F$2=0," - ",Tabla1[[#This Row],[Base Precio de Lista neto]]*(1-$F$2))</f>
        <v>487.82538</v>
      </c>
      <c r="E5273" s="14" t="n">
        <f aca="false">IF($F$2=0," - ",Tabla1[[#This Row],[Base para Mejor precio]]*(1-$F$2))</f>
        <v>439.042842</v>
      </c>
      <c r="F5273" s="12" t="s">
        <v>17</v>
      </c>
      <c r="G5273" s="15"/>
      <c r="H5273" s="14" t="n">
        <f aca="false">IFERROR(IF($F$3=0,"-",Tabla1[[#This Row],[Precio de Cliente neto]]*(1+$F$3)),"-")</f>
        <v>731.73807</v>
      </c>
      <c r="I5273" s="14" t="n">
        <v>696.8934</v>
      </c>
      <c r="J5273" s="14" t="n">
        <v>627.20406</v>
      </c>
    </row>
    <row r="5274" customFormat="false" ht="15" hidden="false" customHeight="false" outlineLevel="0" collapsed="false">
      <c r="A5274" s="12" t="n">
        <v>21451</v>
      </c>
      <c r="B5274" s="13" t="s">
        <v>5287</v>
      </c>
      <c r="C5274" s="14" t="n">
        <f aca="false">IF($F$2=0," - ",Tabla1[[#This Row],[Base Precio de Lista neto]])</f>
        <v>696.8934</v>
      </c>
      <c r="D5274" s="14" t="n">
        <f aca="false">IF($F$2=0," - ",Tabla1[[#This Row],[Base Precio de Lista neto]]*(1-$F$2))</f>
        <v>487.82538</v>
      </c>
      <c r="E5274" s="14" t="n">
        <f aca="false">IF($F$2=0," - ",Tabla1[[#This Row],[Base para Mejor precio]]*(1-$F$2))</f>
        <v>439.042842</v>
      </c>
      <c r="F5274" s="12" t="s">
        <v>17</v>
      </c>
      <c r="G5274" s="15"/>
      <c r="H5274" s="14" t="n">
        <f aca="false">IFERROR(IF($F$3=0,"-",Tabla1[[#This Row],[Precio de Cliente neto]]*(1+$F$3)),"-")</f>
        <v>731.73807</v>
      </c>
      <c r="I5274" s="14" t="n">
        <v>696.8934</v>
      </c>
      <c r="J5274" s="14" t="n">
        <v>627.20406</v>
      </c>
    </row>
    <row r="5275" customFormat="false" ht="15" hidden="false" customHeight="false" outlineLevel="0" collapsed="false">
      <c r="A5275" s="12" t="n">
        <v>21453</v>
      </c>
      <c r="B5275" s="13" t="s">
        <v>5288</v>
      </c>
      <c r="C5275" s="14" t="n">
        <f aca="false">IF($F$2=0," - ",Tabla1[[#This Row],[Base Precio de Lista neto]])</f>
        <v>696.8934</v>
      </c>
      <c r="D5275" s="14" t="n">
        <f aca="false">IF($F$2=0," - ",Tabla1[[#This Row],[Base Precio de Lista neto]]*(1-$F$2))</f>
        <v>487.82538</v>
      </c>
      <c r="E5275" s="14" t="n">
        <f aca="false">IF($F$2=0," - ",Tabla1[[#This Row],[Base para Mejor precio]]*(1-$F$2))</f>
        <v>439.042842</v>
      </c>
      <c r="F5275" s="12" t="s">
        <v>17</v>
      </c>
      <c r="G5275" s="15"/>
      <c r="H5275" s="14" t="n">
        <f aca="false">IFERROR(IF($F$3=0,"-",Tabla1[[#This Row],[Precio de Cliente neto]]*(1+$F$3)),"-")</f>
        <v>731.73807</v>
      </c>
      <c r="I5275" s="14" t="n">
        <v>696.8934</v>
      </c>
      <c r="J5275" s="14" t="n">
        <v>627.20406</v>
      </c>
    </row>
    <row r="5276" customFormat="false" ht="15" hidden="false" customHeight="false" outlineLevel="0" collapsed="false">
      <c r="A5276" s="12" t="n">
        <v>21454</v>
      </c>
      <c r="B5276" s="13" t="s">
        <v>5289</v>
      </c>
      <c r="C5276" s="14" t="n">
        <f aca="false">IF($F$2=0," - ",Tabla1[[#This Row],[Base Precio de Lista neto]])</f>
        <v>696.8934</v>
      </c>
      <c r="D5276" s="14" t="n">
        <f aca="false">IF($F$2=0," - ",Tabla1[[#This Row],[Base Precio de Lista neto]]*(1-$F$2))</f>
        <v>487.82538</v>
      </c>
      <c r="E5276" s="14" t="n">
        <f aca="false">IF($F$2=0," - ",Tabla1[[#This Row],[Base para Mejor precio]]*(1-$F$2))</f>
        <v>439.042842</v>
      </c>
      <c r="F5276" s="12" t="s">
        <v>17</v>
      </c>
      <c r="G5276" s="15"/>
      <c r="H5276" s="14" t="n">
        <f aca="false">IFERROR(IF($F$3=0,"-",Tabla1[[#This Row],[Precio de Cliente neto]]*(1+$F$3)),"-")</f>
        <v>731.73807</v>
      </c>
      <c r="I5276" s="14" t="n">
        <v>696.8934</v>
      </c>
      <c r="J5276" s="14" t="n">
        <v>627.20406</v>
      </c>
    </row>
    <row r="5277" customFormat="false" ht="15" hidden="false" customHeight="false" outlineLevel="0" collapsed="false">
      <c r="A5277" s="12" t="n">
        <v>21455</v>
      </c>
      <c r="B5277" s="13" t="s">
        <v>5290</v>
      </c>
      <c r="C5277" s="14" t="n">
        <f aca="false">IF($F$2=0," - ",Tabla1[[#This Row],[Base Precio de Lista neto]])</f>
        <v>696.8934</v>
      </c>
      <c r="D5277" s="14" t="n">
        <f aca="false">IF($F$2=0," - ",Tabla1[[#This Row],[Base Precio de Lista neto]]*(1-$F$2))</f>
        <v>487.82538</v>
      </c>
      <c r="E5277" s="14" t="n">
        <f aca="false">IF($F$2=0," - ",Tabla1[[#This Row],[Base para Mejor precio]]*(1-$F$2))</f>
        <v>439.042842</v>
      </c>
      <c r="F5277" s="12" t="s">
        <v>17</v>
      </c>
      <c r="G5277" s="15"/>
      <c r="H5277" s="14" t="n">
        <f aca="false">IFERROR(IF($F$3=0,"-",Tabla1[[#This Row],[Precio de Cliente neto]]*(1+$F$3)),"-")</f>
        <v>731.73807</v>
      </c>
      <c r="I5277" s="14" t="n">
        <v>696.8934</v>
      </c>
      <c r="J5277" s="14" t="n">
        <v>627.20406</v>
      </c>
    </row>
    <row r="5278" customFormat="false" ht="15" hidden="false" customHeight="false" outlineLevel="0" collapsed="false">
      <c r="A5278" s="12" t="n">
        <v>21456</v>
      </c>
      <c r="B5278" s="13" t="s">
        <v>5291</v>
      </c>
      <c r="C5278" s="14" t="n">
        <f aca="false">IF($F$2=0," - ",Tabla1[[#This Row],[Base Precio de Lista neto]])</f>
        <v>696.8934</v>
      </c>
      <c r="D5278" s="14" t="n">
        <f aca="false">IF($F$2=0," - ",Tabla1[[#This Row],[Base Precio de Lista neto]]*(1-$F$2))</f>
        <v>487.82538</v>
      </c>
      <c r="E5278" s="14" t="n">
        <f aca="false">IF($F$2=0," - ",Tabla1[[#This Row],[Base para Mejor precio]]*(1-$F$2))</f>
        <v>439.042842</v>
      </c>
      <c r="F5278" s="12" t="s">
        <v>17</v>
      </c>
      <c r="G5278" s="15"/>
      <c r="H5278" s="14" t="n">
        <f aca="false">IFERROR(IF($F$3=0,"-",Tabla1[[#This Row],[Precio de Cliente neto]]*(1+$F$3)),"-")</f>
        <v>731.73807</v>
      </c>
      <c r="I5278" s="14" t="n">
        <v>696.8934</v>
      </c>
      <c r="J5278" s="14" t="n">
        <v>627.20406</v>
      </c>
    </row>
    <row r="5279" customFormat="false" ht="15" hidden="false" customHeight="false" outlineLevel="0" collapsed="false">
      <c r="A5279" s="12" t="n">
        <v>21457</v>
      </c>
      <c r="B5279" s="13" t="s">
        <v>5292</v>
      </c>
      <c r="C5279" s="14" t="n">
        <f aca="false">IF($F$2=0," - ",Tabla1[[#This Row],[Base Precio de Lista neto]])</f>
        <v>696.8934</v>
      </c>
      <c r="D5279" s="14" t="n">
        <f aca="false">IF($F$2=0," - ",Tabla1[[#This Row],[Base Precio de Lista neto]]*(1-$F$2))</f>
        <v>487.82538</v>
      </c>
      <c r="E5279" s="14" t="n">
        <f aca="false">IF($F$2=0," - ",Tabla1[[#This Row],[Base para Mejor precio]]*(1-$F$2))</f>
        <v>439.042842</v>
      </c>
      <c r="F5279" s="12" t="s">
        <v>17</v>
      </c>
      <c r="G5279" s="15"/>
      <c r="H5279" s="14" t="n">
        <f aca="false">IFERROR(IF($F$3=0,"-",Tabla1[[#This Row],[Precio de Cliente neto]]*(1+$F$3)),"-")</f>
        <v>731.73807</v>
      </c>
      <c r="I5279" s="14" t="n">
        <v>696.8934</v>
      </c>
      <c r="J5279" s="14" t="n">
        <v>627.20406</v>
      </c>
    </row>
    <row r="5280" customFormat="false" ht="15" hidden="false" customHeight="false" outlineLevel="0" collapsed="false">
      <c r="A5280" s="12" t="n">
        <v>21458</v>
      </c>
      <c r="B5280" s="13" t="s">
        <v>5293</v>
      </c>
      <c r="C5280" s="14" t="n">
        <f aca="false">IF($F$2=0," - ",Tabla1[[#This Row],[Base Precio de Lista neto]])</f>
        <v>696.8934</v>
      </c>
      <c r="D5280" s="14" t="n">
        <f aca="false">IF($F$2=0," - ",Tabla1[[#This Row],[Base Precio de Lista neto]]*(1-$F$2))</f>
        <v>487.82538</v>
      </c>
      <c r="E5280" s="14" t="n">
        <f aca="false">IF($F$2=0," - ",Tabla1[[#This Row],[Base para Mejor precio]]*(1-$F$2))</f>
        <v>439.042842</v>
      </c>
      <c r="F5280" s="12" t="s">
        <v>17</v>
      </c>
      <c r="G5280" s="15"/>
      <c r="H5280" s="14" t="n">
        <f aca="false">IFERROR(IF($F$3=0,"-",Tabla1[[#This Row],[Precio de Cliente neto]]*(1+$F$3)),"-")</f>
        <v>731.73807</v>
      </c>
      <c r="I5280" s="14" t="n">
        <v>696.8934</v>
      </c>
      <c r="J5280" s="14" t="n">
        <v>627.20406</v>
      </c>
    </row>
    <row r="5281" customFormat="false" ht="15" hidden="false" customHeight="false" outlineLevel="0" collapsed="false">
      <c r="A5281" s="12" t="n">
        <v>21459</v>
      </c>
      <c r="B5281" s="13" t="s">
        <v>5294</v>
      </c>
      <c r="C5281" s="14" t="n">
        <f aca="false">IF($F$2=0," - ",Tabla1[[#This Row],[Base Precio de Lista neto]])</f>
        <v>696.8934</v>
      </c>
      <c r="D5281" s="14" t="n">
        <f aca="false">IF($F$2=0," - ",Tabla1[[#This Row],[Base Precio de Lista neto]]*(1-$F$2))</f>
        <v>487.82538</v>
      </c>
      <c r="E5281" s="14" t="n">
        <f aca="false">IF($F$2=0," - ",Tabla1[[#This Row],[Base para Mejor precio]]*(1-$F$2))</f>
        <v>439.042842</v>
      </c>
      <c r="F5281" s="12" t="s">
        <v>17</v>
      </c>
      <c r="G5281" s="15"/>
      <c r="H5281" s="14" t="n">
        <f aca="false">IFERROR(IF($F$3=0,"-",Tabla1[[#This Row],[Precio de Cliente neto]]*(1+$F$3)),"-")</f>
        <v>731.73807</v>
      </c>
      <c r="I5281" s="14" t="n">
        <v>696.8934</v>
      </c>
      <c r="J5281" s="14" t="n">
        <v>627.20406</v>
      </c>
    </row>
    <row r="5282" customFormat="false" ht="15" hidden="false" customHeight="false" outlineLevel="0" collapsed="false">
      <c r="A5282" s="12" t="n">
        <v>21460</v>
      </c>
      <c r="B5282" s="13" t="s">
        <v>5295</v>
      </c>
      <c r="C5282" s="14" t="n">
        <f aca="false">IF($F$2=0," - ",Tabla1[[#This Row],[Base Precio de Lista neto]])</f>
        <v>696.8934</v>
      </c>
      <c r="D5282" s="14" t="n">
        <f aca="false">IF($F$2=0," - ",Tabla1[[#This Row],[Base Precio de Lista neto]]*(1-$F$2))</f>
        <v>487.82538</v>
      </c>
      <c r="E5282" s="14" t="n">
        <f aca="false">IF($F$2=0," - ",Tabla1[[#This Row],[Base para Mejor precio]]*(1-$F$2))</f>
        <v>439.042842</v>
      </c>
      <c r="F5282" s="12" t="s">
        <v>17</v>
      </c>
      <c r="G5282" s="15"/>
      <c r="H5282" s="14" t="n">
        <f aca="false">IFERROR(IF($F$3=0,"-",Tabla1[[#This Row],[Precio de Cliente neto]]*(1+$F$3)),"-")</f>
        <v>731.73807</v>
      </c>
      <c r="I5282" s="14" t="n">
        <v>696.8934</v>
      </c>
      <c r="J5282" s="14" t="n">
        <v>627.20406</v>
      </c>
    </row>
    <row r="5283" customFormat="false" ht="15" hidden="false" customHeight="false" outlineLevel="0" collapsed="false">
      <c r="A5283" s="12" t="n">
        <v>21461</v>
      </c>
      <c r="B5283" s="13" t="s">
        <v>5296</v>
      </c>
      <c r="C5283" s="14" t="n">
        <f aca="false">IF($F$2=0," - ",Tabla1[[#This Row],[Base Precio de Lista neto]])</f>
        <v>696.8934</v>
      </c>
      <c r="D5283" s="14" t="n">
        <f aca="false">IF($F$2=0," - ",Tabla1[[#This Row],[Base Precio de Lista neto]]*(1-$F$2))</f>
        <v>487.82538</v>
      </c>
      <c r="E5283" s="14" t="n">
        <f aca="false">IF($F$2=0," - ",Tabla1[[#This Row],[Base para Mejor precio]]*(1-$F$2))</f>
        <v>439.042842</v>
      </c>
      <c r="F5283" s="12" t="s">
        <v>17</v>
      </c>
      <c r="G5283" s="15"/>
      <c r="H5283" s="14" t="n">
        <f aca="false">IFERROR(IF($F$3=0,"-",Tabla1[[#This Row],[Precio de Cliente neto]]*(1+$F$3)),"-")</f>
        <v>731.73807</v>
      </c>
      <c r="I5283" s="14" t="n">
        <v>696.8934</v>
      </c>
      <c r="J5283" s="14" t="n">
        <v>627.20406</v>
      </c>
    </row>
    <row r="5284" customFormat="false" ht="15" hidden="false" customHeight="false" outlineLevel="0" collapsed="false">
      <c r="A5284" s="12" t="n">
        <v>21462</v>
      </c>
      <c r="B5284" s="13" t="s">
        <v>5297</v>
      </c>
      <c r="C5284" s="14" t="n">
        <f aca="false">IF($F$2=0," - ",Tabla1[[#This Row],[Base Precio de Lista neto]])</f>
        <v>696.8934</v>
      </c>
      <c r="D5284" s="14" t="n">
        <f aca="false">IF($F$2=0," - ",Tabla1[[#This Row],[Base Precio de Lista neto]]*(1-$F$2))</f>
        <v>487.82538</v>
      </c>
      <c r="E5284" s="14" t="n">
        <f aca="false">IF($F$2=0," - ",Tabla1[[#This Row],[Base para Mejor precio]]*(1-$F$2))</f>
        <v>439.042842</v>
      </c>
      <c r="F5284" s="12" t="s">
        <v>17</v>
      </c>
      <c r="G5284" s="15"/>
      <c r="H5284" s="14" t="n">
        <f aca="false">IFERROR(IF($F$3=0,"-",Tabla1[[#This Row],[Precio de Cliente neto]]*(1+$F$3)),"-")</f>
        <v>731.73807</v>
      </c>
      <c r="I5284" s="14" t="n">
        <v>696.8934</v>
      </c>
      <c r="J5284" s="14" t="n">
        <v>627.20406</v>
      </c>
    </row>
    <row r="5285" customFormat="false" ht="15" hidden="false" customHeight="false" outlineLevel="0" collapsed="false">
      <c r="A5285" s="12" t="n">
        <v>21463</v>
      </c>
      <c r="B5285" s="13" t="s">
        <v>5298</v>
      </c>
      <c r="C5285" s="14" t="n">
        <f aca="false">IF($F$2=0," - ",Tabla1[[#This Row],[Base Precio de Lista neto]])</f>
        <v>696.8934</v>
      </c>
      <c r="D5285" s="14" t="n">
        <f aca="false">IF($F$2=0," - ",Tabla1[[#This Row],[Base Precio de Lista neto]]*(1-$F$2))</f>
        <v>487.82538</v>
      </c>
      <c r="E5285" s="14" t="n">
        <f aca="false">IF($F$2=0," - ",Tabla1[[#This Row],[Base para Mejor precio]]*(1-$F$2))</f>
        <v>439.042842</v>
      </c>
      <c r="F5285" s="12" t="s">
        <v>17</v>
      </c>
      <c r="G5285" s="15"/>
      <c r="H5285" s="14" t="n">
        <f aca="false">IFERROR(IF($F$3=0,"-",Tabla1[[#This Row],[Precio de Cliente neto]]*(1+$F$3)),"-")</f>
        <v>731.73807</v>
      </c>
      <c r="I5285" s="14" t="n">
        <v>696.8934</v>
      </c>
      <c r="J5285" s="14" t="n">
        <v>627.20406</v>
      </c>
    </row>
    <row r="5286" customFormat="false" ht="15" hidden="false" customHeight="false" outlineLevel="0" collapsed="false">
      <c r="A5286" s="12" t="n">
        <v>21464</v>
      </c>
      <c r="B5286" s="13" t="s">
        <v>5299</v>
      </c>
      <c r="C5286" s="14" t="n">
        <f aca="false">IF($F$2=0," - ",Tabla1[[#This Row],[Base Precio de Lista neto]])</f>
        <v>696.8934</v>
      </c>
      <c r="D5286" s="14" t="n">
        <f aca="false">IF($F$2=0," - ",Tabla1[[#This Row],[Base Precio de Lista neto]]*(1-$F$2))</f>
        <v>487.82538</v>
      </c>
      <c r="E5286" s="14" t="n">
        <f aca="false">IF($F$2=0," - ",Tabla1[[#This Row],[Base para Mejor precio]]*(1-$F$2))</f>
        <v>439.042842</v>
      </c>
      <c r="F5286" s="12" t="s">
        <v>17</v>
      </c>
      <c r="G5286" s="15"/>
      <c r="H5286" s="14" t="n">
        <f aca="false">IFERROR(IF($F$3=0,"-",Tabla1[[#This Row],[Precio de Cliente neto]]*(1+$F$3)),"-")</f>
        <v>731.73807</v>
      </c>
      <c r="I5286" s="14" t="n">
        <v>696.8934</v>
      </c>
      <c r="J5286" s="14" t="n">
        <v>627.20406</v>
      </c>
    </row>
    <row r="5287" customFormat="false" ht="15" hidden="false" customHeight="false" outlineLevel="0" collapsed="false">
      <c r="A5287" s="12" t="n">
        <v>21465</v>
      </c>
      <c r="B5287" s="13" t="s">
        <v>5300</v>
      </c>
      <c r="C5287" s="14" t="n">
        <f aca="false">IF($F$2=0," - ",Tabla1[[#This Row],[Base Precio de Lista neto]])</f>
        <v>696.8934</v>
      </c>
      <c r="D5287" s="14" t="n">
        <f aca="false">IF($F$2=0," - ",Tabla1[[#This Row],[Base Precio de Lista neto]]*(1-$F$2))</f>
        <v>487.82538</v>
      </c>
      <c r="E5287" s="14" t="n">
        <f aca="false">IF($F$2=0," - ",Tabla1[[#This Row],[Base para Mejor precio]]*(1-$F$2))</f>
        <v>439.042842</v>
      </c>
      <c r="F5287" s="12" t="s">
        <v>17</v>
      </c>
      <c r="G5287" s="15"/>
      <c r="H5287" s="14" t="n">
        <f aca="false">IFERROR(IF($F$3=0,"-",Tabla1[[#This Row],[Precio de Cliente neto]]*(1+$F$3)),"-")</f>
        <v>731.73807</v>
      </c>
      <c r="I5287" s="14" t="n">
        <v>696.8934</v>
      </c>
      <c r="J5287" s="14" t="n">
        <v>627.20406</v>
      </c>
    </row>
    <row r="5288" customFormat="false" ht="15" hidden="false" customHeight="false" outlineLevel="0" collapsed="false">
      <c r="A5288" s="12" t="n">
        <v>21491</v>
      </c>
      <c r="B5288" s="13" t="s">
        <v>5301</v>
      </c>
      <c r="C5288" s="14" t="n">
        <f aca="false">IF($F$2=0," - ",Tabla1[[#This Row],[Base Precio de Lista neto]])</f>
        <v>338.8862</v>
      </c>
      <c r="D5288" s="14" t="n">
        <f aca="false">IF($F$2=0," - ",Tabla1[[#This Row],[Base Precio de Lista neto]]*(1-$F$2))</f>
        <v>237.22034</v>
      </c>
      <c r="E5288" s="14" t="n">
        <f aca="false">IF($F$2=0," - ",Tabla1[[#This Row],[Base para Mejor precio]]*(1-$F$2))</f>
        <v>213.498306</v>
      </c>
      <c r="F5288" s="12" t="s">
        <v>17</v>
      </c>
      <c r="G5288" s="15"/>
      <c r="H5288" s="14" t="n">
        <f aca="false">IFERROR(IF($F$3=0,"-",Tabla1[[#This Row],[Precio de Cliente neto]]*(1+$F$3)),"-")</f>
        <v>355.83051</v>
      </c>
      <c r="I5288" s="14" t="n">
        <v>338.8862</v>
      </c>
      <c r="J5288" s="14" t="n">
        <v>304.99758</v>
      </c>
    </row>
    <row r="5289" customFormat="false" ht="15" hidden="false" customHeight="false" outlineLevel="0" collapsed="false">
      <c r="A5289" s="12" t="n">
        <v>21500</v>
      </c>
      <c r="B5289" s="13" t="s">
        <v>5302</v>
      </c>
      <c r="C5289" s="14" t="n">
        <f aca="false">IF($F$2=0," - ",Tabla1[[#This Row],[Base Precio de Lista neto]])</f>
        <v>2031.0046</v>
      </c>
      <c r="D5289" s="14" t="n">
        <f aca="false">IF($F$2=0," - ",Tabla1[[#This Row],[Base Precio de Lista neto]]*(1-$F$2))</f>
        <v>1421.70322</v>
      </c>
      <c r="E5289" s="14" t="n">
        <f aca="false">IF($F$2=0," - ",Tabla1[[#This Row],[Base para Mejor precio]]*(1-$F$2))</f>
        <v>1279.532898</v>
      </c>
      <c r="F5289" s="12" t="s">
        <v>31</v>
      </c>
      <c r="G5289" s="15"/>
      <c r="H5289" s="14" t="n">
        <f aca="false">IFERROR(IF($F$3=0,"-",Tabla1[[#This Row],[Precio de Cliente neto]]*(1+$F$3)),"-")</f>
        <v>2132.55483</v>
      </c>
      <c r="I5289" s="14" t="n">
        <v>2031.0046</v>
      </c>
      <c r="J5289" s="14" t="n">
        <v>1827.90414</v>
      </c>
    </row>
    <row r="5290" customFormat="false" ht="15" hidden="false" customHeight="false" outlineLevel="0" collapsed="false">
      <c r="A5290" s="12" t="n">
        <v>21501</v>
      </c>
      <c r="B5290" s="13" t="s">
        <v>5303</v>
      </c>
      <c r="C5290" s="14" t="n">
        <f aca="false">IF($F$2=0," - ",Tabla1[[#This Row],[Base Precio de Lista neto]])</f>
        <v>2632.0762</v>
      </c>
      <c r="D5290" s="14" t="n">
        <f aca="false">IF($F$2=0," - ",Tabla1[[#This Row],[Base Precio de Lista neto]]*(1-$F$2))</f>
        <v>1842.45334</v>
      </c>
      <c r="E5290" s="14" t="n">
        <f aca="false">IF($F$2=0," - ",Tabla1[[#This Row],[Base para Mejor precio]]*(1-$F$2))</f>
        <v>1658.208006</v>
      </c>
      <c r="F5290" s="12" t="s">
        <v>31</v>
      </c>
      <c r="G5290" s="15"/>
      <c r="H5290" s="14" t="n">
        <f aca="false">IFERROR(IF($F$3=0,"-",Tabla1[[#This Row],[Precio de Cliente neto]]*(1+$F$3)),"-")</f>
        <v>2763.68001</v>
      </c>
      <c r="I5290" s="14" t="n">
        <v>2632.0762</v>
      </c>
      <c r="J5290" s="14" t="n">
        <v>2368.86858</v>
      </c>
    </row>
    <row r="5291" customFormat="false" ht="15" hidden="false" customHeight="false" outlineLevel="0" collapsed="false">
      <c r="A5291" s="12" t="n">
        <v>21502</v>
      </c>
      <c r="B5291" s="13" t="s">
        <v>5304</v>
      </c>
      <c r="C5291" s="14" t="n">
        <f aca="false">IF($F$2=0," - ",Tabla1[[#This Row],[Base Precio de Lista neto]])</f>
        <v>4012.3769</v>
      </c>
      <c r="D5291" s="14" t="n">
        <f aca="false">IF($F$2=0," - ",Tabla1[[#This Row],[Base Precio de Lista neto]]*(1-$F$2))</f>
        <v>2808.66383</v>
      </c>
      <c r="E5291" s="14" t="n">
        <f aca="false">IF($F$2=0," - ",Tabla1[[#This Row],[Base para Mejor precio]]*(1-$F$2))</f>
        <v>2527.797447</v>
      </c>
      <c r="F5291" s="12" t="s">
        <v>31</v>
      </c>
      <c r="G5291" s="15"/>
      <c r="H5291" s="14" t="n">
        <f aca="false">IFERROR(IF($F$3=0,"-",Tabla1[[#This Row],[Precio de Cliente neto]]*(1+$F$3)),"-")</f>
        <v>4212.995745</v>
      </c>
      <c r="I5291" s="14" t="n">
        <v>4012.3769</v>
      </c>
      <c r="J5291" s="14" t="n">
        <v>3611.13921</v>
      </c>
    </row>
    <row r="5292" customFormat="false" ht="15" hidden="false" customHeight="false" outlineLevel="0" collapsed="false">
      <c r="A5292" s="12" t="n">
        <v>21503</v>
      </c>
      <c r="B5292" s="13" t="s">
        <v>5305</v>
      </c>
      <c r="C5292" s="14" t="n">
        <f aca="false">IF($F$2=0," - ",Tabla1[[#This Row],[Base Precio de Lista neto]])</f>
        <v>4629.289</v>
      </c>
      <c r="D5292" s="14" t="n">
        <f aca="false">IF($F$2=0," - ",Tabla1[[#This Row],[Base Precio de Lista neto]]*(1-$F$2))</f>
        <v>3240.5023</v>
      </c>
      <c r="E5292" s="14" t="n">
        <f aca="false">IF($F$2=0," - ",Tabla1[[#This Row],[Base para Mejor precio]]*(1-$F$2))</f>
        <v>2916.45207</v>
      </c>
      <c r="F5292" s="12" t="s">
        <v>31</v>
      </c>
      <c r="G5292" s="15"/>
      <c r="H5292" s="14" t="n">
        <f aca="false">IFERROR(IF($F$3=0,"-",Tabla1[[#This Row],[Precio de Cliente neto]]*(1+$F$3)),"-")</f>
        <v>4860.75345</v>
      </c>
      <c r="I5292" s="14" t="n">
        <v>4629.289</v>
      </c>
      <c r="J5292" s="14" t="n">
        <v>4166.3601</v>
      </c>
    </row>
    <row r="5293" customFormat="false" ht="15" hidden="false" customHeight="false" outlineLevel="0" collapsed="false">
      <c r="A5293" s="12" t="n">
        <v>21506</v>
      </c>
      <c r="B5293" s="13" t="s">
        <v>5306</v>
      </c>
      <c r="C5293" s="14" t="n">
        <f aca="false">IF($F$2=0," - ",Tabla1[[#This Row],[Base Precio de Lista neto]])</f>
        <v>352.0013</v>
      </c>
      <c r="D5293" s="14" t="n">
        <f aca="false">IF($F$2=0," - ",Tabla1[[#This Row],[Base Precio de Lista neto]]*(1-$F$2))</f>
        <v>246.40091</v>
      </c>
      <c r="E5293" s="14" t="n">
        <f aca="false">IF($F$2=0," - ",Tabla1[[#This Row],[Base para Mejor precio]]*(1-$F$2))</f>
        <v>221.760819</v>
      </c>
      <c r="F5293" s="12" t="s">
        <v>31</v>
      </c>
      <c r="G5293" s="15"/>
      <c r="H5293" s="14" t="n">
        <f aca="false">IFERROR(IF($F$3=0,"-",Tabla1[[#This Row],[Precio de Cliente neto]]*(1+$F$3)),"-")</f>
        <v>369.601365</v>
      </c>
      <c r="I5293" s="14" t="n">
        <v>352.0013</v>
      </c>
      <c r="J5293" s="14" t="n">
        <v>316.80117</v>
      </c>
    </row>
    <row r="5294" customFormat="false" ht="15" hidden="false" customHeight="false" outlineLevel="0" collapsed="false">
      <c r="A5294" s="12" t="n">
        <v>21507</v>
      </c>
      <c r="B5294" s="13" t="s">
        <v>5307</v>
      </c>
      <c r="C5294" s="14" t="n">
        <f aca="false">IF($F$2=0," - ",Tabla1[[#This Row],[Base Precio de Lista neto]])</f>
        <v>389.562</v>
      </c>
      <c r="D5294" s="14" t="n">
        <f aca="false">IF($F$2=0," - ",Tabla1[[#This Row],[Base Precio de Lista neto]]*(1-$F$2))</f>
        <v>272.6934</v>
      </c>
      <c r="E5294" s="14" t="n">
        <f aca="false">IF($F$2=0," - ",Tabla1[[#This Row],[Base para Mejor precio]]*(1-$F$2))</f>
        <v>245.42406</v>
      </c>
      <c r="F5294" s="12" t="s">
        <v>31</v>
      </c>
      <c r="G5294" s="15"/>
      <c r="H5294" s="14" t="n">
        <f aca="false">IFERROR(IF($F$3=0,"-",Tabla1[[#This Row],[Precio de Cliente neto]]*(1+$F$3)),"-")</f>
        <v>409.0401</v>
      </c>
      <c r="I5294" s="14" t="n">
        <v>389.562</v>
      </c>
      <c r="J5294" s="14" t="n">
        <v>350.6058</v>
      </c>
    </row>
    <row r="5295" customFormat="false" ht="15" hidden="false" customHeight="false" outlineLevel="0" collapsed="false">
      <c r="A5295" s="12" t="n">
        <v>21508</v>
      </c>
      <c r="B5295" s="13" t="s">
        <v>5308</v>
      </c>
      <c r="C5295" s="14" t="n">
        <f aca="false">IF($F$2=0," - ",Tabla1[[#This Row],[Base Precio de Lista neto]])</f>
        <v>400.7623</v>
      </c>
      <c r="D5295" s="14" t="n">
        <f aca="false">IF($F$2=0," - ",Tabla1[[#This Row],[Base Precio de Lista neto]]*(1-$F$2))</f>
        <v>280.53361</v>
      </c>
      <c r="E5295" s="14" t="n">
        <f aca="false">IF($F$2=0," - ",Tabla1[[#This Row],[Base para Mejor precio]]*(1-$F$2))</f>
        <v>252.480249</v>
      </c>
      <c r="F5295" s="12" t="s">
        <v>31</v>
      </c>
      <c r="G5295" s="15"/>
      <c r="H5295" s="14" t="n">
        <f aca="false">IFERROR(IF($F$3=0,"-",Tabla1[[#This Row],[Precio de Cliente neto]]*(1+$F$3)),"-")</f>
        <v>420.800415</v>
      </c>
      <c r="I5295" s="14" t="n">
        <v>400.7623</v>
      </c>
      <c r="J5295" s="14" t="n">
        <v>360.68607</v>
      </c>
    </row>
    <row r="5296" customFormat="false" ht="15" hidden="false" customHeight="false" outlineLevel="0" collapsed="false">
      <c r="A5296" s="12" t="n">
        <v>21509</v>
      </c>
      <c r="B5296" s="13" t="s">
        <v>5309</v>
      </c>
      <c r="C5296" s="14" t="n">
        <f aca="false">IF($F$2=0," - ",Tabla1[[#This Row],[Base Precio de Lista neto]])</f>
        <v>500.2832</v>
      </c>
      <c r="D5296" s="14" t="n">
        <f aca="false">IF($F$2=0," - ",Tabla1[[#This Row],[Base Precio de Lista neto]]*(1-$F$2))</f>
        <v>350.19824</v>
      </c>
      <c r="E5296" s="14" t="n">
        <f aca="false">IF($F$2=0," - ",Tabla1[[#This Row],[Base para Mejor precio]]*(1-$F$2))</f>
        <v>315.178416</v>
      </c>
      <c r="F5296" s="12" t="s">
        <v>31</v>
      </c>
      <c r="G5296" s="15"/>
      <c r="H5296" s="14" t="n">
        <f aca="false">IFERROR(IF($F$3=0,"-",Tabla1[[#This Row],[Precio de Cliente neto]]*(1+$F$3)),"-")</f>
        <v>525.29736</v>
      </c>
      <c r="I5296" s="14" t="n">
        <v>500.2832</v>
      </c>
      <c r="J5296" s="14" t="n">
        <v>450.25488</v>
      </c>
    </row>
    <row r="5297" customFormat="false" ht="15" hidden="false" customHeight="false" outlineLevel="0" collapsed="false">
      <c r="A5297" s="12" t="n">
        <v>21510</v>
      </c>
      <c r="B5297" s="13" t="s">
        <v>5310</v>
      </c>
      <c r="C5297" s="14" t="n">
        <f aca="false">IF($F$2=0," - ",Tabla1[[#This Row],[Base Precio de Lista neto]])</f>
        <v>1249.7022</v>
      </c>
      <c r="D5297" s="14" t="n">
        <f aca="false">IF($F$2=0," - ",Tabla1[[#This Row],[Base Precio de Lista neto]]*(1-$F$2))</f>
        <v>874.79154</v>
      </c>
      <c r="E5297" s="14" t="n">
        <f aca="false">IF($F$2=0," - ",Tabla1[[#This Row],[Base para Mejor precio]]*(1-$F$2))</f>
        <v>787.312386</v>
      </c>
      <c r="F5297" s="12" t="s">
        <v>31</v>
      </c>
      <c r="G5297" s="15"/>
      <c r="H5297" s="14" t="n">
        <f aca="false">IFERROR(IF($F$3=0,"-",Tabla1[[#This Row],[Precio de Cliente neto]]*(1+$F$3)),"-")</f>
        <v>1312.18731</v>
      </c>
      <c r="I5297" s="14" t="n">
        <v>1249.7022</v>
      </c>
      <c r="J5297" s="14" t="n">
        <v>1124.73198</v>
      </c>
    </row>
    <row r="5298" customFormat="false" ht="15" hidden="false" customHeight="false" outlineLevel="0" collapsed="false">
      <c r="A5298" s="12" t="n">
        <v>21513</v>
      </c>
      <c r="B5298" s="13" t="s">
        <v>5311</v>
      </c>
      <c r="C5298" s="14" t="n">
        <f aca="false">IF($F$2=0," - ",Tabla1[[#This Row],[Base Precio de Lista neto]])</f>
        <v>369.3913</v>
      </c>
      <c r="D5298" s="14" t="n">
        <f aca="false">IF($F$2=0," - ",Tabla1[[#This Row],[Base Precio de Lista neto]]*(1-$F$2))</f>
        <v>258.57391</v>
      </c>
      <c r="E5298" s="14" t="n">
        <f aca="false">IF($F$2=0," - ",Tabla1[[#This Row],[Base para Mejor precio]]*(1-$F$2))</f>
        <v>232.716519</v>
      </c>
      <c r="F5298" s="12" t="s">
        <v>31</v>
      </c>
      <c r="G5298" s="15"/>
      <c r="H5298" s="14" t="n">
        <f aca="false">IFERROR(IF($F$3=0,"-",Tabla1[[#This Row],[Precio de Cliente neto]]*(1+$F$3)),"-")</f>
        <v>387.860865</v>
      </c>
      <c r="I5298" s="14" t="n">
        <v>369.3913</v>
      </c>
      <c r="J5298" s="14" t="n">
        <v>332.45217</v>
      </c>
    </row>
    <row r="5299" customFormat="false" ht="15" hidden="false" customHeight="false" outlineLevel="0" collapsed="false">
      <c r="A5299" s="12" t="n">
        <v>21514</v>
      </c>
      <c r="B5299" s="13" t="s">
        <v>5312</v>
      </c>
      <c r="C5299" s="14" t="n">
        <f aca="false">IF($F$2=0," - ",Tabla1[[#This Row],[Base Precio de Lista neto]])</f>
        <v>430.2238</v>
      </c>
      <c r="D5299" s="14" t="n">
        <f aca="false">IF($F$2=0," - ",Tabla1[[#This Row],[Base Precio de Lista neto]]*(1-$F$2))</f>
        <v>301.15666</v>
      </c>
      <c r="E5299" s="14" t="n">
        <f aca="false">IF($F$2=0," - ",Tabla1[[#This Row],[Base para Mejor precio]]*(1-$F$2))</f>
        <v>271.040994</v>
      </c>
      <c r="F5299" s="12" t="s">
        <v>31</v>
      </c>
      <c r="G5299" s="15"/>
      <c r="H5299" s="14" t="n">
        <f aca="false">IFERROR(IF($F$3=0,"-",Tabla1[[#This Row],[Precio de Cliente neto]]*(1+$F$3)),"-")</f>
        <v>451.73499</v>
      </c>
      <c r="I5299" s="14" t="n">
        <v>430.2238</v>
      </c>
      <c r="J5299" s="14" t="n">
        <v>387.20142</v>
      </c>
    </row>
    <row r="5300" customFormat="false" ht="15" hidden="false" customHeight="false" outlineLevel="0" collapsed="false">
      <c r="A5300" s="12" t="n">
        <v>21515</v>
      </c>
      <c r="B5300" s="13" t="s">
        <v>5313</v>
      </c>
      <c r="C5300" s="14" t="n">
        <f aca="false">IF($F$2=0," - ",Tabla1[[#This Row],[Base Precio de Lista neto]])</f>
        <v>437.5283</v>
      </c>
      <c r="D5300" s="14" t="n">
        <f aca="false">IF($F$2=0," - ",Tabla1[[#This Row],[Base Precio de Lista neto]]*(1-$F$2))</f>
        <v>306.26981</v>
      </c>
      <c r="E5300" s="14" t="n">
        <f aca="false">IF($F$2=0," - ",Tabla1[[#This Row],[Base para Mejor precio]]*(1-$F$2))</f>
        <v>275.642829</v>
      </c>
      <c r="F5300" s="12" t="s">
        <v>31</v>
      </c>
      <c r="G5300" s="15"/>
      <c r="H5300" s="14" t="n">
        <f aca="false">IFERROR(IF($F$3=0,"-",Tabla1[[#This Row],[Precio de Cliente neto]]*(1+$F$3)),"-")</f>
        <v>459.404715</v>
      </c>
      <c r="I5300" s="14" t="n">
        <v>437.5283</v>
      </c>
      <c r="J5300" s="14" t="n">
        <v>393.77547</v>
      </c>
    </row>
    <row r="5301" customFormat="false" ht="15" hidden="false" customHeight="false" outlineLevel="0" collapsed="false">
      <c r="A5301" s="12" t="n">
        <v>21516</v>
      </c>
      <c r="B5301" s="13" t="s">
        <v>5314</v>
      </c>
      <c r="C5301" s="14" t="n">
        <f aca="false">IF($F$2=0," - ",Tabla1[[#This Row],[Base Precio de Lista neto]])</f>
        <v>494.6447</v>
      </c>
      <c r="D5301" s="14" t="n">
        <f aca="false">IF($F$2=0," - ",Tabla1[[#This Row],[Base Precio de Lista neto]]*(1-$F$2))</f>
        <v>346.25129</v>
      </c>
      <c r="E5301" s="14" t="n">
        <f aca="false">IF($F$2=0," - ",Tabla1[[#This Row],[Base para Mejor precio]]*(1-$F$2))</f>
        <v>311.626161</v>
      </c>
      <c r="F5301" s="12" t="s">
        <v>31</v>
      </c>
      <c r="G5301" s="15"/>
      <c r="H5301" s="14" t="n">
        <f aca="false">IFERROR(IF($F$3=0,"-",Tabla1[[#This Row],[Precio de Cliente neto]]*(1+$F$3)),"-")</f>
        <v>519.376935</v>
      </c>
      <c r="I5301" s="14" t="n">
        <v>494.6447</v>
      </c>
      <c r="J5301" s="14" t="n">
        <v>445.18023</v>
      </c>
    </row>
    <row r="5302" customFormat="false" ht="15" hidden="false" customHeight="false" outlineLevel="0" collapsed="false">
      <c r="A5302" s="12" t="n">
        <v>21517</v>
      </c>
      <c r="B5302" s="13" t="s">
        <v>5315</v>
      </c>
      <c r="C5302" s="14" t="n">
        <f aca="false">IF($F$2=0," - ",Tabla1[[#This Row],[Base Precio de Lista neto]])</f>
        <v>1458.3417</v>
      </c>
      <c r="D5302" s="14" t="n">
        <f aca="false">IF($F$2=0," - ",Tabla1[[#This Row],[Base Precio de Lista neto]]*(1-$F$2))</f>
        <v>1020.83919</v>
      </c>
      <c r="E5302" s="14" t="n">
        <f aca="false">IF($F$2=0," - ",Tabla1[[#This Row],[Base para Mejor precio]]*(1-$F$2))</f>
        <v>918.755271</v>
      </c>
      <c r="F5302" s="12" t="s">
        <v>31</v>
      </c>
      <c r="G5302" s="15"/>
      <c r="H5302" s="14" t="n">
        <f aca="false">IFERROR(IF($F$3=0,"-",Tabla1[[#This Row],[Precio de Cliente neto]]*(1+$F$3)),"-")</f>
        <v>1531.258785</v>
      </c>
      <c r="I5302" s="14" t="n">
        <v>1458.3417</v>
      </c>
      <c r="J5302" s="14" t="n">
        <v>1312.50753</v>
      </c>
    </row>
    <row r="5303" customFormat="false" ht="15" hidden="false" customHeight="false" outlineLevel="0" collapsed="false">
      <c r="A5303" s="12" t="n">
        <v>21518</v>
      </c>
      <c r="B5303" s="13" t="s">
        <v>5316</v>
      </c>
      <c r="C5303" s="14" t="n">
        <f aca="false">IF($F$2=0," - ",Tabla1[[#This Row],[Base Precio de Lista neto]])</f>
        <v>486.84</v>
      </c>
      <c r="D5303" s="14" t="n">
        <f aca="false">IF($F$2=0," - ",Tabla1[[#This Row],[Base Precio de Lista neto]]*(1-$F$2))</f>
        <v>340.788</v>
      </c>
      <c r="E5303" s="14" t="n">
        <f aca="false">IF($F$2=0," - ",Tabla1[[#This Row],[Base para Mejor precio]]*(1-$F$2))</f>
        <v>306.7092</v>
      </c>
      <c r="F5303" s="12" t="s">
        <v>31</v>
      </c>
      <c r="G5303" s="15"/>
      <c r="H5303" s="14" t="n">
        <f aca="false">IFERROR(IF($F$3=0,"-",Tabla1[[#This Row],[Precio de Cliente neto]]*(1+$F$3)),"-")</f>
        <v>511.182</v>
      </c>
      <c r="I5303" s="14" t="n">
        <v>486.84</v>
      </c>
      <c r="J5303" s="14" t="n">
        <v>438.156</v>
      </c>
    </row>
    <row r="5304" customFormat="false" ht="15" hidden="false" customHeight="false" outlineLevel="0" collapsed="false">
      <c r="A5304" s="12" t="n">
        <v>21519</v>
      </c>
      <c r="B5304" s="13" t="s">
        <v>5317</v>
      </c>
      <c r="C5304" s="14" t="n">
        <f aca="false">IF($F$2=0," - ",Tabla1[[#This Row],[Base Precio de Lista neto]])</f>
        <v>522.8503</v>
      </c>
      <c r="D5304" s="14" t="n">
        <f aca="false">IF($F$2=0," - ",Tabla1[[#This Row],[Base Precio de Lista neto]]*(1-$F$2))</f>
        <v>365.99521</v>
      </c>
      <c r="E5304" s="14" t="n">
        <f aca="false">IF($F$2=0," - ",Tabla1[[#This Row],[Base para Mejor precio]]*(1-$F$2))</f>
        <v>329.395689</v>
      </c>
      <c r="F5304" s="12" t="s">
        <v>31</v>
      </c>
      <c r="G5304" s="15"/>
      <c r="H5304" s="14" t="n">
        <f aca="false">IFERROR(IF($F$3=0,"-",Tabla1[[#This Row],[Precio de Cliente neto]]*(1+$F$3)),"-")</f>
        <v>548.992815</v>
      </c>
      <c r="I5304" s="14" t="n">
        <v>522.8503</v>
      </c>
      <c r="J5304" s="14" t="n">
        <v>470.56527</v>
      </c>
    </row>
    <row r="5305" customFormat="false" ht="15" hidden="false" customHeight="false" outlineLevel="0" collapsed="false">
      <c r="A5305" s="12" t="n">
        <v>21520</v>
      </c>
      <c r="B5305" s="13" t="s">
        <v>5318</v>
      </c>
      <c r="C5305" s="14" t="n">
        <f aca="false">IF($F$2=0," - ",Tabla1[[#This Row],[Base Precio de Lista neto]])</f>
        <v>456.0844</v>
      </c>
      <c r="D5305" s="14" t="n">
        <f aca="false">IF($F$2=0," - ",Tabla1[[#This Row],[Base Precio de Lista neto]]*(1-$F$2))</f>
        <v>319.25908</v>
      </c>
      <c r="E5305" s="14" t="n">
        <f aca="false">IF($F$2=0," - ",Tabla1[[#This Row],[Base para Mejor precio]]*(1-$F$2))</f>
        <v>287.333172</v>
      </c>
      <c r="F5305" s="12" t="s">
        <v>31</v>
      </c>
      <c r="G5305" s="15"/>
      <c r="H5305" s="14" t="n">
        <f aca="false">IFERROR(IF($F$3=0,"-",Tabla1[[#This Row],[Precio de Cliente neto]]*(1+$F$3)),"-")</f>
        <v>478.88862</v>
      </c>
      <c r="I5305" s="14" t="n">
        <v>456.0844</v>
      </c>
      <c r="J5305" s="14" t="n">
        <v>410.47596</v>
      </c>
    </row>
    <row r="5306" customFormat="false" ht="15" hidden="false" customHeight="false" outlineLevel="0" collapsed="false">
      <c r="A5306" s="12" t="n">
        <v>21521</v>
      </c>
      <c r="B5306" s="13" t="s">
        <v>5319</v>
      </c>
      <c r="C5306" s="14" t="n">
        <f aca="false">IF($F$2=0," - ",Tabla1[[#This Row],[Base Precio de Lista neto]])</f>
        <v>509.7662</v>
      </c>
      <c r="D5306" s="14" t="n">
        <f aca="false">IF($F$2=0," - ",Tabla1[[#This Row],[Base Precio de Lista neto]]*(1-$F$2))</f>
        <v>356.83634</v>
      </c>
      <c r="E5306" s="14" t="n">
        <f aca="false">IF($F$2=0," - ",Tabla1[[#This Row],[Base para Mejor precio]]*(1-$F$2))</f>
        <v>321.152706</v>
      </c>
      <c r="F5306" s="12" t="s">
        <v>31</v>
      </c>
      <c r="G5306" s="15"/>
      <c r="H5306" s="14" t="n">
        <f aca="false">IFERROR(IF($F$3=0,"-",Tabla1[[#This Row],[Precio de Cliente neto]]*(1+$F$3)),"-")</f>
        <v>535.25451</v>
      </c>
      <c r="I5306" s="14" t="n">
        <v>509.7662</v>
      </c>
      <c r="J5306" s="14" t="n">
        <v>458.78958</v>
      </c>
    </row>
    <row r="5307" customFormat="false" ht="15" hidden="false" customHeight="false" outlineLevel="0" collapsed="false">
      <c r="A5307" s="12" t="n">
        <v>21522</v>
      </c>
      <c r="B5307" s="13" t="s">
        <v>5320</v>
      </c>
      <c r="C5307" s="14" t="n">
        <f aca="false">IF($F$2=0," - ",Tabla1[[#This Row],[Base Precio de Lista neto]])</f>
        <v>664.8657</v>
      </c>
      <c r="D5307" s="14" t="n">
        <f aca="false">IF($F$2=0," - ",Tabla1[[#This Row],[Base Precio de Lista neto]]*(1-$F$2))</f>
        <v>465.40599</v>
      </c>
      <c r="E5307" s="14" t="n">
        <f aca="false">IF($F$2=0," - ",Tabla1[[#This Row],[Base para Mejor precio]]*(1-$F$2))</f>
        <v>418.865391</v>
      </c>
      <c r="F5307" s="12" t="s">
        <v>31</v>
      </c>
      <c r="G5307" s="15"/>
      <c r="H5307" s="14" t="n">
        <f aca="false">IFERROR(IF($F$3=0,"-",Tabla1[[#This Row],[Precio de Cliente neto]]*(1+$F$3)),"-")</f>
        <v>698.108985</v>
      </c>
      <c r="I5307" s="14" t="n">
        <v>664.8657</v>
      </c>
      <c r="J5307" s="14" t="n">
        <v>598.37913</v>
      </c>
    </row>
    <row r="5308" customFormat="false" ht="15" hidden="false" customHeight="false" outlineLevel="0" collapsed="false">
      <c r="A5308" s="12" t="n">
        <v>21523</v>
      </c>
      <c r="B5308" s="13" t="s">
        <v>5321</v>
      </c>
      <c r="C5308" s="14" t="n">
        <f aca="false">IF($F$2=0," - ",Tabla1[[#This Row],[Base Precio de Lista neto]])</f>
        <v>609.6589</v>
      </c>
      <c r="D5308" s="14" t="n">
        <f aca="false">IF($F$2=0," - ",Tabla1[[#This Row],[Base Precio de Lista neto]]*(1-$F$2))</f>
        <v>426.76123</v>
      </c>
      <c r="E5308" s="14" t="n">
        <f aca="false">IF($F$2=0," - ",Tabla1[[#This Row],[Base para Mejor precio]]*(1-$F$2))</f>
        <v>384.085107</v>
      </c>
      <c r="F5308" s="12" t="s">
        <v>31</v>
      </c>
      <c r="G5308" s="15"/>
      <c r="H5308" s="14" t="n">
        <f aca="false">IFERROR(IF($F$3=0,"-",Tabla1[[#This Row],[Precio de Cliente neto]]*(1+$F$3)),"-")</f>
        <v>640.141845</v>
      </c>
      <c r="I5308" s="14" t="n">
        <v>609.6589</v>
      </c>
      <c r="J5308" s="14" t="n">
        <v>548.69301</v>
      </c>
    </row>
    <row r="5309" customFormat="false" ht="15" hidden="false" customHeight="false" outlineLevel="0" collapsed="false">
      <c r="A5309" s="12" t="n">
        <v>21524</v>
      </c>
      <c r="B5309" s="13" t="s">
        <v>5322</v>
      </c>
      <c r="C5309" s="14" t="n">
        <f aca="false">IF($F$2=0," - ",Tabla1[[#This Row],[Base Precio de Lista neto]])</f>
        <v>744.5749</v>
      </c>
      <c r="D5309" s="14" t="n">
        <f aca="false">IF($F$2=0," - ",Tabla1[[#This Row],[Base Precio de Lista neto]]*(1-$F$2))</f>
        <v>521.20243</v>
      </c>
      <c r="E5309" s="14" t="n">
        <f aca="false">IF($F$2=0," - ",Tabla1[[#This Row],[Base para Mejor precio]]*(1-$F$2))</f>
        <v>469.082187</v>
      </c>
      <c r="F5309" s="12" t="s">
        <v>31</v>
      </c>
      <c r="G5309" s="15"/>
      <c r="H5309" s="14" t="n">
        <f aca="false">IFERROR(IF($F$3=0,"-",Tabla1[[#This Row],[Precio de Cliente neto]]*(1+$F$3)),"-")</f>
        <v>781.803645</v>
      </c>
      <c r="I5309" s="14" t="n">
        <v>744.5749</v>
      </c>
      <c r="J5309" s="14" t="n">
        <v>670.11741</v>
      </c>
    </row>
    <row r="5310" customFormat="false" ht="15" hidden="false" customHeight="false" outlineLevel="0" collapsed="false">
      <c r="A5310" s="12" t="n">
        <v>21525</v>
      </c>
      <c r="B5310" s="13" t="s">
        <v>5323</v>
      </c>
      <c r="C5310" s="14" t="n">
        <f aca="false">IF($F$2=0," - ",Tabla1[[#This Row],[Base Precio de Lista neto]])</f>
        <v>1284.8536</v>
      </c>
      <c r="D5310" s="14" t="n">
        <f aca="false">IF($F$2=0," - ",Tabla1[[#This Row],[Base Precio de Lista neto]]*(1-$F$2))</f>
        <v>899.39752</v>
      </c>
      <c r="E5310" s="14" t="n">
        <f aca="false">IF($F$2=0," - ",Tabla1[[#This Row],[Base para Mejor precio]]*(1-$F$2))</f>
        <v>809.457768</v>
      </c>
      <c r="F5310" s="12" t="s">
        <v>31</v>
      </c>
      <c r="G5310" s="15"/>
      <c r="H5310" s="14" t="n">
        <f aca="false">IFERROR(IF($F$3=0,"-",Tabla1[[#This Row],[Precio de Cliente neto]]*(1+$F$3)),"-")</f>
        <v>1349.09628</v>
      </c>
      <c r="I5310" s="14" t="n">
        <v>1284.8536</v>
      </c>
      <c r="J5310" s="14" t="n">
        <v>1156.36824</v>
      </c>
    </row>
    <row r="5311" customFormat="false" ht="15" hidden="false" customHeight="false" outlineLevel="0" collapsed="false">
      <c r="A5311" s="12" t="n">
        <v>21526</v>
      </c>
      <c r="B5311" s="13" t="s">
        <v>5324</v>
      </c>
      <c r="C5311" s="14" t="n">
        <f aca="false">IF($F$2=0," - ",Tabla1[[#This Row],[Base Precio de Lista neto]])</f>
        <v>1319.4284</v>
      </c>
      <c r="D5311" s="14" t="n">
        <f aca="false">IF($F$2=0," - ",Tabla1[[#This Row],[Base Precio de Lista neto]]*(1-$F$2))</f>
        <v>923.59988</v>
      </c>
      <c r="E5311" s="14" t="n">
        <f aca="false">IF($F$2=0," - ",Tabla1[[#This Row],[Base para Mejor precio]]*(1-$F$2))</f>
        <v>831.239892</v>
      </c>
      <c r="F5311" s="12" t="s">
        <v>31</v>
      </c>
      <c r="G5311" s="15"/>
      <c r="H5311" s="14" t="n">
        <f aca="false">IFERROR(IF($F$3=0,"-",Tabla1[[#This Row],[Precio de Cliente neto]]*(1+$F$3)),"-")</f>
        <v>1385.39982</v>
      </c>
      <c r="I5311" s="14" t="n">
        <v>1319.4284</v>
      </c>
      <c r="J5311" s="14" t="n">
        <v>1187.48556</v>
      </c>
    </row>
    <row r="5312" customFormat="false" ht="15" hidden="false" customHeight="false" outlineLevel="0" collapsed="false">
      <c r="A5312" s="12" t="n">
        <v>21529</v>
      </c>
      <c r="B5312" s="13" t="s">
        <v>5325</v>
      </c>
      <c r="C5312" s="14" t="n">
        <f aca="false">IF($F$2=0," - ",Tabla1[[#This Row],[Base Precio de Lista neto]])</f>
        <v>238.7428</v>
      </c>
      <c r="D5312" s="14" t="n">
        <f aca="false">IF($F$2=0," - ",Tabla1[[#This Row],[Base Precio de Lista neto]]*(1-$F$2))</f>
        <v>167.11996</v>
      </c>
      <c r="E5312" s="14" t="n">
        <f aca="false">IF($F$2=0," - ",Tabla1[[#This Row],[Base para Mejor precio]]*(1-$F$2))</f>
        <v>150.407964</v>
      </c>
      <c r="F5312" s="12" t="s">
        <v>31</v>
      </c>
      <c r="G5312" s="15"/>
      <c r="H5312" s="14" t="n">
        <f aca="false">IFERROR(IF($F$3=0,"-",Tabla1[[#This Row],[Precio de Cliente neto]]*(1+$F$3)),"-")</f>
        <v>250.67994</v>
      </c>
      <c r="I5312" s="14" t="n">
        <v>238.7428</v>
      </c>
      <c r="J5312" s="14" t="n">
        <v>214.86852</v>
      </c>
    </row>
    <row r="5313" customFormat="false" ht="15" hidden="false" customHeight="false" outlineLevel="0" collapsed="false">
      <c r="A5313" s="12" t="n">
        <v>21530</v>
      </c>
      <c r="B5313" s="13" t="s">
        <v>5326</v>
      </c>
      <c r="C5313" s="14" t="n">
        <f aca="false">IF($F$2=0," - ",Tabla1[[#This Row],[Base Precio de Lista neto]])</f>
        <v>260.3488</v>
      </c>
      <c r="D5313" s="14" t="n">
        <f aca="false">IF($F$2=0," - ",Tabla1[[#This Row],[Base Precio de Lista neto]]*(1-$F$2))</f>
        <v>182.24416</v>
      </c>
      <c r="E5313" s="14" t="n">
        <f aca="false">IF($F$2=0," - ",Tabla1[[#This Row],[Base para Mejor precio]]*(1-$F$2))</f>
        <v>164.019744</v>
      </c>
      <c r="F5313" s="12" t="s">
        <v>31</v>
      </c>
      <c r="G5313" s="15"/>
      <c r="H5313" s="14" t="n">
        <f aca="false">IFERROR(IF($F$3=0,"-",Tabla1[[#This Row],[Precio de Cliente neto]]*(1+$F$3)),"-")</f>
        <v>273.36624</v>
      </c>
      <c r="I5313" s="14" t="n">
        <v>260.3488</v>
      </c>
      <c r="J5313" s="14" t="n">
        <v>234.31392</v>
      </c>
    </row>
    <row r="5314" customFormat="false" ht="15" hidden="false" customHeight="false" outlineLevel="0" collapsed="false">
      <c r="A5314" s="12" t="n">
        <v>21531</v>
      </c>
      <c r="B5314" s="13" t="s">
        <v>5327</v>
      </c>
      <c r="C5314" s="14" t="n">
        <f aca="false">IF($F$2=0," - ",Tabla1[[#This Row],[Base Precio de Lista neto]])</f>
        <v>388.7033</v>
      </c>
      <c r="D5314" s="14" t="n">
        <f aca="false">IF($F$2=0," - ",Tabla1[[#This Row],[Base Precio de Lista neto]]*(1-$F$2))</f>
        <v>272.09231</v>
      </c>
      <c r="E5314" s="14" t="n">
        <f aca="false">IF($F$2=0," - ",Tabla1[[#This Row],[Base para Mejor precio]]*(1-$F$2))</f>
        <v>244.883079</v>
      </c>
      <c r="F5314" s="12" t="s">
        <v>31</v>
      </c>
      <c r="G5314" s="15"/>
      <c r="H5314" s="14" t="n">
        <f aca="false">IFERROR(IF($F$3=0,"-",Tabla1[[#This Row],[Precio de Cliente neto]]*(1+$F$3)),"-")</f>
        <v>408.138465</v>
      </c>
      <c r="I5314" s="14" t="n">
        <v>388.7033</v>
      </c>
      <c r="J5314" s="14" t="n">
        <v>349.83297</v>
      </c>
    </row>
    <row r="5315" customFormat="false" ht="15" hidden="false" customHeight="false" outlineLevel="0" collapsed="false">
      <c r="A5315" s="12" t="n">
        <v>21532</v>
      </c>
      <c r="B5315" s="13" t="s">
        <v>5328</v>
      </c>
      <c r="C5315" s="14" t="n">
        <f aca="false">IF($F$2=0," - ",Tabla1[[#This Row],[Base Precio de Lista neto]])</f>
        <v>644.7845</v>
      </c>
      <c r="D5315" s="14" t="n">
        <f aca="false">IF($F$2=0," - ",Tabla1[[#This Row],[Base Precio de Lista neto]]*(1-$F$2))</f>
        <v>451.34915</v>
      </c>
      <c r="E5315" s="14" t="n">
        <f aca="false">IF($F$2=0," - ",Tabla1[[#This Row],[Base para Mejor precio]]*(1-$F$2))</f>
        <v>406.214235</v>
      </c>
      <c r="F5315" s="12" t="s">
        <v>31</v>
      </c>
      <c r="G5315" s="15"/>
      <c r="H5315" s="14" t="n">
        <f aca="false">IFERROR(IF($F$3=0,"-",Tabla1[[#This Row],[Precio de Cliente neto]]*(1+$F$3)),"-")</f>
        <v>677.023725</v>
      </c>
      <c r="I5315" s="14" t="n">
        <v>644.7845</v>
      </c>
      <c r="J5315" s="14" t="n">
        <v>580.30605</v>
      </c>
    </row>
    <row r="5316" customFormat="false" ht="15" hidden="false" customHeight="false" outlineLevel="0" collapsed="false">
      <c r="A5316" s="12" t="n">
        <v>21535</v>
      </c>
      <c r="B5316" s="13" t="s">
        <v>5329</v>
      </c>
      <c r="C5316" s="14" t="n">
        <f aca="false">IF($F$2=0," - ",Tabla1[[#This Row],[Base Precio de Lista neto]])</f>
        <v>317.1958</v>
      </c>
      <c r="D5316" s="14" t="n">
        <f aca="false">IF($F$2=0," - ",Tabla1[[#This Row],[Base Precio de Lista neto]]*(1-$F$2))</f>
        <v>222.03706</v>
      </c>
      <c r="E5316" s="14" t="n">
        <f aca="false">IF($F$2=0," - ",Tabla1[[#This Row],[Base para Mejor precio]]*(1-$F$2))</f>
        <v>199.833354</v>
      </c>
      <c r="F5316" s="12" t="s">
        <v>31</v>
      </c>
      <c r="G5316" s="15"/>
      <c r="H5316" s="14" t="n">
        <f aca="false">IFERROR(IF($F$3=0,"-",Tabla1[[#This Row],[Precio de Cliente neto]]*(1+$F$3)),"-")</f>
        <v>333.05559</v>
      </c>
      <c r="I5316" s="14" t="n">
        <v>317.1958</v>
      </c>
      <c r="J5316" s="14" t="n">
        <v>285.47622</v>
      </c>
    </row>
    <row r="5317" customFormat="false" ht="15" hidden="false" customHeight="false" outlineLevel="0" collapsed="false">
      <c r="A5317" s="12" t="n">
        <v>21536</v>
      </c>
      <c r="B5317" s="13" t="s">
        <v>5330</v>
      </c>
      <c r="C5317" s="14" t="n">
        <f aca="false">IF($F$2=0," - ",Tabla1[[#This Row],[Base Precio de Lista neto]])</f>
        <v>357.9986</v>
      </c>
      <c r="D5317" s="14" t="n">
        <f aca="false">IF($F$2=0," - ",Tabla1[[#This Row],[Base Precio de Lista neto]]*(1-$F$2))</f>
        <v>250.59902</v>
      </c>
      <c r="E5317" s="14" t="n">
        <f aca="false">IF($F$2=0," - ",Tabla1[[#This Row],[Base para Mejor precio]]*(1-$F$2))</f>
        <v>225.539118</v>
      </c>
      <c r="F5317" s="12" t="s">
        <v>31</v>
      </c>
      <c r="G5317" s="15"/>
      <c r="H5317" s="14" t="n">
        <f aca="false">IFERROR(IF($F$3=0,"-",Tabla1[[#This Row],[Precio de Cliente neto]]*(1+$F$3)),"-")</f>
        <v>375.89853</v>
      </c>
      <c r="I5317" s="14" t="n">
        <v>357.9986</v>
      </c>
      <c r="J5317" s="14" t="n">
        <v>322.19874</v>
      </c>
    </row>
    <row r="5318" customFormat="false" ht="15" hidden="false" customHeight="false" outlineLevel="0" collapsed="false">
      <c r="A5318" s="12" t="n">
        <v>21537</v>
      </c>
      <c r="B5318" s="13" t="s">
        <v>5331</v>
      </c>
      <c r="C5318" s="14" t="n">
        <f aca="false">IF($F$2=0," - ",Tabla1[[#This Row],[Base Precio de Lista neto]])</f>
        <v>425.0721</v>
      </c>
      <c r="D5318" s="14" t="n">
        <f aca="false">IF($F$2=0," - ",Tabla1[[#This Row],[Base Precio de Lista neto]]*(1-$F$2))</f>
        <v>297.55047</v>
      </c>
      <c r="E5318" s="14" t="n">
        <f aca="false">IF($F$2=0," - ",Tabla1[[#This Row],[Base para Mejor precio]]*(1-$F$2))</f>
        <v>267.795423</v>
      </c>
      <c r="F5318" s="12" t="s">
        <v>31</v>
      </c>
      <c r="G5318" s="15"/>
      <c r="H5318" s="14" t="n">
        <f aca="false">IFERROR(IF($F$3=0,"-",Tabla1[[#This Row],[Precio de Cliente neto]]*(1+$F$3)),"-")</f>
        <v>446.325705</v>
      </c>
      <c r="I5318" s="14" t="n">
        <v>425.0721</v>
      </c>
      <c r="J5318" s="14" t="n">
        <v>382.56489</v>
      </c>
    </row>
    <row r="5319" customFormat="false" ht="15" hidden="false" customHeight="false" outlineLevel="0" collapsed="false">
      <c r="A5319" s="12" t="n">
        <v>21538</v>
      </c>
      <c r="B5319" s="13" t="s">
        <v>5332</v>
      </c>
      <c r="C5319" s="14" t="n">
        <f aca="false">IF($F$2=0," - ",Tabla1[[#This Row],[Base Precio de Lista neto]])</f>
        <v>951.9977</v>
      </c>
      <c r="D5319" s="14" t="n">
        <f aca="false">IF($F$2=0," - ",Tabla1[[#This Row],[Base Precio de Lista neto]]*(1-$F$2))</f>
        <v>666.39839</v>
      </c>
      <c r="E5319" s="14" t="n">
        <f aca="false">IF($F$2=0," - ",Tabla1[[#This Row],[Base para Mejor precio]]*(1-$F$2))</f>
        <v>599.758551</v>
      </c>
      <c r="F5319" s="12" t="s">
        <v>31</v>
      </c>
      <c r="G5319" s="15"/>
      <c r="H5319" s="14" t="n">
        <f aca="false">IFERROR(IF($F$3=0,"-",Tabla1[[#This Row],[Precio de Cliente neto]]*(1+$F$3)),"-")</f>
        <v>999.597585</v>
      </c>
      <c r="I5319" s="14" t="n">
        <v>951.9977</v>
      </c>
      <c r="J5319" s="14" t="n">
        <v>856.79793</v>
      </c>
    </row>
    <row r="5320" customFormat="false" ht="15" hidden="false" customHeight="false" outlineLevel="0" collapsed="false">
      <c r="A5320" s="12" t="n">
        <v>21541</v>
      </c>
      <c r="B5320" s="13" t="s">
        <v>5333</v>
      </c>
      <c r="C5320" s="14" t="n">
        <f aca="false">IF($F$2=0," - ",Tabla1[[#This Row],[Base Precio de Lista neto]])</f>
        <v>478.0365</v>
      </c>
      <c r="D5320" s="14" t="n">
        <f aca="false">IF($F$2=0," - ",Tabla1[[#This Row],[Base Precio de Lista neto]]*(1-$F$2))</f>
        <v>334.62555</v>
      </c>
      <c r="E5320" s="14" t="n">
        <f aca="false">IF($F$2=0," - ",Tabla1[[#This Row],[Base para Mejor precio]]*(1-$F$2))</f>
        <v>301.162995</v>
      </c>
      <c r="F5320" s="12" t="s">
        <v>31</v>
      </c>
      <c r="G5320" s="15"/>
      <c r="H5320" s="14" t="n">
        <f aca="false">IFERROR(IF($F$3=0,"-",Tabla1[[#This Row],[Precio de Cliente neto]]*(1+$F$3)),"-")</f>
        <v>501.938325</v>
      </c>
      <c r="I5320" s="14" t="n">
        <v>478.0365</v>
      </c>
      <c r="J5320" s="14" t="n">
        <v>430.23285</v>
      </c>
    </row>
    <row r="5321" customFormat="false" ht="15" hidden="false" customHeight="false" outlineLevel="0" collapsed="false">
      <c r="A5321" s="12" t="n">
        <v>21542</v>
      </c>
      <c r="B5321" s="13" t="s">
        <v>5334</v>
      </c>
      <c r="C5321" s="14" t="n">
        <f aca="false">IF($F$2=0," - ",Tabla1[[#This Row],[Base Precio de Lista neto]])</f>
        <v>505.6785</v>
      </c>
      <c r="D5321" s="14" t="n">
        <f aca="false">IF($F$2=0," - ",Tabla1[[#This Row],[Base Precio de Lista neto]]*(1-$F$2))</f>
        <v>353.97495</v>
      </c>
      <c r="E5321" s="14" t="n">
        <f aca="false">IF($F$2=0," - ",Tabla1[[#This Row],[Base para Mejor precio]]*(1-$F$2))</f>
        <v>318.577455</v>
      </c>
      <c r="F5321" s="12" t="s">
        <v>31</v>
      </c>
      <c r="G5321" s="15"/>
      <c r="H5321" s="14" t="n">
        <f aca="false">IFERROR(IF($F$3=0,"-",Tabla1[[#This Row],[Precio de Cliente neto]]*(1+$F$3)),"-")</f>
        <v>530.962425</v>
      </c>
      <c r="I5321" s="14" t="n">
        <v>505.6785</v>
      </c>
      <c r="J5321" s="14" t="n">
        <v>455.11065</v>
      </c>
    </row>
    <row r="5322" customFormat="false" ht="15" hidden="false" customHeight="false" outlineLevel="0" collapsed="false">
      <c r="A5322" s="12" t="n">
        <v>21543</v>
      </c>
      <c r="B5322" s="13" t="s">
        <v>5335</v>
      </c>
      <c r="C5322" s="14" t="n">
        <f aca="false">IF($F$2=0," - ",Tabla1[[#This Row],[Base Precio de Lista neto]])</f>
        <v>633.751</v>
      </c>
      <c r="D5322" s="14" t="n">
        <f aca="false">IF($F$2=0," - ",Tabla1[[#This Row],[Base Precio de Lista neto]]*(1-$F$2))</f>
        <v>443.6257</v>
      </c>
      <c r="E5322" s="14" t="n">
        <f aca="false">IF($F$2=0," - ",Tabla1[[#This Row],[Base para Mejor precio]]*(1-$F$2))</f>
        <v>399.26313</v>
      </c>
      <c r="F5322" s="12" t="s">
        <v>31</v>
      </c>
      <c r="G5322" s="15"/>
      <c r="H5322" s="14" t="n">
        <f aca="false">IFERROR(IF($F$3=0,"-",Tabla1[[#This Row],[Precio de Cliente neto]]*(1+$F$3)),"-")</f>
        <v>665.43855</v>
      </c>
      <c r="I5322" s="14" t="n">
        <v>633.751</v>
      </c>
      <c r="J5322" s="14" t="n">
        <v>570.3759</v>
      </c>
    </row>
    <row r="5323" customFormat="false" ht="15" hidden="false" customHeight="false" outlineLevel="0" collapsed="false">
      <c r="A5323" s="12" t="n">
        <v>21544</v>
      </c>
      <c r="B5323" s="13" t="s">
        <v>5336</v>
      </c>
      <c r="C5323" s="14" t="n">
        <f aca="false">IF($F$2=0," - ",Tabla1[[#This Row],[Base Precio de Lista neto]])</f>
        <v>1033.9624</v>
      </c>
      <c r="D5323" s="14" t="n">
        <f aca="false">IF($F$2=0," - ",Tabla1[[#This Row],[Base Precio de Lista neto]]*(1-$F$2))</f>
        <v>723.77368</v>
      </c>
      <c r="E5323" s="14" t="n">
        <f aca="false">IF($F$2=0," - ",Tabla1[[#This Row],[Base para Mejor precio]]*(1-$F$2))</f>
        <v>651.396312</v>
      </c>
      <c r="F5323" s="12" t="s">
        <v>31</v>
      </c>
      <c r="G5323" s="15"/>
      <c r="H5323" s="14" t="n">
        <f aca="false">IFERROR(IF($F$3=0,"-",Tabla1[[#This Row],[Precio de Cliente neto]]*(1+$F$3)),"-")</f>
        <v>1085.66052</v>
      </c>
      <c r="I5323" s="14" t="n">
        <v>1033.9624</v>
      </c>
      <c r="J5323" s="14" t="n">
        <v>930.56616</v>
      </c>
    </row>
    <row r="5324" customFormat="false" ht="15" hidden="false" customHeight="false" outlineLevel="0" collapsed="false">
      <c r="A5324" s="12" t="n">
        <v>21547</v>
      </c>
      <c r="B5324" s="13" t="s">
        <v>5337</v>
      </c>
      <c r="C5324" s="14" t="n">
        <f aca="false">IF($F$2=0," - ",Tabla1[[#This Row],[Base Precio de Lista neto]])</f>
        <v>525.7208</v>
      </c>
      <c r="D5324" s="14" t="n">
        <f aca="false">IF($F$2=0," - ",Tabla1[[#This Row],[Base Precio de Lista neto]]*(1-$F$2))</f>
        <v>368.00456</v>
      </c>
      <c r="E5324" s="14" t="n">
        <f aca="false">IF($F$2=0," - ",Tabla1[[#This Row],[Base para Mejor precio]]*(1-$F$2))</f>
        <v>331.204104</v>
      </c>
      <c r="F5324" s="12" t="s">
        <v>31</v>
      </c>
      <c r="G5324" s="15"/>
      <c r="H5324" s="14" t="n">
        <f aca="false">IFERROR(IF($F$3=0,"-",Tabla1[[#This Row],[Precio de Cliente neto]]*(1+$F$3)),"-")</f>
        <v>552.00684</v>
      </c>
      <c r="I5324" s="14" t="n">
        <v>525.7208</v>
      </c>
      <c r="J5324" s="14" t="n">
        <v>473.14872</v>
      </c>
    </row>
    <row r="5325" customFormat="false" ht="15" hidden="false" customHeight="false" outlineLevel="0" collapsed="false">
      <c r="A5325" s="12" t="n">
        <v>21548</v>
      </c>
      <c r="B5325" s="13" t="s">
        <v>5338</v>
      </c>
      <c r="C5325" s="14" t="n">
        <f aca="false">IF($F$2=0," - ",Tabla1[[#This Row],[Base Precio de Lista neto]])</f>
        <v>617.13</v>
      </c>
      <c r="D5325" s="14" t="n">
        <f aca="false">IF($F$2=0," - ",Tabla1[[#This Row],[Base Precio de Lista neto]]*(1-$F$2))</f>
        <v>431.991</v>
      </c>
      <c r="E5325" s="14" t="n">
        <f aca="false">IF($F$2=0," - ",Tabla1[[#This Row],[Base para Mejor precio]]*(1-$F$2))</f>
        <v>388.7919</v>
      </c>
      <c r="F5325" s="12" t="s">
        <v>31</v>
      </c>
      <c r="G5325" s="15"/>
      <c r="H5325" s="14" t="n">
        <f aca="false">IFERROR(IF($F$3=0,"-",Tabla1[[#This Row],[Precio de Cliente neto]]*(1+$F$3)),"-")</f>
        <v>647.9865</v>
      </c>
      <c r="I5325" s="14" t="n">
        <v>617.13</v>
      </c>
      <c r="J5325" s="14" t="n">
        <v>555.417</v>
      </c>
    </row>
    <row r="5326" customFormat="false" ht="15" hidden="false" customHeight="false" outlineLevel="0" collapsed="false">
      <c r="A5326" s="12" t="n">
        <v>21549</v>
      </c>
      <c r="B5326" s="13" t="s">
        <v>5339</v>
      </c>
      <c r="C5326" s="14" t="n">
        <f aca="false">IF($F$2=0," - ",Tabla1[[#This Row],[Base Precio de Lista neto]])</f>
        <v>594.7291</v>
      </c>
      <c r="D5326" s="14" t="n">
        <f aca="false">IF($F$2=0," - ",Tabla1[[#This Row],[Base Precio de Lista neto]]*(1-$F$2))</f>
        <v>416.31037</v>
      </c>
      <c r="E5326" s="14" t="n">
        <f aca="false">IF($F$2=0," - ",Tabla1[[#This Row],[Base para Mejor precio]]*(1-$F$2))</f>
        <v>374.679333</v>
      </c>
      <c r="F5326" s="12" t="s">
        <v>31</v>
      </c>
      <c r="G5326" s="15"/>
      <c r="H5326" s="14" t="n">
        <f aca="false">IFERROR(IF($F$3=0,"-",Tabla1[[#This Row],[Precio de Cliente neto]]*(1+$F$3)),"-")</f>
        <v>624.465555</v>
      </c>
      <c r="I5326" s="14" t="n">
        <v>594.7291</v>
      </c>
      <c r="J5326" s="14" t="n">
        <v>535.25619</v>
      </c>
    </row>
    <row r="5327" customFormat="false" ht="15" hidden="false" customHeight="false" outlineLevel="0" collapsed="false">
      <c r="A5327" s="12" t="n">
        <v>21550</v>
      </c>
      <c r="B5327" s="13" t="s">
        <v>5340</v>
      </c>
      <c r="C5327" s="14" t="n">
        <f aca="false">IF($F$2=0," - ",Tabla1[[#This Row],[Base Precio de Lista neto]])</f>
        <v>1058.4516</v>
      </c>
      <c r="D5327" s="14" t="n">
        <f aca="false">IF($F$2=0," - ",Tabla1[[#This Row],[Base Precio de Lista neto]]*(1-$F$2))</f>
        <v>740.91612</v>
      </c>
      <c r="E5327" s="14" t="n">
        <f aca="false">IF($F$2=0," - ",Tabla1[[#This Row],[Base para Mejor precio]]*(1-$F$2))</f>
        <v>666.824508</v>
      </c>
      <c r="F5327" s="12" t="s">
        <v>31</v>
      </c>
      <c r="G5327" s="15"/>
      <c r="H5327" s="14" t="n">
        <f aca="false">IFERROR(IF($F$3=0,"-",Tabla1[[#This Row],[Precio de Cliente neto]]*(1+$F$3)),"-")</f>
        <v>1111.37418</v>
      </c>
      <c r="I5327" s="14" t="n">
        <v>1058.4516</v>
      </c>
      <c r="J5327" s="14" t="n">
        <v>952.60644</v>
      </c>
    </row>
    <row r="5328" customFormat="false" ht="15" hidden="false" customHeight="false" outlineLevel="0" collapsed="false">
      <c r="A5328" s="12" t="n">
        <v>21551</v>
      </c>
      <c r="B5328" s="13" t="s">
        <v>5341</v>
      </c>
      <c r="C5328" s="14" t="n">
        <f aca="false">IF($F$2=0," - ",Tabla1[[#This Row],[Base Precio de Lista neto]])</f>
        <v>1058.4004</v>
      </c>
      <c r="D5328" s="14" t="n">
        <f aca="false">IF($F$2=0," - ",Tabla1[[#This Row],[Base Precio de Lista neto]]*(1-$F$2))</f>
        <v>740.88028</v>
      </c>
      <c r="E5328" s="14" t="n">
        <f aca="false">IF($F$2=0," - ",Tabla1[[#This Row],[Base para Mejor precio]]*(1-$F$2))</f>
        <v>666.792252</v>
      </c>
      <c r="F5328" s="12" t="s">
        <v>31</v>
      </c>
      <c r="G5328" s="15"/>
      <c r="H5328" s="14" t="n">
        <f aca="false">IFERROR(IF($F$3=0,"-",Tabla1[[#This Row],[Precio de Cliente neto]]*(1+$F$3)),"-")</f>
        <v>1111.32042</v>
      </c>
      <c r="I5328" s="14" t="n">
        <v>1058.4004</v>
      </c>
      <c r="J5328" s="14" t="n">
        <v>952.56036</v>
      </c>
    </row>
    <row r="5329" customFormat="false" ht="15" hidden="false" customHeight="false" outlineLevel="0" collapsed="false">
      <c r="A5329" s="12" t="n">
        <v>21557</v>
      </c>
      <c r="B5329" s="13" t="s">
        <v>5342</v>
      </c>
      <c r="C5329" s="14" t="n">
        <f aca="false">IF($F$2=0," - ",Tabla1[[#This Row],[Base Precio de Lista neto]])</f>
        <v>192.7114</v>
      </c>
      <c r="D5329" s="14" t="n">
        <f aca="false">IF($F$2=0," - ",Tabla1[[#This Row],[Base Precio de Lista neto]]*(1-$F$2))</f>
        <v>134.89798</v>
      </c>
      <c r="E5329" s="14" t="n">
        <f aca="false">IF($F$2=0," - ",Tabla1[[#This Row],[Base para Mejor precio]]*(1-$F$2))</f>
        <v>121.408182</v>
      </c>
      <c r="F5329" s="12" t="s">
        <v>31</v>
      </c>
      <c r="G5329" s="15"/>
      <c r="H5329" s="14" t="n">
        <f aca="false">IFERROR(IF($F$3=0,"-",Tabla1[[#This Row],[Precio de Cliente neto]]*(1+$F$3)),"-")</f>
        <v>202.34697</v>
      </c>
      <c r="I5329" s="14" t="n">
        <v>192.7114</v>
      </c>
      <c r="J5329" s="14" t="n">
        <v>173.44026</v>
      </c>
    </row>
    <row r="5330" customFormat="false" ht="15" hidden="false" customHeight="false" outlineLevel="0" collapsed="false">
      <c r="A5330" s="12" t="n">
        <v>21558</v>
      </c>
      <c r="B5330" s="13" t="s">
        <v>5343</v>
      </c>
      <c r="C5330" s="14" t="n">
        <f aca="false">IF($F$2=0," - ",Tabla1[[#This Row],[Base Precio de Lista neto]])</f>
        <v>217.0469</v>
      </c>
      <c r="D5330" s="14" t="n">
        <f aca="false">IF($F$2=0," - ",Tabla1[[#This Row],[Base Precio de Lista neto]]*(1-$F$2))</f>
        <v>151.93283</v>
      </c>
      <c r="E5330" s="14" t="n">
        <f aca="false">IF($F$2=0," - ",Tabla1[[#This Row],[Base para Mejor precio]]*(1-$F$2))</f>
        <v>136.739547</v>
      </c>
      <c r="F5330" s="12" t="s">
        <v>31</v>
      </c>
      <c r="G5330" s="15"/>
      <c r="H5330" s="14" t="n">
        <f aca="false">IFERROR(IF($F$3=0,"-",Tabla1[[#This Row],[Precio de Cliente neto]]*(1+$F$3)),"-")</f>
        <v>227.899245</v>
      </c>
      <c r="I5330" s="14" t="n">
        <v>217.0469</v>
      </c>
      <c r="J5330" s="14" t="n">
        <v>195.34221</v>
      </c>
    </row>
    <row r="5331" customFormat="false" ht="15" hidden="false" customHeight="false" outlineLevel="0" collapsed="false">
      <c r="A5331" s="12" t="n">
        <v>21559</v>
      </c>
      <c r="B5331" s="13" t="s">
        <v>5344</v>
      </c>
      <c r="C5331" s="14" t="n">
        <f aca="false">IF($F$2=0," - ",Tabla1[[#This Row],[Base Precio de Lista neto]])</f>
        <v>244.0354</v>
      </c>
      <c r="D5331" s="14" t="n">
        <f aca="false">IF($F$2=0," - ",Tabla1[[#This Row],[Base Precio de Lista neto]]*(1-$F$2))</f>
        <v>170.82478</v>
      </c>
      <c r="E5331" s="14" t="n">
        <f aca="false">IF($F$2=0," - ",Tabla1[[#This Row],[Base para Mejor precio]]*(1-$F$2))</f>
        <v>153.742302</v>
      </c>
      <c r="F5331" s="12" t="s">
        <v>31</v>
      </c>
      <c r="G5331" s="15"/>
      <c r="H5331" s="14" t="n">
        <f aca="false">IFERROR(IF($F$3=0,"-",Tabla1[[#This Row],[Precio de Cliente neto]]*(1+$F$3)),"-")</f>
        <v>256.23717</v>
      </c>
      <c r="I5331" s="14" t="n">
        <v>244.0354</v>
      </c>
      <c r="J5331" s="14" t="n">
        <v>219.63186</v>
      </c>
    </row>
    <row r="5332" customFormat="false" ht="15" hidden="false" customHeight="false" outlineLevel="0" collapsed="false">
      <c r="A5332" s="12" t="n">
        <v>21560</v>
      </c>
      <c r="B5332" s="13" t="s">
        <v>5345</v>
      </c>
      <c r="C5332" s="14" t="n">
        <f aca="false">IF($F$2=0," - ",Tabla1[[#This Row],[Base Precio de Lista neto]])</f>
        <v>586.8482</v>
      </c>
      <c r="D5332" s="14" t="n">
        <f aca="false">IF($F$2=0," - ",Tabla1[[#This Row],[Base Precio de Lista neto]]*(1-$F$2))</f>
        <v>410.79374</v>
      </c>
      <c r="E5332" s="14" t="n">
        <f aca="false">IF($F$2=0," - ",Tabla1[[#This Row],[Base para Mejor precio]]*(1-$F$2))</f>
        <v>369.714366</v>
      </c>
      <c r="F5332" s="12" t="s">
        <v>31</v>
      </c>
      <c r="G5332" s="15"/>
      <c r="H5332" s="14" t="n">
        <f aca="false">IFERROR(IF($F$3=0,"-",Tabla1[[#This Row],[Precio de Cliente neto]]*(1+$F$3)),"-")</f>
        <v>616.19061</v>
      </c>
      <c r="I5332" s="14" t="n">
        <v>586.8482</v>
      </c>
      <c r="J5332" s="14" t="n">
        <v>528.16338</v>
      </c>
    </row>
    <row r="5333" customFormat="false" ht="15" hidden="false" customHeight="false" outlineLevel="0" collapsed="false">
      <c r="A5333" s="12" t="n">
        <v>21563</v>
      </c>
      <c r="B5333" s="13" t="s">
        <v>5346</v>
      </c>
      <c r="C5333" s="14" t="n">
        <f aca="false">IF($F$2=0," - ",Tabla1[[#This Row],[Base Precio de Lista neto]])</f>
        <v>162.7114</v>
      </c>
      <c r="D5333" s="14" t="n">
        <f aca="false">IF($F$2=0," - ",Tabla1[[#This Row],[Base Precio de Lista neto]]*(1-$F$2))</f>
        <v>113.89798</v>
      </c>
      <c r="E5333" s="14" t="n">
        <f aca="false">IF($F$2=0," - ",Tabla1[[#This Row],[Base para Mejor precio]]*(1-$F$2))</f>
        <v>102.508182</v>
      </c>
      <c r="F5333" s="12" t="s">
        <v>31</v>
      </c>
      <c r="G5333" s="15"/>
      <c r="H5333" s="14" t="n">
        <f aca="false">IFERROR(IF($F$3=0,"-",Tabla1[[#This Row],[Precio de Cliente neto]]*(1+$F$3)),"-")</f>
        <v>170.84697</v>
      </c>
      <c r="I5333" s="14" t="n">
        <v>162.7114</v>
      </c>
      <c r="J5333" s="14" t="n">
        <v>146.44026</v>
      </c>
    </row>
    <row r="5334" customFormat="false" ht="15" hidden="false" customHeight="false" outlineLevel="0" collapsed="false">
      <c r="A5334" s="12" t="n">
        <v>21564</v>
      </c>
      <c r="B5334" s="13" t="s">
        <v>5347</v>
      </c>
      <c r="C5334" s="14" t="n">
        <f aca="false">IF($F$2=0," - ",Tabla1[[#This Row],[Base Precio de Lista neto]])</f>
        <v>188.726</v>
      </c>
      <c r="D5334" s="14" t="n">
        <f aca="false">IF($F$2=0," - ",Tabla1[[#This Row],[Base Precio de Lista neto]]*(1-$F$2))</f>
        <v>132.1082</v>
      </c>
      <c r="E5334" s="14" t="n">
        <f aca="false">IF($F$2=0," - ",Tabla1[[#This Row],[Base para Mejor precio]]*(1-$F$2))</f>
        <v>118.89738</v>
      </c>
      <c r="F5334" s="12" t="s">
        <v>31</v>
      </c>
      <c r="G5334" s="15"/>
      <c r="H5334" s="14" t="n">
        <f aca="false">IFERROR(IF($F$3=0,"-",Tabla1[[#This Row],[Precio de Cliente neto]]*(1+$F$3)),"-")</f>
        <v>198.1623</v>
      </c>
      <c r="I5334" s="14" t="n">
        <v>188.726</v>
      </c>
      <c r="J5334" s="14" t="n">
        <v>169.8534</v>
      </c>
    </row>
    <row r="5335" customFormat="false" ht="15" hidden="false" customHeight="false" outlineLevel="0" collapsed="false">
      <c r="A5335" s="12" t="n">
        <v>21565</v>
      </c>
      <c r="B5335" s="13" t="s">
        <v>5348</v>
      </c>
      <c r="C5335" s="14" t="n">
        <f aca="false">IF($F$2=0," - ",Tabla1[[#This Row],[Base Precio de Lista neto]])</f>
        <v>186.2525</v>
      </c>
      <c r="D5335" s="14" t="n">
        <f aca="false">IF($F$2=0," - ",Tabla1[[#This Row],[Base Precio de Lista neto]]*(1-$F$2))</f>
        <v>130.37675</v>
      </c>
      <c r="E5335" s="14" t="n">
        <f aca="false">IF($F$2=0," - ",Tabla1[[#This Row],[Base para Mejor precio]]*(1-$F$2))</f>
        <v>117.339075</v>
      </c>
      <c r="F5335" s="12" t="s">
        <v>31</v>
      </c>
      <c r="G5335" s="15"/>
      <c r="H5335" s="14" t="n">
        <f aca="false">IFERROR(IF($F$3=0,"-",Tabla1[[#This Row],[Precio de Cliente neto]]*(1+$F$3)),"-")</f>
        <v>195.565125</v>
      </c>
      <c r="I5335" s="14" t="n">
        <v>186.2525</v>
      </c>
      <c r="J5335" s="14" t="n">
        <v>167.62725</v>
      </c>
    </row>
    <row r="5336" customFormat="false" ht="15" hidden="false" customHeight="false" outlineLevel="0" collapsed="false">
      <c r="A5336" s="12" t="n">
        <v>21566</v>
      </c>
      <c r="B5336" s="13" t="s">
        <v>5349</v>
      </c>
      <c r="C5336" s="14" t="n">
        <f aca="false">IF($F$2=0," - ",Tabla1[[#This Row],[Base Precio de Lista neto]])</f>
        <v>947.7175</v>
      </c>
      <c r="D5336" s="14" t="n">
        <f aca="false">IF($F$2=0," - ",Tabla1[[#This Row],[Base Precio de Lista neto]]*(1-$F$2))</f>
        <v>663.40225</v>
      </c>
      <c r="E5336" s="14" t="n">
        <f aca="false">IF($F$2=0," - ",Tabla1[[#This Row],[Base para Mejor precio]]*(1-$F$2))</f>
        <v>597.062025</v>
      </c>
      <c r="F5336" s="12" t="s">
        <v>31</v>
      </c>
      <c r="G5336" s="15"/>
      <c r="H5336" s="14" t="n">
        <f aca="false">IFERROR(IF($F$3=0,"-",Tabla1[[#This Row],[Precio de Cliente neto]]*(1+$F$3)),"-")</f>
        <v>995.103375</v>
      </c>
      <c r="I5336" s="14" t="n">
        <v>947.7175</v>
      </c>
      <c r="J5336" s="14" t="n">
        <v>852.94575</v>
      </c>
    </row>
    <row r="5337" customFormat="false" ht="15" hidden="false" customHeight="false" outlineLevel="0" collapsed="false">
      <c r="A5337" s="12" t="n">
        <v>21567</v>
      </c>
      <c r="B5337" s="13" t="s">
        <v>5350</v>
      </c>
      <c r="C5337" s="14" t="n">
        <f aca="false">IF($F$2=0," - ",Tabla1[[#This Row],[Base Precio de Lista neto]])</f>
        <v>985.291</v>
      </c>
      <c r="D5337" s="14" t="n">
        <f aca="false">IF($F$2=0," - ",Tabla1[[#This Row],[Base Precio de Lista neto]]*(1-$F$2))</f>
        <v>689.7037</v>
      </c>
      <c r="E5337" s="14" t="n">
        <f aca="false">IF($F$2=0," - ",Tabla1[[#This Row],[Base para Mejor precio]]*(1-$F$2))</f>
        <v>620.73333</v>
      </c>
      <c r="F5337" s="12" t="s">
        <v>31</v>
      </c>
      <c r="G5337" s="15"/>
      <c r="H5337" s="14" t="n">
        <f aca="false">IFERROR(IF($F$3=0,"-",Tabla1[[#This Row],[Precio de Cliente neto]]*(1+$F$3)),"-")</f>
        <v>1034.55555</v>
      </c>
      <c r="I5337" s="14" t="n">
        <v>985.291</v>
      </c>
      <c r="J5337" s="14" t="n">
        <v>886.7619</v>
      </c>
    </row>
    <row r="5338" customFormat="false" ht="15" hidden="false" customHeight="false" outlineLevel="0" collapsed="false">
      <c r="A5338" s="12" t="n">
        <v>21573</v>
      </c>
      <c r="B5338" s="13" t="s">
        <v>5351</v>
      </c>
      <c r="C5338" s="14" t="n">
        <f aca="false">IF($F$2=0," - ",Tabla1[[#This Row],[Base Precio de Lista neto]])</f>
        <v>184.7661</v>
      </c>
      <c r="D5338" s="14" t="n">
        <f aca="false">IF($F$2=0," - ",Tabla1[[#This Row],[Base Precio de Lista neto]]*(1-$F$2))</f>
        <v>129.33627</v>
      </c>
      <c r="E5338" s="14" t="n">
        <f aca="false">IF($F$2=0," - ",Tabla1[[#This Row],[Base para Mejor precio]]*(1-$F$2))</f>
        <v>116.402643</v>
      </c>
      <c r="F5338" s="12" t="s">
        <v>31</v>
      </c>
      <c r="G5338" s="15"/>
      <c r="H5338" s="14" t="n">
        <f aca="false">IFERROR(IF($F$3=0,"-",Tabla1[[#This Row],[Precio de Cliente neto]]*(1+$F$3)),"-")</f>
        <v>194.004405</v>
      </c>
      <c r="I5338" s="14" t="n">
        <v>184.7661</v>
      </c>
      <c r="J5338" s="14" t="n">
        <v>166.28949</v>
      </c>
    </row>
    <row r="5339" customFormat="false" ht="15" hidden="false" customHeight="false" outlineLevel="0" collapsed="false">
      <c r="A5339" s="12" t="n">
        <v>21574</v>
      </c>
      <c r="B5339" s="13" t="s">
        <v>5352</v>
      </c>
      <c r="C5339" s="14" t="n">
        <f aca="false">IF($F$2=0," - ",Tabla1[[#This Row],[Base Precio de Lista neto]])</f>
        <v>211.5878</v>
      </c>
      <c r="D5339" s="14" t="n">
        <f aca="false">IF($F$2=0," - ",Tabla1[[#This Row],[Base Precio de Lista neto]]*(1-$F$2))</f>
        <v>148.11146</v>
      </c>
      <c r="E5339" s="14" t="n">
        <f aca="false">IF($F$2=0," - ",Tabla1[[#This Row],[Base para Mejor precio]]*(1-$F$2))</f>
        <v>133.300314</v>
      </c>
      <c r="F5339" s="12" t="s">
        <v>31</v>
      </c>
      <c r="G5339" s="15"/>
      <c r="H5339" s="14" t="n">
        <f aca="false">IFERROR(IF($F$3=0,"-",Tabla1[[#This Row],[Precio de Cliente neto]]*(1+$F$3)),"-")</f>
        <v>222.16719</v>
      </c>
      <c r="I5339" s="14" t="n">
        <v>211.5878</v>
      </c>
      <c r="J5339" s="14" t="n">
        <v>190.42902</v>
      </c>
    </row>
    <row r="5340" customFormat="false" ht="15" hidden="false" customHeight="false" outlineLevel="0" collapsed="false">
      <c r="A5340" s="12" t="n">
        <v>21575</v>
      </c>
      <c r="B5340" s="13" t="s">
        <v>5353</v>
      </c>
      <c r="C5340" s="14" t="n">
        <f aca="false">IF($F$2=0," - ",Tabla1[[#This Row],[Base Precio de Lista neto]])</f>
        <v>255.4791</v>
      </c>
      <c r="D5340" s="14" t="n">
        <f aca="false">IF($F$2=0," - ",Tabla1[[#This Row],[Base Precio de Lista neto]]*(1-$F$2))</f>
        <v>178.83537</v>
      </c>
      <c r="E5340" s="14" t="n">
        <f aca="false">IF($F$2=0," - ",Tabla1[[#This Row],[Base para Mejor precio]]*(1-$F$2))</f>
        <v>160.951833</v>
      </c>
      <c r="F5340" s="12" t="s">
        <v>31</v>
      </c>
      <c r="G5340" s="15"/>
      <c r="H5340" s="14" t="n">
        <f aca="false">IFERROR(IF($F$3=0,"-",Tabla1[[#This Row],[Precio de Cliente neto]]*(1+$F$3)),"-")</f>
        <v>268.253055</v>
      </c>
      <c r="I5340" s="14" t="n">
        <v>255.4791</v>
      </c>
      <c r="J5340" s="14" t="n">
        <v>229.93119</v>
      </c>
    </row>
    <row r="5341" customFormat="false" ht="15" hidden="false" customHeight="false" outlineLevel="0" collapsed="false">
      <c r="A5341" s="12" t="n">
        <v>21576</v>
      </c>
      <c r="B5341" s="13" t="s">
        <v>5354</v>
      </c>
      <c r="C5341" s="14" t="n">
        <f aca="false">IF($F$2=0," - ",Tabla1[[#This Row],[Base Precio de Lista neto]])</f>
        <v>409.5533</v>
      </c>
      <c r="D5341" s="14" t="n">
        <f aca="false">IF($F$2=0," - ",Tabla1[[#This Row],[Base Precio de Lista neto]]*(1-$F$2))</f>
        <v>286.68731</v>
      </c>
      <c r="E5341" s="14" t="n">
        <f aca="false">IF($F$2=0," - ",Tabla1[[#This Row],[Base para Mejor precio]]*(1-$F$2))</f>
        <v>258.018579</v>
      </c>
      <c r="F5341" s="12" t="s">
        <v>31</v>
      </c>
      <c r="G5341" s="15"/>
      <c r="H5341" s="14" t="n">
        <f aca="false">IFERROR(IF($F$3=0,"-",Tabla1[[#This Row],[Precio de Cliente neto]]*(1+$F$3)),"-")</f>
        <v>430.030965</v>
      </c>
      <c r="I5341" s="14" t="n">
        <v>409.5533</v>
      </c>
      <c r="J5341" s="14" t="n">
        <v>368.59797</v>
      </c>
    </row>
    <row r="5342" customFormat="false" ht="15" hidden="false" customHeight="false" outlineLevel="0" collapsed="false">
      <c r="A5342" s="12" t="n">
        <v>21581</v>
      </c>
      <c r="B5342" s="13" t="s">
        <v>5355</v>
      </c>
      <c r="C5342" s="14" t="n">
        <f aca="false">IF($F$2=0," - ",Tabla1[[#This Row],[Base Precio de Lista neto]])</f>
        <v>2533.7996</v>
      </c>
      <c r="D5342" s="14" t="n">
        <f aca="false">IF($F$2=0," - ",Tabla1[[#This Row],[Base Precio de Lista neto]]*(1-$F$2))</f>
        <v>1773.65972</v>
      </c>
      <c r="E5342" s="14" t="n">
        <f aca="false">IF($F$2=0," - ",Tabla1[[#This Row],[Base para Mejor precio]]*(1-$F$2))</f>
        <v>1596.293748</v>
      </c>
      <c r="F5342" s="12" t="s">
        <v>31</v>
      </c>
      <c r="G5342" s="15"/>
      <c r="H5342" s="14" t="n">
        <f aca="false">IFERROR(IF($F$3=0,"-",Tabla1[[#This Row],[Precio de Cliente neto]]*(1+$F$3)),"-")</f>
        <v>2660.48958</v>
      </c>
      <c r="I5342" s="14" t="n">
        <v>2533.7996</v>
      </c>
      <c r="J5342" s="14" t="n">
        <v>2280.41964</v>
      </c>
    </row>
    <row r="5343" customFormat="false" ht="15" hidden="false" customHeight="false" outlineLevel="0" collapsed="false">
      <c r="A5343" s="12" t="n">
        <v>21582</v>
      </c>
      <c r="B5343" s="13" t="s">
        <v>5356</v>
      </c>
      <c r="C5343" s="14" t="n">
        <f aca="false">IF($F$2=0," - ",Tabla1[[#This Row],[Base Precio de Lista neto]])</f>
        <v>2536.1703</v>
      </c>
      <c r="D5343" s="14" t="n">
        <f aca="false">IF($F$2=0," - ",Tabla1[[#This Row],[Base Precio de Lista neto]]*(1-$F$2))</f>
        <v>1775.31921</v>
      </c>
      <c r="E5343" s="14" t="n">
        <f aca="false">IF($F$2=0," - ",Tabla1[[#This Row],[Base para Mejor precio]]*(1-$F$2))</f>
        <v>1597.787289</v>
      </c>
      <c r="F5343" s="12" t="s">
        <v>31</v>
      </c>
      <c r="G5343" s="15"/>
      <c r="H5343" s="14" t="n">
        <f aca="false">IFERROR(IF($F$3=0,"-",Tabla1[[#This Row],[Precio de Cliente neto]]*(1+$F$3)),"-")</f>
        <v>2662.978815</v>
      </c>
      <c r="I5343" s="14" t="n">
        <v>2536.1703</v>
      </c>
      <c r="J5343" s="14" t="n">
        <v>2282.55327</v>
      </c>
    </row>
    <row r="5344" customFormat="false" ht="15" hidden="false" customHeight="false" outlineLevel="0" collapsed="false">
      <c r="A5344" s="12" t="n">
        <v>21583</v>
      </c>
      <c r="B5344" s="13" t="s">
        <v>5357</v>
      </c>
      <c r="C5344" s="14" t="n">
        <f aca="false">IF($F$2=0," - ",Tabla1[[#This Row],[Base Precio de Lista neto]])</f>
        <v>6480.0898</v>
      </c>
      <c r="D5344" s="14" t="n">
        <f aca="false">IF($F$2=0," - ",Tabla1[[#This Row],[Base Precio de Lista neto]]*(1-$F$2))</f>
        <v>4536.06286</v>
      </c>
      <c r="E5344" s="14" t="n">
        <f aca="false">IF($F$2=0," - ",Tabla1[[#This Row],[Base para Mejor precio]]*(1-$F$2))</f>
        <v>4082.456574</v>
      </c>
      <c r="F5344" s="12" t="s">
        <v>31</v>
      </c>
      <c r="G5344" s="15"/>
      <c r="H5344" s="14" t="n">
        <f aca="false">IFERROR(IF($F$3=0,"-",Tabla1[[#This Row],[Precio de Cliente neto]]*(1+$F$3)),"-")</f>
        <v>6804.09429</v>
      </c>
      <c r="I5344" s="14" t="n">
        <v>6480.0898</v>
      </c>
      <c r="J5344" s="14" t="n">
        <v>5832.08082</v>
      </c>
    </row>
    <row r="5345" customFormat="false" ht="15" hidden="false" customHeight="false" outlineLevel="0" collapsed="false">
      <c r="A5345" s="12" t="n">
        <v>21584</v>
      </c>
      <c r="B5345" s="13" t="s">
        <v>5358</v>
      </c>
      <c r="C5345" s="14" t="n">
        <f aca="false">IF($F$2=0," - ",Tabla1[[#This Row],[Base Precio de Lista neto]])</f>
        <v>6660.1142</v>
      </c>
      <c r="D5345" s="14" t="n">
        <f aca="false">IF($F$2=0," - ",Tabla1[[#This Row],[Base Precio de Lista neto]]*(1-$F$2))</f>
        <v>4662.07994</v>
      </c>
      <c r="E5345" s="14" t="n">
        <f aca="false">IF($F$2=0," - ",Tabla1[[#This Row],[Base para Mejor precio]]*(1-$F$2))</f>
        <v>4195.871946</v>
      </c>
      <c r="F5345" s="12" t="s">
        <v>31</v>
      </c>
      <c r="G5345" s="15"/>
      <c r="H5345" s="14" t="n">
        <f aca="false">IFERROR(IF($F$3=0,"-",Tabla1[[#This Row],[Precio de Cliente neto]]*(1+$F$3)),"-")</f>
        <v>6993.11991</v>
      </c>
      <c r="I5345" s="14" t="n">
        <v>6660.1142</v>
      </c>
      <c r="J5345" s="14" t="n">
        <v>5994.10278</v>
      </c>
    </row>
    <row r="5346" customFormat="false" ht="15" hidden="false" customHeight="false" outlineLevel="0" collapsed="false">
      <c r="A5346" s="12" t="n">
        <v>21585</v>
      </c>
      <c r="B5346" s="13" t="s">
        <v>5359</v>
      </c>
      <c r="C5346" s="14" t="n">
        <f aca="false">IF($F$2=0," - ",Tabla1[[#This Row],[Base Precio de Lista neto]])</f>
        <v>971.8994</v>
      </c>
      <c r="D5346" s="14" t="n">
        <f aca="false">IF($F$2=0," - ",Tabla1[[#This Row],[Base Precio de Lista neto]]*(1-$F$2))</f>
        <v>680.32958</v>
      </c>
      <c r="E5346" s="14" t="n">
        <f aca="false">IF($F$2=0," - ",Tabla1[[#This Row],[Base para Mejor precio]]*(1-$F$2))</f>
        <v>612.296622</v>
      </c>
      <c r="F5346" s="12" t="s">
        <v>31</v>
      </c>
      <c r="G5346" s="15"/>
      <c r="H5346" s="14" t="n">
        <f aca="false">IFERROR(IF($F$3=0,"-",Tabla1[[#This Row],[Precio de Cliente neto]]*(1+$F$3)),"-")</f>
        <v>1020.49437</v>
      </c>
      <c r="I5346" s="14" t="n">
        <v>971.8994</v>
      </c>
      <c r="J5346" s="14" t="n">
        <v>874.70946</v>
      </c>
    </row>
    <row r="5347" customFormat="false" ht="15" hidden="false" customHeight="false" outlineLevel="0" collapsed="false">
      <c r="A5347" s="12" t="n">
        <v>21586</v>
      </c>
      <c r="B5347" s="13" t="s">
        <v>5360</v>
      </c>
      <c r="C5347" s="14" t="n">
        <f aca="false">IF($F$2=0," - ",Tabla1[[#This Row],[Base Precio de Lista neto]])</f>
        <v>559.9369</v>
      </c>
      <c r="D5347" s="14" t="n">
        <f aca="false">IF($F$2=0," - ",Tabla1[[#This Row],[Base Precio de Lista neto]]*(1-$F$2))</f>
        <v>391.95583</v>
      </c>
      <c r="E5347" s="14" t="n">
        <f aca="false">IF($F$2=0," - ",Tabla1[[#This Row],[Base para Mejor precio]]*(1-$F$2))</f>
        <v>352.760247</v>
      </c>
      <c r="F5347" s="12" t="s">
        <v>31</v>
      </c>
      <c r="G5347" s="15"/>
      <c r="H5347" s="14" t="n">
        <f aca="false">IFERROR(IF($F$3=0,"-",Tabla1[[#This Row],[Precio de Cliente neto]]*(1+$F$3)),"-")</f>
        <v>587.933745</v>
      </c>
      <c r="I5347" s="14" t="n">
        <v>559.9369</v>
      </c>
      <c r="J5347" s="14" t="n">
        <v>503.94321</v>
      </c>
    </row>
    <row r="5348" customFormat="false" ht="15" hidden="false" customHeight="false" outlineLevel="0" collapsed="false">
      <c r="A5348" s="12" t="n">
        <v>21587</v>
      </c>
      <c r="B5348" s="13" t="s">
        <v>5361</v>
      </c>
      <c r="C5348" s="14" t="n">
        <f aca="false">IF($F$2=0," - ",Tabla1[[#This Row],[Base Precio de Lista neto]])</f>
        <v>164.6596</v>
      </c>
      <c r="D5348" s="14" t="n">
        <f aca="false">IF($F$2=0," - ",Tabla1[[#This Row],[Base Precio de Lista neto]]*(1-$F$2))</f>
        <v>115.26172</v>
      </c>
      <c r="E5348" s="14" t="n">
        <f aca="false">IF($F$2=0," - ",Tabla1[[#This Row],[Base para Mejor precio]]*(1-$F$2))</f>
        <v>103.735548</v>
      </c>
      <c r="F5348" s="12" t="s">
        <v>31</v>
      </c>
      <c r="G5348" s="15"/>
      <c r="H5348" s="14" t="n">
        <f aca="false">IFERROR(IF($F$3=0,"-",Tabla1[[#This Row],[Precio de Cliente neto]]*(1+$F$3)),"-")</f>
        <v>172.89258</v>
      </c>
      <c r="I5348" s="14" t="n">
        <v>164.6596</v>
      </c>
      <c r="J5348" s="14" t="n">
        <v>148.19364</v>
      </c>
    </row>
    <row r="5349" customFormat="false" ht="15" hidden="false" customHeight="false" outlineLevel="0" collapsed="false">
      <c r="A5349" s="12" t="n">
        <v>21588</v>
      </c>
      <c r="B5349" s="13" t="s">
        <v>5362</v>
      </c>
      <c r="C5349" s="14" t="n">
        <f aca="false">IF($F$2=0," - ",Tabla1[[#This Row],[Base Precio de Lista neto]])</f>
        <v>184.5482</v>
      </c>
      <c r="D5349" s="14" t="n">
        <f aca="false">IF($F$2=0," - ",Tabla1[[#This Row],[Base Precio de Lista neto]]*(1-$F$2))</f>
        <v>129.18374</v>
      </c>
      <c r="E5349" s="14" t="n">
        <f aca="false">IF($F$2=0," - ",Tabla1[[#This Row],[Base para Mejor precio]]*(1-$F$2))</f>
        <v>116.265366</v>
      </c>
      <c r="F5349" s="12" t="s">
        <v>31</v>
      </c>
      <c r="G5349" s="15"/>
      <c r="H5349" s="14" t="n">
        <f aca="false">IFERROR(IF($F$3=0,"-",Tabla1[[#This Row],[Precio de Cliente neto]]*(1+$F$3)),"-")</f>
        <v>193.77561</v>
      </c>
      <c r="I5349" s="14" t="n">
        <v>184.5482</v>
      </c>
      <c r="J5349" s="14" t="n">
        <v>166.09338</v>
      </c>
    </row>
    <row r="5350" customFormat="false" ht="15" hidden="false" customHeight="false" outlineLevel="0" collapsed="false">
      <c r="A5350" s="12" t="n">
        <v>21589</v>
      </c>
      <c r="B5350" s="13" t="s">
        <v>5363</v>
      </c>
      <c r="C5350" s="14" t="n">
        <f aca="false">IF($F$2=0," - ",Tabla1[[#This Row],[Base Precio de Lista neto]])</f>
        <v>218.8155</v>
      </c>
      <c r="D5350" s="14" t="n">
        <f aca="false">IF($F$2=0," - ",Tabla1[[#This Row],[Base Precio de Lista neto]]*(1-$F$2))</f>
        <v>153.17085</v>
      </c>
      <c r="E5350" s="14" t="n">
        <f aca="false">IF($F$2=0," - ",Tabla1[[#This Row],[Base para Mejor precio]]*(1-$F$2))</f>
        <v>137.853765</v>
      </c>
      <c r="F5350" s="12" t="s">
        <v>31</v>
      </c>
      <c r="G5350" s="15"/>
      <c r="H5350" s="14" t="n">
        <f aca="false">IFERROR(IF($F$3=0,"-",Tabla1[[#This Row],[Precio de Cliente neto]]*(1+$F$3)),"-")</f>
        <v>229.756275</v>
      </c>
      <c r="I5350" s="14" t="n">
        <v>218.8155</v>
      </c>
      <c r="J5350" s="14" t="n">
        <v>196.93395</v>
      </c>
    </row>
    <row r="5351" customFormat="false" ht="15" hidden="false" customHeight="false" outlineLevel="0" collapsed="false">
      <c r="A5351" s="12" t="n">
        <v>21590</v>
      </c>
      <c r="B5351" s="13" t="s">
        <v>5364</v>
      </c>
      <c r="C5351" s="14" t="n">
        <f aca="false">IF($F$2=0," - ",Tabla1[[#This Row],[Base Precio de Lista neto]])</f>
        <v>256.799</v>
      </c>
      <c r="D5351" s="14" t="n">
        <f aca="false">IF($F$2=0," - ",Tabla1[[#This Row],[Base Precio de Lista neto]]*(1-$F$2))</f>
        <v>179.7593</v>
      </c>
      <c r="E5351" s="14" t="n">
        <f aca="false">IF($F$2=0," - ",Tabla1[[#This Row],[Base para Mejor precio]]*(1-$F$2))</f>
        <v>161.78337</v>
      </c>
      <c r="F5351" s="12" t="s">
        <v>31</v>
      </c>
      <c r="G5351" s="15"/>
      <c r="H5351" s="14" t="n">
        <f aca="false">IFERROR(IF($F$3=0,"-",Tabla1[[#This Row],[Precio de Cliente neto]]*(1+$F$3)),"-")</f>
        <v>269.63895</v>
      </c>
      <c r="I5351" s="14" t="n">
        <v>256.799</v>
      </c>
      <c r="J5351" s="14" t="n">
        <v>231.1191</v>
      </c>
    </row>
    <row r="5352" customFormat="false" ht="15" hidden="false" customHeight="false" outlineLevel="0" collapsed="false">
      <c r="A5352" s="12" t="n">
        <v>21591</v>
      </c>
      <c r="B5352" s="13" t="s">
        <v>5365</v>
      </c>
      <c r="C5352" s="14" t="n">
        <f aca="false">IF($F$2=0," - ",Tabla1[[#This Row],[Base Precio de Lista neto]])</f>
        <v>412.5981</v>
      </c>
      <c r="D5352" s="14" t="n">
        <f aca="false">IF($F$2=0," - ",Tabla1[[#This Row],[Base Precio de Lista neto]]*(1-$F$2))</f>
        <v>288.81867</v>
      </c>
      <c r="E5352" s="14" t="n">
        <f aca="false">IF($F$2=0," - ",Tabla1[[#This Row],[Base para Mejor precio]]*(1-$F$2))</f>
        <v>259.936803</v>
      </c>
      <c r="F5352" s="12" t="s">
        <v>31</v>
      </c>
      <c r="G5352" s="15"/>
      <c r="H5352" s="14" t="n">
        <f aca="false">IFERROR(IF($F$3=0,"-",Tabla1[[#This Row],[Precio de Cliente neto]]*(1+$F$3)),"-")</f>
        <v>433.228005</v>
      </c>
      <c r="I5352" s="14" t="n">
        <v>412.5981</v>
      </c>
      <c r="J5352" s="14" t="n">
        <v>371.33829</v>
      </c>
    </row>
    <row r="5353" customFormat="false" ht="15" hidden="false" customHeight="false" outlineLevel="0" collapsed="false">
      <c r="A5353" s="12" t="n">
        <v>21592</v>
      </c>
      <c r="B5353" s="13" t="s">
        <v>5366</v>
      </c>
      <c r="C5353" s="14" t="n">
        <f aca="false">IF($F$2=0," - ",Tabla1[[#This Row],[Base Precio de Lista neto]])</f>
        <v>545.2999</v>
      </c>
      <c r="D5353" s="14" t="n">
        <f aca="false">IF($F$2=0," - ",Tabla1[[#This Row],[Base Precio de Lista neto]]*(1-$F$2))</f>
        <v>381.70993</v>
      </c>
      <c r="E5353" s="14" t="n">
        <f aca="false">IF($F$2=0," - ",Tabla1[[#This Row],[Base para Mejor precio]]*(1-$F$2))</f>
        <v>343.538937</v>
      </c>
      <c r="F5353" s="12" t="s">
        <v>31</v>
      </c>
      <c r="G5353" s="15"/>
      <c r="H5353" s="14" t="n">
        <f aca="false">IFERROR(IF($F$3=0,"-",Tabla1[[#This Row],[Precio de Cliente neto]]*(1+$F$3)),"-")</f>
        <v>572.564895</v>
      </c>
      <c r="I5353" s="14" t="n">
        <v>545.2999</v>
      </c>
      <c r="J5353" s="14" t="n">
        <v>490.76991</v>
      </c>
    </row>
    <row r="5354" customFormat="false" ht="15" hidden="false" customHeight="false" outlineLevel="0" collapsed="false">
      <c r="A5354" s="12" t="n">
        <v>21593</v>
      </c>
      <c r="B5354" s="13" t="s">
        <v>5367</v>
      </c>
      <c r="C5354" s="14" t="n">
        <f aca="false">IF($F$2=0," - ",Tabla1[[#This Row],[Base Precio de Lista neto]])</f>
        <v>146.1803</v>
      </c>
      <c r="D5354" s="14" t="n">
        <f aca="false">IF($F$2=0," - ",Tabla1[[#This Row],[Base Precio de Lista neto]]*(1-$F$2))</f>
        <v>102.32621</v>
      </c>
      <c r="E5354" s="14" t="n">
        <f aca="false">IF($F$2=0," - ",Tabla1[[#This Row],[Base para Mejor precio]]*(1-$F$2))</f>
        <v>92.093589</v>
      </c>
      <c r="F5354" s="12" t="s">
        <v>31</v>
      </c>
      <c r="G5354" s="15"/>
      <c r="H5354" s="14" t="n">
        <f aca="false">IFERROR(IF($F$3=0,"-",Tabla1[[#This Row],[Precio de Cliente neto]]*(1+$F$3)),"-")</f>
        <v>153.489315</v>
      </c>
      <c r="I5354" s="14" t="n">
        <v>146.1803</v>
      </c>
      <c r="J5354" s="14" t="n">
        <v>131.56227</v>
      </c>
    </row>
    <row r="5355" customFormat="false" ht="15" hidden="false" customHeight="false" outlineLevel="0" collapsed="false">
      <c r="A5355" s="12" t="n">
        <v>21594</v>
      </c>
      <c r="B5355" s="13" t="s">
        <v>5368</v>
      </c>
      <c r="C5355" s="14" t="n">
        <f aca="false">IF($F$2=0," - ",Tabla1[[#This Row],[Base Precio de Lista neto]])</f>
        <v>165.4283</v>
      </c>
      <c r="D5355" s="14" t="n">
        <f aca="false">IF($F$2=0," - ",Tabla1[[#This Row],[Base Precio de Lista neto]]*(1-$F$2))</f>
        <v>115.79981</v>
      </c>
      <c r="E5355" s="14" t="n">
        <f aca="false">IF($F$2=0," - ",Tabla1[[#This Row],[Base para Mejor precio]]*(1-$F$2))</f>
        <v>104.219829</v>
      </c>
      <c r="F5355" s="12" t="s">
        <v>31</v>
      </c>
      <c r="G5355" s="15"/>
      <c r="H5355" s="14" t="n">
        <f aca="false">IFERROR(IF($F$3=0,"-",Tabla1[[#This Row],[Precio de Cliente neto]]*(1+$F$3)),"-")</f>
        <v>173.699715</v>
      </c>
      <c r="I5355" s="14" t="n">
        <v>165.4283</v>
      </c>
      <c r="J5355" s="14" t="n">
        <v>148.88547</v>
      </c>
    </row>
    <row r="5356" customFormat="false" ht="15" hidden="false" customHeight="false" outlineLevel="0" collapsed="false">
      <c r="A5356" s="12" t="n">
        <v>21595</v>
      </c>
      <c r="B5356" s="13" t="s">
        <v>5369</v>
      </c>
      <c r="C5356" s="14" t="n">
        <f aca="false">IF($F$2=0," - ",Tabla1[[#This Row],[Base Precio de Lista neto]])</f>
        <v>171.3743</v>
      </c>
      <c r="D5356" s="14" t="n">
        <f aca="false">IF($F$2=0," - ",Tabla1[[#This Row],[Base Precio de Lista neto]]*(1-$F$2))</f>
        <v>119.96201</v>
      </c>
      <c r="E5356" s="14" t="n">
        <f aca="false">IF($F$2=0," - ",Tabla1[[#This Row],[Base para Mejor precio]]*(1-$F$2))</f>
        <v>107.965809</v>
      </c>
      <c r="F5356" s="12" t="s">
        <v>31</v>
      </c>
      <c r="G5356" s="15"/>
      <c r="H5356" s="14" t="n">
        <f aca="false">IFERROR(IF($F$3=0,"-",Tabla1[[#This Row],[Precio de Cliente neto]]*(1+$F$3)),"-")</f>
        <v>179.943015</v>
      </c>
      <c r="I5356" s="14" t="n">
        <v>171.3743</v>
      </c>
      <c r="J5356" s="14" t="n">
        <v>154.23687</v>
      </c>
    </row>
    <row r="5357" customFormat="false" ht="15" hidden="false" customHeight="false" outlineLevel="0" collapsed="false">
      <c r="A5357" s="12" t="n">
        <v>21596</v>
      </c>
      <c r="B5357" s="13" t="s">
        <v>5370</v>
      </c>
      <c r="C5357" s="14" t="n">
        <f aca="false">IF($F$2=0," - ",Tabla1[[#This Row],[Base Precio de Lista neto]])</f>
        <v>471.898</v>
      </c>
      <c r="D5357" s="14" t="n">
        <f aca="false">IF($F$2=0," - ",Tabla1[[#This Row],[Base Precio de Lista neto]]*(1-$F$2))</f>
        <v>330.3286</v>
      </c>
      <c r="E5357" s="14" t="n">
        <f aca="false">IF($F$2=0," - ",Tabla1[[#This Row],[Base para Mejor precio]]*(1-$F$2))</f>
        <v>297.29574</v>
      </c>
      <c r="F5357" s="12" t="s">
        <v>31</v>
      </c>
      <c r="G5357" s="15"/>
      <c r="H5357" s="14" t="n">
        <f aca="false">IFERROR(IF($F$3=0,"-",Tabla1[[#This Row],[Precio de Cliente neto]]*(1+$F$3)),"-")</f>
        <v>495.4929</v>
      </c>
      <c r="I5357" s="14" t="n">
        <v>471.898</v>
      </c>
      <c r="J5357" s="14" t="n">
        <v>424.7082</v>
      </c>
    </row>
    <row r="5358" customFormat="false" ht="15" hidden="false" customHeight="false" outlineLevel="0" collapsed="false">
      <c r="A5358" s="12" t="n">
        <v>21599</v>
      </c>
      <c r="B5358" s="13" t="s">
        <v>5371</v>
      </c>
      <c r="C5358" s="14" t="n">
        <f aca="false">IF($F$2=0," - ",Tabla1[[#This Row],[Base Precio de Lista neto]])</f>
        <v>108.0173</v>
      </c>
      <c r="D5358" s="14" t="n">
        <f aca="false">IF($F$2=0," - ",Tabla1[[#This Row],[Base Precio de Lista neto]]*(1-$F$2))</f>
        <v>75.61211</v>
      </c>
      <c r="E5358" s="14" t="n">
        <f aca="false">IF($F$2=0," - ",Tabla1[[#This Row],[Base para Mejor precio]]*(1-$F$2))</f>
        <v>68.050899</v>
      </c>
      <c r="F5358" s="12" t="s">
        <v>31</v>
      </c>
      <c r="G5358" s="15"/>
      <c r="H5358" s="14" t="n">
        <f aca="false">IFERROR(IF($F$3=0,"-",Tabla1[[#This Row],[Precio de Cliente neto]]*(1+$F$3)),"-")</f>
        <v>113.418165</v>
      </c>
      <c r="I5358" s="14" t="n">
        <v>108.0173</v>
      </c>
      <c r="J5358" s="14" t="n">
        <v>97.21557</v>
      </c>
    </row>
    <row r="5359" customFormat="false" ht="15" hidden="false" customHeight="false" outlineLevel="0" collapsed="false">
      <c r="A5359" s="12" t="n">
        <v>21600</v>
      </c>
      <c r="B5359" s="13" t="s">
        <v>5372</v>
      </c>
      <c r="C5359" s="14" t="n">
        <f aca="false">IF($F$2=0," - ",Tabla1[[#This Row],[Base Precio de Lista neto]])</f>
        <v>108.0173</v>
      </c>
      <c r="D5359" s="14" t="n">
        <f aca="false">IF($F$2=0," - ",Tabla1[[#This Row],[Base Precio de Lista neto]]*(1-$F$2))</f>
        <v>75.61211</v>
      </c>
      <c r="E5359" s="14" t="n">
        <f aca="false">IF($F$2=0," - ",Tabla1[[#This Row],[Base para Mejor precio]]*(1-$F$2))</f>
        <v>68.050899</v>
      </c>
      <c r="F5359" s="12" t="s">
        <v>31</v>
      </c>
      <c r="G5359" s="15"/>
      <c r="H5359" s="14" t="n">
        <f aca="false">IFERROR(IF($F$3=0,"-",Tabla1[[#This Row],[Precio de Cliente neto]]*(1+$F$3)),"-")</f>
        <v>113.418165</v>
      </c>
      <c r="I5359" s="14" t="n">
        <v>108.0173</v>
      </c>
      <c r="J5359" s="14" t="n">
        <v>97.21557</v>
      </c>
    </row>
    <row r="5360" customFormat="false" ht="15" hidden="false" customHeight="false" outlineLevel="0" collapsed="false">
      <c r="A5360" s="12" t="n">
        <v>21601</v>
      </c>
      <c r="B5360" s="13" t="s">
        <v>5373</v>
      </c>
      <c r="C5360" s="14" t="n">
        <f aca="false">IF($F$2=0," - ",Tabla1[[#This Row],[Base Precio de Lista neto]])</f>
        <v>108.0173</v>
      </c>
      <c r="D5360" s="14" t="n">
        <f aca="false">IF($F$2=0," - ",Tabla1[[#This Row],[Base Precio de Lista neto]]*(1-$F$2))</f>
        <v>75.61211</v>
      </c>
      <c r="E5360" s="14" t="n">
        <f aca="false">IF($F$2=0," - ",Tabla1[[#This Row],[Base para Mejor precio]]*(1-$F$2))</f>
        <v>68.050899</v>
      </c>
      <c r="F5360" s="12" t="s">
        <v>31</v>
      </c>
      <c r="G5360" s="15"/>
      <c r="H5360" s="14" t="n">
        <f aca="false">IFERROR(IF($F$3=0,"-",Tabla1[[#This Row],[Precio de Cliente neto]]*(1+$F$3)),"-")</f>
        <v>113.418165</v>
      </c>
      <c r="I5360" s="14" t="n">
        <v>108.0173</v>
      </c>
      <c r="J5360" s="14" t="n">
        <v>97.21557</v>
      </c>
    </row>
    <row r="5361" customFormat="false" ht="15" hidden="false" customHeight="false" outlineLevel="0" collapsed="false">
      <c r="A5361" s="12" t="n">
        <v>21602</v>
      </c>
      <c r="B5361" s="13" t="s">
        <v>5374</v>
      </c>
      <c r="C5361" s="14" t="n">
        <f aca="false">IF($F$2=0," - ",Tabla1[[#This Row],[Base Precio de Lista neto]])</f>
        <v>114.822</v>
      </c>
      <c r="D5361" s="14" t="n">
        <f aca="false">IF($F$2=0," - ",Tabla1[[#This Row],[Base Precio de Lista neto]]*(1-$F$2))</f>
        <v>80.3754</v>
      </c>
      <c r="E5361" s="14" t="n">
        <f aca="false">IF($F$2=0," - ",Tabla1[[#This Row],[Base para Mejor precio]]*(1-$F$2))</f>
        <v>72.33786</v>
      </c>
      <c r="F5361" s="12" t="s">
        <v>31</v>
      </c>
      <c r="G5361" s="15"/>
      <c r="H5361" s="14" t="n">
        <f aca="false">IFERROR(IF($F$3=0,"-",Tabla1[[#This Row],[Precio de Cliente neto]]*(1+$F$3)),"-")</f>
        <v>120.5631</v>
      </c>
      <c r="I5361" s="14" t="n">
        <v>114.822</v>
      </c>
      <c r="J5361" s="14" t="n">
        <v>103.3398</v>
      </c>
    </row>
    <row r="5362" customFormat="false" ht="15" hidden="false" customHeight="false" outlineLevel="0" collapsed="false">
      <c r="A5362" s="12" t="n">
        <v>21605</v>
      </c>
      <c r="B5362" s="13" t="s">
        <v>5375</v>
      </c>
      <c r="C5362" s="14" t="n">
        <f aca="false">IF($F$2=0," - ",Tabla1[[#This Row],[Base Precio de Lista neto]])</f>
        <v>10121.0027</v>
      </c>
      <c r="D5362" s="14" t="n">
        <f aca="false">IF($F$2=0," - ",Tabla1[[#This Row],[Base Precio de Lista neto]]*(1-$F$2))</f>
        <v>7084.70189</v>
      </c>
      <c r="E5362" s="14" t="n">
        <f aca="false">IF($F$2=0," - ",Tabla1[[#This Row],[Base para Mejor precio]]*(1-$F$2))</f>
        <v>6376.231701</v>
      </c>
      <c r="F5362" s="12" t="s">
        <v>31</v>
      </c>
      <c r="G5362" s="15"/>
      <c r="H5362" s="14" t="n">
        <f aca="false">IFERROR(IF($F$3=0,"-",Tabla1[[#This Row],[Precio de Cliente neto]]*(1+$F$3)),"-")</f>
        <v>10627.052835</v>
      </c>
      <c r="I5362" s="14" t="n">
        <v>10121.0027</v>
      </c>
      <c r="J5362" s="14" t="n">
        <v>9108.90243</v>
      </c>
    </row>
    <row r="5363" customFormat="false" ht="15" hidden="false" customHeight="false" outlineLevel="0" collapsed="false">
      <c r="A5363" s="12" t="n">
        <v>21607</v>
      </c>
      <c r="B5363" s="13" t="s">
        <v>5376</v>
      </c>
      <c r="C5363" s="14" t="n">
        <f aca="false">IF($F$2=0," - ",Tabla1[[#This Row],[Base Precio de Lista neto]])</f>
        <v>1369.5466</v>
      </c>
      <c r="D5363" s="14" t="n">
        <f aca="false">IF($F$2=0," - ",Tabla1[[#This Row],[Base Precio de Lista neto]]*(1-$F$2))</f>
        <v>958.68262</v>
      </c>
      <c r="E5363" s="14" t="n">
        <f aca="false">IF($F$2=0," - ",Tabla1[[#This Row],[Base para Mejor precio]]*(1-$F$2))</f>
        <v>862.814358</v>
      </c>
      <c r="F5363" s="12" t="s">
        <v>31</v>
      </c>
      <c r="G5363" s="15"/>
      <c r="H5363" s="14" t="n">
        <f aca="false">IFERROR(IF($F$3=0,"-",Tabla1[[#This Row],[Precio de Cliente neto]]*(1+$F$3)),"-")</f>
        <v>1438.02393</v>
      </c>
      <c r="I5363" s="14" t="n">
        <v>1369.5466</v>
      </c>
      <c r="J5363" s="14" t="n">
        <v>1232.59194</v>
      </c>
    </row>
    <row r="5364" customFormat="false" ht="15" hidden="false" customHeight="false" outlineLevel="0" collapsed="false">
      <c r="A5364" s="12" t="n">
        <v>21608</v>
      </c>
      <c r="B5364" s="13" t="s">
        <v>5377</v>
      </c>
      <c r="C5364" s="14" t="n">
        <f aca="false">IF($F$2=0," - ",Tabla1[[#This Row],[Base Precio de Lista neto]])</f>
        <v>1815.2701</v>
      </c>
      <c r="D5364" s="14" t="n">
        <f aca="false">IF($F$2=0," - ",Tabla1[[#This Row],[Base Precio de Lista neto]]*(1-$F$2))</f>
        <v>1270.68907</v>
      </c>
      <c r="E5364" s="14" t="n">
        <f aca="false">IF($F$2=0," - ",Tabla1[[#This Row],[Base para Mejor precio]]*(1-$F$2))</f>
        <v>1143.620163</v>
      </c>
      <c r="F5364" s="12" t="s">
        <v>31</v>
      </c>
      <c r="G5364" s="15"/>
      <c r="H5364" s="14" t="n">
        <f aca="false">IFERROR(IF($F$3=0,"-",Tabla1[[#This Row],[Precio de Cliente neto]]*(1+$F$3)),"-")</f>
        <v>1906.033605</v>
      </c>
      <c r="I5364" s="14" t="n">
        <v>1815.2701</v>
      </c>
      <c r="J5364" s="14" t="n">
        <v>1633.74309</v>
      </c>
    </row>
    <row r="5365" customFormat="false" ht="15" hidden="false" customHeight="false" outlineLevel="0" collapsed="false">
      <c r="A5365" s="12" t="n">
        <v>21609</v>
      </c>
      <c r="B5365" s="13" t="s">
        <v>5378</v>
      </c>
      <c r="C5365" s="14" t="n">
        <f aca="false">IF($F$2=0," - ",Tabla1[[#This Row],[Base Precio de Lista neto]])</f>
        <v>2611.7426</v>
      </c>
      <c r="D5365" s="14" t="n">
        <f aca="false">IF($F$2=0," - ",Tabla1[[#This Row],[Base Precio de Lista neto]]*(1-$F$2))</f>
        <v>1828.21982</v>
      </c>
      <c r="E5365" s="14" t="n">
        <f aca="false">IF($F$2=0," - ",Tabla1[[#This Row],[Base para Mejor precio]]*(1-$F$2))</f>
        <v>1645.397838</v>
      </c>
      <c r="F5365" s="12" t="s">
        <v>31</v>
      </c>
      <c r="G5365" s="15"/>
      <c r="H5365" s="14" t="n">
        <f aca="false">IFERROR(IF($F$3=0,"-",Tabla1[[#This Row],[Precio de Cliente neto]]*(1+$F$3)),"-")</f>
        <v>2742.32973</v>
      </c>
      <c r="I5365" s="14" t="n">
        <v>2611.7426</v>
      </c>
      <c r="J5365" s="14" t="n">
        <v>2350.56834</v>
      </c>
    </row>
    <row r="5366" customFormat="false" ht="15" hidden="false" customHeight="false" outlineLevel="0" collapsed="false">
      <c r="A5366" s="12" t="n">
        <v>21610</v>
      </c>
      <c r="B5366" s="13" t="s">
        <v>5379</v>
      </c>
      <c r="C5366" s="14" t="n">
        <f aca="false">IF($F$2=0," - ",Tabla1[[#This Row],[Base Precio de Lista neto]])</f>
        <v>3495.1496</v>
      </c>
      <c r="D5366" s="14" t="n">
        <f aca="false">IF($F$2=0," - ",Tabla1[[#This Row],[Base Precio de Lista neto]]*(1-$F$2))</f>
        <v>2446.60472</v>
      </c>
      <c r="E5366" s="14" t="n">
        <f aca="false">IF($F$2=0," - ",Tabla1[[#This Row],[Base para Mejor precio]]*(1-$F$2))</f>
        <v>2201.944248</v>
      </c>
      <c r="F5366" s="12" t="s">
        <v>31</v>
      </c>
      <c r="G5366" s="15"/>
      <c r="H5366" s="14" t="n">
        <f aca="false">IFERROR(IF($F$3=0,"-",Tabla1[[#This Row],[Precio de Cliente neto]]*(1+$F$3)),"-")</f>
        <v>3669.90708</v>
      </c>
      <c r="I5366" s="14" t="n">
        <v>3495.1496</v>
      </c>
      <c r="J5366" s="14" t="n">
        <v>3145.63464</v>
      </c>
    </row>
    <row r="5367" customFormat="false" ht="15" hidden="false" customHeight="false" outlineLevel="0" collapsed="false">
      <c r="A5367" s="12" t="n">
        <v>21613</v>
      </c>
      <c r="B5367" s="13" t="s">
        <v>5380</v>
      </c>
      <c r="C5367" s="14" t="n">
        <f aca="false">IF($F$2=0," - ",Tabla1[[#This Row],[Base Precio de Lista neto]])</f>
        <v>2133.4179</v>
      </c>
      <c r="D5367" s="14" t="n">
        <f aca="false">IF($F$2=0," - ",Tabla1[[#This Row],[Base Precio de Lista neto]]*(1-$F$2))</f>
        <v>1493.39253</v>
      </c>
      <c r="E5367" s="14" t="n">
        <f aca="false">IF($F$2=0," - ",Tabla1[[#This Row],[Base para Mejor precio]]*(1-$F$2))</f>
        <v>1344.053277</v>
      </c>
      <c r="F5367" s="12" t="s">
        <v>31</v>
      </c>
      <c r="G5367" s="15"/>
      <c r="H5367" s="14" t="n">
        <f aca="false">IFERROR(IF($F$3=0,"-",Tabla1[[#This Row],[Precio de Cliente neto]]*(1+$F$3)),"-")</f>
        <v>2240.088795</v>
      </c>
      <c r="I5367" s="14" t="n">
        <v>2133.4179</v>
      </c>
      <c r="J5367" s="14" t="n">
        <v>1920.07611</v>
      </c>
    </row>
    <row r="5368" customFormat="false" ht="15" hidden="false" customHeight="false" outlineLevel="0" collapsed="false">
      <c r="A5368" s="12" t="n">
        <v>21614</v>
      </c>
      <c r="B5368" s="13" t="s">
        <v>5381</v>
      </c>
      <c r="C5368" s="14" t="n">
        <f aca="false">IF($F$2=0," - ",Tabla1[[#This Row],[Base Precio de Lista neto]])</f>
        <v>2133.4179</v>
      </c>
      <c r="D5368" s="14" t="n">
        <f aca="false">IF($F$2=0," - ",Tabla1[[#This Row],[Base Precio de Lista neto]]*(1-$F$2))</f>
        <v>1493.39253</v>
      </c>
      <c r="E5368" s="14" t="n">
        <f aca="false">IF($F$2=0," - ",Tabla1[[#This Row],[Base para Mejor precio]]*(1-$F$2))</f>
        <v>1344.053277</v>
      </c>
      <c r="F5368" s="12" t="s">
        <v>31</v>
      </c>
      <c r="G5368" s="15"/>
      <c r="H5368" s="14" t="n">
        <f aca="false">IFERROR(IF($F$3=0,"-",Tabla1[[#This Row],[Precio de Cliente neto]]*(1+$F$3)),"-")</f>
        <v>2240.088795</v>
      </c>
      <c r="I5368" s="14" t="n">
        <v>2133.4179</v>
      </c>
      <c r="J5368" s="14" t="n">
        <v>1920.07611</v>
      </c>
    </row>
    <row r="5369" customFormat="false" ht="15" hidden="false" customHeight="false" outlineLevel="0" collapsed="false">
      <c r="A5369" s="12" t="n">
        <v>21615</v>
      </c>
      <c r="B5369" s="13" t="s">
        <v>5382</v>
      </c>
      <c r="C5369" s="14" t="n">
        <f aca="false">IF($F$2=0," - ",Tabla1[[#This Row],[Base Precio de Lista neto]])</f>
        <v>2133.4179</v>
      </c>
      <c r="D5369" s="14" t="n">
        <f aca="false">IF($F$2=0," - ",Tabla1[[#This Row],[Base Precio de Lista neto]]*(1-$F$2))</f>
        <v>1493.39253</v>
      </c>
      <c r="E5369" s="14" t="n">
        <f aca="false">IF($F$2=0," - ",Tabla1[[#This Row],[Base para Mejor precio]]*(1-$F$2))</f>
        <v>1344.053277</v>
      </c>
      <c r="F5369" s="12" t="s">
        <v>31</v>
      </c>
      <c r="G5369" s="15"/>
      <c r="H5369" s="14" t="n">
        <f aca="false">IFERROR(IF($F$3=0,"-",Tabla1[[#This Row],[Precio de Cliente neto]]*(1+$F$3)),"-")</f>
        <v>2240.088795</v>
      </c>
      <c r="I5369" s="14" t="n">
        <v>2133.4179</v>
      </c>
      <c r="J5369" s="14" t="n">
        <v>1920.07611</v>
      </c>
    </row>
    <row r="5370" customFormat="false" ht="15" hidden="false" customHeight="false" outlineLevel="0" collapsed="false">
      <c r="A5370" s="12" t="n">
        <v>21616</v>
      </c>
      <c r="B5370" s="13" t="s">
        <v>5383</v>
      </c>
      <c r="C5370" s="14" t="n">
        <f aca="false">IF($F$2=0," - ",Tabla1[[#This Row],[Base Precio de Lista neto]])</f>
        <v>2133.4179</v>
      </c>
      <c r="D5370" s="14" t="n">
        <f aca="false">IF($F$2=0," - ",Tabla1[[#This Row],[Base Precio de Lista neto]]*(1-$F$2))</f>
        <v>1493.39253</v>
      </c>
      <c r="E5370" s="14" t="n">
        <f aca="false">IF($F$2=0," - ",Tabla1[[#This Row],[Base para Mejor precio]]*(1-$F$2))</f>
        <v>1344.053277</v>
      </c>
      <c r="F5370" s="12" t="s">
        <v>31</v>
      </c>
      <c r="G5370" s="15"/>
      <c r="H5370" s="14" t="n">
        <f aca="false">IFERROR(IF($F$3=0,"-",Tabla1[[#This Row],[Precio de Cliente neto]]*(1+$F$3)),"-")</f>
        <v>2240.088795</v>
      </c>
      <c r="I5370" s="14" t="n">
        <v>2133.4179</v>
      </c>
      <c r="J5370" s="14" t="n">
        <v>1920.07611</v>
      </c>
    </row>
    <row r="5371" customFormat="false" ht="15" hidden="false" customHeight="false" outlineLevel="0" collapsed="false">
      <c r="A5371" s="12" t="n">
        <v>21620</v>
      </c>
      <c r="B5371" s="13" t="s">
        <v>5384</v>
      </c>
      <c r="C5371" s="14" t="n">
        <f aca="false">IF($F$2=0," - ",Tabla1[[#This Row],[Base Precio de Lista neto]])</f>
        <v>6822.5136</v>
      </c>
      <c r="D5371" s="14" t="n">
        <f aca="false">IF($F$2=0," - ",Tabla1[[#This Row],[Base Precio de Lista neto]]*(1-$F$2))</f>
        <v>4775.75952</v>
      </c>
      <c r="E5371" s="14" t="n">
        <f aca="false">IF($F$2=0," - ",Tabla1[[#This Row],[Base para Mejor precio]]*(1-$F$2))</f>
        <v>4298.183568</v>
      </c>
      <c r="F5371" s="12" t="s">
        <v>31</v>
      </c>
      <c r="G5371" s="15"/>
      <c r="H5371" s="14" t="n">
        <f aca="false">IFERROR(IF($F$3=0,"-",Tabla1[[#This Row],[Precio de Cliente neto]]*(1+$F$3)),"-")</f>
        <v>7163.63928</v>
      </c>
      <c r="I5371" s="14" t="n">
        <v>6822.5136</v>
      </c>
      <c r="J5371" s="14" t="n">
        <v>6140.26224</v>
      </c>
    </row>
    <row r="5372" customFormat="false" ht="15" hidden="false" customHeight="false" outlineLevel="0" collapsed="false">
      <c r="A5372" s="12" t="n">
        <v>21621</v>
      </c>
      <c r="B5372" s="13" t="s">
        <v>5385</v>
      </c>
      <c r="C5372" s="14" t="n">
        <f aca="false">IF($F$2=0," - ",Tabla1[[#This Row],[Base Precio de Lista neto]])</f>
        <v>498.7915</v>
      </c>
      <c r="D5372" s="14" t="n">
        <f aca="false">IF($F$2=0," - ",Tabla1[[#This Row],[Base Precio de Lista neto]]*(1-$F$2))</f>
        <v>349.15405</v>
      </c>
      <c r="E5372" s="14" t="n">
        <f aca="false">IF($F$2=0," - ",Tabla1[[#This Row],[Base para Mejor precio]]*(1-$F$2))</f>
        <v>314.238645</v>
      </c>
      <c r="F5372" s="12" t="s">
        <v>31</v>
      </c>
      <c r="G5372" s="15"/>
      <c r="H5372" s="14" t="n">
        <f aca="false">IFERROR(IF($F$3=0,"-",Tabla1[[#This Row],[Precio de Cliente neto]]*(1+$F$3)),"-")</f>
        <v>523.731075</v>
      </c>
      <c r="I5372" s="14" t="n">
        <v>498.7915</v>
      </c>
      <c r="J5372" s="14" t="n">
        <v>448.91235</v>
      </c>
    </row>
    <row r="5373" customFormat="false" ht="15" hidden="false" customHeight="false" outlineLevel="0" collapsed="false">
      <c r="A5373" s="12" t="n">
        <v>21622</v>
      </c>
      <c r="B5373" s="13" t="s">
        <v>5386</v>
      </c>
      <c r="C5373" s="14" t="n">
        <f aca="false">IF($F$2=0," - ",Tabla1[[#This Row],[Base Precio de Lista neto]])</f>
        <v>1623.7444</v>
      </c>
      <c r="D5373" s="14" t="n">
        <f aca="false">IF($F$2=0," - ",Tabla1[[#This Row],[Base Precio de Lista neto]]*(1-$F$2))</f>
        <v>1136.62108</v>
      </c>
      <c r="E5373" s="14" t="n">
        <f aca="false">IF($F$2=0," - ",Tabla1[[#This Row],[Base para Mejor precio]]*(1-$F$2))</f>
        <v>1022.958972</v>
      </c>
      <c r="F5373" s="12" t="s">
        <v>31</v>
      </c>
      <c r="G5373" s="15"/>
      <c r="H5373" s="14" t="n">
        <f aca="false">IFERROR(IF($F$3=0,"-",Tabla1[[#This Row],[Precio de Cliente neto]]*(1+$F$3)),"-")</f>
        <v>1704.93162</v>
      </c>
      <c r="I5373" s="14" t="n">
        <v>1623.7444</v>
      </c>
      <c r="J5373" s="14" t="n">
        <v>1461.36996</v>
      </c>
    </row>
    <row r="5374" customFormat="false" ht="15" hidden="false" customHeight="false" outlineLevel="0" collapsed="false">
      <c r="A5374" s="12" t="n">
        <v>21623</v>
      </c>
      <c r="B5374" s="13" t="s">
        <v>5387</v>
      </c>
      <c r="C5374" s="14" t="n">
        <f aca="false">IF($F$2=0," - ",Tabla1[[#This Row],[Base Precio de Lista neto]])</f>
        <v>86.3357</v>
      </c>
      <c r="D5374" s="14" t="n">
        <f aca="false">IF($F$2=0," - ",Tabla1[[#This Row],[Base Precio de Lista neto]]*(1-$F$2))</f>
        <v>60.43499</v>
      </c>
      <c r="E5374" s="14" t="n">
        <f aca="false">IF($F$2=0," - ",Tabla1[[#This Row],[Base para Mejor precio]]*(1-$F$2))</f>
        <v>54.391491</v>
      </c>
      <c r="F5374" s="12" t="s">
        <v>17</v>
      </c>
      <c r="G5374" s="15"/>
      <c r="H5374" s="14" t="n">
        <f aca="false">IFERROR(IF($F$3=0,"-",Tabla1[[#This Row],[Precio de Cliente neto]]*(1+$F$3)),"-")</f>
        <v>90.652485</v>
      </c>
      <c r="I5374" s="14" t="n">
        <v>86.3357</v>
      </c>
      <c r="J5374" s="14" t="n">
        <v>77.70213</v>
      </c>
    </row>
    <row r="5375" customFormat="false" ht="15" hidden="false" customHeight="false" outlineLevel="0" collapsed="false">
      <c r="A5375" s="12" t="n">
        <v>21624</v>
      </c>
      <c r="B5375" s="13" t="s">
        <v>5388</v>
      </c>
      <c r="C5375" s="14" t="n">
        <f aca="false">IF($F$2=0," - ",Tabla1[[#This Row],[Base Precio de Lista neto]])</f>
        <v>97.5643</v>
      </c>
      <c r="D5375" s="14" t="n">
        <f aca="false">IF($F$2=0," - ",Tabla1[[#This Row],[Base Precio de Lista neto]]*(1-$F$2))</f>
        <v>68.29501</v>
      </c>
      <c r="E5375" s="14" t="n">
        <f aca="false">IF($F$2=0," - ",Tabla1[[#This Row],[Base para Mejor precio]]*(1-$F$2))</f>
        <v>61.465509</v>
      </c>
      <c r="F5375" s="12" t="s">
        <v>17</v>
      </c>
      <c r="G5375" s="15"/>
      <c r="H5375" s="14" t="n">
        <f aca="false">IFERROR(IF($F$3=0,"-",Tabla1[[#This Row],[Precio de Cliente neto]]*(1+$F$3)),"-")</f>
        <v>102.442515</v>
      </c>
      <c r="I5375" s="14" t="n">
        <v>97.5643</v>
      </c>
      <c r="J5375" s="14" t="n">
        <v>87.80787</v>
      </c>
    </row>
    <row r="5376" customFormat="false" ht="15" hidden="false" customHeight="false" outlineLevel="0" collapsed="false">
      <c r="A5376" s="12" t="n">
        <v>21625</v>
      </c>
      <c r="B5376" s="13" t="s">
        <v>5389</v>
      </c>
      <c r="C5376" s="14" t="n">
        <f aca="false">IF($F$2=0," - ",Tabla1[[#This Row],[Base Precio de Lista neto]])</f>
        <v>119.8287</v>
      </c>
      <c r="D5376" s="14" t="n">
        <f aca="false">IF($F$2=0," - ",Tabla1[[#This Row],[Base Precio de Lista neto]]*(1-$F$2))</f>
        <v>83.88009</v>
      </c>
      <c r="E5376" s="14" t="n">
        <f aca="false">IF($F$2=0," - ",Tabla1[[#This Row],[Base para Mejor precio]]*(1-$F$2))</f>
        <v>75.492081</v>
      </c>
      <c r="F5376" s="12" t="s">
        <v>17</v>
      </c>
      <c r="G5376" s="15"/>
      <c r="H5376" s="14" t="n">
        <f aca="false">IFERROR(IF($F$3=0,"-",Tabla1[[#This Row],[Precio de Cliente neto]]*(1+$F$3)),"-")</f>
        <v>125.820135</v>
      </c>
      <c r="I5376" s="14" t="n">
        <v>119.8287</v>
      </c>
      <c r="J5376" s="14" t="n">
        <v>107.84583</v>
      </c>
    </row>
    <row r="5377" customFormat="false" ht="15" hidden="false" customHeight="false" outlineLevel="0" collapsed="false">
      <c r="A5377" s="12" t="n">
        <v>21626</v>
      </c>
      <c r="B5377" s="13" t="s">
        <v>5390</v>
      </c>
      <c r="C5377" s="14" t="n">
        <f aca="false">IF($F$2=0," - ",Tabla1[[#This Row],[Base Precio de Lista neto]])</f>
        <v>142.2</v>
      </c>
      <c r="D5377" s="14" t="n">
        <f aca="false">IF($F$2=0," - ",Tabla1[[#This Row],[Base Precio de Lista neto]]*(1-$F$2))</f>
        <v>99.54</v>
      </c>
      <c r="E5377" s="14" t="n">
        <f aca="false">IF($F$2=0," - ",Tabla1[[#This Row],[Base para Mejor precio]]*(1-$F$2))</f>
        <v>89.586</v>
      </c>
      <c r="F5377" s="12" t="s">
        <v>17</v>
      </c>
      <c r="G5377" s="15"/>
      <c r="H5377" s="14" t="n">
        <f aca="false">IFERROR(IF($F$3=0,"-",Tabla1[[#This Row],[Precio de Cliente neto]]*(1+$F$3)),"-")</f>
        <v>149.31</v>
      </c>
      <c r="I5377" s="14" t="n">
        <v>142.2</v>
      </c>
      <c r="J5377" s="14" t="n">
        <v>127.98</v>
      </c>
    </row>
    <row r="5378" customFormat="false" ht="15" hidden="false" customHeight="false" outlineLevel="0" collapsed="false">
      <c r="A5378" s="12" t="n">
        <v>21629</v>
      </c>
      <c r="B5378" s="13" t="s">
        <v>5391</v>
      </c>
      <c r="C5378" s="14" t="n">
        <f aca="false">IF($F$2=0," - ",Tabla1[[#This Row],[Base Precio de Lista neto]])</f>
        <v>201.3223</v>
      </c>
      <c r="D5378" s="14" t="n">
        <f aca="false">IF($F$2=0," - ",Tabla1[[#This Row],[Base Precio de Lista neto]]*(1-$F$2))</f>
        <v>140.92561</v>
      </c>
      <c r="E5378" s="14" t="n">
        <f aca="false">IF($F$2=0," - ",Tabla1[[#This Row],[Base para Mejor precio]]*(1-$F$2))</f>
        <v>126.833049</v>
      </c>
      <c r="F5378" s="12" t="s">
        <v>17</v>
      </c>
      <c r="G5378" s="15"/>
      <c r="H5378" s="14" t="n">
        <f aca="false">IFERROR(IF($F$3=0,"-",Tabla1[[#This Row],[Precio de Cliente neto]]*(1+$F$3)),"-")</f>
        <v>211.388415</v>
      </c>
      <c r="I5378" s="14" t="n">
        <v>201.3223</v>
      </c>
      <c r="J5378" s="14" t="n">
        <v>181.19007</v>
      </c>
    </row>
    <row r="5379" customFormat="false" ht="15" hidden="false" customHeight="false" outlineLevel="0" collapsed="false">
      <c r="A5379" s="12" t="n">
        <v>21630</v>
      </c>
      <c r="B5379" s="13" t="s">
        <v>5392</v>
      </c>
      <c r="C5379" s="14" t="n">
        <f aca="false">IF($F$2=0," - ",Tabla1[[#This Row],[Base Precio de Lista neto]])</f>
        <v>276.2381</v>
      </c>
      <c r="D5379" s="14" t="n">
        <f aca="false">IF($F$2=0," - ",Tabla1[[#This Row],[Base Precio de Lista neto]]*(1-$F$2))</f>
        <v>193.36667</v>
      </c>
      <c r="E5379" s="14" t="n">
        <f aca="false">IF($F$2=0," - ",Tabla1[[#This Row],[Base para Mejor precio]]*(1-$F$2))</f>
        <v>174.030003</v>
      </c>
      <c r="F5379" s="12" t="s">
        <v>17</v>
      </c>
      <c r="G5379" s="15"/>
      <c r="H5379" s="14" t="n">
        <f aca="false">IFERROR(IF($F$3=0,"-",Tabla1[[#This Row],[Precio de Cliente neto]]*(1+$F$3)),"-")</f>
        <v>290.050005</v>
      </c>
      <c r="I5379" s="14" t="n">
        <v>276.2381</v>
      </c>
      <c r="J5379" s="14" t="n">
        <v>248.61429</v>
      </c>
    </row>
    <row r="5380" customFormat="false" ht="15" hidden="false" customHeight="false" outlineLevel="0" collapsed="false">
      <c r="A5380" s="12" t="n">
        <v>21631</v>
      </c>
      <c r="B5380" s="13" t="s">
        <v>5393</v>
      </c>
      <c r="C5380" s="14" t="n">
        <f aca="false">IF($F$2=0," - ",Tabla1[[#This Row],[Base Precio de Lista neto]])</f>
        <v>406.4929</v>
      </c>
      <c r="D5380" s="14" t="n">
        <f aca="false">IF($F$2=0," - ",Tabla1[[#This Row],[Base Precio de Lista neto]]*(1-$F$2))</f>
        <v>284.54503</v>
      </c>
      <c r="E5380" s="14" t="n">
        <f aca="false">IF($F$2=0," - ",Tabla1[[#This Row],[Base para Mejor precio]]*(1-$F$2))</f>
        <v>256.090527</v>
      </c>
      <c r="F5380" s="12" t="s">
        <v>17</v>
      </c>
      <c r="G5380" s="15"/>
      <c r="H5380" s="14" t="n">
        <f aca="false">IFERROR(IF($F$3=0,"-",Tabla1[[#This Row],[Precio de Cliente neto]]*(1+$F$3)),"-")</f>
        <v>426.817545</v>
      </c>
      <c r="I5380" s="14" t="n">
        <v>406.4929</v>
      </c>
      <c r="J5380" s="14" t="n">
        <v>365.84361</v>
      </c>
    </row>
    <row r="5381" customFormat="false" ht="15" hidden="false" customHeight="false" outlineLevel="0" collapsed="false">
      <c r="A5381" s="12" t="n">
        <v>21632</v>
      </c>
      <c r="B5381" s="13" t="s">
        <v>5394</v>
      </c>
      <c r="C5381" s="14" t="n">
        <f aca="false">IF($F$2=0," - ",Tabla1[[#This Row],[Base Precio de Lista neto]])</f>
        <v>617.9995</v>
      </c>
      <c r="D5381" s="14" t="n">
        <f aca="false">IF($F$2=0," - ",Tabla1[[#This Row],[Base Precio de Lista neto]]*(1-$F$2))</f>
        <v>432.59965</v>
      </c>
      <c r="E5381" s="14" t="n">
        <f aca="false">IF($F$2=0," - ",Tabla1[[#This Row],[Base para Mejor precio]]*(1-$F$2))</f>
        <v>389.339685</v>
      </c>
      <c r="F5381" s="12" t="s">
        <v>17</v>
      </c>
      <c r="G5381" s="15"/>
      <c r="H5381" s="14" t="n">
        <f aca="false">IFERROR(IF($F$3=0,"-",Tabla1[[#This Row],[Precio de Cliente neto]]*(1+$F$3)),"-")</f>
        <v>648.899475</v>
      </c>
      <c r="I5381" s="14" t="n">
        <v>617.9995</v>
      </c>
      <c r="J5381" s="14" t="n">
        <v>556.19955</v>
      </c>
    </row>
    <row r="5382" customFormat="false" ht="15" hidden="false" customHeight="false" outlineLevel="0" collapsed="false">
      <c r="A5382" s="12" t="n">
        <v>21700</v>
      </c>
      <c r="B5382" s="13" t="s">
        <v>5395</v>
      </c>
      <c r="C5382" s="14" t="n">
        <f aca="false">IF($F$2=0," - ",Tabla1[[#This Row],[Base Precio de Lista neto]])</f>
        <v>680.4049</v>
      </c>
      <c r="D5382" s="14" t="n">
        <f aca="false">IF($F$2=0," - ",Tabla1[[#This Row],[Base Precio de Lista neto]]*(1-$F$2))</f>
        <v>476.28343</v>
      </c>
      <c r="E5382" s="14" t="n">
        <f aca="false">IF($F$2=0," - ",Tabla1[[#This Row],[Base para Mejor precio]]*(1-$F$2))</f>
        <v>428.655087</v>
      </c>
      <c r="F5382" s="12" t="s">
        <v>14</v>
      </c>
      <c r="G5382" s="15"/>
      <c r="H5382" s="14" t="n">
        <f aca="false">IFERROR(IF($F$3=0,"-",Tabla1[[#This Row],[Precio de Cliente neto]]*(1+$F$3)),"-")</f>
        <v>714.425145</v>
      </c>
      <c r="I5382" s="14" t="n">
        <v>680.4049</v>
      </c>
      <c r="J5382" s="14" t="n">
        <v>612.36441</v>
      </c>
    </row>
    <row r="5383" customFormat="false" ht="15" hidden="false" customHeight="false" outlineLevel="0" collapsed="false">
      <c r="A5383" s="12" t="n">
        <v>21701</v>
      </c>
      <c r="B5383" s="13" t="s">
        <v>5396</v>
      </c>
      <c r="C5383" s="14" t="n">
        <f aca="false">IF($F$2=0," - ",Tabla1[[#This Row],[Base Precio de Lista neto]])</f>
        <v>680.4049</v>
      </c>
      <c r="D5383" s="14" t="n">
        <f aca="false">IF($F$2=0," - ",Tabla1[[#This Row],[Base Precio de Lista neto]]*(1-$F$2))</f>
        <v>476.28343</v>
      </c>
      <c r="E5383" s="14" t="n">
        <f aca="false">IF($F$2=0," - ",Tabla1[[#This Row],[Base para Mejor precio]]*(1-$F$2))</f>
        <v>428.655087</v>
      </c>
      <c r="F5383" s="12" t="s">
        <v>14</v>
      </c>
      <c r="G5383" s="15"/>
      <c r="H5383" s="14" t="n">
        <f aca="false">IFERROR(IF($F$3=0,"-",Tabla1[[#This Row],[Precio de Cliente neto]]*(1+$F$3)),"-")</f>
        <v>714.425145</v>
      </c>
      <c r="I5383" s="14" t="n">
        <v>680.4049</v>
      </c>
      <c r="J5383" s="14" t="n">
        <v>612.36441</v>
      </c>
    </row>
    <row r="5384" customFormat="false" ht="15" hidden="false" customHeight="false" outlineLevel="0" collapsed="false">
      <c r="A5384" s="12" t="n">
        <v>21702</v>
      </c>
      <c r="B5384" s="13" t="s">
        <v>5397</v>
      </c>
      <c r="C5384" s="14" t="n">
        <f aca="false">IF($F$2=0," - ",Tabla1[[#This Row],[Base Precio de Lista neto]])</f>
        <v>680.4049</v>
      </c>
      <c r="D5384" s="14" t="n">
        <f aca="false">IF($F$2=0," - ",Tabla1[[#This Row],[Base Precio de Lista neto]]*(1-$F$2))</f>
        <v>476.28343</v>
      </c>
      <c r="E5384" s="14" t="n">
        <f aca="false">IF($F$2=0," - ",Tabla1[[#This Row],[Base para Mejor precio]]*(1-$F$2))</f>
        <v>428.655087</v>
      </c>
      <c r="F5384" s="12" t="s">
        <v>14</v>
      </c>
      <c r="G5384" s="15"/>
      <c r="H5384" s="14" t="n">
        <f aca="false">IFERROR(IF($F$3=0,"-",Tabla1[[#This Row],[Precio de Cliente neto]]*(1+$F$3)),"-")</f>
        <v>714.425145</v>
      </c>
      <c r="I5384" s="14" t="n">
        <v>680.4049</v>
      </c>
      <c r="J5384" s="14" t="n">
        <v>612.36441</v>
      </c>
    </row>
    <row r="5385" customFormat="false" ht="15" hidden="false" customHeight="false" outlineLevel="0" collapsed="false">
      <c r="A5385" s="12" t="n">
        <v>21703</v>
      </c>
      <c r="B5385" s="13" t="s">
        <v>5398</v>
      </c>
      <c r="C5385" s="14" t="n">
        <f aca="false">IF($F$2=0," - ",Tabla1[[#This Row],[Base Precio de Lista neto]])</f>
        <v>680.4049</v>
      </c>
      <c r="D5385" s="14" t="n">
        <f aca="false">IF($F$2=0," - ",Tabla1[[#This Row],[Base Precio de Lista neto]]*(1-$F$2))</f>
        <v>476.28343</v>
      </c>
      <c r="E5385" s="14" t="n">
        <f aca="false">IF($F$2=0," - ",Tabla1[[#This Row],[Base para Mejor precio]]*(1-$F$2))</f>
        <v>428.655087</v>
      </c>
      <c r="F5385" s="12" t="s">
        <v>14</v>
      </c>
      <c r="G5385" s="15"/>
      <c r="H5385" s="14" t="n">
        <f aca="false">IFERROR(IF($F$3=0,"-",Tabla1[[#This Row],[Precio de Cliente neto]]*(1+$F$3)),"-")</f>
        <v>714.425145</v>
      </c>
      <c r="I5385" s="14" t="n">
        <v>680.4049</v>
      </c>
      <c r="J5385" s="14" t="n">
        <v>612.36441</v>
      </c>
    </row>
    <row r="5386" customFormat="false" ht="15" hidden="false" customHeight="false" outlineLevel="0" collapsed="false">
      <c r="A5386" s="12" t="n">
        <v>21704</v>
      </c>
      <c r="B5386" s="13" t="s">
        <v>5399</v>
      </c>
      <c r="C5386" s="14" t="n">
        <f aca="false">IF($F$2=0," - ",Tabla1[[#This Row],[Base Precio de Lista neto]])</f>
        <v>411.5169</v>
      </c>
      <c r="D5386" s="14" t="n">
        <f aca="false">IF($F$2=0," - ",Tabla1[[#This Row],[Base Precio de Lista neto]]*(1-$F$2))</f>
        <v>288.06183</v>
      </c>
      <c r="E5386" s="14" t="n">
        <f aca="false">IF($F$2=0," - ",Tabla1[[#This Row],[Base para Mejor precio]]*(1-$F$2))</f>
        <v>259.255647</v>
      </c>
      <c r="F5386" s="12" t="s">
        <v>17</v>
      </c>
      <c r="G5386" s="15"/>
      <c r="H5386" s="14" t="n">
        <f aca="false">IFERROR(IF($F$3=0,"-",Tabla1[[#This Row],[Precio de Cliente neto]]*(1+$F$3)),"-")</f>
        <v>432.092745</v>
      </c>
      <c r="I5386" s="14" t="n">
        <v>411.5169</v>
      </c>
      <c r="J5386" s="14" t="n">
        <v>370.36521</v>
      </c>
    </row>
    <row r="5387" customFormat="false" ht="15" hidden="false" customHeight="false" outlineLevel="0" collapsed="false">
      <c r="A5387" s="12" t="n">
        <v>21705</v>
      </c>
      <c r="B5387" s="13" t="s">
        <v>5400</v>
      </c>
      <c r="C5387" s="14" t="n">
        <f aca="false">IF($F$2=0," - ",Tabla1[[#This Row],[Base Precio de Lista neto]])</f>
        <v>416.5086</v>
      </c>
      <c r="D5387" s="14" t="n">
        <f aca="false">IF($F$2=0," - ",Tabla1[[#This Row],[Base Precio de Lista neto]]*(1-$F$2))</f>
        <v>291.55602</v>
      </c>
      <c r="E5387" s="14" t="n">
        <f aca="false">IF($F$2=0," - ",Tabla1[[#This Row],[Base para Mejor precio]]*(1-$F$2))</f>
        <v>262.400418</v>
      </c>
      <c r="F5387" s="12" t="s">
        <v>17</v>
      </c>
      <c r="G5387" s="15"/>
      <c r="H5387" s="14" t="n">
        <f aca="false">IFERROR(IF($F$3=0,"-",Tabla1[[#This Row],[Precio de Cliente neto]]*(1+$F$3)),"-")</f>
        <v>437.33403</v>
      </c>
      <c r="I5387" s="14" t="n">
        <v>416.5086</v>
      </c>
      <c r="J5387" s="14" t="n">
        <v>374.85774</v>
      </c>
    </row>
    <row r="5388" customFormat="false" ht="15" hidden="false" customHeight="false" outlineLevel="0" collapsed="false">
      <c r="A5388" s="12" t="n">
        <v>21706</v>
      </c>
      <c r="B5388" s="13" t="s">
        <v>5401</v>
      </c>
      <c r="C5388" s="14" t="n">
        <f aca="false">IF($F$2=0," - ",Tabla1[[#This Row],[Base Precio de Lista neto]])</f>
        <v>416.5086</v>
      </c>
      <c r="D5388" s="14" t="n">
        <f aca="false">IF($F$2=0," - ",Tabla1[[#This Row],[Base Precio de Lista neto]]*(1-$F$2))</f>
        <v>291.55602</v>
      </c>
      <c r="E5388" s="14" t="n">
        <f aca="false">IF($F$2=0," - ",Tabla1[[#This Row],[Base para Mejor precio]]*(1-$F$2))</f>
        <v>262.400418</v>
      </c>
      <c r="F5388" s="12" t="s">
        <v>17</v>
      </c>
      <c r="G5388" s="15"/>
      <c r="H5388" s="14" t="n">
        <f aca="false">IFERROR(IF($F$3=0,"-",Tabla1[[#This Row],[Precio de Cliente neto]]*(1+$F$3)),"-")</f>
        <v>437.33403</v>
      </c>
      <c r="I5388" s="14" t="n">
        <v>416.5086</v>
      </c>
      <c r="J5388" s="14" t="n">
        <v>374.85774</v>
      </c>
    </row>
    <row r="5389" customFormat="false" ht="15" hidden="false" customHeight="false" outlineLevel="0" collapsed="false">
      <c r="A5389" s="12" t="n">
        <v>21707</v>
      </c>
      <c r="B5389" s="13" t="s">
        <v>5402</v>
      </c>
      <c r="C5389" s="14" t="n">
        <f aca="false">IF($F$2=0," - ",Tabla1[[#This Row],[Base Precio de Lista neto]])</f>
        <v>416.5086</v>
      </c>
      <c r="D5389" s="14" t="n">
        <f aca="false">IF($F$2=0," - ",Tabla1[[#This Row],[Base Precio de Lista neto]]*(1-$F$2))</f>
        <v>291.55602</v>
      </c>
      <c r="E5389" s="14" t="n">
        <f aca="false">IF($F$2=0," - ",Tabla1[[#This Row],[Base para Mejor precio]]*(1-$F$2))</f>
        <v>262.400418</v>
      </c>
      <c r="F5389" s="12" t="s">
        <v>17</v>
      </c>
      <c r="G5389" s="15"/>
      <c r="H5389" s="14" t="n">
        <f aca="false">IFERROR(IF($F$3=0,"-",Tabla1[[#This Row],[Precio de Cliente neto]]*(1+$F$3)),"-")</f>
        <v>437.33403</v>
      </c>
      <c r="I5389" s="14" t="n">
        <v>416.5086</v>
      </c>
      <c r="J5389" s="14" t="n">
        <v>374.85774</v>
      </c>
    </row>
    <row r="5390" customFormat="false" ht="15" hidden="false" customHeight="false" outlineLevel="0" collapsed="false">
      <c r="A5390" s="12" t="n">
        <v>21708</v>
      </c>
      <c r="B5390" s="13" t="s">
        <v>5403</v>
      </c>
      <c r="C5390" s="14" t="n">
        <f aca="false">IF($F$2=0," - ",Tabla1[[#This Row],[Base Precio de Lista neto]])</f>
        <v>1289.5516</v>
      </c>
      <c r="D5390" s="14" t="n">
        <f aca="false">IF($F$2=0," - ",Tabla1[[#This Row],[Base Precio de Lista neto]]*(1-$F$2))</f>
        <v>902.68612</v>
      </c>
      <c r="E5390" s="14" t="n">
        <f aca="false">IF($F$2=0," - ",Tabla1[[#This Row],[Base para Mejor precio]]*(1-$F$2))</f>
        <v>812.417508</v>
      </c>
      <c r="F5390" s="12" t="s">
        <v>17</v>
      </c>
      <c r="G5390" s="15"/>
      <c r="H5390" s="14" t="n">
        <f aca="false">IFERROR(IF($F$3=0,"-",Tabla1[[#This Row],[Precio de Cliente neto]]*(1+$F$3)),"-")</f>
        <v>1354.02918</v>
      </c>
      <c r="I5390" s="14" t="n">
        <v>1289.5516</v>
      </c>
      <c r="J5390" s="14" t="n">
        <v>1160.59644</v>
      </c>
    </row>
    <row r="5391" customFormat="false" ht="15" hidden="false" customHeight="false" outlineLevel="0" collapsed="false">
      <c r="A5391" s="12" t="n">
        <v>21709</v>
      </c>
      <c r="B5391" s="13" t="s">
        <v>5404</v>
      </c>
      <c r="C5391" s="14" t="n">
        <f aca="false">IF($F$2=0," - ",Tabla1[[#This Row],[Base Precio de Lista neto]])</f>
        <v>454.4845</v>
      </c>
      <c r="D5391" s="14" t="n">
        <f aca="false">IF($F$2=0," - ",Tabla1[[#This Row],[Base Precio de Lista neto]]*(1-$F$2))</f>
        <v>318.13915</v>
      </c>
      <c r="E5391" s="14" t="n">
        <f aca="false">IF($F$2=0," - ",Tabla1[[#This Row],[Base para Mejor precio]]*(1-$F$2))</f>
        <v>286.325235</v>
      </c>
      <c r="F5391" s="12" t="s">
        <v>17</v>
      </c>
      <c r="G5391" s="15"/>
      <c r="H5391" s="14" t="n">
        <f aca="false">IFERROR(IF($F$3=0,"-",Tabla1[[#This Row],[Precio de Cliente neto]]*(1+$F$3)),"-")</f>
        <v>477.208725</v>
      </c>
      <c r="I5391" s="14" t="n">
        <v>454.4845</v>
      </c>
      <c r="J5391" s="14" t="n">
        <v>409.03605</v>
      </c>
    </row>
    <row r="5392" customFormat="false" ht="15" hidden="false" customHeight="false" outlineLevel="0" collapsed="false">
      <c r="A5392" s="12" t="n">
        <v>21710</v>
      </c>
      <c r="B5392" s="13" t="s">
        <v>5405</v>
      </c>
      <c r="C5392" s="14" t="n">
        <f aca="false">IF($F$2=0," - ",Tabla1[[#This Row],[Base Precio de Lista neto]])</f>
        <v>951.8729</v>
      </c>
      <c r="D5392" s="14" t="n">
        <f aca="false">IF($F$2=0," - ",Tabla1[[#This Row],[Base Precio de Lista neto]]*(1-$F$2))</f>
        <v>666.31103</v>
      </c>
      <c r="E5392" s="14" t="n">
        <f aca="false">IF($F$2=0," - ",Tabla1[[#This Row],[Base para Mejor precio]]*(1-$F$2))</f>
        <v>599.679927</v>
      </c>
      <c r="F5392" s="12" t="s">
        <v>14</v>
      </c>
      <c r="G5392" s="15"/>
      <c r="H5392" s="14" t="n">
        <f aca="false">IFERROR(IF($F$3=0,"-",Tabla1[[#This Row],[Precio de Cliente neto]]*(1+$F$3)),"-")</f>
        <v>999.466545</v>
      </c>
      <c r="I5392" s="14" t="n">
        <v>951.8729</v>
      </c>
      <c r="J5392" s="14" t="n">
        <v>856.68561</v>
      </c>
    </row>
    <row r="5393" customFormat="false" ht="15" hidden="false" customHeight="false" outlineLevel="0" collapsed="false">
      <c r="A5393" s="12" t="n">
        <v>21814</v>
      </c>
      <c r="B5393" s="13" t="s">
        <v>5406</v>
      </c>
      <c r="C5393" s="14" t="n">
        <f aca="false">IF($F$2=0," - ",Tabla1[[#This Row],[Base Precio de Lista neto]])</f>
        <v>13131.0966</v>
      </c>
      <c r="D5393" s="14" t="n">
        <f aca="false">IF($F$2=0," - ",Tabla1[[#This Row],[Base Precio de Lista neto]]*(1-$F$2))</f>
        <v>9191.76762</v>
      </c>
      <c r="E5393" s="14" t="n">
        <f aca="false">IF($F$2=0," - ",Tabla1[[#This Row],[Base para Mejor precio]]*(1-$F$2))</f>
        <v>8272.590858</v>
      </c>
      <c r="F5393" s="12" t="s">
        <v>31</v>
      </c>
      <c r="G5393" s="15"/>
      <c r="H5393" s="14" t="n">
        <f aca="false">IFERROR(IF($F$3=0,"-",Tabla1[[#This Row],[Precio de Cliente neto]]*(1+$F$3)),"-")</f>
        <v>13787.65143</v>
      </c>
      <c r="I5393" s="14" t="n">
        <v>13131.0966</v>
      </c>
      <c r="J5393" s="14" t="n">
        <v>11817.98694</v>
      </c>
    </row>
    <row r="5394" customFormat="false" ht="15" hidden="false" customHeight="false" outlineLevel="0" collapsed="false">
      <c r="A5394" s="12" t="n">
        <v>22069</v>
      </c>
      <c r="B5394" s="13" t="s">
        <v>5407</v>
      </c>
      <c r="C5394" s="14" t="n">
        <f aca="false">IF($F$2=0," - ",Tabla1[[#This Row],[Base Precio de Lista neto]])</f>
        <v>5971.6397</v>
      </c>
      <c r="D5394" s="14" t="n">
        <f aca="false">IF($F$2=0," - ",Tabla1[[#This Row],[Base Precio de Lista neto]]*(1-$F$2))</f>
        <v>4180.14779</v>
      </c>
      <c r="E5394" s="14" t="n">
        <f aca="false">IF($F$2=0," - ",Tabla1[[#This Row],[Base para Mejor precio]]*(1-$F$2))</f>
        <v>3762.133011</v>
      </c>
      <c r="F5394" s="12" t="s">
        <v>17</v>
      </c>
      <c r="G5394" s="15"/>
      <c r="H5394" s="14" t="n">
        <f aca="false">IFERROR(IF($F$3=0,"-",Tabla1[[#This Row],[Precio de Cliente neto]]*(1+$F$3)),"-")</f>
        <v>6270.221685</v>
      </c>
      <c r="I5394" s="14" t="n">
        <v>5971.6397</v>
      </c>
      <c r="J5394" s="14" t="n">
        <v>5374.47573</v>
      </c>
    </row>
    <row r="5395" customFormat="false" ht="15" hidden="false" customHeight="false" outlineLevel="0" collapsed="false">
      <c r="A5395" s="12" t="n">
        <v>22070</v>
      </c>
      <c r="B5395" s="13" t="s">
        <v>5408</v>
      </c>
      <c r="C5395" s="14" t="n">
        <f aca="false">IF($F$2=0," - ",Tabla1[[#This Row],[Base Precio de Lista neto]])</f>
        <v>1434.7005</v>
      </c>
      <c r="D5395" s="14" t="n">
        <f aca="false">IF($F$2=0," - ",Tabla1[[#This Row],[Base Precio de Lista neto]]*(1-$F$2))</f>
        <v>1004.29035</v>
      </c>
      <c r="E5395" s="14" t="n">
        <f aca="false">IF($F$2=0," - ",Tabla1[[#This Row],[Base para Mejor precio]]*(1-$F$2))</f>
        <v>903.861315</v>
      </c>
      <c r="F5395" s="12" t="s">
        <v>17</v>
      </c>
      <c r="G5395" s="15"/>
      <c r="H5395" s="14" t="n">
        <f aca="false">IFERROR(IF($F$3=0,"-",Tabla1[[#This Row],[Precio de Cliente neto]]*(1+$F$3)),"-")</f>
        <v>1506.435525</v>
      </c>
      <c r="I5395" s="14" t="n">
        <v>1434.7005</v>
      </c>
      <c r="J5395" s="14" t="n">
        <v>1291.23045</v>
      </c>
    </row>
    <row r="5396" customFormat="false" ht="15" hidden="false" customHeight="false" outlineLevel="0" collapsed="false">
      <c r="A5396" s="12" t="n">
        <v>22091</v>
      </c>
      <c r="B5396" s="13" t="s">
        <v>5409</v>
      </c>
      <c r="C5396" s="14" t="n">
        <f aca="false">IF($F$2=0," - ",Tabla1[[#This Row],[Base Precio de Lista neto]])</f>
        <v>153.8407</v>
      </c>
      <c r="D5396" s="14" t="n">
        <f aca="false">IF($F$2=0," - ",Tabla1[[#This Row],[Base Precio de Lista neto]]*(1-$F$2))</f>
        <v>107.68849</v>
      </c>
      <c r="E5396" s="14" t="n">
        <f aca="false">IF($F$2=0," - ",Tabla1[[#This Row],[Base para Mejor precio]]*(1-$F$2))</f>
        <v>90.13526613</v>
      </c>
      <c r="F5396" s="12" t="s">
        <v>14</v>
      </c>
      <c r="G5396" s="15" t="s">
        <v>353</v>
      </c>
      <c r="H5396" s="14" t="n">
        <f aca="false">IFERROR(IF($F$3=0,"-",Tabla1[[#This Row],[Precio de Cliente neto]]*(1+$F$3)),"-")</f>
        <v>161.532735</v>
      </c>
      <c r="I5396" s="14" t="n">
        <v>153.8407</v>
      </c>
      <c r="J5396" s="14" t="n">
        <v>128.7646659</v>
      </c>
    </row>
    <row r="5397" customFormat="false" ht="15" hidden="false" customHeight="false" outlineLevel="0" collapsed="false">
      <c r="A5397" s="12" t="n">
        <v>22092</v>
      </c>
      <c r="B5397" s="13" t="s">
        <v>5410</v>
      </c>
      <c r="C5397" s="14" t="n">
        <f aca="false">IF($F$2=0," - ",Tabla1[[#This Row],[Base Precio de Lista neto]])</f>
        <v>230.7611</v>
      </c>
      <c r="D5397" s="14" t="n">
        <f aca="false">IF($F$2=0," - ",Tabla1[[#This Row],[Base Precio de Lista neto]]*(1-$F$2))</f>
        <v>161.53277</v>
      </c>
      <c r="E5397" s="14" t="n">
        <f aca="false">IF($F$2=0," - ",Tabla1[[#This Row],[Base para Mejor precio]]*(1-$F$2))</f>
        <v>135.20292849</v>
      </c>
      <c r="F5397" s="12" t="s">
        <v>14</v>
      </c>
      <c r="G5397" s="15" t="s">
        <v>353</v>
      </c>
      <c r="H5397" s="14" t="n">
        <f aca="false">IFERROR(IF($F$3=0,"-",Tabla1[[#This Row],[Precio de Cliente neto]]*(1+$F$3)),"-")</f>
        <v>242.299155</v>
      </c>
      <c r="I5397" s="14" t="n">
        <v>230.7611</v>
      </c>
      <c r="J5397" s="14" t="n">
        <v>193.1470407</v>
      </c>
    </row>
    <row r="5398" customFormat="false" ht="15" hidden="false" customHeight="false" outlineLevel="0" collapsed="false">
      <c r="A5398" s="12" t="n">
        <v>22093</v>
      </c>
      <c r="B5398" s="13" t="s">
        <v>5411</v>
      </c>
      <c r="C5398" s="14" t="n">
        <f aca="false">IF($F$2=0," - ",Tabla1[[#This Row],[Base Precio de Lista neto]])</f>
        <v>305.4192</v>
      </c>
      <c r="D5398" s="14" t="n">
        <f aca="false">IF($F$2=0," - ",Tabla1[[#This Row],[Base Precio de Lista neto]]*(1-$F$2))</f>
        <v>213.79344</v>
      </c>
      <c r="E5398" s="14" t="n">
        <f aca="false">IF($F$2=0," - ",Tabla1[[#This Row],[Base para Mejor precio]]*(1-$F$2))</f>
        <v>178.94510928</v>
      </c>
      <c r="F5398" s="12" t="s">
        <v>14</v>
      </c>
      <c r="G5398" s="15" t="s">
        <v>353</v>
      </c>
      <c r="H5398" s="14" t="n">
        <f aca="false">IFERROR(IF($F$3=0,"-",Tabla1[[#This Row],[Precio de Cliente neto]]*(1+$F$3)),"-")</f>
        <v>320.69016</v>
      </c>
      <c r="I5398" s="14" t="n">
        <v>305.4192</v>
      </c>
      <c r="J5398" s="14" t="n">
        <v>255.6358704</v>
      </c>
    </row>
    <row r="5399" customFormat="false" ht="15" hidden="false" customHeight="false" outlineLevel="0" collapsed="false">
      <c r="A5399" s="12" t="n">
        <v>22094</v>
      </c>
      <c r="B5399" s="13" t="s">
        <v>5412</v>
      </c>
      <c r="C5399" s="14" t="n">
        <f aca="false">IF($F$2=0," - ",Tabla1[[#This Row],[Base Precio de Lista neto]])</f>
        <v>411.7502</v>
      </c>
      <c r="D5399" s="14" t="n">
        <f aca="false">IF($F$2=0," - ",Tabla1[[#This Row],[Base Precio de Lista neto]]*(1-$F$2))</f>
        <v>288.22514</v>
      </c>
      <c r="E5399" s="14" t="n">
        <f aca="false">IF($F$2=0," - ",Tabla1[[#This Row],[Base para Mejor precio]]*(1-$F$2))</f>
        <v>241.24444218</v>
      </c>
      <c r="F5399" s="12" t="s">
        <v>14</v>
      </c>
      <c r="G5399" s="15" t="s">
        <v>353</v>
      </c>
      <c r="H5399" s="14" t="n">
        <f aca="false">IFERROR(IF($F$3=0,"-",Tabla1[[#This Row],[Precio de Cliente neto]]*(1+$F$3)),"-")</f>
        <v>432.33771</v>
      </c>
      <c r="I5399" s="14" t="n">
        <v>411.7502</v>
      </c>
      <c r="J5399" s="14" t="n">
        <v>344.6349174</v>
      </c>
    </row>
    <row r="5400" customFormat="false" ht="15" hidden="false" customHeight="false" outlineLevel="0" collapsed="false">
      <c r="A5400" s="12" t="n">
        <v>22095</v>
      </c>
      <c r="B5400" s="13" t="s">
        <v>5413</v>
      </c>
      <c r="C5400" s="14" t="n">
        <f aca="false">IF($F$2=0," - ",Tabla1[[#This Row],[Base Precio de Lista neto]])</f>
        <v>549.7545</v>
      </c>
      <c r="D5400" s="14" t="n">
        <f aca="false">IF($F$2=0," - ",Tabla1[[#This Row],[Base Precio de Lista neto]]*(1-$F$2))</f>
        <v>384.82815</v>
      </c>
      <c r="E5400" s="14" t="n">
        <f aca="false">IF($F$2=0," - ",Tabla1[[#This Row],[Base para Mejor precio]]*(1-$F$2))</f>
        <v>322.10116155</v>
      </c>
      <c r="F5400" s="12" t="s">
        <v>14</v>
      </c>
      <c r="G5400" s="15" t="s">
        <v>353</v>
      </c>
      <c r="H5400" s="14" t="n">
        <f aca="false">IFERROR(IF($F$3=0,"-",Tabla1[[#This Row],[Precio de Cliente neto]]*(1+$F$3)),"-")</f>
        <v>577.242225</v>
      </c>
      <c r="I5400" s="14" t="n">
        <v>549.7545</v>
      </c>
      <c r="J5400" s="14" t="n">
        <v>460.1445165</v>
      </c>
    </row>
    <row r="5401" customFormat="false" ht="15" hidden="false" customHeight="false" outlineLevel="0" collapsed="false">
      <c r="A5401" s="12" t="n">
        <v>22096</v>
      </c>
      <c r="B5401" s="13" t="s">
        <v>5414</v>
      </c>
      <c r="C5401" s="14" t="n">
        <f aca="false">IF($F$2=0," - ",Tabla1[[#This Row],[Base Precio de Lista neto]])</f>
        <v>64.1143</v>
      </c>
      <c r="D5401" s="14" t="n">
        <f aca="false">IF($F$2=0," - ",Tabla1[[#This Row],[Base Precio de Lista neto]]*(1-$F$2))</f>
        <v>44.88001</v>
      </c>
      <c r="E5401" s="14" t="n">
        <f aca="false">IF($F$2=0," - ",Tabla1[[#This Row],[Base para Mejor precio]]*(1-$F$2))</f>
        <v>36.3528081</v>
      </c>
      <c r="F5401" s="12" t="s">
        <v>14</v>
      </c>
      <c r="G5401" s="15" t="s">
        <v>143</v>
      </c>
      <c r="H5401" s="14" t="n">
        <f aca="false">IFERROR(IF($F$3=0,"-",Tabla1[[#This Row],[Precio de Cliente neto]]*(1+$F$3)),"-")</f>
        <v>67.320015</v>
      </c>
      <c r="I5401" s="14" t="n">
        <v>64.1143</v>
      </c>
      <c r="J5401" s="14" t="n">
        <v>51.932583</v>
      </c>
    </row>
    <row r="5402" customFormat="false" ht="15" hidden="false" customHeight="false" outlineLevel="0" collapsed="false">
      <c r="A5402" s="12" t="n">
        <v>22097</v>
      </c>
      <c r="B5402" s="13" t="s">
        <v>5415</v>
      </c>
      <c r="C5402" s="14" t="n">
        <f aca="false">IF($F$2=0," - ",Tabla1[[#This Row],[Base Precio de Lista neto]])</f>
        <v>71.6571</v>
      </c>
      <c r="D5402" s="14" t="n">
        <f aca="false">IF($F$2=0," - ",Tabla1[[#This Row],[Base Precio de Lista neto]]*(1-$F$2))</f>
        <v>50.15997</v>
      </c>
      <c r="E5402" s="14" t="n">
        <f aca="false">IF($F$2=0," - ",Tabla1[[#This Row],[Base para Mejor precio]]*(1-$F$2))</f>
        <v>40.6295757</v>
      </c>
      <c r="F5402" s="12" t="s">
        <v>14</v>
      </c>
      <c r="G5402" s="15" t="s">
        <v>143</v>
      </c>
      <c r="H5402" s="14" t="n">
        <f aca="false">IFERROR(IF($F$3=0,"-",Tabla1[[#This Row],[Precio de Cliente neto]]*(1+$F$3)),"-")</f>
        <v>75.239955</v>
      </c>
      <c r="I5402" s="14" t="n">
        <v>71.6571</v>
      </c>
      <c r="J5402" s="14" t="n">
        <v>58.042251</v>
      </c>
    </row>
    <row r="5403" customFormat="false" ht="15" hidden="false" customHeight="false" outlineLevel="0" collapsed="false">
      <c r="A5403" s="12" t="n">
        <v>22098</v>
      </c>
      <c r="B5403" s="13" t="s">
        <v>5416</v>
      </c>
      <c r="C5403" s="14" t="n">
        <f aca="false">IF($F$2=0," - ",Tabla1[[#This Row],[Base Precio de Lista neto]])</f>
        <v>2507.4096</v>
      </c>
      <c r="D5403" s="14" t="n">
        <f aca="false">IF($F$2=0," - ",Tabla1[[#This Row],[Base Precio de Lista neto]]*(1-$F$2))</f>
        <v>1755.18672</v>
      </c>
      <c r="E5403" s="14" t="n">
        <f aca="false">IF($F$2=0," - ",Tabla1[[#This Row],[Base para Mejor precio]]*(1-$F$2))</f>
        <v>1223.2949363712</v>
      </c>
      <c r="F5403" s="12" t="s">
        <v>14</v>
      </c>
      <c r="G5403" s="15" t="s">
        <v>353</v>
      </c>
      <c r="H5403" s="14" t="n">
        <f aca="false">IFERROR(IF($F$3=0,"-",Tabla1[[#This Row],[Precio de Cliente neto]]*(1+$F$3)),"-")</f>
        <v>2632.78008</v>
      </c>
      <c r="I5403" s="14" t="n">
        <v>2507.4096</v>
      </c>
      <c r="J5403" s="14" t="n">
        <v>1747.564194816</v>
      </c>
    </row>
    <row r="5404" customFormat="false" ht="15" hidden="false" customHeight="false" outlineLevel="0" collapsed="false">
      <c r="A5404" s="12" t="n">
        <v>22099</v>
      </c>
      <c r="B5404" s="13" t="s">
        <v>5417</v>
      </c>
      <c r="C5404" s="14" t="n">
        <f aca="false">IF($F$2=0," - ",Tabla1[[#This Row],[Base Precio de Lista neto]])</f>
        <v>2747.2488</v>
      </c>
      <c r="D5404" s="14" t="n">
        <f aca="false">IF($F$2=0," - ",Tabla1[[#This Row],[Base Precio de Lista neto]]*(1-$F$2))</f>
        <v>1923.07416</v>
      </c>
      <c r="E5404" s="14" t="n">
        <f aca="false">IF($F$2=0," - ",Tabla1[[#This Row],[Base para Mejor precio]]*(1-$F$2))</f>
        <v>1340.3057665536</v>
      </c>
      <c r="F5404" s="12" t="s">
        <v>14</v>
      </c>
      <c r="G5404" s="15" t="s">
        <v>353</v>
      </c>
      <c r="H5404" s="14" t="n">
        <f aca="false">IFERROR(IF($F$3=0,"-",Tabla1[[#This Row],[Precio de Cliente neto]]*(1+$F$3)),"-")</f>
        <v>2884.61124</v>
      </c>
      <c r="I5404" s="14" t="n">
        <v>2747.2488</v>
      </c>
      <c r="J5404" s="14" t="n">
        <v>1914.722523648</v>
      </c>
    </row>
    <row r="5405" customFormat="false" ht="15" hidden="false" customHeight="false" outlineLevel="0" collapsed="false">
      <c r="A5405" s="12" t="n">
        <v>22100</v>
      </c>
      <c r="B5405" s="13" t="s">
        <v>5418</v>
      </c>
      <c r="C5405" s="14" t="n">
        <f aca="false">IF($F$2=0," - ",Tabla1[[#This Row],[Base Precio de Lista neto]])</f>
        <v>932.5711</v>
      </c>
      <c r="D5405" s="14" t="n">
        <f aca="false">IF($F$2=0," - ",Tabla1[[#This Row],[Base Precio de Lista neto]]*(1-$F$2))</f>
        <v>652.79977</v>
      </c>
      <c r="E5405" s="14" t="n">
        <f aca="false">IF($F$2=0," - ",Tabla1[[#This Row],[Base para Mejor precio]]*(1-$F$2))</f>
        <v>587.519793</v>
      </c>
      <c r="F5405" s="12" t="s">
        <v>14</v>
      </c>
      <c r="G5405" s="15"/>
      <c r="H5405" s="14" t="n">
        <f aca="false">IFERROR(IF($F$3=0,"-",Tabla1[[#This Row],[Precio de Cliente neto]]*(1+$F$3)),"-")</f>
        <v>979.199655</v>
      </c>
      <c r="I5405" s="14" t="n">
        <v>932.5711</v>
      </c>
      <c r="J5405" s="14" t="n">
        <v>839.31399</v>
      </c>
    </row>
    <row r="5406" customFormat="false" ht="15" hidden="false" customHeight="false" outlineLevel="0" collapsed="false">
      <c r="A5406" s="12" t="n">
        <v>22101</v>
      </c>
      <c r="B5406" s="13" t="s">
        <v>5419</v>
      </c>
      <c r="C5406" s="14" t="n">
        <f aca="false">IF($F$2=0," - ",Tabla1[[#This Row],[Base Precio de Lista neto]])</f>
        <v>323.5885</v>
      </c>
      <c r="D5406" s="14" t="n">
        <f aca="false">IF($F$2=0," - ",Tabla1[[#This Row],[Base Precio de Lista neto]]*(1-$F$2))</f>
        <v>226.51195</v>
      </c>
      <c r="E5406" s="14" t="n">
        <f aca="false">IF($F$2=0," - ",Tabla1[[#This Row],[Base para Mejor precio]]*(1-$F$2))</f>
        <v>203.860755</v>
      </c>
      <c r="F5406" s="12" t="s">
        <v>14</v>
      </c>
      <c r="G5406" s="15"/>
      <c r="H5406" s="14" t="n">
        <f aca="false">IFERROR(IF($F$3=0,"-",Tabla1[[#This Row],[Precio de Cliente neto]]*(1+$F$3)),"-")</f>
        <v>339.767925</v>
      </c>
      <c r="I5406" s="14" t="n">
        <v>323.5885</v>
      </c>
      <c r="J5406" s="14" t="n">
        <v>291.22965</v>
      </c>
    </row>
    <row r="5407" customFormat="false" ht="15" hidden="false" customHeight="false" outlineLevel="0" collapsed="false">
      <c r="A5407" s="12" t="n">
        <v>22119</v>
      </c>
      <c r="B5407" s="13" t="s">
        <v>5420</v>
      </c>
      <c r="C5407" s="14" t="n">
        <f aca="false">IF($F$2=0," - ",Tabla1[[#This Row],[Base Precio de Lista neto]])</f>
        <v>2323.0339</v>
      </c>
      <c r="D5407" s="14" t="n">
        <f aca="false">IF($F$2=0," - ",Tabla1[[#This Row],[Base Precio de Lista neto]]*(1-$F$2))</f>
        <v>1626.12373</v>
      </c>
      <c r="E5407" s="14" t="n">
        <f aca="false">IF($F$2=0," - ",Tabla1[[#This Row],[Base para Mejor precio]]*(1-$F$2))</f>
        <v>1463.511357</v>
      </c>
      <c r="F5407" s="12" t="s">
        <v>31</v>
      </c>
      <c r="G5407" s="15"/>
      <c r="H5407" s="14" t="n">
        <f aca="false">IFERROR(IF($F$3=0,"-",Tabla1[[#This Row],[Precio de Cliente neto]]*(1+$F$3)),"-")</f>
        <v>2439.185595</v>
      </c>
      <c r="I5407" s="14" t="n">
        <v>2323.0339</v>
      </c>
      <c r="J5407" s="14" t="n">
        <v>2090.73051</v>
      </c>
    </row>
    <row r="5408" customFormat="false" ht="15" hidden="false" customHeight="false" outlineLevel="0" collapsed="false">
      <c r="A5408" s="12" t="n">
        <v>22120</v>
      </c>
      <c r="B5408" s="13" t="s">
        <v>5421</v>
      </c>
      <c r="C5408" s="14" t="n">
        <f aca="false">IF($F$2=0," - ",Tabla1[[#This Row],[Base Precio de Lista neto]])</f>
        <v>100.719</v>
      </c>
      <c r="D5408" s="14" t="n">
        <f aca="false">IF($F$2=0," - ",Tabla1[[#This Row],[Base Precio de Lista neto]]*(1-$F$2))</f>
        <v>70.5033</v>
      </c>
      <c r="E5408" s="14" t="n">
        <f aca="false">IF($F$2=0," - ",Tabla1[[#This Row],[Base para Mejor precio]]*(1-$F$2))</f>
        <v>63.45297</v>
      </c>
      <c r="F5408" s="12" t="s">
        <v>17</v>
      </c>
      <c r="G5408" s="15"/>
      <c r="H5408" s="14" t="n">
        <f aca="false">IFERROR(IF($F$3=0,"-",Tabla1[[#This Row],[Precio de Cliente neto]]*(1+$F$3)),"-")</f>
        <v>105.75495</v>
      </c>
      <c r="I5408" s="14" t="n">
        <v>100.719</v>
      </c>
      <c r="J5408" s="14" t="n">
        <v>90.6471</v>
      </c>
    </row>
    <row r="5409" customFormat="false" ht="15" hidden="false" customHeight="false" outlineLevel="0" collapsed="false">
      <c r="A5409" s="12" t="n">
        <v>22121</v>
      </c>
      <c r="B5409" s="13" t="s">
        <v>5422</v>
      </c>
      <c r="C5409" s="14" t="n">
        <f aca="false">IF($F$2=0," - ",Tabla1[[#This Row],[Base Precio de Lista neto]])</f>
        <v>0.4294</v>
      </c>
      <c r="D5409" s="14" t="n">
        <f aca="false">IF($F$2=0," - ",Tabla1[[#This Row],[Base Precio de Lista neto]]*(1-$F$2))</f>
        <v>0.30058</v>
      </c>
      <c r="E5409" s="14" t="n">
        <f aca="false">IF($F$2=0," - ",Tabla1[[#This Row],[Base para Mejor precio]]*(1-$F$2))</f>
        <v>0.270522</v>
      </c>
      <c r="F5409" s="12" t="s">
        <v>17</v>
      </c>
      <c r="G5409" s="15"/>
      <c r="H5409" s="14" t="n">
        <f aca="false">IFERROR(IF($F$3=0,"-",Tabla1[[#This Row],[Precio de Cliente neto]]*(1+$F$3)),"-")</f>
        <v>0.45087</v>
      </c>
      <c r="I5409" s="14" t="n">
        <v>0.4294</v>
      </c>
      <c r="J5409" s="14" t="n">
        <v>0.38646</v>
      </c>
    </row>
    <row r="5410" customFormat="false" ht="15" hidden="false" customHeight="false" outlineLevel="0" collapsed="false">
      <c r="A5410" s="12" t="n">
        <v>22123</v>
      </c>
      <c r="B5410" s="13" t="s">
        <v>5423</v>
      </c>
      <c r="C5410" s="14" t="n">
        <f aca="false">IF($F$2=0," - ",Tabla1[[#This Row],[Base Precio de Lista neto]])</f>
        <v>1.9693</v>
      </c>
      <c r="D5410" s="14" t="n">
        <f aca="false">IF($F$2=0," - ",Tabla1[[#This Row],[Base Precio de Lista neto]]*(1-$F$2))</f>
        <v>1.37851</v>
      </c>
      <c r="E5410" s="14" t="n">
        <f aca="false">IF($F$2=0," - ",Tabla1[[#This Row],[Base para Mejor precio]]*(1-$F$2))</f>
        <v>1.240659</v>
      </c>
      <c r="F5410" s="12" t="s">
        <v>31</v>
      </c>
      <c r="G5410" s="15"/>
      <c r="H5410" s="14" t="n">
        <f aca="false">IFERROR(IF($F$3=0,"-",Tabla1[[#This Row],[Precio de Cliente neto]]*(1+$F$3)),"-")</f>
        <v>2.067765</v>
      </c>
      <c r="I5410" s="14" t="n">
        <v>1.9693</v>
      </c>
      <c r="J5410" s="14" t="n">
        <v>1.77237</v>
      </c>
    </row>
    <row r="5411" customFormat="false" ht="15" hidden="false" customHeight="false" outlineLevel="0" collapsed="false">
      <c r="A5411" s="12" t="n">
        <v>22134</v>
      </c>
      <c r="B5411" s="13" t="s">
        <v>5424</v>
      </c>
      <c r="C5411" s="14" t="n">
        <f aca="false">IF($F$2=0," - ",Tabla1[[#This Row],[Base Precio de Lista neto]])</f>
        <v>2461.0771</v>
      </c>
      <c r="D5411" s="14" t="n">
        <f aca="false">IF($F$2=0," - ",Tabla1[[#This Row],[Base Precio de Lista neto]]*(1-$F$2))</f>
        <v>1722.75397</v>
      </c>
      <c r="E5411" s="14" t="n">
        <f aca="false">IF($F$2=0," - ",Tabla1[[#This Row],[Base para Mejor precio]]*(1-$F$2))</f>
        <v>1550.478573</v>
      </c>
      <c r="F5411" s="12" t="s">
        <v>17</v>
      </c>
      <c r="G5411" s="15"/>
      <c r="H5411" s="14" t="n">
        <f aca="false">IFERROR(IF($F$3=0,"-",Tabla1[[#This Row],[Precio de Cliente neto]]*(1+$F$3)),"-")</f>
        <v>2584.130955</v>
      </c>
      <c r="I5411" s="14" t="n">
        <v>2461.0771</v>
      </c>
      <c r="J5411" s="14" t="n">
        <v>2214.96939</v>
      </c>
    </row>
    <row r="5412" customFormat="false" ht="15" hidden="false" customHeight="false" outlineLevel="0" collapsed="false">
      <c r="A5412" s="12" t="n">
        <v>22135</v>
      </c>
      <c r="B5412" s="13" t="s">
        <v>5425</v>
      </c>
      <c r="C5412" s="14" t="n">
        <f aca="false">IF($F$2=0," - ",Tabla1[[#This Row],[Base Precio de Lista neto]])</f>
        <v>2501.3067</v>
      </c>
      <c r="D5412" s="14" t="n">
        <f aca="false">IF($F$2=0," - ",Tabla1[[#This Row],[Base Precio de Lista neto]]*(1-$F$2))</f>
        <v>1750.91469</v>
      </c>
      <c r="E5412" s="14" t="n">
        <f aca="false">IF($F$2=0," - ",Tabla1[[#This Row],[Base para Mejor precio]]*(1-$F$2))</f>
        <v>1575.823221</v>
      </c>
      <c r="F5412" s="12" t="s">
        <v>17</v>
      </c>
      <c r="G5412" s="15"/>
      <c r="H5412" s="14" t="n">
        <f aca="false">IFERROR(IF($F$3=0,"-",Tabla1[[#This Row],[Precio de Cliente neto]]*(1+$F$3)),"-")</f>
        <v>2626.372035</v>
      </c>
      <c r="I5412" s="14" t="n">
        <v>2501.3067</v>
      </c>
      <c r="J5412" s="14" t="n">
        <v>2251.17603</v>
      </c>
    </row>
    <row r="5413" customFormat="false" ht="15" hidden="false" customHeight="false" outlineLevel="0" collapsed="false">
      <c r="A5413" s="12" t="n">
        <v>22136</v>
      </c>
      <c r="B5413" s="13" t="s">
        <v>5426</v>
      </c>
      <c r="C5413" s="14" t="n">
        <f aca="false">IF($F$2=0," - ",Tabla1[[#This Row],[Base Precio de Lista neto]])</f>
        <v>2746.215</v>
      </c>
      <c r="D5413" s="14" t="n">
        <f aca="false">IF($F$2=0," - ",Tabla1[[#This Row],[Base Precio de Lista neto]]*(1-$F$2))</f>
        <v>1922.3505</v>
      </c>
      <c r="E5413" s="14" t="n">
        <f aca="false">IF($F$2=0," - ",Tabla1[[#This Row],[Base para Mejor precio]]*(1-$F$2))</f>
        <v>1730.11545</v>
      </c>
      <c r="F5413" s="12" t="s">
        <v>17</v>
      </c>
      <c r="G5413" s="15"/>
      <c r="H5413" s="14" t="n">
        <f aca="false">IFERROR(IF($F$3=0,"-",Tabla1[[#This Row],[Precio de Cliente neto]]*(1+$F$3)),"-")</f>
        <v>2883.52575</v>
      </c>
      <c r="I5413" s="14" t="n">
        <v>2746.215</v>
      </c>
      <c r="J5413" s="14" t="n">
        <v>2471.5935</v>
      </c>
    </row>
    <row r="5414" customFormat="false" ht="15" hidden="false" customHeight="false" outlineLevel="0" collapsed="false">
      <c r="A5414" s="12" t="n">
        <v>22137</v>
      </c>
      <c r="B5414" s="13" t="s">
        <v>5427</v>
      </c>
      <c r="C5414" s="14" t="n">
        <f aca="false">IF($F$2=0," - ",Tabla1[[#This Row],[Base Precio de Lista neto]])</f>
        <v>2803.3837</v>
      </c>
      <c r="D5414" s="14" t="n">
        <f aca="false">IF($F$2=0," - ",Tabla1[[#This Row],[Base Precio de Lista neto]]*(1-$F$2))</f>
        <v>1962.36859</v>
      </c>
      <c r="E5414" s="14" t="n">
        <f aca="false">IF($F$2=0," - ",Tabla1[[#This Row],[Base para Mejor precio]]*(1-$F$2))</f>
        <v>1766.131731</v>
      </c>
      <c r="F5414" s="12" t="s">
        <v>17</v>
      </c>
      <c r="G5414" s="15"/>
      <c r="H5414" s="14" t="n">
        <f aca="false">IFERROR(IF($F$3=0,"-",Tabla1[[#This Row],[Precio de Cliente neto]]*(1+$F$3)),"-")</f>
        <v>2943.552885</v>
      </c>
      <c r="I5414" s="14" t="n">
        <v>2803.3837</v>
      </c>
      <c r="J5414" s="14" t="n">
        <v>2523.04533</v>
      </c>
    </row>
    <row r="5415" customFormat="false" ht="15" hidden="false" customHeight="false" outlineLevel="0" collapsed="false">
      <c r="A5415" s="12" t="n">
        <v>22138</v>
      </c>
      <c r="B5415" s="13" t="s">
        <v>5428</v>
      </c>
      <c r="C5415" s="14" t="n">
        <f aca="false">IF($F$2=0," - ",Tabla1[[#This Row],[Base Precio de Lista neto]])</f>
        <v>2891.607</v>
      </c>
      <c r="D5415" s="14" t="n">
        <f aca="false">IF($F$2=0," - ",Tabla1[[#This Row],[Base Precio de Lista neto]]*(1-$F$2))</f>
        <v>2024.1249</v>
      </c>
      <c r="E5415" s="14" t="n">
        <f aca="false">IF($F$2=0," - ",Tabla1[[#This Row],[Base para Mejor precio]]*(1-$F$2))</f>
        <v>1821.71241</v>
      </c>
      <c r="F5415" s="12" t="s">
        <v>17</v>
      </c>
      <c r="G5415" s="15"/>
      <c r="H5415" s="14" t="n">
        <f aca="false">IFERROR(IF($F$3=0,"-",Tabla1[[#This Row],[Precio de Cliente neto]]*(1+$F$3)),"-")</f>
        <v>3036.18735</v>
      </c>
      <c r="I5415" s="14" t="n">
        <v>2891.607</v>
      </c>
      <c r="J5415" s="14" t="n">
        <v>2602.4463</v>
      </c>
    </row>
    <row r="5416" customFormat="false" ht="15" hidden="false" customHeight="false" outlineLevel="0" collapsed="false">
      <c r="A5416" s="12" t="n">
        <v>22139</v>
      </c>
      <c r="B5416" s="13" t="s">
        <v>5429</v>
      </c>
      <c r="C5416" s="14" t="n">
        <f aca="false">IF($F$2=0," - ",Tabla1[[#This Row],[Base Precio de Lista neto]])</f>
        <v>2940.3061</v>
      </c>
      <c r="D5416" s="14" t="n">
        <f aca="false">IF($F$2=0," - ",Tabla1[[#This Row],[Base Precio de Lista neto]]*(1-$F$2))</f>
        <v>2058.21427</v>
      </c>
      <c r="E5416" s="14" t="n">
        <f aca="false">IF($F$2=0," - ",Tabla1[[#This Row],[Base para Mejor precio]]*(1-$F$2))</f>
        <v>1852.392843</v>
      </c>
      <c r="F5416" s="12" t="s">
        <v>17</v>
      </c>
      <c r="G5416" s="15"/>
      <c r="H5416" s="14" t="n">
        <f aca="false">IFERROR(IF($F$3=0,"-",Tabla1[[#This Row],[Precio de Cliente neto]]*(1+$F$3)),"-")</f>
        <v>3087.321405</v>
      </c>
      <c r="I5416" s="14" t="n">
        <v>2940.3061</v>
      </c>
      <c r="J5416" s="14" t="n">
        <v>2646.27549</v>
      </c>
    </row>
    <row r="5417" customFormat="false" ht="15" hidden="false" customHeight="false" outlineLevel="0" collapsed="false">
      <c r="A5417" s="12" t="n">
        <v>22140</v>
      </c>
      <c r="B5417" s="13" t="s">
        <v>5430</v>
      </c>
      <c r="C5417" s="14" t="n">
        <f aca="false">IF($F$2=0," - ",Tabla1[[#This Row],[Base Precio de Lista neto]])</f>
        <v>2940.3061</v>
      </c>
      <c r="D5417" s="14" t="n">
        <f aca="false">IF($F$2=0," - ",Tabla1[[#This Row],[Base Precio de Lista neto]]*(1-$F$2))</f>
        <v>2058.21427</v>
      </c>
      <c r="E5417" s="14" t="n">
        <f aca="false">IF($F$2=0," - ",Tabla1[[#This Row],[Base para Mejor precio]]*(1-$F$2))</f>
        <v>1852.392843</v>
      </c>
      <c r="F5417" s="12" t="s">
        <v>17</v>
      </c>
      <c r="G5417" s="15"/>
      <c r="H5417" s="14" t="n">
        <f aca="false">IFERROR(IF($F$3=0,"-",Tabla1[[#This Row],[Precio de Cliente neto]]*(1+$F$3)),"-")</f>
        <v>3087.321405</v>
      </c>
      <c r="I5417" s="14" t="n">
        <v>2940.3061</v>
      </c>
      <c r="J5417" s="14" t="n">
        <v>2646.27549</v>
      </c>
    </row>
    <row r="5418" customFormat="false" ht="15" hidden="false" customHeight="false" outlineLevel="0" collapsed="false">
      <c r="A5418" s="12" t="n">
        <v>22141</v>
      </c>
      <c r="B5418" s="13" t="s">
        <v>5431</v>
      </c>
      <c r="C5418" s="14" t="n">
        <f aca="false">IF($F$2=0," - ",Tabla1[[#This Row],[Base Precio de Lista neto]])</f>
        <v>3010.1788</v>
      </c>
      <c r="D5418" s="14" t="n">
        <f aca="false">IF($F$2=0," - ",Tabla1[[#This Row],[Base Precio de Lista neto]]*(1-$F$2))</f>
        <v>2107.12516</v>
      </c>
      <c r="E5418" s="14" t="n">
        <f aca="false">IF($F$2=0," - ",Tabla1[[#This Row],[Base para Mejor precio]]*(1-$F$2))</f>
        <v>1896.412644</v>
      </c>
      <c r="F5418" s="12" t="s">
        <v>17</v>
      </c>
      <c r="G5418" s="15"/>
      <c r="H5418" s="14" t="n">
        <f aca="false">IFERROR(IF($F$3=0,"-",Tabla1[[#This Row],[Precio de Cliente neto]]*(1+$F$3)),"-")</f>
        <v>3160.68774</v>
      </c>
      <c r="I5418" s="14" t="n">
        <v>3010.1788</v>
      </c>
      <c r="J5418" s="14" t="n">
        <v>2709.16092</v>
      </c>
    </row>
    <row r="5419" customFormat="false" ht="15" hidden="false" customHeight="false" outlineLevel="0" collapsed="false">
      <c r="A5419" s="12" t="n">
        <v>22142</v>
      </c>
      <c r="B5419" s="13" t="s">
        <v>5432</v>
      </c>
      <c r="C5419" s="14" t="n">
        <f aca="false">IF($F$2=0," - ",Tabla1[[#This Row],[Base Precio de Lista neto]])</f>
        <v>3204.2704</v>
      </c>
      <c r="D5419" s="14" t="n">
        <f aca="false">IF($F$2=0," - ",Tabla1[[#This Row],[Base Precio de Lista neto]]*(1-$F$2))</f>
        <v>2242.98928</v>
      </c>
      <c r="E5419" s="14" t="n">
        <f aca="false">IF($F$2=0," - ",Tabla1[[#This Row],[Base para Mejor precio]]*(1-$F$2))</f>
        <v>2018.690352</v>
      </c>
      <c r="F5419" s="12" t="s">
        <v>17</v>
      </c>
      <c r="G5419" s="15"/>
      <c r="H5419" s="14" t="n">
        <f aca="false">IFERROR(IF($F$3=0,"-",Tabla1[[#This Row],[Precio de Cliente neto]]*(1+$F$3)),"-")</f>
        <v>3364.48392</v>
      </c>
      <c r="I5419" s="14" t="n">
        <v>3204.2704</v>
      </c>
      <c r="J5419" s="14" t="n">
        <v>2883.84336</v>
      </c>
    </row>
    <row r="5420" customFormat="false" ht="15" hidden="false" customHeight="false" outlineLevel="0" collapsed="false">
      <c r="A5420" s="12" t="n">
        <v>22143</v>
      </c>
      <c r="B5420" s="13" t="s">
        <v>5433</v>
      </c>
      <c r="C5420" s="14" t="n">
        <f aca="false">IF($F$2=0," - ",Tabla1[[#This Row],[Base Precio de Lista neto]])</f>
        <v>129.2154</v>
      </c>
      <c r="D5420" s="14" t="n">
        <f aca="false">IF($F$2=0," - ",Tabla1[[#This Row],[Base Precio de Lista neto]]*(1-$F$2))</f>
        <v>90.45078</v>
      </c>
      <c r="E5420" s="14" t="n">
        <f aca="false">IF($F$2=0," - ",Tabla1[[#This Row],[Base para Mejor precio]]*(1-$F$2))</f>
        <v>81.405702</v>
      </c>
      <c r="F5420" s="12" t="s">
        <v>17</v>
      </c>
      <c r="G5420" s="15"/>
      <c r="H5420" s="14" t="n">
        <f aca="false">IFERROR(IF($F$3=0,"-",Tabla1[[#This Row],[Precio de Cliente neto]]*(1+$F$3)),"-")</f>
        <v>135.67617</v>
      </c>
      <c r="I5420" s="14" t="n">
        <v>129.2154</v>
      </c>
      <c r="J5420" s="14" t="n">
        <v>116.29386</v>
      </c>
    </row>
    <row r="5421" customFormat="false" ht="15" hidden="false" customHeight="false" outlineLevel="0" collapsed="false">
      <c r="A5421" s="12" t="n">
        <v>22144</v>
      </c>
      <c r="B5421" s="13" t="s">
        <v>5434</v>
      </c>
      <c r="C5421" s="14" t="n">
        <f aca="false">IF($F$2=0," - ",Tabla1[[#This Row],[Base Precio de Lista neto]])</f>
        <v>135.7935</v>
      </c>
      <c r="D5421" s="14" t="n">
        <f aca="false">IF($F$2=0," - ",Tabla1[[#This Row],[Base Precio de Lista neto]]*(1-$F$2))</f>
        <v>95.05545</v>
      </c>
      <c r="E5421" s="14" t="n">
        <f aca="false">IF($F$2=0," - ",Tabla1[[#This Row],[Base para Mejor precio]]*(1-$F$2))</f>
        <v>85.549905</v>
      </c>
      <c r="F5421" s="12" t="s">
        <v>17</v>
      </c>
      <c r="G5421" s="15"/>
      <c r="H5421" s="14" t="n">
        <f aca="false">IFERROR(IF($F$3=0,"-",Tabla1[[#This Row],[Precio de Cliente neto]]*(1+$F$3)),"-")</f>
        <v>142.583175</v>
      </c>
      <c r="I5421" s="14" t="n">
        <v>135.7935</v>
      </c>
      <c r="J5421" s="14" t="n">
        <v>122.21415</v>
      </c>
    </row>
    <row r="5422" customFormat="false" ht="15" hidden="false" customHeight="false" outlineLevel="0" collapsed="false">
      <c r="A5422" s="12" t="n">
        <v>22145</v>
      </c>
      <c r="B5422" s="13" t="s">
        <v>5435</v>
      </c>
      <c r="C5422" s="14" t="n">
        <f aca="false">IF($F$2=0," - ",Tabla1[[#This Row],[Base Precio de Lista neto]])</f>
        <v>140.1127</v>
      </c>
      <c r="D5422" s="14" t="n">
        <f aca="false">IF($F$2=0," - ",Tabla1[[#This Row],[Base Precio de Lista neto]]*(1-$F$2))</f>
        <v>98.07889</v>
      </c>
      <c r="E5422" s="14" t="n">
        <f aca="false">IF($F$2=0," - ",Tabla1[[#This Row],[Base para Mejor precio]]*(1-$F$2))</f>
        <v>88.271001</v>
      </c>
      <c r="F5422" s="12" t="s">
        <v>17</v>
      </c>
      <c r="G5422" s="15"/>
      <c r="H5422" s="14" t="n">
        <f aca="false">IFERROR(IF($F$3=0,"-",Tabla1[[#This Row],[Precio de Cliente neto]]*(1+$F$3)),"-")</f>
        <v>147.118335</v>
      </c>
      <c r="I5422" s="14" t="n">
        <v>140.1127</v>
      </c>
      <c r="J5422" s="14" t="n">
        <v>126.10143</v>
      </c>
    </row>
    <row r="5423" customFormat="false" ht="15" hidden="false" customHeight="false" outlineLevel="0" collapsed="false">
      <c r="A5423" s="12" t="n">
        <v>22146</v>
      </c>
      <c r="B5423" s="13" t="s">
        <v>5436</v>
      </c>
      <c r="C5423" s="14" t="n">
        <f aca="false">IF($F$2=0," - ",Tabla1[[#This Row],[Base Precio de Lista neto]])</f>
        <v>161.4557</v>
      </c>
      <c r="D5423" s="14" t="n">
        <f aca="false">IF($F$2=0," - ",Tabla1[[#This Row],[Base Precio de Lista neto]]*(1-$F$2))</f>
        <v>113.01899</v>
      </c>
      <c r="E5423" s="14" t="n">
        <f aca="false">IF($F$2=0," - ",Tabla1[[#This Row],[Base para Mejor precio]]*(1-$F$2))</f>
        <v>101.717091</v>
      </c>
      <c r="F5423" s="12" t="s">
        <v>17</v>
      </c>
      <c r="G5423" s="15"/>
      <c r="H5423" s="14" t="n">
        <f aca="false">IFERROR(IF($F$3=0,"-",Tabla1[[#This Row],[Precio de Cliente neto]]*(1+$F$3)),"-")</f>
        <v>169.528485</v>
      </c>
      <c r="I5423" s="14" t="n">
        <v>161.4557</v>
      </c>
      <c r="J5423" s="14" t="n">
        <v>145.31013</v>
      </c>
    </row>
    <row r="5424" customFormat="false" ht="15" hidden="false" customHeight="false" outlineLevel="0" collapsed="false">
      <c r="A5424" s="12" t="n">
        <v>22147</v>
      </c>
      <c r="B5424" s="13" t="s">
        <v>5437</v>
      </c>
      <c r="C5424" s="14" t="n">
        <f aca="false">IF($F$2=0," - ",Tabla1[[#This Row],[Base Precio de Lista neto]])</f>
        <v>171.5058</v>
      </c>
      <c r="D5424" s="14" t="n">
        <f aca="false">IF($F$2=0," - ",Tabla1[[#This Row],[Base Precio de Lista neto]]*(1-$F$2))</f>
        <v>120.05406</v>
      </c>
      <c r="E5424" s="14" t="n">
        <f aca="false">IF($F$2=0," - ",Tabla1[[#This Row],[Base para Mejor precio]]*(1-$F$2))</f>
        <v>108.048654</v>
      </c>
      <c r="F5424" s="12" t="s">
        <v>17</v>
      </c>
      <c r="G5424" s="15"/>
      <c r="H5424" s="14" t="n">
        <f aca="false">IFERROR(IF($F$3=0,"-",Tabla1[[#This Row],[Precio de Cliente neto]]*(1+$F$3)),"-")</f>
        <v>180.08109</v>
      </c>
      <c r="I5424" s="14" t="n">
        <v>171.5058</v>
      </c>
      <c r="J5424" s="14" t="n">
        <v>154.35522</v>
      </c>
    </row>
    <row r="5425" customFormat="false" ht="15" hidden="false" customHeight="false" outlineLevel="0" collapsed="false">
      <c r="A5425" s="12" t="n">
        <v>22148</v>
      </c>
      <c r="B5425" s="13" t="s">
        <v>5438</v>
      </c>
      <c r="C5425" s="14" t="n">
        <f aca="false">IF($F$2=0," - ",Tabla1[[#This Row],[Base Precio de Lista neto]])</f>
        <v>191.9174</v>
      </c>
      <c r="D5425" s="14" t="n">
        <f aca="false">IF($F$2=0," - ",Tabla1[[#This Row],[Base Precio de Lista neto]]*(1-$F$2))</f>
        <v>134.34218</v>
      </c>
      <c r="E5425" s="14" t="n">
        <f aca="false">IF($F$2=0," - ",Tabla1[[#This Row],[Base para Mejor precio]]*(1-$F$2))</f>
        <v>120.907962</v>
      </c>
      <c r="F5425" s="12" t="s">
        <v>17</v>
      </c>
      <c r="G5425" s="15"/>
      <c r="H5425" s="14" t="n">
        <f aca="false">IFERROR(IF($F$3=0,"-",Tabla1[[#This Row],[Precio de Cliente neto]]*(1+$F$3)),"-")</f>
        <v>201.51327</v>
      </c>
      <c r="I5425" s="14" t="n">
        <v>191.9174</v>
      </c>
      <c r="J5425" s="14" t="n">
        <v>172.72566</v>
      </c>
    </row>
    <row r="5426" customFormat="false" ht="15" hidden="false" customHeight="false" outlineLevel="0" collapsed="false">
      <c r="A5426" s="12" t="n">
        <v>22149</v>
      </c>
      <c r="B5426" s="13" t="s">
        <v>5439</v>
      </c>
      <c r="C5426" s="14" t="n">
        <f aca="false">IF($F$2=0," - ",Tabla1[[#This Row],[Base Precio de Lista neto]])</f>
        <v>1448.9798</v>
      </c>
      <c r="D5426" s="14" t="n">
        <f aca="false">IF($F$2=0," - ",Tabla1[[#This Row],[Base Precio de Lista neto]]*(1-$F$2))</f>
        <v>1014.28586</v>
      </c>
      <c r="E5426" s="14" t="n">
        <f aca="false">IF($F$2=0," - ",Tabla1[[#This Row],[Base para Mejor precio]]*(1-$F$2))</f>
        <v>912.857274</v>
      </c>
      <c r="F5426" s="12" t="s">
        <v>17</v>
      </c>
      <c r="G5426" s="15"/>
      <c r="H5426" s="14" t="n">
        <f aca="false">IFERROR(IF($F$3=0,"-",Tabla1[[#This Row],[Precio de Cliente neto]]*(1+$F$3)),"-")</f>
        <v>1521.42879</v>
      </c>
      <c r="I5426" s="14" t="n">
        <v>1448.9798</v>
      </c>
      <c r="J5426" s="14" t="n">
        <v>1304.08182</v>
      </c>
    </row>
    <row r="5427" customFormat="false" ht="15" hidden="false" customHeight="false" outlineLevel="0" collapsed="false">
      <c r="A5427" s="12" t="n">
        <v>22150</v>
      </c>
      <c r="B5427" s="13" t="s">
        <v>5440</v>
      </c>
      <c r="C5427" s="14" t="n">
        <f aca="false">IF($F$2=0," - ",Tabla1[[#This Row],[Base Precio de Lista neto]])</f>
        <v>1609.899</v>
      </c>
      <c r="D5427" s="14" t="n">
        <f aca="false">IF($F$2=0," - ",Tabla1[[#This Row],[Base Precio de Lista neto]]*(1-$F$2))</f>
        <v>1126.9293</v>
      </c>
      <c r="E5427" s="14" t="n">
        <f aca="false">IF($F$2=0," - ",Tabla1[[#This Row],[Base para Mejor precio]]*(1-$F$2))</f>
        <v>1014.23637</v>
      </c>
      <c r="F5427" s="12" t="s">
        <v>17</v>
      </c>
      <c r="G5427" s="15"/>
      <c r="H5427" s="14" t="n">
        <f aca="false">IFERROR(IF($F$3=0,"-",Tabla1[[#This Row],[Precio de Cliente neto]]*(1+$F$3)),"-")</f>
        <v>1690.39395</v>
      </c>
      <c r="I5427" s="14" t="n">
        <v>1609.899</v>
      </c>
      <c r="J5427" s="14" t="n">
        <v>1448.9091</v>
      </c>
    </row>
    <row r="5428" customFormat="false" ht="15" hidden="false" customHeight="false" outlineLevel="0" collapsed="false">
      <c r="A5428" s="12" t="n">
        <v>22151</v>
      </c>
      <c r="B5428" s="13" t="s">
        <v>5441</v>
      </c>
      <c r="C5428" s="14" t="n">
        <f aca="false">IF($F$2=0," - ",Tabla1[[#This Row],[Base Precio de Lista neto]])</f>
        <v>1983.2595</v>
      </c>
      <c r="D5428" s="14" t="n">
        <f aca="false">IF($F$2=0," - ",Tabla1[[#This Row],[Base Precio de Lista neto]]*(1-$F$2))</f>
        <v>1388.28165</v>
      </c>
      <c r="E5428" s="14" t="n">
        <f aca="false">IF($F$2=0," - ",Tabla1[[#This Row],[Base para Mejor precio]]*(1-$F$2))</f>
        <v>1249.453485</v>
      </c>
      <c r="F5428" s="12" t="s">
        <v>17</v>
      </c>
      <c r="G5428" s="15"/>
      <c r="H5428" s="14" t="n">
        <f aca="false">IFERROR(IF($F$3=0,"-",Tabla1[[#This Row],[Precio de Cliente neto]]*(1+$F$3)),"-")</f>
        <v>2082.422475</v>
      </c>
      <c r="I5428" s="14" t="n">
        <v>1983.2595</v>
      </c>
      <c r="J5428" s="14" t="n">
        <v>1784.93355</v>
      </c>
    </row>
    <row r="5429" customFormat="false" ht="15" hidden="false" customHeight="false" outlineLevel="0" collapsed="false">
      <c r="A5429" s="12" t="n">
        <v>22152</v>
      </c>
      <c r="B5429" s="13" t="s">
        <v>5442</v>
      </c>
      <c r="C5429" s="14" t="n">
        <f aca="false">IF($F$2=0," - ",Tabla1[[#This Row],[Base Precio de Lista neto]])</f>
        <v>2026.3128</v>
      </c>
      <c r="D5429" s="14" t="n">
        <f aca="false">IF($F$2=0," - ",Tabla1[[#This Row],[Base Precio de Lista neto]]*(1-$F$2))</f>
        <v>1418.41896</v>
      </c>
      <c r="E5429" s="14" t="n">
        <f aca="false">IF($F$2=0," - ",Tabla1[[#This Row],[Base para Mejor precio]]*(1-$F$2))</f>
        <v>1276.577064</v>
      </c>
      <c r="F5429" s="12" t="s">
        <v>17</v>
      </c>
      <c r="G5429" s="15"/>
      <c r="H5429" s="14" t="n">
        <f aca="false">IFERROR(IF($F$3=0,"-",Tabla1[[#This Row],[Precio de Cliente neto]]*(1+$F$3)),"-")</f>
        <v>2127.62844</v>
      </c>
      <c r="I5429" s="14" t="n">
        <v>2026.3128</v>
      </c>
      <c r="J5429" s="14" t="n">
        <v>1823.68152</v>
      </c>
    </row>
    <row r="5430" customFormat="false" ht="15" hidden="false" customHeight="false" outlineLevel="0" collapsed="false">
      <c r="A5430" s="12" t="n">
        <v>22153</v>
      </c>
      <c r="B5430" s="13" t="s">
        <v>5443</v>
      </c>
      <c r="C5430" s="14" t="n">
        <f aca="false">IF($F$2=0," - ",Tabla1[[#This Row],[Base Precio de Lista neto]])</f>
        <v>2084.1873</v>
      </c>
      <c r="D5430" s="14" t="n">
        <f aca="false">IF($F$2=0," - ",Tabla1[[#This Row],[Base Precio de Lista neto]]*(1-$F$2))</f>
        <v>1458.93111</v>
      </c>
      <c r="E5430" s="14" t="n">
        <f aca="false">IF($F$2=0," - ",Tabla1[[#This Row],[Base para Mejor precio]]*(1-$F$2))</f>
        <v>1313.037999</v>
      </c>
      <c r="F5430" s="12" t="s">
        <v>17</v>
      </c>
      <c r="G5430" s="15"/>
      <c r="H5430" s="14" t="n">
        <f aca="false">IFERROR(IF($F$3=0,"-",Tabla1[[#This Row],[Precio de Cliente neto]]*(1+$F$3)),"-")</f>
        <v>2188.396665</v>
      </c>
      <c r="I5430" s="14" t="n">
        <v>2084.1873</v>
      </c>
      <c r="J5430" s="14" t="n">
        <v>1875.76857</v>
      </c>
    </row>
    <row r="5431" customFormat="false" ht="15" hidden="false" customHeight="false" outlineLevel="0" collapsed="false">
      <c r="A5431" s="12" t="n">
        <v>22154</v>
      </c>
      <c r="B5431" s="13" t="s">
        <v>5444</v>
      </c>
      <c r="C5431" s="14" t="n">
        <f aca="false">IF($F$2=0," - ",Tabla1[[#This Row],[Base Precio de Lista neto]])</f>
        <v>2246.518</v>
      </c>
      <c r="D5431" s="14" t="n">
        <f aca="false">IF($F$2=0," - ",Tabla1[[#This Row],[Base Precio de Lista neto]]*(1-$F$2))</f>
        <v>1572.5626</v>
      </c>
      <c r="E5431" s="14" t="n">
        <f aca="false">IF($F$2=0," - ",Tabla1[[#This Row],[Base para Mejor precio]]*(1-$F$2))</f>
        <v>1415.30634</v>
      </c>
      <c r="F5431" s="12" t="s">
        <v>17</v>
      </c>
      <c r="G5431" s="15"/>
      <c r="H5431" s="14" t="n">
        <f aca="false">IFERROR(IF($F$3=0,"-",Tabla1[[#This Row],[Precio de Cliente neto]]*(1+$F$3)),"-")</f>
        <v>2358.8439</v>
      </c>
      <c r="I5431" s="14" t="n">
        <v>2246.518</v>
      </c>
      <c r="J5431" s="14" t="n">
        <v>2021.8662</v>
      </c>
    </row>
    <row r="5432" customFormat="false" ht="15" hidden="false" customHeight="false" outlineLevel="0" collapsed="false">
      <c r="A5432" s="12" t="n">
        <v>22155</v>
      </c>
      <c r="B5432" s="13" t="s">
        <v>5445</v>
      </c>
      <c r="C5432" s="14" t="n">
        <f aca="false">IF($F$2=0," - ",Tabla1[[#This Row],[Base Precio de Lista neto]])</f>
        <v>2264.1626</v>
      </c>
      <c r="D5432" s="14" t="n">
        <f aca="false">IF($F$2=0," - ",Tabla1[[#This Row],[Base Precio de Lista neto]]*(1-$F$2))</f>
        <v>1584.91382</v>
      </c>
      <c r="E5432" s="14" t="n">
        <f aca="false">IF($F$2=0," - ",Tabla1[[#This Row],[Base para Mejor precio]]*(1-$F$2))</f>
        <v>1426.422438</v>
      </c>
      <c r="F5432" s="12" t="s">
        <v>17</v>
      </c>
      <c r="G5432" s="15"/>
      <c r="H5432" s="14" t="n">
        <f aca="false">IFERROR(IF($F$3=0,"-",Tabla1[[#This Row],[Precio de Cliente neto]]*(1+$F$3)),"-")</f>
        <v>2377.37073</v>
      </c>
      <c r="I5432" s="14" t="n">
        <v>2264.1626</v>
      </c>
      <c r="J5432" s="14" t="n">
        <v>2037.74634</v>
      </c>
    </row>
    <row r="5433" customFormat="false" ht="15" hidden="false" customHeight="false" outlineLevel="0" collapsed="false">
      <c r="A5433" s="12" t="n">
        <v>22156</v>
      </c>
      <c r="B5433" s="13" t="s">
        <v>5446</v>
      </c>
      <c r="C5433" s="14" t="n">
        <f aca="false">IF($F$2=0," - ",Tabla1[[#This Row],[Base Precio de Lista neto]])</f>
        <v>2331.9182</v>
      </c>
      <c r="D5433" s="14" t="n">
        <f aca="false">IF($F$2=0," - ",Tabla1[[#This Row],[Base Precio de Lista neto]]*(1-$F$2))</f>
        <v>1632.34274</v>
      </c>
      <c r="E5433" s="14" t="n">
        <f aca="false">IF($F$2=0," - ",Tabla1[[#This Row],[Base para Mejor precio]]*(1-$F$2))</f>
        <v>1469.108466</v>
      </c>
      <c r="F5433" s="12" t="s">
        <v>17</v>
      </c>
      <c r="G5433" s="15"/>
      <c r="H5433" s="14" t="n">
        <f aca="false">IFERROR(IF($F$3=0,"-",Tabla1[[#This Row],[Precio de Cliente neto]]*(1+$F$3)),"-")</f>
        <v>2448.51411</v>
      </c>
      <c r="I5433" s="14" t="n">
        <v>2331.9182</v>
      </c>
      <c r="J5433" s="14" t="n">
        <v>2098.72638</v>
      </c>
    </row>
    <row r="5434" customFormat="false" ht="15" hidden="false" customHeight="false" outlineLevel="0" collapsed="false">
      <c r="A5434" s="12" t="n">
        <v>22157</v>
      </c>
      <c r="B5434" s="13" t="s">
        <v>5447</v>
      </c>
      <c r="C5434" s="14" t="n">
        <f aca="false">IF($F$2=0," - ",Tabla1[[#This Row],[Base Precio de Lista neto]])</f>
        <v>2385.5579</v>
      </c>
      <c r="D5434" s="14" t="n">
        <f aca="false">IF($F$2=0," - ",Tabla1[[#This Row],[Base Precio de Lista neto]]*(1-$F$2))</f>
        <v>1669.89053</v>
      </c>
      <c r="E5434" s="14" t="n">
        <f aca="false">IF($F$2=0," - ",Tabla1[[#This Row],[Base para Mejor precio]]*(1-$F$2))</f>
        <v>1502.901477</v>
      </c>
      <c r="F5434" s="12" t="s">
        <v>17</v>
      </c>
      <c r="G5434" s="15"/>
      <c r="H5434" s="14" t="n">
        <f aca="false">IFERROR(IF($F$3=0,"-",Tabla1[[#This Row],[Precio de Cliente neto]]*(1+$F$3)),"-")</f>
        <v>2504.835795</v>
      </c>
      <c r="I5434" s="14" t="n">
        <v>2385.5579</v>
      </c>
      <c r="J5434" s="14" t="n">
        <v>2147.00211</v>
      </c>
    </row>
    <row r="5435" customFormat="false" ht="15" hidden="false" customHeight="false" outlineLevel="0" collapsed="false">
      <c r="A5435" s="12" t="n">
        <v>22158</v>
      </c>
      <c r="B5435" s="13" t="s">
        <v>5448</v>
      </c>
      <c r="C5435" s="14" t="n">
        <f aca="false">IF($F$2=0," - ",Tabla1[[#This Row],[Base Precio de Lista neto]])</f>
        <v>2454.725</v>
      </c>
      <c r="D5435" s="14" t="n">
        <f aca="false">IF($F$2=0," - ",Tabla1[[#This Row],[Base Precio de Lista neto]]*(1-$F$2))</f>
        <v>1718.3075</v>
      </c>
      <c r="E5435" s="14" t="n">
        <f aca="false">IF($F$2=0," - ",Tabla1[[#This Row],[Base para Mejor precio]]*(1-$F$2))</f>
        <v>1546.47675</v>
      </c>
      <c r="F5435" s="12" t="s">
        <v>17</v>
      </c>
      <c r="G5435" s="15"/>
      <c r="H5435" s="14" t="n">
        <f aca="false">IFERROR(IF($F$3=0,"-",Tabla1[[#This Row],[Precio de Cliente neto]]*(1+$F$3)),"-")</f>
        <v>2577.46125</v>
      </c>
      <c r="I5435" s="14" t="n">
        <v>2454.725</v>
      </c>
      <c r="J5435" s="14" t="n">
        <v>2209.2525</v>
      </c>
    </row>
    <row r="5436" customFormat="false" ht="15" hidden="false" customHeight="false" outlineLevel="0" collapsed="false">
      <c r="A5436" s="12" t="n">
        <v>22159</v>
      </c>
      <c r="B5436" s="13" t="s">
        <v>5449</v>
      </c>
      <c r="C5436" s="14" t="n">
        <f aca="false">IF($F$2=0," - ",Tabla1[[#This Row],[Base Precio de Lista neto]])</f>
        <v>1275.3561</v>
      </c>
      <c r="D5436" s="14" t="n">
        <f aca="false">IF($F$2=0," - ",Tabla1[[#This Row],[Base Precio de Lista neto]]*(1-$F$2))</f>
        <v>892.74927</v>
      </c>
      <c r="E5436" s="14" t="n">
        <f aca="false">IF($F$2=0," - ",Tabla1[[#This Row],[Base para Mejor precio]]*(1-$F$2))</f>
        <v>803.474343</v>
      </c>
      <c r="F5436" s="12" t="s">
        <v>17</v>
      </c>
      <c r="G5436" s="15"/>
      <c r="H5436" s="14" t="n">
        <f aca="false">IFERROR(IF($F$3=0,"-",Tabla1[[#This Row],[Precio de Cliente neto]]*(1+$F$3)),"-")</f>
        <v>1339.123905</v>
      </c>
      <c r="I5436" s="14" t="n">
        <v>1275.3561</v>
      </c>
      <c r="J5436" s="14" t="n">
        <v>1147.82049</v>
      </c>
    </row>
    <row r="5437" customFormat="false" ht="15" hidden="false" customHeight="false" outlineLevel="0" collapsed="false">
      <c r="A5437" s="12" t="n">
        <v>22160</v>
      </c>
      <c r="B5437" s="13" t="s">
        <v>5450</v>
      </c>
      <c r="C5437" s="14" t="n">
        <f aca="false">IF($F$2=0," - ",Tabla1[[#This Row],[Base Precio de Lista neto]])</f>
        <v>90.505</v>
      </c>
      <c r="D5437" s="14" t="n">
        <f aca="false">IF($F$2=0," - ",Tabla1[[#This Row],[Base Precio de Lista neto]]*(1-$F$2))</f>
        <v>63.3535</v>
      </c>
      <c r="E5437" s="14" t="n">
        <f aca="false">IF($F$2=0," - ",Tabla1[[#This Row],[Base para Mejor precio]]*(1-$F$2))</f>
        <v>57.01815</v>
      </c>
      <c r="F5437" s="12" t="s">
        <v>31</v>
      </c>
      <c r="G5437" s="15"/>
      <c r="H5437" s="14" t="n">
        <f aca="false">IFERROR(IF($F$3=0,"-",Tabla1[[#This Row],[Precio de Cliente neto]]*(1+$F$3)),"-")</f>
        <v>95.03025</v>
      </c>
      <c r="I5437" s="14" t="n">
        <v>90.505</v>
      </c>
      <c r="J5437" s="14" t="n">
        <v>81.4545</v>
      </c>
    </row>
    <row r="5438" customFormat="false" ht="15" hidden="false" customHeight="false" outlineLevel="0" collapsed="false">
      <c r="A5438" s="12" t="n">
        <v>22161</v>
      </c>
      <c r="B5438" s="13" t="s">
        <v>5451</v>
      </c>
      <c r="C5438" s="14" t="n">
        <f aca="false">IF($F$2=0," - ",Tabla1[[#This Row],[Base Precio de Lista neto]])</f>
        <v>47.9853</v>
      </c>
      <c r="D5438" s="14" t="n">
        <f aca="false">IF($F$2=0," - ",Tabla1[[#This Row],[Base Precio de Lista neto]]*(1-$F$2))</f>
        <v>33.58971</v>
      </c>
      <c r="E5438" s="14" t="n">
        <f aca="false">IF($F$2=0," - ",Tabla1[[#This Row],[Base para Mejor precio]]*(1-$F$2))</f>
        <v>30.230739</v>
      </c>
      <c r="F5438" s="12" t="s">
        <v>31</v>
      </c>
      <c r="G5438" s="15"/>
      <c r="H5438" s="14" t="n">
        <f aca="false">IFERROR(IF($F$3=0,"-",Tabla1[[#This Row],[Precio de Cliente neto]]*(1+$F$3)),"-")</f>
        <v>50.384565</v>
      </c>
      <c r="I5438" s="14" t="n">
        <v>47.9853</v>
      </c>
      <c r="J5438" s="14" t="n">
        <v>43.18677</v>
      </c>
    </row>
    <row r="5439" customFormat="false" ht="15" hidden="false" customHeight="false" outlineLevel="0" collapsed="false">
      <c r="A5439" s="12" t="n">
        <v>22162</v>
      </c>
      <c r="B5439" s="13" t="s">
        <v>5452</v>
      </c>
      <c r="C5439" s="14" t="n">
        <f aca="false">IF($F$2=0," - ",Tabla1[[#This Row],[Base Precio de Lista neto]])</f>
        <v>66.3469</v>
      </c>
      <c r="D5439" s="14" t="n">
        <f aca="false">IF($F$2=0," - ",Tabla1[[#This Row],[Base Precio de Lista neto]]*(1-$F$2))</f>
        <v>46.44283</v>
      </c>
      <c r="E5439" s="14" t="n">
        <f aca="false">IF($F$2=0," - ",Tabla1[[#This Row],[Base para Mejor precio]]*(1-$F$2))</f>
        <v>41.798547</v>
      </c>
      <c r="F5439" s="12" t="s">
        <v>31</v>
      </c>
      <c r="G5439" s="15"/>
      <c r="H5439" s="14" t="n">
        <f aca="false">IFERROR(IF($F$3=0,"-",Tabla1[[#This Row],[Precio de Cliente neto]]*(1+$F$3)),"-")</f>
        <v>69.664245</v>
      </c>
      <c r="I5439" s="14" t="n">
        <v>66.3469</v>
      </c>
      <c r="J5439" s="14" t="n">
        <v>59.71221</v>
      </c>
    </row>
    <row r="5440" customFormat="false" ht="15" hidden="false" customHeight="false" outlineLevel="0" collapsed="false">
      <c r="A5440" s="12" t="n">
        <v>22163</v>
      </c>
      <c r="B5440" s="13" t="s">
        <v>5453</v>
      </c>
      <c r="C5440" s="14" t="n">
        <f aca="false">IF($F$2=0," - ",Tabla1[[#This Row],[Base Precio de Lista neto]])</f>
        <v>46.7579</v>
      </c>
      <c r="D5440" s="14" t="n">
        <f aca="false">IF($F$2=0," - ",Tabla1[[#This Row],[Base Precio de Lista neto]]*(1-$F$2))</f>
        <v>32.73053</v>
      </c>
      <c r="E5440" s="14" t="n">
        <f aca="false">IF($F$2=0," - ",Tabla1[[#This Row],[Base para Mejor precio]]*(1-$F$2))</f>
        <v>29.457477</v>
      </c>
      <c r="F5440" s="12" t="s">
        <v>31</v>
      </c>
      <c r="G5440" s="15"/>
      <c r="H5440" s="14" t="n">
        <f aca="false">IFERROR(IF($F$3=0,"-",Tabla1[[#This Row],[Precio de Cliente neto]]*(1+$F$3)),"-")</f>
        <v>49.095795</v>
      </c>
      <c r="I5440" s="14" t="n">
        <v>46.7579</v>
      </c>
      <c r="J5440" s="14" t="n">
        <v>42.08211</v>
      </c>
    </row>
    <row r="5441" customFormat="false" ht="15" hidden="false" customHeight="false" outlineLevel="0" collapsed="false">
      <c r="A5441" s="12" t="n">
        <v>22164</v>
      </c>
      <c r="B5441" s="13" t="s">
        <v>5454</v>
      </c>
      <c r="C5441" s="14" t="n">
        <f aca="false">IF($F$2=0," - ",Tabla1[[#This Row],[Base Precio de Lista neto]])</f>
        <v>46.7579</v>
      </c>
      <c r="D5441" s="14" t="n">
        <f aca="false">IF($F$2=0," - ",Tabla1[[#This Row],[Base Precio de Lista neto]]*(1-$F$2))</f>
        <v>32.73053</v>
      </c>
      <c r="E5441" s="14" t="n">
        <f aca="false">IF($F$2=0," - ",Tabla1[[#This Row],[Base para Mejor precio]]*(1-$F$2))</f>
        <v>29.457477</v>
      </c>
      <c r="F5441" s="12" t="s">
        <v>31</v>
      </c>
      <c r="G5441" s="15"/>
      <c r="H5441" s="14" t="n">
        <f aca="false">IFERROR(IF($F$3=0,"-",Tabla1[[#This Row],[Precio de Cliente neto]]*(1+$F$3)),"-")</f>
        <v>49.095795</v>
      </c>
      <c r="I5441" s="14" t="n">
        <v>46.7579</v>
      </c>
      <c r="J5441" s="14" t="n">
        <v>42.08211</v>
      </c>
    </row>
    <row r="5442" customFormat="false" ht="15" hidden="false" customHeight="false" outlineLevel="0" collapsed="false">
      <c r="A5442" s="12" t="n">
        <v>22165</v>
      </c>
      <c r="B5442" s="13" t="s">
        <v>5455</v>
      </c>
      <c r="C5442" s="14" t="n">
        <f aca="false">IF($F$2=0," - ",Tabla1[[#This Row],[Base Precio de Lista neto]])</f>
        <v>11048.2855</v>
      </c>
      <c r="D5442" s="14" t="n">
        <f aca="false">IF($F$2=0," - ",Tabla1[[#This Row],[Base Precio de Lista neto]]*(1-$F$2))</f>
        <v>7733.79985</v>
      </c>
      <c r="E5442" s="14" t="n">
        <f aca="false">IF($F$2=0," - ",Tabla1[[#This Row],[Base para Mejor precio]]*(1-$F$2))</f>
        <v>6960.419865</v>
      </c>
      <c r="F5442" s="12" t="s">
        <v>17</v>
      </c>
      <c r="G5442" s="15"/>
      <c r="H5442" s="14" t="n">
        <f aca="false">IFERROR(IF($F$3=0,"-",Tabla1[[#This Row],[Precio de Cliente neto]]*(1+$F$3)),"-")</f>
        <v>11600.699775</v>
      </c>
      <c r="I5442" s="14" t="n">
        <v>11048.2855</v>
      </c>
      <c r="J5442" s="14" t="n">
        <v>9943.45695</v>
      </c>
    </row>
    <row r="5443" customFormat="false" ht="15" hidden="false" customHeight="false" outlineLevel="0" collapsed="false">
      <c r="A5443" s="12" t="n">
        <v>22166</v>
      </c>
      <c r="B5443" s="13" t="s">
        <v>5456</v>
      </c>
      <c r="C5443" s="14" t="n">
        <f aca="false">IF($F$2=0," - ",Tabla1[[#This Row],[Base Precio de Lista neto]])</f>
        <v>13051.4093</v>
      </c>
      <c r="D5443" s="14" t="n">
        <f aca="false">IF($F$2=0," - ",Tabla1[[#This Row],[Base Precio de Lista neto]]*(1-$F$2))</f>
        <v>9135.98651</v>
      </c>
      <c r="E5443" s="14" t="n">
        <f aca="false">IF($F$2=0," - ",Tabla1[[#This Row],[Base para Mejor precio]]*(1-$F$2))</f>
        <v>8222.387859</v>
      </c>
      <c r="F5443" s="12" t="s">
        <v>17</v>
      </c>
      <c r="G5443" s="15"/>
      <c r="H5443" s="14" t="n">
        <f aca="false">IFERROR(IF($F$3=0,"-",Tabla1[[#This Row],[Precio de Cliente neto]]*(1+$F$3)),"-")</f>
        <v>13703.979765</v>
      </c>
      <c r="I5443" s="14" t="n">
        <v>13051.4093</v>
      </c>
      <c r="J5443" s="14" t="n">
        <v>11746.26837</v>
      </c>
    </row>
    <row r="5444" customFormat="false" ht="15" hidden="false" customHeight="false" outlineLevel="0" collapsed="false">
      <c r="A5444" s="12" t="n">
        <v>22167</v>
      </c>
      <c r="B5444" s="13" t="s">
        <v>5457</v>
      </c>
      <c r="C5444" s="14" t="n">
        <f aca="false">IF($F$2=0," - ",Tabla1[[#This Row],[Base Precio de Lista neto]])</f>
        <v>15402.9025</v>
      </c>
      <c r="D5444" s="14" t="n">
        <f aca="false">IF($F$2=0," - ",Tabla1[[#This Row],[Base Precio de Lista neto]]*(1-$F$2))</f>
        <v>10782.03175</v>
      </c>
      <c r="E5444" s="14" t="n">
        <f aca="false">IF($F$2=0," - ",Tabla1[[#This Row],[Base para Mejor precio]]*(1-$F$2))</f>
        <v>9703.828575</v>
      </c>
      <c r="F5444" s="12" t="s">
        <v>17</v>
      </c>
      <c r="G5444" s="15"/>
      <c r="H5444" s="14" t="n">
        <f aca="false">IFERROR(IF($F$3=0,"-",Tabla1[[#This Row],[Precio de Cliente neto]]*(1+$F$3)),"-")</f>
        <v>16173.047625</v>
      </c>
      <c r="I5444" s="14" t="n">
        <v>15402.9025</v>
      </c>
      <c r="J5444" s="14" t="n">
        <v>13862.61225</v>
      </c>
    </row>
    <row r="5445" customFormat="false" ht="15" hidden="false" customHeight="false" outlineLevel="0" collapsed="false">
      <c r="A5445" s="12" t="n">
        <v>22168</v>
      </c>
      <c r="B5445" s="13" t="s">
        <v>5458</v>
      </c>
      <c r="C5445" s="14" t="n">
        <f aca="false">IF($F$2=0," - ",Tabla1[[#This Row],[Base Precio de Lista neto]])</f>
        <v>17766.8376</v>
      </c>
      <c r="D5445" s="14" t="n">
        <f aca="false">IF($F$2=0," - ",Tabla1[[#This Row],[Base Precio de Lista neto]]*(1-$F$2))</f>
        <v>12436.78632</v>
      </c>
      <c r="E5445" s="14" t="n">
        <f aca="false">IF($F$2=0," - ",Tabla1[[#This Row],[Base para Mejor precio]]*(1-$F$2))</f>
        <v>11193.107688</v>
      </c>
      <c r="F5445" s="12" t="s">
        <v>17</v>
      </c>
      <c r="G5445" s="15"/>
      <c r="H5445" s="14" t="n">
        <f aca="false">IFERROR(IF($F$3=0,"-",Tabla1[[#This Row],[Precio de Cliente neto]]*(1+$F$3)),"-")</f>
        <v>18655.17948</v>
      </c>
      <c r="I5445" s="14" t="n">
        <v>17766.8376</v>
      </c>
      <c r="J5445" s="14" t="n">
        <v>15990.15384</v>
      </c>
    </row>
    <row r="5446" customFormat="false" ht="15" hidden="false" customHeight="false" outlineLevel="0" collapsed="false">
      <c r="A5446" s="12" t="n">
        <v>22169</v>
      </c>
      <c r="B5446" s="13" t="s">
        <v>5459</v>
      </c>
      <c r="C5446" s="14" t="n">
        <f aca="false">IF($F$2=0," - ",Tabla1[[#This Row],[Base Precio de Lista neto]])</f>
        <v>20441.8166</v>
      </c>
      <c r="D5446" s="14" t="n">
        <f aca="false">IF($F$2=0," - ",Tabla1[[#This Row],[Base Precio de Lista neto]]*(1-$F$2))</f>
        <v>14309.27162</v>
      </c>
      <c r="E5446" s="14" t="n">
        <f aca="false">IF($F$2=0," - ",Tabla1[[#This Row],[Base para Mejor precio]]*(1-$F$2))</f>
        <v>12878.344458</v>
      </c>
      <c r="F5446" s="12" t="s">
        <v>17</v>
      </c>
      <c r="G5446" s="15"/>
      <c r="H5446" s="14" t="n">
        <f aca="false">IFERROR(IF($F$3=0,"-",Tabla1[[#This Row],[Precio de Cliente neto]]*(1+$F$3)),"-")</f>
        <v>21463.90743</v>
      </c>
      <c r="I5446" s="14" t="n">
        <v>20441.8166</v>
      </c>
      <c r="J5446" s="14" t="n">
        <v>18397.63494</v>
      </c>
    </row>
    <row r="5447" customFormat="false" ht="15" hidden="false" customHeight="false" outlineLevel="0" collapsed="false">
      <c r="A5447" s="12" t="n">
        <v>22170</v>
      </c>
      <c r="B5447" s="13" t="s">
        <v>5460</v>
      </c>
      <c r="C5447" s="14" t="n">
        <f aca="false">IF($F$2=0," - ",Tabla1[[#This Row],[Base Precio de Lista neto]])</f>
        <v>22594.2417</v>
      </c>
      <c r="D5447" s="14" t="n">
        <f aca="false">IF($F$2=0," - ",Tabla1[[#This Row],[Base Precio de Lista neto]]*(1-$F$2))</f>
        <v>15815.96919</v>
      </c>
      <c r="E5447" s="14" t="n">
        <f aca="false">IF($F$2=0," - ",Tabla1[[#This Row],[Base para Mejor precio]]*(1-$F$2))</f>
        <v>14234.372271</v>
      </c>
      <c r="F5447" s="12" t="s">
        <v>17</v>
      </c>
      <c r="G5447" s="15"/>
      <c r="H5447" s="14" t="n">
        <f aca="false">IFERROR(IF($F$3=0,"-",Tabla1[[#This Row],[Precio de Cliente neto]]*(1+$F$3)),"-")</f>
        <v>23723.953785</v>
      </c>
      <c r="I5447" s="14" t="n">
        <v>22594.2417</v>
      </c>
      <c r="J5447" s="14" t="n">
        <v>20334.81753</v>
      </c>
    </row>
    <row r="5448" customFormat="false" ht="15" hidden="false" customHeight="false" outlineLevel="0" collapsed="false">
      <c r="A5448" s="12" t="n">
        <v>22171</v>
      </c>
      <c r="B5448" s="13" t="s">
        <v>5461</v>
      </c>
      <c r="C5448" s="14" t="n">
        <f aca="false">IF($F$2=0," - ",Tabla1[[#This Row],[Base Precio de Lista neto]])</f>
        <v>27225.3518</v>
      </c>
      <c r="D5448" s="14" t="n">
        <f aca="false">IF($F$2=0," - ",Tabla1[[#This Row],[Base Precio de Lista neto]]*(1-$F$2))</f>
        <v>19057.74626</v>
      </c>
      <c r="E5448" s="14" t="n">
        <f aca="false">IF($F$2=0," - ",Tabla1[[#This Row],[Base para Mejor precio]]*(1-$F$2))</f>
        <v>17151.971634</v>
      </c>
      <c r="F5448" s="12" t="s">
        <v>14</v>
      </c>
      <c r="G5448" s="15"/>
      <c r="H5448" s="14" t="n">
        <f aca="false">IFERROR(IF($F$3=0,"-",Tabla1[[#This Row],[Precio de Cliente neto]]*(1+$F$3)),"-")</f>
        <v>28586.61939</v>
      </c>
      <c r="I5448" s="14" t="n">
        <v>27225.3518</v>
      </c>
      <c r="J5448" s="14" t="n">
        <v>24502.81662</v>
      </c>
    </row>
    <row r="5449" customFormat="false" ht="15" hidden="false" customHeight="false" outlineLevel="0" collapsed="false">
      <c r="A5449" s="12" t="n">
        <v>22172</v>
      </c>
      <c r="B5449" s="13" t="s">
        <v>5462</v>
      </c>
      <c r="C5449" s="14" t="n">
        <f aca="false">IF($F$2=0," - ",Tabla1[[#This Row],[Base Precio de Lista neto]])</f>
        <v>33907.0424</v>
      </c>
      <c r="D5449" s="14" t="n">
        <f aca="false">IF($F$2=0," - ",Tabla1[[#This Row],[Base Precio de Lista neto]]*(1-$F$2))</f>
        <v>23734.92968</v>
      </c>
      <c r="E5449" s="14" t="n">
        <f aca="false">IF($F$2=0," - ",Tabla1[[#This Row],[Base para Mejor precio]]*(1-$F$2))</f>
        <v>17089.1493696</v>
      </c>
      <c r="F5449" s="12" t="s">
        <v>14</v>
      </c>
      <c r="G5449" s="15" t="s">
        <v>143</v>
      </c>
      <c r="H5449" s="14" t="n">
        <f aca="false">IFERROR(IF($F$3=0,"-",Tabla1[[#This Row],[Precio de Cliente neto]]*(1+$F$3)),"-")</f>
        <v>35602.39452</v>
      </c>
      <c r="I5449" s="14" t="n">
        <v>33907.0424</v>
      </c>
      <c r="J5449" s="14" t="n">
        <v>24413.070528</v>
      </c>
    </row>
    <row r="5450" customFormat="false" ht="15" hidden="false" customHeight="false" outlineLevel="0" collapsed="false">
      <c r="A5450" s="12" t="n">
        <v>22173</v>
      </c>
      <c r="B5450" s="13" t="s">
        <v>5463</v>
      </c>
      <c r="C5450" s="14" t="n">
        <f aca="false">IF($F$2=0," - ",Tabla1[[#This Row],[Base Precio de Lista neto]])</f>
        <v>42166.5167</v>
      </c>
      <c r="D5450" s="14" t="n">
        <f aca="false">IF($F$2=0," - ",Tabla1[[#This Row],[Base Precio de Lista neto]]*(1-$F$2))</f>
        <v>29516.56169</v>
      </c>
      <c r="E5450" s="14" t="n">
        <f aca="false">IF($F$2=0," - ",Tabla1[[#This Row],[Base para Mejor precio]]*(1-$F$2))</f>
        <v>21251.9244168</v>
      </c>
      <c r="F5450" s="12" t="s">
        <v>14</v>
      </c>
      <c r="G5450" s="15" t="s">
        <v>143</v>
      </c>
      <c r="H5450" s="14" t="n">
        <f aca="false">IFERROR(IF($F$3=0,"-",Tabla1[[#This Row],[Precio de Cliente neto]]*(1+$F$3)),"-")</f>
        <v>44274.842535</v>
      </c>
      <c r="I5450" s="14" t="n">
        <v>42166.5167</v>
      </c>
      <c r="J5450" s="14" t="n">
        <v>30359.892024</v>
      </c>
    </row>
    <row r="5451" customFormat="false" ht="15" hidden="false" customHeight="false" outlineLevel="0" collapsed="false">
      <c r="A5451" s="12" t="n">
        <v>22174</v>
      </c>
      <c r="B5451" s="13" t="s">
        <v>5464</v>
      </c>
      <c r="C5451" s="14" t="n">
        <f aca="false">IF($F$2=0," - ",Tabla1[[#This Row],[Base Precio de Lista neto]])</f>
        <v>50299.9506</v>
      </c>
      <c r="D5451" s="14" t="n">
        <f aca="false">IF($F$2=0," - ",Tabla1[[#This Row],[Base Precio de Lista neto]]*(1-$F$2))</f>
        <v>35209.96542</v>
      </c>
      <c r="E5451" s="14" t="n">
        <f aca="false">IF($F$2=0," - ",Tabla1[[#This Row],[Base para Mejor precio]]*(1-$F$2))</f>
        <v>25351.1751024</v>
      </c>
      <c r="F5451" s="12" t="s">
        <v>14</v>
      </c>
      <c r="G5451" s="15" t="s">
        <v>143</v>
      </c>
      <c r="H5451" s="14" t="n">
        <f aca="false">IFERROR(IF($F$3=0,"-",Tabla1[[#This Row],[Precio de Cliente neto]]*(1+$F$3)),"-")</f>
        <v>52814.94813</v>
      </c>
      <c r="I5451" s="14" t="n">
        <v>50299.9506</v>
      </c>
      <c r="J5451" s="14" t="n">
        <v>36215.964432</v>
      </c>
    </row>
    <row r="5452" customFormat="false" ht="15" hidden="false" customHeight="false" outlineLevel="0" collapsed="false">
      <c r="A5452" s="12" t="n">
        <v>22175</v>
      </c>
      <c r="B5452" s="13" t="s">
        <v>5465</v>
      </c>
      <c r="C5452" s="14" t="n">
        <f aca="false">IF($F$2=0," - ",Tabla1[[#This Row],[Base Precio de Lista neto]])</f>
        <v>120962.7529</v>
      </c>
      <c r="D5452" s="14" t="n">
        <f aca="false">IF($F$2=0," - ",Tabla1[[#This Row],[Base Precio de Lista neto]]*(1-$F$2))</f>
        <v>84673.92703</v>
      </c>
      <c r="E5452" s="14" t="n">
        <f aca="false">IF($F$2=0," - ",Tabla1[[#This Row],[Base para Mejor precio]]*(1-$F$2))</f>
        <v>60965.2274616</v>
      </c>
      <c r="F5452" s="12" t="s">
        <v>14</v>
      </c>
      <c r="G5452" s="15" t="s">
        <v>143</v>
      </c>
      <c r="H5452" s="14" t="n">
        <f aca="false">IFERROR(IF($F$3=0,"-",Tabla1[[#This Row],[Precio de Cliente neto]]*(1+$F$3)),"-")</f>
        <v>127010.890545</v>
      </c>
      <c r="I5452" s="14" t="n">
        <v>120962.7529</v>
      </c>
      <c r="J5452" s="14" t="n">
        <v>87093.182088</v>
      </c>
    </row>
    <row r="5453" customFormat="false" ht="15" hidden="false" customHeight="false" outlineLevel="0" collapsed="false">
      <c r="A5453" s="12" t="n">
        <v>22176</v>
      </c>
      <c r="B5453" s="13" t="s">
        <v>5466</v>
      </c>
      <c r="C5453" s="14" t="n">
        <f aca="false">IF($F$2=0," - ",Tabla1[[#This Row],[Base Precio de Lista neto]])</f>
        <v>1.9331</v>
      </c>
      <c r="D5453" s="14" t="n">
        <f aca="false">IF($F$2=0," - ",Tabla1[[#This Row],[Base Precio de Lista neto]]*(1-$F$2))</f>
        <v>1.35317</v>
      </c>
      <c r="E5453" s="14" t="n">
        <f aca="false">IF($F$2=0," - ",Tabla1[[#This Row],[Base para Mejor precio]]*(1-$F$2))</f>
        <v>1.217853</v>
      </c>
      <c r="F5453" s="12" t="s">
        <v>17</v>
      </c>
      <c r="G5453" s="15"/>
      <c r="H5453" s="14" t="n">
        <f aca="false">IFERROR(IF($F$3=0,"-",Tabla1[[#This Row],[Precio de Cliente neto]]*(1+$F$3)),"-")</f>
        <v>2.029755</v>
      </c>
      <c r="I5453" s="14" t="n">
        <v>1.9331</v>
      </c>
      <c r="J5453" s="14" t="n">
        <v>1.73979</v>
      </c>
    </row>
    <row r="5454" customFormat="false" ht="15" hidden="false" customHeight="false" outlineLevel="0" collapsed="false">
      <c r="A5454" s="12" t="n">
        <v>22177</v>
      </c>
      <c r="B5454" s="13" t="s">
        <v>5467</v>
      </c>
      <c r="C5454" s="14" t="n">
        <f aca="false">IF($F$2=0," - ",Tabla1[[#This Row],[Base Precio de Lista neto]])</f>
        <v>126.3428</v>
      </c>
      <c r="D5454" s="14" t="n">
        <f aca="false">IF($F$2=0," - ",Tabla1[[#This Row],[Base Precio de Lista neto]]*(1-$F$2))</f>
        <v>88.43996</v>
      </c>
      <c r="E5454" s="14" t="n">
        <f aca="false">IF($F$2=0," - ",Tabla1[[#This Row],[Base para Mejor precio]]*(1-$F$2))</f>
        <v>71.6363676</v>
      </c>
      <c r="F5454" s="12" t="s">
        <v>14</v>
      </c>
      <c r="G5454" s="15" t="s">
        <v>143</v>
      </c>
      <c r="H5454" s="14" t="n">
        <f aca="false">IFERROR(IF($F$3=0,"-",Tabla1[[#This Row],[Precio de Cliente neto]]*(1+$F$3)),"-")</f>
        <v>132.65994</v>
      </c>
      <c r="I5454" s="14" t="n">
        <v>126.3428</v>
      </c>
      <c r="J5454" s="14" t="n">
        <v>102.337668</v>
      </c>
    </row>
    <row r="5455" customFormat="false" ht="15" hidden="false" customHeight="false" outlineLevel="0" collapsed="false">
      <c r="A5455" s="12" t="n">
        <v>22178</v>
      </c>
      <c r="B5455" s="13" t="s">
        <v>5468</v>
      </c>
      <c r="C5455" s="14" t="n">
        <f aca="false">IF($F$2=0," - ",Tabla1[[#This Row],[Base Precio de Lista neto]])</f>
        <v>207.8056</v>
      </c>
      <c r="D5455" s="14" t="n">
        <f aca="false">IF($F$2=0," - ",Tabla1[[#This Row],[Base Precio de Lista neto]]*(1-$F$2))</f>
        <v>145.46392</v>
      </c>
      <c r="E5455" s="14" t="n">
        <f aca="false">IF($F$2=0," - ",Tabla1[[#This Row],[Base para Mejor precio]]*(1-$F$2))</f>
        <v>117.8257752</v>
      </c>
      <c r="F5455" s="12" t="s">
        <v>14</v>
      </c>
      <c r="G5455" s="15" t="s">
        <v>143</v>
      </c>
      <c r="H5455" s="14" t="n">
        <f aca="false">IFERROR(IF($F$3=0,"-",Tabla1[[#This Row],[Precio de Cliente neto]]*(1+$F$3)),"-")</f>
        <v>218.19588</v>
      </c>
      <c r="I5455" s="14" t="n">
        <v>207.8056</v>
      </c>
      <c r="J5455" s="14" t="n">
        <v>168.322536</v>
      </c>
    </row>
    <row r="5456" customFormat="false" ht="15" hidden="false" customHeight="false" outlineLevel="0" collapsed="false">
      <c r="A5456" s="12" t="n">
        <v>22179</v>
      </c>
      <c r="B5456" s="13" t="s">
        <v>5469</v>
      </c>
      <c r="C5456" s="14" t="n">
        <f aca="false">IF($F$2=0," - ",Tabla1[[#This Row],[Base Precio de Lista neto]])</f>
        <v>26.2114</v>
      </c>
      <c r="D5456" s="14" t="n">
        <f aca="false">IF($F$2=0," - ",Tabla1[[#This Row],[Base Precio de Lista neto]]*(1-$F$2))</f>
        <v>18.34798</v>
      </c>
      <c r="E5456" s="14" t="n">
        <f aca="false">IF($F$2=0," - ",Tabla1[[#This Row],[Base para Mejor precio]]*(1-$F$2))</f>
        <v>14.8618638</v>
      </c>
      <c r="F5456" s="12" t="s">
        <v>14</v>
      </c>
      <c r="G5456" s="15" t="s">
        <v>143</v>
      </c>
      <c r="H5456" s="14" t="n">
        <f aca="false">IFERROR(IF($F$3=0,"-",Tabla1[[#This Row],[Precio de Cliente neto]]*(1+$F$3)),"-")</f>
        <v>27.52197</v>
      </c>
      <c r="I5456" s="14" t="n">
        <v>26.2114</v>
      </c>
      <c r="J5456" s="14" t="n">
        <v>21.231234</v>
      </c>
    </row>
    <row r="5457" customFormat="false" ht="15" hidden="false" customHeight="false" outlineLevel="0" collapsed="false">
      <c r="A5457" s="12" t="n">
        <v>22180</v>
      </c>
      <c r="B5457" s="13" t="s">
        <v>5470</v>
      </c>
      <c r="C5457" s="14" t="n">
        <f aca="false">IF($F$2=0," - ",Tabla1[[#This Row],[Base Precio de Lista neto]])</f>
        <v>120.6856</v>
      </c>
      <c r="D5457" s="14" t="n">
        <f aca="false">IF($F$2=0," - ",Tabla1[[#This Row],[Base Precio de Lista neto]]*(1-$F$2))</f>
        <v>84.47992</v>
      </c>
      <c r="E5457" s="14" t="n">
        <f aca="false">IF($F$2=0," - ",Tabla1[[#This Row],[Base para Mejor precio]]*(1-$F$2))</f>
        <v>68.4287352</v>
      </c>
      <c r="F5457" s="12" t="s">
        <v>14</v>
      </c>
      <c r="G5457" s="15" t="s">
        <v>143</v>
      </c>
      <c r="H5457" s="14" t="n">
        <f aca="false">IFERROR(IF($F$3=0,"-",Tabla1[[#This Row],[Precio de Cliente neto]]*(1+$F$3)),"-")</f>
        <v>126.71988</v>
      </c>
      <c r="I5457" s="14" t="n">
        <v>120.6856</v>
      </c>
      <c r="J5457" s="14" t="n">
        <v>97.755336</v>
      </c>
    </row>
    <row r="5458" customFormat="false" ht="15" hidden="false" customHeight="false" outlineLevel="0" collapsed="false">
      <c r="A5458" s="12" t="n">
        <v>22181</v>
      </c>
      <c r="B5458" s="13" t="s">
        <v>5471</v>
      </c>
      <c r="C5458" s="14" t="n">
        <f aca="false">IF($F$2=0," - ",Tabla1[[#This Row],[Base Precio de Lista neto]])</f>
        <v>17.3485</v>
      </c>
      <c r="D5458" s="14" t="n">
        <f aca="false">IF($F$2=0," - ",Tabla1[[#This Row],[Base Precio de Lista neto]]*(1-$F$2))</f>
        <v>12.14395</v>
      </c>
      <c r="E5458" s="14" t="n">
        <f aca="false">IF($F$2=0," - ",Tabla1[[#This Row],[Base para Mejor precio]]*(1-$F$2))</f>
        <v>9.8365995</v>
      </c>
      <c r="F5458" s="12" t="s">
        <v>14</v>
      </c>
      <c r="G5458" s="15" t="s">
        <v>143</v>
      </c>
      <c r="H5458" s="14" t="n">
        <f aca="false">IFERROR(IF($F$3=0,"-",Tabla1[[#This Row],[Precio de Cliente neto]]*(1+$F$3)),"-")</f>
        <v>18.215925</v>
      </c>
      <c r="I5458" s="14" t="n">
        <v>17.3485</v>
      </c>
      <c r="J5458" s="14" t="n">
        <v>14.052285</v>
      </c>
    </row>
    <row r="5459" customFormat="false" ht="15" hidden="false" customHeight="false" outlineLevel="0" collapsed="false">
      <c r="A5459" s="12" t="n">
        <v>22182</v>
      </c>
      <c r="B5459" s="13" t="s">
        <v>5472</v>
      </c>
      <c r="C5459" s="14" t="n">
        <f aca="false">IF($F$2=0," - ",Tabla1[[#This Row],[Base Precio de Lista neto]])</f>
        <v>27.3428</v>
      </c>
      <c r="D5459" s="14" t="n">
        <f aca="false">IF($F$2=0," - ",Tabla1[[#This Row],[Base Precio de Lista neto]]*(1-$F$2))</f>
        <v>19.13996</v>
      </c>
      <c r="E5459" s="14" t="n">
        <f aca="false">IF($F$2=0," - ",Tabla1[[#This Row],[Base para Mejor precio]]*(1-$F$2))</f>
        <v>15.5033676</v>
      </c>
      <c r="F5459" s="12" t="s">
        <v>14</v>
      </c>
      <c r="G5459" s="15" t="s">
        <v>143</v>
      </c>
      <c r="H5459" s="14" t="n">
        <f aca="false">IFERROR(IF($F$3=0,"-",Tabla1[[#This Row],[Precio de Cliente neto]]*(1+$F$3)),"-")</f>
        <v>28.70994</v>
      </c>
      <c r="I5459" s="14" t="n">
        <v>27.3428</v>
      </c>
      <c r="J5459" s="14" t="n">
        <v>22.147668</v>
      </c>
    </row>
    <row r="5460" customFormat="false" ht="15" hidden="false" customHeight="false" outlineLevel="0" collapsed="false">
      <c r="A5460" s="12" t="n">
        <v>22183</v>
      </c>
      <c r="B5460" s="13" t="s">
        <v>5473</v>
      </c>
      <c r="C5460" s="14" t="n">
        <f aca="false">IF($F$2=0," - ",Tabla1[[#This Row],[Base Precio de Lista neto]])</f>
        <v>96.1714</v>
      </c>
      <c r="D5460" s="14" t="n">
        <f aca="false">IF($F$2=0," - ",Tabla1[[#This Row],[Base Precio de Lista neto]]*(1-$F$2))</f>
        <v>67.31998</v>
      </c>
      <c r="E5460" s="14" t="n">
        <f aca="false">IF($F$2=0," - ",Tabla1[[#This Row],[Base para Mejor precio]]*(1-$F$2))</f>
        <v>54.5291838</v>
      </c>
      <c r="F5460" s="12" t="s">
        <v>14</v>
      </c>
      <c r="G5460" s="15" t="s">
        <v>143</v>
      </c>
      <c r="H5460" s="14" t="n">
        <f aca="false">IFERROR(IF($F$3=0,"-",Tabla1[[#This Row],[Precio de Cliente neto]]*(1+$F$3)),"-")</f>
        <v>100.97997</v>
      </c>
      <c r="I5460" s="14" t="n">
        <v>96.1714</v>
      </c>
      <c r="J5460" s="14" t="n">
        <v>77.898834</v>
      </c>
    </row>
    <row r="5461" customFormat="false" ht="15" hidden="false" customHeight="false" outlineLevel="0" collapsed="false">
      <c r="A5461" s="12" t="n">
        <v>22184</v>
      </c>
      <c r="B5461" s="13" t="s">
        <v>5474</v>
      </c>
      <c r="C5461" s="14" t="n">
        <f aca="false">IF($F$2=0," - ",Tabla1[[#This Row],[Base Precio de Lista neto]])</f>
        <v>103.7143</v>
      </c>
      <c r="D5461" s="14" t="n">
        <f aca="false">IF($F$2=0," - ",Tabla1[[#This Row],[Base Precio de Lista neto]]*(1-$F$2))</f>
        <v>72.60001</v>
      </c>
      <c r="E5461" s="14" t="n">
        <f aca="false">IF($F$2=0," - ",Tabla1[[#This Row],[Base para Mejor precio]]*(1-$F$2))</f>
        <v>58.8060081</v>
      </c>
      <c r="F5461" s="12" t="s">
        <v>14</v>
      </c>
      <c r="G5461" s="15" t="s">
        <v>143</v>
      </c>
      <c r="H5461" s="14" t="n">
        <f aca="false">IFERROR(IF($F$3=0,"-",Tabla1[[#This Row],[Precio de Cliente neto]]*(1+$F$3)),"-")</f>
        <v>108.900015</v>
      </c>
      <c r="I5461" s="14" t="n">
        <v>103.7143</v>
      </c>
      <c r="J5461" s="14" t="n">
        <v>84.008583</v>
      </c>
    </row>
    <row r="5462" customFormat="false" ht="15" hidden="false" customHeight="false" outlineLevel="0" collapsed="false">
      <c r="A5462" s="12" t="n">
        <v>22185</v>
      </c>
      <c r="B5462" s="13" t="s">
        <v>5475</v>
      </c>
      <c r="C5462" s="14" t="n">
        <f aca="false">IF($F$2=0," - ",Tabla1[[#This Row],[Base Precio de Lista neto]])</f>
        <v>83.16</v>
      </c>
      <c r="D5462" s="14" t="n">
        <f aca="false">IF($F$2=0," - ",Tabla1[[#This Row],[Base Precio de Lista neto]]*(1-$F$2))</f>
        <v>58.212</v>
      </c>
      <c r="E5462" s="14" t="n">
        <f aca="false">IF($F$2=0," - ",Tabla1[[#This Row],[Base para Mejor precio]]*(1-$F$2))</f>
        <v>47.15172</v>
      </c>
      <c r="F5462" s="12" t="s">
        <v>14</v>
      </c>
      <c r="G5462" s="15" t="s">
        <v>143</v>
      </c>
      <c r="H5462" s="14" t="n">
        <f aca="false">IFERROR(IF($F$3=0,"-",Tabla1[[#This Row],[Precio de Cliente neto]]*(1+$F$3)),"-")</f>
        <v>87.318</v>
      </c>
      <c r="I5462" s="14" t="n">
        <v>83.16</v>
      </c>
      <c r="J5462" s="14" t="n">
        <v>67.3596</v>
      </c>
    </row>
    <row r="5463" customFormat="false" ht="15" hidden="false" customHeight="false" outlineLevel="0" collapsed="false">
      <c r="A5463" s="12" t="n">
        <v>22186</v>
      </c>
      <c r="B5463" s="13" t="s">
        <v>5476</v>
      </c>
      <c r="C5463" s="14" t="n">
        <f aca="false">IF($F$2=0," - ",Tabla1[[#This Row],[Base Precio de Lista neto]])</f>
        <v>58.2685</v>
      </c>
      <c r="D5463" s="14" t="n">
        <f aca="false">IF($F$2=0," - ",Tabla1[[#This Row],[Base Precio de Lista neto]]*(1-$F$2))</f>
        <v>40.78795</v>
      </c>
      <c r="E5463" s="14" t="n">
        <f aca="false">IF($F$2=0," - ",Tabla1[[#This Row],[Base para Mejor precio]]*(1-$F$2))</f>
        <v>33.0382395</v>
      </c>
      <c r="F5463" s="12" t="s">
        <v>14</v>
      </c>
      <c r="G5463" s="15" t="s">
        <v>143</v>
      </c>
      <c r="H5463" s="14" t="n">
        <f aca="false">IFERROR(IF($F$3=0,"-",Tabla1[[#This Row],[Precio de Cliente neto]]*(1+$F$3)),"-")</f>
        <v>61.181925</v>
      </c>
      <c r="I5463" s="14" t="n">
        <v>58.2685</v>
      </c>
      <c r="J5463" s="14" t="n">
        <v>47.197485</v>
      </c>
    </row>
    <row r="5464" customFormat="false" ht="15" hidden="false" customHeight="false" outlineLevel="0" collapsed="false">
      <c r="A5464" s="12" t="n">
        <v>22187</v>
      </c>
      <c r="B5464" s="13" t="s">
        <v>5477</v>
      </c>
      <c r="C5464" s="14" t="n">
        <f aca="false">IF($F$2=0," - ",Tabla1[[#This Row],[Base Precio de Lista neto]])</f>
        <v>23.9486</v>
      </c>
      <c r="D5464" s="14" t="n">
        <f aca="false">IF($F$2=0," - ",Tabla1[[#This Row],[Base Precio de Lista neto]]*(1-$F$2))</f>
        <v>16.76402</v>
      </c>
      <c r="E5464" s="14" t="n">
        <f aca="false">IF($F$2=0," - ",Tabla1[[#This Row],[Base para Mejor precio]]*(1-$F$2))</f>
        <v>13.5788562</v>
      </c>
      <c r="F5464" s="12" t="s">
        <v>14</v>
      </c>
      <c r="G5464" s="15" t="s">
        <v>143</v>
      </c>
      <c r="H5464" s="14" t="n">
        <f aca="false">IFERROR(IF($F$3=0,"-",Tabla1[[#This Row],[Precio de Cliente neto]]*(1+$F$3)),"-")</f>
        <v>25.14603</v>
      </c>
      <c r="I5464" s="14" t="n">
        <v>23.9486</v>
      </c>
      <c r="J5464" s="14" t="n">
        <v>19.398366</v>
      </c>
    </row>
    <row r="5465" customFormat="false" ht="15" hidden="false" customHeight="false" outlineLevel="0" collapsed="false">
      <c r="A5465" s="12" t="n">
        <v>22188</v>
      </c>
      <c r="B5465" s="13" t="s">
        <v>5478</v>
      </c>
      <c r="C5465" s="14" t="n">
        <f aca="false">IF($F$2=0," - ",Tabla1[[#This Row],[Base Precio de Lista neto]])</f>
        <v>120.6856</v>
      </c>
      <c r="D5465" s="14" t="n">
        <f aca="false">IF($F$2=0," - ",Tabla1[[#This Row],[Base Precio de Lista neto]]*(1-$F$2))</f>
        <v>84.47992</v>
      </c>
      <c r="E5465" s="14" t="n">
        <f aca="false">IF($F$2=0," - ",Tabla1[[#This Row],[Base para Mejor precio]]*(1-$F$2))</f>
        <v>68.4287352</v>
      </c>
      <c r="F5465" s="12" t="s">
        <v>14</v>
      </c>
      <c r="G5465" s="15" t="s">
        <v>143</v>
      </c>
      <c r="H5465" s="14" t="n">
        <f aca="false">IFERROR(IF($F$3=0,"-",Tabla1[[#This Row],[Precio de Cliente neto]]*(1+$F$3)),"-")</f>
        <v>126.71988</v>
      </c>
      <c r="I5465" s="14" t="n">
        <v>120.6856</v>
      </c>
      <c r="J5465" s="14" t="n">
        <v>97.755336</v>
      </c>
    </row>
    <row r="5466" customFormat="false" ht="15" hidden="false" customHeight="false" outlineLevel="0" collapsed="false">
      <c r="A5466" s="12" t="n">
        <v>22190</v>
      </c>
      <c r="B5466" s="13" t="s">
        <v>5479</v>
      </c>
      <c r="C5466" s="14" t="n">
        <f aca="false">IF($F$2=0," - ",Tabla1[[#This Row],[Base Precio de Lista neto]])</f>
        <v>5406.9708</v>
      </c>
      <c r="D5466" s="14" t="n">
        <f aca="false">IF($F$2=0," - ",Tabla1[[#This Row],[Base Precio de Lista neto]]*(1-$F$2))</f>
        <v>3784.87956</v>
      </c>
      <c r="E5466" s="14" t="n">
        <f aca="false">IF($F$2=0," - ",Tabla1[[#This Row],[Base para Mejor precio]]*(1-$F$2))</f>
        <v>3406.391604</v>
      </c>
      <c r="F5466" s="12" t="s">
        <v>14</v>
      </c>
      <c r="G5466" s="15"/>
      <c r="H5466" s="14" t="n">
        <f aca="false">IFERROR(IF($F$3=0,"-",Tabla1[[#This Row],[Precio de Cliente neto]]*(1+$F$3)),"-")</f>
        <v>5677.31934</v>
      </c>
      <c r="I5466" s="14" t="n">
        <v>5406.9708</v>
      </c>
      <c r="J5466" s="14" t="n">
        <v>4866.27372</v>
      </c>
    </row>
    <row r="5467" customFormat="false" ht="15" hidden="false" customHeight="false" outlineLevel="0" collapsed="false">
      <c r="A5467" s="12" t="n">
        <v>22191</v>
      </c>
      <c r="B5467" s="13" t="s">
        <v>5480</v>
      </c>
      <c r="C5467" s="14" t="n">
        <f aca="false">IF($F$2=0," - ",Tabla1[[#This Row],[Base Precio de Lista neto]])</f>
        <v>33</v>
      </c>
      <c r="D5467" s="14" t="n">
        <f aca="false">IF($F$2=0," - ",Tabla1[[#This Row],[Base Precio de Lista neto]]*(1-$F$2))</f>
        <v>23.1</v>
      </c>
      <c r="E5467" s="14" t="n">
        <f aca="false">IF($F$2=0," - ",Tabla1[[#This Row],[Base para Mejor precio]]*(1-$F$2))</f>
        <v>18.711</v>
      </c>
      <c r="F5467" s="12" t="s">
        <v>14</v>
      </c>
      <c r="G5467" s="15" t="s">
        <v>143</v>
      </c>
      <c r="H5467" s="14" t="n">
        <f aca="false">IFERROR(IF($F$3=0,"-",Tabla1[[#This Row],[Precio de Cliente neto]]*(1+$F$3)),"-")</f>
        <v>34.65</v>
      </c>
      <c r="I5467" s="14" t="n">
        <v>33</v>
      </c>
      <c r="J5467" s="14" t="n">
        <v>26.73</v>
      </c>
    </row>
    <row r="5468" customFormat="false" ht="15" hidden="false" customHeight="false" outlineLevel="0" collapsed="false">
      <c r="A5468" s="12" t="n">
        <v>22192</v>
      </c>
      <c r="B5468" s="13" t="s">
        <v>5481</v>
      </c>
      <c r="C5468" s="14" t="n">
        <f aca="false">IF($F$2=0," - ",Tabla1[[#This Row],[Base Precio de Lista neto]])</f>
        <v>82.0285</v>
      </c>
      <c r="D5468" s="14" t="n">
        <f aca="false">IF($F$2=0," - ",Tabla1[[#This Row],[Base Precio de Lista neto]]*(1-$F$2))</f>
        <v>57.41995</v>
      </c>
      <c r="E5468" s="14" t="n">
        <f aca="false">IF($F$2=0," - ",Tabla1[[#This Row],[Base para Mejor precio]]*(1-$F$2))</f>
        <v>46.5101595</v>
      </c>
      <c r="F5468" s="12" t="s">
        <v>14</v>
      </c>
      <c r="G5468" s="15" t="s">
        <v>143</v>
      </c>
      <c r="H5468" s="14" t="n">
        <f aca="false">IFERROR(IF($F$3=0,"-",Tabla1[[#This Row],[Precio de Cliente neto]]*(1+$F$3)),"-")</f>
        <v>86.129925</v>
      </c>
      <c r="I5468" s="14" t="n">
        <v>82.0285</v>
      </c>
      <c r="J5468" s="14" t="n">
        <v>66.443085</v>
      </c>
    </row>
    <row r="5469" customFormat="false" ht="15" hidden="false" customHeight="false" outlineLevel="0" collapsed="false">
      <c r="A5469" s="12" t="n">
        <v>22193</v>
      </c>
      <c r="B5469" s="13" t="s">
        <v>5482</v>
      </c>
      <c r="C5469" s="14" t="n">
        <f aca="false">IF($F$2=0," - ",Tabla1[[#This Row],[Base Precio de Lista neto]])</f>
        <v>1107.6209</v>
      </c>
      <c r="D5469" s="14" t="n">
        <f aca="false">IF($F$2=0," - ",Tabla1[[#This Row],[Base Precio de Lista neto]]*(1-$F$2))</f>
        <v>775.33463</v>
      </c>
      <c r="E5469" s="14" t="n">
        <f aca="false">IF($F$2=0," - ",Tabla1[[#This Row],[Base para Mejor precio]]*(1-$F$2))</f>
        <v>540.3772237248</v>
      </c>
      <c r="F5469" s="12" t="s">
        <v>14</v>
      </c>
      <c r="G5469" s="15" t="s">
        <v>353</v>
      </c>
      <c r="H5469" s="14" t="n">
        <f aca="false">IFERROR(IF($F$3=0,"-",Tabla1[[#This Row],[Precio de Cliente neto]]*(1+$F$3)),"-")</f>
        <v>1163.001945</v>
      </c>
      <c r="I5469" s="14" t="n">
        <v>1107.6209</v>
      </c>
      <c r="J5469" s="14" t="n">
        <v>771.967462464</v>
      </c>
    </row>
    <row r="5470" customFormat="false" ht="15" hidden="false" customHeight="false" outlineLevel="0" collapsed="false">
      <c r="A5470" s="12" t="n">
        <v>22194</v>
      </c>
      <c r="B5470" s="13" t="s">
        <v>5483</v>
      </c>
      <c r="C5470" s="14" t="n">
        <f aca="false">IF($F$2=0," - ",Tabla1[[#This Row],[Base Precio de Lista neto]])</f>
        <v>1205.737</v>
      </c>
      <c r="D5470" s="14" t="n">
        <f aca="false">IF($F$2=0," - ",Tabla1[[#This Row],[Base Precio de Lista neto]]*(1-$F$2))</f>
        <v>844.0159</v>
      </c>
      <c r="E5470" s="14" t="n">
        <f aca="false">IF($F$2=0," - ",Tabla1[[#This Row],[Base para Mejor precio]]*(1-$F$2))</f>
        <v>588.245321664</v>
      </c>
      <c r="F5470" s="12" t="s">
        <v>14</v>
      </c>
      <c r="G5470" s="15" t="s">
        <v>353</v>
      </c>
      <c r="H5470" s="14" t="n">
        <f aca="false">IFERROR(IF($F$3=0,"-",Tabla1[[#This Row],[Precio de Cliente neto]]*(1+$F$3)),"-")</f>
        <v>1266.02385</v>
      </c>
      <c r="I5470" s="14" t="n">
        <v>1205.737</v>
      </c>
      <c r="J5470" s="14" t="n">
        <v>840.35045952</v>
      </c>
    </row>
    <row r="5471" customFormat="false" ht="15" hidden="false" customHeight="false" outlineLevel="0" collapsed="false">
      <c r="A5471" s="12" t="n">
        <v>22195</v>
      </c>
      <c r="B5471" s="13" t="s">
        <v>5484</v>
      </c>
      <c r="C5471" s="14" t="n">
        <f aca="false">IF($F$2=0," - ",Tabla1[[#This Row],[Base Precio de Lista neto]])</f>
        <v>1380.1655</v>
      </c>
      <c r="D5471" s="14" t="n">
        <f aca="false">IF($F$2=0," - ",Tabla1[[#This Row],[Base Precio de Lista neto]]*(1-$F$2))</f>
        <v>966.11585</v>
      </c>
      <c r="E5471" s="14" t="n">
        <f aca="false">IF($F$2=0," - ",Tabla1[[#This Row],[Base para Mejor precio]]*(1-$F$2))</f>
        <v>673.344102816</v>
      </c>
      <c r="F5471" s="12" t="s">
        <v>14</v>
      </c>
      <c r="G5471" s="15" t="s">
        <v>353</v>
      </c>
      <c r="H5471" s="14" t="n">
        <f aca="false">IFERROR(IF($F$3=0,"-",Tabla1[[#This Row],[Precio de Cliente neto]]*(1+$F$3)),"-")</f>
        <v>1449.173775</v>
      </c>
      <c r="I5471" s="14" t="n">
        <v>1380.1655</v>
      </c>
      <c r="J5471" s="14" t="n">
        <v>961.92014688</v>
      </c>
    </row>
    <row r="5472" customFormat="false" ht="15" hidden="false" customHeight="false" outlineLevel="0" collapsed="false">
      <c r="A5472" s="12" t="n">
        <v>22196</v>
      </c>
      <c r="B5472" s="13" t="s">
        <v>5485</v>
      </c>
      <c r="C5472" s="14" t="n">
        <f aca="false">IF($F$2=0," - ",Tabla1[[#This Row],[Base Precio de Lista neto]])</f>
        <v>1733.3832</v>
      </c>
      <c r="D5472" s="14" t="n">
        <f aca="false">IF($F$2=0," - ",Tabla1[[#This Row],[Base Precio de Lista neto]]*(1-$F$2))</f>
        <v>1213.36824</v>
      </c>
      <c r="E5472" s="14" t="n">
        <f aca="false">IF($F$2=0," - ",Tabla1[[#This Row],[Base para Mejor precio]]*(1-$F$2))</f>
        <v>845.6691285504</v>
      </c>
      <c r="F5472" s="12" t="s">
        <v>14</v>
      </c>
      <c r="G5472" s="15" t="s">
        <v>353</v>
      </c>
      <c r="H5472" s="14" t="n">
        <f aca="false">IFERROR(IF($F$3=0,"-",Tabla1[[#This Row],[Precio de Cliente neto]]*(1+$F$3)),"-")</f>
        <v>1820.05236</v>
      </c>
      <c r="I5472" s="14" t="n">
        <v>1733.3832</v>
      </c>
      <c r="J5472" s="14" t="n">
        <v>1208.098755072</v>
      </c>
    </row>
    <row r="5473" customFormat="false" ht="15" hidden="false" customHeight="false" outlineLevel="0" collapsed="false">
      <c r="A5473" s="12" t="n">
        <v>22197</v>
      </c>
      <c r="B5473" s="13" t="s">
        <v>5486</v>
      </c>
      <c r="C5473" s="14" t="n">
        <f aca="false">IF($F$2=0," - ",Tabla1[[#This Row],[Base Precio de Lista neto]])</f>
        <v>1548.0529</v>
      </c>
      <c r="D5473" s="14" t="n">
        <f aca="false">IF($F$2=0," - ",Tabla1[[#This Row],[Base Precio de Lista neto]]*(1-$F$2))</f>
        <v>1083.63703</v>
      </c>
      <c r="E5473" s="14" t="n">
        <f aca="false">IF($F$2=0," - ",Tabla1[[#This Row],[Base para Mejor precio]]*(1-$F$2))</f>
        <v>755.2516644288</v>
      </c>
      <c r="F5473" s="12" t="s">
        <v>14</v>
      </c>
      <c r="G5473" s="15" t="s">
        <v>353</v>
      </c>
      <c r="H5473" s="14" t="n">
        <f aca="false">IFERROR(IF($F$3=0,"-",Tabla1[[#This Row],[Precio de Cliente neto]]*(1+$F$3)),"-")</f>
        <v>1625.455545</v>
      </c>
      <c r="I5473" s="14" t="n">
        <v>1548.0529</v>
      </c>
      <c r="J5473" s="14" t="n">
        <v>1078.930949184</v>
      </c>
    </row>
    <row r="5474" customFormat="false" ht="15" hidden="false" customHeight="false" outlineLevel="0" collapsed="false">
      <c r="A5474" s="12" t="n">
        <v>22198</v>
      </c>
      <c r="B5474" s="13" t="s">
        <v>5487</v>
      </c>
      <c r="C5474" s="14" t="n">
        <f aca="false">IF($F$2=0," - ",Tabla1[[#This Row],[Base Precio de Lista neto]])</f>
        <v>2202.1598</v>
      </c>
      <c r="D5474" s="14" t="n">
        <f aca="false">IF($F$2=0," - ",Tabla1[[#This Row],[Base Precio de Lista neto]]*(1-$F$2))</f>
        <v>1541.51186</v>
      </c>
      <c r="E5474" s="14" t="n">
        <f aca="false">IF($F$2=0," - ",Tabla1[[#This Row],[Base para Mejor precio]]*(1-$F$2))</f>
        <v>1074.3721059456</v>
      </c>
      <c r="F5474" s="12" t="s">
        <v>14</v>
      </c>
      <c r="G5474" s="15" t="s">
        <v>353</v>
      </c>
      <c r="H5474" s="14" t="n">
        <f aca="false">IFERROR(IF($F$3=0,"-",Tabla1[[#This Row],[Precio de Cliente neto]]*(1+$F$3)),"-")</f>
        <v>2312.26779</v>
      </c>
      <c r="I5474" s="14" t="n">
        <v>2202.1598</v>
      </c>
      <c r="J5474" s="14" t="n">
        <v>1534.817294208</v>
      </c>
    </row>
    <row r="5475" customFormat="false" ht="15" hidden="false" customHeight="false" outlineLevel="0" collapsed="false">
      <c r="A5475" s="12" t="n">
        <v>22199</v>
      </c>
      <c r="B5475" s="13" t="s">
        <v>5488</v>
      </c>
      <c r="C5475" s="14" t="n">
        <f aca="false">IF($F$2=0," - ",Tabla1[[#This Row],[Base Precio de Lista neto]])</f>
        <v>248.4904</v>
      </c>
      <c r="D5475" s="14" t="n">
        <f aca="false">IF($F$2=0," - ",Tabla1[[#This Row],[Base Precio de Lista neto]]*(1-$F$2))</f>
        <v>173.94328</v>
      </c>
      <c r="E5475" s="14" t="n">
        <f aca="false">IF($F$2=0," - ",Tabla1[[#This Row],[Base para Mejor precio]]*(1-$F$2))</f>
        <v>129.622532256</v>
      </c>
      <c r="F5475" s="12" t="s">
        <v>14</v>
      </c>
      <c r="G5475" s="15" t="s">
        <v>143</v>
      </c>
      <c r="H5475" s="14" t="n">
        <f aca="false">IFERROR(IF($F$3=0,"-",Tabla1[[#This Row],[Precio de Cliente neto]]*(1+$F$3)),"-")</f>
        <v>260.91492</v>
      </c>
      <c r="I5475" s="14" t="n">
        <v>248.4904</v>
      </c>
      <c r="J5475" s="14" t="n">
        <v>185.17504608</v>
      </c>
    </row>
    <row r="5476" customFormat="false" ht="15" hidden="false" customHeight="false" outlineLevel="0" collapsed="false">
      <c r="A5476" s="12" t="n">
        <v>22200</v>
      </c>
      <c r="B5476" s="13" t="s">
        <v>5489</v>
      </c>
      <c r="C5476" s="14" t="n">
        <f aca="false">IF($F$2=0," - ",Tabla1[[#This Row],[Base Precio de Lista neto]])</f>
        <v>377.1428</v>
      </c>
      <c r="D5476" s="14" t="n">
        <f aca="false">IF($F$2=0," - ",Tabla1[[#This Row],[Base Precio de Lista neto]]*(1-$F$2))</f>
        <v>263.99996</v>
      </c>
      <c r="E5476" s="14" t="n">
        <f aca="false">IF($F$2=0," - ",Tabla1[[#This Row],[Base para Mejor precio]]*(1-$F$2))</f>
        <v>213.8399676</v>
      </c>
      <c r="F5476" s="12" t="s">
        <v>14</v>
      </c>
      <c r="G5476" s="15" t="s">
        <v>143</v>
      </c>
      <c r="H5476" s="14" t="n">
        <f aca="false">IFERROR(IF($F$3=0,"-",Tabla1[[#This Row],[Precio de Cliente neto]]*(1+$F$3)),"-")</f>
        <v>395.99994</v>
      </c>
      <c r="I5476" s="14" t="n">
        <v>377.1428</v>
      </c>
      <c r="J5476" s="14" t="n">
        <v>305.485668</v>
      </c>
    </row>
    <row r="5477" customFormat="false" ht="15" hidden="false" customHeight="false" outlineLevel="0" collapsed="false">
      <c r="A5477" s="12" t="n">
        <v>22201</v>
      </c>
      <c r="B5477" s="13" t="s">
        <v>5490</v>
      </c>
      <c r="C5477" s="14" t="n">
        <f aca="false">IF($F$2=0," - ",Tabla1[[#This Row],[Base Precio de Lista neto]])</f>
        <v>1404.5154</v>
      </c>
      <c r="D5477" s="14" t="n">
        <f aca="false">IF($F$2=0," - ",Tabla1[[#This Row],[Base Precio de Lista neto]]*(1-$F$2))</f>
        <v>983.16078</v>
      </c>
      <c r="E5477" s="14" t="n">
        <f aca="false">IF($F$2=0," - ",Tabla1[[#This Row],[Base para Mejor precio]]*(1-$F$2))</f>
        <v>884.844702</v>
      </c>
      <c r="F5477" s="12" t="s">
        <v>17</v>
      </c>
      <c r="G5477" s="15"/>
      <c r="H5477" s="14" t="n">
        <f aca="false">IFERROR(IF($F$3=0,"-",Tabla1[[#This Row],[Precio de Cliente neto]]*(1+$F$3)),"-")</f>
        <v>1474.74117</v>
      </c>
      <c r="I5477" s="14" t="n">
        <v>1404.5154</v>
      </c>
      <c r="J5477" s="14" t="n">
        <v>1264.06386</v>
      </c>
    </row>
    <row r="5478" customFormat="false" ht="15" hidden="false" customHeight="false" outlineLevel="0" collapsed="false">
      <c r="A5478" s="12" t="n">
        <v>22202</v>
      </c>
      <c r="B5478" s="13" t="s">
        <v>5491</v>
      </c>
      <c r="C5478" s="14" t="n">
        <f aca="false">IF($F$2=0," - ",Tabla1[[#This Row],[Base Precio de Lista neto]])</f>
        <v>1586.608</v>
      </c>
      <c r="D5478" s="14" t="n">
        <f aca="false">IF($F$2=0," - ",Tabla1[[#This Row],[Base Precio de Lista neto]]*(1-$F$2))</f>
        <v>1110.6256</v>
      </c>
      <c r="E5478" s="14" t="n">
        <f aca="false">IF($F$2=0," - ",Tabla1[[#This Row],[Base para Mejor precio]]*(1-$F$2))</f>
        <v>999.56304</v>
      </c>
      <c r="F5478" s="12" t="s">
        <v>17</v>
      </c>
      <c r="G5478" s="15"/>
      <c r="H5478" s="14" t="n">
        <f aca="false">IFERROR(IF($F$3=0,"-",Tabla1[[#This Row],[Precio de Cliente neto]]*(1+$F$3)),"-")</f>
        <v>1665.9384</v>
      </c>
      <c r="I5478" s="14" t="n">
        <v>1586.608</v>
      </c>
      <c r="J5478" s="14" t="n">
        <v>1427.9472</v>
      </c>
    </row>
    <row r="5479" customFormat="false" ht="15" hidden="false" customHeight="false" outlineLevel="0" collapsed="false">
      <c r="A5479" s="12" t="n">
        <v>22203</v>
      </c>
      <c r="B5479" s="13" t="s">
        <v>5492</v>
      </c>
      <c r="C5479" s="14" t="n">
        <f aca="false">IF($F$2=0," - ",Tabla1[[#This Row],[Base Precio de Lista neto]])</f>
        <v>1668.4795</v>
      </c>
      <c r="D5479" s="14" t="n">
        <f aca="false">IF($F$2=0," - ",Tabla1[[#This Row],[Base Precio de Lista neto]]*(1-$F$2))</f>
        <v>1167.93565</v>
      </c>
      <c r="E5479" s="14" t="n">
        <f aca="false">IF($F$2=0," - ",Tabla1[[#This Row],[Base para Mejor precio]]*(1-$F$2))</f>
        <v>1051.142085</v>
      </c>
      <c r="F5479" s="12" t="s">
        <v>17</v>
      </c>
      <c r="G5479" s="15"/>
      <c r="H5479" s="14" t="n">
        <f aca="false">IFERROR(IF($F$3=0,"-",Tabla1[[#This Row],[Precio de Cliente neto]]*(1+$F$3)),"-")</f>
        <v>1751.903475</v>
      </c>
      <c r="I5479" s="14" t="n">
        <v>1668.4795</v>
      </c>
      <c r="J5479" s="14" t="n">
        <v>1501.63155</v>
      </c>
    </row>
    <row r="5480" customFormat="false" ht="15" hidden="false" customHeight="false" outlineLevel="0" collapsed="false">
      <c r="A5480" s="12" t="n">
        <v>22204</v>
      </c>
      <c r="B5480" s="13" t="s">
        <v>5493</v>
      </c>
      <c r="C5480" s="14" t="n">
        <f aca="false">IF($F$2=0," - ",Tabla1[[#This Row],[Base Precio de Lista neto]])</f>
        <v>1404.5154</v>
      </c>
      <c r="D5480" s="14" t="n">
        <f aca="false">IF($F$2=0," - ",Tabla1[[#This Row],[Base Precio de Lista neto]]*(1-$F$2))</f>
        <v>983.16078</v>
      </c>
      <c r="E5480" s="14" t="n">
        <f aca="false">IF($F$2=0," - ",Tabla1[[#This Row],[Base para Mejor precio]]*(1-$F$2))</f>
        <v>884.844702</v>
      </c>
      <c r="F5480" s="12" t="s">
        <v>17</v>
      </c>
      <c r="G5480" s="15"/>
      <c r="H5480" s="14" t="n">
        <f aca="false">IFERROR(IF($F$3=0,"-",Tabla1[[#This Row],[Precio de Cliente neto]]*(1+$F$3)),"-")</f>
        <v>1474.74117</v>
      </c>
      <c r="I5480" s="14" t="n">
        <v>1404.5154</v>
      </c>
      <c r="J5480" s="14" t="n">
        <v>1264.06386</v>
      </c>
    </row>
    <row r="5481" customFormat="false" ht="15" hidden="false" customHeight="false" outlineLevel="0" collapsed="false">
      <c r="A5481" s="12" t="n">
        <v>22205</v>
      </c>
      <c r="B5481" s="13" t="s">
        <v>5494</v>
      </c>
      <c r="C5481" s="14" t="n">
        <f aca="false">IF($F$2=0," - ",Tabla1[[#This Row],[Base Precio de Lista neto]])</f>
        <v>1586.608</v>
      </c>
      <c r="D5481" s="14" t="n">
        <f aca="false">IF($F$2=0," - ",Tabla1[[#This Row],[Base Precio de Lista neto]]*(1-$F$2))</f>
        <v>1110.6256</v>
      </c>
      <c r="E5481" s="14" t="n">
        <f aca="false">IF($F$2=0," - ",Tabla1[[#This Row],[Base para Mejor precio]]*(1-$F$2))</f>
        <v>999.56304</v>
      </c>
      <c r="F5481" s="12" t="s">
        <v>17</v>
      </c>
      <c r="G5481" s="15"/>
      <c r="H5481" s="14" t="n">
        <f aca="false">IFERROR(IF($F$3=0,"-",Tabla1[[#This Row],[Precio de Cliente neto]]*(1+$F$3)),"-")</f>
        <v>1665.9384</v>
      </c>
      <c r="I5481" s="14" t="n">
        <v>1586.608</v>
      </c>
      <c r="J5481" s="14" t="n">
        <v>1427.9472</v>
      </c>
    </row>
    <row r="5482" customFormat="false" ht="15" hidden="false" customHeight="false" outlineLevel="0" collapsed="false">
      <c r="A5482" s="12" t="n">
        <v>22206</v>
      </c>
      <c r="B5482" s="13" t="s">
        <v>5495</v>
      </c>
      <c r="C5482" s="14" t="n">
        <f aca="false">IF($F$2=0," - ",Tabla1[[#This Row],[Base Precio de Lista neto]])</f>
        <v>1586.608</v>
      </c>
      <c r="D5482" s="14" t="n">
        <f aca="false">IF($F$2=0," - ",Tabla1[[#This Row],[Base Precio de Lista neto]]*(1-$F$2))</f>
        <v>1110.6256</v>
      </c>
      <c r="E5482" s="14" t="n">
        <f aca="false">IF($F$2=0," - ",Tabla1[[#This Row],[Base para Mejor precio]]*(1-$F$2))</f>
        <v>999.56304</v>
      </c>
      <c r="F5482" s="12" t="s">
        <v>17</v>
      </c>
      <c r="G5482" s="15"/>
      <c r="H5482" s="14" t="n">
        <f aca="false">IFERROR(IF($F$3=0,"-",Tabla1[[#This Row],[Precio de Cliente neto]]*(1+$F$3)),"-")</f>
        <v>1665.9384</v>
      </c>
      <c r="I5482" s="14" t="n">
        <v>1586.608</v>
      </c>
      <c r="J5482" s="14" t="n">
        <v>1427.9472</v>
      </c>
    </row>
    <row r="5483" customFormat="false" ht="15" hidden="false" customHeight="false" outlineLevel="0" collapsed="false">
      <c r="A5483" s="12" t="n">
        <v>22207</v>
      </c>
      <c r="B5483" s="13" t="s">
        <v>5496</v>
      </c>
      <c r="C5483" s="14" t="n">
        <f aca="false">IF($F$2=0," - ",Tabla1[[#This Row],[Base Precio de Lista neto]])</f>
        <v>1823.7519</v>
      </c>
      <c r="D5483" s="14" t="n">
        <f aca="false">IF($F$2=0," - ",Tabla1[[#This Row],[Base Precio de Lista neto]]*(1-$F$2))</f>
        <v>1276.62633</v>
      </c>
      <c r="E5483" s="14" t="n">
        <f aca="false">IF($F$2=0," - ",Tabla1[[#This Row],[Base para Mejor precio]]*(1-$F$2))</f>
        <v>1148.963697</v>
      </c>
      <c r="F5483" s="12" t="s">
        <v>17</v>
      </c>
      <c r="G5483" s="15"/>
      <c r="H5483" s="14" t="n">
        <f aca="false">IFERROR(IF($F$3=0,"-",Tabla1[[#This Row],[Precio de Cliente neto]]*(1+$F$3)),"-")</f>
        <v>1914.939495</v>
      </c>
      <c r="I5483" s="14" t="n">
        <v>1823.7519</v>
      </c>
      <c r="J5483" s="14" t="n">
        <v>1641.37671</v>
      </c>
    </row>
    <row r="5484" customFormat="false" ht="15" hidden="false" customHeight="false" outlineLevel="0" collapsed="false">
      <c r="A5484" s="12" t="n">
        <v>22208</v>
      </c>
      <c r="B5484" s="13" t="s">
        <v>5497</v>
      </c>
      <c r="C5484" s="14" t="n">
        <f aca="false">IF($F$2=0," - ",Tabla1[[#This Row],[Base Precio de Lista neto]])</f>
        <v>1823.7519</v>
      </c>
      <c r="D5484" s="14" t="n">
        <f aca="false">IF($F$2=0," - ",Tabla1[[#This Row],[Base Precio de Lista neto]]*(1-$F$2))</f>
        <v>1276.62633</v>
      </c>
      <c r="E5484" s="14" t="n">
        <f aca="false">IF($F$2=0," - ",Tabla1[[#This Row],[Base para Mejor precio]]*(1-$F$2))</f>
        <v>1148.963697</v>
      </c>
      <c r="F5484" s="12" t="s">
        <v>17</v>
      </c>
      <c r="G5484" s="15"/>
      <c r="H5484" s="14" t="n">
        <f aca="false">IFERROR(IF($F$3=0,"-",Tabla1[[#This Row],[Precio de Cliente neto]]*(1+$F$3)),"-")</f>
        <v>1914.939495</v>
      </c>
      <c r="I5484" s="14" t="n">
        <v>1823.7519</v>
      </c>
      <c r="J5484" s="14" t="n">
        <v>1641.37671</v>
      </c>
    </row>
    <row r="5485" customFormat="false" ht="15" hidden="false" customHeight="false" outlineLevel="0" collapsed="false">
      <c r="A5485" s="12" t="n">
        <v>22209</v>
      </c>
      <c r="B5485" s="13" t="s">
        <v>5498</v>
      </c>
      <c r="C5485" s="14" t="n">
        <f aca="false">IF($F$2=0," - ",Tabla1[[#This Row],[Base Precio de Lista neto]])</f>
        <v>40940.9032</v>
      </c>
      <c r="D5485" s="14" t="n">
        <f aca="false">IF($F$2=0," - ",Tabla1[[#This Row],[Base Precio de Lista neto]]*(1-$F$2))</f>
        <v>28658.63224</v>
      </c>
      <c r="E5485" s="14" t="n">
        <f aca="false">IF($F$2=0," - ",Tabla1[[#This Row],[Base para Mejor precio]]*(1-$F$2))</f>
        <v>25792.769016</v>
      </c>
      <c r="F5485" s="12" t="s">
        <v>14</v>
      </c>
      <c r="G5485" s="15"/>
      <c r="H5485" s="14" t="n">
        <f aca="false">IFERROR(IF($F$3=0,"-",Tabla1[[#This Row],[Precio de Cliente neto]]*(1+$F$3)),"-")</f>
        <v>42987.94836</v>
      </c>
      <c r="I5485" s="14" t="n">
        <v>40940.9032</v>
      </c>
      <c r="J5485" s="14" t="n">
        <v>36846.81288</v>
      </c>
    </row>
    <row r="5486" customFormat="false" ht="15" hidden="false" customHeight="false" outlineLevel="0" collapsed="false">
      <c r="A5486" s="12" t="n">
        <v>22219</v>
      </c>
      <c r="B5486" s="13" t="s">
        <v>5499</v>
      </c>
      <c r="C5486" s="14" t="n">
        <f aca="false">IF($F$2=0," - ",Tabla1[[#This Row],[Base Precio de Lista neto]])</f>
        <v>1533.7225</v>
      </c>
      <c r="D5486" s="14" t="n">
        <f aca="false">IF($F$2=0," - ",Tabla1[[#This Row],[Base Precio de Lista neto]]*(1-$F$2))</f>
        <v>1073.60575</v>
      </c>
      <c r="E5486" s="14" t="n">
        <f aca="false">IF($F$2=0," - ",Tabla1[[#This Row],[Base para Mejor precio]]*(1-$F$2))</f>
        <v>966.245175</v>
      </c>
      <c r="F5486" s="12" t="s">
        <v>17</v>
      </c>
      <c r="G5486" s="15"/>
      <c r="H5486" s="14" t="n">
        <f aca="false">IFERROR(IF($F$3=0,"-",Tabla1[[#This Row],[Precio de Cliente neto]]*(1+$F$3)),"-")</f>
        <v>1610.408625</v>
      </c>
      <c r="I5486" s="14" t="n">
        <v>1533.7225</v>
      </c>
      <c r="J5486" s="14" t="n">
        <v>1380.35025</v>
      </c>
    </row>
    <row r="5487" customFormat="false" ht="15" hidden="false" customHeight="false" outlineLevel="0" collapsed="false">
      <c r="A5487" s="12" t="n">
        <v>22220</v>
      </c>
      <c r="B5487" s="13" t="s">
        <v>5500</v>
      </c>
      <c r="C5487" s="14" t="n">
        <f aca="false">IF($F$2=0," - ",Tabla1[[#This Row],[Base Precio de Lista neto]])</f>
        <v>267.7714</v>
      </c>
      <c r="D5487" s="14" t="n">
        <f aca="false">IF($F$2=0," - ",Tabla1[[#This Row],[Base Precio de Lista neto]]*(1-$F$2))</f>
        <v>187.43998</v>
      </c>
      <c r="E5487" s="14" t="n">
        <f aca="false">IF($F$2=0," - ",Tabla1[[#This Row],[Base para Mejor precio]]*(1-$F$2))</f>
        <v>151.8263838</v>
      </c>
      <c r="F5487" s="12" t="s">
        <v>14</v>
      </c>
      <c r="G5487" s="15" t="s">
        <v>143</v>
      </c>
      <c r="H5487" s="14" t="n">
        <f aca="false">IFERROR(IF($F$3=0,"-",Tabla1[[#This Row],[Precio de Cliente neto]]*(1+$F$3)),"-")</f>
        <v>281.15997</v>
      </c>
      <c r="I5487" s="14" t="n">
        <v>267.7714</v>
      </c>
      <c r="J5487" s="14" t="n">
        <v>216.894834</v>
      </c>
    </row>
    <row r="5488" customFormat="false" ht="15" hidden="false" customHeight="false" outlineLevel="0" collapsed="false">
      <c r="A5488" s="12" t="n">
        <v>22221</v>
      </c>
      <c r="B5488" s="13" t="s">
        <v>5501</v>
      </c>
      <c r="C5488" s="14" t="n">
        <f aca="false">IF($F$2=0," - ",Tabla1[[#This Row],[Base Precio de Lista neto]])</f>
        <v>13363.6211</v>
      </c>
      <c r="D5488" s="14" t="n">
        <f aca="false">IF($F$2=0," - ",Tabla1[[#This Row],[Base Precio de Lista neto]]*(1-$F$2))</f>
        <v>9354.53477</v>
      </c>
      <c r="E5488" s="14" t="n">
        <f aca="false">IF($F$2=0," - ",Tabla1[[#This Row],[Base para Mejor precio]]*(1-$F$2))</f>
        <v>8419.081293</v>
      </c>
      <c r="F5488" s="12" t="s">
        <v>14</v>
      </c>
      <c r="G5488" s="15"/>
      <c r="H5488" s="14" t="n">
        <f aca="false">IFERROR(IF($F$3=0,"-",Tabla1[[#This Row],[Precio de Cliente neto]]*(1+$F$3)),"-")</f>
        <v>14031.802155</v>
      </c>
      <c r="I5488" s="14" t="n">
        <v>13363.6211</v>
      </c>
      <c r="J5488" s="14" t="n">
        <v>12027.25899</v>
      </c>
    </row>
    <row r="5489" customFormat="false" ht="15" hidden="false" customHeight="false" outlineLevel="0" collapsed="false">
      <c r="A5489" s="12" t="n">
        <v>22222</v>
      </c>
      <c r="B5489" s="13" t="s">
        <v>5502</v>
      </c>
      <c r="C5489" s="14" t="n">
        <f aca="false">IF($F$2=0," - ",Tabla1[[#This Row],[Base Precio de Lista neto]])</f>
        <v>493.0514</v>
      </c>
      <c r="D5489" s="14" t="n">
        <f aca="false">IF($F$2=0," - ",Tabla1[[#This Row],[Base Precio de Lista neto]]*(1-$F$2))</f>
        <v>345.13598</v>
      </c>
      <c r="E5489" s="14" t="n">
        <f aca="false">IF($F$2=0," - ",Tabla1[[#This Row],[Base para Mejor precio]]*(1-$F$2))</f>
        <v>240.5459726208</v>
      </c>
      <c r="F5489" s="12" t="s">
        <v>14</v>
      </c>
      <c r="G5489" s="15" t="s">
        <v>143</v>
      </c>
      <c r="H5489" s="14" t="n">
        <f aca="false">IFERROR(IF($F$3=0,"-",Tabla1[[#This Row],[Precio de Cliente neto]]*(1+$F$3)),"-")</f>
        <v>517.70397</v>
      </c>
      <c r="I5489" s="14" t="n">
        <v>493.0514</v>
      </c>
      <c r="J5489" s="14" t="n">
        <v>343.637103744</v>
      </c>
    </row>
    <row r="5490" customFormat="false" ht="15" hidden="false" customHeight="false" outlineLevel="0" collapsed="false">
      <c r="A5490" s="12" t="n">
        <v>22223</v>
      </c>
      <c r="B5490" s="13" t="s">
        <v>5503</v>
      </c>
      <c r="C5490" s="14" t="n">
        <f aca="false">IF($F$2=0," - ",Tabla1[[#This Row],[Base Precio de Lista neto]])</f>
        <v>128.2284</v>
      </c>
      <c r="D5490" s="14" t="n">
        <f aca="false">IF($F$2=0," - ",Tabla1[[#This Row],[Base Precio de Lista neto]]*(1-$F$2))</f>
        <v>89.75988</v>
      </c>
      <c r="E5490" s="14" t="n">
        <f aca="false">IF($F$2=0," - ",Tabla1[[#This Row],[Base para Mejor precio]]*(1-$F$2))</f>
        <v>72.7055028</v>
      </c>
      <c r="F5490" s="12" t="s">
        <v>14</v>
      </c>
      <c r="G5490" s="15" t="s">
        <v>143</v>
      </c>
      <c r="H5490" s="14" t="n">
        <f aca="false">IFERROR(IF($F$3=0,"-",Tabla1[[#This Row],[Precio de Cliente neto]]*(1+$F$3)),"-")</f>
        <v>134.63982</v>
      </c>
      <c r="I5490" s="14" t="n">
        <v>128.2284</v>
      </c>
      <c r="J5490" s="14" t="n">
        <v>103.865004</v>
      </c>
    </row>
    <row r="5491" customFormat="false" ht="15" hidden="false" customHeight="false" outlineLevel="0" collapsed="false">
      <c r="A5491" s="12" t="n">
        <v>22224</v>
      </c>
      <c r="B5491" s="13" t="s">
        <v>5504</v>
      </c>
      <c r="C5491" s="14" t="n">
        <f aca="false">IF($F$2=0," - ",Tabla1[[#This Row],[Base Precio de Lista neto]])</f>
        <v>110.0746</v>
      </c>
      <c r="D5491" s="14" t="n">
        <f aca="false">IF($F$2=0," - ",Tabla1[[#This Row],[Base Precio de Lista neto]]*(1-$F$2))</f>
        <v>77.05222</v>
      </c>
      <c r="E5491" s="14" t="n">
        <f aca="false">IF($F$2=0," - ",Tabla1[[#This Row],[Base para Mejor precio]]*(1-$F$2))</f>
        <v>69.346998</v>
      </c>
      <c r="F5491" s="12" t="s">
        <v>17</v>
      </c>
      <c r="G5491" s="15"/>
      <c r="H5491" s="14" t="n">
        <f aca="false">IFERROR(IF($F$3=0,"-",Tabla1[[#This Row],[Precio de Cliente neto]]*(1+$F$3)),"-")</f>
        <v>115.57833</v>
      </c>
      <c r="I5491" s="14" t="n">
        <v>110.0746</v>
      </c>
      <c r="J5491" s="14" t="n">
        <v>99.06714</v>
      </c>
    </row>
    <row r="5492" customFormat="false" ht="15" hidden="false" customHeight="false" outlineLevel="0" collapsed="false">
      <c r="A5492" s="12" t="n">
        <v>22225</v>
      </c>
      <c r="B5492" s="13" t="s">
        <v>5505</v>
      </c>
      <c r="C5492" s="14" t="n">
        <f aca="false">IF($F$2=0," - ",Tabla1[[#This Row],[Base Precio de Lista neto]])</f>
        <v>16893.824</v>
      </c>
      <c r="D5492" s="14" t="n">
        <f aca="false">IF($F$2=0," - ",Tabla1[[#This Row],[Base Precio de Lista neto]]*(1-$F$2))</f>
        <v>11825.6768</v>
      </c>
      <c r="E5492" s="14" t="n">
        <f aca="false">IF($F$2=0," - ",Tabla1[[#This Row],[Base para Mejor precio]]*(1-$F$2))</f>
        <v>10643.10912</v>
      </c>
      <c r="F5492" s="12" t="s">
        <v>14</v>
      </c>
      <c r="G5492" s="15"/>
      <c r="H5492" s="14" t="n">
        <f aca="false">IFERROR(IF($F$3=0,"-",Tabla1[[#This Row],[Precio de Cliente neto]]*(1+$F$3)),"-")</f>
        <v>17738.5152</v>
      </c>
      <c r="I5492" s="14" t="n">
        <v>16893.824</v>
      </c>
      <c r="J5492" s="14" t="n">
        <v>15204.4416</v>
      </c>
    </row>
    <row r="5493" customFormat="false" ht="15" hidden="false" customHeight="false" outlineLevel="0" collapsed="false">
      <c r="A5493" s="12" t="n">
        <v>22226</v>
      </c>
      <c r="B5493" s="13" t="s">
        <v>5506</v>
      </c>
      <c r="C5493" s="14" t="n">
        <f aca="false">IF($F$2=0," - ",Tabla1[[#This Row],[Base Precio de Lista neto]])</f>
        <v>20481.4788</v>
      </c>
      <c r="D5493" s="14" t="n">
        <f aca="false">IF($F$2=0," - ",Tabla1[[#This Row],[Base Precio de Lista neto]]*(1-$F$2))</f>
        <v>14337.03516</v>
      </c>
      <c r="E5493" s="14" t="n">
        <f aca="false">IF($F$2=0," - ",Tabla1[[#This Row],[Base para Mejor precio]]*(1-$F$2))</f>
        <v>12903.331644</v>
      </c>
      <c r="F5493" s="12" t="s">
        <v>14</v>
      </c>
      <c r="G5493" s="15"/>
      <c r="H5493" s="14" t="n">
        <f aca="false">IFERROR(IF($F$3=0,"-",Tabla1[[#This Row],[Precio de Cliente neto]]*(1+$F$3)),"-")</f>
        <v>21505.55274</v>
      </c>
      <c r="I5493" s="14" t="n">
        <v>20481.4788</v>
      </c>
      <c r="J5493" s="14" t="n">
        <v>18433.33092</v>
      </c>
    </row>
    <row r="5494" customFormat="false" ht="15" hidden="false" customHeight="false" outlineLevel="0" collapsed="false">
      <c r="A5494" s="12" t="n">
        <v>22227</v>
      </c>
      <c r="B5494" s="13" t="s">
        <v>5507</v>
      </c>
      <c r="C5494" s="14" t="n">
        <f aca="false">IF($F$2=0," - ",Tabla1[[#This Row],[Base Precio de Lista neto]])</f>
        <v>23593.9146</v>
      </c>
      <c r="D5494" s="14" t="n">
        <f aca="false">IF($F$2=0," - ",Tabla1[[#This Row],[Base Precio de Lista neto]]*(1-$F$2))</f>
        <v>16515.74022</v>
      </c>
      <c r="E5494" s="14" t="n">
        <f aca="false">IF($F$2=0," - ",Tabla1[[#This Row],[Base para Mejor precio]]*(1-$F$2))</f>
        <v>14864.166198</v>
      </c>
      <c r="F5494" s="12" t="s">
        <v>14</v>
      </c>
      <c r="G5494" s="15"/>
      <c r="H5494" s="14" t="n">
        <f aca="false">IFERROR(IF($F$3=0,"-",Tabla1[[#This Row],[Precio de Cliente neto]]*(1+$F$3)),"-")</f>
        <v>24773.61033</v>
      </c>
      <c r="I5494" s="14" t="n">
        <v>23593.9146</v>
      </c>
      <c r="J5494" s="14" t="n">
        <v>21234.52314</v>
      </c>
    </row>
    <row r="5495" customFormat="false" ht="15" hidden="false" customHeight="false" outlineLevel="0" collapsed="false">
      <c r="A5495" s="12" t="n">
        <v>22231</v>
      </c>
      <c r="B5495" s="13" t="s">
        <v>5508</v>
      </c>
      <c r="C5495" s="14" t="n">
        <f aca="false">IF($F$2=0," - ",Tabla1[[#This Row],[Base Precio de Lista neto]])</f>
        <v>571.2533</v>
      </c>
      <c r="D5495" s="14" t="n">
        <f aca="false">IF($F$2=0," - ",Tabla1[[#This Row],[Base Precio de Lista neto]]*(1-$F$2))</f>
        <v>399.87731</v>
      </c>
      <c r="E5495" s="14" t="n">
        <f aca="false">IF($F$2=0," - ",Tabla1[[#This Row],[Base para Mejor precio]]*(1-$F$2))</f>
        <v>278.6984899776</v>
      </c>
      <c r="F5495" s="12" t="s">
        <v>14</v>
      </c>
      <c r="G5495" s="15" t="s">
        <v>353</v>
      </c>
      <c r="H5495" s="14" t="n">
        <f aca="false">IFERROR(IF($F$3=0,"-",Tabla1[[#This Row],[Precio de Cliente neto]]*(1+$F$3)),"-")</f>
        <v>599.815965</v>
      </c>
      <c r="I5495" s="14" t="n">
        <v>571.2533</v>
      </c>
      <c r="J5495" s="14" t="n">
        <v>398.140699968</v>
      </c>
    </row>
    <row r="5496" customFormat="false" ht="15" hidden="false" customHeight="false" outlineLevel="0" collapsed="false">
      <c r="A5496" s="12" t="n">
        <v>22232</v>
      </c>
      <c r="B5496" s="13" t="s">
        <v>5509</v>
      </c>
      <c r="C5496" s="14" t="n">
        <f aca="false">IF($F$2=0," - ",Tabla1[[#This Row],[Base Precio de Lista neto]])</f>
        <v>723.8783</v>
      </c>
      <c r="D5496" s="14" t="n">
        <f aca="false">IF($F$2=0," - ",Tabla1[[#This Row],[Base Precio de Lista neto]]*(1-$F$2))</f>
        <v>506.71481</v>
      </c>
      <c r="E5496" s="14" t="n">
        <f aca="false">IF($F$2=0," - ",Tabla1[[#This Row],[Base para Mejor precio]]*(1-$F$2))</f>
        <v>353.1599539776</v>
      </c>
      <c r="F5496" s="12" t="s">
        <v>14</v>
      </c>
      <c r="G5496" s="15" t="s">
        <v>353</v>
      </c>
      <c r="H5496" s="14" t="n">
        <f aca="false">IFERROR(IF($F$3=0,"-",Tabla1[[#This Row],[Precio de Cliente neto]]*(1+$F$3)),"-")</f>
        <v>760.072215</v>
      </c>
      <c r="I5496" s="14" t="n">
        <v>723.8783</v>
      </c>
      <c r="J5496" s="14" t="n">
        <v>504.514219968</v>
      </c>
    </row>
    <row r="5497" customFormat="false" ht="15" hidden="false" customHeight="false" outlineLevel="0" collapsed="false">
      <c r="A5497" s="12" t="n">
        <v>22233</v>
      </c>
      <c r="B5497" s="13" t="s">
        <v>5510</v>
      </c>
      <c r="C5497" s="14" t="n">
        <f aca="false">IF($F$2=0," - ",Tabla1[[#This Row],[Base Precio de Lista neto]])</f>
        <v>891.7657</v>
      </c>
      <c r="D5497" s="14" t="n">
        <f aca="false">IF($F$2=0," - ",Tabla1[[#This Row],[Base Precio de Lista neto]]*(1-$F$2))</f>
        <v>624.23599</v>
      </c>
      <c r="E5497" s="14" t="n">
        <f aca="false">IF($F$2=0," - ",Tabla1[[#This Row],[Base para Mejor precio]]*(1-$F$2))</f>
        <v>435.0675155904</v>
      </c>
      <c r="F5497" s="12" t="s">
        <v>14</v>
      </c>
      <c r="G5497" s="15" t="s">
        <v>353</v>
      </c>
      <c r="H5497" s="14" t="n">
        <f aca="false">IFERROR(IF($F$3=0,"-",Tabla1[[#This Row],[Precio de Cliente neto]]*(1+$F$3)),"-")</f>
        <v>936.353985</v>
      </c>
      <c r="I5497" s="14" t="n">
        <v>891.7657</v>
      </c>
      <c r="J5497" s="14" t="n">
        <v>621.525022272</v>
      </c>
    </row>
    <row r="5498" customFormat="false" ht="15" hidden="false" customHeight="false" outlineLevel="0" collapsed="false">
      <c r="A5498" s="12" t="n">
        <v>22234</v>
      </c>
      <c r="B5498" s="13" t="s">
        <v>5511</v>
      </c>
      <c r="C5498" s="14" t="n">
        <f aca="false">IF($F$2=0," - ",Tabla1[[#This Row],[Base Precio de Lista neto]])</f>
        <v>896.1264</v>
      </c>
      <c r="D5498" s="14" t="n">
        <f aca="false">IF($F$2=0," - ",Tabla1[[#This Row],[Base Precio de Lista neto]]*(1-$F$2))</f>
        <v>627.28848</v>
      </c>
      <c r="E5498" s="14" t="n">
        <f aca="false">IF($F$2=0," - ",Tabla1[[#This Row],[Base para Mejor precio]]*(1-$F$2))</f>
        <v>437.1949790208</v>
      </c>
      <c r="F5498" s="12" t="s">
        <v>14</v>
      </c>
      <c r="G5498" s="15" t="s">
        <v>353</v>
      </c>
      <c r="H5498" s="14" t="n">
        <f aca="false">IFERROR(IF($F$3=0,"-",Tabla1[[#This Row],[Precio de Cliente neto]]*(1+$F$3)),"-")</f>
        <v>940.93272</v>
      </c>
      <c r="I5498" s="14" t="n">
        <v>896.1264</v>
      </c>
      <c r="J5498" s="14" t="n">
        <v>624.564255744</v>
      </c>
    </row>
    <row r="5499" customFormat="false" ht="15" hidden="false" customHeight="false" outlineLevel="0" collapsed="false">
      <c r="A5499" s="12" t="n">
        <v>22235</v>
      </c>
      <c r="B5499" s="13" t="s">
        <v>5512</v>
      </c>
      <c r="C5499" s="14" t="n">
        <f aca="false">IF($F$2=0," - ",Tabla1[[#This Row],[Base Precio de Lista neto]])</f>
        <v>948.4549</v>
      </c>
      <c r="D5499" s="14" t="n">
        <f aca="false">IF($F$2=0," - ",Tabla1[[#This Row],[Base Precio de Lista neto]]*(1-$F$2))</f>
        <v>663.91843</v>
      </c>
      <c r="E5499" s="14" t="n">
        <f aca="false">IF($F$2=0," - ",Tabla1[[#This Row],[Base para Mejor precio]]*(1-$F$2))</f>
        <v>462.7245889728</v>
      </c>
      <c r="F5499" s="12" t="s">
        <v>14</v>
      </c>
      <c r="G5499" s="15" t="s">
        <v>353</v>
      </c>
      <c r="H5499" s="14" t="n">
        <f aca="false">IFERROR(IF($F$3=0,"-",Tabla1[[#This Row],[Precio de Cliente neto]]*(1+$F$3)),"-")</f>
        <v>995.877645</v>
      </c>
      <c r="I5499" s="14" t="n">
        <v>948.4549</v>
      </c>
      <c r="J5499" s="14" t="n">
        <v>661.035127104</v>
      </c>
    </row>
    <row r="5500" customFormat="false" ht="15" hidden="false" customHeight="false" outlineLevel="0" collapsed="false">
      <c r="A5500" s="12" t="n">
        <v>22236</v>
      </c>
      <c r="B5500" s="13" t="s">
        <v>5513</v>
      </c>
      <c r="C5500" s="14" t="n">
        <f aca="false">IF($F$2=0," - ",Tabla1[[#This Row],[Base Precio de Lista neto]])</f>
        <v>1061.8335</v>
      </c>
      <c r="D5500" s="14" t="n">
        <f aca="false">IF($F$2=0," - ",Tabla1[[#This Row],[Base Precio de Lista neto]]*(1-$F$2))</f>
        <v>743.28345</v>
      </c>
      <c r="E5500" s="14" t="n">
        <f aca="false">IF($F$2=0," - ",Tabla1[[#This Row],[Base para Mejor precio]]*(1-$F$2))</f>
        <v>518.038833312</v>
      </c>
      <c r="F5500" s="12" t="s">
        <v>14</v>
      </c>
      <c r="G5500" s="15" t="s">
        <v>353</v>
      </c>
      <c r="H5500" s="14" t="n">
        <f aca="false">IFERROR(IF($F$3=0,"-",Tabla1[[#This Row],[Precio de Cliente neto]]*(1+$F$3)),"-")</f>
        <v>1114.925175</v>
      </c>
      <c r="I5500" s="14" t="n">
        <v>1061.8335</v>
      </c>
      <c r="J5500" s="14" t="n">
        <v>740.05547616</v>
      </c>
    </row>
    <row r="5501" customFormat="false" ht="15" hidden="false" customHeight="false" outlineLevel="0" collapsed="false">
      <c r="A5501" s="12" t="n">
        <v>22237</v>
      </c>
      <c r="B5501" s="13" t="s">
        <v>5514</v>
      </c>
      <c r="C5501" s="14" t="n">
        <f aca="false">IF($F$2=0," - ",Tabla1[[#This Row],[Base Precio de Lista neto]])</f>
        <v>1205.737</v>
      </c>
      <c r="D5501" s="14" t="n">
        <f aca="false">IF($F$2=0," - ",Tabla1[[#This Row],[Base Precio de Lista neto]]*(1-$F$2))</f>
        <v>844.0159</v>
      </c>
      <c r="E5501" s="14" t="n">
        <f aca="false">IF($F$2=0," - ",Tabla1[[#This Row],[Base para Mejor precio]]*(1-$F$2))</f>
        <v>588.245321664</v>
      </c>
      <c r="F5501" s="12" t="s">
        <v>14</v>
      </c>
      <c r="G5501" s="15" t="s">
        <v>353</v>
      </c>
      <c r="H5501" s="14" t="n">
        <f aca="false">IFERROR(IF($F$3=0,"-",Tabla1[[#This Row],[Precio de Cliente neto]]*(1+$F$3)),"-")</f>
        <v>1266.02385</v>
      </c>
      <c r="I5501" s="14" t="n">
        <v>1205.737</v>
      </c>
      <c r="J5501" s="14" t="n">
        <v>840.35045952</v>
      </c>
    </row>
    <row r="5502" customFormat="false" ht="15" hidden="false" customHeight="false" outlineLevel="0" collapsed="false">
      <c r="A5502" s="12" t="n">
        <v>22238</v>
      </c>
      <c r="B5502" s="13" t="s">
        <v>5515</v>
      </c>
      <c r="C5502" s="14" t="n">
        <f aca="false">IF($F$2=0," - ",Tabla1[[#This Row],[Base Precio de Lista neto]])</f>
        <v>1445.5762</v>
      </c>
      <c r="D5502" s="14" t="n">
        <f aca="false">IF($F$2=0," - ",Tabla1[[#This Row],[Base Precio de Lista neto]]*(1-$F$2))</f>
        <v>1011.90334</v>
      </c>
      <c r="E5502" s="14" t="n">
        <f aca="false">IF($F$2=0," - ",Tabla1[[#This Row],[Base para Mejor precio]]*(1-$F$2))</f>
        <v>705.2561518464</v>
      </c>
      <c r="F5502" s="12" t="s">
        <v>14</v>
      </c>
      <c r="G5502" s="15" t="s">
        <v>353</v>
      </c>
      <c r="H5502" s="14" t="n">
        <f aca="false">IFERROR(IF($F$3=0,"-",Tabla1[[#This Row],[Precio de Cliente neto]]*(1+$F$3)),"-")</f>
        <v>1517.85501</v>
      </c>
      <c r="I5502" s="14" t="n">
        <v>1445.5762</v>
      </c>
      <c r="J5502" s="14" t="n">
        <v>1007.508788352</v>
      </c>
    </row>
    <row r="5503" customFormat="false" ht="15" hidden="false" customHeight="false" outlineLevel="0" collapsed="false">
      <c r="A5503" s="12" t="n">
        <v>22239</v>
      </c>
      <c r="B5503" s="13" t="s">
        <v>5516</v>
      </c>
      <c r="C5503" s="14" t="n">
        <f aca="false">IF($F$2=0," - ",Tabla1[[#This Row],[Base Precio de Lista neto]])</f>
        <v>1838.0403</v>
      </c>
      <c r="D5503" s="14" t="n">
        <f aca="false">IF($F$2=0," - ",Tabla1[[#This Row],[Base Precio de Lista neto]]*(1-$F$2))</f>
        <v>1286.62821</v>
      </c>
      <c r="E5503" s="14" t="n">
        <f aca="false">IF($F$2=0," - ",Tabla1[[#This Row],[Base para Mejor precio]]*(1-$F$2))</f>
        <v>896.7283972416</v>
      </c>
      <c r="F5503" s="12" t="s">
        <v>14</v>
      </c>
      <c r="G5503" s="15" t="s">
        <v>353</v>
      </c>
      <c r="H5503" s="14" t="n">
        <f aca="false">IFERROR(IF($F$3=0,"-",Tabla1[[#This Row],[Precio de Cliente neto]]*(1+$F$3)),"-")</f>
        <v>1929.942315</v>
      </c>
      <c r="I5503" s="14" t="n">
        <v>1838.0403</v>
      </c>
      <c r="J5503" s="14" t="n">
        <v>1281.040567488</v>
      </c>
    </row>
    <row r="5504" customFormat="false" ht="15" hidden="false" customHeight="false" outlineLevel="0" collapsed="false">
      <c r="A5504" s="12" t="n">
        <v>22240</v>
      </c>
      <c r="B5504" s="13" t="s">
        <v>5517</v>
      </c>
      <c r="C5504" s="14" t="n">
        <f aca="false">IF($F$2=0," - ",Tabla1[[#This Row],[Base Precio de Lista neto]])</f>
        <v>2027.7313</v>
      </c>
      <c r="D5504" s="14" t="n">
        <f aca="false">IF($F$2=0," - ",Tabla1[[#This Row],[Base Precio de Lista neto]]*(1-$F$2))</f>
        <v>1419.41191</v>
      </c>
      <c r="E5504" s="14" t="n">
        <f aca="false">IF($F$2=0," - ",Tabla1[[#This Row],[Base para Mejor precio]]*(1-$F$2))</f>
        <v>989.2733247936</v>
      </c>
      <c r="F5504" s="12" t="s">
        <v>14</v>
      </c>
      <c r="G5504" s="15" t="s">
        <v>353</v>
      </c>
      <c r="H5504" s="14" t="n">
        <f aca="false">IFERROR(IF($F$3=0,"-",Tabla1[[#This Row],[Precio de Cliente neto]]*(1+$F$3)),"-")</f>
        <v>2129.117865</v>
      </c>
      <c r="I5504" s="14" t="n">
        <v>2027.7313</v>
      </c>
      <c r="J5504" s="14" t="n">
        <v>1413.247606848</v>
      </c>
    </row>
    <row r="5505" customFormat="false" ht="15" hidden="false" customHeight="false" outlineLevel="0" collapsed="false">
      <c r="A5505" s="12" t="n">
        <v>22300</v>
      </c>
      <c r="B5505" s="13" t="s">
        <v>5518</v>
      </c>
      <c r="C5505" s="14" t="n">
        <f aca="false">IF($F$2=0," - ",Tabla1[[#This Row],[Base Precio de Lista neto]])</f>
        <v>119.4441</v>
      </c>
      <c r="D5505" s="14" t="n">
        <f aca="false">IF($F$2=0," - ",Tabla1[[#This Row],[Base Precio de Lista neto]]*(1-$F$2))</f>
        <v>83.61087</v>
      </c>
      <c r="E5505" s="14" t="n">
        <f aca="false">IF($F$2=0," - ",Tabla1[[#This Row],[Base para Mejor precio]]*(1-$F$2))</f>
        <v>75.249783</v>
      </c>
      <c r="F5505" s="12" t="s">
        <v>31</v>
      </c>
      <c r="G5505" s="15"/>
      <c r="H5505" s="14" t="n">
        <f aca="false">IFERROR(IF($F$3=0,"-",Tabla1[[#This Row],[Precio de Cliente neto]]*(1+$F$3)),"-")</f>
        <v>125.416305</v>
      </c>
      <c r="I5505" s="14" t="n">
        <v>119.4441</v>
      </c>
      <c r="J5505" s="14" t="n">
        <v>107.49969</v>
      </c>
    </row>
    <row r="5506" customFormat="false" ht="15" hidden="false" customHeight="false" outlineLevel="0" collapsed="false">
      <c r="A5506" s="12" t="n">
        <v>22301</v>
      </c>
      <c r="B5506" s="13" t="s">
        <v>5519</v>
      </c>
      <c r="C5506" s="14" t="n">
        <f aca="false">IF($F$2=0," - ",Tabla1[[#This Row],[Base Precio de Lista neto]])</f>
        <v>159.2634</v>
      </c>
      <c r="D5506" s="14" t="n">
        <f aca="false">IF($F$2=0," - ",Tabla1[[#This Row],[Base Precio de Lista neto]]*(1-$F$2))</f>
        <v>111.48438</v>
      </c>
      <c r="E5506" s="14" t="n">
        <f aca="false">IF($F$2=0," - ",Tabla1[[#This Row],[Base para Mejor precio]]*(1-$F$2))</f>
        <v>100.335942</v>
      </c>
      <c r="F5506" s="12" t="s">
        <v>31</v>
      </c>
      <c r="G5506" s="15"/>
      <c r="H5506" s="14" t="n">
        <f aca="false">IFERROR(IF($F$3=0,"-",Tabla1[[#This Row],[Precio de Cliente neto]]*(1+$F$3)),"-")</f>
        <v>167.22657</v>
      </c>
      <c r="I5506" s="14" t="n">
        <v>159.2634</v>
      </c>
      <c r="J5506" s="14" t="n">
        <v>143.33706</v>
      </c>
    </row>
    <row r="5507" customFormat="false" ht="15" hidden="false" customHeight="false" outlineLevel="0" collapsed="false">
      <c r="A5507" s="12" t="n">
        <v>22302</v>
      </c>
      <c r="B5507" s="13" t="s">
        <v>5520</v>
      </c>
      <c r="C5507" s="14" t="n">
        <f aca="false">IF($F$2=0," - ",Tabla1[[#This Row],[Base Precio de Lista neto]])</f>
        <v>337.3289</v>
      </c>
      <c r="D5507" s="14" t="n">
        <f aca="false">IF($F$2=0," - ",Tabla1[[#This Row],[Base Precio de Lista neto]]*(1-$F$2))</f>
        <v>236.13023</v>
      </c>
      <c r="E5507" s="14" t="n">
        <f aca="false">IF($F$2=0," - ",Tabla1[[#This Row],[Base para Mejor precio]]*(1-$F$2))</f>
        <v>212.517207</v>
      </c>
      <c r="F5507" s="12" t="s">
        <v>31</v>
      </c>
      <c r="G5507" s="15"/>
      <c r="H5507" s="14" t="n">
        <f aca="false">IFERROR(IF($F$3=0,"-",Tabla1[[#This Row],[Precio de Cliente neto]]*(1+$F$3)),"-")</f>
        <v>354.195345</v>
      </c>
      <c r="I5507" s="14" t="n">
        <v>337.3289</v>
      </c>
      <c r="J5507" s="14" t="n">
        <v>303.59601</v>
      </c>
    </row>
    <row r="5508" customFormat="false" ht="15" hidden="false" customHeight="false" outlineLevel="0" collapsed="false">
      <c r="A5508" s="12" t="n">
        <v>22329</v>
      </c>
      <c r="B5508" s="13" t="s">
        <v>5521</v>
      </c>
      <c r="C5508" s="14" t="n">
        <f aca="false">IF($F$2=0," - ",Tabla1[[#This Row],[Base Precio de Lista neto]])</f>
        <v>609.6387</v>
      </c>
      <c r="D5508" s="14" t="n">
        <f aca="false">IF($F$2=0," - ",Tabla1[[#This Row],[Base Precio de Lista neto]]*(1-$F$2))</f>
        <v>426.74709</v>
      </c>
      <c r="E5508" s="14" t="n">
        <f aca="false">IF($F$2=0," - ",Tabla1[[#This Row],[Base para Mejor precio]]*(1-$F$2))</f>
        <v>384.072381</v>
      </c>
      <c r="F5508" s="12" t="s">
        <v>31</v>
      </c>
      <c r="G5508" s="15"/>
      <c r="H5508" s="14" t="n">
        <f aca="false">IFERROR(IF($F$3=0,"-",Tabla1[[#This Row],[Precio de Cliente neto]]*(1+$F$3)),"-")</f>
        <v>640.120635</v>
      </c>
      <c r="I5508" s="14" t="n">
        <v>609.6387</v>
      </c>
      <c r="J5508" s="14" t="n">
        <v>548.67483</v>
      </c>
    </row>
    <row r="5509" customFormat="false" ht="15" hidden="false" customHeight="false" outlineLevel="0" collapsed="false">
      <c r="A5509" s="12" t="n">
        <v>22332</v>
      </c>
      <c r="B5509" s="13" t="s">
        <v>5522</v>
      </c>
      <c r="C5509" s="14" t="n">
        <f aca="false">IF($F$2=0," - ",Tabla1[[#This Row],[Base Precio de Lista neto]])</f>
        <v>1012.1032</v>
      </c>
      <c r="D5509" s="14" t="n">
        <f aca="false">IF($F$2=0," - ",Tabla1[[#This Row],[Base Precio de Lista neto]]*(1-$F$2))</f>
        <v>708.47224</v>
      </c>
      <c r="E5509" s="14" t="n">
        <f aca="false">IF($F$2=0," - ",Tabla1[[#This Row],[Base para Mejor precio]]*(1-$F$2))</f>
        <v>637.625016</v>
      </c>
      <c r="F5509" s="12" t="s">
        <v>31</v>
      </c>
      <c r="G5509" s="15"/>
      <c r="H5509" s="14" t="n">
        <f aca="false">IFERROR(IF($F$3=0,"-",Tabla1[[#This Row],[Precio de Cliente neto]]*(1+$F$3)),"-")</f>
        <v>1062.70836</v>
      </c>
      <c r="I5509" s="14" t="n">
        <v>1012.1032</v>
      </c>
      <c r="J5509" s="14" t="n">
        <v>910.89288</v>
      </c>
    </row>
    <row r="5510" customFormat="false" ht="15" hidden="false" customHeight="false" outlineLevel="0" collapsed="false">
      <c r="A5510" s="12" t="n">
        <v>22335</v>
      </c>
      <c r="B5510" s="13" t="s">
        <v>5523</v>
      </c>
      <c r="C5510" s="14" t="n">
        <f aca="false">IF($F$2=0," - ",Tabla1[[#This Row],[Base Precio de Lista neto]])</f>
        <v>509.5311</v>
      </c>
      <c r="D5510" s="14" t="n">
        <f aca="false">IF($F$2=0," - ",Tabla1[[#This Row],[Base Precio de Lista neto]]*(1-$F$2))</f>
        <v>356.67177</v>
      </c>
      <c r="E5510" s="14" t="n">
        <f aca="false">IF($F$2=0," - ",Tabla1[[#This Row],[Base para Mejor precio]]*(1-$F$2))</f>
        <v>321.004593</v>
      </c>
      <c r="F5510" s="12" t="s">
        <v>17</v>
      </c>
      <c r="G5510" s="15"/>
      <c r="H5510" s="14" t="n">
        <f aca="false">IFERROR(IF($F$3=0,"-",Tabla1[[#This Row],[Precio de Cliente neto]]*(1+$F$3)),"-")</f>
        <v>535.007655</v>
      </c>
      <c r="I5510" s="14" t="n">
        <v>509.5311</v>
      </c>
      <c r="J5510" s="14" t="n">
        <v>458.57799</v>
      </c>
    </row>
    <row r="5511" customFormat="false" ht="15" hidden="false" customHeight="false" outlineLevel="0" collapsed="false">
      <c r="A5511" s="12" t="n">
        <v>22350</v>
      </c>
      <c r="B5511" s="13" t="s">
        <v>5524</v>
      </c>
      <c r="C5511" s="14" t="n">
        <f aca="false">IF($F$2=0," - ",Tabla1[[#This Row],[Base Precio de Lista neto]])</f>
        <v>376.5655</v>
      </c>
      <c r="D5511" s="14" t="n">
        <f aca="false">IF($F$2=0," - ",Tabla1[[#This Row],[Base Precio de Lista neto]]*(1-$F$2))</f>
        <v>263.59585</v>
      </c>
      <c r="E5511" s="14" t="n">
        <f aca="false">IF($F$2=0," - ",Tabla1[[#This Row],[Base para Mejor precio]]*(1-$F$2))</f>
        <v>237.236265</v>
      </c>
      <c r="F5511" s="12" t="s">
        <v>14</v>
      </c>
      <c r="G5511" s="15"/>
      <c r="H5511" s="14" t="n">
        <f aca="false">IFERROR(IF($F$3=0,"-",Tabla1[[#This Row],[Precio de Cliente neto]]*(1+$F$3)),"-")</f>
        <v>395.393775</v>
      </c>
      <c r="I5511" s="14" t="n">
        <v>376.5655</v>
      </c>
      <c r="J5511" s="14" t="n">
        <v>338.90895</v>
      </c>
    </row>
    <row r="5512" customFormat="false" ht="15" hidden="false" customHeight="false" outlineLevel="0" collapsed="false">
      <c r="A5512" s="12" t="n">
        <v>22351</v>
      </c>
      <c r="B5512" s="13" t="s">
        <v>5525</v>
      </c>
      <c r="C5512" s="14" t="n">
        <f aca="false">IF($F$2=0," - ",Tabla1[[#This Row],[Base Precio de Lista neto]])</f>
        <v>423.6363</v>
      </c>
      <c r="D5512" s="14" t="n">
        <f aca="false">IF($F$2=0," - ",Tabla1[[#This Row],[Base Precio de Lista neto]]*(1-$F$2))</f>
        <v>296.54541</v>
      </c>
      <c r="E5512" s="14" t="n">
        <f aca="false">IF($F$2=0," - ",Tabla1[[#This Row],[Base para Mejor precio]]*(1-$F$2))</f>
        <v>266.890869</v>
      </c>
      <c r="F5512" s="12" t="s">
        <v>14</v>
      </c>
      <c r="G5512" s="15"/>
      <c r="H5512" s="14" t="n">
        <f aca="false">IFERROR(IF($F$3=0,"-",Tabla1[[#This Row],[Precio de Cliente neto]]*(1+$F$3)),"-")</f>
        <v>444.818115</v>
      </c>
      <c r="I5512" s="14" t="n">
        <v>423.6363</v>
      </c>
      <c r="J5512" s="14" t="n">
        <v>381.27267</v>
      </c>
    </row>
    <row r="5513" customFormat="false" ht="15" hidden="false" customHeight="false" outlineLevel="0" collapsed="false">
      <c r="A5513" s="12" t="n">
        <v>22352</v>
      </c>
      <c r="B5513" s="13" t="s">
        <v>5526</v>
      </c>
      <c r="C5513" s="14" t="n">
        <f aca="false">IF($F$2=0," - ",Tabla1[[#This Row],[Base Precio de Lista neto]])</f>
        <v>442.4599</v>
      </c>
      <c r="D5513" s="14" t="n">
        <f aca="false">IF($F$2=0," - ",Tabla1[[#This Row],[Base Precio de Lista neto]]*(1-$F$2))</f>
        <v>309.72193</v>
      </c>
      <c r="E5513" s="14" t="n">
        <f aca="false">IF($F$2=0," - ",Tabla1[[#This Row],[Base para Mejor precio]]*(1-$F$2))</f>
        <v>278.749737</v>
      </c>
      <c r="F5513" s="12" t="s">
        <v>14</v>
      </c>
      <c r="G5513" s="15"/>
      <c r="H5513" s="14" t="n">
        <f aca="false">IFERROR(IF($F$3=0,"-",Tabla1[[#This Row],[Precio de Cliente neto]]*(1+$F$3)),"-")</f>
        <v>464.582895</v>
      </c>
      <c r="I5513" s="14" t="n">
        <v>442.4599</v>
      </c>
      <c r="J5513" s="14" t="n">
        <v>398.21391</v>
      </c>
    </row>
    <row r="5514" customFormat="false" ht="15" hidden="false" customHeight="false" outlineLevel="0" collapsed="false">
      <c r="A5514" s="12" t="n">
        <v>22353</v>
      </c>
      <c r="B5514" s="13" t="s">
        <v>5527</v>
      </c>
      <c r="C5514" s="14" t="n">
        <f aca="false">IF($F$2=0," - ",Tabla1[[#This Row],[Base Precio de Lista neto]])</f>
        <v>492.7085</v>
      </c>
      <c r="D5514" s="14" t="n">
        <f aca="false">IF($F$2=0," - ",Tabla1[[#This Row],[Base Precio de Lista neto]]*(1-$F$2))</f>
        <v>344.89595</v>
      </c>
      <c r="E5514" s="14" t="n">
        <f aca="false">IF($F$2=0," - ",Tabla1[[#This Row],[Base para Mejor precio]]*(1-$F$2))</f>
        <v>310.406355</v>
      </c>
      <c r="F5514" s="12" t="s">
        <v>14</v>
      </c>
      <c r="G5514" s="15"/>
      <c r="H5514" s="14" t="n">
        <f aca="false">IFERROR(IF($F$3=0,"-",Tabla1[[#This Row],[Precio de Cliente neto]]*(1+$F$3)),"-")</f>
        <v>517.343925</v>
      </c>
      <c r="I5514" s="14" t="n">
        <v>492.7085</v>
      </c>
      <c r="J5514" s="14" t="n">
        <v>443.43765</v>
      </c>
    </row>
    <row r="5515" customFormat="false" ht="15" hidden="false" customHeight="false" outlineLevel="0" collapsed="false">
      <c r="A5515" s="12" t="n">
        <v>22354</v>
      </c>
      <c r="B5515" s="13" t="s">
        <v>5528</v>
      </c>
      <c r="C5515" s="14" t="n">
        <f aca="false">IF($F$2=0," - ",Tabla1[[#This Row],[Base Precio de Lista neto]])</f>
        <v>658.9667</v>
      </c>
      <c r="D5515" s="14" t="n">
        <f aca="false">IF($F$2=0," - ",Tabla1[[#This Row],[Base Precio de Lista neto]]*(1-$F$2))</f>
        <v>461.27669</v>
      </c>
      <c r="E5515" s="14" t="n">
        <f aca="false">IF($F$2=0," - ",Tabla1[[#This Row],[Base para Mejor precio]]*(1-$F$2))</f>
        <v>415.149021</v>
      </c>
      <c r="F5515" s="12" t="s">
        <v>14</v>
      </c>
      <c r="G5515" s="15"/>
      <c r="H5515" s="14" t="n">
        <f aca="false">IFERROR(IF($F$3=0,"-",Tabla1[[#This Row],[Precio de Cliente neto]]*(1+$F$3)),"-")</f>
        <v>691.915035</v>
      </c>
      <c r="I5515" s="14" t="n">
        <v>658.9667</v>
      </c>
      <c r="J5515" s="14" t="n">
        <v>593.07003</v>
      </c>
    </row>
    <row r="5516" customFormat="false" ht="15" hidden="false" customHeight="false" outlineLevel="0" collapsed="false">
      <c r="A5516" s="12" t="n">
        <v>22355</v>
      </c>
      <c r="B5516" s="13" t="s">
        <v>5529</v>
      </c>
      <c r="C5516" s="14" t="n">
        <f aca="false">IF($F$2=0," - ",Tabla1[[#This Row],[Base Precio de Lista neto]])</f>
        <v>689.771</v>
      </c>
      <c r="D5516" s="14" t="n">
        <f aca="false">IF($F$2=0," - ",Tabla1[[#This Row],[Base Precio de Lista neto]]*(1-$F$2))</f>
        <v>482.8397</v>
      </c>
      <c r="E5516" s="14" t="n">
        <f aca="false">IF($F$2=0," - ",Tabla1[[#This Row],[Base para Mejor precio]]*(1-$F$2))</f>
        <v>434.55573</v>
      </c>
      <c r="F5516" s="12" t="s">
        <v>14</v>
      </c>
      <c r="G5516" s="15"/>
      <c r="H5516" s="14" t="n">
        <f aca="false">IFERROR(IF($F$3=0,"-",Tabla1[[#This Row],[Precio de Cliente neto]]*(1+$F$3)),"-")</f>
        <v>724.25955</v>
      </c>
      <c r="I5516" s="14" t="n">
        <v>689.771</v>
      </c>
      <c r="J5516" s="14" t="n">
        <v>620.7939</v>
      </c>
    </row>
    <row r="5517" customFormat="false" ht="15" hidden="false" customHeight="false" outlineLevel="0" collapsed="false">
      <c r="A5517" s="12" t="n">
        <v>22356</v>
      </c>
      <c r="B5517" s="13" t="s">
        <v>5530</v>
      </c>
      <c r="C5517" s="14" t="n">
        <f aca="false">IF($F$2=0," - ",Tabla1[[#This Row],[Base Precio de Lista neto]])</f>
        <v>847.2494</v>
      </c>
      <c r="D5517" s="14" t="n">
        <f aca="false">IF($F$2=0," - ",Tabla1[[#This Row],[Base Precio de Lista neto]]*(1-$F$2))</f>
        <v>593.07458</v>
      </c>
      <c r="E5517" s="14" t="n">
        <f aca="false">IF($F$2=0," - ",Tabla1[[#This Row],[Base para Mejor precio]]*(1-$F$2))</f>
        <v>533.767122</v>
      </c>
      <c r="F5517" s="12" t="s">
        <v>14</v>
      </c>
      <c r="G5517" s="15"/>
      <c r="H5517" s="14" t="n">
        <f aca="false">IFERROR(IF($F$3=0,"-",Tabla1[[#This Row],[Precio de Cliente neto]]*(1+$F$3)),"-")</f>
        <v>889.61187</v>
      </c>
      <c r="I5517" s="14" t="n">
        <v>847.2494</v>
      </c>
      <c r="J5517" s="14" t="n">
        <v>762.52446</v>
      </c>
    </row>
    <row r="5518" customFormat="false" ht="15" hidden="false" customHeight="false" outlineLevel="0" collapsed="false">
      <c r="A5518" s="12" t="n">
        <v>22357</v>
      </c>
      <c r="B5518" s="13" t="s">
        <v>5531</v>
      </c>
      <c r="C5518" s="14" t="n">
        <f aca="false">IF($F$2=0," - ",Tabla1[[#This Row],[Base Precio de Lista neto]])</f>
        <v>887.5469</v>
      </c>
      <c r="D5518" s="14" t="n">
        <f aca="false">IF($F$2=0," - ",Tabla1[[#This Row],[Base Precio de Lista neto]]*(1-$F$2))</f>
        <v>621.28283</v>
      </c>
      <c r="E5518" s="14" t="n">
        <f aca="false">IF($F$2=0," - ",Tabla1[[#This Row],[Base para Mejor precio]]*(1-$F$2))</f>
        <v>559.154547</v>
      </c>
      <c r="F5518" s="12" t="s">
        <v>14</v>
      </c>
      <c r="G5518" s="15"/>
      <c r="H5518" s="14" t="n">
        <f aca="false">IFERROR(IF($F$3=0,"-",Tabla1[[#This Row],[Precio de Cliente neto]]*(1+$F$3)),"-")</f>
        <v>931.924245</v>
      </c>
      <c r="I5518" s="14" t="n">
        <v>887.5469</v>
      </c>
      <c r="J5518" s="14" t="n">
        <v>798.79221</v>
      </c>
    </row>
    <row r="5519" customFormat="false" ht="15" hidden="false" customHeight="false" outlineLevel="0" collapsed="false">
      <c r="A5519" s="12" t="n">
        <v>22358</v>
      </c>
      <c r="B5519" s="13" t="s">
        <v>5532</v>
      </c>
      <c r="C5519" s="14" t="n">
        <f aca="false">IF($F$2=0," - ",Tabla1[[#This Row],[Base Precio de Lista neto]])</f>
        <v>497.8692</v>
      </c>
      <c r="D5519" s="14" t="n">
        <f aca="false">IF($F$2=0," - ",Tabla1[[#This Row],[Base Precio de Lista neto]]*(1-$F$2))</f>
        <v>348.50844</v>
      </c>
      <c r="E5519" s="14" t="n">
        <f aca="false">IF($F$2=0," - ",Tabla1[[#This Row],[Base para Mejor precio]]*(1-$F$2))</f>
        <v>313.657596</v>
      </c>
      <c r="F5519" s="12" t="s">
        <v>14</v>
      </c>
      <c r="G5519" s="15"/>
      <c r="H5519" s="14" t="n">
        <f aca="false">IFERROR(IF($F$3=0,"-",Tabla1[[#This Row],[Precio de Cliente neto]]*(1+$F$3)),"-")</f>
        <v>522.76266</v>
      </c>
      <c r="I5519" s="14" t="n">
        <v>497.8692</v>
      </c>
      <c r="J5519" s="14" t="n">
        <v>448.08228</v>
      </c>
    </row>
    <row r="5520" customFormat="false" ht="15" hidden="false" customHeight="false" outlineLevel="0" collapsed="false">
      <c r="A5520" s="12" t="n">
        <v>22359</v>
      </c>
      <c r="B5520" s="13" t="s">
        <v>5533</v>
      </c>
      <c r="C5520" s="14" t="n">
        <f aca="false">IF($F$2=0," - ",Tabla1[[#This Row],[Base Precio de Lista neto]])</f>
        <v>586.5677</v>
      </c>
      <c r="D5520" s="14" t="n">
        <f aca="false">IF($F$2=0," - ",Tabla1[[#This Row],[Base Precio de Lista neto]]*(1-$F$2))</f>
        <v>410.59739</v>
      </c>
      <c r="E5520" s="14" t="n">
        <f aca="false">IF($F$2=0," - ",Tabla1[[#This Row],[Base para Mejor precio]]*(1-$F$2))</f>
        <v>369.537651</v>
      </c>
      <c r="F5520" s="12" t="s">
        <v>14</v>
      </c>
      <c r="G5520" s="15"/>
      <c r="H5520" s="14" t="n">
        <f aca="false">IFERROR(IF($F$3=0,"-",Tabla1[[#This Row],[Precio de Cliente neto]]*(1+$F$3)),"-")</f>
        <v>615.896085</v>
      </c>
      <c r="I5520" s="14" t="n">
        <v>586.5677</v>
      </c>
      <c r="J5520" s="14" t="n">
        <v>527.91093</v>
      </c>
    </row>
    <row r="5521" customFormat="false" ht="15" hidden="false" customHeight="false" outlineLevel="0" collapsed="false">
      <c r="A5521" s="12" t="n">
        <v>22360</v>
      </c>
      <c r="B5521" s="13" t="s">
        <v>5534</v>
      </c>
      <c r="C5521" s="14" t="n">
        <f aca="false">IF($F$2=0," - ",Tabla1[[#This Row],[Base Precio de Lista neto]])</f>
        <v>660.8072</v>
      </c>
      <c r="D5521" s="14" t="n">
        <f aca="false">IF($F$2=0," - ",Tabla1[[#This Row],[Base Precio de Lista neto]]*(1-$F$2))</f>
        <v>462.56504</v>
      </c>
      <c r="E5521" s="14" t="n">
        <f aca="false">IF($F$2=0," - ",Tabla1[[#This Row],[Base para Mejor precio]]*(1-$F$2))</f>
        <v>416.308536</v>
      </c>
      <c r="F5521" s="12" t="s">
        <v>14</v>
      </c>
      <c r="G5521" s="15"/>
      <c r="H5521" s="14" t="n">
        <f aca="false">IFERROR(IF($F$3=0,"-",Tabla1[[#This Row],[Precio de Cliente neto]]*(1+$F$3)),"-")</f>
        <v>693.84756</v>
      </c>
      <c r="I5521" s="14" t="n">
        <v>660.8072</v>
      </c>
      <c r="J5521" s="14" t="n">
        <v>594.72648</v>
      </c>
    </row>
    <row r="5522" customFormat="false" ht="15" hidden="false" customHeight="false" outlineLevel="0" collapsed="false">
      <c r="A5522" s="12" t="n">
        <v>22361</v>
      </c>
      <c r="B5522" s="13" t="s">
        <v>5535</v>
      </c>
      <c r="C5522" s="14" t="n">
        <f aca="false">IF($F$2=0," - ",Tabla1[[#This Row],[Base Precio de Lista neto]])</f>
        <v>678.8703</v>
      </c>
      <c r="D5522" s="14" t="n">
        <f aca="false">IF($F$2=0," - ",Tabla1[[#This Row],[Base Precio de Lista neto]]*(1-$F$2))</f>
        <v>475.20921</v>
      </c>
      <c r="E5522" s="14" t="n">
        <f aca="false">IF($F$2=0," - ",Tabla1[[#This Row],[Base para Mejor precio]]*(1-$F$2))</f>
        <v>427.688289</v>
      </c>
      <c r="F5522" s="12" t="s">
        <v>14</v>
      </c>
      <c r="G5522" s="15"/>
      <c r="H5522" s="14" t="n">
        <f aca="false">IFERROR(IF($F$3=0,"-",Tabla1[[#This Row],[Precio de Cliente neto]]*(1+$F$3)),"-")</f>
        <v>712.813815</v>
      </c>
      <c r="I5522" s="14" t="n">
        <v>678.8703</v>
      </c>
      <c r="J5522" s="14" t="n">
        <v>610.98327</v>
      </c>
    </row>
    <row r="5523" customFormat="false" ht="15" hidden="false" customHeight="false" outlineLevel="0" collapsed="false">
      <c r="A5523" s="12" t="n">
        <v>22362</v>
      </c>
      <c r="B5523" s="13" t="s">
        <v>5536</v>
      </c>
      <c r="C5523" s="14" t="n">
        <f aca="false">IF($F$2=0," - ",Tabla1[[#This Row],[Base Precio de Lista neto]])</f>
        <v>391.0605</v>
      </c>
      <c r="D5523" s="14" t="n">
        <f aca="false">IF($F$2=0," - ",Tabla1[[#This Row],[Base Precio de Lista neto]]*(1-$F$2))</f>
        <v>273.74235</v>
      </c>
      <c r="E5523" s="14" t="n">
        <f aca="false">IF($F$2=0," - ",Tabla1[[#This Row],[Base para Mejor precio]]*(1-$F$2))</f>
        <v>246.368115</v>
      </c>
      <c r="F5523" s="12" t="s">
        <v>14</v>
      </c>
      <c r="G5523" s="15"/>
      <c r="H5523" s="14" t="n">
        <f aca="false">IFERROR(IF($F$3=0,"-",Tabla1[[#This Row],[Precio de Cliente neto]]*(1+$F$3)),"-")</f>
        <v>410.613525</v>
      </c>
      <c r="I5523" s="14" t="n">
        <v>391.0605</v>
      </c>
      <c r="J5523" s="14" t="n">
        <v>351.95445</v>
      </c>
    </row>
    <row r="5524" customFormat="false" ht="15" hidden="false" customHeight="false" outlineLevel="0" collapsed="false">
      <c r="A5524" s="12" t="n">
        <v>22363</v>
      </c>
      <c r="B5524" s="13" t="s">
        <v>5537</v>
      </c>
      <c r="C5524" s="14" t="n">
        <f aca="false">IF($F$2=0," - ",Tabla1[[#This Row],[Base Precio de Lista neto]])</f>
        <v>430.1433</v>
      </c>
      <c r="D5524" s="14" t="n">
        <f aca="false">IF($F$2=0," - ",Tabla1[[#This Row],[Base Precio de Lista neto]]*(1-$F$2))</f>
        <v>301.10031</v>
      </c>
      <c r="E5524" s="14" t="n">
        <f aca="false">IF($F$2=0," - ",Tabla1[[#This Row],[Base para Mejor precio]]*(1-$F$2))</f>
        <v>270.990279</v>
      </c>
      <c r="F5524" s="12" t="s">
        <v>14</v>
      </c>
      <c r="G5524" s="15"/>
      <c r="H5524" s="14" t="n">
        <f aca="false">IFERROR(IF($F$3=0,"-",Tabla1[[#This Row],[Precio de Cliente neto]]*(1+$F$3)),"-")</f>
        <v>451.650465</v>
      </c>
      <c r="I5524" s="14" t="n">
        <v>430.1433</v>
      </c>
      <c r="J5524" s="14" t="n">
        <v>387.12897</v>
      </c>
    </row>
    <row r="5525" customFormat="false" ht="15" hidden="false" customHeight="false" outlineLevel="0" collapsed="false">
      <c r="A5525" s="12" t="n">
        <v>22364</v>
      </c>
      <c r="B5525" s="13" t="s">
        <v>5538</v>
      </c>
      <c r="C5525" s="14" t="n">
        <f aca="false">IF($F$2=0," - ",Tabla1[[#This Row],[Base Precio de Lista neto]])</f>
        <v>449.2692</v>
      </c>
      <c r="D5525" s="14" t="n">
        <f aca="false">IF($F$2=0," - ",Tabla1[[#This Row],[Base Precio de Lista neto]]*(1-$F$2))</f>
        <v>314.48844</v>
      </c>
      <c r="E5525" s="14" t="n">
        <f aca="false">IF($F$2=0," - ",Tabla1[[#This Row],[Base para Mejor precio]]*(1-$F$2))</f>
        <v>283.039596</v>
      </c>
      <c r="F5525" s="12" t="s">
        <v>14</v>
      </c>
      <c r="G5525" s="15"/>
      <c r="H5525" s="14" t="n">
        <f aca="false">IFERROR(IF($F$3=0,"-",Tabla1[[#This Row],[Precio de Cliente neto]]*(1+$F$3)),"-")</f>
        <v>471.73266</v>
      </c>
      <c r="I5525" s="14" t="n">
        <v>449.2692</v>
      </c>
      <c r="J5525" s="14" t="n">
        <v>404.34228</v>
      </c>
    </row>
    <row r="5526" customFormat="false" ht="15" hidden="false" customHeight="false" outlineLevel="0" collapsed="false">
      <c r="A5526" s="12" t="n">
        <v>22365</v>
      </c>
      <c r="B5526" s="13" t="s">
        <v>5539</v>
      </c>
      <c r="C5526" s="14" t="n">
        <f aca="false">IF($F$2=0," - ",Tabla1[[#This Row],[Base Precio de Lista neto]])</f>
        <v>488.8141</v>
      </c>
      <c r="D5526" s="14" t="n">
        <f aca="false">IF($F$2=0," - ",Tabla1[[#This Row],[Base Precio de Lista neto]]*(1-$F$2))</f>
        <v>342.16987</v>
      </c>
      <c r="E5526" s="14" t="n">
        <f aca="false">IF($F$2=0," - ",Tabla1[[#This Row],[Base para Mejor precio]]*(1-$F$2))</f>
        <v>307.952883</v>
      </c>
      <c r="F5526" s="12" t="s">
        <v>14</v>
      </c>
      <c r="G5526" s="15"/>
      <c r="H5526" s="14" t="n">
        <f aca="false">IFERROR(IF($F$3=0,"-",Tabla1[[#This Row],[Precio de Cliente neto]]*(1+$F$3)),"-")</f>
        <v>513.254805</v>
      </c>
      <c r="I5526" s="14" t="n">
        <v>488.8141</v>
      </c>
      <c r="J5526" s="14" t="n">
        <v>439.93269</v>
      </c>
    </row>
    <row r="5527" customFormat="false" ht="15" hidden="false" customHeight="false" outlineLevel="0" collapsed="false">
      <c r="A5527" s="12" t="n">
        <v>22366</v>
      </c>
      <c r="B5527" s="13" t="s">
        <v>5540</v>
      </c>
      <c r="C5527" s="14" t="n">
        <f aca="false">IF($F$2=0," - ",Tabla1[[#This Row],[Base Precio de Lista neto]])</f>
        <v>669.1224</v>
      </c>
      <c r="D5527" s="14" t="n">
        <f aca="false">IF($F$2=0," - ",Tabla1[[#This Row],[Base Precio de Lista neto]]*(1-$F$2))</f>
        <v>468.38568</v>
      </c>
      <c r="E5527" s="14" t="n">
        <f aca="false">IF($F$2=0," - ",Tabla1[[#This Row],[Base para Mejor precio]]*(1-$F$2))</f>
        <v>421.547112</v>
      </c>
      <c r="F5527" s="12" t="s">
        <v>14</v>
      </c>
      <c r="G5527" s="15"/>
      <c r="H5527" s="14" t="n">
        <f aca="false">IFERROR(IF($F$3=0,"-",Tabla1[[#This Row],[Precio de Cliente neto]]*(1+$F$3)),"-")</f>
        <v>702.57852</v>
      </c>
      <c r="I5527" s="14" t="n">
        <v>669.1224</v>
      </c>
      <c r="J5527" s="14" t="n">
        <v>602.21016</v>
      </c>
    </row>
    <row r="5528" customFormat="false" ht="15" hidden="false" customHeight="false" outlineLevel="0" collapsed="false">
      <c r="A5528" s="12" t="n">
        <v>22367</v>
      </c>
      <c r="B5528" s="13" t="s">
        <v>5541</v>
      </c>
      <c r="C5528" s="14" t="n">
        <f aca="false">IF($F$2=0," - ",Tabla1[[#This Row],[Base Precio de Lista neto]])</f>
        <v>1051.452</v>
      </c>
      <c r="D5528" s="14" t="n">
        <f aca="false">IF($F$2=0," - ",Tabla1[[#This Row],[Base Precio de Lista neto]]*(1-$F$2))</f>
        <v>736.0164</v>
      </c>
      <c r="E5528" s="14" t="n">
        <f aca="false">IF($F$2=0," - ",Tabla1[[#This Row],[Base para Mejor precio]]*(1-$F$2))</f>
        <v>662.41476</v>
      </c>
      <c r="F5528" s="12" t="s">
        <v>14</v>
      </c>
      <c r="G5528" s="15"/>
      <c r="H5528" s="14" t="n">
        <f aca="false">IFERROR(IF($F$3=0,"-",Tabla1[[#This Row],[Precio de Cliente neto]]*(1+$F$3)),"-")</f>
        <v>1104.0246</v>
      </c>
      <c r="I5528" s="14" t="n">
        <v>1051.452</v>
      </c>
      <c r="J5528" s="14" t="n">
        <v>946.3068</v>
      </c>
    </row>
    <row r="5529" customFormat="false" ht="15" hidden="false" customHeight="false" outlineLevel="0" collapsed="false">
      <c r="A5529" s="12" t="n">
        <v>22368</v>
      </c>
      <c r="B5529" s="13" t="s">
        <v>5542</v>
      </c>
      <c r="C5529" s="14" t="n">
        <f aca="false">IF($F$2=0," - ",Tabla1[[#This Row],[Base Precio de Lista neto]])</f>
        <v>488.8141</v>
      </c>
      <c r="D5529" s="14" t="n">
        <f aca="false">IF($F$2=0," - ",Tabla1[[#This Row],[Base Precio de Lista neto]]*(1-$F$2))</f>
        <v>342.16987</v>
      </c>
      <c r="E5529" s="14" t="n">
        <f aca="false">IF($F$2=0," - ",Tabla1[[#This Row],[Base para Mejor precio]]*(1-$F$2))</f>
        <v>307.952883</v>
      </c>
      <c r="F5529" s="12" t="s">
        <v>14</v>
      </c>
      <c r="G5529" s="15"/>
      <c r="H5529" s="14" t="n">
        <f aca="false">IFERROR(IF($F$3=0,"-",Tabla1[[#This Row],[Precio de Cliente neto]]*(1+$F$3)),"-")</f>
        <v>513.254805</v>
      </c>
      <c r="I5529" s="14" t="n">
        <v>488.8141</v>
      </c>
      <c r="J5529" s="14" t="n">
        <v>439.93269</v>
      </c>
    </row>
    <row r="5530" customFormat="false" ht="15" hidden="false" customHeight="false" outlineLevel="0" collapsed="false">
      <c r="A5530" s="12" t="n">
        <v>22369</v>
      </c>
      <c r="B5530" s="13" t="s">
        <v>5543</v>
      </c>
      <c r="C5530" s="14" t="n">
        <f aca="false">IF($F$2=0," - ",Tabla1[[#This Row],[Base Precio de Lista neto]])</f>
        <v>635.4444</v>
      </c>
      <c r="D5530" s="14" t="n">
        <f aca="false">IF($F$2=0," - ",Tabla1[[#This Row],[Base Precio de Lista neto]]*(1-$F$2))</f>
        <v>444.81108</v>
      </c>
      <c r="E5530" s="14" t="n">
        <f aca="false">IF($F$2=0," - ",Tabla1[[#This Row],[Base para Mejor precio]]*(1-$F$2))</f>
        <v>400.329972</v>
      </c>
      <c r="F5530" s="12" t="s">
        <v>14</v>
      </c>
      <c r="G5530" s="15"/>
      <c r="H5530" s="14" t="n">
        <f aca="false">IFERROR(IF($F$3=0,"-",Tabla1[[#This Row],[Precio de Cliente neto]]*(1+$F$3)),"-")</f>
        <v>667.21662</v>
      </c>
      <c r="I5530" s="14" t="n">
        <v>635.4444</v>
      </c>
      <c r="J5530" s="14" t="n">
        <v>571.89996</v>
      </c>
    </row>
    <row r="5531" customFormat="false" ht="15" hidden="false" customHeight="false" outlineLevel="0" collapsed="false">
      <c r="A5531" s="12" t="n">
        <v>22370</v>
      </c>
      <c r="B5531" s="13" t="s">
        <v>5544</v>
      </c>
      <c r="C5531" s="14" t="n">
        <f aca="false">IF($F$2=0," - ",Tabla1[[#This Row],[Base Precio de Lista neto]])</f>
        <v>664.78</v>
      </c>
      <c r="D5531" s="14" t="n">
        <f aca="false">IF($F$2=0," - ",Tabla1[[#This Row],[Base Precio de Lista neto]]*(1-$F$2))</f>
        <v>465.346</v>
      </c>
      <c r="E5531" s="14" t="n">
        <f aca="false">IF($F$2=0," - ",Tabla1[[#This Row],[Base para Mejor precio]]*(1-$F$2))</f>
        <v>418.8114</v>
      </c>
      <c r="F5531" s="12" t="s">
        <v>14</v>
      </c>
      <c r="G5531" s="15"/>
      <c r="H5531" s="14" t="n">
        <f aca="false">IFERROR(IF($F$3=0,"-",Tabla1[[#This Row],[Precio de Cliente neto]]*(1+$F$3)),"-")</f>
        <v>698.019</v>
      </c>
      <c r="I5531" s="14" t="n">
        <v>664.78</v>
      </c>
      <c r="J5531" s="14" t="n">
        <v>598.302</v>
      </c>
    </row>
    <row r="5532" customFormat="false" ht="15" hidden="false" customHeight="false" outlineLevel="0" collapsed="false">
      <c r="A5532" s="12" t="n">
        <v>22371</v>
      </c>
      <c r="B5532" s="13" t="s">
        <v>5545</v>
      </c>
      <c r="C5532" s="14" t="n">
        <f aca="false">IF($F$2=0," - ",Tabla1[[#This Row],[Base Precio de Lista neto]])</f>
        <v>677.8076</v>
      </c>
      <c r="D5532" s="14" t="n">
        <f aca="false">IF($F$2=0," - ",Tabla1[[#This Row],[Base Precio de Lista neto]]*(1-$F$2))</f>
        <v>474.46532</v>
      </c>
      <c r="E5532" s="14" t="n">
        <f aca="false">IF($F$2=0," - ",Tabla1[[#This Row],[Base para Mejor precio]]*(1-$F$2))</f>
        <v>427.018788</v>
      </c>
      <c r="F5532" s="12" t="s">
        <v>14</v>
      </c>
      <c r="G5532" s="15"/>
      <c r="H5532" s="14" t="n">
        <f aca="false">IFERROR(IF($F$3=0,"-",Tabla1[[#This Row],[Precio de Cliente neto]]*(1+$F$3)),"-")</f>
        <v>711.69798</v>
      </c>
      <c r="I5532" s="14" t="n">
        <v>677.8076</v>
      </c>
      <c r="J5532" s="14" t="n">
        <v>610.02684</v>
      </c>
    </row>
    <row r="5533" customFormat="false" ht="15" hidden="false" customHeight="false" outlineLevel="0" collapsed="false">
      <c r="A5533" s="12" t="n">
        <v>22372</v>
      </c>
      <c r="B5533" s="13" t="s">
        <v>5546</v>
      </c>
      <c r="C5533" s="14" t="n">
        <f aca="false">IF($F$2=0," - ",Tabla1[[#This Row],[Base Precio de Lista neto]])</f>
        <v>705.9883</v>
      </c>
      <c r="D5533" s="14" t="n">
        <f aca="false">IF($F$2=0," - ",Tabla1[[#This Row],[Base Precio de Lista neto]]*(1-$F$2))</f>
        <v>494.19181</v>
      </c>
      <c r="E5533" s="14" t="n">
        <f aca="false">IF($F$2=0," - ",Tabla1[[#This Row],[Base para Mejor precio]]*(1-$F$2))</f>
        <v>444.772629</v>
      </c>
      <c r="F5533" s="12" t="s">
        <v>14</v>
      </c>
      <c r="G5533" s="15"/>
      <c r="H5533" s="14" t="n">
        <f aca="false">IFERROR(IF($F$3=0,"-",Tabla1[[#This Row],[Precio de Cliente neto]]*(1+$F$3)),"-")</f>
        <v>741.287715</v>
      </c>
      <c r="I5533" s="14" t="n">
        <v>705.9883</v>
      </c>
      <c r="J5533" s="14" t="n">
        <v>635.38947</v>
      </c>
    </row>
    <row r="5534" customFormat="false" ht="15" hidden="false" customHeight="false" outlineLevel="0" collapsed="false">
      <c r="A5534" s="12" t="n">
        <v>22373</v>
      </c>
      <c r="B5534" s="13" t="s">
        <v>5547</v>
      </c>
      <c r="C5534" s="14" t="n">
        <f aca="false">IF($F$2=0," - ",Tabla1[[#This Row],[Base Precio de Lista neto]])</f>
        <v>470.7051</v>
      </c>
      <c r="D5534" s="14" t="n">
        <f aca="false">IF($F$2=0," - ",Tabla1[[#This Row],[Base Precio de Lista neto]]*(1-$F$2))</f>
        <v>329.49357</v>
      </c>
      <c r="E5534" s="14" t="n">
        <f aca="false">IF($F$2=0," - ",Tabla1[[#This Row],[Base para Mejor precio]]*(1-$F$2))</f>
        <v>296.544213</v>
      </c>
      <c r="F5534" s="12" t="s">
        <v>14</v>
      </c>
      <c r="G5534" s="15"/>
      <c r="H5534" s="14" t="n">
        <f aca="false">IFERROR(IF($F$3=0,"-",Tabla1[[#This Row],[Precio de Cliente neto]]*(1+$F$3)),"-")</f>
        <v>494.240355</v>
      </c>
      <c r="I5534" s="14" t="n">
        <v>470.7051</v>
      </c>
      <c r="J5534" s="14" t="n">
        <v>423.63459</v>
      </c>
    </row>
    <row r="5535" customFormat="false" ht="15" hidden="false" customHeight="false" outlineLevel="0" collapsed="false">
      <c r="A5535" s="12" t="n">
        <v>22374</v>
      </c>
      <c r="B5535" s="13" t="s">
        <v>5548</v>
      </c>
      <c r="C5535" s="14" t="n">
        <f aca="false">IF($F$2=0," - ",Tabla1[[#This Row],[Base Precio de Lista neto]])</f>
        <v>564.8552</v>
      </c>
      <c r="D5535" s="14" t="n">
        <f aca="false">IF($F$2=0," - ",Tabla1[[#This Row],[Base Precio de Lista neto]]*(1-$F$2))</f>
        <v>395.39864</v>
      </c>
      <c r="E5535" s="14" t="n">
        <f aca="false">IF($F$2=0," - ",Tabla1[[#This Row],[Base para Mejor precio]]*(1-$F$2))</f>
        <v>355.858776</v>
      </c>
      <c r="F5535" s="12" t="s">
        <v>14</v>
      </c>
      <c r="G5535" s="15"/>
      <c r="H5535" s="14" t="n">
        <f aca="false">IFERROR(IF($F$3=0,"-",Tabla1[[#This Row],[Precio de Cliente neto]]*(1+$F$3)),"-")</f>
        <v>593.09796</v>
      </c>
      <c r="I5535" s="14" t="n">
        <v>564.8552</v>
      </c>
      <c r="J5535" s="14" t="n">
        <v>508.36968</v>
      </c>
    </row>
    <row r="5536" customFormat="false" ht="15" hidden="false" customHeight="false" outlineLevel="0" collapsed="false">
      <c r="A5536" s="12" t="n">
        <v>22375</v>
      </c>
      <c r="B5536" s="13" t="s">
        <v>5549</v>
      </c>
      <c r="C5536" s="14" t="n">
        <f aca="false">IF($F$2=0," - ",Tabla1[[#This Row],[Base Precio de Lista neto]])</f>
        <v>658.9592</v>
      </c>
      <c r="D5536" s="14" t="n">
        <f aca="false">IF($F$2=0," - ",Tabla1[[#This Row],[Base Precio de Lista neto]]*(1-$F$2))</f>
        <v>461.27144</v>
      </c>
      <c r="E5536" s="14" t="n">
        <f aca="false">IF($F$2=0," - ",Tabla1[[#This Row],[Base para Mejor precio]]*(1-$F$2))</f>
        <v>415.144296</v>
      </c>
      <c r="F5536" s="12" t="s">
        <v>14</v>
      </c>
      <c r="G5536" s="15"/>
      <c r="H5536" s="14" t="n">
        <f aca="false">IFERROR(IF($F$3=0,"-",Tabla1[[#This Row],[Precio de Cliente neto]]*(1+$F$3)),"-")</f>
        <v>691.90716</v>
      </c>
      <c r="I5536" s="14" t="n">
        <v>658.9592</v>
      </c>
      <c r="J5536" s="14" t="n">
        <v>593.06328</v>
      </c>
    </row>
    <row r="5537" customFormat="false" ht="15" hidden="false" customHeight="false" outlineLevel="0" collapsed="false">
      <c r="A5537" s="12" t="n">
        <v>22376</v>
      </c>
      <c r="B5537" s="13" t="s">
        <v>5550</v>
      </c>
      <c r="C5537" s="14" t="n">
        <f aca="false">IF($F$2=0," - ",Tabla1[[#This Row],[Base Precio de Lista neto]])</f>
        <v>977.5821</v>
      </c>
      <c r="D5537" s="14" t="n">
        <f aca="false">IF($F$2=0," - ",Tabla1[[#This Row],[Base Precio de Lista neto]]*(1-$F$2))</f>
        <v>684.30747</v>
      </c>
      <c r="E5537" s="14" t="n">
        <f aca="false">IF($F$2=0," - ",Tabla1[[#This Row],[Base para Mejor precio]]*(1-$F$2))</f>
        <v>615.876723</v>
      </c>
      <c r="F5537" s="12" t="s">
        <v>14</v>
      </c>
      <c r="G5537" s="15"/>
      <c r="H5537" s="14" t="n">
        <f aca="false">IFERROR(IF($F$3=0,"-",Tabla1[[#This Row],[Precio de Cliente neto]]*(1+$F$3)),"-")</f>
        <v>1026.461205</v>
      </c>
      <c r="I5537" s="14" t="n">
        <v>977.5821</v>
      </c>
      <c r="J5537" s="14" t="n">
        <v>879.82389</v>
      </c>
    </row>
    <row r="5538" customFormat="false" ht="15" hidden="false" customHeight="false" outlineLevel="0" collapsed="false">
      <c r="A5538" s="12" t="n">
        <v>22377</v>
      </c>
      <c r="B5538" s="13" t="s">
        <v>5551</v>
      </c>
      <c r="C5538" s="14" t="n">
        <f aca="false">IF($F$2=0," - ",Tabla1[[#This Row],[Base Precio de Lista neto]])</f>
        <v>1173.1361</v>
      </c>
      <c r="D5538" s="14" t="n">
        <f aca="false">IF($F$2=0," - ",Tabla1[[#This Row],[Base Precio de Lista neto]]*(1-$F$2))</f>
        <v>821.19527</v>
      </c>
      <c r="E5538" s="14" t="n">
        <f aca="false">IF($F$2=0," - ",Tabla1[[#This Row],[Base para Mejor precio]]*(1-$F$2))</f>
        <v>739.075743</v>
      </c>
      <c r="F5538" s="12" t="s">
        <v>14</v>
      </c>
      <c r="G5538" s="15"/>
      <c r="H5538" s="14" t="n">
        <f aca="false">IFERROR(IF($F$3=0,"-",Tabla1[[#This Row],[Precio de Cliente neto]]*(1+$F$3)),"-")</f>
        <v>1231.792905</v>
      </c>
      <c r="I5538" s="14" t="n">
        <v>1173.1361</v>
      </c>
      <c r="J5538" s="14" t="n">
        <v>1055.82249</v>
      </c>
    </row>
    <row r="5539" customFormat="false" ht="15" hidden="false" customHeight="false" outlineLevel="0" collapsed="false">
      <c r="A5539" s="12" t="n">
        <v>22378</v>
      </c>
      <c r="B5539" s="13" t="s">
        <v>5552</v>
      </c>
      <c r="C5539" s="14" t="n">
        <f aca="false">IF($F$2=0," - ",Tabla1[[#This Row],[Base Precio de Lista neto]])</f>
        <v>658.9592</v>
      </c>
      <c r="D5539" s="14" t="n">
        <f aca="false">IF($F$2=0," - ",Tabla1[[#This Row],[Base Precio de Lista neto]]*(1-$F$2))</f>
        <v>461.27144</v>
      </c>
      <c r="E5539" s="14" t="n">
        <f aca="false">IF($F$2=0," - ",Tabla1[[#This Row],[Base para Mejor precio]]*(1-$F$2))</f>
        <v>415.144296</v>
      </c>
      <c r="F5539" s="12" t="s">
        <v>14</v>
      </c>
      <c r="G5539" s="15"/>
      <c r="H5539" s="14" t="n">
        <f aca="false">IFERROR(IF($F$3=0,"-",Tabla1[[#This Row],[Precio de Cliente neto]]*(1+$F$3)),"-")</f>
        <v>691.90716</v>
      </c>
      <c r="I5539" s="14" t="n">
        <v>658.9592</v>
      </c>
      <c r="J5539" s="14" t="n">
        <v>593.06328</v>
      </c>
    </row>
    <row r="5540" customFormat="false" ht="15" hidden="false" customHeight="false" outlineLevel="0" collapsed="false">
      <c r="A5540" s="12" t="n">
        <v>22379</v>
      </c>
      <c r="B5540" s="13" t="s">
        <v>5553</v>
      </c>
      <c r="C5540" s="14" t="n">
        <f aca="false">IF($F$2=0," - ",Tabla1[[#This Row],[Base Precio de Lista neto]])</f>
        <v>527.8925</v>
      </c>
      <c r="D5540" s="14" t="n">
        <f aca="false">IF($F$2=0," - ",Tabla1[[#This Row],[Base Precio de Lista neto]]*(1-$F$2))</f>
        <v>369.52475</v>
      </c>
      <c r="E5540" s="14" t="n">
        <f aca="false">IF($F$2=0," - ",Tabla1[[#This Row],[Base para Mejor precio]]*(1-$F$2))</f>
        <v>332.572275</v>
      </c>
      <c r="F5540" s="12" t="s">
        <v>14</v>
      </c>
      <c r="G5540" s="15"/>
      <c r="H5540" s="14" t="n">
        <f aca="false">IFERROR(IF($F$3=0,"-",Tabla1[[#This Row],[Precio de Cliente neto]]*(1+$F$3)),"-")</f>
        <v>554.287125</v>
      </c>
      <c r="I5540" s="14" t="n">
        <v>527.8925</v>
      </c>
      <c r="J5540" s="14" t="n">
        <v>475.10325</v>
      </c>
    </row>
    <row r="5541" customFormat="false" ht="15" hidden="false" customHeight="false" outlineLevel="0" collapsed="false">
      <c r="A5541" s="12" t="n">
        <v>22380</v>
      </c>
      <c r="B5541" s="13" t="s">
        <v>5554</v>
      </c>
      <c r="C5541" s="14" t="n">
        <f aca="false">IF($F$2=0," - ",Tabla1[[#This Row],[Base Precio de Lista neto]])</f>
        <v>564.8552</v>
      </c>
      <c r="D5541" s="14" t="n">
        <f aca="false">IF($F$2=0," - ",Tabla1[[#This Row],[Base Precio de Lista neto]]*(1-$F$2))</f>
        <v>395.39864</v>
      </c>
      <c r="E5541" s="14" t="n">
        <f aca="false">IF($F$2=0," - ",Tabla1[[#This Row],[Base para Mejor precio]]*(1-$F$2))</f>
        <v>355.858776</v>
      </c>
      <c r="F5541" s="12" t="s">
        <v>14</v>
      </c>
      <c r="G5541" s="15"/>
      <c r="H5541" s="14" t="n">
        <f aca="false">IFERROR(IF($F$3=0,"-",Tabla1[[#This Row],[Precio de Cliente neto]]*(1+$F$3)),"-")</f>
        <v>593.09796</v>
      </c>
      <c r="I5541" s="14" t="n">
        <v>564.8552</v>
      </c>
      <c r="J5541" s="14" t="n">
        <v>508.36968</v>
      </c>
    </row>
    <row r="5542" customFormat="false" ht="15" hidden="false" customHeight="false" outlineLevel="0" collapsed="false">
      <c r="A5542" s="12" t="n">
        <v>22381</v>
      </c>
      <c r="B5542" s="13" t="s">
        <v>5555</v>
      </c>
      <c r="C5542" s="14" t="n">
        <f aca="false">IF($F$2=0," - ",Tabla1[[#This Row],[Base Precio de Lista neto]])</f>
        <v>470.7051</v>
      </c>
      <c r="D5542" s="14" t="n">
        <f aca="false">IF($F$2=0," - ",Tabla1[[#This Row],[Base Precio de Lista neto]]*(1-$F$2))</f>
        <v>329.49357</v>
      </c>
      <c r="E5542" s="14" t="n">
        <f aca="false">IF($F$2=0," - ",Tabla1[[#This Row],[Base para Mejor precio]]*(1-$F$2))</f>
        <v>296.544213</v>
      </c>
      <c r="F5542" s="12" t="s">
        <v>14</v>
      </c>
      <c r="G5542" s="15"/>
      <c r="H5542" s="14" t="n">
        <f aca="false">IFERROR(IF($F$3=0,"-",Tabla1[[#This Row],[Precio de Cliente neto]]*(1+$F$3)),"-")</f>
        <v>494.240355</v>
      </c>
      <c r="I5542" s="14" t="n">
        <v>470.7051</v>
      </c>
      <c r="J5542" s="14" t="n">
        <v>423.63459</v>
      </c>
    </row>
    <row r="5543" customFormat="false" ht="15" hidden="false" customHeight="false" outlineLevel="0" collapsed="false">
      <c r="A5543" s="12" t="n">
        <v>22382</v>
      </c>
      <c r="B5543" s="13" t="s">
        <v>5556</v>
      </c>
      <c r="C5543" s="14" t="n">
        <f aca="false">IF($F$2=0," - ",Tabla1[[#This Row],[Base Precio de Lista neto]])</f>
        <v>470.7051</v>
      </c>
      <c r="D5543" s="14" t="n">
        <f aca="false">IF($F$2=0," - ",Tabla1[[#This Row],[Base Precio de Lista neto]]*(1-$F$2))</f>
        <v>329.49357</v>
      </c>
      <c r="E5543" s="14" t="n">
        <f aca="false">IF($F$2=0," - ",Tabla1[[#This Row],[Base para Mejor precio]]*(1-$F$2))</f>
        <v>296.544213</v>
      </c>
      <c r="F5543" s="12" t="s">
        <v>14</v>
      </c>
      <c r="G5543" s="15"/>
      <c r="H5543" s="14" t="n">
        <f aca="false">IFERROR(IF($F$3=0,"-",Tabla1[[#This Row],[Precio de Cliente neto]]*(1+$F$3)),"-")</f>
        <v>494.240355</v>
      </c>
      <c r="I5543" s="14" t="n">
        <v>470.7051</v>
      </c>
      <c r="J5543" s="14" t="n">
        <v>423.63459</v>
      </c>
    </row>
    <row r="5544" customFormat="false" ht="15" hidden="false" customHeight="false" outlineLevel="0" collapsed="false">
      <c r="A5544" s="12" t="n">
        <v>22383</v>
      </c>
      <c r="B5544" s="13" t="s">
        <v>5557</v>
      </c>
      <c r="C5544" s="14" t="n">
        <f aca="false">IF($F$2=0," - ",Tabla1[[#This Row],[Base Precio de Lista neto]])</f>
        <v>391.0605</v>
      </c>
      <c r="D5544" s="14" t="n">
        <f aca="false">IF($F$2=0," - ",Tabla1[[#This Row],[Base Precio de Lista neto]]*(1-$F$2))</f>
        <v>273.74235</v>
      </c>
      <c r="E5544" s="14" t="n">
        <f aca="false">IF($F$2=0," - ",Tabla1[[#This Row],[Base para Mejor precio]]*(1-$F$2))</f>
        <v>246.368115</v>
      </c>
      <c r="F5544" s="12" t="s">
        <v>14</v>
      </c>
      <c r="G5544" s="15"/>
      <c r="H5544" s="14" t="n">
        <f aca="false">IFERROR(IF($F$3=0,"-",Tabla1[[#This Row],[Precio de Cliente neto]]*(1+$F$3)),"-")</f>
        <v>410.613525</v>
      </c>
      <c r="I5544" s="14" t="n">
        <v>391.0605</v>
      </c>
      <c r="J5544" s="14" t="n">
        <v>351.95445</v>
      </c>
    </row>
    <row r="5545" customFormat="false" ht="15" hidden="false" customHeight="false" outlineLevel="0" collapsed="false">
      <c r="A5545" s="12" t="n">
        <v>22384</v>
      </c>
      <c r="B5545" s="13" t="s">
        <v>5558</v>
      </c>
      <c r="C5545" s="14" t="n">
        <f aca="false">IF($F$2=0," - ",Tabla1[[#This Row],[Base Precio de Lista neto]])</f>
        <v>391.0605</v>
      </c>
      <c r="D5545" s="14" t="n">
        <f aca="false">IF($F$2=0," - ",Tabla1[[#This Row],[Base Precio de Lista neto]]*(1-$F$2))</f>
        <v>273.74235</v>
      </c>
      <c r="E5545" s="14" t="n">
        <f aca="false">IF($F$2=0," - ",Tabla1[[#This Row],[Base para Mejor precio]]*(1-$F$2))</f>
        <v>246.368115</v>
      </c>
      <c r="F5545" s="12" t="s">
        <v>14</v>
      </c>
      <c r="G5545" s="15"/>
      <c r="H5545" s="14" t="n">
        <f aca="false">IFERROR(IF($F$3=0,"-",Tabla1[[#This Row],[Precio de Cliente neto]]*(1+$F$3)),"-")</f>
        <v>410.613525</v>
      </c>
      <c r="I5545" s="14" t="n">
        <v>391.0605</v>
      </c>
      <c r="J5545" s="14" t="n">
        <v>351.95445</v>
      </c>
    </row>
    <row r="5546" customFormat="false" ht="15" hidden="false" customHeight="false" outlineLevel="0" collapsed="false">
      <c r="A5546" s="12" t="n">
        <v>22385</v>
      </c>
      <c r="B5546" s="13" t="s">
        <v>5559</v>
      </c>
      <c r="C5546" s="14" t="n">
        <f aca="false">IF($F$2=0," - ",Tabla1[[#This Row],[Base Precio de Lista neto]])</f>
        <v>564.8552</v>
      </c>
      <c r="D5546" s="14" t="n">
        <f aca="false">IF($F$2=0," - ",Tabla1[[#This Row],[Base Precio de Lista neto]]*(1-$F$2))</f>
        <v>395.39864</v>
      </c>
      <c r="E5546" s="14" t="n">
        <f aca="false">IF($F$2=0," - ",Tabla1[[#This Row],[Base para Mejor precio]]*(1-$F$2))</f>
        <v>355.858776</v>
      </c>
      <c r="F5546" s="12" t="s">
        <v>14</v>
      </c>
      <c r="G5546" s="15"/>
      <c r="H5546" s="14" t="n">
        <f aca="false">IFERROR(IF($F$3=0,"-",Tabla1[[#This Row],[Precio de Cliente neto]]*(1+$F$3)),"-")</f>
        <v>593.09796</v>
      </c>
      <c r="I5546" s="14" t="n">
        <v>564.8552</v>
      </c>
      <c r="J5546" s="14" t="n">
        <v>508.36968</v>
      </c>
    </row>
    <row r="5547" customFormat="false" ht="15" hidden="false" customHeight="false" outlineLevel="0" collapsed="false">
      <c r="A5547" s="12" t="n">
        <v>22386</v>
      </c>
      <c r="B5547" s="13" t="s">
        <v>5560</v>
      </c>
      <c r="C5547" s="14" t="n">
        <f aca="false">IF($F$2=0," - ",Tabla1[[#This Row],[Base Precio de Lista neto]])</f>
        <v>564.8552</v>
      </c>
      <c r="D5547" s="14" t="n">
        <f aca="false">IF($F$2=0," - ",Tabla1[[#This Row],[Base Precio de Lista neto]]*(1-$F$2))</f>
        <v>395.39864</v>
      </c>
      <c r="E5547" s="14" t="n">
        <f aca="false">IF($F$2=0," - ",Tabla1[[#This Row],[Base para Mejor precio]]*(1-$F$2))</f>
        <v>355.858776</v>
      </c>
      <c r="F5547" s="12" t="s">
        <v>14</v>
      </c>
      <c r="G5547" s="15"/>
      <c r="H5547" s="14" t="n">
        <f aca="false">IFERROR(IF($F$3=0,"-",Tabla1[[#This Row],[Precio de Cliente neto]]*(1+$F$3)),"-")</f>
        <v>593.09796</v>
      </c>
      <c r="I5547" s="14" t="n">
        <v>564.8552</v>
      </c>
      <c r="J5547" s="14" t="n">
        <v>508.36968</v>
      </c>
    </row>
    <row r="5548" customFormat="false" ht="15" hidden="false" customHeight="false" outlineLevel="0" collapsed="false">
      <c r="A5548" s="12" t="n">
        <v>22387</v>
      </c>
      <c r="B5548" s="13" t="s">
        <v>5561</v>
      </c>
      <c r="C5548" s="14" t="n">
        <f aca="false">IF($F$2=0," - ",Tabla1[[#This Row],[Base Precio de Lista neto]])</f>
        <v>1564.1504</v>
      </c>
      <c r="D5548" s="14" t="n">
        <f aca="false">IF($F$2=0," - ",Tabla1[[#This Row],[Base Precio de Lista neto]]*(1-$F$2))</f>
        <v>1094.90528</v>
      </c>
      <c r="E5548" s="14" t="n">
        <f aca="false">IF($F$2=0," - ",Tabla1[[#This Row],[Base para Mejor precio]]*(1-$F$2))</f>
        <v>985.414752</v>
      </c>
      <c r="F5548" s="12" t="s">
        <v>14</v>
      </c>
      <c r="G5548" s="15"/>
      <c r="H5548" s="14" t="n">
        <f aca="false">IFERROR(IF($F$3=0,"-",Tabla1[[#This Row],[Precio de Cliente neto]]*(1+$F$3)),"-")</f>
        <v>1642.35792</v>
      </c>
      <c r="I5548" s="14" t="n">
        <v>1564.1504</v>
      </c>
      <c r="J5548" s="14" t="n">
        <v>1407.73536</v>
      </c>
    </row>
    <row r="5549" customFormat="false" ht="15" hidden="false" customHeight="false" outlineLevel="0" collapsed="false">
      <c r="A5549" s="12" t="n">
        <v>22388</v>
      </c>
      <c r="B5549" s="13" t="s">
        <v>5562</v>
      </c>
      <c r="C5549" s="14" t="n">
        <f aca="false">IF($F$2=0," - ",Tabla1[[#This Row],[Base Precio de Lista neto]])</f>
        <v>1466.3964</v>
      </c>
      <c r="D5549" s="14" t="n">
        <f aca="false">IF($F$2=0," - ",Tabla1[[#This Row],[Base Precio de Lista neto]]*(1-$F$2))</f>
        <v>1026.47748</v>
      </c>
      <c r="E5549" s="14" t="n">
        <f aca="false">IF($F$2=0," - ",Tabla1[[#This Row],[Base para Mejor precio]]*(1-$F$2))</f>
        <v>923.829732</v>
      </c>
      <c r="F5549" s="12" t="s">
        <v>14</v>
      </c>
      <c r="G5549" s="15"/>
      <c r="H5549" s="14" t="n">
        <f aca="false">IFERROR(IF($F$3=0,"-",Tabla1[[#This Row],[Precio de Cliente neto]]*(1+$F$3)),"-")</f>
        <v>1539.71622</v>
      </c>
      <c r="I5549" s="14" t="n">
        <v>1466.3964</v>
      </c>
      <c r="J5549" s="14" t="n">
        <v>1319.75676</v>
      </c>
    </row>
    <row r="5550" customFormat="false" ht="15" hidden="false" customHeight="false" outlineLevel="0" collapsed="false">
      <c r="A5550" s="12" t="n">
        <v>22389</v>
      </c>
      <c r="B5550" s="13" t="s">
        <v>5563</v>
      </c>
      <c r="C5550" s="14" t="n">
        <f aca="false">IF($F$2=0," - ",Tabla1[[#This Row],[Base Precio de Lista neto]])</f>
        <v>822.2744</v>
      </c>
      <c r="D5550" s="14" t="n">
        <f aca="false">IF($F$2=0," - ",Tabla1[[#This Row],[Base Precio de Lista neto]]*(1-$F$2))</f>
        <v>575.59208</v>
      </c>
      <c r="E5550" s="14" t="n">
        <f aca="false">IF($F$2=0," - ",Tabla1[[#This Row],[Base para Mejor precio]]*(1-$F$2))</f>
        <v>518.032872</v>
      </c>
      <c r="F5550" s="12" t="s">
        <v>14</v>
      </c>
      <c r="G5550" s="15"/>
      <c r="H5550" s="14" t="n">
        <f aca="false">IFERROR(IF($F$3=0,"-",Tabla1[[#This Row],[Precio de Cliente neto]]*(1+$F$3)),"-")</f>
        <v>863.38812</v>
      </c>
      <c r="I5550" s="14" t="n">
        <v>822.2744</v>
      </c>
      <c r="J5550" s="14" t="n">
        <v>740.04696</v>
      </c>
    </row>
    <row r="5551" customFormat="false" ht="15" hidden="false" customHeight="false" outlineLevel="0" collapsed="false">
      <c r="A5551" s="12" t="n">
        <v>22390</v>
      </c>
      <c r="B5551" s="13" t="s">
        <v>5564</v>
      </c>
      <c r="C5551" s="14" t="n">
        <f aca="false">IF($F$2=0," - ",Tabla1[[#This Row],[Base Precio de Lista neto]])</f>
        <v>2760.2995</v>
      </c>
      <c r="D5551" s="14" t="n">
        <f aca="false">IF($F$2=0," - ",Tabla1[[#This Row],[Base Precio de Lista neto]]*(1-$F$2))</f>
        <v>1932.20965</v>
      </c>
      <c r="E5551" s="14" t="n">
        <f aca="false">IF($F$2=0," - ",Tabla1[[#This Row],[Base para Mejor precio]]*(1-$F$2))</f>
        <v>1738.988685</v>
      </c>
      <c r="F5551" s="12" t="s">
        <v>14</v>
      </c>
      <c r="G5551" s="15"/>
      <c r="H5551" s="14" t="n">
        <f aca="false">IFERROR(IF($F$3=0,"-",Tabla1[[#This Row],[Precio de Cliente neto]]*(1+$F$3)),"-")</f>
        <v>2898.314475</v>
      </c>
      <c r="I5551" s="14" t="n">
        <v>2760.2995</v>
      </c>
      <c r="J5551" s="14" t="n">
        <v>2484.26955</v>
      </c>
    </row>
    <row r="5552" customFormat="false" ht="15" hidden="false" customHeight="false" outlineLevel="0" collapsed="false">
      <c r="A5552" s="12" t="n">
        <v>22391</v>
      </c>
      <c r="B5552" s="13" t="s">
        <v>5565</v>
      </c>
      <c r="C5552" s="14" t="n">
        <f aca="false">IF($F$2=0," - ",Tabla1[[#This Row],[Base Precio de Lista neto]])</f>
        <v>2581.7398</v>
      </c>
      <c r="D5552" s="14" t="n">
        <f aca="false">IF($F$2=0," - ",Tabla1[[#This Row],[Base Precio de Lista neto]]*(1-$F$2))</f>
        <v>1807.21786</v>
      </c>
      <c r="E5552" s="14" t="n">
        <f aca="false">IF($F$2=0," - ",Tabla1[[#This Row],[Base para Mejor precio]]*(1-$F$2))</f>
        <v>1626.496074</v>
      </c>
      <c r="F5552" s="12" t="s">
        <v>14</v>
      </c>
      <c r="G5552" s="15"/>
      <c r="H5552" s="14" t="n">
        <f aca="false">IFERROR(IF($F$3=0,"-",Tabla1[[#This Row],[Precio de Cliente neto]]*(1+$F$3)),"-")</f>
        <v>2710.82679</v>
      </c>
      <c r="I5552" s="14" t="n">
        <v>2581.7398</v>
      </c>
      <c r="J5552" s="14" t="n">
        <v>2323.56582</v>
      </c>
    </row>
    <row r="5553" customFormat="false" ht="15" hidden="false" customHeight="false" outlineLevel="0" collapsed="false">
      <c r="A5553" s="12" t="n">
        <v>22392</v>
      </c>
      <c r="B5553" s="13" t="s">
        <v>5566</v>
      </c>
      <c r="C5553" s="14" t="n">
        <f aca="false">IF($F$2=0," - ",Tabla1[[#This Row],[Base Precio de Lista neto]])</f>
        <v>3020.3996</v>
      </c>
      <c r="D5553" s="14" t="n">
        <f aca="false">IF($F$2=0," - ",Tabla1[[#This Row],[Base Precio de Lista neto]]*(1-$F$2))</f>
        <v>2114.27972</v>
      </c>
      <c r="E5553" s="14" t="n">
        <f aca="false">IF($F$2=0," - ",Tabla1[[#This Row],[Base para Mejor precio]]*(1-$F$2))</f>
        <v>1902.851748</v>
      </c>
      <c r="F5553" s="12" t="s">
        <v>14</v>
      </c>
      <c r="G5553" s="15"/>
      <c r="H5553" s="14" t="n">
        <f aca="false">IFERROR(IF($F$3=0,"-",Tabla1[[#This Row],[Precio de Cliente neto]]*(1+$F$3)),"-")</f>
        <v>3171.41958</v>
      </c>
      <c r="I5553" s="14" t="n">
        <v>3020.3996</v>
      </c>
      <c r="J5553" s="14" t="n">
        <v>2718.35964</v>
      </c>
    </row>
    <row r="5554" customFormat="false" ht="15" hidden="false" customHeight="false" outlineLevel="0" collapsed="false">
      <c r="A5554" s="12" t="n">
        <v>22393</v>
      </c>
      <c r="B5554" s="13" t="s">
        <v>5567</v>
      </c>
      <c r="C5554" s="14" t="n">
        <f aca="false">IF($F$2=0," - ",Tabla1[[#This Row],[Base Precio de Lista neto]])</f>
        <v>1099.0769</v>
      </c>
      <c r="D5554" s="14" t="n">
        <f aca="false">IF($F$2=0," - ",Tabla1[[#This Row],[Base Precio de Lista neto]]*(1-$F$2))</f>
        <v>769.35383</v>
      </c>
      <c r="E5554" s="14" t="n">
        <f aca="false">IF($F$2=0," - ",Tabla1[[#This Row],[Base para Mejor precio]]*(1-$F$2))</f>
        <v>692.418447</v>
      </c>
      <c r="F5554" s="12" t="s">
        <v>14</v>
      </c>
      <c r="G5554" s="15"/>
      <c r="H5554" s="14" t="n">
        <f aca="false">IFERROR(IF($F$3=0,"-",Tabla1[[#This Row],[Precio de Cliente neto]]*(1+$F$3)),"-")</f>
        <v>1154.030745</v>
      </c>
      <c r="I5554" s="14" t="n">
        <v>1099.0769</v>
      </c>
      <c r="J5554" s="14" t="n">
        <v>989.16921</v>
      </c>
    </row>
    <row r="5555" customFormat="false" ht="15" hidden="false" customHeight="false" outlineLevel="0" collapsed="false">
      <c r="A5555" s="12" t="n">
        <v>22394</v>
      </c>
      <c r="B5555" s="13" t="s">
        <v>5568</v>
      </c>
      <c r="C5555" s="14" t="n">
        <f aca="false">IF($F$2=0," - ",Tabla1[[#This Row],[Base Precio de Lista neto]])</f>
        <v>1428.8183</v>
      </c>
      <c r="D5555" s="14" t="n">
        <f aca="false">IF($F$2=0," - ",Tabla1[[#This Row],[Base Precio de Lista neto]]*(1-$F$2))</f>
        <v>1000.17281</v>
      </c>
      <c r="E5555" s="14" t="n">
        <f aca="false">IF($F$2=0," - ",Tabla1[[#This Row],[Base para Mejor precio]]*(1-$F$2))</f>
        <v>900.155529</v>
      </c>
      <c r="F5555" s="12" t="s">
        <v>14</v>
      </c>
      <c r="G5555" s="15"/>
      <c r="H5555" s="14" t="n">
        <f aca="false">IFERROR(IF($F$3=0,"-",Tabla1[[#This Row],[Precio de Cliente neto]]*(1+$F$3)),"-")</f>
        <v>1500.259215</v>
      </c>
      <c r="I5555" s="14" t="n">
        <v>1428.8183</v>
      </c>
      <c r="J5555" s="14" t="n">
        <v>1285.93647</v>
      </c>
    </row>
    <row r="5556" customFormat="false" ht="15" hidden="false" customHeight="false" outlineLevel="0" collapsed="false">
      <c r="A5556" s="12" t="n">
        <v>22395</v>
      </c>
      <c r="B5556" s="13" t="s">
        <v>5569</v>
      </c>
      <c r="C5556" s="14" t="n">
        <f aca="false">IF($F$2=0," - ",Tabla1[[#This Row],[Base Precio de Lista neto]])</f>
        <v>376.5545</v>
      </c>
      <c r="D5556" s="14" t="n">
        <f aca="false">IF($F$2=0," - ",Tabla1[[#This Row],[Base Precio de Lista neto]]*(1-$F$2))</f>
        <v>263.58815</v>
      </c>
      <c r="E5556" s="14" t="n">
        <f aca="false">IF($F$2=0," - ",Tabla1[[#This Row],[Base para Mejor precio]]*(1-$F$2))</f>
        <v>237.229335</v>
      </c>
      <c r="F5556" s="12" t="s">
        <v>14</v>
      </c>
      <c r="G5556" s="15"/>
      <c r="H5556" s="14" t="n">
        <f aca="false">IFERROR(IF($F$3=0,"-",Tabla1[[#This Row],[Precio de Cliente neto]]*(1+$F$3)),"-")</f>
        <v>395.382225</v>
      </c>
      <c r="I5556" s="14" t="n">
        <v>376.5545</v>
      </c>
      <c r="J5556" s="14" t="n">
        <v>338.89905</v>
      </c>
    </row>
    <row r="5557" customFormat="false" ht="15" hidden="false" customHeight="false" outlineLevel="0" collapsed="false">
      <c r="A5557" s="12" t="n">
        <v>22396</v>
      </c>
      <c r="B5557" s="13" t="s">
        <v>5570</v>
      </c>
      <c r="C5557" s="14" t="n">
        <f aca="false">IF($F$2=0," - ",Tabla1[[#This Row],[Base Precio de Lista neto]])</f>
        <v>977.5821</v>
      </c>
      <c r="D5557" s="14" t="n">
        <f aca="false">IF($F$2=0," - ",Tabla1[[#This Row],[Base Precio de Lista neto]]*(1-$F$2))</f>
        <v>684.30747</v>
      </c>
      <c r="E5557" s="14" t="n">
        <f aca="false">IF($F$2=0," - ",Tabla1[[#This Row],[Base para Mejor precio]]*(1-$F$2))</f>
        <v>615.876723</v>
      </c>
      <c r="F5557" s="12" t="s">
        <v>14</v>
      </c>
      <c r="G5557" s="15"/>
      <c r="H5557" s="14" t="n">
        <f aca="false">IFERROR(IF($F$3=0,"-",Tabla1[[#This Row],[Precio de Cliente neto]]*(1+$F$3)),"-")</f>
        <v>1026.461205</v>
      </c>
      <c r="I5557" s="14" t="n">
        <v>977.5821</v>
      </c>
      <c r="J5557" s="14" t="n">
        <v>879.82389</v>
      </c>
    </row>
    <row r="5558" customFormat="false" ht="15" hidden="false" customHeight="false" outlineLevel="0" collapsed="false">
      <c r="A5558" s="12" t="n">
        <v>22397</v>
      </c>
      <c r="B5558" s="13" t="s">
        <v>5571</v>
      </c>
      <c r="C5558" s="14" t="n">
        <f aca="false">IF($F$2=0," - ",Tabla1[[#This Row],[Base Precio de Lista neto]])</f>
        <v>1270.8891</v>
      </c>
      <c r="D5558" s="14" t="n">
        <f aca="false">IF($F$2=0," - ",Tabla1[[#This Row],[Base Precio de Lista neto]]*(1-$F$2))</f>
        <v>889.62237</v>
      </c>
      <c r="E5558" s="14" t="n">
        <f aca="false">IF($F$2=0," - ",Tabla1[[#This Row],[Base para Mejor precio]]*(1-$F$2))</f>
        <v>800.660133</v>
      </c>
      <c r="F5558" s="12" t="s">
        <v>14</v>
      </c>
      <c r="G5558" s="15"/>
      <c r="H5558" s="14" t="n">
        <f aca="false">IFERROR(IF($F$3=0,"-",Tabla1[[#This Row],[Precio de Cliente neto]]*(1+$F$3)),"-")</f>
        <v>1334.433555</v>
      </c>
      <c r="I5558" s="14" t="n">
        <v>1270.8891</v>
      </c>
      <c r="J5558" s="14" t="n">
        <v>1143.80019</v>
      </c>
    </row>
    <row r="5559" customFormat="false" ht="15" hidden="false" customHeight="false" outlineLevel="0" collapsed="false">
      <c r="A5559" s="12" t="n">
        <v>22398</v>
      </c>
      <c r="B5559" s="13" t="s">
        <v>5572</v>
      </c>
      <c r="C5559" s="14" t="n">
        <f aca="false">IF($F$2=0," - ",Tabla1[[#This Row],[Base Precio de Lista neto]])</f>
        <v>1501.8764</v>
      </c>
      <c r="D5559" s="14" t="n">
        <f aca="false">IF($F$2=0," - ",Tabla1[[#This Row],[Base Precio de Lista neto]]*(1-$F$2))</f>
        <v>1051.31348</v>
      </c>
      <c r="E5559" s="14" t="n">
        <f aca="false">IF($F$2=0," - ",Tabla1[[#This Row],[Base para Mejor precio]]*(1-$F$2))</f>
        <v>946.182132</v>
      </c>
      <c r="F5559" s="12" t="s">
        <v>14</v>
      </c>
      <c r="G5559" s="15"/>
      <c r="H5559" s="14" t="n">
        <f aca="false">IFERROR(IF($F$3=0,"-",Tabla1[[#This Row],[Precio de Cliente neto]]*(1+$F$3)),"-")</f>
        <v>1576.97022</v>
      </c>
      <c r="I5559" s="14" t="n">
        <v>1501.8764</v>
      </c>
      <c r="J5559" s="14" t="n">
        <v>1351.68876</v>
      </c>
    </row>
    <row r="5560" customFormat="false" ht="15" hidden="false" customHeight="false" outlineLevel="0" collapsed="false">
      <c r="A5560" s="12" t="n">
        <v>22399</v>
      </c>
      <c r="B5560" s="13" t="s">
        <v>5573</v>
      </c>
      <c r="C5560" s="14" t="n">
        <f aca="false">IF($F$2=0," - ",Tabla1[[#This Row],[Base Precio de Lista neto]])</f>
        <v>477.9577</v>
      </c>
      <c r="D5560" s="14" t="n">
        <f aca="false">IF($F$2=0," - ",Tabla1[[#This Row],[Base Precio de Lista neto]]*(1-$F$2))</f>
        <v>334.57039</v>
      </c>
      <c r="E5560" s="14" t="n">
        <f aca="false">IF($F$2=0," - ",Tabla1[[#This Row],[Base para Mejor precio]]*(1-$F$2))</f>
        <v>301.113351</v>
      </c>
      <c r="F5560" s="12" t="s">
        <v>14</v>
      </c>
      <c r="G5560" s="15"/>
      <c r="H5560" s="14" t="n">
        <f aca="false">IFERROR(IF($F$3=0,"-",Tabla1[[#This Row],[Precio de Cliente neto]]*(1+$F$3)),"-")</f>
        <v>501.855585</v>
      </c>
      <c r="I5560" s="14" t="n">
        <v>477.9577</v>
      </c>
      <c r="J5560" s="14" t="n">
        <v>430.16193</v>
      </c>
    </row>
    <row r="5561" customFormat="false" ht="15" hidden="false" customHeight="false" outlineLevel="0" collapsed="false">
      <c r="A5561" s="12" t="n">
        <v>22400</v>
      </c>
      <c r="B5561" s="13" t="s">
        <v>5574</v>
      </c>
      <c r="C5561" s="14" t="n">
        <f aca="false">IF($F$2=0," - ",Tabla1[[#This Row],[Base Precio de Lista neto]])</f>
        <v>521.3835</v>
      </c>
      <c r="D5561" s="14" t="n">
        <f aca="false">IF($F$2=0," - ",Tabla1[[#This Row],[Base Precio de Lista neto]]*(1-$F$2))</f>
        <v>364.96845</v>
      </c>
      <c r="E5561" s="14" t="n">
        <f aca="false">IF($F$2=0," - ",Tabla1[[#This Row],[Base para Mejor precio]]*(1-$F$2))</f>
        <v>328.471605</v>
      </c>
      <c r="F5561" s="12" t="s">
        <v>14</v>
      </c>
      <c r="G5561" s="15"/>
      <c r="H5561" s="14" t="n">
        <f aca="false">IFERROR(IF($F$3=0,"-",Tabla1[[#This Row],[Precio de Cliente neto]]*(1+$F$3)),"-")</f>
        <v>547.452675</v>
      </c>
      <c r="I5561" s="14" t="n">
        <v>521.3835</v>
      </c>
      <c r="J5561" s="14" t="n">
        <v>469.24515</v>
      </c>
    </row>
    <row r="5562" customFormat="false" ht="15" hidden="false" customHeight="false" outlineLevel="0" collapsed="false">
      <c r="A5562" s="12" t="n">
        <v>22401</v>
      </c>
      <c r="B5562" s="13" t="s">
        <v>5575</v>
      </c>
      <c r="C5562" s="14" t="n">
        <f aca="false">IF($F$2=0," - ",Tabla1[[#This Row],[Base Precio de Lista neto]])</f>
        <v>1173.1361</v>
      </c>
      <c r="D5562" s="14" t="n">
        <f aca="false">IF($F$2=0," - ",Tabla1[[#This Row],[Base Precio de Lista neto]]*(1-$F$2))</f>
        <v>821.19527</v>
      </c>
      <c r="E5562" s="14" t="n">
        <f aca="false">IF($F$2=0," - ",Tabla1[[#This Row],[Base para Mejor precio]]*(1-$F$2))</f>
        <v>739.075743</v>
      </c>
      <c r="F5562" s="12" t="s">
        <v>14</v>
      </c>
      <c r="G5562" s="15"/>
      <c r="H5562" s="14" t="n">
        <f aca="false">IFERROR(IF($F$3=0,"-",Tabla1[[#This Row],[Precio de Cliente neto]]*(1+$F$3)),"-")</f>
        <v>1231.792905</v>
      </c>
      <c r="I5562" s="14" t="n">
        <v>1173.1361</v>
      </c>
      <c r="J5562" s="14" t="n">
        <v>1055.82249</v>
      </c>
    </row>
    <row r="5563" customFormat="false" ht="15" hidden="false" customHeight="false" outlineLevel="0" collapsed="false">
      <c r="A5563" s="12" t="n">
        <v>22402</v>
      </c>
      <c r="B5563" s="13" t="s">
        <v>5576</v>
      </c>
      <c r="C5563" s="14" t="n">
        <f aca="false">IF($F$2=0," - ",Tabla1[[#This Row],[Base Precio de Lista neto]])</f>
        <v>1173.1361</v>
      </c>
      <c r="D5563" s="14" t="n">
        <f aca="false">IF($F$2=0," - ",Tabla1[[#This Row],[Base Precio de Lista neto]]*(1-$F$2))</f>
        <v>821.19527</v>
      </c>
      <c r="E5563" s="14" t="n">
        <f aca="false">IF($F$2=0," - ",Tabla1[[#This Row],[Base para Mejor precio]]*(1-$F$2))</f>
        <v>739.075743</v>
      </c>
      <c r="F5563" s="12" t="s">
        <v>14</v>
      </c>
      <c r="G5563" s="15"/>
      <c r="H5563" s="14" t="n">
        <f aca="false">IFERROR(IF($F$3=0,"-",Tabla1[[#This Row],[Precio de Cliente neto]]*(1+$F$3)),"-")</f>
        <v>1231.792905</v>
      </c>
      <c r="I5563" s="14" t="n">
        <v>1173.1361</v>
      </c>
      <c r="J5563" s="14" t="n">
        <v>1055.82249</v>
      </c>
    </row>
    <row r="5564" customFormat="false" ht="15" hidden="false" customHeight="false" outlineLevel="0" collapsed="false">
      <c r="A5564" s="12" t="n">
        <v>22500</v>
      </c>
      <c r="B5564" s="13" t="s">
        <v>5577</v>
      </c>
      <c r="C5564" s="14" t="n">
        <f aca="false">IF($F$2=0," - ",Tabla1[[#This Row],[Base Precio de Lista neto]])</f>
        <v>391.0605</v>
      </c>
      <c r="D5564" s="14" t="n">
        <f aca="false">IF($F$2=0," - ",Tabla1[[#This Row],[Base Precio de Lista neto]]*(1-$F$2))</f>
        <v>273.74235</v>
      </c>
      <c r="E5564" s="14" t="n">
        <f aca="false">IF($F$2=0," - ",Tabla1[[#This Row],[Base para Mejor precio]]*(1-$F$2))</f>
        <v>246.368115</v>
      </c>
      <c r="F5564" s="12" t="s">
        <v>14</v>
      </c>
      <c r="G5564" s="15"/>
      <c r="H5564" s="14" t="n">
        <f aca="false">IFERROR(IF($F$3=0,"-",Tabla1[[#This Row],[Precio de Cliente neto]]*(1+$F$3)),"-")</f>
        <v>410.613525</v>
      </c>
      <c r="I5564" s="14" t="n">
        <v>391.0605</v>
      </c>
      <c r="J5564" s="14" t="n">
        <v>351.95445</v>
      </c>
    </row>
    <row r="5565" customFormat="false" ht="15" hidden="false" customHeight="false" outlineLevel="0" collapsed="false">
      <c r="A5565" s="12" t="n">
        <v>23000</v>
      </c>
      <c r="B5565" s="13" t="s">
        <v>5578</v>
      </c>
      <c r="C5565" s="14" t="n">
        <f aca="false">IF($F$2=0," - ",Tabla1[[#This Row],[Base Precio de Lista neto]])</f>
        <v>2749.8882</v>
      </c>
      <c r="D5565" s="14" t="n">
        <f aca="false">IF($F$2=0," - ",Tabla1[[#This Row],[Base Precio de Lista neto]]*(1-$F$2))</f>
        <v>1924.92174</v>
      </c>
      <c r="E5565" s="14" t="n">
        <f aca="false">IF($F$2=0," - ",Tabla1[[#This Row],[Base para Mejor precio]]*(1-$F$2))</f>
        <v>1732.429566</v>
      </c>
      <c r="F5565" s="12" t="s">
        <v>31</v>
      </c>
      <c r="G5565" s="15"/>
      <c r="H5565" s="14" t="n">
        <f aca="false">IFERROR(IF($F$3=0,"-",Tabla1[[#This Row],[Precio de Cliente neto]]*(1+$F$3)),"-")</f>
        <v>2887.38261</v>
      </c>
      <c r="I5565" s="14" t="n">
        <v>2749.8882</v>
      </c>
      <c r="J5565" s="14" t="n">
        <v>2474.89938</v>
      </c>
    </row>
    <row r="5566" customFormat="false" ht="15" hidden="false" customHeight="false" outlineLevel="0" collapsed="false">
      <c r="A5566" s="12" t="n">
        <v>23001</v>
      </c>
      <c r="B5566" s="13" t="s">
        <v>5579</v>
      </c>
      <c r="C5566" s="14" t="n">
        <f aca="false">IF($F$2=0," - ",Tabla1[[#This Row],[Base Precio de Lista neto]])</f>
        <v>3323.5611</v>
      </c>
      <c r="D5566" s="14" t="n">
        <f aca="false">IF($F$2=0," - ",Tabla1[[#This Row],[Base Precio de Lista neto]]*(1-$F$2))</f>
        <v>2326.49277</v>
      </c>
      <c r="E5566" s="14" t="n">
        <f aca="false">IF($F$2=0," - ",Tabla1[[#This Row],[Base para Mejor precio]]*(1-$F$2))</f>
        <v>2093.843493</v>
      </c>
      <c r="F5566" s="12" t="s">
        <v>31</v>
      </c>
      <c r="G5566" s="15"/>
      <c r="H5566" s="14" t="n">
        <f aca="false">IFERROR(IF($F$3=0,"-",Tabla1[[#This Row],[Precio de Cliente neto]]*(1+$F$3)),"-")</f>
        <v>3489.739155</v>
      </c>
      <c r="I5566" s="14" t="n">
        <v>3323.5611</v>
      </c>
      <c r="J5566" s="14" t="n">
        <v>2991.20499</v>
      </c>
    </row>
    <row r="5567" customFormat="false" ht="15" hidden="false" customHeight="false" outlineLevel="0" collapsed="false">
      <c r="A5567" s="12" t="n">
        <v>23003</v>
      </c>
      <c r="B5567" s="13" t="s">
        <v>5580</v>
      </c>
      <c r="C5567" s="14" t="n">
        <f aca="false">IF($F$2=0," - ",Tabla1[[#This Row],[Base Precio de Lista neto]])</f>
        <v>1186.752</v>
      </c>
      <c r="D5567" s="14" t="n">
        <f aca="false">IF($F$2=0," - ",Tabla1[[#This Row],[Base Precio de Lista neto]]*(1-$F$2))</f>
        <v>830.7264</v>
      </c>
      <c r="E5567" s="14" t="n">
        <f aca="false">IF($F$2=0," - ",Tabla1[[#This Row],[Base para Mejor precio]]*(1-$F$2))</f>
        <v>672.888384</v>
      </c>
      <c r="F5567" s="12" t="s">
        <v>31</v>
      </c>
      <c r="G5567" s="15" t="s">
        <v>143</v>
      </c>
      <c r="H5567" s="14" t="n">
        <f aca="false">IFERROR(IF($F$3=0,"-",Tabla1[[#This Row],[Precio de Cliente neto]]*(1+$F$3)),"-")</f>
        <v>1246.0896</v>
      </c>
      <c r="I5567" s="14" t="n">
        <v>1186.752</v>
      </c>
      <c r="J5567" s="14" t="n">
        <v>961.26912</v>
      </c>
    </row>
    <row r="5568" customFormat="false" ht="15" hidden="false" customHeight="false" outlineLevel="0" collapsed="false">
      <c r="A5568" s="12" t="n">
        <v>23007</v>
      </c>
      <c r="B5568" s="13" t="s">
        <v>5581</v>
      </c>
      <c r="C5568" s="14" t="n">
        <f aca="false">IF($F$2=0," - ",Tabla1[[#This Row],[Base Precio de Lista neto]])</f>
        <v>448.8425</v>
      </c>
      <c r="D5568" s="14" t="n">
        <f aca="false">IF($F$2=0," - ",Tabla1[[#This Row],[Base Precio de Lista neto]]*(1-$F$2))</f>
        <v>314.18975</v>
      </c>
      <c r="E5568" s="14" t="n">
        <f aca="false">IF($F$2=0," - ",Tabla1[[#This Row],[Base para Mejor precio]]*(1-$F$2))</f>
        <v>282.770775</v>
      </c>
      <c r="F5568" s="12" t="s">
        <v>31</v>
      </c>
      <c r="G5568" s="15"/>
      <c r="H5568" s="14" t="n">
        <f aca="false">IFERROR(IF($F$3=0,"-",Tabla1[[#This Row],[Precio de Cliente neto]]*(1+$F$3)),"-")</f>
        <v>471.284625</v>
      </c>
      <c r="I5568" s="14" t="n">
        <v>448.8425</v>
      </c>
      <c r="J5568" s="14" t="n">
        <v>403.95825</v>
      </c>
    </row>
    <row r="5569" customFormat="false" ht="15" hidden="false" customHeight="false" outlineLevel="0" collapsed="false">
      <c r="A5569" s="12" t="n">
        <v>23008</v>
      </c>
      <c r="B5569" s="13" t="s">
        <v>5582</v>
      </c>
      <c r="C5569" s="14" t="n">
        <f aca="false">IF($F$2=0," - ",Tabla1[[#This Row],[Base Precio de Lista neto]])</f>
        <v>274.8399</v>
      </c>
      <c r="D5569" s="14" t="n">
        <f aca="false">IF($F$2=0," - ",Tabla1[[#This Row],[Base Precio de Lista neto]]*(1-$F$2))</f>
        <v>192.38793</v>
      </c>
      <c r="E5569" s="14" t="n">
        <f aca="false">IF($F$2=0," - ",Tabla1[[#This Row],[Base para Mejor precio]]*(1-$F$2))</f>
        <v>173.149137</v>
      </c>
      <c r="F5569" s="12" t="s">
        <v>31</v>
      </c>
      <c r="G5569" s="15"/>
      <c r="H5569" s="14" t="n">
        <f aca="false">IFERROR(IF($F$3=0,"-",Tabla1[[#This Row],[Precio de Cliente neto]]*(1+$F$3)),"-")</f>
        <v>288.581895</v>
      </c>
      <c r="I5569" s="14" t="n">
        <v>274.8399</v>
      </c>
      <c r="J5569" s="14" t="n">
        <v>247.35591</v>
      </c>
    </row>
    <row r="5570" customFormat="false" ht="15" hidden="false" customHeight="false" outlineLevel="0" collapsed="false">
      <c r="A5570" s="12" t="n">
        <v>23010</v>
      </c>
      <c r="B5570" s="13" t="s">
        <v>5583</v>
      </c>
      <c r="C5570" s="14" t="n">
        <f aca="false">IF($F$2=0," - ",Tabla1[[#This Row],[Base Precio de Lista neto]])</f>
        <v>1723.2936</v>
      </c>
      <c r="D5570" s="14" t="n">
        <f aca="false">IF($F$2=0," - ",Tabla1[[#This Row],[Base Precio de Lista neto]]*(1-$F$2))</f>
        <v>1206.30552</v>
      </c>
      <c r="E5570" s="14" t="n">
        <f aca="false">IF($F$2=0," - ",Tabla1[[#This Row],[Base para Mejor precio]]*(1-$F$2))</f>
        <v>1085.674968</v>
      </c>
      <c r="F5570" s="12" t="s">
        <v>17</v>
      </c>
      <c r="G5570" s="15"/>
      <c r="H5570" s="14" t="n">
        <f aca="false">IFERROR(IF($F$3=0,"-",Tabla1[[#This Row],[Precio de Cliente neto]]*(1+$F$3)),"-")</f>
        <v>1809.45828</v>
      </c>
      <c r="I5570" s="14" t="n">
        <v>1723.2936</v>
      </c>
      <c r="J5570" s="14" t="n">
        <v>1550.96424</v>
      </c>
    </row>
    <row r="5571" customFormat="false" ht="15" hidden="false" customHeight="false" outlineLevel="0" collapsed="false">
      <c r="A5571" s="12" t="n">
        <v>23999</v>
      </c>
      <c r="B5571" s="13" t="s">
        <v>5584</v>
      </c>
      <c r="C5571" s="14" t="n">
        <f aca="false">IF($F$2=0," - ",Tabla1[[#This Row],[Base Precio de Lista neto]])</f>
        <v>14.5028</v>
      </c>
      <c r="D5571" s="14" t="n">
        <f aca="false">IF($F$2=0," - ",Tabla1[[#This Row],[Base Precio de Lista neto]]*(1-$F$2))</f>
        <v>10.15196</v>
      </c>
      <c r="E5571" s="14" t="n">
        <f aca="false">IF($F$2=0," - ",Tabla1[[#This Row],[Base para Mejor precio]]*(1-$F$2))</f>
        <v>9.136764</v>
      </c>
      <c r="F5571" s="12" t="s">
        <v>14</v>
      </c>
      <c r="G5571" s="15"/>
      <c r="H5571" s="14" t="n">
        <f aca="false">IFERROR(IF($F$3=0,"-",Tabla1[[#This Row],[Precio de Cliente neto]]*(1+$F$3)),"-")</f>
        <v>15.22794</v>
      </c>
      <c r="I5571" s="14" t="n">
        <v>14.5028</v>
      </c>
      <c r="J5571" s="14" t="n">
        <v>13.05252</v>
      </c>
    </row>
    <row r="5572" customFormat="false" ht="15" hidden="false" customHeight="false" outlineLevel="0" collapsed="false">
      <c r="A5572" s="12" t="n">
        <v>24000</v>
      </c>
      <c r="B5572" s="13" t="s">
        <v>5585</v>
      </c>
      <c r="C5572" s="14" t="n">
        <f aca="false">IF($F$2=0," - ",Tabla1[[#This Row],[Base Precio de Lista neto]])</f>
        <v>2.5661</v>
      </c>
      <c r="D5572" s="14" t="n">
        <f aca="false">IF($F$2=0," - ",Tabla1[[#This Row],[Base Precio de Lista neto]]*(1-$F$2))</f>
        <v>1.79627</v>
      </c>
      <c r="E5572" s="14" t="n">
        <f aca="false">IF($F$2=0," - ",Tabla1[[#This Row],[Base para Mejor precio]]*(1-$F$2))</f>
        <v>1.616643</v>
      </c>
      <c r="F5572" s="12" t="s">
        <v>31</v>
      </c>
      <c r="G5572" s="15" t="s">
        <v>143</v>
      </c>
      <c r="H5572" s="14" t="n">
        <f aca="false">IFERROR(IF($F$3=0,"-",Tabla1[[#This Row],[Precio de Cliente neto]]*(1+$F$3)),"-")</f>
        <v>2.694405</v>
      </c>
      <c r="I5572" s="14" t="n">
        <v>2.5661</v>
      </c>
      <c r="J5572" s="14" t="n">
        <v>2.30949</v>
      </c>
    </row>
    <row r="5573" customFormat="false" ht="15" hidden="false" customHeight="false" outlineLevel="0" collapsed="false">
      <c r="A5573" s="12" t="n">
        <v>24001</v>
      </c>
      <c r="B5573" s="13" t="s">
        <v>5586</v>
      </c>
      <c r="C5573" s="14" t="n">
        <f aca="false">IF($F$2=0," - ",Tabla1[[#This Row],[Base Precio de Lista neto]])</f>
        <v>7.6982</v>
      </c>
      <c r="D5573" s="14" t="n">
        <f aca="false">IF($F$2=0," - ",Tabla1[[#This Row],[Base Precio de Lista neto]]*(1-$F$2))</f>
        <v>5.38874</v>
      </c>
      <c r="E5573" s="14" t="n">
        <f aca="false">IF($F$2=0," - ",Tabla1[[#This Row],[Base para Mejor precio]]*(1-$F$2))</f>
        <v>4.46187672</v>
      </c>
      <c r="F5573" s="12" t="s">
        <v>31</v>
      </c>
      <c r="G5573" s="15" t="s">
        <v>353</v>
      </c>
      <c r="H5573" s="14" t="n">
        <f aca="false">IFERROR(IF($F$3=0,"-",Tabla1[[#This Row],[Precio de Cliente neto]]*(1+$F$3)),"-")</f>
        <v>8.08311</v>
      </c>
      <c r="I5573" s="14" t="n">
        <v>7.6982</v>
      </c>
      <c r="J5573" s="14" t="n">
        <v>6.3741096</v>
      </c>
    </row>
    <row r="5574" customFormat="false" ht="15" hidden="false" customHeight="false" outlineLevel="0" collapsed="false">
      <c r="A5574" s="12" t="n">
        <v>24002</v>
      </c>
      <c r="B5574" s="13" t="s">
        <v>5587</v>
      </c>
      <c r="C5574" s="14" t="n">
        <f aca="false">IF($F$2=0," - ",Tabla1[[#This Row],[Base Precio de Lista neto]])</f>
        <v>9.7416</v>
      </c>
      <c r="D5574" s="14" t="n">
        <f aca="false">IF($F$2=0," - ",Tabla1[[#This Row],[Base Precio de Lista neto]]*(1-$F$2))</f>
        <v>6.81912</v>
      </c>
      <c r="E5574" s="14" t="n">
        <f aca="false">IF($F$2=0," - ",Tabla1[[#This Row],[Base para Mejor precio]]*(1-$F$2))</f>
        <v>5.64623136</v>
      </c>
      <c r="F5574" s="12" t="s">
        <v>31</v>
      </c>
      <c r="G5574" s="15" t="s">
        <v>353</v>
      </c>
      <c r="H5574" s="14" t="n">
        <f aca="false">IFERROR(IF($F$3=0,"-",Tabla1[[#This Row],[Precio de Cliente neto]]*(1+$F$3)),"-")</f>
        <v>10.22868</v>
      </c>
      <c r="I5574" s="14" t="n">
        <v>9.7416</v>
      </c>
      <c r="J5574" s="14" t="n">
        <v>8.0660448</v>
      </c>
    </row>
    <row r="5575" customFormat="false" ht="15" hidden="false" customHeight="false" outlineLevel="0" collapsed="false">
      <c r="A5575" s="12" t="n">
        <v>24003</v>
      </c>
      <c r="B5575" s="13" t="s">
        <v>5588</v>
      </c>
      <c r="C5575" s="14" t="n">
        <f aca="false">IF($F$2=0," - ",Tabla1[[#This Row],[Base Precio de Lista neto]])</f>
        <v>12.3076</v>
      </c>
      <c r="D5575" s="14" t="n">
        <f aca="false">IF($F$2=0," - ",Tabla1[[#This Row],[Base Precio de Lista neto]]*(1-$F$2))</f>
        <v>8.61532</v>
      </c>
      <c r="E5575" s="14" t="n">
        <f aca="false">IF($F$2=0," - ",Tabla1[[#This Row],[Base para Mejor precio]]*(1-$F$2))</f>
        <v>7.13348496</v>
      </c>
      <c r="F5575" s="12" t="s">
        <v>31</v>
      </c>
      <c r="G5575" s="15" t="s">
        <v>353</v>
      </c>
      <c r="H5575" s="14" t="n">
        <f aca="false">IFERROR(IF($F$3=0,"-",Tabla1[[#This Row],[Precio de Cliente neto]]*(1+$F$3)),"-")</f>
        <v>12.92298</v>
      </c>
      <c r="I5575" s="14" t="n">
        <v>12.3076</v>
      </c>
      <c r="J5575" s="14" t="n">
        <v>10.1906928</v>
      </c>
    </row>
    <row r="5576" customFormat="false" ht="15" hidden="false" customHeight="false" outlineLevel="0" collapsed="false">
      <c r="A5576" s="12" t="n">
        <v>24004</v>
      </c>
      <c r="B5576" s="13" t="s">
        <v>5589</v>
      </c>
      <c r="C5576" s="14" t="n">
        <f aca="false">IF($F$2=0," - ",Tabla1[[#This Row],[Base Precio de Lista neto]])</f>
        <v>17.4398</v>
      </c>
      <c r="D5576" s="14" t="n">
        <f aca="false">IF($F$2=0," - ",Tabla1[[#This Row],[Base Precio de Lista neto]]*(1-$F$2))</f>
        <v>12.20786</v>
      </c>
      <c r="E5576" s="14" t="n">
        <f aca="false">IF($F$2=0," - ",Tabla1[[#This Row],[Base para Mejor precio]]*(1-$F$2))</f>
        <v>10.10810808</v>
      </c>
      <c r="F5576" s="12" t="s">
        <v>31</v>
      </c>
      <c r="G5576" s="15" t="s">
        <v>353</v>
      </c>
      <c r="H5576" s="14" t="n">
        <f aca="false">IFERROR(IF($F$3=0,"-",Tabla1[[#This Row],[Precio de Cliente neto]]*(1+$F$3)),"-")</f>
        <v>18.31179</v>
      </c>
      <c r="I5576" s="14" t="n">
        <v>17.4398</v>
      </c>
      <c r="J5576" s="14" t="n">
        <v>14.4401544</v>
      </c>
    </row>
    <row r="5577" customFormat="false" ht="15" hidden="false" customHeight="false" outlineLevel="0" collapsed="false">
      <c r="A5577" s="12" t="n">
        <v>24005</v>
      </c>
      <c r="B5577" s="13" t="s">
        <v>5590</v>
      </c>
      <c r="C5577" s="14" t="n">
        <f aca="false">IF($F$2=0," - ",Tabla1[[#This Row],[Base Precio de Lista neto]])</f>
        <v>22.572</v>
      </c>
      <c r="D5577" s="14" t="n">
        <f aca="false">IF($F$2=0," - ",Tabla1[[#This Row],[Base Precio de Lista neto]]*(1-$F$2))</f>
        <v>15.8004</v>
      </c>
      <c r="E5577" s="14" t="n">
        <f aca="false">IF($F$2=0," - ",Tabla1[[#This Row],[Base para Mejor precio]]*(1-$F$2))</f>
        <v>13.0827312</v>
      </c>
      <c r="F5577" s="12" t="s">
        <v>31</v>
      </c>
      <c r="G5577" s="15" t="s">
        <v>353</v>
      </c>
      <c r="H5577" s="14" t="n">
        <f aca="false">IFERROR(IF($F$3=0,"-",Tabla1[[#This Row],[Precio de Cliente neto]]*(1+$F$3)),"-")</f>
        <v>23.7006</v>
      </c>
      <c r="I5577" s="14" t="n">
        <v>22.572</v>
      </c>
      <c r="J5577" s="14" t="n">
        <v>18.689616</v>
      </c>
    </row>
    <row r="5578" customFormat="false" ht="15" hidden="false" customHeight="false" outlineLevel="0" collapsed="false">
      <c r="A5578" s="12" t="n">
        <v>24006</v>
      </c>
      <c r="B5578" s="13" t="s">
        <v>5591</v>
      </c>
      <c r="C5578" s="14" t="n">
        <f aca="false">IF($F$2=0," - ",Tabla1[[#This Row],[Base Precio de Lista neto]])</f>
        <v>30.7929</v>
      </c>
      <c r="D5578" s="14" t="n">
        <f aca="false">IF($F$2=0," - ",Tabla1[[#This Row],[Base Precio de Lista neto]]*(1-$F$2))</f>
        <v>21.55503</v>
      </c>
      <c r="E5578" s="14" t="n">
        <f aca="false">IF($F$2=0," - ",Tabla1[[#This Row],[Base para Mejor precio]]*(1-$F$2))</f>
        <v>17.84756484</v>
      </c>
      <c r="F5578" s="12" t="s">
        <v>31</v>
      </c>
      <c r="G5578" s="15" t="s">
        <v>353</v>
      </c>
      <c r="H5578" s="14" t="n">
        <f aca="false">IFERROR(IF($F$3=0,"-",Tabla1[[#This Row],[Precio de Cliente neto]]*(1+$F$3)),"-")</f>
        <v>32.332545</v>
      </c>
      <c r="I5578" s="14" t="n">
        <v>30.7929</v>
      </c>
      <c r="J5578" s="14" t="n">
        <v>25.4965212</v>
      </c>
    </row>
    <row r="5579" customFormat="false" ht="15" hidden="false" customHeight="false" outlineLevel="0" collapsed="false">
      <c r="A5579" s="12" t="n">
        <v>24007</v>
      </c>
      <c r="B5579" s="13" t="s">
        <v>5592</v>
      </c>
      <c r="C5579" s="14" t="n">
        <f aca="false">IF($F$2=0," - ",Tabla1[[#This Row],[Base Precio de Lista neto]])</f>
        <v>46.1978</v>
      </c>
      <c r="D5579" s="14" t="n">
        <f aca="false">IF($F$2=0," - ",Tabla1[[#This Row],[Base Precio de Lista neto]]*(1-$F$2))</f>
        <v>32.33846</v>
      </c>
      <c r="E5579" s="14" t="n">
        <f aca="false">IF($F$2=0," - ",Tabla1[[#This Row],[Base para Mejor precio]]*(1-$F$2))</f>
        <v>26.77624488</v>
      </c>
      <c r="F5579" s="12" t="s">
        <v>31</v>
      </c>
      <c r="G5579" s="15" t="s">
        <v>353</v>
      </c>
      <c r="H5579" s="14" t="n">
        <f aca="false">IFERROR(IF($F$3=0,"-",Tabla1[[#This Row],[Precio de Cliente neto]]*(1+$F$3)),"-")</f>
        <v>48.50769</v>
      </c>
      <c r="I5579" s="14" t="n">
        <v>46.1978</v>
      </c>
      <c r="J5579" s="14" t="n">
        <v>38.2517784</v>
      </c>
    </row>
    <row r="5580" customFormat="false" ht="15" hidden="false" customHeight="false" outlineLevel="0" collapsed="false">
      <c r="A5580" s="12" t="n">
        <v>24008</v>
      </c>
      <c r="B5580" s="13" t="s">
        <v>5593</v>
      </c>
      <c r="C5580" s="14" t="n">
        <f aca="false">IF($F$2=0," - ",Tabla1[[#This Row],[Base Precio de Lista neto]])</f>
        <v>65.7439</v>
      </c>
      <c r="D5580" s="14" t="n">
        <f aca="false">IF($F$2=0," - ",Tabla1[[#This Row],[Base Precio de Lista neto]]*(1-$F$2))</f>
        <v>46.02073</v>
      </c>
      <c r="E5580" s="14" t="n">
        <f aca="false">IF($F$2=0," - ",Tabla1[[#This Row],[Base para Mejor precio]]*(1-$F$2))</f>
        <v>38.10516444</v>
      </c>
      <c r="F5580" s="12" t="s">
        <v>31</v>
      </c>
      <c r="G5580" s="15" t="s">
        <v>353</v>
      </c>
      <c r="H5580" s="14" t="n">
        <f aca="false">IFERROR(IF($F$3=0,"-",Tabla1[[#This Row],[Precio de Cliente neto]]*(1+$F$3)),"-")</f>
        <v>69.031095</v>
      </c>
      <c r="I5580" s="14" t="n">
        <v>65.7439</v>
      </c>
      <c r="J5580" s="14" t="n">
        <v>54.4359492</v>
      </c>
    </row>
    <row r="5581" customFormat="false" ht="15" hidden="false" customHeight="false" outlineLevel="0" collapsed="false">
      <c r="A5581" s="12" t="n">
        <v>24009</v>
      </c>
      <c r="B5581" s="13" t="s">
        <v>5594</v>
      </c>
      <c r="C5581" s="14" t="n">
        <f aca="false">IF($F$2=0," - ",Tabla1[[#This Row],[Base Precio de Lista neto]])</f>
        <v>97.511</v>
      </c>
      <c r="D5581" s="14" t="n">
        <f aca="false">IF($F$2=0," - ",Tabla1[[#This Row],[Base Precio de Lista neto]]*(1-$F$2))</f>
        <v>68.2577</v>
      </c>
      <c r="E5581" s="14" t="n">
        <f aca="false">IF($F$2=0," - ",Tabla1[[#This Row],[Base para Mejor precio]]*(1-$F$2))</f>
        <v>56.5173756</v>
      </c>
      <c r="F5581" s="12" t="s">
        <v>31</v>
      </c>
      <c r="G5581" s="15" t="s">
        <v>353</v>
      </c>
      <c r="H5581" s="14" t="n">
        <f aca="false">IFERROR(IF($F$3=0,"-",Tabla1[[#This Row],[Precio de Cliente neto]]*(1+$F$3)),"-")</f>
        <v>102.38655</v>
      </c>
      <c r="I5581" s="14" t="n">
        <v>97.511</v>
      </c>
      <c r="J5581" s="14" t="n">
        <v>80.739108</v>
      </c>
    </row>
    <row r="5582" customFormat="false" ht="15" hidden="false" customHeight="false" outlineLevel="0" collapsed="false">
      <c r="A5582" s="12" t="n">
        <v>24010</v>
      </c>
      <c r="B5582" s="13" t="s">
        <v>5595</v>
      </c>
      <c r="C5582" s="14" t="n">
        <f aca="false">IF($F$2=0," - ",Tabla1[[#This Row],[Base Precio de Lista neto]])</f>
        <v>133.2936</v>
      </c>
      <c r="D5582" s="14" t="n">
        <f aca="false">IF($F$2=0," - ",Tabla1[[#This Row],[Base Precio de Lista neto]]*(1-$F$2))</f>
        <v>93.30552</v>
      </c>
      <c r="E5582" s="14" t="n">
        <f aca="false">IF($F$2=0," - ",Tabla1[[#This Row],[Base para Mejor precio]]*(1-$F$2))</f>
        <v>77.25697056</v>
      </c>
      <c r="F5582" s="12" t="s">
        <v>31</v>
      </c>
      <c r="G5582" s="15" t="s">
        <v>353</v>
      </c>
      <c r="H5582" s="14" t="n">
        <f aca="false">IFERROR(IF($F$3=0,"-",Tabla1[[#This Row],[Precio de Cliente neto]]*(1+$F$3)),"-")</f>
        <v>139.95828</v>
      </c>
      <c r="I5582" s="14" t="n">
        <v>133.2936</v>
      </c>
      <c r="J5582" s="14" t="n">
        <v>110.3671008</v>
      </c>
    </row>
    <row r="5583" customFormat="false" ht="15" hidden="false" customHeight="false" outlineLevel="0" collapsed="false">
      <c r="A5583" s="12" t="n">
        <v>24011</v>
      </c>
      <c r="B5583" s="13" t="s">
        <v>5596</v>
      </c>
      <c r="C5583" s="14" t="n">
        <f aca="false">IF($F$2=0," - ",Tabla1[[#This Row],[Base Precio de Lista neto]])</f>
        <v>164.2291</v>
      </c>
      <c r="D5583" s="14" t="n">
        <f aca="false">IF($F$2=0," - ",Tabla1[[#This Row],[Base Precio de Lista neto]]*(1-$F$2))</f>
        <v>114.96037</v>
      </c>
      <c r="E5583" s="14" t="n">
        <f aca="false">IF($F$2=0," - ",Tabla1[[#This Row],[Base para Mejor precio]]*(1-$F$2))</f>
        <v>95.18718636</v>
      </c>
      <c r="F5583" s="12" t="s">
        <v>31</v>
      </c>
      <c r="G5583" s="15" t="s">
        <v>353</v>
      </c>
      <c r="H5583" s="14" t="n">
        <f aca="false">IFERROR(IF($F$3=0,"-",Tabla1[[#This Row],[Precio de Cliente neto]]*(1+$F$3)),"-")</f>
        <v>172.440555</v>
      </c>
      <c r="I5583" s="14" t="n">
        <v>164.2291</v>
      </c>
      <c r="J5583" s="14" t="n">
        <v>135.9816948</v>
      </c>
    </row>
    <row r="5584" customFormat="false" ht="15" hidden="false" customHeight="false" outlineLevel="0" collapsed="false">
      <c r="A5584" s="12" t="n">
        <v>24012</v>
      </c>
      <c r="B5584" s="13" t="s">
        <v>5597</v>
      </c>
      <c r="C5584" s="14" t="n">
        <f aca="false">IF($F$2=0," - ",Tabla1[[#This Row],[Base Precio de Lista neto]])</f>
        <v>205.2863</v>
      </c>
      <c r="D5584" s="14" t="n">
        <f aca="false">IF($F$2=0," - ",Tabla1[[#This Row],[Base Precio de Lista neto]]*(1-$F$2))</f>
        <v>143.70041</v>
      </c>
      <c r="E5584" s="14" t="n">
        <f aca="false">IF($F$2=0," - ",Tabla1[[#This Row],[Base para Mejor precio]]*(1-$F$2))</f>
        <v>118.98393948</v>
      </c>
      <c r="F5584" s="12" t="s">
        <v>31</v>
      </c>
      <c r="G5584" s="15" t="s">
        <v>353</v>
      </c>
      <c r="H5584" s="14" t="n">
        <f aca="false">IFERROR(IF($F$3=0,"-",Tabla1[[#This Row],[Precio de Cliente neto]]*(1+$F$3)),"-")</f>
        <v>215.550615</v>
      </c>
      <c r="I5584" s="14" t="n">
        <v>205.2863</v>
      </c>
      <c r="J5584" s="14" t="n">
        <v>169.9770564</v>
      </c>
    </row>
    <row r="5585" customFormat="false" ht="15" hidden="false" customHeight="false" outlineLevel="0" collapsed="false">
      <c r="A5585" s="12" t="n">
        <v>24013</v>
      </c>
      <c r="B5585" s="13" t="s">
        <v>5598</v>
      </c>
      <c r="C5585" s="14" t="n">
        <f aca="false">IF($F$2=0," - ",Tabla1[[#This Row],[Base Precio de Lista neto]])</f>
        <v>69712.4182</v>
      </c>
      <c r="D5585" s="14" t="n">
        <f aca="false">IF($F$2=0," - ",Tabla1[[#This Row],[Base Precio de Lista neto]]*(1-$F$2))</f>
        <v>48798.69274</v>
      </c>
      <c r="E5585" s="14" t="n">
        <f aca="false">IF($F$2=0," - ",Tabla1[[#This Row],[Base para Mejor precio]]*(1-$F$2))</f>
        <v>43918.823466</v>
      </c>
      <c r="F5585" s="12" t="s">
        <v>14</v>
      </c>
      <c r="G5585" s="15"/>
      <c r="H5585" s="14" t="n">
        <f aca="false">IFERROR(IF($F$3=0,"-",Tabla1[[#This Row],[Precio de Cliente neto]]*(1+$F$3)),"-")</f>
        <v>73198.03911</v>
      </c>
      <c r="I5585" s="14" t="n">
        <v>69712.4182</v>
      </c>
      <c r="J5585" s="14" t="n">
        <v>62741.17638</v>
      </c>
    </row>
    <row r="5586" customFormat="false" ht="15" hidden="false" customHeight="false" outlineLevel="0" collapsed="false">
      <c r="A5586" s="12" t="n">
        <v>24014</v>
      </c>
      <c r="B5586" s="13" t="s">
        <v>5599</v>
      </c>
      <c r="C5586" s="14" t="n">
        <f aca="false">IF($F$2=0," - ",Tabla1[[#This Row],[Base Precio de Lista neto]])</f>
        <v>76.2028</v>
      </c>
      <c r="D5586" s="14" t="n">
        <f aca="false">IF($F$2=0," - ",Tabla1[[#This Row],[Base Precio de Lista neto]]*(1-$F$2))</f>
        <v>53.34196</v>
      </c>
      <c r="E5586" s="14" t="n">
        <f aca="false">IF($F$2=0," - ",Tabla1[[#This Row],[Base para Mejor precio]]*(1-$F$2))</f>
        <v>44.16714288</v>
      </c>
      <c r="F5586" s="12" t="s">
        <v>31</v>
      </c>
      <c r="G5586" s="15" t="s">
        <v>353</v>
      </c>
      <c r="H5586" s="14" t="n">
        <f aca="false">IFERROR(IF($F$3=0,"-",Tabla1[[#This Row],[Precio de Cliente neto]]*(1+$F$3)),"-")</f>
        <v>80.01294</v>
      </c>
      <c r="I5586" s="14" t="n">
        <v>76.2028</v>
      </c>
      <c r="J5586" s="14" t="n">
        <v>63.0959184</v>
      </c>
    </row>
    <row r="5587" customFormat="false" ht="15" hidden="false" customHeight="false" outlineLevel="0" collapsed="false">
      <c r="A5587" s="12" t="n">
        <v>24015</v>
      </c>
      <c r="B5587" s="13" t="s">
        <v>5600</v>
      </c>
      <c r="C5587" s="14" t="n">
        <f aca="false">IF($F$2=0," - ",Tabla1[[#This Row],[Base Precio de Lista neto]])</f>
        <v>95.2772</v>
      </c>
      <c r="D5587" s="14" t="n">
        <f aca="false">IF($F$2=0," - ",Tabla1[[#This Row],[Base Precio de Lista neto]]*(1-$F$2))</f>
        <v>66.69404</v>
      </c>
      <c r="E5587" s="14" t="n">
        <f aca="false">IF($F$2=0," - ",Tabla1[[#This Row],[Base para Mejor precio]]*(1-$F$2))</f>
        <v>55.22266512</v>
      </c>
      <c r="F5587" s="12" t="s">
        <v>31</v>
      </c>
      <c r="G5587" s="15" t="s">
        <v>353</v>
      </c>
      <c r="H5587" s="14" t="n">
        <f aca="false">IFERROR(IF($F$3=0,"-",Tabla1[[#This Row],[Precio de Cliente neto]]*(1+$F$3)),"-")</f>
        <v>100.04106</v>
      </c>
      <c r="I5587" s="14" t="n">
        <v>95.2772</v>
      </c>
      <c r="J5587" s="14" t="n">
        <v>78.8895216</v>
      </c>
    </row>
    <row r="5588" customFormat="false" ht="15" hidden="false" customHeight="false" outlineLevel="0" collapsed="false">
      <c r="A5588" s="12" t="n">
        <v>24016</v>
      </c>
      <c r="B5588" s="13" t="s">
        <v>5601</v>
      </c>
      <c r="C5588" s="14" t="n">
        <f aca="false">IF($F$2=0," - ",Tabla1[[#This Row],[Base Precio de Lista neto]])</f>
        <v>132.5381</v>
      </c>
      <c r="D5588" s="14" t="n">
        <f aca="false">IF($F$2=0," - ",Tabla1[[#This Row],[Base Precio de Lista neto]]*(1-$F$2))</f>
        <v>92.77667</v>
      </c>
      <c r="E5588" s="14" t="n">
        <f aca="false">IF($F$2=0," - ",Tabla1[[#This Row],[Base para Mejor precio]]*(1-$F$2))</f>
        <v>76.81908276</v>
      </c>
      <c r="F5588" s="12" t="s">
        <v>31</v>
      </c>
      <c r="G5588" s="15" t="s">
        <v>353</v>
      </c>
      <c r="H5588" s="14" t="n">
        <f aca="false">IFERROR(IF($F$3=0,"-",Tabla1[[#This Row],[Precio de Cliente neto]]*(1+$F$3)),"-")</f>
        <v>139.165005</v>
      </c>
      <c r="I5588" s="14" t="n">
        <v>132.5381</v>
      </c>
      <c r="J5588" s="14" t="n">
        <v>109.7415468</v>
      </c>
    </row>
    <row r="5589" customFormat="false" ht="15" hidden="false" customHeight="false" outlineLevel="0" collapsed="false">
      <c r="A5589" s="12" t="n">
        <v>24017</v>
      </c>
      <c r="B5589" s="13" t="s">
        <v>5602</v>
      </c>
      <c r="C5589" s="14" t="n">
        <f aca="false">IF($F$2=0," - ",Tabla1[[#This Row],[Base Precio de Lista neto]])</f>
        <v>22.2697</v>
      </c>
      <c r="D5589" s="14" t="n">
        <f aca="false">IF($F$2=0," - ",Tabla1[[#This Row],[Base Precio de Lista neto]]*(1-$F$2))</f>
        <v>15.58879</v>
      </c>
      <c r="E5589" s="14" t="n">
        <f aca="false">IF($F$2=0," - ",Tabla1[[#This Row],[Base para Mejor precio]]*(1-$F$2))</f>
        <v>14.029911</v>
      </c>
      <c r="F5589" s="12" t="s">
        <v>31</v>
      </c>
      <c r="G5589" s="15"/>
      <c r="H5589" s="14" t="n">
        <f aca="false">IFERROR(IF($F$3=0,"-",Tabla1[[#This Row],[Precio de Cliente neto]]*(1+$F$3)),"-")</f>
        <v>23.383185</v>
      </c>
      <c r="I5589" s="14" t="n">
        <v>22.2697</v>
      </c>
      <c r="J5589" s="14" t="n">
        <v>20.04273</v>
      </c>
    </row>
    <row r="5590" customFormat="false" ht="15" hidden="false" customHeight="false" outlineLevel="0" collapsed="false">
      <c r="A5590" s="12" t="n">
        <v>24018</v>
      </c>
      <c r="B5590" s="13" t="s">
        <v>5603</v>
      </c>
      <c r="C5590" s="14" t="n">
        <f aca="false">IF($F$2=0," - ",Tabla1[[#This Row],[Base Precio de Lista neto]])</f>
        <v>31.042</v>
      </c>
      <c r="D5590" s="14" t="n">
        <f aca="false">IF($F$2=0," - ",Tabla1[[#This Row],[Base Precio de Lista neto]]*(1-$F$2))</f>
        <v>21.7294</v>
      </c>
      <c r="E5590" s="14" t="n">
        <f aca="false">IF($F$2=0," - ",Tabla1[[#This Row],[Base para Mejor precio]]*(1-$F$2))</f>
        <v>19.55646</v>
      </c>
      <c r="F5590" s="12" t="s">
        <v>31</v>
      </c>
      <c r="G5590" s="15"/>
      <c r="H5590" s="14" t="n">
        <f aca="false">IFERROR(IF($F$3=0,"-",Tabla1[[#This Row],[Precio de Cliente neto]]*(1+$F$3)),"-")</f>
        <v>32.5941</v>
      </c>
      <c r="I5590" s="14" t="n">
        <v>31.042</v>
      </c>
      <c r="J5590" s="14" t="n">
        <v>27.9378</v>
      </c>
    </row>
    <row r="5591" customFormat="false" ht="15" hidden="false" customHeight="false" outlineLevel="0" collapsed="false">
      <c r="A5591" s="12" t="n">
        <v>24019</v>
      </c>
      <c r="B5591" s="13" t="s">
        <v>5604</v>
      </c>
      <c r="C5591" s="14" t="n">
        <f aca="false">IF($F$2=0," - ",Tabla1[[#This Row],[Base Precio de Lista neto]])</f>
        <v>29.6012</v>
      </c>
      <c r="D5591" s="14" t="n">
        <f aca="false">IF($F$2=0," - ",Tabla1[[#This Row],[Base Precio de Lista neto]]*(1-$F$2))</f>
        <v>20.72084</v>
      </c>
      <c r="E5591" s="14" t="n">
        <f aca="false">IF($F$2=0," - ",Tabla1[[#This Row],[Base para Mejor precio]]*(1-$F$2))</f>
        <v>17.15685552</v>
      </c>
      <c r="F5591" s="12" t="s">
        <v>31</v>
      </c>
      <c r="G5591" s="15" t="s">
        <v>353</v>
      </c>
      <c r="H5591" s="14" t="n">
        <f aca="false">IFERROR(IF($F$3=0,"-",Tabla1[[#This Row],[Precio de Cliente neto]]*(1+$F$3)),"-")</f>
        <v>31.08126</v>
      </c>
      <c r="I5591" s="14" t="n">
        <v>29.6012</v>
      </c>
      <c r="J5591" s="14" t="n">
        <v>24.5097936</v>
      </c>
    </row>
    <row r="5592" customFormat="false" ht="15" hidden="false" customHeight="false" outlineLevel="0" collapsed="false">
      <c r="A5592" s="12" t="n">
        <v>24020</v>
      </c>
      <c r="B5592" s="13" t="s">
        <v>5605</v>
      </c>
      <c r="C5592" s="14" t="n">
        <f aca="false">IF($F$2=0," - ",Tabla1[[#This Row],[Base Precio de Lista neto]])</f>
        <v>39.4683</v>
      </c>
      <c r="D5592" s="14" t="n">
        <f aca="false">IF($F$2=0," - ",Tabla1[[#This Row],[Base Precio de Lista neto]]*(1-$F$2))</f>
        <v>27.62781</v>
      </c>
      <c r="E5592" s="14" t="n">
        <f aca="false">IF($F$2=0," - ",Tabla1[[#This Row],[Base para Mejor precio]]*(1-$F$2))</f>
        <v>22.87582668</v>
      </c>
      <c r="F5592" s="12" t="s">
        <v>31</v>
      </c>
      <c r="G5592" s="15" t="s">
        <v>353</v>
      </c>
      <c r="H5592" s="14" t="n">
        <f aca="false">IFERROR(IF($F$3=0,"-",Tabla1[[#This Row],[Precio de Cliente neto]]*(1+$F$3)),"-")</f>
        <v>41.441715</v>
      </c>
      <c r="I5592" s="14" t="n">
        <v>39.4683</v>
      </c>
      <c r="J5592" s="14" t="n">
        <v>32.6797524</v>
      </c>
    </row>
    <row r="5593" customFormat="false" ht="15" hidden="false" customHeight="false" outlineLevel="0" collapsed="false">
      <c r="A5593" s="12" t="n">
        <v>24021</v>
      </c>
      <c r="B5593" s="13" t="s">
        <v>5606</v>
      </c>
      <c r="C5593" s="14" t="n">
        <f aca="false">IF($F$2=0," - ",Tabla1[[#This Row],[Base Precio de Lista neto]])</f>
        <v>28.5563</v>
      </c>
      <c r="D5593" s="14" t="n">
        <f aca="false">IF($F$2=0," - ",Tabla1[[#This Row],[Base Precio de Lista neto]]*(1-$F$2))</f>
        <v>19.98941</v>
      </c>
      <c r="E5593" s="14" t="n">
        <f aca="false">IF($F$2=0," - ",Tabla1[[#This Row],[Base para Mejor precio]]*(1-$F$2))</f>
        <v>17.990469</v>
      </c>
      <c r="F5593" s="12" t="s">
        <v>31</v>
      </c>
      <c r="G5593" s="15"/>
      <c r="H5593" s="14" t="n">
        <f aca="false">IFERROR(IF($F$3=0,"-",Tabla1[[#This Row],[Precio de Cliente neto]]*(1+$F$3)),"-")</f>
        <v>29.984115</v>
      </c>
      <c r="I5593" s="14" t="n">
        <v>28.5563</v>
      </c>
      <c r="J5593" s="14" t="n">
        <v>25.70067</v>
      </c>
    </row>
    <row r="5594" customFormat="false" ht="15" hidden="false" customHeight="false" outlineLevel="0" collapsed="false">
      <c r="A5594" s="12" t="n">
        <v>24022</v>
      </c>
      <c r="B5594" s="13" t="s">
        <v>5607</v>
      </c>
      <c r="C5594" s="14" t="n">
        <f aca="false">IF($F$2=0," - ",Tabla1[[#This Row],[Base Precio de Lista neto]])</f>
        <v>38.042</v>
      </c>
      <c r="D5594" s="14" t="n">
        <f aca="false">IF($F$2=0," - ",Tabla1[[#This Row],[Base Precio de Lista neto]]*(1-$F$2))</f>
        <v>26.6294</v>
      </c>
      <c r="E5594" s="14" t="n">
        <f aca="false">IF($F$2=0," - ",Tabla1[[#This Row],[Base para Mejor precio]]*(1-$F$2))</f>
        <v>23.96646</v>
      </c>
      <c r="F5594" s="12" t="s">
        <v>31</v>
      </c>
      <c r="G5594" s="15"/>
      <c r="H5594" s="14" t="n">
        <f aca="false">IFERROR(IF($F$3=0,"-",Tabla1[[#This Row],[Precio de Cliente neto]]*(1+$F$3)),"-")</f>
        <v>39.9441</v>
      </c>
      <c r="I5594" s="14" t="n">
        <v>38.042</v>
      </c>
      <c r="J5594" s="14" t="n">
        <v>34.2378</v>
      </c>
    </row>
    <row r="5595" customFormat="false" ht="15" hidden="false" customHeight="false" outlineLevel="0" collapsed="false">
      <c r="A5595" s="12" t="n">
        <v>24023</v>
      </c>
      <c r="B5595" s="13" t="s">
        <v>5608</v>
      </c>
      <c r="C5595" s="14" t="n">
        <f aca="false">IF($F$2=0," - ",Tabla1[[#This Row],[Base Precio de Lista neto]])</f>
        <v>47.5933</v>
      </c>
      <c r="D5595" s="14" t="n">
        <f aca="false">IF($F$2=0," - ",Tabla1[[#This Row],[Base Precio de Lista neto]]*(1-$F$2))</f>
        <v>33.31531</v>
      </c>
      <c r="E5595" s="14" t="n">
        <f aca="false">IF($F$2=0," - ",Tabla1[[#This Row],[Base para Mejor precio]]*(1-$F$2))</f>
        <v>29.983779</v>
      </c>
      <c r="F5595" s="12" t="s">
        <v>31</v>
      </c>
      <c r="G5595" s="15"/>
      <c r="H5595" s="14" t="n">
        <f aca="false">IFERROR(IF($F$3=0,"-",Tabla1[[#This Row],[Precio de Cliente neto]]*(1+$F$3)),"-")</f>
        <v>49.972965</v>
      </c>
      <c r="I5595" s="14" t="n">
        <v>47.5933</v>
      </c>
      <c r="J5595" s="14" t="n">
        <v>42.83397</v>
      </c>
    </row>
    <row r="5596" customFormat="false" ht="15" hidden="false" customHeight="false" outlineLevel="0" collapsed="false">
      <c r="A5596" s="12" t="n">
        <v>24024</v>
      </c>
      <c r="B5596" s="13" t="s">
        <v>5609</v>
      </c>
      <c r="C5596" s="14" t="n">
        <f aca="false">IF($F$2=0," - ",Tabla1[[#This Row],[Base Precio de Lista neto]])</f>
        <v>95.1867</v>
      </c>
      <c r="D5596" s="14" t="n">
        <f aca="false">IF($F$2=0," - ",Tabla1[[#This Row],[Base Precio de Lista neto]]*(1-$F$2))</f>
        <v>66.63069</v>
      </c>
      <c r="E5596" s="14" t="n">
        <f aca="false">IF($F$2=0," - ",Tabla1[[#This Row],[Base para Mejor precio]]*(1-$F$2))</f>
        <v>59.967621</v>
      </c>
      <c r="F5596" s="12" t="s">
        <v>31</v>
      </c>
      <c r="G5596" s="15"/>
      <c r="H5596" s="14" t="n">
        <f aca="false">IFERROR(IF($F$3=0,"-",Tabla1[[#This Row],[Precio de Cliente neto]]*(1+$F$3)),"-")</f>
        <v>99.946035</v>
      </c>
      <c r="I5596" s="14" t="n">
        <v>95.1867</v>
      </c>
      <c r="J5596" s="14" t="n">
        <v>85.66803</v>
      </c>
    </row>
    <row r="5597" customFormat="false" ht="15" hidden="false" customHeight="false" outlineLevel="0" collapsed="false">
      <c r="A5597" s="12" t="n">
        <v>24026</v>
      </c>
      <c r="B5597" s="13" t="s">
        <v>5610</v>
      </c>
      <c r="C5597" s="14" t="n">
        <f aca="false">IF($F$2=0," - ",Tabla1[[#This Row],[Base Precio de Lista neto]])</f>
        <v>61.4386</v>
      </c>
      <c r="D5597" s="14" t="n">
        <f aca="false">IF($F$2=0," - ",Tabla1[[#This Row],[Base Precio de Lista neto]]*(1-$F$2))</f>
        <v>43.00702</v>
      </c>
      <c r="E5597" s="14" t="n">
        <f aca="false">IF($F$2=0," - ",Tabla1[[#This Row],[Base para Mejor precio]]*(1-$F$2))</f>
        <v>38.706318</v>
      </c>
      <c r="F5597" s="12" t="s">
        <v>31</v>
      </c>
      <c r="G5597" s="15"/>
      <c r="H5597" s="14" t="n">
        <f aca="false">IFERROR(IF($F$3=0,"-",Tabla1[[#This Row],[Precio de Cliente neto]]*(1+$F$3)),"-")</f>
        <v>64.51053</v>
      </c>
      <c r="I5597" s="14" t="n">
        <v>61.4386</v>
      </c>
      <c r="J5597" s="14" t="n">
        <v>55.29474</v>
      </c>
    </row>
    <row r="5598" customFormat="false" ht="15" hidden="false" customHeight="false" outlineLevel="0" collapsed="false">
      <c r="A5598" s="12" t="n">
        <v>24027</v>
      </c>
      <c r="B5598" s="13" t="s">
        <v>5611</v>
      </c>
      <c r="C5598" s="14" t="n">
        <f aca="false">IF($F$2=0," - ",Tabla1[[#This Row],[Base Precio de Lista neto]])</f>
        <v>122.8768</v>
      </c>
      <c r="D5598" s="14" t="n">
        <f aca="false">IF($F$2=0," - ",Tabla1[[#This Row],[Base Precio de Lista neto]]*(1-$F$2))</f>
        <v>86.01376</v>
      </c>
      <c r="E5598" s="14" t="n">
        <f aca="false">IF($F$2=0," - ",Tabla1[[#This Row],[Base para Mejor precio]]*(1-$F$2))</f>
        <v>77.412384</v>
      </c>
      <c r="F5598" s="12" t="s">
        <v>31</v>
      </c>
      <c r="G5598" s="15"/>
      <c r="H5598" s="14" t="n">
        <f aca="false">IFERROR(IF($F$3=0,"-",Tabla1[[#This Row],[Precio de Cliente neto]]*(1+$F$3)),"-")</f>
        <v>129.02064</v>
      </c>
      <c r="I5598" s="14" t="n">
        <v>122.8768</v>
      </c>
      <c r="J5598" s="14" t="n">
        <v>110.58912</v>
      </c>
    </row>
    <row r="5599" customFormat="false" ht="15" hidden="false" customHeight="false" outlineLevel="0" collapsed="false">
      <c r="A5599" s="12" t="n">
        <v>24028</v>
      </c>
      <c r="B5599" s="13" t="s">
        <v>5612</v>
      </c>
      <c r="C5599" s="14" t="n">
        <f aca="false">IF($F$2=0," - ",Tabla1[[#This Row],[Base Precio de Lista neto]])</f>
        <v>65.5503</v>
      </c>
      <c r="D5599" s="14" t="n">
        <f aca="false">IF($F$2=0," - ",Tabla1[[#This Row],[Base Precio de Lista neto]]*(1-$F$2))</f>
        <v>45.88521</v>
      </c>
      <c r="E5599" s="14" t="n">
        <f aca="false">IF($F$2=0," - ",Tabla1[[#This Row],[Base para Mejor precio]]*(1-$F$2))</f>
        <v>37.99295388</v>
      </c>
      <c r="F5599" s="12" t="s">
        <v>31</v>
      </c>
      <c r="G5599" s="15" t="s">
        <v>353</v>
      </c>
      <c r="H5599" s="14" t="n">
        <f aca="false">IFERROR(IF($F$3=0,"-",Tabla1[[#This Row],[Precio de Cliente neto]]*(1+$F$3)),"-")</f>
        <v>68.827815</v>
      </c>
      <c r="I5599" s="14" t="n">
        <v>65.5503</v>
      </c>
      <c r="J5599" s="14" t="n">
        <v>54.2756484</v>
      </c>
    </row>
    <row r="5600" customFormat="false" ht="15" hidden="false" customHeight="false" outlineLevel="0" collapsed="false">
      <c r="A5600" s="12" t="n">
        <v>24030</v>
      </c>
      <c r="B5600" s="13" t="s">
        <v>5613</v>
      </c>
      <c r="C5600" s="14" t="n">
        <f aca="false">IF($F$2=0," - ",Tabla1[[#This Row],[Base Precio de Lista neto]])</f>
        <v>122.8797</v>
      </c>
      <c r="D5600" s="14" t="n">
        <f aca="false">IF($F$2=0," - ",Tabla1[[#This Row],[Base Precio de Lista neto]]*(1-$F$2))</f>
        <v>86.01579</v>
      </c>
      <c r="E5600" s="14" t="n">
        <f aca="false">IF($F$2=0," - ",Tabla1[[#This Row],[Base para Mejor precio]]*(1-$F$2))</f>
        <v>77.414211</v>
      </c>
      <c r="F5600" s="12" t="s">
        <v>31</v>
      </c>
      <c r="G5600" s="15"/>
      <c r="H5600" s="14" t="n">
        <f aca="false">IFERROR(IF($F$3=0,"-",Tabla1[[#This Row],[Precio de Cliente neto]]*(1+$F$3)),"-")</f>
        <v>129.023685</v>
      </c>
      <c r="I5600" s="14" t="n">
        <v>122.8797</v>
      </c>
      <c r="J5600" s="14" t="n">
        <v>110.59173</v>
      </c>
    </row>
    <row r="5601" customFormat="false" ht="15" hidden="false" customHeight="false" outlineLevel="0" collapsed="false">
      <c r="A5601" s="12" t="n">
        <v>24031</v>
      </c>
      <c r="B5601" s="13" t="s">
        <v>5614</v>
      </c>
      <c r="C5601" s="14" t="n">
        <f aca="false">IF($F$2=0," - ",Tabla1[[#This Row],[Base Precio de Lista neto]])</f>
        <v>911.0669</v>
      </c>
      <c r="D5601" s="14" t="n">
        <f aca="false">IF($F$2=0," - ",Tabla1[[#This Row],[Base Precio de Lista neto]]*(1-$F$2))</f>
        <v>637.74683</v>
      </c>
      <c r="E5601" s="14" t="n">
        <f aca="false">IF($F$2=0," - ",Tabla1[[#This Row],[Base para Mejor precio]]*(1-$F$2))</f>
        <v>573.972147</v>
      </c>
      <c r="F5601" s="12" t="s">
        <v>31</v>
      </c>
      <c r="G5601" s="15"/>
      <c r="H5601" s="14" t="n">
        <f aca="false">IFERROR(IF($F$3=0,"-",Tabla1[[#This Row],[Precio de Cliente neto]]*(1+$F$3)),"-")</f>
        <v>956.620245</v>
      </c>
      <c r="I5601" s="14" t="n">
        <v>911.0669</v>
      </c>
      <c r="J5601" s="14" t="n">
        <v>819.96021</v>
      </c>
    </row>
    <row r="5602" customFormat="false" ht="15" hidden="false" customHeight="false" outlineLevel="0" collapsed="false">
      <c r="A5602" s="12" t="n">
        <v>25000</v>
      </c>
      <c r="B5602" s="13" t="s">
        <v>5615</v>
      </c>
      <c r="C5602" s="14" t="n">
        <f aca="false">IF($F$2=0," - ",Tabla1[[#This Row],[Base Precio de Lista neto]])</f>
        <v>1431.6471</v>
      </c>
      <c r="D5602" s="14" t="n">
        <f aca="false">IF($F$2=0," - ",Tabla1[[#This Row],[Base Precio de Lista neto]]*(1-$F$2))</f>
        <v>1002.15297</v>
      </c>
      <c r="E5602" s="14" t="n">
        <f aca="false">IF($F$2=0," - ",Tabla1[[#This Row],[Base para Mejor precio]]*(1-$F$2))</f>
        <v>901.937673</v>
      </c>
      <c r="F5602" s="12" t="s">
        <v>31</v>
      </c>
      <c r="G5602" s="15"/>
      <c r="H5602" s="14" t="n">
        <f aca="false">IFERROR(IF($F$3=0,"-",Tabla1[[#This Row],[Precio de Cliente neto]]*(1+$F$3)),"-")</f>
        <v>1503.229455</v>
      </c>
      <c r="I5602" s="14" t="n">
        <v>1431.6471</v>
      </c>
      <c r="J5602" s="14" t="n">
        <v>1288.48239</v>
      </c>
    </row>
    <row r="5603" customFormat="false" ht="15" hidden="false" customHeight="false" outlineLevel="0" collapsed="false">
      <c r="A5603" s="12" t="n">
        <v>25001</v>
      </c>
      <c r="B5603" s="13" t="s">
        <v>5616</v>
      </c>
      <c r="C5603" s="14" t="n">
        <f aca="false">IF($F$2=0," - ",Tabla1[[#This Row],[Base Precio de Lista neto]])</f>
        <v>2287.3466</v>
      </c>
      <c r="D5603" s="14" t="n">
        <f aca="false">IF($F$2=0," - ",Tabla1[[#This Row],[Base Precio de Lista neto]]*(1-$F$2))</f>
        <v>1601.14262</v>
      </c>
      <c r="E5603" s="14" t="n">
        <f aca="false">IF($F$2=0," - ",Tabla1[[#This Row],[Base para Mejor precio]]*(1-$F$2))</f>
        <v>1441.028358</v>
      </c>
      <c r="F5603" s="12" t="s">
        <v>31</v>
      </c>
      <c r="G5603" s="15"/>
      <c r="H5603" s="14" t="n">
        <f aca="false">IFERROR(IF($F$3=0,"-",Tabla1[[#This Row],[Precio de Cliente neto]]*(1+$F$3)),"-")</f>
        <v>2401.71393</v>
      </c>
      <c r="I5603" s="14" t="n">
        <v>2287.3466</v>
      </c>
      <c r="J5603" s="14" t="n">
        <v>2058.61194</v>
      </c>
    </row>
    <row r="5604" customFormat="false" ht="15" hidden="false" customHeight="false" outlineLevel="0" collapsed="false">
      <c r="A5604" s="12" t="n">
        <v>25002</v>
      </c>
      <c r="B5604" s="13" t="s">
        <v>5617</v>
      </c>
      <c r="C5604" s="14" t="n">
        <f aca="false">IF($F$2=0," - ",Tabla1[[#This Row],[Base Precio de Lista neto]])</f>
        <v>3218.4616</v>
      </c>
      <c r="D5604" s="14" t="n">
        <f aca="false">IF($F$2=0," - ",Tabla1[[#This Row],[Base Precio de Lista neto]]*(1-$F$2))</f>
        <v>2252.92312</v>
      </c>
      <c r="E5604" s="14" t="n">
        <f aca="false">IF($F$2=0," - ",Tabla1[[#This Row],[Base para Mejor precio]]*(1-$F$2))</f>
        <v>2027.630808</v>
      </c>
      <c r="F5604" s="12" t="s">
        <v>31</v>
      </c>
      <c r="G5604" s="15"/>
      <c r="H5604" s="14" t="n">
        <f aca="false">IFERROR(IF($F$3=0,"-",Tabla1[[#This Row],[Precio de Cliente neto]]*(1+$F$3)),"-")</f>
        <v>3379.38468</v>
      </c>
      <c r="I5604" s="14" t="n">
        <v>3218.4616</v>
      </c>
      <c r="J5604" s="14" t="n">
        <v>2896.61544</v>
      </c>
    </row>
    <row r="5605" customFormat="false" ht="15" hidden="false" customHeight="false" outlineLevel="0" collapsed="false">
      <c r="A5605" s="12" t="n">
        <v>25003</v>
      </c>
      <c r="B5605" s="13" t="s">
        <v>5618</v>
      </c>
      <c r="C5605" s="14" t="n">
        <f aca="false">IF($F$2=0," - ",Tabla1[[#This Row],[Base Precio de Lista neto]])</f>
        <v>536.6288</v>
      </c>
      <c r="D5605" s="14" t="n">
        <f aca="false">IF($F$2=0," - ",Tabla1[[#This Row],[Base Precio de Lista neto]]*(1-$F$2))</f>
        <v>375.64016</v>
      </c>
      <c r="E5605" s="14" t="n">
        <f aca="false">IF($F$2=0," - ",Tabla1[[#This Row],[Base para Mejor precio]]*(1-$F$2))</f>
        <v>338.076144</v>
      </c>
      <c r="F5605" s="12" t="s">
        <v>31</v>
      </c>
      <c r="G5605" s="15"/>
      <c r="H5605" s="14" t="n">
        <f aca="false">IFERROR(IF($F$3=0,"-",Tabla1[[#This Row],[Precio de Cliente neto]]*(1+$F$3)),"-")</f>
        <v>563.46024</v>
      </c>
      <c r="I5605" s="14" t="n">
        <v>536.6288</v>
      </c>
      <c r="J5605" s="14" t="n">
        <v>482.96592</v>
      </c>
    </row>
    <row r="5606" customFormat="false" ht="15" hidden="false" customHeight="false" outlineLevel="0" collapsed="false">
      <c r="A5606" s="12" t="n">
        <v>25004</v>
      </c>
      <c r="B5606" s="13" t="s">
        <v>5619</v>
      </c>
      <c r="C5606" s="14" t="n">
        <f aca="false">IF($F$2=0," - ",Tabla1[[#This Row],[Base Precio de Lista neto]])</f>
        <v>564.8742</v>
      </c>
      <c r="D5606" s="14" t="n">
        <f aca="false">IF($F$2=0," - ",Tabla1[[#This Row],[Base Precio de Lista neto]]*(1-$F$2))</f>
        <v>395.41194</v>
      </c>
      <c r="E5606" s="14" t="n">
        <f aca="false">IF($F$2=0," - ",Tabla1[[#This Row],[Base para Mejor precio]]*(1-$F$2))</f>
        <v>355.870746</v>
      </c>
      <c r="F5606" s="12" t="s">
        <v>31</v>
      </c>
      <c r="G5606" s="15"/>
      <c r="H5606" s="14" t="n">
        <f aca="false">IFERROR(IF($F$3=0,"-",Tabla1[[#This Row],[Precio de Cliente neto]]*(1+$F$3)),"-")</f>
        <v>593.11791</v>
      </c>
      <c r="I5606" s="14" t="n">
        <v>564.8742</v>
      </c>
      <c r="J5606" s="14" t="n">
        <v>508.38678</v>
      </c>
    </row>
    <row r="5607" customFormat="false" ht="15" hidden="false" customHeight="false" outlineLevel="0" collapsed="false">
      <c r="A5607" s="12" t="n">
        <v>25005</v>
      </c>
      <c r="B5607" s="13" t="s">
        <v>5620</v>
      </c>
      <c r="C5607" s="14" t="n">
        <f aca="false">IF($F$2=0," - ",Tabla1[[#This Row],[Base Precio de Lista neto]])</f>
        <v>812.368</v>
      </c>
      <c r="D5607" s="14" t="n">
        <f aca="false">IF($F$2=0," - ",Tabla1[[#This Row],[Base Precio de Lista neto]]*(1-$F$2))</f>
        <v>568.6576</v>
      </c>
      <c r="E5607" s="14" t="n">
        <f aca="false">IF($F$2=0," - ",Tabla1[[#This Row],[Base para Mejor precio]]*(1-$F$2))</f>
        <v>511.79184</v>
      </c>
      <c r="F5607" s="12" t="s">
        <v>31</v>
      </c>
      <c r="G5607" s="15"/>
      <c r="H5607" s="14" t="n">
        <f aca="false">IFERROR(IF($F$3=0,"-",Tabla1[[#This Row],[Precio de Cliente neto]]*(1+$F$3)),"-")</f>
        <v>852.9864</v>
      </c>
      <c r="I5607" s="14" t="n">
        <v>812.368</v>
      </c>
      <c r="J5607" s="14" t="n">
        <v>731.1312</v>
      </c>
    </row>
    <row r="5608" customFormat="false" ht="15" hidden="false" customHeight="false" outlineLevel="0" collapsed="false">
      <c r="A5608" s="12" t="n">
        <v>25006</v>
      </c>
      <c r="B5608" s="13" t="s">
        <v>5621</v>
      </c>
      <c r="C5608" s="14" t="n">
        <f aca="false">IF($F$2=0," - ",Tabla1[[#This Row],[Base Precio de Lista neto]])</f>
        <v>888.3522</v>
      </c>
      <c r="D5608" s="14" t="n">
        <f aca="false">IF($F$2=0," - ",Tabla1[[#This Row],[Base Precio de Lista neto]]*(1-$F$2))</f>
        <v>621.84654</v>
      </c>
      <c r="E5608" s="14" t="n">
        <f aca="false">IF($F$2=0," - ",Tabla1[[#This Row],[Base para Mejor precio]]*(1-$F$2))</f>
        <v>559.661886</v>
      </c>
      <c r="F5608" s="12" t="s">
        <v>31</v>
      </c>
      <c r="G5608" s="15"/>
      <c r="H5608" s="14" t="n">
        <f aca="false">IFERROR(IF($F$3=0,"-",Tabla1[[#This Row],[Precio de Cliente neto]]*(1+$F$3)),"-")</f>
        <v>932.76981</v>
      </c>
      <c r="I5608" s="14" t="n">
        <v>888.3522</v>
      </c>
      <c r="J5608" s="14" t="n">
        <v>799.51698</v>
      </c>
    </row>
    <row r="5609" customFormat="false" ht="15" hidden="false" customHeight="false" outlineLevel="0" collapsed="false">
      <c r="A5609" s="12" t="n">
        <v>25007</v>
      </c>
      <c r="B5609" s="13" t="s">
        <v>5622</v>
      </c>
      <c r="C5609" s="14" t="n">
        <f aca="false">IF($F$2=0," - ",Tabla1[[#This Row],[Base Precio de Lista neto]])</f>
        <v>982.5031</v>
      </c>
      <c r="D5609" s="14" t="n">
        <f aca="false">IF($F$2=0," - ",Tabla1[[#This Row],[Base Precio de Lista neto]]*(1-$F$2))</f>
        <v>687.75217</v>
      </c>
      <c r="E5609" s="14" t="n">
        <f aca="false">IF($F$2=0," - ",Tabla1[[#This Row],[Base para Mejor precio]]*(1-$F$2))</f>
        <v>618.976953</v>
      </c>
      <c r="F5609" s="12" t="s">
        <v>31</v>
      </c>
      <c r="G5609" s="15"/>
      <c r="H5609" s="14" t="n">
        <f aca="false">IFERROR(IF($F$3=0,"-",Tabla1[[#This Row],[Precio de Cliente neto]]*(1+$F$3)),"-")</f>
        <v>1031.628255</v>
      </c>
      <c r="I5609" s="14" t="n">
        <v>982.5031</v>
      </c>
      <c r="J5609" s="14" t="n">
        <v>884.25279</v>
      </c>
    </row>
    <row r="5610" customFormat="false" ht="15" hidden="false" customHeight="false" outlineLevel="0" collapsed="false">
      <c r="A5610" s="12" t="n">
        <v>25008</v>
      </c>
      <c r="B5610" s="13" t="s">
        <v>5623</v>
      </c>
      <c r="C5610" s="14" t="n">
        <f aca="false">IF($F$2=0," - ",Tabla1[[#This Row],[Base Precio de Lista neto]])</f>
        <v>1152.4489</v>
      </c>
      <c r="D5610" s="14" t="n">
        <f aca="false">IF($F$2=0," - ",Tabla1[[#This Row],[Base Precio de Lista neto]]*(1-$F$2))</f>
        <v>806.71423</v>
      </c>
      <c r="E5610" s="14" t="n">
        <f aca="false">IF($F$2=0," - ",Tabla1[[#This Row],[Base para Mejor precio]]*(1-$F$2))</f>
        <v>726.042807</v>
      </c>
      <c r="F5610" s="12" t="s">
        <v>31</v>
      </c>
      <c r="G5610" s="15"/>
      <c r="H5610" s="14" t="n">
        <f aca="false">IFERROR(IF($F$3=0,"-",Tabla1[[#This Row],[Precio de Cliente neto]]*(1+$F$3)),"-")</f>
        <v>1210.071345</v>
      </c>
      <c r="I5610" s="14" t="n">
        <v>1152.4489</v>
      </c>
      <c r="J5610" s="14" t="n">
        <v>1037.20401</v>
      </c>
    </row>
    <row r="5611" customFormat="false" ht="15" hidden="false" customHeight="false" outlineLevel="0" collapsed="false">
      <c r="A5611" s="12" t="n">
        <v>25009</v>
      </c>
      <c r="B5611" s="13" t="s">
        <v>5624</v>
      </c>
      <c r="C5611" s="14" t="n">
        <f aca="false">IF($F$2=0," - ",Tabla1[[#This Row],[Base Precio de Lista neto]])</f>
        <v>1262.9973</v>
      </c>
      <c r="D5611" s="14" t="n">
        <f aca="false">IF($F$2=0," - ",Tabla1[[#This Row],[Base Precio de Lista neto]]*(1-$F$2))</f>
        <v>884.09811</v>
      </c>
      <c r="E5611" s="14" t="n">
        <f aca="false">IF($F$2=0," - ",Tabla1[[#This Row],[Base para Mejor precio]]*(1-$F$2))</f>
        <v>795.688299</v>
      </c>
      <c r="F5611" s="12" t="s">
        <v>31</v>
      </c>
      <c r="G5611" s="15"/>
      <c r="H5611" s="14" t="n">
        <f aca="false">IFERROR(IF($F$3=0,"-",Tabla1[[#This Row],[Precio de Cliente neto]]*(1+$F$3)),"-")</f>
        <v>1326.147165</v>
      </c>
      <c r="I5611" s="14" t="n">
        <v>1262.9973</v>
      </c>
      <c r="J5611" s="14" t="n">
        <v>1136.69757</v>
      </c>
    </row>
    <row r="5612" customFormat="false" ht="15" hidden="false" customHeight="false" outlineLevel="0" collapsed="false">
      <c r="A5612" s="12" t="n">
        <v>25010</v>
      </c>
      <c r="B5612" s="13" t="s">
        <v>5625</v>
      </c>
      <c r="C5612" s="14" t="n">
        <f aca="false">IF($F$2=0," - ",Tabla1[[#This Row],[Base Precio de Lista neto]])</f>
        <v>1423.2751</v>
      </c>
      <c r="D5612" s="14" t="n">
        <f aca="false">IF($F$2=0," - ",Tabla1[[#This Row],[Base Precio de Lista neto]]*(1-$F$2))</f>
        <v>996.29257</v>
      </c>
      <c r="E5612" s="14" t="n">
        <f aca="false">IF($F$2=0," - ",Tabla1[[#This Row],[Base para Mejor precio]]*(1-$F$2))</f>
        <v>896.663313</v>
      </c>
      <c r="F5612" s="12" t="s">
        <v>31</v>
      </c>
      <c r="G5612" s="15"/>
      <c r="H5612" s="14" t="n">
        <f aca="false">IFERROR(IF($F$3=0,"-",Tabla1[[#This Row],[Precio de Cliente neto]]*(1+$F$3)),"-")</f>
        <v>1494.438855</v>
      </c>
      <c r="I5612" s="14" t="n">
        <v>1423.2751</v>
      </c>
      <c r="J5612" s="14" t="n">
        <v>1280.94759</v>
      </c>
    </row>
    <row r="5613" customFormat="false" ht="15" hidden="false" customHeight="false" outlineLevel="0" collapsed="false">
      <c r="A5613" s="12" t="n">
        <v>25011</v>
      </c>
      <c r="B5613" s="13" t="s">
        <v>5626</v>
      </c>
      <c r="C5613" s="14" t="n">
        <f aca="false">IF($F$2=0," - ",Tabla1[[#This Row],[Base Precio de Lista neto]])</f>
        <v>1694.3855</v>
      </c>
      <c r="D5613" s="14" t="n">
        <f aca="false">IF($F$2=0," - ",Tabla1[[#This Row],[Base Precio de Lista neto]]*(1-$F$2))</f>
        <v>1186.06985</v>
      </c>
      <c r="E5613" s="14" t="n">
        <f aca="false">IF($F$2=0," - ",Tabla1[[#This Row],[Base para Mejor precio]]*(1-$F$2))</f>
        <v>1067.462865</v>
      </c>
      <c r="F5613" s="12" t="s">
        <v>31</v>
      </c>
      <c r="G5613" s="15"/>
      <c r="H5613" s="14" t="n">
        <f aca="false">IFERROR(IF($F$3=0,"-",Tabla1[[#This Row],[Precio de Cliente neto]]*(1+$F$3)),"-")</f>
        <v>1779.104775</v>
      </c>
      <c r="I5613" s="14" t="n">
        <v>1694.3855</v>
      </c>
      <c r="J5613" s="14" t="n">
        <v>1524.94695</v>
      </c>
    </row>
    <row r="5614" customFormat="false" ht="15" hidden="false" customHeight="false" outlineLevel="0" collapsed="false">
      <c r="A5614" s="12" t="n">
        <v>25012</v>
      </c>
      <c r="B5614" s="13" t="s">
        <v>5627</v>
      </c>
      <c r="C5614" s="14" t="n">
        <f aca="false">IF($F$2=0," - ",Tabla1[[#This Row],[Base Precio de Lista neto]])</f>
        <v>2303.0653</v>
      </c>
      <c r="D5614" s="14" t="n">
        <f aca="false">IF($F$2=0," - ",Tabla1[[#This Row],[Base Precio de Lista neto]]*(1-$F$2))</f>
        <v>1612.14571</v>
      </c>
      <c r="E5614" s="14" t="n">
        <f aca="false">IF($F$2=0," - ",Tabla1[[#This Row],[Base para Mejor precio]]*(1-$F$2))</f>
        <v>1450.931139</v>
      </c>
      <c r="F5614" s="12" t="s">
        <v>31</v>
      </c>
      <c r="G5614" s="15"/>
      <c r="H5614" s="14" t="n">
        <f aca="false">IFERROR(IF($F$3=0,"-",Tabla1[[#This Row],[Precio de Cliente neto]]*(1+$F$3)),"-")</f>
        <v>2418.218565</v>
      </c>
      <c r="I5614" s="14" t="n">
        <v>2303.0653</v>
      </c>
      <c r="J5614" s="14" t="n">
        <v>2072.75877</v>
      </c>
    </row>
    <row r="5615" customFormat="false" ht="15" hidden="false" customHeight="false" outlineLevel="0" collapsed="false">
      <c r="A5615" s="12" t="n">
        <v>25013</v>
      </c>
      <c r="B5615" s="13" t="s">
        <v>5628</v>
      </c>
      <c r="C5615" s="14" t="n">
        <f aca="false">IF($F$2=0," - ",Tabla1[[#This Row],[Base Precio de Lista neto]])</f>
        <v>3360.9998</v>
      </c>
      <c r="D5615" s="14" t="n">
        <f aca="false">IF($F$2=0," - ",Tabla1[[#This Row],[Base Precio de Lista neto]]*(1-$F$2))</f>
        <v>2352.69986</v>
      </c>
      <c r="E5615" s="14" t="n">
        <f aca="false">IF($F$2=0," - ",Tabla1[[#This Row],[Base para Mejor precio]]*(1-$F$2))</f>
        <v>2117.429874</v>
      </c>
      <c r="F5615" s="12" t="s">
        <v>31</v>
      </c>
      <c r="G5615" s="15"/>
      <c r="H5615" s="14" t="n">
        <f aca="false">IFERROR(IF($F$3=0,"-",Tabla1[[#This Row],[Precio de Cliente neto]]*(1+$F$3)),"-")</f>
        <v>3529.04979</v>
      </c>
      <c r="I5615" s="14" t="n">
        <v>3360.9998</v>
      </c>
      <c r="J5615" s="14" t="n">
        <v>3024.89982</v>
      </c>
    </row>
    <row r="5616" customFormat="false" ht="15" hidden="false" customHeight="false" outlineLevel="0" collapsed="false">
      <c r="A5616" s="12" t="n">
        <v>25014</v>
      </c>
      <c r="B5616" s="13" t="s">
        <v>5629</v>
      </c>
      <c r="C5616" s="14" t="n">
        <f aca="false">IF($F$2=0," - ",Tabla1[[#This Row],[Base Precio de Lista neto]])</f>
        <v>4204.2672</v>
      </c>
      <c r="D5616" s="14" t="n">
        <f aca="false">IF($F$2=0," - ",Tabla1[[#This Row],[Base Precio de Lista neto]]*(1-$F$2))</f>
        <v>2942.98704</v>
      </c>
      <c r="E5616" s="14" t="n">
        <f aca="false">IF($F$2=0," - ",Tabla1[[#This Row],[Base para Mejor precio]]*(1-$F$2))</f>
        <v>2648.688336</v>
      </c>
      <c r="F5616" s="12" t="s">
        <v>31</v>
      </c>
      <c r="G5616" s="15"/>
      <c r="H5616" s="14" t="n">
        <f aca="false">IFERROR(IF($F$3=0,"-",Tabla1[[#This Row],[Precio de Cliente neto]]*(1+$F$3)),"-")</f>
        <v>4414.48056</v>
      </c>
      <c r="I5616" s="14" t="n">
        <v>4204.2672</v>
      </c>
      <c r="J5616" s="14" t="n">
        <v>3783.84048</v>
      </c>
    </row>
    <row r="5617" customFormat="false" ht="15" hidden="false" customHeight="false" outlineLevel="0" collapsed="false">
      <c r="A5617" s="12" t="n">
        <v>25015</v>
      </c>
      <c r="B5617" s="13" t="s">
        <v>5630</v>
      </c>
      <c r="C5617" s="14" t="n">
        <f aca="false">IF($F$2=0," - ",Tabla1[[#This Row],[Base Precio de Lista neto]])</f>
        <v>5378.9243</v>
      </c>
      <c r="D5617" s="14" t="n">
        <f aca="false">IF($F$2=0," - ",Tabla1[[#This Row],[Base Precio de Lista neto]]*(1-$F$2))</f>
        <v>3765.24701</v>
      </c>
      <c r="E5617" s="14" t="n">
        <f aca="false">IF($F$2=0," - ",Tabla1[[#This Row],[Base para Mejor precio]]*(1-$F$2))</f>
        <v>3388.722309</v>
      </c>
      <c r="F5617" s="12" t="s">
        <v>31</v>
      </c>
      <c r="G5617" s="15"/>
      <c r="H5617" s="14" t="n">
        <f aca="false">IFERROR(IF($F$3=0,"-",Tabla1[[#This Row],[Precio de Cliente neto]]*(1+$F$3)),"-")</f>
        <v>5647.870515</v>
      </c>
      <c r="I5617" s="14" t="n">
        <v>5378.9243</v>
      </c>
      <c r="J5617" s="14" t="n">
        <v>4841.03187</v>
      </c>
    </row>
    <row r="5618" customFormat="false" ht="15" hidden="false" customHeight="false" outlineLevel="0" collapsed="false">
      <c r="A5618" s="12" t="n">
        <v>25016</v>
      </c>
      <c r="B5618" s="13" t="s">
        <v>5631</v>
      </c>
      <c r="C5618" s="14" t="n">
        <f aca="false">IF($F$2=0," - ",Tabla1[[#This Row],[Base Precio de Lista neto]])</f>
        <v>5872.2689</v>
      </c>
      <c r="D5618" s="14" t="n">
        <f aca="false">IF($F$2=0," - ",Tabla1[[#This Row],[Base Precio de Lista neto]]*(1-$F$2))</f>
        <v>4110.58823</v>
      </c>
      <c r="E5618" s="14" t="n">
        <f aca="false">IF($F$2=0," - ",Tabla1[[#This Row],[Base para Mejor precio]]*(1-$F$2))</f>
        <v>3699.529407</v>
      </c>
      <c r="F5618" s="12" t="s">
        <v>31</v>
      </c>
      <c r="G5618" s="15"/>
      <c r="H5618" s="14" t="n">
        <f aca="false">IFERROR(IF($F$3=0,"-",Tabla1[[#This Row],[Precio de Cliente neto]]*(1+$F$3)),"-")</f>
        <v>6165.882345</v>
      </c>
      <c r="I5618" s="14" t="n">
        <v>5872.2689</v>
      </c>
      <c r="J5618" s="14" t="n">
        <v>5285.04201</v>
      </c>
    </row>
    <row r="5619" customFormat="false" ht="15" hidden="false" customHeight="false" outlineLevel="0" collapsed="false">
      <c r="A5619" s="12" t="n">
        <v>25017</v>
      </c>
      <c r="B5619" s="13" t="s">
        <v>5632</v>
      </c>
      <c r="C5619" s="14" t="n">
        <f aca="false">IF($F$2=0," - ",Tabla1[[#This Row],[Base Precio de Lista neto]])</f>
        <v>6922.4181</v>
      </c>
      <c r="D5619" s="14" t="n">
        <f aca="false">IF($F$2=0," - ",Tabla1[[#This Row],[Base Precio de Lista neto]]*(1-$F$2))</f>
        <v>4845.69267</v>
      </c>
      <c r="E5619" s="14" t="n">
        <f aca="false">IF($F$2=0," - ",Tabla1[[#This Row],[Base para Mejor precio]]*(1-$F$2))</f>
        <v>4361.123403</v>
      </c>
      <c r="F5619" s="12" t="s">
        <v>31</v>
      </c>
      <c r="G5619" s="15"/>
      <c r="H5619" s="14" t="n">
        <f aca="false">IFERROR(IF($F$3=0,"-",Tabla1[[#This Row],[Precio de Cliente neto]]*(1+$F$3)),"-")</f>
        <v>7268.539005</v>
      </c>
      <c r="I5619" s="14" t="n">
        <v>6922.4181</v>
      </c>
      <c r="J5619" s="14" t="n">
        <v>6230.17629</v>
      </c>
    </row>
    <row r="5620" customFormat="false" ht="15" hidden="false" customHeight="false" outlineLevel="0" collapsed="false">
      <c r="A5620" s="12" t="n">
        <v>25018</v>
      </c>
      <c r="B5620" s="13" t="s">
        <v>5633</v>
      </c>
      <c r="C5620" s="14" t="n">
        <f aca="false">IF($F$2=0," - ",Tabla1[[#This Row],[Base Precio de Lista neto]])</f>
        <v>471.8603</v>
      </c>
      <c r="D5620" s="14" t="n">
        <f aca="false">IF($F$2=0," - ",Tabla1[[#This Row],[Base Precio de Lista neto]]*(1-$F$2))</f>
        <v>330.30221</v>
      </c>
      <c r="E5620" s="14" t="n">
        <f aca="false">IF($F$2=0," - ",Tabla1[[#This Row],[Base para Mejor precio]]*(1-$F$2))</f>
        <v>297.271989</v>
      </c>
      <c r="F5620" s="12" t="s">
        <v>31</v>
      </c>
      <c r="G5620" s="15"/>
      <c r="H5620" s="14" t="n">
        <f aca="false">IFERROR(IF($F$3=0,"-",Tabla1[[#This Row],[Precio de Cliente neto]]*(1+$F$3)),"-")</f>
        <v>495.453315</v>
      </c>
      <c r="I5620" s="14" t="n">
        <v>471.8603</v>
      </c>
      <c r="J5620" s="14" t="n">
        <v>424.67427</v>
      </c>
    </row>
    <row r="5621" customFormat="false" ht="15" hidden="false" customHeight="false" outlineLevel="0" collapsed="false">
      <c r="A5621" s="12" t="n">
        <v>25019</v>
      </c>
      <c r="B5621" s="13" t="s">
        <v>5634</v>
      </c>
      <c r="C5621" s="14" t="n">
        <f aca="false">IF($F$2=0," - ",Tabla1[[#This Row],[Base Precio de Lista neto]])</f>
        <v>457.5323</v>
      </c>
      <c r="D5621" s="14" t="n">
        <f aca="false">IF($F$2=0," - ",Tabla1[[#This Row],[Base Precio de Lista neto]]*(1-$F$2))</f>
        <v>320.27261</v>
      </c>
      <c r="E5621" s="14" t="n">
        <f aca="false">IF($F$2=0," - ",Tabla1[[#This Row],[Base para Mejor precio]]*(1-$F$2))</f>
        <v>288.245349</v>
      </c>
      <c r="F5621" s="12" t="s">
        <v>31</v>
      </c>
      <c r="G5621" s="15"/>
      <c r="H5621" s="14" t="n">
        <f aca="false">IFERROR(IF($F$3=0,"-",Tabla1[[#This Row],[Precio de Cliente neto]]*(1+$F$3)),"-")</f>
        <v>480.408915</v>
      </c>
      <c r="I5621" s="14" t="n">
        <v>457.5323</v>
      </c>
      <c r="J5621" s="14" t="n">
        <v>411.77907</v>
      </c>
    </row>
    <row r="5622" customFormat="false" ht="15" hidden="false" customHeight="false" outlineLevel="0" collapsed="false">
      <c r="A5622" s="12" t="n">
        <v>25020</v>
      </c>
      <c r="B5622" s="13" t="s">
        <v>5635</v>
      </c>
      <c r="C5622" s="14" t="n">
        <f aca="false">IF($F$2=0," - ",Tabla1[[#This Row],[Base Precio de Lista neto]])</f>
        <v>532.3478</v>
      </c>
      <c r="D5622" s="14" t="n">
        <f aca="false">IF($F$2=0," - ",Tabla1[[#This Row],[Base Precio de Lista neto]]*(1-$F$2))</f>
        <v>372.64346</v>
      </c>
      <c r="E5622" s="14" t="n">
        <f aca="false">IF($F$2=0," - ",Tabla1[[#This Row],[Base para Mejor precio]]*(1-$F$2))</f>
        <v>335.379114</v>
      </c>
      <c r="F5622" s="12" t="s">
        <v>31</v>
      </c>
      <c r="G5622" s="15"/>
      <c r="H5622" s="14" t="n">
        <f aca="false">IFERROR(IF($F$3=0,"-",Tabla1[[#This Row],[Precio de Cliente neto]]*(1+$F$3)),"-")</f>
        <v>558.96519</v>
      </c>
      <c r="I5622" s="14" t="n">
        <v>532.3478</v>
      </c>
      <c r="J5622" s="14" t="n">
        <v>479.11302</v>
      </c>
    </row>
    <row r="5623" customFormat="false" ht="15" hidden="false" customHeight="false" outlineLevel="0" collapsed="false">
      <c r="A5623" s="12" t="n">
        <v>25021</v>
      </c>
      <c r="B5623" s="13" t="s">
        <v>5636</v>
      </c>
      <c r="C5623" s="14" t="n">
        <f aca="false">IF($F$2=0," - ",Tabla1[[#This Row],[Base Precio de Lista neto]])</f>
        <v>1158.5783</v>
      </c>
      <c r="D5623" s="14" t="n">
        <f aca="false">IF($F$2=0," - ",Tabla1[[#This Row],[Base Precio de Lista neto]]*(1-$F$2))</f>
        <v>811.00481</v>
      </c>
      <c r="E5623" s="14" t="n">
        <f aca="false">IF($F$2=0," - ",Tabla1[[#This Row],[Base para Mejor precio]]*(1-$F$2))</f>
        <v>729.904329</v>
      </c>
      <c r="F5623" s="12" t="s">
        <v>31</v>
      </c>
      <c r="G5623" s="15"/>
      <c r="H5623" s="14" t="n">
        <f aca="false">IFERROR(IF($F$3=0,"-",Tabla1[[#This Row],[Precio de Cliente neto]]*(1+$F$3)),"-")</f>
        <v>1216.507215</v>
      </c>
      <c r="I5623" s="14" t="n">
        <v>1158.5783</v>
      </c>
      <c r="J5623" s="14" t="n">
        <v>1042.72047</v>
      </c>
    </row>
    <row r="5624" customFormat="false" ht="15" hidden="false" customHeight="false" outlineLevel="0" collapsed="false">
      <c r="A5624" s="12" t="n">
        <v>25022</v>
      </c>
      <c r="B5624" s="13" t="s">
        <v>5637</v>
      </c>
      <c r="C5624" s="14" t="n">
        <f aca="false">IF($F$2=0," - ",Tabla1[[#This Row],[Base Precio de Lista neto]])</f>
        <v>1106.4946</v>
      </c>
      <c r="D5624" s="14" t="n">
        <f aca="false">IF($F$2=0," - ",Tabla1[[#This Row],[Base Precio de Lista neto]]*(1-$F$2))</f>
        <v>774.54622</v>
      </c>
      <c r="E5624" s="14" t="n">
        <f aca="false">IF($F$2=0," - ",Tabla1[[#This Row],[Base para Mejor precio]]*(1-$F$2))</f>
        <v>697.091598</v>
      </c>
      <c r="F5624" s="12" t="s">
        <v>31</v>
      </c>
      <c r="G5624" s="15"/>
      <c r="H5624" s="14" t="n">
        <f aca="false">IFERROR(IF($F$3=0,"-",Tabla1[[#This Row],[Precio de Cliente neto]]*(1+$F$3)),"-")</f>
        <v>1161.81933</v>
      </c>
      <c r="I5624" s="14" t="n">
        <v>1106.4946</v>
      </c>
      <c r="J5624" s="14" t="n">
        <v>995.84514</v>
      </c>
    </row>
    <row r="5625" customFormat="false" ht="15" hidden="false" customHeight="false" outlineLevel="0" collapsed="false">
      <c r="A5625" s="12" t="n">
        <v>25023</v>
      </c>
      <c r="B5625" s="13" t="s">
        <v>5638</v>
      </c>
      <c r="C5625" s="14" t="n">
        <f aca="false">IF($F$2=0," - ",Tabla1[[#This Row],[Base Precio de Lista neto]])</f>
        <v>1246.2366</v>
      </c>
      <c r="D5625" s="14" t="n">
        <f aca="false">IF($F$2=0," - ",Tabla1[[#This Row],[Base Precio de Lista neto]]*(1-$F$2))</f>
        <v>872.36562</v>
      </c>
      <c r="E5625" s="14" t="n">
        <f aca="false">IF($F$2=0," - ",Tabla1[[#This Row],[Base para Mejor precio]]*(1-$F$2))</f>
        <v>785.129058</v>
      </c>
      <c r="F5625" s="12" t="s">
        <v>31</v>
      </c>
      <c r="G5625" s="15"/>
      <c r="H5625" s="14" t="n">
        <f aca="false">IFERROR(IF($F$3=0,"-",Tabla1[[#This Row],[Precio de Cliente neto]]*(1+$F$3)),"-")</f>
        <v>1308.54843</v>
      </c>
      <c r="I5625" s="14" t="n">
        <v>1246.2366</v>
      </c>
      <c r="J5625" s="14" t="n">
        <v>1121.61294</v>
      </c>
    </row>
    <row r="5626" customFormat="false" ht="15" hidden="false" customHeight="false" outlineLevel="0" collapsed="false">
      <c r="A5626" s="12" t="n">
        <v>25024</v>
      </c>
      <c r="B5626" s="13" t="s">
        <v>5639</v>
      </c>
      <c r="C5626" s="14" t="n">
        <f aca="false">IF($F$2=0," - ",Tabla1[[#This Row],[Base Precio de Lista neto]])</f>
        <v>1798.4572</v>
      </c>
      <c r="D5626" s="14" t="n">
        <f aca="false">IF($F$2=0," - ",Tabla1[[#This Row],[Base Precio de Lista neto]]*(1-$F$2))</f>
        <v>1258.92004</v>
      </c>
      <c r="E5626" s="14" t="n">
        <f aca="false">IF($F$2=0," - ",Tabla1[[#This Row],[Base para Mejor precio]]*(1-$F$2))</f>
        <v>1133.028036</v>
      </c>
      <c r="F5626" s="12" t="s">
        <v>31</v>
      </c>
      <c r="G5626" s="15"/>
      <c r="H5626" s="14" t="n">
        <f aca="false">IFERROR(IF($F$3=0,"-",Tabla1[[#This Row],[Precio de Cliente neto]]*(1+$F$3)),"-")</f>
        <v>1888.38006</v>
      </c>
      <c r="I5626" s="14" t="n">
        <v>1798.4572</v>
      </c>
      <c r="J5626" s="14" t="n">
        <v>1618.61148</v>
      </c>
    </row>
    <row r="5627" customFormat="false" ht="15" hidden="false" customHeight="false" outlineLevel="0" collapsed="false">
      <c r="A5627" s="12" t="n">
        <v>25025</v>
      </c>
      <c r="B5627" s="13" t="s">
        <v>5640</v>
      </c>
      <c r="C5627" s="14" t="n">
        <f aca="false">IF($F$2=0," - ",Tabla1[[#This Row],[Base Precio de Lista neto]])</f>
        <v>18931.1759</v>
      </c>
      <c r="D5627" s="14" t="n">
        <f aca="false">IF($F$2=0," - ",Tabla1[[#This Row],[Base Precio de Lista neto]]*(1-$F$2))</f>
        <v>13251.82313</v>
      </c>
      <c r="E5627" s="14" t="n">
        <f aca="false">IF($F$2=0," - ",Tabla1[[#This Row],[Base para Mejor precio]]*(1-$F$2))</f>
        <v>11926.640817</v>
      </c>
      <c r="F5627" s="12" t="s">
        <v>31</v>
      </c>
      <c r="G5627" s="15"/>
      <c r="H5627" s="14" t="n">
        <f aca="false">IFERROR(IF($F$3=0,"-",Tabla1[[#This Row],[Precio de Cliente neto]]*(1+$F$3)),"-")</f>
        <v>19877.734695</v>
      </c>
      <c r="I5627" s="14" t="n">
        <v>18931.1759</v>
      </c>
      <c r="J5627" s="14" t="n">
        <v>17038.05831</v>
      </c>
    </row>
    <row r="5628" customFormat="false" ht="15" hidden="false" customHeight="false" outlineLevel="0" collapsed="false">
      <c r="A5628" s="12" t="n">
        <v>25026</v>
      </c>
      <c r="B5628" s="13" t="s">
        <v>5641</v>
      </c>
      <c r="C5628" s="14" t="n">
        <f aca="false">IF($F$2=0," - ",Tabla1[[#This Row],[Base Precio de Lista neto]])</f>
        <v>1670.8321</v>
      </c>
      <c r="D5628" s="14" t="n">
        <f aca="false">IF($F$2=0," - ",Tabla1[[#This Row],[Base Precio de Lista neto]]*(1-$F$2))</f>
        <v>1169.58247</v>
      </c>
      <c r="E5628" s="14" t="n">
        <f aca="false">IF($F$2=0," - ",Tabla1[[#This Row],[Base para Mejor precio]]*(1-$F$2))</f>
        <v>1052.624223</v>
      </c>
      <c r="F5628" s="12" t="s">
        <v>31</v>
      </c>
      <c r="G5628" s="15"/>
      <c r="H5628" s="14" t="n">
        <f aca="false">IFERROR(IF($F$3=0,"-",Tabla1[[#This Row],[Precio de Cliente neto]]*(1+$F$3)),"-")</f>
        <v>1754.373705</v>
      </c>
      <c r="I5628" s="14" t="n">
        <v>1670.8321</v>
      </c>
      <c r="J5628" s="14" t="n">
        <v>1503.74889</v>
      </c>
    </row>
    <row r="5629" customFormat="false" ht="15" hidden="false" customHeight="false" outlineLevel="0" collapsed="false">
      <c r="A5629" s="12" t="n">
        <v>25027</v>
      </c>
      <c r="B5629" s="13" t="s">
        <v>5642</v>
      </c>
      <c r="C5629" s="14" t="n">
        <f aca="false">IF($F$2=0," - ",Tabla1[[#This Row],[Base Precio de Lista neto]])</f>
        <v>2022.6976</v>
      </c>
      <c r="D5629" s="14" t="n">
        <f aca="false">IF($F$2=0," - ",Tabla1[[#This Row],[Base Precio de Lista neto]]*(1-$F$2))</f>
        <v>1415.88832</v>
      </c>
      <c r="E5629" s="14" t="n">
        <f aca="false">IF($F$2=0," - ",Tabla1[[#This Row],[Base para Mejor precio]]*(1-$F$2))</f>
        <v>1274.299488</v>
      </c>
      <c r="F5629" s="12" t="s">
        <v>31</v>
      </c>
      <c r="G5629" s="15"/>
      <c r="H5629" s="14" t="n">
        <f aca="false">IFERROR(IF($F$3=0,"-",Tabla1[[#This Row],[Precio de Cliente neto]]*(1+$F$3)),"-")</f>
        <v>2123.83248</v>
      </c>
      <c r="I5629" s="14" t="n">
        <v>2022.6976</v>
      </c>
      <c r="J5629" s="14" t="n">
        <v>1820.42784</v>
      </c>
    </row>
    <row r="5630" customFormat="false" ht="15" hidden="false" customHeight="false" outlineLevel="0" collapsed="false">
      <c r="A5630" s="12" t="n">
        <v>25028</v>
      </c>
      <c r="B5630" s="13" t="s">
        <v>5643</v>
      </c>
      <c r="C5630" s="14" t="n">
        <f aca="false">IF($F$2=0," - ",Tabla1[[#This Row],[Base Precio de Lista neto]])</f>
        <v>755.1977</v>
      </c>
      <c r="D5630" s="14" t="n">
        <f aca="false">IF($F$2=0," - ",Tabla1[[#This Row],[Base Precio de Lista neto]]*(1-$F$2))</f>
        <v>528.63839</v>
      </c>
      <c r="E5630" s="14" t="n">
        <f aca="false">IF($F$2=0," - ",Tabla1[[#This Row],[Base para Mejor precio]]*(1-$F$2))</f>
        <v>475.774551</v>
      </c>
      <c r="F5630" s="12" t="s">
        <v>31</v>
      </c>
      <c r="G5630" s="15"/>
      <c r="H5630" s="14" t="n">
        <f aca="false">IFERROR(IF($F$3=0,"-",Tabla1[[#This Row],[Precio de Cliente neto]]*(1+$F$3)),"-")</f>
        <v>792.957585</v>
      </c>
      <c r="I5630" s="14" t="n">
        <v>755.1977</v>
      </c>
      <c r="J5630" s="14" t="n">
        <v>679.67793</v>
      </c>
    </row>
    <row r="5631" customFormat="false" ht="15" hidden="false" customHeight="false" outlineLevel="0" collapsed="false">
      <c r="A5631" s="12" t="n">
        <v>25029</v>
      </c>
      <c r="B5631" s="13" t="s">
        <v>5644</v>
      </c>
      <c r="C5631" s="14" t="n">
        <f aca="false">IF($F$2=0," - ",Tabla1[[#This Row],[Base Precio de Lista neto]])</f>
        <v>1785.6608</v>
      </c>
      <c r="D5631" s="14" t="n">
        <f aca="false">IF($F$2=0," - ",Tabla1[[#This Row],[Base Precio de Lista neto]]*(1-$F$2))</f>
        <v>1249.96256</v>
      </c>
      <c r="E5631" s="14" t="n">
        <f aca="false">IF($F$2=0," - ",Tabla1[[#This Row],[Base para Mejor precio]]*(1-$F$2))</f>
        <v>1124.966304</v>
      </c>
      <c r="F5631" s="12" t="s">
        <v>31</v>
      </c>
      <c r="G5631" s="15"/>
      <c r="H5631" s="14" t="n">
        <f aca="false">IFERROR(IF($F$3=0,"-",Tabla1[[#This Row],[Precio de Cliente neto]]*(1+$F$3)),"-")</f>
        <v>1874.94384</v>
      </c>
      <c r="I5631" s="14" t="n">
        <v>1785.6608</v>
      </c>
      <c r="J5631" s="14" t="n">
        <v>1607.09472</v>
      </c>
    </row>
    <row r="5632" customFormat="false" ht="15" hidden="false" customHeight="false" outlineLevel="0" collapsed="false">
      <c r="A5632" s="12" t="n">
        <v>25030</v>
      </c>
      <c r="B5632" s="13" t="s">
        <v>5645</v>
      </c>
      <c r="C5632" s="14" t="n">
        <f aca="false">IF($F$2=0," - ",Tabla1[[#This Row],[Base Precio de Lista neto]])</f>
        <v>2747.7707</v>
      </c>
      <c r="D5632" s="14" t="n">
        <f aca="false">IF($F$2=0," - ",Tabla1[[#This Row],[Base Precio de Lista neto]]*(1-$F$2))</f>
        <v>1923.43949</v>
      </c>
      <c r="E5632" s="14" t="n">
        <f aca="false">IF($F$2=0," - ",Tabla1[[#This Row],[Base para Mejor precio]]*(1-$F$2))</f>
        <v>1731.095541</v>
      </c>
      <c r="F5632" s="12" t="s">
        <v>31</v>
      </c>
      <c r="G5632" s="15"/>
      <c r="H5632" s="14" t="n">
        <f aca="false">IFERROR(IF($F$3=0,"-",Tabla1[[#This Row],[Precio de Cliente neto]]*(1+$F$3)),"-")</f>
        <v>2885.159235</v>
      </c>
      <c r="I5632" s="14" t="n">
        <v>2747.7707</v>
      </c>
      <c r="J5632" s="14" t="n">
        <v>2472.99363</v>
      </c>
    </row>
    <row r="5633" customFormat="false" ht="15" hidden="false" customHeight="false" outlineLevel="0" collapsed="false">
      <c r="A5633" s="12" t="n">
        <v>25031</v>
      </c>
      <c r="B5633" s="13" t="s">
        <v>5646</v>
      </c>
      <c r="C5633" s="14" t="n">
        <f aca="false">IF($F$2=0," - ",Tabla1[[#This Row],[Base Precio de Lista neto]])</f>
        <v>1138.8792</v>
      </c>
      <c r="D5633" s="14" t="n">
        <f aca="false">IF($F$2=0," - ",Tabla1[[#This Row],[Base Precio de Lista neto]]*(1-$F$2))</f>
        <v>797.21544</v>
      </c>
      <c r="E5633" s="14" t="n">
        <f aca="false">IF($F$2=0," - ",Tabla1[[#This Row],[Base para Mejor precio]]*(1-$F$2))</f>
        <v>717.493896</v>
      </c>
      <c r="F5633" s="12" t="s">
        <v>31</v>
      </c>
      <c r="G5633" s="15"/>
      <c r="H5633" s="14" t="n">
        <f aca="false">IFERROR(IF($F$3=0,"-",Tabla1[[#This Row],[Precio de Cliente neto]]*(1+$F$3)),"-")</f>
        <v>1195.82316</v>
      </c>
      <c r="I5633" s="14" t="n">
        <v>1138.8792</v>
      </c>
      <c r="J5633" s="14" t="n">
        <v>1024.99128</v>
      </c>
    </row>
    <row r="5634" customFormat="false" ht="15" hidden="false" customHeight="false" outlineLevel="0" collapsed="false">
      <c r="A5634" s="12" t="n">
        <v>25032</v>
      </c>
      <c r="B5634" s="13" t="s">
        <v>5647</v>
      </c>
      <c r="C5634" s="14" t="n">
        <f aca="false">IF($F$2=0," - ",Tabla1[[#This Row],[Base Precio de Lista neto]])</f>
        <v>2942.4216</v>
      </c>
      <c r="D5634" s="14" t="n">
        <f aca="false">IF($F$2=0," - ",Tabla1[[#This Row],[Base Precio de Lista neto]]*(1-$F$2))</f>
        <v>2059.69512</v>
      </c>
      <c r="E5634" s="14" t="n">
        <f aca="false">IF($F$2=0," - ",Tabla1[[#This Row],[Base para Mejor precio]]*(1-$F$2))</f>
        <v>1853.725608</v>
      </c>
      <c r="F5634" s="12" t="s">
        <v>31</v>
      </c>
      <c r="G5634" s="15"/>
      <c r="H5634" s="14" t="n">
        <f aca="false">IFERROR(IF($F$3=0,"-",Tabla1[[#This Row],[Precio de Cliente neto]]*(1+$F$3)),"-")</f>
        <v>3089.54268</v>
      </c>
      <c r="I5634" s="14" t="n">
        <v>2942.4216</v>
      </c>
      <c r="J5634" s="14" t="n">
        <v>2648.17944</v>
      </c>
    </row>
    <row r="5635" customFormat="false" ht="15" hidden="false" customHeight="false" outlineLevel="0" collapsed="false">
      <c r="A5635" s="12" t="n">
        <v>25033</v>
      </c>
      <c r="B5635" s="13" t="s">
        <v>5648</v>
      </c>
      <c r="C5635" s="14" t="n">
        <f aca="false">IF($F$2=0," - ",Tabla1[[#This Row],[Base Precio de Lista neto]])</f>
        <v>4809.8663</v>
      </c>
      <c r="D5635" s="14" t="n">
        <f aca="false">IF($F$2=0," - ",Tabla1[[#This Row],[Base Precio de Lista neto]]*(1-$F$2))</f>
        <v>3366.90641</v>
      </c>
      <c r="E5635" s="14" t="n">
        <f aca="false">IF($F$2=0," - ",Tabla1[[#This Row],[Base para Mejor precio]]*(1-$F$2))</f>
        <v>3030.215769</v>
      </c>
      <c r="F5635" s="12" t="s">
        <v>31</v>
      </c>
      <c r="G5635" s="15"/>
      <c r="H5635" s="14" t="n">
        <f aca="false">IFERROR(IF($F$3=0,"-",Tabla1[[#This Row],[Precio de Cliente neto]]*(1+$F$3)),"-")</f>
        <v>5050.359615</v>
      </c>
      <c r="I5635" s="14" t="n">
        <v>4809.8663</v>
      </c>
      <c r="J5635" s="14" t="n">
        <v>4328.87967</v>
      </c>
    </row>
    <row r="5636" customFormat="false" ht="15" hidden="false" customHeight="false" outlineLevel="0" collapsed="false">
      <c r="A5636" s="12" t="n">
        <v>25034</v>
      </c>
      <c r="B5636" s="13" t="s">
        <v>5649</v>
      </c>
      <c r="C5636" s="14" t="n">
        <f aca="false">IF($F$2=0," - ",Tabla1[[#This Row],[Base Precio de Lista neto]])</f>
        <v>69.6495</v>
      </c>
      <c r="D5636" s="14" t="n">
        <f aca="false">IF($F$2=0," - ",Tabla1[[#This Row],[Base Precio de Lista neto]]*(1-$F$2))</f>
        <v>48.75465</v>
      </c>
      <c r="E5636" s="14" t="n">
        <f aca="false">IF($F$2=0," - ",Tabla1[[#This Row],[Base para Mejor precio]]*(1-$F$2))</f>
        <v>43.879185</v>
      </c>
      <c r="F5636" s="12" t="s">
        <v>31</v>
      </c>
      <c r="G5636" s="15"/>
      <c r="H5636" s="14" t="n">
        <f aca="false">IFERROR(IF($F$3=0,"-",Tabla1[[#This Row],[Precio de Cliente neto]]*(1+$F$3)),"-")</f>
        <v>73.131975</v>
      </c>
      <c r="I5636" s="14" t="n">
        <v>69.6495</v>
      </c>
      <c r="J5636" s="14" t="n">
        <v>62.68455</v>
      </c>
    </row>
    <row r="5637" customFormat="false" ht="15" hidden="false" customHeight="false" outlineLevel="0" collapsed="false">
      <c r="A5637" s="12" t="n">
        <v>25035</v>
      </c>
      <c r="B5637" s="13" t="s">
        <v>5650</v>
      </c>
      <c r="C5637" s="14" t="n">
        <f aca="false">IF($F$2=0," - ",Tabla1[[#This Row],[Base Precio de Lista neto]])</f>
        <v>75.779</v>
      </c>
      <c r="D5637" s="14" t="n">
        <f aca="false">IF($F$2=0," - ",Tabla1[[#This Row],[Base Precio de Lista neto]]*(1-$F$2))</f>
        <v>53.0453</v>
      </c>
      <c r="E5637" s="14" t="n">
        <f aca="false">IF($F$2=0," - ",Tabla1[[#This Row],[Base para Mejor precio]]*(1-$F$2))</f>
        <v>47.74077</v>
      </c>
      <c r="F5637" s="12" t="s">
        <v>31</v>
      </c>
      <c r="G5637" s="15"/>
      <c r="H5637" s="14" t="n">
        <f aca="false">IFERROR(IF($F$3=0,"-",Tabla1[[#This Row],[Precio de Cliente neto]]*(1+$F$3)),"-")</f>
        <v>79.56795</v>
      </c>
      <c r="I5637" s="14" t="n">
        <v>75.779</v>
      </c>
      <c r="J5637" s="14" t="n">
        <v>68.2011</v>
      </c>
    </row>
    <row r="5638" customFormat="false" ht="15" hidden="false" customHeight="false" outlineLevel="0" collapsed="false">
      <c r="A5638" s="12" t="n">
        <v>25036</v>
      </c>
      <c r="B5638" s="13" t="s">
        <v>5651</v>
      </c>
      <c r="C5638" s="14" t="n">
        <f aca="false">IF($F$2=0," - ",Tabla1[[#This Row],[Base Precio de Lista neto]])</f>
        <v>169.9298</v>
      </c>
      <c r="D5638" s="14" t="n">
        <f aca="false">IF($F$2=0," - ",Tabla1[[#This Row],[Base Precio de Lista neto]]*(1-$F$2))</f>
        <v>118.95086</v>
      </c>
      <c r="E5638" s="14" t="n">
        <f aca="false">IF($F$2=0," - ",Tabla1[[#This Row],[Base para Mejor precio]]*(1-$F$2))</f>
        <v>107.055774</v>
      </c>
      <c r="F5638" s="12" t="s">
        <v>31</v>
      </c>
      <c r="G5638" s="15"/>
      <c r="H5638" s="14" t="n">
        <f aca="false">IFERROR(IF($F$3=0,"-",Tabla1[[#This Row],[Precio de Cliente neto]]*(1+$F$3)),"-")</f>
        <v>178.42629</v>
      </c>
      <c r="I5638" s="14" t="n">
        <v>169.9298</v>
      </c>
      <c r="J5638" s="14" t="n">
        <v>152.93682</v>
      </c>
    </row>
    <row r="5639" customFormat="false" ht="15" hidden="false" customHeight="false" outlineLevel="0" collapsed="false">
      <c r="A5639" s="12" t="n">
        <v>25037</v>
      </c>
      <c r="B5639" s="13" t="s">
        <v>5652</v>
      </c>
      <c r="C5639" s="14" t="n">
        <f aca="false">IF($F$2=0," - ",Tabla1[[#This Row],[Base Precio de Lista neto]])</f>
        <v>541.6047</v>
      </c>
      <c r="D5639" s="14" t="n">
        <f aca="false">IF($F$2=0," - ",Tabla1[[#This Row],[Base Precio de Lista neto]]*(1-$F$2))</f>
        <v>379.12329</v>
      </c>
      <c r="E5639" s="14" t="n">
        <f aca="false">IF($F$2=0," - ",Tabla1[[#This Row],[Base para Mejor precio]]*(1-$F$2))</f>
        <v>341.210961</v>
      </c>
      <c r="F5639" s="12" t="s">
        <v>31</v>
      </c>
      <c r="G5639" s="15"/>
      <c r="H5639" s="14" t="n">
        <f aca="false">IFERROR(IF($F$3=0,"-",Tabla1[[#This Row],[Precio de Cliente neto]]*(1+$F$3)),"-")</f>
        <v>568.684935</v>
      </c>
      <c r="I5639" s="14" t="n">
        <v>541.6047</v>
      </c>
      <c r="J5639" s="14" t="n">
        <v>487.44423</v>
      </c>
    </row>
    <row r="5640" customFormat="false" ht="15" hidden="false" customHeight="false" outlineLevel="0" collapsed="false">
      <c r="A5640" s="12" t="n">
        <v>25038</v>
      </c>
      <c r="B5640" s="13" t="s">
        <v>5653</v>
      </c>
      <c r="C5640" s="14" t="n">
        <f aca="false">IF($F$2=0," - ",Tabla1[[#This Row],[Base Precio de Lista neto]])</f>
        <v>1777.5575</v>
      </c>
      <c r="D5640" s="14" t="n">
        <f aca="false">IF($F$2=0," - ",Tabla1[[#This Row],[Base Precio de Lista neto]]*(1-$F$2))</f>
        <v>1244.29025</v>
      </c>
      <c r="E5640" s="14" t="n">
        <f aca="false">IF($F$2=0," - ",Tabla1[[#This Row],[Base para Mejor precio]]*(1-$F$2))</f>
        <v>1119.861225</v>
      </c>
      <c r="F5640" s="12" t="s">
        <v>31</v>
      </c>
      <c r="G5640" s="15"/>
      <c r="H5640" s="14" t="n">
        <f aca="false">IFERROR(IF($F$3=0,"-",Tabla1[[#This Row],[Precio de Cliente neto]]*(1+$F$3)),"-")</f>
        <v>1866.435375</v>
      </c>
      <c r="I5640" s="14" t="n">
        <v>1777.5575</v>
      </c>
      <c r="J5640" s="14" t="n">
        <v>1599.80175</v>
      </c>
    </row>
    <row r="5641" customFormat="false" ht="15" hidden="false" customHeight="false" outlineLevel="0" collapsed="false">
      <c r="A5641" s="12" t="n">
        <v>25039</v>
      </c>
      <c r="B5641" s="13" t="s">
        <v>5654</v>
      </c>
      <c r="C5641" s="14" t="n">
        <f aca="false">IF($F$2=0," - ",Tabla1[[#This Row],[Base Precio de Lista neto]])</f>
        <v>4843.1961</v>
      </c>
      <c r="D5641" s="14" t="n">
        <f aca="false">IF($F$2=0," - ",Tabla1[[#This Row],[Base Precio de Lista neto]]*(1-$F$2))</f>
        <v>3390.23727</v>
      </c>
      <c r="E5641" s="14" t="n">
        <f aca="false">IF($F$2=0," - ",Tabla1[[#This Row],[Base para Mejor precio]]*(1-$F$2))</f>
        <v>3051.213543</v>
      </c>
      <c r="F5641" s="12" t="s">
        <v>31</v>
      </c>
      <c r="G5641" s="15"/>
      <c r="H5641" s="14" t="n">
        <f aca="false">IFERROR(IF($F$3=0,"-",Tabla1[[#This Row],[Precio de Cliente neto]]*(1+$F$3)),"-")</f>
        <v>5085.355905</v>
      </c>
      <c r="I5641" s="14" t="n">
        <v>4843.1961</v>
      </c>
      <c r="J5641" s="14" t="n">
        <v>4358.87649</v>
      </c>
    </row>
    <row r="5642" customFormat="false" ht="15" hidden="false" customHeight="false" outlineLevel="0" collapsed="false">
      <c r="A5642" s="12" t="n">
        <v>25040</v>
      </c>
      <c r="B5642" s="13" t="s">
        <v>5655</v>
      </c>
      <c r="C5642" s="14" t="n">
        <f aca="false">IF($F$2=0," - ",Tabla1[[#This Row],[Base Precio de Lista neto]])</f>
        <v>5739.5598</v>
      </c>
      <c r="D5642" s="14" t="n">
        <f aca="false">IF($F$2=0," - ",Tabla1[[#This Row],[Base Precio de Lista neto]]*(1-$F$2))</f>
        <v>4017.69186</v>
      </c>
      <c r="E5642" s="14" t="n">
        <f aca="false">IF($F$2=0," - ",Tabla1[[#This Row],[Base para Mejor precio]]*(1-$F$2))</f>
        <v>3615.922674</v>
      </c>
      <c r="F5642" s="12" t="s">
        <v>31</v>
      </c>
      <c r="G5642" s="15"/>
      <c r="H5642" s="14" t="n">
        <f aca="false">IFERROR(IF($F$3=0,"-",Tabla1[[#This Row],[Precio de Cliente neto]]*(1+$F$3)),"-")</f>
        <v>6026.53779</v>
      </c>
      <c r="I5642" s="14" t="n">
        <v>5739.5598</v>
      </c>
      <c r="J5642" s="14" t="n">
        <v>5165.60382</v>
      </c>
    </row>
    <row r="5643" customFormat="false" ht="15" hidden="false" customHeight="false" outlineLevel="0" collapsed="false">
      <c r="A5643" s="12" t="n">
        <v>25041</v>
      </c>
      <c r="B5643" s="13" t="s">
        <v>5656</v>
      </c>
      <c r="C5643" s="14" t="n">
        <f aca="false">IF($F$2=0," - ",Tabla1[[#This Row],[Base Precio de Lista neto]])</f>
        <v>162.7579</v>
      </c>
      <c r="D5643" s="14" t="n">
        <f aca="false">IF($F$2=0," - ",Tabla1[[#This Row],[Base Precio de Lista neto]]*(1-$F$2))</f>
        <v>113.93053</v>
      </c>
      <c r="E5643" s="14" t="n">
        <f aca="false">IF($F$2=0," - ",Tabla1[[#This Row],[Base para Mejor precio]]*(1-$F$2))</f>
        <v>102.537477</v>
      </c>
      <c r="F5643" s="12" t="s">
        <v>31</v>
      </c>
      <c r="G5643" s="15"/>
      <c r="H5643" s="14" t="n">
        <f aca="false">IFERROR(IF($F$3=0,"-",Tabla1[[#This Row],[Precio de Cliente neto]]*(1+$F$3)),"-")</f>
        <v>170.895795</v>
      </c>
      <c r="I5643" s="14" t="n">
        <v>162.7579</v>
      </c>
      <c r="J5643" s="14" t="n">
        <v>146.48211</v>
      </c>
    </row>
    <row r="5644" customFormat="false" ht="15" hidden="false" customHeight="false" outlineLevel="0" collapsed="false">
      <c r="A5644" s="12" t="n">
        <v>25042</v>
      </c>
      <c r="B5644" s="13" t="s">
        <v>5657</v>
      </c>
      <c r="C5644" s="14" t="n">
        <f aca="false">IF($F$2=0," - ",Tabla1[[#This Row],[Base Precio de Lista neto]])</f>
        <v>162.7579</v>
      </c>
      <c r="D5644" s="14" t="n">
        <f aca="false">IF($F$2=0," - ",Tabla1[[#This Row],[Base Precio de Lista neto]]*(1-$F$2))</f>
        <v>113.93053</v>
      </c>
      <c r="E5644" s="14" t="n">
        <f aca="false">IF($F$2=0," - ",Tabla1[[#This Row],[Base para Mejor precio]]*(1-$F$2))</f>
        <v>102.537477</v>
      </c>
      <c r="F5644" s="12" t="s">
        <v>31</v>
      </c>
      <c r="G5644" s="15"/>
      <c r="H5644" s="14" t="n">
        <f aca="false">IFERROR(IF($F$3=0,"-",Tabla1[[#This Row],[Precio de Cliente neto]]*(1+$F$3)),"-")</f>
        <v>170.895795</v>
      </c>
      <c r="I5644" s="14" t="n">
        <v>162.7579</v>
      </c>
      <c r="J5644" s="14" t="n">
        <v>146.48211</v>
      </c>
    </row>
    <row r="5645" customFormat="false" ht="15" hidden="false" customHeight="false" outlineLevel="0" collapsed="false">
      <c r="A5645" s="12" t="n">
        <v>25043</v>
      </c>
      <c r="B5645" s="13" t="s">
        <v>5658</v>
      </c>
      <c r="C5645" s="14" t="n">
        <f aca="false">IF($F$2=0," - ",Tabla1[[#This Row],[Base Precio de Lista neto]])</f>
        <v>162.7579</v>
      </c>
      <c r="D5645" s="14" t="n">
        <f aca="false">IF($F$2=0," - ",Tabla1[[#This Row],[Base Precio de Lista neto]]*(1-$F$2))</f>
        <v>113.93053</v>
      </c>
      <c r="E5645" s="14" t="n">
        <f aca="false">IF($F$2=0," - ",Tabla1[[#This Row],[Base para Mejor precio]]*(1-$F$2))</f>
        <v>102.537477</v>
      </c>
      <c r="F5645" s="12" t="s">
        <v>31</v>
      </c>
      <c r="G5645" s="15"/>
      <c r="H5645" s="14" t="n">
        <f aca="false">IFERROR(IF($F$3=0,"-",Tabla1[[#This Row],[Precio de Cliente neto]]*(1+$F$3)),"-")</f>
        <v>170.895795</v>
      </c>
      <c r="I5645" s="14" t="n">
        <v>162.7579</v>
      </c>
      <c r="J5645" s="14" t="n">
        <v>146.48211</v>
      </c>
    </row>
    <row r="5646" customFormat="false" ht="15" hidden="false" customHeight="false" outlineLevel="0" collapsed="false">
      <c r="A5646" s="12" t="n">
        <v>25044</v>
      </c>
      <c r="B5646" s="13" t="s">
        <v>5659</v>
      </c>
      <c r="C5646" s="14" t="n">
        <f aca="false">IF($F$2=0," - ",Tabla1[[#This Row],[Base Precio de Lista neto]])</f>
        <v>162.7579</v>
      </c>
      <c r="D5646" s="14" t="n">
        <f aca="false">IF($F$2=0," - ",Tabla1[[#This Row],[Base Precio de Lista neto]]*(1-$F$2))</f>
        <v>113.93053</v>
      </c>
      <c r="E5646" s="14" t="n">
        <f aca="false">IF($F$2=0," - ",Tabla1[[#This Row],[Base para Mejor precio]]*(1-$F$2))</f>
        <v>102.537477</v>
      </c>
      <c r="F5646" s="12" t="s">
        <v>31</v>
      </c>
      <c r="G5646" s="15"/>
      <c r="H5646" s="14" t="n">
        <f aca="false">IFERROR(IF($F$3=0,"-",Tabla1[[#This Row],[Precio de Cliente neto]]*(1+$F$3)),"-")</f>
        <v>170.895795</v>
      </c>
      <c r="I5646" s="14" t="n">
        <v>162.7579</v>
      </c>
      <c r="J5646" s="14" t="n">
        <v>146.48211</v>
      </c>
    </row>
    <row r="5647" customFormat="false" ht="15" hidden="false" customHeight="false" outlineLevel="0" collapsed="false">
      <c r="A5647" s="12" t="n">
        <v>25045</v>
      </c>
      <c r="B5647" s="13" t="s">
        <v>5660</v>
      </c>
      <c r="C5647" s="14" t="n">
        <f aca="false">IF($F$2=0," - ",Tabla1[[#This Row],[Base Precio de Lista neto]])</f>
        <v>198.0645</v>
      </c>
      <c r="D5647" s="14" t="n">
        <f aca="false">IF($F$2=0," - ",Tabla1[[#This Row],[Base Precio de Lista neto]]*(1-$F$2))</f>
        <v>138.64515</v>
      </c>
      <c r="E5647" s="14" t="n">
        <f aca="false">IF($F$2=0," - ",Tabla1[[#This Row],[Base para Mejor precio]]*(1-$F$2))</f>
        <v>124.780635</v>
      </c>
      <c r="F5647" s="12" t="s">
        <v>31</v>
      </c>
      <c r="G5647" s="15"/>
      <c r="H5647" s="14" t="n">
        <f aca="false">IFERROR(IF($F$3=0,"-",Tabla1[[#This Row],[Precio de Cliente neto]]*(1+$F$3)),"-")</f>
        <v>207.967725</v>
      </c>
      <c r="I5647" s="14" t="n">
        <v>198.0645</v>
      </c>
      <c r="J5647" s="14" t="n">
        <v>178.25805</v>
      </c>
    </row>
    <row r="5648" customFormat="false" ht="15" hidden="false" customHeight="false" outlineLevel="0" collapsed="false">
      <c r="A5648" s="12" t="n">
        <v>25046</v>
      </c>
      <c r="B5648" s="13" t="s">
        <v>5661</v>
      </c>
      <c r="C5648" s="14" t="n">
        <f aca="false">IF($F$2=0," - ",Tabla1[[#This Row],[Base Precio de Lista neto]])</f>
        <v>198.0645</v>
      </c>
      <c r="D5648" s="14" t="n">
        <f aca="false">IF($F$2=0," - ",Tabla1[[#This Row],[Base Precio de Lista neto]]*(1-$F$2))</f>
        <v>138.64515</v>
      </c>
      <c r="E5648" s="14" t="n">
        <f aca="false">IF($F$2=0," - ",Tabla1[[#This Row],[Base para Mejor precio]]*(1-$F$2))</f>
        <v>124.780635</v>
      </c>
      <c r="F5648" s="12" t="s">
        <v>31</v>
      </c>
      <c r="G5648" s="15"/>
      <c r="H5648" s="14" t="n">
        <f aca="false">IFERROR(IF($F$3=0,"-",Tabla1[[#This Row],[Precio de Cliente neto]]*(1+$F$3)),"-")</f>
        <v>207.967725</v>
      </c>
      <c r="I5648" s="14" t="n">
        <v>198.0645</v>
      </c>
      <c r="J5648" s="14" t="n">
        <v>178.25805</v>
      </c>
    </row>
    <row r="5649" customFormat="false" ht="15" hidden="false" customHeight="false" outlineLevel="0" collapsed="false">
      <c r="A5649" s="12" t="n">
        <v>25047</v>
      </c>
      <c r="B5649" s="13" t="s">
        <v>5662</v>
      </c>
      <c r="C5649" s="14" t="n">
        <f aca="false">IF($F$2=0," - ",Tabla1[[#This Row],[Base Precio de Lista neto]])</f>
        <v>198.0645</v>
      </c>
      <c r="D5649" s="14" t="n">
        <f aca="false">IF($F$2=0," - ",Tabla1[[#This Row],[Base Precio de Lista neto]]*(1-$F$2))</f>
        <v>138.64515</v>
      </c>
      <c r="E5649" s="14" t="n">
        <f aca="false">IF($F$2=0," - ",Tabla1[[#This Row],[Base para Mejor precio]]*(1-$F$2))</f>
        <v>124.780635</v>
      </c>
      <c r="F5649" s="12" t="s">
        <v>31</v>
      </c>
      <c r="G5649" s="15"/>
      <c r="H5649" s="14" t="n">
        <f aca="false">IFERROR(IF($F$3=0,"-",Tabla1[[#This Row],[Precio de Cliente neto]]*(1+$F$3)),"-")</f>
        <v>207.967725</v>
      </c>
      <c r="I5649" s="14" t="n">
        <v>198.0645</v>
      </c>
      <c r="J5649" s="14" t="n">
        <v>178.25805</v>
      </c>
    </row>
    <row r="5650" customFormat="false" ht="15" hidden="false" customHeight="false" outlineLevel="0" collapsed="false">
      <c r="A5650" s="12" t="n">
        <v>25048</v>
      </c>
      <c r="B5650" s="13" t="s">
        <v>5663</v>
      </c>
      <c r="C5650" s="14" t="n">
        <f aca="false">IF($F$2=0," - ",Tabla1[[#This Row],[Base Precio de Lista neto]])</f>
        <v>225.5674</v>
      </c>
      <c r="D5650" s="14" t="n">
        <f aca="false">IF($F$2=0," - ",Tabla1[[#This Row],[Base Precio de Lista neto]]*(1-$F$2))</f>
        <v>157.89718</v>
      </c>
      <c r="E5650" s="14" t="n">
        <f aca="false">IF($F$2=0," - ",Tabla1[[#This Row],[Base para Mejor precio]]*(1-$F$2))</f>
        <v>142.107462</v>
      </c>
      <c r="F5650" s="12" t="s">
        <v>31</v>
      </c>
      <c r="G5650" s="15"/>
      <c r="H5650" s="14" t="n">
        <f aca="false">IFERROR(IF($F$3=0,"-",Tabla1[[#This Row],[Precio de Cliente neto]]*(1+$F$3)),"-")</f>
        <v>236.84577</v>
      </c>
      <c r="I5650" s="14" t="n">
        <v>225.5674</v>
      </c>
      <c r="J5650" s="14" t="n">
        <v>203.01066</v>
      </c>
    </row>
    <row r="5651" customFormat="false" ht="15" hidden="false" customHeight="false" outlineLevel="0" collapsed="false">
      <c r="A5651" s="12" t="n">
        <v>25049</v>
      </c>
      <c r="B5651" s="13" t="s">
        <v>5664</v>
      </c>
      <c r="C5651" s="14" t="n">
        <f aca="false">IF($F$2=0," - ",Tabla1[[#This Row],[Base Precio de Lista neto]])</f>
        <v>442.5096</v>
      </c>
      <c r="D5651" s="14" t="n">
        <f aca="false">IF($F$2=0," - ",Tabla1[[#This Row],[Base Precio de Lista neto]]*(1-$F$2))</f>
        <v>309.75672</v>
      </c>
      <c r="E5651" s="14" t="n">
        <f aca="false">IF($F$2=0," - ",Tabla1[[#This Row],[Base para Mejor precio]]*(1-$F$2))</f>
        <v>278.781048</v>
      </c>
      <c r="F5651" s="12" t="s">
        <v>31</v>
      </c>
      <c r="G5651" s="15"/>
      <c r="H5651" s="14" t="n">
        <f aca="false">IFERROR(IF($F$3=0,"-",Tabla1[[#This Row],[Precio de Cliente neto]]*(1+$F$3)),"-")</f>
        <v>464.63508</v>
      </c>
      <c r="I5651" s="14" t="n">
        <v>442.5096</v>
      </c>
      <c r="J5651" s="14" t="n">
        <v>398.25864</v>
      </c>
    </row>
    <row r="5652" customFormat="false" ht="15" hidden="false" customHeight="false" outlineLevel="0" collapsed="false">
      <c r="A5652" s="12" t="n">
        <v>25050</v>
      </c>
      <c r="B5652" s="13" t="s">
        <v>5665</v>
      </c>
      <c r="C5652" s="14" t="n">
        <f aca="false">IF($F$2=0," - ",Tabla1[[#This Row],[Base Precio de Lista neto]])</f>
        <v>470.7075</v>
      </c>
      <c r="D5652" s="14" t="n">
        <f aca="false">IF($F$2=0," - ",Tabla1[[#This Row],[Base Precio de Lista neto]]*(1-$F$2))</f>
        <v>329.49525</v>
      </c>
      <c r="E5652" s="14" t="n">
        <f aca="false">IF($F$2=0," - ",Tabla1[[#This Row],[Base para Mejor precio]]*(1-$F$2))</f>
        <v>296.545725</v>
      </c>
      <c r="F5652" s="12" t="s">
        <v>31</v>
      </c>
      <c r="G5652" s="15"/>
      <c r="H5652" s="14" t="n">
        <f aca="false">IFERROR(IF($F$3=0,"-",Tabla1[[#This Row],[Precio de Cliente neto]]*(1+$F$3)),"-")</f>
        <v>494.242875</v>
      </c>
      <c r="I5652" s="14" t="n">
        <v>470.7075</v>
      </c>
      <c r="J5652" s="14" t="n">
        <v>423.63675</v>
      </c>
    </row>
    <row r="5653" customFormat="false" ht="15" hidden="false" customHeight="false" outlineLevel="0" collapsed="false">
      <c r="A5653" s="12" t="n">
        <v>25051</v>
      </c>
      <c r="B5653" s="13" t="s">
        <v>5666</v>
      </c>
      <c r="C5653" s="14" t="n">
        <f aca="false">IF($F$2=0," - ",Tabla1[[#This Row],[Base Precio de Lista neto]])</f>
        <v>517.7828</v>
      </c>
      <c r="D5653" s="14" t="n">
        <f aca="false">IF($F$2=0," - ",Tabla1[[#This Row],[Base Precio de Lista neto]]*(1-$F$2))</f>
        <v>362.44796</v>
      </c>
      <c r="E5653" s="14" t="n">
        <f aca="false">IF($F$2=0," - ",Tabla1[[#This Row],[Base para Mejor precio]]*(1-$F$2))</f>
        <v>326.203164</v>
      </c>
      <c r="F5653" s="12" t="s">
        <v>31</v>
      </c>
      <c r="G5653" s="15"/>
      <c r="H5653" s="14" t="n">
        <f aca="false">IFERROR(IF($F$3=0,"-",Tabla1[[#This Row],[Precio de Cliente neto]]*(1+$F$3)),"-")</f>
        <v>543.67194</v>
      </c>
      <c r="I5653" s="14" t="n">
        <v>517.7828</v>
      </c>
      <c r="J5653" s="14" t="n">
        <v>466.00452</v>
      </c>
    </row>
    <row r="5654" customFormat="false" ht="15" hidden="false" customHeight="false" outlineLevel="0" collapsed="false">
      <c r="A5654" s="12" t="n">
        <v>25052</v>
      </c>
      <c r="B5654" s="13" t="s">
        <v>5667</v>
      </c>
      <c r="C5654" s="14" t="n">
        <f aca="false">IF($F$2=0," - ",Tabla1[[#This Row],[Base Precio de Lista neto]])</f>
        <v>1389.7214</v>
      </c>
      <c r="D5654" s="14" t="n">
        <f aca="false">IF($F$2=0," - ",Tabla1[[#This Row],[Base Precio de Lista neto]]*(1-$F$2))</f>
        <v>972.80498</v>
      </c>
      <c r="E5654" s="14" t="n">
        <f aca="false">IF($F$2=0," - ",Tabla1[[#This Row],[Base para Mejor precio]]*(1-$F$2))</f>
        <v>875.524482</v>
      </c>
      <c r="F5654" s="12" t="s">
        <v>31</v>
      </c>
      <c r="G5654" s="15"/>
      <c r="H5654" s="14" t="n">
        <f aca="false">IFERROR(IF($F$3=0,"-",Tabla1[[#This Row],[Precio de Cliente neto]]*(1+$F$3)),"-")</f>
        <v>1459.20747</v>
      </c>
      <c r="I5654" s="14" t="n">
        <v>1389.7214</v>
      </c>
      <c r="J5654" s="14" t="n">
        <v>1250.74926</v>
      </c>
    </row>
    <row r="5655" customFormat="false" ht="15" hidden="false" customHeight="false" outlineLevel="0" collapsed="false">
      <c r="A5655" s="12" t="n">
        <v>25053</v>
      </c>
      <c r="B5655" s="13" t="s">
        <v>5668</v>
      </c>
      <c r="C5655" s="14" t="n">
        <f aca="false">IF($F$2=0," - ",Tabla1[[#This Row],[Base Precio de Lista neto]])</f>
        <v>1366.6266</v>
      </c>
      <c r="D5655" s="14" t="n">
        <f aca="false">IF($F$2=0," - ",Tabla1[[#This Row],[Base Precio de Lista neto]]*(1-$F$2))</f>
        <v>956.63862</v>
      </c>
      <c r="E5655" s="14" t="n">
        <f aca="false">IF($F$2=0," - ",Tabla1[[#This Row],[Base para Mejor precio]]*(1-$F$2))</f>
        <v>860.974758</v>
      </c>
      <c r="F5655" s="12" t="s">
        <v>31</v>
      </c>
      <c r="G5655" s="15"/>
      <c r="H5655" s="14" t="n">
        <f aca="false">IFERROR(IF($F$3=0,"-",Tabla1[[#This Row],[Precio de Cliente neto]]*(1+$F$3)),"-")</f>
        <v>1434.95793</v>
      </c>
      <c r="I5655" s="14" t="n">
        <v>1366.6266</v>
      </c>
      <c r="J5655" s="14" t="n">
        <v>1229.96394</v>
      </c>
    </row>
    <row r="5656" customFormat="false" ht="15" hidden="false" customHeight="false" outlineLevel="0" collapsed="false">
      <c r="A5656" s="12" t="n">
        <v>25054</v>
      </c>
      <c r="B5656" s="13" t="s">
        <v>5669</v>
      </c>
      <c r="C5656" s="14" t="n">
        <f aca="false">IF($F$2=0," - ",Tabla1[[#This Row],[Base Precio de Lista neto]])</f>
        <v>1695.5388</v>
      </c>
      <c r="D5656" s="14" t="n">
        <f aca="false">IF($F$2=0," - ",Tabla1[[#This Row],[Base Precio de Lista neto]]*(1-$F$2))</f>
        <v>1186.87716</v>
      </c>
      <c r="E5656" s="14" t="n">
        <f aca="false">IF($F$2=0," - ",Tabla1[[#This Row],[Base para Mejor precio]]*(1-$F$2))</f>
        <v>1068.189444</v>
      </c>
      <c r="F5656" s="12" t="s">
        <v>31</v>
      </c>
      <c r="G5656" s="15"/>
      <c r="H5656" s="14" t="n">
        <f aca="false">IFERROR(IF($F$3=0,"-",Tabla1[[#This Row],[Precio de Cliente neto]]*(1+$F$3)),"-")</f>
        <v>1780.31574</v>
      </c>
      <c r="I5656" s="14" t="n">
        <v>1695.5388</v>
      </c>
      <c r="J5656" s="14" t="n">
        <v>1525.98492</v>
      </c>
    </row>
    <row r="5657" customFormat="false" ht="15" hidden="false" customHeight="false" outlineLevel="0" collapsed="false">
      <c r="A5657" s="12" t="n">
        <v>25055</v>
      </c>
      <c r="B5657" s="13" t="s">
        <v>5670</v>
      </c>
      <c r="C5657" s="14" t="n">
        <f aca="false">IF($F$2=0," - ",Tabla1[[#This Row],[Base Precio de Lista neto]])</f>
        <v>1909.7954</v>
      </c>
      <c r="D5657" s="14" t="n">
        <f aca="false">IF($F$2=0," - ",Tabla1[[#This Row],[Base Precio de Lista neto]]*(1-$F$2))</f>
        <v>1336.85678</v>
      </c>
      <c r="E5657" s="14" t="n">
        <f aca="false">IF($F$2=0," - ",Tabla1[[#This Row],[Base para Mejor precio]]*(1-$F$2))</f>
        <v>1203.171102</v>
      </c>
      <c r="F5657" s="12" t="s">
        <v>31</v>
      </c>
      <c r="G5657" s="15"/>
      <c r="H5657" s="14" t="n">
        <f aca="false">IFERROR(IF($F$3=0,"-",Tabla1[[#This Row],[Precio de Cliente neto]]*(1+$F$3)),"-")</f>
        <v>2005.28517</v>
      </c>
      <c r="I5657" s="14" t="n">
        <v>1909.7954</v>
      </c>
      <c r="J5657" s="14" t="n">
        <v>1718.81586</v>
      </c>
    </row>
    <row r="5658" customFormat="false" ht="15" hidden="false" customHeight="false" outlineLevel="0" collapsed="false">
      <c r="A5658" s="12" t="n">
        <v>25056</v>
      </c>
      <c r="B5658" s="13" t="s">
        <v>5671</v>
      </c>
      <c r="C5658" s="14" t="n">
        <f aca="false">IF($F$2=0," - ",Tabla1[[#This Row],[Base Precio de Lista neto]])</f>
        <v>2346.854</v>
      </c>
      <c r="D5658" s="14" t="n">
        <f aca="false">IF($F$2=0," - ",Tabla1[[#This Row],[Base Precio de Lista neto]]*(1-$F$2))</f>
        <v>1642.7978</v>
      </c>
      <c r="E5658" s="14" t="n">
        <f aca="false">IF($F$2=0," - ",Tabla1[[#This Row],[Base para Mejor precio]]*(1-$F$2))</f>
        <v>1478.51802</v>
      </c>
      <c r="F5658" s="12" t="s">
        <v>31</v>
      </c>
      <c r="G5658" s="15"/>
      <c r="H5658" s="14" t="n">
        <f aca="false">IFERROR(IF($F$3=0,"-",Tabla1[[#This Row],[Precio de Cliente neto]]*(1+$F$3)),"-")</f>
        <v>2464.1967</v>
      </c>
      <c r="I5658" s="14" t="n">
        <v>2346.854</v>
      </c>
      <c r="J5658" s="14" t="n">
        <v>2112.1686</v>
      </c>
    </row>
    <row r="5659" customFormat="false" ht="15" hidden="false" customHeight="false" outlineLevel="0" collapsed="false">
      <c r="A5659" s="12" t="n">
        <v>25057</v>
      </c>
      <c r="B5659" s="13" t="s">
        <v>5672</v>
      </c>
      <c r="C5659" s="14" t="n">
        <f aca="false">IF($F$2=0," - ",Tabla1[[#This Row],[Base Precio de Lista neto]])</f>
        <v>2074.5911</v>
      </c>
      <c r="D5659" s="14" t="n">
        <f aca="false">IF($F$2=0," - ",Tabla1[[#This Row],[Base Precio de Lista neto]]*(1-$F$2))</f>
        <v>1452.21377</v>
      </c>
      <c r="E5659" s="14" t="n">
        <f aca="false">IF($F$2=0," - ",Tabla1[[#This Row],[Base para Mejor precio]]*(1-$F$2))</f>
        <v>1306.992393</v>
      </c>
      <c r="F5659" s="12" t="s">
        <v>31</v>
      </c>
      <c r="G5659" s="15"/>
      <c r="H5659" s="14" t="n">
        <f aca="false">IFERROR(IF($F$3=0,"-",Tabla1[[#This Row],[Precio de Cliente neto]]*(1+$F$3)),"-")</f>
        <v>2178.320655</v>
      </c>
      <c r="I5659" s="14" t="n">
        <v>2074.5911</v>
      </c>
      <c r="J5659" s="14" t="n">
        <v>1867.13199</v>
      </c>
    </row>
    <row r="5660" customFormat="false" ht="15" hidden="false" customHeight="false" outlineLevel="0" collapsed="false">
      <c r="A5660" s="12" t="n">
        <v>25058</v>
      </c>
      <c r="B5660" s="13" t="s">
        <v>5673</v>
      </c>
      <c r="C5660" s="14" t="n">
        <f aca="false">IF($F$2=0," - ",Tabla1[[#This Row],[Base Precio de Lista neto]])</f>
        <v>2511.3506</v>
      </c>
      <c r="D5660" s="14" t="n">
        <f aca="false">IF($F$2=0," - ",Tabla1[[#This Row],[Base Precio de Lista neto]]*(1-$F$2))</f>
        <v>1757.94542</v>
      </c>
      <c r="E5660" s="14" t="n">
        <f aca="false">IF($F$2=0," - ",Tabla1[[#This Row],[Base para Mejor precio]]*(1-$F$2))</f>
        <v>1582.150878</v>
      </c>
      <c r="F5660" s="12" t="s">
        <v>31</v>
      </c>
      <c r="G5660" s="15"/>
      <c r="H5660" s="14" t="n">
        <f aca="false">IFERROR(IF($F$3=0,"-",Tabla1[[#This Row],[Precio de Cliente neto]]*(1+$F$3)),"-")</f>
        <v>2636.91813</v>
      </c>
      <c r="I5660" s="14" t="n">
        <v>2511.3506</v>
      </c>
      <c r="J5660" s="14" t="n">
        <v>2260.21554</v>
      </c>
    </row>
    <row r="5661" customFormat="false" ht="15" hidden="false" customHeight="false" outlineLevel="0" collapsed="false">
      <c r="A5661" s="12" t="n">
        <v>25059</v>
      </c>
      <c r="B5661" s="13" t="s">
        <v>5674</v>
      </c>
      <c r="C5661" s="14" t="n">
        <f aca="false">IF($F$2=0," - ",Tabla1[[#This Row],[Base Precio de Lista neto]])</f>
        <v>2984.1592</v>
      </c>
      <c r="D5661" s="14" t="n">
        <f aca="false">IF($F$2=0," - ",Tabla1[[#This Row],[Base Precio de Lista neto]]*(1-$F$2))</f>
        <v>2088.91144</v>
      </c>
      <c r="E5661" s="14" t="n">
        <f aca="false">IF($F$2=0," - ",Tabla1[[#This Row],[Base para Mejor precio]]*(1-$F$2))</f>
        <v>1880.020296</v>
      </c>
      <c r="F5661" s="12" t="s">
        <v>31</v>
      </c>
      <c r="G5661" s="15"/>
      <c r="H5661" s="14" t="n">
        <f aca="false">IFERROR(IF($F$3=0,"-",Tabla1[[#This Row],[Precio de Cliente neto]]*(1+$F$3)),"-")</f>
        <v>3133.36716</v>
      </c>
      <c r="I5661" s="14" t="n">
        <v>2984.1592</v>
      </c>
      <c r="J5661" s="14" t="n">
        <v>2685.74328</v>
      </c>
    </row>
    <row r="5662" customFormat="false" ht="15" hidden="false" customHeight="false" outlineLevel="0" collapsed="false">
      <c r="A5662" s="12" t="n">
        <v>25060</v>
      </c>
      <c r="B5662" s="13" t="s">
        <v>5675</v>
      </c>
      <c r="C5662" s="14" t="n">
        <f aca="false">IF($F$2=0," - ",Tabla1[[#This Row],[Base Precio de Lista neto]])</f>
        <v>4362.6966</v>
      </c>
      <c r="D5662" s="14" t="n">
        <f aca="false">IF($F$2=0," - ",Tabla1[[#This Row],[Base Precio de Lista neto]]*(1-$F$2))</f>
        <v>3053.88762</v>
      </c>
      <c r="E5662" s="14" t="n">
        <f aca="false">IF($F$2=0," - ",Tabla1[[#This Row],[Base para Mejor precio]]*(1-$F$2))</f>
        <v>2748.498858</v>
      </c>
      <c r="F5662" s="12" t="s">
        <v>31</v>
      </c>
      <c r="G5662" s="15"/>
      <c r="H5662" s="14" t="n">
        <f aca="false">IFERROR(IF($F$3=0,"-",Tabla1[[#This Row],[Precio de Cliente neto]]*(1+$F$3)),"-")</f>
        <v>4580.83143</v>
      </c>
      <c r="I5662" s="14" t="n">
        <v>4362.6966</v>
      </c>
      <c r="J5662" s="14" t="n">
        <v>3926.42694</v>
      </c>
    </row>
    <row r="5663" customFormat="false" ht="15" hidden="false" customHeight="false" outlineLevel="0" collapsed="false">
      <c r="A5663" s="12" t="n">
        <v>25061</v>
      </c>
      <c r="B5663" s="13" t="s">
        <v>5676</v>
      </c>
      <c r="C5663" s="14" t="n">
        <f aca="false">IF($F$2=0," - ",Tabla1[[#This Row],[Base Precio de Lista neto]])</f>
        <v>5085.998</v>
      </c>
      <c r="D5663" s="14" t="n">
        <f aca="false">IF($F$2=0," - ",Tabla1[[#This Row],[Base Precio de Lista neto]]*(1-$F$2))</f>
        <v>3560.1986</v>
      </c>
      <c r="E5663" s="14" t="n">
        <f aca="false">IF($F$2=0," - ",Tabla1[[#This Row],[Base para Mejor precio]]*(1-$F$2))</f>
        <v>3204.17874</v>
      </c>
      <c r="F5663" s="12" t="s">
        <v>31</v>
      </c>
      <c r="G5663" s="15"/>
      <c r="H5663" s="14" t="n">
        <f aca="false">IFERROR(IF($F$3=0,"-",Tabla1[[#This Row],[Precio de Cliente neto]]*(1+$F$3)),"-")</f>
        <v>5340.2979</v>
      </c>
      <c r="I5663" s="14" t="n">
        <v>5085.998</v>
      </c>
      <c r="J5663" s="14" t="n">
        <v>4577.3982</v>
      </c>
    </row>
    <row r="5664" customFormat="false" ht="15" hidden="false" customHeight="false" outlineLevel="0" collapsed="false">
      <c r="A5664" s="12" t="n">
        <v>25062</v>
      </c>
      <c r="B5664" s="13" t="s">
        <v>5677</v>
      </c>
      <c r="C5664" s="14" t="n">
        <f aca="false">IF($F$2=0," - ",Tabla1[[#This Row],[Base Precio de Lista neto]])</f>
        <v>5573.2316</v>
      </c>
      <c r="D5664" s="14" t="n">
        <f aca="false">IF($F$2=0," - ",Tabla1[[#This Row],[Base Precio de Lista neto]]*(1-$F$2))</f>
        <v>3901.26212</v>
      </c>
      <c r="E5664" s="14" t="n">
        <f aca="false">IF($F$2=0," - ",Tabla1[[#This Row],[Base para Mejor precio]]*(1-$F$2))</f>
        <v>3511.135908</v>
      </c>
      <c r="F5664" s="12" t="s">
        <v>31</v>
      </c>
      <c r="G5664" s="15"/>
      <c r="H5664" s="14" t="n">
        <f aca="false">IFERROR(IF($F$3=0,"-",Tabla1[[#This Row],[Precio de Cliente neto]]*(1+$F$3)),"-")</f>
        <v>5851.89318</v>
      </c>
      <c r="I5664" s="14" t="n">
        <v>5573.2316</v>
      </c>
      <c r="J5664" s="14" t="n">
        <v>5015.90844</v>
      </c>
    </row>
    <row r="5665" customFormat="false" ht="15" hidden="false" customHeight="false" outlineLevel="0" collapsed="false">
      <c r="A5665" s="12" t="n">
        <v>25063</v>
      </c>
      <c r="B5665" s="13" t="s">
        <v>5678</v>
      </c>
      <c r="C5665" s="14" t="n">
        <f aca="false">IF($F$2=0," - ",Tabla1[[#This Row],[Base Precio de Lista neto]])</f>
        <v>6345.2537</v>
      </c>
      <c r="D5665" s="14" t="n">
        <f aca="false">IF($F$2=0," - ",Tabla1[[#This Row],[Base Precio de Lista neto]]*(1-$F$2))</f>
        <v>4441.67759</v>
      </c>
      <c r="E5665" s="14" t="n">
        <f aca="false">IF($F$2=0," - ",Tabla1[[#This Row],[Base para Mejor precio]]*(1-$F$2))</f>
        <v>3997.509831</v>
      </c>
      <c r="F5665" s="12" t="s">
        <v>31</v>
      </c>
      <c r="G5665" s="15"/>
      <c r="H5665" s="14" t="n">
        <f aca="false">IFERROR(IF($F$3=0,"-",Tabla1[[#This Row],[Precio de Cliente neto]]*(1+$F$3)),"-")</f>
        <v>6662.516385</v>
      </c>
      <c r="I5665" s="14" t="n">
        <v>6345.2537</v>
      </c>
      <c r="J5665" s="14" t="n">
        <v>5710.72833</v>
      </c>
    </row>
    <row r="5666" customFormat="false" ht="15" hidden="false" customHeight="false" outlineLevel="0" collapsed="false">
      <c r="A5666" s="12" t="n">
        <v>25064</v>
      </c>
      <c r="B5666" s="13" t="s">
        <v>5679</v>
      </c>
      <c r="C5666" s="14" t="n">
        <f aca="false">IF($F$2=0," - ",Tabla1[[#This Row],[Base Precio de Lista neto]])</f>
        <v>7488.7141</v>
      </c>
      <c r="D5666" s="14" t="n">
        <f aca="false">IF($F$2=0," - ",Tabla1[[#This Row],[Base Precio de Lista neto]]*(1-$F$2))</f>
        <v>5242.09987</v>
      </c>
      <c r="E5666" s="14" t="n">
        <f aca="false">IF($F$2=0," - ",Tabla1[[#This Row],[Base para Mejor precio]]*(1-$F$2))</f>
        <v>4717.889883</v>
      </c>
      <c r="F5666" s="12" t="s">
        <v>31</v>
      </c>
      <c r="G5666" s="15"/>
      <c r="H5666" s="14" t="n">
        <f aca="false">IFERROR(IF($F$3=0,"-",Tabla1[[#This Row],[Precio de Cliente neto]]*(1+$F$3)),"-")</f>
        <v>7863.149805</v>
      </c>
      <c r="I5666" s="14" t="n">
        <v>7488.7141</v>
      </c>
      <c r="J5666" s="14" t="n">
        <v>6739.84269</v>
      </c>
    </row>
    <row r="5667" customFormat="false" ht="15" hidden="false" customHeight="false" outlineLevel="0" collapsed="false">
      <c r="A5667" s="12" t="n">
        <v>25065</v>
      </c>
      <c r="B5667" s="13" t="s">
        <v>5680</v>
      </c>
      <c r="C5667" s="14" t="n">
        <f aca="false">IF($F$2=0," - ",Tabla1[[#This Row],[Base Precio de Lista neto]])</f>
        <v>7699.3969</v>
      </c>
      <c r="D5667" s="14" t="n">
        <f aca="false">IF($F$2=0," - ",Tabla1[[#This Row],[Base Precio de Lista neto]]*(1-$F$2))</f>
        <v>5389.57783</v>
      </c>
      <c r="E5667" s="14" t="n">
        <f aca="false">IF($F$2=0," - ",Tabla1[[#This Row],[Base para Mejor precio]]*(1-$F$2))</f>
        <v>4850.620047</v>
      </c>
      <c r="F5667" s="12" t="s">
        <v>31</v>
      </c>
      <c r="G5667" s="15"/>
      <c r="H5667" s="14" t="n">
        <f aca="false">IFERROR(IF($F$3=0,"-",Tabla1[[#This Row],[Precio de Cliente neto]]*(1+$F$3)),"-")</f>
        <v>8084.366745</v>
      </c>
      <c r="I5667" s="14" t="n">
        <v>7699.3969</v>
      </c>
      <c r="J5667" s="14" t="n">
        <v>6929.45721</v>
      </c>
    </row>
    <row r="5668" customFormat="false" ht="15" hidden="false" customHeight="false" outlineLevel="0" collapsed="false">
      <c r="A5668" s="12" t="n">
        <v>25066</v>
      </c>
      <c r="B5668" s="13" t="s">
        <v>5681</v>
      </c>
      <c r="C5668" s="14" t="n">
        <f aca="false">IF($F$2=0," - ",Tabla1[[#This Row],[Base Precio de Lista neto]])</f>
        <v>11212.6375</v>
      </c>
      <c r="D5668" s="14" t="n">
        <f aca="false">IF($F$2=0," - ",Tabla1[[#This Row],[Base Precio de Lista neto]]*(1-$F$2))</f>
        <v>7848.84625</v>
      </c>
      <c r="E5668" s="14" t="n">
        <f aca="false">IF($F$2=0," - ",Tabla1[[#This Row],[Base para Mejor precio]]*(1-$F$2))</f>
        <v>7063.961625</v>
      </c>
      <c r="F5668" s="12" t="s">
        <v>31</v>
      </c>
      <c r="G5668" s="15"/>
      <c r="H5668" s="14" t="n">
        <f aca="false">IFERROR(IF($F$3=0,"-",Tabla1[[#This Row],[Precio de Cliente neto]]*(1+$F$3)),"-")</f>
        <v>11773.269375</v>
      </c>
      <c r="I5668" s="14" t="n">
        <v>11212.6375</v>
      </c>
      <c r="J5668" s="14" t="n">
        <v>10091.37375</v>
      </c>
    </row>
    <row r="5669" customFormat="false" ht="15" hidden="false" customHeight="false" outlineLevel="0" collapsed="false">
      <c r="A5669" s="12" t="n">
        <v>25067</v>
      </c>
      <c r="B5669" s="13" t="s">
        <v>5682</v>
      </c>
      <c r="C5669" s="14" t="n">
        <f aca="false">IF($F$2=0," - ",Tabla1[[#This Row],[Base Precio de Lista neto]])</f>
        <v>13787.3125</v>
      </c>
      <c r="D5669" s="14" t="n">
        <f aca="false">IF($F$2=0," - ",Tabla1[[#This Row],[Base Precio de Lista neto]]*(1-$F$2))</f>
        <v>9651.11875</v>
      </c>
      <c r="E5669" s="14" t="n">
        <f aca="false">IF($F$2=0," - ",Tabla1[[#This Row],[Base para Mejor precio]]*(1-$F$2))</f>
        <v>8686.006875</v>
      </c>
      <c r="F5669" s="12" t="s">
        <v>31</v>
      </c>
      <c r="G5669" s="15"/>
      <c r="H5669" s="14" t="n">
        <f aca="false">IFERROR(IF($F$3=0,"-",Tabla1[[#This Row],[Precio de Cliente neto]]*(1+$F$3)),"-")</f>
        <v>14476.678125</v>
      </c>
      <c r="I5669" s="14" t="n">
        <v>13787.3125</v>
      </c>
      <c r="J5669" s="14" t="n">
        <v>12408.58125</v>
      </c>
    </row>
    <row r="5670" customFormat="false" ht="15" hidden="false" customHeight="false" outlineLevel="0" collapsed="false">
      <c r="A5670" s="12" t="n">
        <v>25068</v>
      </c>
      <c r="B5670" s="13" t="s">
        <v>5683</v>
      </c>
      <c r="C5670" s="14" t="n">
        <f aca="false">IF($F$2=0," - ",Tabla1[[#This Row],[Base Precio de Lista neto]])</f>
        <v>1078.0759</v>
      </c>
      <c r="D5670" s="14" t="n">
        <f aca="false">IF($F$2=0," - ",Tabla1[[#This Row],[Base Precio de Lista neto]]*(1-$F$2))</f>
        <v>754.65313</v>
      </c>
      <c r="E5670" s="14" t="n">
        <f aca="false">IF($F$2=0," - ",Tabla1[[#This Row],[Base para Mejor precio]]*(1-$F$2))</f>
        <v>679.187817</v>
      </c>
      <c r="F5670" s="12" t="s">
        <v>31</v>
      </c>
      <c r="G5670" s="15"/>
      <c r="H5670" s="14" t="n">
        <f aca="false">IFERROR(IF($F$3=0,"-",Tabla1[[#This Row],[Precio de Cliente neto]]*(1+$F$3)),"-")</f>
        <v>1131.979695</v>
      </c>
      <c r="I5670" s="14" t="n">
        <v>1078.0759</v>
      </c>
      <c r="J5670" s="14" t="n">
        <v>970.26831</v>
      </c>
    </row>
    <row r="5671" customFormat="false" ht="15" hidden="false" customHeight="false" outlineLevel="0" collapsed="false">
      <c r="A5671" s="12" t="n">
        <v>25069</v>
      </c>
      <c r="B5671" s="13" t="s">
        <v>5684</v>
      </c>
      <c r="C5671" s="14" t="n">
        <f aca="false">IF($F$2=0," - ",Tabla1[[#This Row],[Base Precio de Lista neto]])</f>
        <v>1451.852</v>
      </c>
      <c r="D5671" s="14" t="n">
        <f aca="false">IF($F$2=0," - ",Tabla1[[#This Row],[Base Precio de Lista neto]]*(1-$F$2))</f>
        <v>1016.2964</v>
      </c>
      <c r="E5671" s="14" t="n">
        <f aca="false">IF($F$2=0," - ",Tabla1[[#This Row],[Base para Mejor precio]]*(1-$F$2))</f>
        <v>914.66676</v>
      </c>
      <c r="F5671" s="12" t="s">
        <v>31</v>
      </c>
      <c r="G5671" s="15"/>
      <c r="H5671" s="14" t="n">
        <f aca="false">IFERROR(IF($F$3=0,"-",Tabla1[[#This Row],[Precio de Cliente neto]]*(1+$F$3)),"-")</f>
        <v>1524.4446</v>
      </c>
      <c r="I5671" s="14" t="n">
        <v>1451.852</v>
      </c>
      <c r="J5671" s="14" t="n">
        <v>1306.6668</v>
      </c>
    </row>
    <row r="5672" customFormat="false" ht="15" hidden="false" customHeight="false" outlineLevel="0" collapsed="false">
      <c r="A5672" s="12" t="n">
        <v>25070</v>
      </c>
      <c r="B5672" s="13" t="s">
        <v>5685</v>
      </c>
      <c r="C5672" s="14" t="n">
        <f aca="false">IF($F$2=0," - ",Tabla1[[#This Row],[Base Precio de Lista neto]])</f>
        <v>2479.06</v>
      </c>
      <c r="D5672" s="14" t="n">
        <f aca="false">IF($F$2=0," - ",Tabla1[[#This Row],[Base Precio de Lista neto]]*(1-$F$2))</f>
        <v>1735.342</v>
      </c>
      <c r="E5672" s="14" t="n">
        <f aca="false">IF($F$2=0," - ",Tabla1[[#This Row],[Base para Mejor precio]]*(1-$F$2))</f>
        <v>1561.8078</v>
      </c>
      <c r="F5672" s="12" t="s">
        <v>31</v>
      </c>
      <c r="G5672" s="15"/>
      <c r="H5672" s="14" t="n">
        <f aca="false">IFERROR(IF($F$3=0,"-",Tabla1[[#This Row],[Precio de Cliente neto]]*(1+$F$3)),"-")</f>
        <v>2603.013</v>
      </c>
      <c r="I5672" s="14" t="n">
        <v>2479.06</v>
      </c>
      <c r="J5672" s="14" t="n">
        <v>2231.154</v>
      </c>
    </row>
    <row r="5673" customFormat="false" ht="15" hidden="false" customHeight="false" outlineLevel="0" collapsed="false">
      <c r="A5673" s="12" t="n">
        <v>25071</v>
      </c>
      <c r="B5673" s="13" t="s">
        <v>5686</v>
      </c>
      <c r="C5673" s="14" t="n">
        <f aca="false">IF($F$2=0," - ",Tabla1[[#This Row],[Base Precio de Lista neto]])</f>
        <v>186.6117</v>
      </c>
      <c r="D5673" s="14" t="n">
        <f aca="false">IF($F$2=0," - ",Tabla1[[#This Row],[Base Precio de Lista neto]]*(1-$F$2))</f>
        <v>130.62819</v>
      </c>
      <c r="E5673" s="14" t="n">
        <f aca="false">IF($F$2=0," - ",Tabla1[[#This Row],[Base para Mejor precio]]*(1-$F$2))</f>
        <v>117.565371</v>
      </c>
      <c r="F5673" s="12" t="s">
        <v>31</v>
      </c>
      <c r="G5673" s="15"/>
      <c r="H5673" s="14" t="n">
        <f aca="false">IFERROR(IF($F$3=0,"-",Tabla1[[#This Row],[Precio de Cliente neto]]*(1+$F$3)),"-")</f>
        <v>195.942285</v>
      </c>
      <c r="I5673" s="14" t="n">
        <v>186.6117</v>
      </c>
      <c r="J5673" s="14" t="n">
        <v>167.95053</v>
      </c>
    </row>
    <row r="5674" customFormat="false" ht="15" hidden="false" customHeight="false" outlineLevel="0" collapsed="false">
      <c r="A5674" s="12" t="n">
        <v>25072</v>
      </c>
      <c r="B5674" s="13" t="s">
        <v>5687</v>
      </c>
      <c r="C5674" s="14" t="n">
        <f aca="false">IF($F$2=0," - ",Tabla1[[#This Row],[Base Precio de Lista neto]])</f>
        <v>125.1767</v>
      </c>
      <c r="D5674" s="14" t="n">
        <f aca="false">IF($F$2=0," - ",Tabla1[[#This Row],[Base Precio de Lista neto]]*(1-$F$2))</f>
        <v>87.62369</v>
      </c>
      <c r="E5674" s="14" t="n">
        <f aca="false">IF($F$2=0," - ",Tabla1[[#This Row],[Base para Mejor precio]]*(1-$F$2))</f>
        <v>78.861321</v>
      </c>
      <c r="F5674" s="12" t="s">
        <v>31</v>
      </c>
      <c r="G5674" s="15"/>
      <c r="H5674" s="14" t="n">
        <f aca="false">IFERROR(IF($F$3=0,"-",Tabla1[[#This Row],[Precio de Cliente neto]]*(1+$F$3)),"-")</f>
        <v>131.435535</v>
      </c>
      <c r="I5674" s="14" t="n">
        <v>125.1767</v>
      </c>
      <c r="J5674" s="14" t="n">
        <v>112.65903</v>
      </c>
    </row>
    <row r="5675" customFormat="false" ht="15" hidden="false" customHeight="false" outlineLevel="0" collapsed="false">
      <c r="A5675" s="12" t="n">
        <v>25073</v>
      </c>
      <c r="B5675" s="13" t="s">
        <v>5688</v>
      </c>
      <c r="C5675" s="14" t="n">
        <f aca="false">IF($F$2=0," - ",Tabla1[[#This Row],[Base Precio de Lista neto]])</f>
        <v>1179.7616</v>
      </c>
      <c r="D5675" s="14" t="n">
        <f aca="false">IF($F$2=0," - ",Tabla1[[#This Row],[Base Precio de Lista neto]]*(1-$F$2))</f>
        <v>825.83312</v>
      </c>
      <c r="E5675" s="14" t="n">
        <f aca="false">IF($F$2=0," - ",Tabla1[[#This Row],[Base para Mejor precio]]*(1-$F$2))</f>
        <v>743.249808</v>
      </c>
      <c r="F5675" s="12" t="s">
        <v>31</v>
      </c>
      <c r="G5675" s="15"/>
      <c r="H5675" s="14" t="n">
        <f aca="false">IFERROR(IF($F$3=0,"-",Tabla1[[#This Row],[Precio de Cliente neto]]*(1+$F$3)),"-")</f>
        <v>1238.74968</v>
      </c>
      <c r="I5675" s="14" t="n">
        <v>1179.7616</v>
      </c>
      <c r="J5675" s="14" t="n">
        <v>1061.78544</v>
      </c>
    </row>
    <row r="5676" customFormat="false" ht="15" hidden="false" customHeight="false" outlineLevel="0" collapsed="false">
      <c r="A5676" s="12" t="n">
        <v>25074</v>
      </c>
      <c r="B5676" s="13" t="s">
        <v>5689</v>
      </c>
      <c r="C5676" s="14" t="n">
        <f aca="false">IF($F$2=0," - ",Tabla1[[#This Row],[Base Precio de Lista neto]])</f>
        <v>2759.9027</v>
      </c>
      <c r="D5676" s="14" t="n">
        <f aca="false">IF($F$2=0," - ",Tabla1[[#This Row],[Base Precio de Lista neto]]*(1-$F$2))</f>
        <v>1931.93189</v>
      </c>
      <c r="E5676" s="14" t="n">
        <f aca="false">IF($F$2=0," - ",Tabla1[[#This Row],[Base para Mejor precio]]*(1-$F$2))</f>
        <v>1738.738701</v>
      </c>
      <c r="F5676" s="12" t="s">
        <v>31</v>
      </c>
      <c r="G5676" s="15"/>
      <c r="H5676" s="14" t="n">
        <f aca="false">IFERROR(IF($F$3=0,"-",Tabla1[[#This Row],[Precio de Cliente neto]]*(1+$F$3)),"-")</f>
        <v>2897.897835</v>
      </c>
      <c r="I5676" s="14" t="n">
        <v>2759.9027</v>
      </c>
      <c r="J5676" s="14" t="n">
        <v>2483.91243</v>
      </c>
    </row>
    <row r="5677" customFormat="false" ht="15" hidden="false" customHeight="false" outlineLevel="0" collapsed="false">
      <c r="A5677" s="12" t="n">
        <v>29099</v>
      </c>
      <c r="B5677" s="13" t="s">
        <v>5690</v>
      </c>
      <c r="C5677" s="14" t="n">
        <f aca="false">IF($F$2=0," - ",Tabla1[[#This Row],[Base Precio de Lista neto]])</f>
        <v>8278.6079</v>
      </c>
      <c r="D5677" s="14" t="n">
        <f aca="false">IF($F$2=0," - ",Tabla1[[#This Row],[Base Precio de Lista neto]]*(1-$F$2))</f>
        <v>5795.02553</v>
      </c>
      <c r="E5677" s="14" t="n">
        <f aca="false">IF($F$2=0," - ",Tabla1[[#This Row],[Base para Mejor precio]]*(1-$F$2))</f>
        <v>5215.522977</v>
      </c>
      <c r="F5677" s="12" t="s">
        <v>17</v>
      </c>
      <c r="G5677" s="15"/>
      <c r="H5677" s="14" t="n">
        <f aca="false">IFERROR(IF($F$3=0,"-",Tabla1[[#This Row],[Precio de Cliente neto]]*(1+$F$3)),"-")</f>
        <v>8692.538295</v>
      </c>
      <c r="I5677" s="14" t="n">
        <v>8278.6079</v>
      </c>
      <c r="J5677" s="14" t="n">
        <v>7450.74711</v>
      </c>
    </row>
    <row r="5678" customFormat="false" ht="15" hidden="false" customHeight="false" outlineLevel="0" collapsed="false">
      <c r="A5678" s="12" t="n">
        <v>29100</v>
      </c>
      <c r="B5678" s="13" t="s">
        <v>5691</v>
      </c>
      <c r="C5678" s="14" t="n">
        <f aca="false">IF($F$2=0," - ",Tabla1[[#This Row],[Base Precio de Lista neto]])</f>
        <v>14460.2935</v>
      </c>
      <c r="D5678" s="14" t="n">
        <f aca="false">IF($F$2=0," - ",Tabla1[[#This Row],[Base Precio de Lista neto]]*(1-$F$2))</f>
        <v>10122.20545</v>
      </c>
      <c r="E5678" s="14" t="n">
        <f aca="false">IF($F$2=0," - ",Tabla1[[#This Row],[Base para Mejor precio]]*(1-$F$2))</f>
        <v>9109.984905</v>
      </c>
      <c r="F5678" s="12" t="s">
        <v>17</v>
      </c>
      <c r="G5678" s="15"/>
      <c r="H5678" s="14" t="n">
        <f aca="false">IFERROR(IF($F$3=0,"-",Tabla1[[#This Row],[Precio de Cliente neto]]*(1+$F$3)),"-")</f>
        <v>15183.308175</v>
      </c>
      <c r="I5678" s="14" t="n">
        <v>14460.2935</v>
      </c>
      <c r="J5678" s="14" t="n">
        <v>13014.26415</v>
      </c>
    </row>
    <row r="5679" customFormat="false" ht="15" hidden="false" customHeight="false" outlineLevel="0" collapsed="false">
      <c r="A5679" s="12" t="n">
        <v>29101</v>
      </c>
      <c r="B5679" s="13" t="s">
        <v>5692</v>
      </c>
      <c r="C5679" s="14" t="n">
        <f aca="false">IF($F$2=0," - ",Tabla1[[#This Row],[Base Precio de Lista neto]])</f>
        <v>14460.2935</v>
      </c>
      <c r="D5679" s="14" t="n">
        <f aca="false">IF($F$2=0," - ",Tabla1[[#This Row],[Base Precio de Lista neto]]*(1-$F$2))</f>
        <v>10122.20545</v>
      </c>
      <c r="E5679" s="14" t="n">
        <f aca="false">IF($F$2=0," - ",Tabla1[[#This Row],[Base para Mejor precio]]*(1-$F$2))</f>
        <v>9109.984905</v>
      </c>
      <c r="F5679" s="12" t="s">
        <v>17</v>
      </c>
      <c r="G5679" s="15"/>
      <c r="H5679" s="14" t="n">
        <f aca="false">IFERROR(IF($F$3=0,"-",Tabla1[[#This Row],[Precio de Cliente neto]]*(1+$F$3)),"-")</f>
        <v>15183.308175</v>
      </c>
      <c r="I5679" s="14" t="n">
        <v>14460.2935</v>
      </c>
      <c r="J5679" s="14" t="n">
        <v>13014.26415</v>
      </c>
    </row>
    <row r="5680" customFormat="false" ht="15" hidden="false" customHeight="false" outlineLevel="0" collapsed="false">
      <c r="A5680" s="12" t="n">
        <v>29102</v>
      </c>
      <c r="B5680" s="13" t="s">
        <v>5693</v>
      </c>
      <c r="C5680" s="14" t="n">
        <f aca="false">IF($F$2=0," - ",Tabla1[[#This Row],[Base Precio de Lista neto]])</f>
        <v>8284.7635</v>
      </c>
      <c r="D5680" s="14" t="n">
        <f aca="false">IF($F$2=0," - ",Tabla1[[#This Row],[Base Precio de Lista neto]]*(1-$F$2))</f>
        <v>5799.33445</v>
      </c>
      <c r="E5680" s="14" t="n">
        <f aca="false">IF($F$2=0," - ",Tabla1[[#This Row],[Base para Mejor precio]]*(1-$F$2))</f>
        <v>5219.401005</v>
      </c>
      <c r="F5680" s="12" t="s">
        <v>17</v>
      </c>
      <c r="G5680" s="15"/>
      <c r="H5680" s="14" t="n">
        <f aca="false">IFERROR(IF($F$3=0,"-",Tabla1[[#This Row],[Precio de Cliente neto]]*(1+$F$3)),"-")</f>
        <v>8699.001675</v>
      </c>
      <c r="I5680" s="14" t="n">
        <v>8284.7635</v>
      </c>
      <c r="J5680" s="14" t="n">
        <v>7456.28715</v>
      </c>
    </row>
    <row r="5681" customFormat="false" ht="15" hidden="false" customHeight="false" outlineLevel="0" collapsed="false">
      <c r="A5681" s="12" t="n">
        <v>29103</v>
      </c>
      <c r="B5681" s="13" t="s">
        <v>5694</v>
      </c>
      <c r="C5681" s="14" t="n">
        <f aca="false">IF($F$2=0," - ",Tabla1[[#This Row],[Base Precio de Lista neto]])</f>
        <v>10598.6511</v>
      </c>
      <c r="D5681" s="14" t="n">
        <f aca="false">IF($F$2=0," - ",Tabla1[[#This Row],[Base Precio de Lista neto]]*(1-$F$2))</f>
        <v>7419.05577</v>
      </c>
      <c r="E5681" s="14" t="n">
        <f aca="false">IF($F$2=0," - ",Tabla1[[#This Row],[Base para Mejor precio]]*(1-$F$2))</f>
        <v>6677.150193</v>
      </c>
      <c r="F5681" s="12" t="s">
        <v>17</v>
      </c>
      <c r="G5681" s="15"/>
      <c r="H5681" s="14" t="n">
        <f aca="false">IFERROR(IF($F$3=0,"-",Tabla1[[#This Row],[Precio de Cliente neto]]*(1+$F$3)),"-")</f>
        <v>11128.583655</v>
      </c>
      <c r="I5681" s="14" t="n">
        <v>10598.6511</v>
      </c>
      <c r="J5681" s="14" t="n">
        <v>9538.78599</v>
      </c>
    </row>
    <row r="5682" customFormat="false" ht="15" hidden="false" customHeight="false" outlineLevel="0" collapsed="false">
      <c r="A5682" s="12" t="n">
        <v>29104</v>
      </c>
      <c r="B5682" s="13" t="s">
        <v>5695</v>
      </c>
      <c r="C5682" s="14" t="n">
        <f aca="false">IF($F$2=0," - ",Tabla1[[#This Row],[Base Precio de Lista neto]])</f>
        <v>10598.6511</v>
      </c>
      <c r="D5682" s="14" t="n">
        <f aca="false">IF($F$2=0," - ",Tabla1[[#This Row],[Base Precio de Lista neto]]*(1-$F$2))</f>
        <v>7419.05577</v>
      </c>
      <c r="E5682" s="14" t="n">
        <f aca="false">IF($F$2=0," - ",Tabla1[[#This Row],[Base para Mejor precio]]*(1-$F$2))</f>
        <v>6677.150193</v>
      </c>
      <c r="F5682" s="12" t="s">
        <v>17</v>
      </c>
      <c r="G5682" s="15"/>
      <c r="H5682" s="14" t="n">
        <f aca="false">IFERROR(IF($F$3=0,"-",Tabla1[[#This Row],[Precio de Cliente neto]]*(1+$F$3)),"-")</f>
        <v>11128.583655</v>
      </c>
      <c r="I5682" s="14" t="n">
        <v>10598.6511</v>
      </c>
      <c r="J5682" s="14" t="n">
        <v>9538.78599</v>
      </c>
    </row>
    <row r="5683" customFormat="false" ht="15" hidden="false" customHeight="false" outlineLevel="0" collapsed="false">
      <c r="A5683" s="12" t="n">
        <v>29996</v>
      </c>
      <c r="B5683" s="13" t="s">
        <v>5696</v>
      </c>
      <c r="C5683" s="14" t="n">
        <f aca="false">IF($F$2=0," - ",Tabla1[[#This Row],[Base Precio de Lista neto]])</f>
        <v>1399.2276</v>
      </c>
      <c r="D5683" s="14" t="n">
        <f aca="false">IF($F$2=0," - ",Tabla1[[#This Row],[Base Precio de Lista neto]]*(1-$F$2))</f>
        <v>979.45932</v>
      </c>
      <c r="E5683" s="14" t="n">
        <f aca="false">IF($F$2=0," - ",Tabla1[[#This Row],[Base para Mejor precio]]*(1-$F$2))</f>
        <v>881.513388</v>
      </c>
      <c r="F5683" s="12" t="s">
        <v>14</v>
      </c>
      <c r="G5683" s="15"/>
      <c r="H5683" s="14" t="n">
        <f aca="false">IFERROR(IF($F$3=0,"-",Tabla1[[#This Row],[Precio de Cliente neto]]*(1+$F$3)),"-")</f>
        <v>1469.18898</v>
      </c>
      <c r="I5683" s="14" t="n">
        <v>1399.2276</v>
      </c>
      <c r="J5683" s="14" t="n">
        <v>1259.30484</v>
      </c>
    </row>
    <row r="5684" customFormat="false" ht="15" hidden="false" customHeight="false" outlineLevel="0" collapsed="false">
      <c r="A5684" s="12" t="n">
        <v>29997</v>
      </c>
      <c r="B5684" s="13" t="s">
        <v>5697</v>
      </c>
      <c r="C5684" s="14" t="n">
        <f aca="false">IF($F$2=0," - ",Tabla1[[#This Row],[Base Precio de Lista neto]])</f>
        <v>841.9086</v>
      </c>
      <c r="D5684" s="14" t="n">
        <f aca="false">IF($F$2=0," - ",Tabla1[[#This Row],[Base Precio de Lista neto]]*(1-$F$2))</f>
        <v>589.33602</v>
      </c>
      <c r="E5684" s="14" t="n">
        <f aca="false">IF($F$2=0," - ",Tabla1[[#This Row],[Base para Mejor precio]]*(1-$F$2))</f>
        <v>530.402418</v>
      </c>
      <c r="F5684" s="12" t="s">
        <v>14</v>
      </c>
      <c r="G5684" s="15"/>
      <c r="H5684" s="14" t="n">
        <f aca="false">IFERROR(IF($F$3=0,"-",Tabla1[[#This Row],[Precio de Cliente neto]]*(1+$F$3)),"-")</f>
        <v>884.00403</v>
      </c>
      <c r="I5684" s="14" t="n">
        <v>841.9086</v>
      </c>
      <c r="J5684" s="14" t="n">
        <v>757.71774</v>
      </c>
    </row>
    <row r="5685" customFormat="false" ht="15" hidden="false" customHeight="false" outlineLevel="0" collapsed="false">
      <c r="A5685" s="12" t="n">
        <v>29998</v>
      </c>
      <c r="B5685" s="13" t="s">
        <v>5698</v>
      </c>
      <c r="C5685" s="14" t="n">
        <f aca="false">IF($F$2=0," - ",Tabla1[[#This Row],[Base Precio de Lista neto]])</f>
        <v>841.9086</v>
      </c>
      <c r="D5685" s="14" t="n">
        <f aca="false">IF($F$2=0," - ",Tabla1[[#This Row],[Base Precio de Lista neto]]*(1-$F$2))</f>
        <v>589.33602</v>
      </c>
      <c r="E5685" s="14" t="n">
        <f aca="false">IF($F$2=0," - ",Tabla1[[#This Row],[Base para Mejor precio]]*(1-$F$2))</f>
        <v>530.402418</v>
      </c>
      <c r="F5685" s="12" t="s">
        <v>14</v>
      </c>
      <c r="G5685" s="15"/>
      <c r="H5685" s="14" t="n">
        <f aca="false">IFERROR(IF($F$3=0,"-",Tabla1[[#This Row],[Precio de Cliente neto]]*(1+$F$3)),"-")</f>
        <v>884.00403</v>
      </c>
      <c r="I5685" s="14" t="n">
        <v>841.9086</v>
      </c>
      <c r="J5685" s="14" t="n">
        <v>757.71774</v>
      </c>
    </row>
    <row r="5686" customFormat="false" ht="15" hidden="false" customHeight="false" outlineLevel="0" collapsed="false">
      <c r="A5686" s="12" t="n">
        <v>29999</v>
      </c>
      <c r="B5686" s="13" t="s">
        <v>5699</v>
      </c>
      <c r="C5686" s="14" t="n">
        <f aca="false">IF($F$2=0," - ",Tabla1[[#This Row],[Base Precio de Lista neto]])</f>
        <v>841.9086</v>
      </c>
      <c r="D5686" s="14" t="n">
        <f aca="false">IF($F$2=0," - ",Tabla1[[#This Row],[Base Precio de Lista neto]]*(1-$F$2))</f>
        <v>589.33602</v>
      </c>
      <c r="E5686" s="14" t="n">
        <f aca="false">IF($F$2=0," - ",Tabla1[[#This Row],[Base para Mejor precio]]*(1-$F$2))</f>
        <v>530.402418</v>
      </c>
      <c r="F5686" s="12" t="s">
        <v>14</v>
      </c>
      <c r="G5686" s="15"/>
      <c r="H5686" s="14" t="n">
        <f aca="false">IFERROR(IF($F$3=0,"-",Tabla1[[#This Row],[Precio de Cliente neto]]*(1+$F$3)),"-")</f>
        <v>884.00403</v>
      </c>
      <c r="I5686" s="14" t="n">
        <v>841.9086</v>
      </c>
      <c r="J5686" s="14" t="n">
        <v>757.71774</v>
      </c>
    </row>
    <row r="5687" customFormat="false" ht="15" hidden="false" customHeight="false" outlineLevel="0" collapsed="false">
      <c r="A5687" s="12" t="n">
        <v>30000</v>
      </c>
      <c r="B5687" s="13" t="s">
        <v>5700</v>
      </c>
      <c r="C5687" s="14" t="n">
        <f aca="false">IF($F$2=0," - ",Tabla1[[#This Row],[Base Precio de Lista neto]])</f>
        <v>3816.0428</v>
      </c>
      <c r="D5687" s="14" t="n">
        <f aca="false">IF($F$2=0," - ",Tabla1[[#This Row],[Base Precio de Lista neto]]*(1-$F$2))</f>
        <v>2671.22996</v>
      </c>
      <c r="E5687" s="14" t="n">
        <f aca="false">IF($F$2=0," - ",Tabla1[[#This Row],[Base para Mejor precio]]*(1-$F$2))</f>
        <v>2404.106964</v>
      </c>
      <c r="F5687" s="12" t="s">
        <v>14</v>
      </c>
      <c r="G5687" s="15"/>
      <c r="H5687" s="14" t="n">
        <f aca="false">IFERROR(IF($F$3=0,"-",Tabla1[[#This Row],[Precio de Cliente neto]]*(1+$F$3)),"-")</f>
        <v>4006.84494</v>
      </c>
      <c r="I5687" s="14" t="n">
        <v>3816.0428</v>
      </c>
      <c r="J5687" s="14" t="n">
        <v>3434.43852</v>
      </c>
    </row>
    <row r="5688" customFormat="false" ht="15" hidden="false" customHeight="false" outlineLevel="0" collapsed="false">
      <c r="A5688" s="12" t="n">
        <v>30001</v>
      </c>
      <c r="B5688" s="13" t="s">
        <v>5701</v>
      </c>
      <c r="C5688" s="14" t="n">
        <f aca="false">IF($F$2=0," - ",Tabla1[[#This Row],[Base Precio de Lista neto]])</f>
        <v>4197.6107</v>
      </c>
      <c r="D5688" s="14" t="n">
        <f aca="false">IF($F$2=0," - ",Tabla1[[#This Row],[Base Precio de Lista neto]]*(1-$F$2))</f>
        <v>2938.32749</v>
      </c>
      <c r="E5688" s="14" t="n">
        <f aca="false">IF($F$2=0," - ",Tabla1[[#This Row],[Base para Mejor precio]]*(1-$F$2))</f>
        <v>2644.494741</v>
      </c>
      <c r="F5688" s="12" t="s">
        <v>14</v>
      </c>
      <c r="G5688" s="15"/>
      <c r="H5688" s="14" t="n">
        <f aca="false">IFERROR(IF($F$3=0,"-",Tabla1[[#This Row],[Precio de Cliente neto]]*(1+$F$3)),"-")</f>
        <v>4407.491235</v>
      </c>
      <c r="I5688" s="14" t="n">
        <v>4197.6107</v>
      </c>
      <c r="J5688" s="14" t="n">
        <v>3777.84963</v>
      </c>
    </row>
    <row r="5689" customFormat="false" ht="15" hidden="false" customHeight="false" outlineLevel="0" collapsed="false">
      <c r="A5689" s="12" t="n">
        <v>30002</v>
      </c>
      <c r="B5689" s="13" t="s">
        <v>5702</v>
      </c>
      <c r="C5689" s="14" t="n">
        <f aca="false">IF($F$2=0," - ",Tabla1[[#This Row],[Base Precio de Lista neto]])</f>
        <v>1205.1979</v>
      </c>
      <c r="D5689" s="14" t="n">
        <f aca="false">IF($F$2=0," - ",Tabla1[[#This Row],[Base Precio de Lista neto]]*(1-$F$2))</f>
        <v>843.63853</v>
      </c>
      <c r="E5689" s="14" t="n">
        <f aca="false">IF($F$2=0," - ",Tabla1[[#This Row],[Base para Mejor precio]]*(1-$F$2))</f>
        <v>759.274677</v>
      </c>
      <c r="F5689" s="12" t="s">
        <v>14</v>
      </c>
      <c r="G5689" s="15"/>
      <c r="H5689" s="14" t="n">
        <f aca="false">IFERROR(IF($F$3=0,"-",Tabla1[[#This Row],[Precio de Cliente neto]]*(1+$F$3)),"-")</f>
        <v>1265.457795</v>
      </c>
      <c r="I5689" s="14" t="n">
        <v>1205.1979</v>
      </c>
      <c r="J5689" s="14" t="n">
        <v>1084.67811</v>
      </c>
    </row>
    <row r="5690" customFormat="false" ht="15" hidden="false" customHeight="false" outlineLevel="0" collapsed="false">
      <c r="A5690" s="12" t="n">
        <v>30003</v>
      </c>
      <c r="B5690" s="13" t="s">
        <v>5703</v>
      </c>
      <c r="C5690" s="14" t="n">
        <f aca="false">IF($F$2=0," - ",Tabla1[[#This Row],[Base Precio de Lista neto]])</f>
        <v>293.4748</v>
      </c>
      <c r="D5690" s="14" t="n">
        <f aca="false">IF($F$2=0," - ",Tabla1[[#This Row],[Base Precio de Lista neto]]*(1-$F$2))</f>
        <v>205.43236</v>
      </c>
      <c r="E5690" s="14" t="n">
        <f aca="false">IF($F$2=0," - ",Tabla1[[#This Row],[Base para Mejor precio]]*(1-$F$2))</f>
        <v>184.889124</v>
      </c>
      <c r="F5690" s="12" t="s">
        <v>14</v>
      </c>
      <c r="G5690" s="15"/>
      <c r="H5690" s="14" t="n">
        <f aca="false">IFERROR(IF($F$3=0,"-",Tabla1[[#This Row],[Precio de Cliente neto]]*(1+$F$3)),"-")</f>
        <v>308.14854</v>
      </c>
      <c r="I5690" s="14" t="n">
        <v>293.4748</v>
      </c>
      <c r="J5690" s="14" t="n">
        <v>264.12732</v>
      </c>
    </row>
    <row r="5691" customFormat="false" ht="15" hidden="false" customHeight="false" outlineLevel="0" collapsed="false">
      <c r="A5691" s="12" t="n">
        <v>30004</v>
      </c>
      <c r="B5691" s="13" t="s">
        <v>5704</v>
      </c>
      <c r="C5691" s="14" t="n">
        <f aca="false">IF($F$2=0," - ",Tabla1[[#This Row],[Base Precio de Lista neto]])</f>
        <v>293.4748</v>
      </c>
      <c r="D5691" s="14" t="n">
        <f aca="false">IF($F$2=0," - ",Tabla1[[#This Row],[Base Precio de Lista neto]]*(1-$F$2))</f>
        <v>205.43236</v>
      </c>
      <c r="E5691" s="14" t="n">
        <f aca="false">IF($F$2=0," - ",Tabla1[[#This Row],[Base para Mejor precio]]*(1-$F$2))</f>
        <v>184.889124</v>
      </c>
      <c r="F5691" s="12" t="s">
        <v>14</v>
      </c>
      <c r="G5691" s="15"/>
      <c r="H5691" s="14" t="n">
        <f aca="false">IFERROR(IF($F$3=0,"-",Tabla1[[#This Row],[Precio de Cliente neto]]*(1+$F$3)),"-")</f>
        <v>308.14854</v>
      </c>
      <c r="I5691" s="14" t="n">
        <v>293.4748</v>
      </c>
      <c r="J5691" s="14" t="n">
        <v>264.12732</v>
      </c>
    </row>
    <row r="5692" customFormat="false" ht="15" hidden="false" customHeight="false" outlineLevel="0" collapsed="false">
      <c r="A5692" s="12" t="n">
        <v>30005</v>
      </c>
      <c r="B5692" s="13" t="s">
        <v>5705</v>
      </c>
      <c r="C5692" s="14" t="n">
        <f aca="false">IF($F$2=0," - ",Tabla1[[#This Row],[Base Precio de Lista neto]])</f>
        <v>413.3382</v>
      </c>
      <c r="D5692" s="14" t="n">
        <f aca="false">IF($F$2=0," - ",Tabla1[[#This Row],[Base Precio de Lista neto]]*(1-$F$2))</f>
        <v>289.33674</v>
      </c>
      <c r="E5692" s="14" t="n">
        <f aca="false">IF($F$2=0," - ",Tabla1[[#This Row],[Base para Mejor precio]]*(1-$F$2))</f>
        <v>260.403066</v>
      </c>
      <c r="F5692" s="12" t="s">
        <v>14</v>
      </c>
      <c r="G5692" s="15"/>
      <c r="H5692" s="14" t="n">
        <f aca="false">IFERROR(IF($F$3=0,"-",Tabla1[[#This Row],[Precio de Cliente neto]]*(1+$F$3)),"-")</f>
        <v>434.00511</v>
      </c>
      <c r="I5692" s="14" t="n">
        <v>413.3382</v>
      </c>
      <c r="J5692" s="14" t="n">
        <v>372.00438</v>
      </c>
    </row>
    <row r="5693" customFormat="false" ht="15" hidden="false" customHeight="false" outlineLevel="0" collapsed="false">
      <c r="A5693" s="12" t="n">
        <v>30006</v>
      </c>
      <c r="B5693" s="13" t="s">
        <v>5706</v>
      </c>
      <c r="C5693" s="14" t="n">
        <f aca="false">IF($F$2=0," - ",Tabla1[[#This Row],[Base Precio de Lista neto]])</f>
        <v>1268.6292</v>
      </c>
      <c r="D5693" s="14" t="n">
        <f aca="false">IF($F$2=0," - ",Tabla1[[#This Row],[Base Precio de Lista neto]]*(1-$F$2))</f>
        <v>888.04044</v>
      </c>
      <c r="E5693" s="14" t="n">
        <f aca="false">IF($F$2=0," - ",Tabla1[[#This Row],[Base para Mejor precio]]*(1-$F$2))</f>
        <v>799.236396</v>
      </c>
      <c r="F5693" s="12" t="s">
        <v>14</v>
      </c>
      <c r="G5693" s="15"/>
      <c r="H5693" s="14" t="n">
        <f aca="false">IFERROR(IF($F$3=0,"-",Tabla1[[#This Row],[Precio de Cliente neto]]*(1+$F$3)),"-")</f>
        <v>1332.06066</v>
      </c>
      <c r="I5693" s="14" t="n">
        <v>1268.6292</v>
      </c>
      <c r="J5693" s="14" t="n">
        <v>1141.76628</v>
      </c>
    </row>
    <row r="5694" customFormat="false" ht="15" hidden="false" customHeight="false" outlineLevel="0" collapsed="false">
      <c r="A5694" s="12" t="n">
        <v>30008</v>
      </c>
      <c r="B5694" s="13" t="s">
        <v>5707</v>
      </c>
      <c r="C5694" s="14" t="n">
        <f aca="false">IF($F$2=0," - ",Tabla1[[#This Row],[Base Precio de Lista neto]])</f>
        <v>357.7405</v>
      </c>
      <c r="D5694" s="14" t="n">
        <f aca="false">IF($F$2=0," - ",Tabla1[[#This Row],[Base Precio de Lista neto]]*(1-$F$2))</f>
        <v>250.41835</v>
      </c>
      <c r="E5694" s="14" t="n">
        <f aca="false">IF($F$2=0," - ",Tabla1[[#This Row],[Base para Mejor precio]]*(1-$F$2))</f>
        <v>225.376515</v>
      </c>
      <c r="F5694" s="12" t="s">
        <v>14</v>
      </c>
      <c r="G5694" s="15"/>
      <c r="H5694" s="14" t="n">
        <f aca="false">IFERROR(IF($F$3=0,"-",Tabla1[[#This Row],[Precio de Cliente neto]]*(1+$F$3)),"-")</f>
        <v>375.627525</v>
      </c>
      <c r="I5694" s="14" t="n">
        <v>357.7405</v>
      </c>
      <c r="J5694" s="14" t="n">
        <v>321.96645</v>
      </c>
    </row>
    <row r="5695" customFormat="false" ht="15" hidden="false" customHeight="false" outlineLevel="0" collapsed="false">
      <c r="A5695" s="12" t="n">
        <v>30009</v>
      </c>
      <c r="B5695" s="13" t="s">
        <v>5708</v>
      </c>
      <c r="C5695" s="14" t="n">
        <f aca="false">IF($F$2=0," - ",Tabla1[[#This Row],[Base Precio de Lista neto]])</f>
        <v>1105.3903</v>
      </c>
      <c r="D5695" s="14" t="n">
        <f aca="false">IF($F$2=0," - ",Tabla1[[#This Row],[Base Precio de Lista neto]]*(1-$F$2))</f>
        <v>773.77321</v>
      </c>
      <c r="E5695" s="14" t="n">
        <f aca="false">IF($F$2=0," - ",Tabla1[[#This Row],[Base para Mejor precio]]*(1-$F$2))</f>
        <v>696.395889</v>
      </c>
      <c r="F5695" s="12" t="s">
        <v>14</v>
      </c>
      <c r="G5695" s="15"/>
      <c r="H5695" s="14" t="n">
        <f aca="false">IFERROR(IF($F$3=0,"-",Tabla1[[#This Row],[Precio de Cliente neto]]*(1+$F$3)),"-")</f>
        <v>1160.659815</v>
      </c>
      <c r="I5695" s="14" t="n">
        <v>1105.3903</v>
      </c>
      <c r="J5695" s="14" t="n">
        <v>994.85127</v>
      </c>
    </row>
    <row r="5696" customFormat="false" ht="15" hidden="false" customHeight="false" outlineLevel="0" collapsed="false">
      <c r="A5696" s="12" t="n">
        <v>30010</v>
      </c>
      <c r="B5696" s="13" t="s">
        <v>5709</v>
      </c>
      <c r="C5696" s="14" t="n">
        <f aca="false">IF($F$2=0," - ",Tabla1[[#This Row],[Base Precio de Lista neto]])</f>
        <v>1178.9766</v>
      </c>
      <c r="D5696" s="14" t="n">
        <f aca="false">IF($F$2=0," - ",Tabla1[[#This Row],[Base Precio de Lista neto]]*(1-$F$2))</f>
        <v>825.28362</v>
      </c>
      <c r="E5696" s="14" t="n">
        <f aca="false">IF($F$2=0," - ",Tabla1[[#This Row],[Base para Mejor precio]]*(1-$F$2))</f>
        <v>742.755258</v>
      </c>
      <c r="F5696" s="12" t="s">
        <v>14</v>
      </c>
      <c r="G5696" s="15"/>
      <c r="H5696" s="14" t="n">
        <f aca="false">IFERROR(IF($F$3=0,"-",Tabla1[[#This Row],[Precio de Cliente neto]]*(1+$F$3)),"-")</f>
        <v>1237.92543</v>
      </c>
      <c r="I5696" s="14" t="n">
        <v>1178.9766</v>
      </c>
      <c r="J5696" s="14" t="n">
        <v>1061.07894</v>
      </c>
    </row>
    <row r="5697" customFormat="false" ht="15" hidden="false" customHeight="false" outlineLevel="0" collapsed="false">
      <c r="A5697" s="12" t="n">
        <v>30012</v>
      </c>
      <c r="B5697" s="13" t="s">
        <v>5710</v>
      </c>
      <c r="C5697" s="14" t="n">
        <f aca="false">IF($F$2=0," - ",Tabla1[[#This Row],[Base Precio de Lista neto]])</f>
        <v>382.2934</v>
      </c>
      <c r="D5697" s="14" t="n">
        <f aca="false">IF($F$2=0," - ",Tabla1[[#This Row],[Base Precio de Lista neto]]*(1-$F$2))</f>
        <v>267.60538</v>
      </c>
      <c r="E5697" s="14" t="n">
        <f aca="false">IF($F$2=0," - ",Tabla1[[#This Row],[Base para Mejor precio]]*(1-$F$2))</f>
        <v>240.844842</v>
      </c>
      <c r="F5697" s="12" t="s">
        <v>14</v>
      </c>
      <c r="G5697" s="15"/>
      <c r="H5697" s="14" t="n">
        <f aca="false">IFERROR(IF($F$3=0,"-",Tabla1[[#This Row],[Precio de Cliente neto]]*(1+$F$3)),"-")</f>
        <v>401.40807</v>
      </c>
      <c r="I5697" s="14" t="n">
        <v>382.2934</v>
      </c>
      <c r="J5697" s="14" t="n">
        <v>344.06406</v>
      </c>
    </row>
    <row r="5698" customFormat="false" ht="15" hidden="false" customHeight="false" outlineLevel="0" collapsed="false">
      <c r="A5698" s="12" t="n">
        <v>30013</v>
      </c>
      <c r="B5698" s="13" t="s">
        <v>5711</v>
      </c>
      <c r="C5698" s="14" t="n">
        <f aca="false">IF($F$2=0," - ",Tabla1[[#This Row],[Base Precio de Lista neto]])</f>
        <v>293.4748</v>
      </c>
      <c r="D5698" s="14" t="n">
        <f aca="false">IF($F$2=0," - ",Tabla1[[#This Row],[Base Precio de Lista neto]]*(1-$F$2))</f>
        <v>205.43236</v>
      </c>
      <c r="E5698" s="14" t="n">
        <f aca="false">IF($F$2=0," - ",Tabla1[[#This Row],[Base para Mejor precio]]*(1-$F$2))</f>
        <v>184.889124</v>
      </c>
      <c r="F5698" s="12" t="s">
        <v>14</v>
      </c>
      <c r="G5698" s="15"/>
      <c r="H5698" s="14" t="n">
        <f aca="false">IFERROR(IF($F$3=0,"-",Tabla1[[#This Row],[Precio de Cliente neto]]*(1+$F$3)),"-")</f>
        <v>308.14854</v>
      </c>
      <c r="I5698" s="14" t="n">
        <v>293.4748</v>
      </c>
      <c r="J5698" s="14" t="n">
        <v>264.12732</v>
      </c>
    </row>
    <row r="5699" customFormat="false" ht="15" hidden="false" customHeight="false" outlineLevel="0" collapsed="false">
      <c r="A5699" s="12" t="n">
        <v>30014</v>
      </c>
      <c r="B5699" s="13" t="s">
        <v>5712</v>
      </c>
      <c r="C5699" s="14" t="n">
        <f aca="false">IF($F$2=0," - ",Tabla1[[#This Row],[Base Precio de Lista neto]])</f>
        <v>293.4748</v>
      </c>
      <c r="D5699" s="14" t="n">
        <f aca="false">IF($F$2=0," - ",Tabla1[[#This Row],[Base Precio de Lista neto]]*(1-$F$2))</f>
        <v>205.43236</v>
      </c>
      <c r="E5699" s="14" t="n">
        <f aca="false">IF($F$2=0," - ",Tabla1[[#This Row],[Base para Mejor precio]]*(1-$F$2))</f>
        <v>184.889124</v>
      </c>
      <c r="F5699" s="12" t="s">
        <v>14</v>
      </c>
      <c r="G5699" s="15"/>
      <c r="H5699" s="14" t="n">
        <f aca="false">IFERROR(IF($F$3=0,"-",Tabla1[[#This Row],[Precio de Cliente neto]]*(1+$F$3)),"-")</f>
        <v>308.14854</v>
      </c>
      <c r="I5699" s="14" t="n">
        <v>293.4748</v>
      </c>
      <c r="J5699" s="14" t="n">
        <v>264.12732</v>
      </c>
    </row>
    <row r="5700" customFormat="false" ht="15" hidden="false" customHeight="false" outlineLevel="0" collapsed="false">
      <c r="A5700" s="12" t="n">
        <v>30015</v>
      </c>
      <c r="B5700" s="13" t="s">
        <v>5713</v>
      </c>
      <c r="C5700" s="14" t="n">
        <f aca="false">IF($F$2=0," - ",Tabla1[[#This Row],[Base Precio de Lista neto]])</f>
        <v>5186.7812</v>
      </c>
      <c r="D5700" s="14" t="n">
        <f aca="false">IF($F$2=0," - ",Tabla1[[#This Row],[Base Precio de Lista neto]]*(1-$F$2))</f>
        <v>3630.74684</v>
      </c>
      <c r="E5700" s="14" t="n">
        <f aca="false">IF($F$2=0," - ",Tabla1[[#This Row],[Base para Mejor precio]]*(1-$F$2))</f>
        <v>3267.672156</v>
      </c>
      <c r="F5700" s="12" t="s">
        <v>31</v>
      </c>
      <c r="G5700" s="15"/>
      <c r="H5700" s="14" t="n">
        <f aca="false">IFERROR(IF($F$3=0,"-",Tabla1[[#This Row],[Precio de Cliente neto]]*(1+$F$3)),"-")</f>
        <v>5446.12026</v>
      </c>
      <c r="I5700" s="14" t="n">
        <v>5186.7812</v>
      </c>
      <c r="J5700" s="14" t="n">
        <v>4668.10308</v>
      </c>
    </row>
    <row r="5701" customFormat="false" ht="15" hidden="false" customHeight="false" outlineLevel="0" collapsed="false">
      <c r="A5701" s="12" t="n">
        <v>30016</v>
      </c>
      <c r="B5701" s="13" t="s">
        <v>5714</v>
      </c>
      <c r="C5701" s="14" t="n">
        <f aca="false">IF($F$2=0," - ",Tabla1[[#This Row],[Base Precio de Lista neto]])</f>
        <v>293.5538</v>
      </c>
      <c r="D5701" s="14" t="n">
        <f aca="false">IF($F$2=0," - ",Tabla1[[#This Row],[Base Precio de Lista neto]]*(1-$F$2))</f>
        <v>205.48766</v>
      </c>
      <c r="E5701" s="14" t="n">
        <f aca="false">IF($F$2=0," - ",Tabla1[[#This Row],[Base para Mejor precio]]*(1-$F$2))</f>
        <v>184.938894</v>
      </c>
      <c r="F5701" s="12" t="s">
        <v>31</v>
      </c>
      <c r="G5701" s="15"/>
      <c r="H5701" s="14" t="n">
        <f aca="false">IFERROR(IF($F$3=0,"-",Tabla1[[#This Row],[Precio de Cliente neto]]*(1+$F$3)),"-")</f>
        <v>308.23149</v>
      </c>
      <c r="I5701" s="14" t="n">
        <v>293.5538</v>
      </c>
      <c r="J5701" s="14" t="n">
        <v>264.19842</v>
      </c>
    </row>
    <row r="5702" customFormat="false" ht="15" hidden="false" customHeight="false" outlineLevel="0" collapsed="false">
      <c r="A5702" s="12" t="n">
        <v>30017</v>
      </c>
      <c r="B5702" s="13" t="s">
        <v>5715</v>
      </c>
      <c r="C5702" s="14" t="n">
        <f aca="false">IF($F$2=0," - ",Tabla1[[#This Row],[Base Precio de Lista neto]])</f>
        <v>294.3022</v>
      </c>
      <c r="D5702" s="14" t="n">
        <f aca="false">IF($F$2=0," - ",Tabla1[[#This Row],[Base Precio de Lista neto]]*(1-$F$2))</f>
        <v>206.01154</v>
      </c>
      <c r="E5702" s="14" t="n">
        <f aca="false">IF($F$2=0," - ",Tabla1[[#This Row],[Base para Mejor precio]]*(1-$F$2))</f>
        <v>185.410386</v>
      </c>
      <c r="F5702" s="12" t="s">
        <v>31</v>
      </c>
      <c r="G5702" s="15"/>
      <c r="H5702" s="14" t="n">
        <f aca="false">IFERROR(IF($F$3=0,"-",Tabla1[[#This Row],[Precio de Cliente neto]]*(1+$F$3)),"-")</f>
        <v>309.01731</v>
      </c>
      <c r="I5702" s="14" t="n">
        <v>294.3022</v>
      </c>
      <c r="J5702" s="14" t="n">
        <v>264.87198</v>
      </c>
    </row>
    <row r="5703" customFormat="false" ht="15" hidden="false" customHeight="false" outlineLevel="0" collapsed="false">
      <c r="A5703" s="12" t="n">
        <v>30018</v>
      </c>
      <c r="B5703" s="13" t="s">
        <v>5716</v>
      </c>
      <c r="C5703" s="14" t="n">
        <f aca="false">IF($F$2=0," - ",Tabla1[[#This Row],[Base Precio de Lista neto]])</f>
        <v>538.7877</v>
      </c>
      <c r="D5703" s="14" t="n">
        <f aca="false">IF($F$2=0," - ",Tabla1[[#This Row],[Base Precio de Lista neto]]*(1-$F$2))</f>
        <v>377.15139</v>
      </c>
      <c r="E5703" s="14" t="n">
        <f aca="false">IF($F$2=0," - ",Tabla1[[#This Row],[Base para Mejor precio]]*(1-$F$2))</f>
        <v>339.436251</v>
      </c>
      <c r="F5703" s="12" t="s">
        <v>31</v>
      </c>
      <c r="G5703" s="15"/>
      <c r="H5703" s="14" t="n">
        <f aca="false">IFERROR(IF($F$3=0,"-",Tabla1[[#This Row],[Precio de Cliente neto]]*(1+$F$3)),"-")</f>
        <v>565.727085</v>
      </c>
      <c r="I5703" s="14" t="n">
        <v>538.7877</v>
      </c>
      <c r="J5703" s="14" t="n">
        <v>484.90893</v>
      </c>
    </row>
    <row r="5704" customFormat="false" ht="15" hidden="false" customHeight="false" outlineLevel="0" collapsed="false">
      <c r="A5704" s="12" t="n">
        <v>30019</v>
      </c>
      <c r="B5704" s="13" t="s">
        <v>5717</v>
      </c>
      <c r="C5704" s="14" t="n">
        <f aca="false">IF($F$2=0," - ",Tabla1[[#This Row],[Base Precio de Lista neto]])</f>
        <v>539.3528</v>
      </c>
      <c r="D5704" s="14" t="n">
        <f aca="false">IF($F$2=0," - ",Tabla1[[#This Row],[Base Precio de Lista neto]]*(1-$F$2))</f>
        <v>377.54696</v>
      </c>
      <c r="E5704" s="14" t="n">
        <f aca="false">IF($F$2=0," - ",Tabla1[[#This Row],[Base para Mejor precio]]*(1-$F$2))</f>
        <v>339.792264</v>
      </c>
      <c r="F5704" s="12" t="s">
        <v>31</v>
      </c>
      <c r="G5704" s="15"/>
      <c r="H5704" s="14" t="n">
        <f aca="false">IFERROR(IF($F$3=0,"-",Tabla1[[#This Row],[Precio de Cliente neto]]*(1+$F$3)),"-")</f>
        <v>566.32044</v>
      </c>
      <c r="I5704" s="14" t="n">
        <v>539.3528</v>
      </c>
      <c r="J5704" s="14" t="n">
        <v>485.41752</v>
      </c>
    </row>
    <row r="5705" customFormat="false" ht="15" hidden="false" customHeight="false" outlineLevel="0" collapsed="false">
      <c r="A5705" s="12" t="n">
        <v>30020</v>
      </c>
      <c r="B5705" s="13" t="s">
        <v>5718</v>
      </c>
      <c r="C5705" s="14" t="n">
        <f aca="false">IF($F$2=0," - ",Tabla1[[#This Row],[Base Precio de Lista neto]])</f>
        <v>1383.5752</v>
      </c>
      <c r="D5705" s="14" t="n">
        <f aca="false">IF($F$2=0," - ",Tabla1[[#This Row],[Base Precio de Lista neto]]*(1-$F$2))</f>
        <v>968.50264</v>
      </c>
      <c r="E5705" s="14" t="n">
        <f aca="false">IF($F$2=0," - ",Tabla1[[#This Row],[Base para Mejor precio]]*(1-$F$2))</f>
        <v>871.652376</v>
      </c>
      <c r="F5705" s="12" t="s">
        <v>31</v>
      </c>
      <c r="G5705" s="15"/>
      <c r="H5705" s="14" t="n">
        <f aca="false">IFERROR(IF($F$3=0,"-",Tabla1[[#This Row],[Precio de Cliente neto]]*(1+$F$3)),"-")</f>
        <v>1452.75396</v>
      </c>
      <c r="I5705" s="14" t="n">
        <v>1383.5752</v>
      </c>
      <c r="J5705" s="14" t="n">
        <v>1245.21768</v>
      </c>
    </row>
    <row r="5706" customFormat="false" ht="15" hidden="false" customHeight="false" outlineLevel="0" collapsed="false">
      <c r="A5706" s="12" t="n">
        <v>30021</v>
      </c>
      <c r="B5706" s="13" t="s">
        <v>5719</v>
      </c>
      <c r="C5706" s="14" t="n">
        <f aca="false">IF($F$2=0," - ",Tabla1[[#This Row],[Base Precio de Lista neto]])</f>
        <v>995.3781</v>
      </c>
      <c r="D5706" s="14" t="n">
        <f aca="false">IF($F$2=0," - ",Tabla1[[#This Row],[Base Precio de Lista neto]]*(1-$F$2))</f>
        <v>696.76467</v>
      </c>
      <c r="E5706" s="14" t="n">
        <f aca="false">IF($F$2=0," - ",Tabla1[[#This Row],[Base para Mejor precio]]*(1-$F$2))</f>
        <v>627.088203</v>
      </c>
      <c r="F5706" s="12" t="s">
        <v>31</v>
      </c>
      <c r="G5706" s="15"/>
      <c r="H5706" s="14" t="n">
        <f aca="false">IFERROR(IF($F$3=0,"-",Tabla1[[#This Row],[Precio de Cliente neto]]*(1+$F$3)),"-")</f>
        <v>1045.147005</v>
      </c>
      <c r="I5706" s="14" t="n">
        <v>995.3781</v>
      </c>
      <c r="J5706" s="14" t="n">
        <v>895.84029</v>
      </c>
    </row>
    <row r="5707" customFormat="false" ht="15" hidden="false" customHeight="false" outlineLevel="0" collapsed="false">
      <c r="A5707" s="12" t="n">
        <v>30022</v>
      </c>
      <c r="B5707" s="13" t="s">
        <v>5720</v>
      </c>
      <c r="C5707" s="14" t="n">
        <f aca="false">IF($F$2=0," - ",Tabla1[[#This Row],[Base Precio de Lista neto]])</f>
        <v>1409.3429</v>
      </c>
      <c r="D5707" s="14" t="n">
        <f aca="false">IF($F$2=0," - ",Tabla1[[#This Row],[Base Precio de Lista neto]]*(1-$F$2))</f>
        <v>986.54003</v>
      </c>
      <c r="E5707" s="14" t="n">
        <f aca="false">IF($F$2=0," - ",Tabla1[[#This Row],[Base para Mejor precio]]*(1-$F$2))</f>
        <v>887.886027</v>
      </c>
      <c r="F5707" s="12" t="s">
        <v>31</v>
      </c>
      <c r="G5707" s="15"/>
      <c r="H5707" s="14" t="n">
        <f aca="false">IFERROR(IF($F$3=0,"-",Tabla1[[#This Row],[Precio de Cliente neto]]*(1+$F$3)),"-")</f>
        <v>1479.810045</v>
      </c>
      <c r="I5707" s="14" t="n">
        <v>1409.3429</v>
      </c>
      <c r="J5707" s="14" t="n">
        <v>1268.40861</v>
      </c>
    </row>
    <row r="5708" customFormat="false" ht="15" hidden="false" customHeight="false" outlineLevel="0" collapsed="false">
      <c r="A5708" s="12" t="n">
        <v>30023</v>
      </c>
      <c r="B5708" s="13" t="s">
        <v>5721</v>
      </c>
      <c r="C5708" s="14" t="n">
        <f aca="false">IF($F$2=0," - ",Tabla1[[#This Row],[Base Precio de Lista neto]])</f>
        <v>1513.5554</v>
      </c>
      <c r="D5708" s="14" t="n">
        <f aca="false">IF($F$2=0," - ",Tabla1[[#This Row],[Base Precio de Lista neto]]*(1-$F$2))</f>
        <v>1059.48878</v>
      </c>
      <c r="E5708" s="14" t="n">
        <f aca="false">IF($F$2=0," - ",Tabla1[[#This Row],[Base para Mejor precio]]*(1-$F$2))</f>
        <v>953.539902</v>
      </c>
      <c r="F5708" s="12" t="s">
        <v>31</v>
      </c>
      <c r="G5708" s="15"/>
      <c r="H5708" s="14" t="n">
        <f aca="false">IFERROR(IF($F$3=0,"-",Tabla1[[#This Row],[Precio de Cliente neto]]*(1+$F$3)),"-")</f>
        <v>1589.23317</v>
      </c>
      <c r="I5708" s="14" t="n">
        <v>1513.5554</v>
      </c>
      <c r="J5708" s="14" t="n">
        <v>1362.19986</v>
      </c>
    </row>
    <row r="5709" customFormat="false" ht="15" hidden="false" customHeight="false" outlineLevel="0" collapsed="false">
      <c r="A5709" s="12" t="n">
        <v>30024</v>
      </c>
      <c r="B5709" s="13" t="s">
        <v>5722</v>
      </c>
      <c r="C5709" s="14" t="n">
        <f aca="false">IF($F$2=0," - ",Tabla1[[#This Row],[Base Precio de Lista neto]])</f>
        <v>1138.7811</v>
      </c>
      <c r="D5709" s="14" t="n">
        <f aca="false">IF($F$2=0," - ",Tabla1[[#This Row],[Base Precio de Lista neto]]*(1-$F$2))</f>
        <v>797.14677</v>
      </c>
      <c r="E5709" s="14" t="n">
        <f aca="false">IF($F$2=0," - ",Tabla1[[#This Row],[Base para Mejor precio]]*(1-$F$2))</f>
        <v>717.432093</v>
      </c>
      <c r="F5709" s="12" t="s">
        <v>31</v>
      </c>
      <c r="G5709" s="15"/>
      <c r="H5709" s="14" t="n">
        <f aca="false">IFERROR(IF($F$3=0,"-",Tabla1[[#This Row],[Precio de Cliente neto]]*(1+$F$3)),"-")</f>
        <v>1195.720155</v>
      </c>
      <c r="I5709" s="14" t="n">
        <v>1138.7811</v>
      </c>
      <c r="J5709" s="14" t="n">
        <v>1024.90299</v>
      </c>
    </row>
    <row r="5710" customFormat="false" ht="15" hidden="false" customHeight="false" outlineLevel="0" collapsed="false">
      <c r="A5710" s="12" t="n">
        <v>30025</v>
      </c>
      <c r="B5710" s="13" t="s">
        <v>5723</v>
      </c>
      <c r="C5710" s="14" t="n">
        <f aca="false">IF($F$2=0," - ",Tabla1[[#This Row],[Base Precio de Lista neto]])</f>
        <v>209.3717</v>
      </c>
      <c r="D5710" s="14" t="n">
        <f aca="false">IF($F$2=0," - ",Tabla1[[#This Row],[Base Precio de Lista neto]]*(1-$F$2))</f>
        <v>146.56019</v>
      </c>
      <c r="E5710" s="14" t="n">
        <f aca="false">IF($F$2=0," - ",Tabla1[[#This Row],[Base para Mejor precio]]*(1-$F$2))</f>
        <v>131.904171</v>
      </c>
      <c r="F5710" s="12" t="s">
        <v>31</v>
      </c>
      <c r="G5710" s="15"/>
      <c r="H5710" s="14" t="n">
        <f aca="false">IFERROR(IF($F$3=0,"-",Tabla1[[#This Row],[Precio de Cliente neto]]*(1+$F$3)),"-")</f>
        <v>219.840285</v>
      </c>
      <c r="I5710" s="14" t="n">
        <v>209.3717</v>
      </c>
      <c r="J5710" s="14" t="n">
        <v>188.43453</v>
      </c>
    </row>
    <row r="5711" customFormat="false" ht="15" hidden="false" customHeight="false" outlineLevel="0" collapsed="false">
      <c r="A5711" s="12" t="n">
        <v>30026</v>
      </c>
      <c r="B5711" s="13" t="s">
        <v>5724</v>
      </c>
      <c r="C5711" s="14" t="n">
        <f aca="false">IF($F$2=0," - ",Tabla1[[#This Row],[Base Precio de Lista neto]])</f>
        <v>4168.6859</v>
      </c>
      <c r="D5711" s="14" t="n">
        <f aca="false">IF($F$2=0," - ",Tabla1[[#This Row],[Base Precio de Lista neto]]*(1-$F$2))</f>
        <v>2918.08013</v>
      </c>
      <c r="E5711" s="14" t="n">
        <f aca="false">IF($F$2=0," - ",Tabla1[[#This Row],[Base para Mejor precio]]*(1-$F$2))</f>
        <v>2626.272117</v>
      </c>
      <c r="F5711" s="12" t="s">
        <v>31</v>
      </c>
      <c r="G5711" s="15"/>
      <c r="H5711" s="14" t="n">
        <f aca="false">IFERROR(IF($F$3=0,"-",Tabla1[[#This Row],[Precio de Cliente neto]]*(1+$F$3)),"-")</f>
        <v>4377.120195</v>
      </c>
      <c r="I5711" s="14" t="n">
        <v>4168.6859</v>
      </c>
      <c r="J5711" s="14" t="n">
        <v>3751.81731</v>
      </c>
    </row>
    <row r="5712" customFormat="false" ht="15" hidden="false" customHeight="false" outlineLevel="0" collapsed="false">
      <c r="A5712" s="12" t="n">
        <v>30027</v>
      </c>
      <c r="B5712" s="13" t="s">
        <v>5725</v>
      </c>
      <c r="C5712" s="14" t="n">
        <f aca="false">IF($F$2=0," - ",Tabla1[[#This Row],[Base Precio de Lista neto]])</f>
        <v>329.0957</v>
      </c>
      <c r="D5712" s="14" t="n">
        <f aca="false">IF($F$2=0," - ",Tabla1[[#This Row],[Base Precio de Lista neto]]*(1-$F$2))</f>
        <v>230.36699</v>
      </c>
      <c r="E5712" s="14" t="n">
        <f aca="false">IF($F$2=0," - ",Tabla1[[#This Row],[Base para Mejor precio]]*(1-$F$2))</f>
        <v>207.330291</v>
      </c>
      <c r="F5712" s="12" t="s">
        <v>31</v>
      </c>
      <c r="G5712" s="15"/>
      <c r="H5712" s="14" t="n">
        <f aca="false">IFERROR(IF($F$3=0,"-",Tabla1[[#This Row],[Precio de Cliente neto]]*(1+$F$3)),"-")</f>
        <v>345.550485</v>
      </c>
      <c r="I5712" s="14" t="n">
        <v>329.0957</v>
      </c>
      <c r="J5712" s="14" t="n">
        <v>296.18613</v>
      </c>
    </row>
    <row r="5713" customFormat="false" ht="15" hidden="false" customHeight="false" outlineLevel="0" collapsed="false">
      <c r="A5713" s="12" t="n">
        <v>30028</v>
      </c>
      <c r="B5713" s="13" t="s">
        <v>5726</v>
      </c>
      <c r="C5713" s="14" t="n">
        <f aca="false">IF($F$2=0," - ",Tabla1[[#This Row],[Base Precio de Lista neto]])</f>
        <v>200.074</v>
      </c>
      <c r="D5713" s="14" t="n">
        <f aca="false">IF($F$2=0," - ",Tabla1[[#This Row],[Base Precio de Lista neto]]*(1-$F$2))</f>
        <v>140.0518</v>
      </c>
      <c r="E5713" s="14" t="n">
        <f aca="false">IF($F$2=0," - ",Tabla1[[#This Row],[Base para Mejor precio]]*(1-$F$2))</f>
        <v>126.04662</v>
      </c>
      <c r="F5713" s="12" t="s">
        <v>31</v>
      </c>
      <c r="G5713" s="15"/>
      <c r="H5713" s="14" t="n">
        <f aca="false">IFERROR(IF($F$3=0,"-",Tabla1[[#This Row],[Precio de Cliente neto]]*(1+$F$3)),"-")</f>
        <v>210.0777</v>
      </c>
      <c r="I5713" s="14" t="n">
        <v>200.074</v>
      </c>
      <c r="J5713" s="14" t="n">
        <v>180.0666</v>
      </c>
    </row>
    <row r="5714" customFormat="false" ht="15" hidden="false" customHeight="false" outlineLevel="0" collapsed="false">
      <c r="A5714" s="12" t="n">
        <v>30029</v>
      </c>
      <c r="B5714" s="13" t="s">
        <v>5727</v>
      </c>
      <c r="C5714" s="14" t="n">
        <f aca="false">IF($F$2=0," - ",Tabla1[[#This Row],[Base Precio de Lista neto]])</f>
        <v>597.2299</v>
      </c>
      <c r="D5714" s="14" t="n">
        <f aca="false">IF($F$2=0," - ",Tabla1[[#This Row],[Base Precio de Lista neto]]*(1-$F$2))</f>
        <v>418.06093</v>
      </c>
      <c r="E5714" s="14" t="n">
        <f aca="false">IF($F$2=0," - ",Tabla1[[#This Row],[Base para Mejor precio]]*(1-$F$2))</f>
        <v>376.254837</v>
      </c>
      <c r="F5714" s="12" t="s">
        <v>31</v>
      </c>
      <c r="G5714" s="15"/>
      <c r="H5714" s="14" t="n">
        <f aca="false">IFERROR(IF($F$3=0,"-",Tabla1[[#This Row],[Precio de Cliente neto]]*(1+$F$3)),"-")</f>
        <v>627.091395</v>
      </c>
      <c r="I5714" s="14" t="n">
        <v>597.2299</v>
      </c>
      <c r="J5714" s="14" t="n">
        <v>537.50691</v>
      </c>
    </row>
    <row r="5715" customFormat="false" ht="15" hidden="false" customHeight="false" outlineLevel="0" collapsed="false">
      <c r="A5715" s="12" t="n">
        <v>30030</v>
      </c>
      <c r="B5715" s="13" t="s">
        <v>5728</v>
      </c>
      <c r="C5715" s="14" t="n">
        <f aca="false">IF($F$2=0," - ",Tabla1[[#This Row],[Base Precio de Lista neto]])</f>
        <v>500.651</v>
      </c>
      <c r="D5715" s="14" t="n">
        <f aca="false">IF($F$2=0," - ",Tabla1[[#This Row],[Base Precio de Lista neto]]*(1-$F$2))</f>
        <v>350.4557</v>
      </c>
      <c r="E5715" s="14" t="n">
        <f aca="false">IF($F$2=0," - ",Tabla1[[#This Row],[Base para Mejor precio]]*(1-$F$2))</f>
        <v>315.41013</v>
      </c>
      <c r="F5715" s="12" t="s">
        <v>31</v>
      </c>
      <c r="G5715" s="15"/>
      <c r="H5715" s="14" t="n">
        <f aca="false">IFERROR(IF($F$3=0,"-",Tabla1[[#This Row],[Precio de Cliente neto]]*(1+$F$3)),"-")</f>
        <v>525.68355</v>
      </c>
      <c r="I5715" s="14" t="n">
        <v>500.651</v>
      </c>
      <c r="J5715" s="14" t="n">
        <v>450.5859</v>
      </c>
    </row>
    <row r="5716" customFormat="false" ht="15" hidden="false" customHeight="false" outlineLevel="0" collapsed="false">
      <c r="A5716" s="12" t="n">
        <v>30031</v>
      </c>
      <c r="B5716" s="13" t="s">
        <v>5729</v>
      </c>
      <c r="C5716" s="14" t="n">
        <f aca="false">IF($F$2=0," - ",Tabla1[[#This Row],[Base Precio de Lista neto]])</f>
        <v>1341.2979</v>
      </c>
      <c r="D5716" s="14" t="n">
        <f aca="false">IF($F$2=0," - ",Tabla1[[#This Row],[Base Precio de Lista neto]]*(1-$F$2))</f>
        <v>938.90853</v>
      </c>
      <c r="E5716" s="14" t="n">
        <f aca="false">IF($F$2=0," - ",Tabla1[[#This Row],[Base para Mejor precio]]*(1-$F$2))</f>
        <v>845.017677</v>
      </c>
      <c r="F5716" s="12" t="s">
        <v>31</v>
      </c>
      <c r="G5716" s="15"/>
      <c r="H5716" s="14" t="n">
        <f aca="false">IFERROR(IF($F$3=0,"-",Tabla1[[#This Row],[Precio de Cliente neto]]*(1+$F$3)),"-")</f>
        <v>1408.362795</v>
      </c>
      <c r="I5716" s="14" t="n">
        <v>1341.2979</v>
      </c>
      <c r="J5716" s="14" t="n">
        <v>1207.16811</v>
      </c>
    </row>
    <row r="5717" customFormat="false" ht="15" hidden="false" customHeight="false" outlineLevel="0" collapsed="false">
      <c r="A5717" s="12" t="n">
        <v>30032</v>
      </c>
      <c r="B5717" s="13" t="s">
        <v>5730</v>
      </c>
      <c r="C5717" s="14" t="n">
        <f aca="false">IF($F$2=0," - ",Tabla1[[#This Row],[Base Precio de Lista neto]])</f>
        <v>1567.2037</v>
      </c>
      <c r="D5717" s="14" t="n">
        <f aca="false">IF($F$2=0," - ",Tabla1[[#This Row],[Base Precio de Lista neto]]*(1-$F$2))</f>
        <v>1097.04259</v>
      </c>
      <c r="E5717" s="14" t="n">
        <f aca="false">IF($F$2=0," - ",Tabla1[[#This Row],[Base para Mejor precio]]*(1-$F$2))</f>
        <v>987.338331</v>
      </c>
      <c r="F5717" s="12" t="s">
        <v>31</v>
      </c>
      <c r="G5717" s="15"/>
      <c r="H5717" s="14" t="n">
        <f aca="false">IFERROR(IF($F$3=0,"-",Tabla1[[#This Row],[Precio de Cliente neto]]*(1+$F$3)),"-")</f>
        <v>1645.563885</v>
      </c>
      <c r="I5717" s="14" t="n">
        <v>1567.2037</v>
      </c>
      <c r="J5717" s="14" t="n">
        <v>1410.48333</v>
      </c>
    </row>
    <row r="5718" customFormat="false" ht="15" hidden="false" customHeight="false" outlineLevel="0" collapsed="false">
      <c r="A5718" s="12" t="n">
        <v>30033</v>
      </c>
      <c r="B5718" s="13" t="s">
        <v>5731</v>
      </c>
      <c r="C5718" s="14" t="n">
        <f aca="false">IF($F$2=0," - ",Tabla1[[#This Row],[Base Precio de Lista neto]])</f>
        <v>3823.7889</v>
      </c>
      <c r="D5718" s="14" t="n">
        <f aca="false">IF($F$2=0," - ",Tabla1[[#This Row],[Base Precio de Lista neto]]*(1-$F$2))</f>
        <v>2676.65223</v>
      </c>
      <c r="E5718" s="14" t="n">
        <f aca="false">IF($F$2=0," - ",Tabla1[[#This Row],[Base para Mejor precio]]*(1-$F$2))</f>
        <v>2408.987007</v>
      </c>
      <c r="F5718" s="12" t="s">
        <v>31</v>
      </c>
      <c r="G5718" s="15"/>
      <c r="H5718" s="14" t="n">
        <f aca="false">IFERROR(IF($F$3=0,"-",Tabla1[[#This Row],[Precio de Cliente neto]]*(1+$F$3)),"-")</f>
        <v>4014.978345</v>
      </c>
      <c r="I5718" s="14" t="n">
        <v>3823.7889</v>
      </c>
      <c r="J5718" s="14" t="n">
        <v>3441.41001</v>
      </c>
    </row>
    <row r="5719" customFormat="false" ht="15" hidden="false" customHeight="false" outlineLevel="0" collapsed="false">
      <c r="A5719" s="12" t="n">
        <v>30034</v>
      </c>
      <c r="B5719" s="13" t="s">
        <v>5732</v>
      </c>
      <c r="C5719" s="14" t="n">
        <f aca="false">IF($F$2=0," - ",Tabla1[[#This Row],[Base Precio de Lista neto]])</f>
        <v>323.7519</v>
      </c>
      <c r="D5719" s="14" t="n">
        <f aca="false">IF($F$2=0," - ",Tabla1[[#This Row],[Base Precio de Lista neto]]*(1-$F$2))</f>
        <v>226.62633</v>
      </c>
      <c r="E5719" s="14" t="n">
        <f aca="false">IF($F$2=0," - ",Tabla1[[#This Row],[Base para Mejor precio]]*(1-$F$2))</f>
        <v>203.963697</v>
      </c>
      <c r="F5719" s="12" t="s">
        <v>31</v>
      </c>
      <c r="G5719" s="15"/>
      <c r="H5719" s="14" t="n">
        <f aca="false">IFERROR(IF($F$3=0,"-",Tabla1[[#This Row],[Precio de Cliente neto]]*(1+$F$3)),"-")</f>
        <v>339.939495</v>
      </c>
      <c r="I5719" s="14" t="n">
        <v>323.7519</v>
      </c>
      <c r="J5719" s="14" t="n">
        <v>291.37671</v>
      </c>
    </row>
    <row r="5720" customFormat="false" ht="15" hidden="false" customHeight="false" outlineLevel="0" collapsed="false">
      <c r="A5720" s="12" t="n">
        <v>30035</v>
      </c>
      <c r="B5720" s="13" t="s">
        <v>5733</v>
      </c>
      <c r="C5720" s="14" t="n">
        <f aca="false">IF($F$2=0," - ",Tabla1[[#This Row],[Base Precio de Lista neto]])</f>
        <v>174.8835</v>
      </c>
      <c r="D5720" s="14" t="n">
        <f aca="false">IF($F$2=0," - ",Tabla1[[#This Row],[Base Precio de Lista neto]]*(1-$F$2))</f>
        <v>122.41845</v>
      </c>
      <c r="E5720" s="14" t="n">
        <f aca="false">IF($F$2=0," - ",Tabla1[[#This Row],[Base para Mejor precio]]*(1-$F$2))</f>
        <v>110.176605</v>
      </c>
      <c r="F5720" s="12" t="s">
        <v>31</v>
      </c>
      <c r="G5720" s="15"/>
      <c r="H5720" s="14" t="n">
        <f aca="false">IFERROR(IF($F$3=0,"-",Tabla1[[#This Row],[Precio de Cliente neto]]*(1+$F$3)),"-")</f>
        <v>183.627675</v>
      </c>
      <c r="I5720" s="14" t="n">
        <v>174.8835</v>
      </c>
      <c r="J5720" s="14" t="n">
        <v>157.39515</v>
      </c>
    </row>
    <row r="5721" customFormat="false" ht="15" hidden="false" customHeight="false" outlineLevel="0" collapsed="false">
      <c r="A5721" s="12" t="n">
        <v>30036</v>
      </c>
      <c r="B5721" s="13" t="s">
        <v>5734</v>
      </c>
      <c r="C5721" s="14" t="n">
        <f aca="false">IF($F$2=0," - ",Tabla1[[#This Row],[Base Precio de Lista neto]])</f>
        <v>1253.0546</v>
      </c>
      <c r="D5721" s="14" t="n">
        <f aca="false">IF($F$2=0," - ",Tabla1[[#This Row],[Base Precio de Lista neto]]*(1-$F$2))</f>
        <v>877.13822</v>
      </c>
      <c r="E5721" s="14" t="n">
        <f aca="false">IF($F$2=0," - ",Tabla1[[#This Row],[Base para Mejor precio]]*(1-$F$2))</f>
        <v>789.424398</v>
      </c>
      <c r="F5721" s="12" t="s">
        <v>31</v>
      </c>
      <c r="G5721" s="15"/>
      <c r="H5721" s="14" t="n">
        <f aca="false">IFERROR(IF($F$3=0,"-",Tabla1[[#This Row],[Precio de Cliente neto]]*(1+$F$3)),"-")</f>
        <v>1315.70733</v>
      </c>
      <c r="I5721" s="14" t="n">
        <v>1253.0546</v>
      </c>
      <c r="J5721" s="14" t="n">
        <v>1127.74914</v>
      </c>
    </row>
    <row r="5722" customFormat="false" ht="15" hidden="false" customHeight="false" outlineLevel="0" collapsed="false">
      <c r="A5722" s="12" t="n">
        <v>30037</v>
      </c>
      <c r="B5722" s="13" t="s">
        <v>5735</v>
      </c>
      <c r="C5722" s="14" t="n">
        <f aca="false">IF($F$2=0," - ",Tabla1[[#This Row],[Base Precio de Lista neto]])</f>
        <v>1421.1901</v>
      </c>
      <c r="D5722" s="14" t="n">
        <f aca="false">IF($F$2=0," - ",Tabla1[[#This Row],[Base Precio de Lista neto]]*(1-$F$2))</f>
        <v>994.83307</v>
      </c>
      <c r="E5722" s="14" t="n">
        <f aca="false">IF($F$2=0," - ",Tabla1[[#This Row],[Base para Mejor precio]]*(1-$F$2))</f>
        <v>895.349763</v>
      </c>
      <c r="F5722" s="12" t="s">
        <v>31</v>
      </c>
      <c r="G5722" s="15"/>
      <c r="H5722" s="14" t="n">
        <f aca="false">IFERROR(IF($F$3=0,"-",Tabla1[[#This Row],[Precio de Cliente neto]]*(1+$F$3)),"-")</f>
        <v>1492.249605</v>
      </c>
      <c r="I5722" s="14" t="n">
        <v>1421.1901</v>
      </c>
      <c r="J5722" s="14" t="n">
        <v>1279.07109</v>
      </c>
    </row>
    <row r="5723" customFormat="false" ht="15" hidden="false" customHeight="false" outlineLevel="0" collapsed="false">
      <c r="A5723" s="12" t="n">
        <v>30038</v>
      </c>
      <c r="B5723" s="13" t="s">
        <v>5736</v>
      </c>
      <c r="C5723" s="14" t="n">
        <f aca="false">IF($F$2=0," - ",Tabla1[[#This Row],[Base Precio de Lista neto]])</f>
        <v>878.616</v>
      </c>
      <c r="D5723" s="14" t="n">
        <f aca="false">IF($F$2=0," - ",Tabla1[[#This Row],[Base Precio de Lista neto]]*(1-$F$2))</f>
        <v>615.0312</v>
      </c>
      <c r="E5723" s="14" t="n">
        <f aca="false">IF($F$2=0," - ",Tabla1[[#This Row],[Base para Mejor precio]]*(1-$F$2))</f>
        <v>553.52808</v>
      </c>
      <c r="F5723" s="12" t="s">
        <v>31</v>
      </c>
      <c r="G5723" s="15"/>
      <c r="H5723" s="14" t="n">
        <f aca="false">IFERROR(IF($F$3=0,"-",Tabla1[[#This Row],[Precio de Cliente neto]]*(1+$F$3)),"-")</f>
        <v>922.5468</v>
      </c>
      <c r="I5723" s="14" t="n">
        <v>878.616</v>
      </c>
      <c r="J5723" s="14" t="n">
        <v>790.7544</v>
      </c>
    </row>
    <row r="5724" customFormat="false" ht="15" hidden="false" customHeight="false" outlineLevel="0" collapsed="false">
      <c r="A5724" s="12" t="n">
        <v>30039</v>
      </c>
      <c r="B5724" s="13" t="s">
        <v>5737</v>
      </c>
      <c r="C5724" s="14" t="n">
        <f aca="false">IF($F$2=0," - ",Tabla1[[#This Row],[Base Precio de Lista neto]])</f>
        <v>347.5229</v>
      </c>
      <c r="D5724" s="14" t="n">
        <f aca="false">IF($F$2=0," - ",Tabla1[[#This Row],[Base Precio de Lista neto]]*(1-$F$2))</f>
        <v>243.26603</v>
      </c>
      <c r="E5724" s="14" t="n">
        <f aca="false">IF($F$2=0," - ",Tabla1[[#This Row],[Base para Mejor precio]]*(1-$F$2))</f>
        <v>218.939427</v>
      </c>
      <c r="F5724" s="12" t="s">
        <v>31</v>
      </c>
      <c r="G5724" s="15"/>
      <c r="H5724" s="14" t="n">
        <f aca="false">IFERROR(IF($F$3=0,"-",Tabla1[[#This Row],[Precio de Cliente neto]]*(1+$F$3)),"-")</f>
        <v>364.899045</v>
      </c>
      <c r="I5724" s="14" t="n">
        <v>347.5229</v>
      </c>
      <c r="J5724" s="14" t="n">
        <v>312.77061</v>
      </c>
    </row>
    <row r="5725" customFormat="false" ht="15" hidden="false" customHeight="false" outlineLevel="0" collapsed="false">
      <c r="A5725" s="12" t="n">
        <v>30040</v>
      </c>
      <c r="B5725" s="13" t="s">
        <v>5738</v>
      </c>
      <c r="C5725" s="14" t="n">
        <f aca="false">IF($F$2=0," - ",Tabla1[[#This Row],[Base Precio de Lista neto]])</f>
        <v>1184.689</v>
      </c>
      <c r="D5725" s="14" t="n">
        <f aca="false">IF($F$2=0," - ",Tabla1[[#This Row],[Base Precio de Lista neto]]*(1-$F$2))</f>
        <v>829.2823</v>
      </c>
      <c r="E5725" s="14" t="n">
        <f aca="false">IF($F$2=0," - ",Tabla1[[#This Row],[Base para Mejor precio]]*(1-$F$2))</f>
        <v>746.35407</v>
      </c>
      <c r="F5725" s="12" t="s">
        <v>31</v>
      </c>
      <c r="G5725" s="15"/>
      <c r="H5725" s="14" t="n">
        <f aca="false">IFERROR(IF($F$3=0,"-",Tabla1[[#This Row],[Precio de Cliente neto]]*(1+$F$3)),"-")</f>
        <v>1243.92345</v>
      </c>
      <c r="I5725" s="14" t="n">
        <v>1184.689</v>
      </c>
      <c r="J5725" s="14" t="n">
        <v>1066.2201</v>
      </c>
    </row>
    <row r="5726" customFormat="false" ht="15" hidden="false" customHeight="false" outlineLevel="0" collapsed="false">
      <c r="A5726" s="12" t="n">
        <v>30041</v>
      </c>
      <c r="B5726" s="13" t="s">
        <v>5739</v>
      </c>
      <c r="C5726" s="14" t="n">
        <f aca="false">IF($F$2=0," - ",Tabla1[[#This Row],[Base Precio de Lista neto]])</f>
        <v>6282.9216</v>
      </c>
      <c r="D5726" s="14" t="n">
        <f aca="false">IF($F$2=0," - ",Tabla1[[#This Row],[Base Precio de Lista neto]]*(1-$F$2))</f>
        <v>4398.04512</v>
      </c>
      <c r="E5726" s="14" t="n">
        <f aca="false">IF($F$2=0," - ",Tabla1[[#This Row],[Base para Mejor precio]]*(1-$F$2))</f>
        <v>3958.240608</v>
      </c>
      <c r="F5726" s="12" t="s">
        <v>31</v>
      </c>
      <c r="G5726" s="15"/>
      <c r="H5726" s="14" t="n">
        <f aca="false">IFERROR(IF($F$3=0,"-",Tabla1[[#This Row],[Precio de Cliente neto]]*(1+$F$3)),"-")</f>
        <v>6597.06768</v>
      </c>
      <c r="I5726" s="14" t="n">
        <v>6282.9216</v>
      </c>
      <c r="J5726" s="14" t="n">
        <v>5654.62944</v>
      </c>
    </row>
    <row r="5727" customFormat="false" ht="15" hidden="false" customHeight="false" outlineLevel="0" collapsed="false">
      <c r="A5727" s="12" t="n">
        <v>30042</v>
      </c>
      <c r="B5727" s="13" t="s">
        <v>5740</v>
      </c>
      <c r="C5727" s="14" t="n">
        <f aca="false">IF($F$2=0," - ",Tabla1[[#This Row],[Base Precio de Lista neto]])</f>
        <v>608.207</v>
      </c>
      <c r="D5727" s="14" t="n">
        <f aca="false">IF($F$2=0," - ",Tabla1[[#This Row],[Base Precio de Lista neto]]*(1-$F$2))</f>
        <v>425.7449</v>
      </c>
      <c r="E5727" s="14" t="n">
        <f aca="false">IF($F$2=0," - ",Tabla1[[#This Row],[Base para Mejor precio]]*(1-$F$2))</f>
        <v>383.17041</v>
      </c>
      <c r="F5727" s="12" t="s">
        <v>31</v>
      </c>
      <c r="G5727" s="15"/>
      <c r="H5727" s="14" t="n">
        <f aca="false">IFERROR(IF($F$3=0,"-",Tabla1[[#This Row],[Precio de Cliente neto]]*(1+$F$3)),"-")</f>
        <v>638.61735</v>
      </c>
      <c r="I5727" s="14" t="n">
        <v>608.207</v>
      </c>
      <c r="J5727" s="14" t="n">
        <v>547.3863</v>
      </c>
    </row>
    <row r="5728" customFormat="false" ht="15" hidden="false" customHeight="false" outlineLevel="0" collapsed="false">
      <c r="A5728" s="12" t="n">
        <v>30043</v>
      </c>
      <c r="B5728" s="13" t="s">
        <v>5741</v>
      </c>
      <c r="C5728" s="14" t="n">
        <f aca="false">IF($F$2=0," - ",Tabla1[[#This Row],[Base Precio de Lista neto]])</f>
        <v>1484.7008</v>
      </c>
      <c r="D5728" s="14" t="n">
        <f aca="false">IF($F$2=0," - ",Tabla1[[#This Row],[Base Precio de Lista neto]]*(1-$F$2))</f>
        <v>1039.29056</v>
      </c>
      <c r="E5728" s="14" t="n">
        <f aca="false">IF($F$2=0," - ",Tabla1[[#This Row],[Base para Mejor precio]]*(1-$F$2))</f>
        <v>935.361504</v>
      </c>
      <c r="F5728" s="12" t="s">
        <v>31</v>
      </c>
      <c r="G5728" s="15"/>
      <c r="H5728" s="14" t="n">
        <f aca="false">IFERROR(IF($F$3=0,"-",Tabla1[[#This Row],[Precio de Cliente neto]]*(1+$F$3)),"-")</f>
        <v>1558.93584</v>
      </c>
      <c r="I5728" s="14" t="n">
        <v>1484.7008</v>
      </c>
      <c r="J5728" s="14" t="n">
        <v>1336.23072</v>
      </c>
    </row>
    <row r="5729" customFormat="false" ht="15" hidden="false" customHeight="false" outlineLevel="0" collapsed="false">
      <c r="A5729" s="12" t="n">
        <v>30044</v>
      </c>
      <c r="B5729" s="13" t="s">
        <v>5742</v>
      </c>
      <c r="C5729" s="14" t="n">
        <f aca="false">IF($F$2=0," - ",Tabla1[[#This Row],[Base Precio de Lista neto]])</f>
        <v>287.5695</v>
      </c>
      <c r="D5729" s="14" t="n">
        <f aca="false">IF($F$2=0," - ",Tabla1[[#This Row],[Base Precio de Lista neto]]*(1-$F$2))</f>
        <v>201.29865</v>
      </c>
      <c r="E5729" s="14" t="n">
        <f aca="false">IF($F$2=0," - ",Tabla1[[#This Row],[Base para Mejor precio]]*(1-$F$2))</f>
        <v>181.168785</v>
      </c>
      <c r="F5729" s="12" t="s">
        <v>31</v>
      </c>
      <c r="G5729" s="15"/>
      <c r="H5729" s="14" t="n">
        <f aca="false">IFERROR(IF($F$3=0,"-",Tabla1[[#This Row],[Precio de Cliente neto]]*(1+$F$3)),"-")</f>
        <v>301.947975</v>
      </c>
      <c r="I5729" s="14" t="n">
        <v>287.5695</v>
      </c>
      <c r="J5729" s="14" t="n">
        <v>258.81255</v>
      </c>
    </row>
    <row r="5730" customFormat="false" ht="15" hidden="false" customHeight="false" outlineLevel="0" collapsed="false">
      <c r="A5730" s="12" t="n">
        <v>30045</v>
      </c>
      <c r="B5730" s="13" t="s">
        <v>5743</v>
      </c>
      <c r="C5730" s="14" t="n">
        <f aca="false">IF($F$2=0," - ",Tabla1[[#This Row],[Base Precio de Lista neto]])</f>
        <v>1246.0013</v>
      </c>
      <c r="D5730" s="14" t="n">
        <f aca="false">IF($F$2=0," - ",Tabla1[[#This Row],[Base Precio de Lista neto]]*(1-$F$2))</f>
        <v>872.20091</v>
      </c>
      <c r="E5730" s="14" t="n">
        <f aca="false">IF($F$2=0," - ",Tabla1[[#This Row],[Base para Mejor precio]]*(1-$F$2))</f>
        <v>784.980819</v>
      </c>
      <c r="F5730" s="12" t="s">
        <v>31</v>
      </c>
      <c r="G5730" s="15"/>
      <c r="H5730" s="14" t="n">
        <f aca="false">IFERROR(IF($F$3=0,"-",Tabla1[[#This Row],[Precio de Cliente neto]]*(1+$F$3)),"-")</f>
        <v>1308.301365</v>
      </c>
      <c r="I5730" s="14" t="n">
        <v>1246.0013</v>
      </c>
      <c r="J5730" s="14" t="n">
        <v>1121.40117</v>
      </c>
    </row>
    <row r="5731" customFormat="false" ht="15" hidden="false" customHeight="false" outlineLevel="0" collapsed="false">
      <c r="A5731" s="12" t="n">
        <v>30046</v>
      </c>
      <c r="B5731" s="13" t="s">
        <v>5744</v>
      </c>
      <c r="C5731" s="14" t="n">
        <f aca="false">IF($F$2=0," - ",Tabla1[[#This Row],[Base Precio de Lista neto]])</f>
        <v>1055.3927</v>
      </c>
      <c r="D5731" s="14" t="n">
        <f aca="false">IF($F$2=0," - ",Tabla1[[#This Row],[Base Precio de Lista neto]]*(1-$F$2))</f>
        <v>738.77489</v>
      </c>
      <c r="E5731" s="14" t="n">
        <f aca="false">IF($F$2=0," - ",Tabla1[[#This Row],[Base para Mejor precio]]*(1-$F$2))</f>
        <v>664.897401</v>
      </c>
      <c r="F5731" s="12" t="s">
        <v>31</v>
      </c>
      <c r="G5731" s="15"/>
      <c r="H5731" s="14" t="n">
        <f aca="false">IFERROR(IF($F$3=0,"-",Tabla1[[#This Row],[Precio de Cliente neto]]*(1+$F$3)),"-")</f>
        <v>1108.162335</v>
      </c>
      <c r="I5731" s="14" t="n">
        <v>1055.3927</v>
      </c>
      <c r="J5731" s="14" t="n">
        <v>949.85343</v>
      </c>
    </row>
    <row r="5732" customFormat="false" ht="15" hidden="false" customHeight="false" outlineLevel="0" collapsed="false">
      <c r="A5732" s="12" t="n">
        <v>30200</v>
      </c>
      <c r="B5732" s="13" t="s">
        <v>5745</v>
      </c>
      <c r="C5732" s="14" t="n">
        <f aca="false">IF($F$2=0," - ",Tabla1[[#This Row],[Base Precio de Lista neto]])</f>
        <v>196.5101</v>
      </c>
      <c r="D5732" s="14" t="n">
        <f aca="false">IF($F$2=0," - ",Tabla1[[#This Row],[Base Precio de Lista neto]]*(1-$F$2))</f>
        <v>137.55707</v>
      </c>
      <c r="E5732" s="14" t="n">
        <f aca="false">IF($F$2=0," - ",Tabla1[[#This Row],[Base para Mejor precio]]*(1-$F$2))</f>
        <v>123.801363</v>
      </c>
      <c r="F5732" s="12" t="s">
        <v>31</v>
      </c>
      <c r="G5732" s="15"/>
      <c r="H5732" s="14" t="n">
        <f aca="false">IFERROR(IF($F$3=0,"-",Tabla1[[#This Row],[Precio de Cliente neto]]*(1+$F$3)),"-")</f>
        <v>206.335605</v>
      </c>
      <c r="I5732" s="14" t="n">
        <v>196.5101</v>
      </c>
      <c r="J5732" s="14" t="n">
        <v>176.85909</v>
      </c>
    </row>
    <row r="5733" customFormat="false" ht="15" hidden="false" customHeight="false" outlineLevel="0" collapsed="false">
      <c r="A5733" s="12" t="n">
        <v>30201</v>
      </c>
      <c r="B5733" s="13" t="s">
        <v>5746</v>
      </c>
      <c r="C5733" s="14" t="n">
        <f aca="false">IF($F$2=0," - ",Tabla1[[#This Row],[Base Precio de Lista neto]])</f>
        <v>347.64</v>
      </c>
      <c r="D5733" s="14" t="n">
        <f aca="false">IF($F$2=0," - ",Tabla1[[#This Row],[Base Precio de Lista neto]]*(1-$F$2))</f>
        <v>243.348</v>
      </c>
      <c r="E5733" s="14" t="n">
        <f aca="false">IF($F$2=0," - ",Tabla1[[#This Row],[Base para Mejor precio]]*(1-$F$2))</f>
        <v>219.0132</v>
      </c>
      <c r="F5733" s="12" t="s">
        <v>31</v>
      </c>
      <c r="G5733" s="15"/>
      <c r="H5733" s="14" t="n">
        <f aca="false">IFERROR(IF($F$3=0,"-",Tabla1[[#This Row],[Precio de Cliente neto]]*(1+$F$3)),"-")</f>
        <v>365.022</v>
      </c>
      <c r="I5733" s="14" t="n">
        <v>347.64</v>
      </c>
      <c r="J5733" s="14" t="n">
        <v>312.876</v>
      </c>
    </row>
    <row r="5734" customFormat="false" ht="15" hidden="false" customHeight="false" outlineLevel="0" collapsed="false">
      <c r="A5734" s="12" t="n">
        <v>30202</v>
      </c>
      <c r="B5734" s="13" t="s">
        <v>5747</v>
      </c>
      <c r="C5734" s="14" t="n">
        <f aca="false">IF($F$2=0," - ",Tabla1[[#This Row],[Base Precio de Lista neto]])</f>
        <v>420.1065</v>
      </c>
      <c r="D5734" s="14" t="n">
        <f aca="false">IF($F$2=0," - ",Tabla1[[#This Row],[Base Precio de Lista neto]]*(1-$F$2))</f>
        <v>294.07455</v>
      </c>
      <c r="E5734" s="14" t="n">
        <f aca="false">IF($F$2=0," - ",Tabla1[[#This Row],[Base para Mejor precio]]*(1-$F$2))</f>
        <v>264.667095</v>
      </c>
      <c r="F5734" s="12" t="s">
        <v>31</v>
      </c>
      <c r="G5734" s="15"/>
      <c r="H5734" s="14" t="n">
        <f aca="false">IFERROR(IF($F$3=0,"-",Tabla1[[#This Row],[Precio de Cliente neto]]*(1+$F$3)),"-")</f>
        <v>441.111825</v>
      </c>
      <c r="I5734" s="14" t="n">
        <v>420.1065</v>
      </c>
      <c r="J5734" s="14" t="n">
        <v>378.09585</v>
      </c>
    </row>
    <row r="5735" customFormat="false" ht="15" hidden="false" customHeight="false" outlineLevel="0" collapsed="false">
      <c r="A5735" s="12" t="n">
        <v>30203</v>
      </c>
      <c r="B5735" s="13" t="s">
        <v>5748</v>
      </c>
      <c r="C5735" s="14" t="n">
        <f aca="false">IF($F$2=0," - ",Tabla1[[#This Row],[Base Precio de Lista neto]])</f>
        <v>164.6798</v>
      </c>
      <c r="D5735" s="14" t="n">
        <f aca="false">IF($F$2=0," - ",Tabla1[[#This Row],[Base Precio de Lista neto]]*(1-$F$2))</f>
        <v>115.27586</v>
      </c>
      <c r="E5735" s="14" t="n">
        <f aca="false">IF($F$2=0," - ",Tabla1[[#This Row],[Base para Mejor precio]]*(1-$F$2))</f>
        <v>103.748274</v>
      </c>
      <c r="F5735" s="12" t="s">
        <v>31</v>
      </c>
      <c r="G5735" s="15"/>
      <c r="H5735" s="14" t="n">
        <f aca="false">IFERROR(IF($F$3=0,"-",Tabla1[[#This Row],[Precio de Cliente neto]]*(1+$F$3)),"-")</f>
        <v>172.91379</v>
      </c>
      <c r="I5735" s="14" t="n">
        <v>164.6798</v>
      </c>
      <c r="J5735" s="14" t="n">
        <v>148.21182</v>
      </c>
    </row>
    <row r="5736" customFormat="false" ht="15" hidden="false" customHeight="false" outlineLevel="0" collapsed="false">
      <c r="A5736" s="12" t="n">
        <v>30204</v>
      </c>
      <c r="B5736" s="13" t="s">
        <v>5749</v>
      </c>
      <c r="C5736" s="14" t="n">
        <f aca="false">IF($F$2=0," - ",Tabla1[[#This Row],[Base Precio de Lista neto]])</f>
        <v>153.7973</v>
      </c>
      <c r="D5736" s="14" t="n">
        <f aca="false">IF($F$2=0," - ",Tabla1[[#This Row],[Base Precio de Lista neto]]*(1-$F$2))</f>
        <v>107.65811</v>
      </c>
      <c r="E5736" s="14" t="n">
        <f aca="false">IF($F$2=0," - ",Tabla1[[#This Row],[Base para Mejor precio]]*(1-$F$2))</f>
        <v>96.892299</v>
      </c>
      <c r="F5736" s="12" t="s">
        <v>31</v>
      </c>
      <c r="G5736" s="15"/>
      <c r="H5736" s="14" t="n">
        <f aca="false">IFERROR(IF($F$3=0,"-",Tabla1[[#This Row],[Precio de Cliente neto]]*(1+$F$3)),"-")</f>
        <v>161.487165</v>
      </c>
      <c r="I5736" s="14" t="n">
        <v>153.7973</v>
      </c>
      <c r="J5736" s="14" t="n">
        <v>138.41757</v>
      </c>
    </row>
    <row r="5737" customFormat="false" ht="15" hidden="false" customHeight="false" outlineLevel="0" collapsed="false">
      <c r="A5737" s="12" t="n">
        <v>30205</v>
      </c>
      <c r="B5737" s="13" t="s">
        <v>5750</v>
      </c>
      <c r="C5737" s="14" t="n">
        <f aca="false">IF($F$2=0," - ",Tabla1[[#This Row],[Base Precio de Lista neto]])</f>
        <v>292.2402</v>
      </c>
      <c r="D5737" s="14" t="n">
        <f aca="false">IF($F$2=0," - ",Tabla1[[#This Row],[Base Precio de Lista neto]]*(1-$F$2))</f>
        <v>204.56814</v>
      </c>
      <c r="E5737" s="14" t="n">
        <f aca="false">IF($F$2=0," - ",Tabla1[[#This Row],[Base para Mejor precio]]*(1-$F$2))</f>
        <v>184.111326</v>
      </c>
      <c r="F5737" s="12" t="s">
        <v>31</v>
      </c>
      <c r="G5737" s="15"/>
      <c r="H5737" s="14" t="n">
        <f aca="false">IFERROR(IF($F$3=0,"-",Tabla1[[#This Row],[Precio de Cliente neto]]*(1+$F$3)),"-")</f>
        <v>306.85221</v>
      </c>
      <c r="I5737" s="14" t="n">
        <v>292.2402</v>
      </c>
      <c r="J5737" s="14" t="n">
        <v>263.01618</v>
      </c>
    </row>
    <row r="5738" customFormat="false" ht="15" hidden="false" customHeight="false" outlineLevel="0" collapsed="false">
      <c r="A5738" s="12" t="n">
        <v>30206</v>
      </c>
      <c r="B5738" s="13" t="s">
        <v>5751</v>
      </c>
      <c r="C5738" s="14" t="n">
        <f aca="false">IF($F$2=0," - ",Tabla1[[#This Row],[Base Precio de Lista neto]])</f>
        <v>490.6867</v>
      </c>
      <c r="D5738" s="14" t="n">
        <f aca="false">IF($F$2=0," - ",Tabla1[[#This Row],[Base Precio de Lista neto]]*(1-$F$2))</f>
        <v>343.48069</v>
      </c>
      <c r="E5738" s="14" t="n">
        <f aca="false">IF($F$2=0," - ",Tabla1[[#This Row],[Base para Mejor precio]]*(1-$F$2))</f>
        <v>309.132621</v>
      </c>
      <c r="F5738" s="12" t="s">
        <v>31</v>
      </c>
      <c r="G5738" s="15"/>
      <c r="H5738" s="14" t="n">
        <f aca="false">IFERROR(IF($F$3=0,"-",Tabla1[[#This Row],[Precio de Cliente neto]]*(1+$F$3)),"-")</f>
        <v>515.221035</v>
      </c>
      <c r="I5738" s="14" t="n">
        <v>490.6867</v>
      </c>
      <c r="J5738" s="14" t="n">
        <v>441.61803</v>
      </c>
    </row>
    <row r="5739" customFormat="false" ht="15" hidden="false" customHeight="false" outlineLevel="0" collapsed="false">
      <c r="A5739" s="12" t="n">
        <v>30207</v>
      </c>
      <c r="B5739" s="13" t="s">
        <v>5752</v>
      </c>
      <c r="C5739" s="14" t="n">
        <f aca="false">IF($F$2=0," - ",Tabla1[[#This Row],[Base Precio de Lista neto]])</f>
        <v>326.8881</v>
      </c>
      <c r="D5739" s="14" t="n">
        <f aca="false">IF($F$2=0," - ",Tabla1[[#This Row],[Base Precio de Lista neto]]*(1-$F$2))</f>
        <v>228.82167</v>
      </c>
      <c r="E5739" s="14" t="n">
        <f aca="false">IF($F$2=0," - ",Tabla1[[#This Row],[Base para Mejor precio]]*(1-$F$2))</f>
        <v>205.939503</v>
      </c>
      <c r="F5739" s="12" t="s">
        <v>31</v>
      </c>
      <c r="G5739" s="15"/>
      <c r="H5739" s="14" t="n">
        <f aca="false">IFERROR(IF($F$3=0,"-",Tabla1[[#This Row],[Precio de Cliente neto]]*(1+$F$3)),"-")</f>
        <v>343.232505</v>
      </c>
      <c r="I5739" s="14" t="n">
        <v>326.8881</v>
      </c>
      <c r="J5739" s="14" t="n">
        <v>294.19929</v>
      </c>
    </row>
    <row r="5740" customFormat="false" ht="15" hidden="false" customHeight="false" outlineLevel="0" collapsed="false">
      <c r="A5740" s="12" t="n">
        <v>30208</v>
      </c>
      <c r="B5740" s="13" t="s">
        <v>5753</v>
      </c>
      <c r="C5740" s="14" t="n">
        <f aca="false">IF($F$2=0," - ",Tabla1[[#This Row],[Base Precio de Lista neto]])</f>
        <v>533.5235</v>
      </c>
      <c r="D5740" s="14" t="n">
        <f aca="false">IF($F$2=0," - ",Tabla1[[#This Row],[Base Precio de Lista neto]]*(1-$F$2))</f>
        <v>373.46645</v>
      </c>
      <c r="E5740" s="14" t="n">
        <f aca="false">IF($F$2=0," - ",Tabla1[[#This Row],[Base para Mejor precio]]*(1-$F$2))</f>
        <v>336.119805</v>
      </c>
      <c r="F5740" s="12" t="s">
        <v>31</v>
      </c>
      <c r="G5740" s="15"/>
      <c r="H5740" s="14" t="n">
        <f aca="false">IFERROR(IF($F$3=0,"-",Tabla1[[#This Row],[Precio de Cliente neto]]*(1+$F$3)),"-")</f>
        <v>560.199675</v>
      </c>
      <c r="I5740" s="14" t="n">
        <v>533.5235</v>
      </c>
      <c r="J5740" s="14" t="n">
        <v>480.17115</v>
      </c>
    </row>
    <row r="5741" customFormat="false" ht="15" hidden="false" customHeight="false" outlineLevel="0" collapsed="false">
      <c r="A5741" s="12" t="n">
        <v>30209</v>
      </c>
      <c r="B5741" s="13" t="s">
        <v>5754</v>
      </c>
      <c r="C5741" s="14" t="n">
        <f aca="false">IF($F$2=0," - ",Tabla1[[#This Row],[Base Precio de Lista neto]])</f>
        <v>766.7313</v>
      </c>
      <c r="D5741" s="14" t="n">
        <f aca="false">IF($F$2=0," - ",Tabla1[[#This Row],[Base Precio de Lista neto]]*(1-$F$2))</f>
        <v>536.71191</v>
      </c>
      <c r="E5741" s="14" t="n">
        <f aca="false">IF($F$2=0," - ",Tabla1[[#This Row],[Base para Mejor precio]]*(1-$F$2))</f>
        <v>483.040719</v>
      </c>
      <c r="F5741" s="12" t="s">
        <v>31</v>
      </c>
      <c r="G5741" s="15"/>
      <c r="H5741" s="14" t="n">
        <f aca="false">IFERROR(IF($F$3=0,"-",Tabla1[[#This Row],[Precio de Cliente neto]]*(1+$F$3)),"-")</f>
        <v>805.067865</v>
      </c>
      <c r="I5741" s="14" t="n">
        <v>766.7313</v>
      </c>
      <c r="J5741" s="14" t="n">
        <v>690.05817</v>
      </c>
    </row>
    <row r="5742" customFormat="false" ht="15" hidden="false" customHeight="false" outlineLevel="0" collapsed="false">
      <c r="A5742" s="12" t="n">
        <v>30210</v>
      </c>
      <c r="B5742" s="13" t="s">
        <v>5755</v>
      </c>
      <c r="C5742" s="14" t="n">
        <f aca="false">IF($F$2=0," - ",Tabla1[[#This Row],[Base Precio de Lista neto]])</f>
        <v>138.6394</v>
      </c>
      <c r="D5742" s="14" t="n">
        <f aca="false">IF($F$2=0," - ",Tabla1[[#This Row],[Base Precio de Lista neto]]*(1-$F$2))</f>
        <v>97.04758</v>
      </c>
      <c r="E5742" s="14" t="n">
        <f aca="false">IF($F$2=0," - ",Tabla1[[#This Row],[Base para Mejor precio]]*(1-$F$2))</f>
        <v>87.342822</v>
      </c>
      <c r="F5742" s="12" t="s">
        <v>31</v>
      </c>
      <c r="G5742" s="15"/>
      <c r="H5742" s="14" t="n">
        <f aca="false">IFERROR(IF($F$3=0,"-",Tabla1[[#This Row],[Precio de Cliente neto]]*(1+$F$3)),"-")</f>
        <v>145.57137</v>
      </c>
      <c r="I5742" s="14" t="n">
        <v>138.6394</v>
      </c>
      <c r="J5742" s="14" t="n">
        <v>124.77546</v>
      </c>
    </row>
    <row r="5743" customFormat="false" ht="15" hidden="false" customHeight="false" outlineLevel="0" collapsed="false">
      <c r="A5743" s="12" t="n">
        <v>30211</v>
      </c>
      <c r="B5743" s="13" t="s">
        <v>5756</v>
      </c>
      <c r="C5743" s="14" t="n">
        <f aca="false">IF($F$2=0," - ",Tabla1[[#This Row],[Base Precio de Lista neto]])</f>
        <v>138.6394</v>
      </c>
      <c r="D5743" s="14" t="n">
        <f aca="false">IF($F$2=0," - ",Tabla1[[#This Row],[Base Precio de Lista neto]]*(1-$F$2))</f>
        <v>97.04758</v>
      </c>
      <c r="E5743" s="14" t="n">
        <f aca="false">IF($F$2=0," - ",Tabla1[[#This Row],[Base para Mejor precio]]*(1-$F$2))</f>
        <v>87.342822</v>
      </c>
      <c r="F5743" s="12" t="s">
        <v>31</v>
      </c>
      <c r="G5743" s="15"/>
      <c r="H5743" s="14" t="n">
        <f aca="false">IFERROR(IF($F$3=0,"-",Tabla1[[#This Row],[Precio de Cliente neto]]*(1+$F$3)),"-")</f>
        <v>145.57137</v>
      </c>
      <c r="I5743" s="14" t="n">
        <v>138.6394</v>
      </c>
      <c r="J5743" s="14" t="n">
        <v>124.77546</v>
      </c>
    </row>
    <row r="5744" customFormat="false" ht="15" hidden="false" customHeight="false" outlineLevel="0" collapsed="false">
      <c r="A5744" s="12" t="n">
        <v>30212</v>
      </c>
      <c r="B5744" s="13" t="s">
        <v>5757</v>
      </c>
      <c r="C5744" s="14" t="n">
        <f aca="false">IF($F$2=0," - ",Tabla1[[#This Row],[Base Precio de Lista neto]])</f>
        <v>190.6967</v>
      </c>
      <c r="D5744" s="14" t="n">
        <f aca="false">IF($F$2=0," - ",Tabla1[[#This Row],[Base Precio de Lista neto]]*(1-$F$2))</f>
        <v>133.48769</v>
      </c>
      <c r="E5744" s="14" t="n">
        <f aca="false">IF($F$2=0," - ",Tabla1[[#This Row],[Base para Mejor precio]]*(1-$F$2))</f>
        <v>120.138921</v>
      </c>
      <c r="F5744" s="12" t="s">
        <v>31</v>
      </c>
      <c r="G5744" s="15"/>
      <c r="H5744" s="14" t="n">
        <f aca="false">IFERROR(IF($F$3=0,"-",Tabla1[[#This Row],[Precio de Cliente neto]]*(1+$F$3)),"-")</f>
        <v>200.231535</v>
      </c>
      <c r="I5744" s="14" t="n">
        <v>190.6967</v>
      </c>
      <c r="J5744" s="14" t="n">
        <v>171.62703</v>
      </c>
    </row>
    <row r="5745" customFormat="false" ht="15" hidden="false" customHeight="false" outlineLevel="0" collapsed="false">
      <c r="A5745" s="12" t="n">
        <v>30213</v>
      </c>
      <c r="B5745" s="13" t="s">
        <v>5758</v>
      </c>
      <c r="C5745" s="14" t="n">
        <f aca="false">IF($F$2=0," - ",Tabla1[[#This Row],[Base Precio de Lista neto]])</f>
        <v>190.6967</v>
      </c>
      <c r="D5745" s="14" t="n">
        <f aca="false">IF($F$2=0," - ",Tabla1[[#This Row],[Base Precio de Lista neto]]*(1-$F$2))</f>
        <v>133.48769</v>
      </c>
      <c r="E5745" s="14" t="n">
        <f aca="false">IF($F$2=0," - ",Tabla1[[#This Row],[Base para Mejor precio]]*(1-$F$2))</f>
        <v>120.138921</v>
      </c>
      <c r="F5745" s="12" t="s">
        <v>31</v>
      </c>
      <c r="G5745" s="15"/>
      <c r="H5745" s="14" t="n">
        <f aca="false">IFERROR(IF($F$3=0,"-",Tabla1[[#This Row],[Precio de Cliente neto]]*(1+$F$3)),"-")</f>
        <v>200.231535</v>
      </c>
      <c r="I5745" s="14" t="n">
        <v>190.6967</v>
      </c>
      <c r="J5745" s="14" t="n">
        <v>171.62703</v>
      </c>
    </row>
    <row r="5746" customFormat="false" ht="15" hidden="false" customHeight="false" outlineLevel="0" collapsed="false">
      <c r="A5746" s="12" t="n">
        <v>30214</v>
      </c>
      <c r="B5746" s="13" t="s">
        <v>5759</v>
      </c>
      <c r="C5746" s="14" t="n">
        <f aca="false">IF($F$2=0," - ",Tabla1[[#This Row],[Base Precio de Lista neto]])</f>
        <v>235.1038</v>
      </c>
      <c r="D5746" s="14" t="n">
        <f aca="false">IF($F$2=0," - ",Tabla1[[#This Row],[Base Precio de Lista neto]]*(1-$F$2))</f>
        <v>164.57266</v>
      </c>
      <c r="E5746" s="14" t="n">
        <f aca="false">IF($F$2=0," - ",Tabla1[[#This Row],[Base para Mejor precio]]*(1-$F$2))</f>
        <v>148.115394</v>
      </c>
      <c r="F5746" s="12" t="s">
        <v>31</v>
      </c>
      <c r="G5746" s="15"/>
      <c r="H5746" s="14" t="n">
        <f aca="false">IFERROR(IF($F$3=0,"-",Tabla1[[#This Row],[Precio de Cliente neto]]*(1+$F$3)),"-")</f>
        <v>246.85899</v>
      </c>
      <c r="I5746" s="14" t="n">
        <v>235.1038</v>
      </c>
      <c r="J5746" s="14" t="n">
        <v>211.59342</v>
      </c>
    </row>
    <row r="5747" customFormat="false" ht="15" hidden="false" customHeight="false" outlineLevel="0" collapsed="false">
      <c r="A5747" s="12" t="n">
        <v>30215</v>
      </c>
      <c r="B5747" s="13" t="s">
        <v>5760</v>
      </c>
      <c r="C5747" s="14" t="n">
        <f aca="false">IF($F$2=0," - ",Tabla1[[#This Row],[Base Precio de Lista neto]])</f>
        <v>235.1038</v>
      </c>
      <c r="D5747" s="14" t="n">
        <f aca="false">IF($F$2=0," - ",Tabla1[[#This Row],[Base Precio de Lista neto]]*(1-$F$2))</f>
        <v>164.57266</v>
      </c>
      <c r="E5747" s="14" t="n">
        <f aca="false">IF($F$2=0," - ",Tabla1[[#This Row],[Base para Mejor precio]]*(1-$F$2))</f>
        <v>148.115394</v>
      </c>
      <c r="F5747" s="12" t="s">
        <v>31</v>
      </c>
      <c r="G5747" s="15"/>
      <c r="H5747" s="14" t="n">
        <f aca="false">IFERROR(IF($F$3=0,"-",Tabla1[[#This Row],[Precio de Cliente neto]]*(1+$F$3)),"-")</f>
        <v>246.85899</v>
      </c>
      <c r="I5747" s="14" t="n">
        <v>235.1038</v>
      </c>
      <c r="J5747" s="14" t="n">
        <v>211.59342</v>
      </c>
    </row>
    <row r="5748" customFormat="false" ht="15" hidden="false" customHeight="false" outlineLevel="0" collapsed="false">
      <c r="A5748" s="12" t="n">
        <v>30216</v>
      </c>
      <c r="B5748" s="13" t="s">
        <v>5761</v>
      </c>
      <c r="C5748" s="14" t="n">
        <f aca="false">IF($F$2=0," - ",Tabla1[[#This Row],[Base Precio de Lista neto]])</f>
        <v>276.7386</v>
      </c>
      <c r="D5748" s="14" t="n">
        <f aca="false">IF($F$2=0," - ",Tabla1[[#This Row],[Base Precio de Lista neto]]*(1-$F$2))</f>
        <v>193.71702</v>
      </c>
      <c r="E5748" s="14" t="n">
        <f aca="false">IF($F$2=0," - ",Tabla1[[#This Row],[Base para Mejor precio]]*(1-$F$2))</f>
        <v>174.345318</v>
      </c>
      <c r="F5748" s="12" t="s">
        <v>31</v>
      </c>
      <c r="G5748" s="15"/>
      <c r="H5748" s="14" t="n">
        <f aca="false">IFERROR(IF($F$3=0,"-",Tabla1[[#This Row],[Precio de Cliente neto]]*(1+$F$3)),"-")</f>
        <v>290.57553</v>
      </c>
      <c r="I5748" s="14" t="n">
        <v>276.7386</v>
      </c>
      <c r="J5748" s="14" t="n">
        <v>249.06474</v>
      </c>
    </row>
    <row r="5749" customFormat="false" ht="15" hidden="false" customHeight="false" outlineLevel="0" collapsed="false">
      <c r="A5749" s="12" t="n">
        <v>30217</v>
      </c>
      <c r="B5749" s="13" t="s">
        <v>5762</v>
      </c>
      <c r="C5749" s="14" t="n">
        <f aca="false">IF($F$2=0," - ",Tabla1[[#This Row],[Base Precio de Lista neto]])</f>
        <v>276.7386</v>
      </c>
      <c r="D5749" s="14" t="n">
        <f aca="false">IF($F$2=0," - ",Tabla1[[#This Row],[Base Precio de Lista neto]]*(1-$F$2))</f>
        <v>193.71702</v>
      </c>
      <c r="E5749" s="14" t="n">
        <f aca="false">IF($F$2=0," - ",Tabla1[[#This Row],[Base para Mejor precio]]*(1-$F$2))</f>
        <v>174.345318</v>
      </c>
      <c r="F5749" s="12" t="s">
        <v>31</v>
      </c>
      <c r="G5749" s="15"/>
      <c r="H5749" s="14" t="n">
        <f aca="false">IFERROR(IF($F$3=0,"-",Tabla1[[#This Row],[Precio de Cliente neto]]*(1+$F$3)),"-")</f>
        <v>290.57553</v>
      </c>
      <c r="I5749" s="14" t="n">
        <v>276.7386</v>
      </c>
      <c r="J5749" s="14" t="n">
        <v>249.06474</v>
      </c>
    </row>
    <row r="5750" customFormat="false" ht="15" hidden="false" customHeight="false" outlineLevel="0" collapsed="false">
      <c r="A5750" s="12" t="n">
        <v>30218</v>
      </c>
      <c r="B5750" s="13" t="s">
        <v>5763</v>
      </c>
      <c r="C5750" s="14" t="n">
        <f aca="false">IF($F$2=0," - ",Tabla1[[#This Row],[Base Precio de Lista neto]])</f>
        <v>314.2157</v>
      </c>
      <c r="D5750" s="14" t="n">
        <f aca="false">IF($F$2=0," - ",Tabla1[[#This Row],[Base Precio de Lista neto]]*(1-$F$2))</f>
        <v>219.95099</v>
      </c>
      <c r="E5750" s="14" t="n">
        <f aca="false">IF($F$2=0," - ",Tabla1[[#This Row],[Base para Mejor precio]]*(1-$F$2))</f>
        <v>197.955891</v>
      </c>
      <c r="F5750" s="12" t="s">
        <v>31</v>
      </c>
      <c r="G5750" s="15"/>
      <c r="H5750" s="14" t="n">
        <f aca="false">IFERROR(IF($F$3=0,"-",Tabla1[[#This Row],[Precio de Cliente neto]]*(1+$F$3)),"-")</f>
        <v>329.926485</v>
      </c>
      <c r="I5750" s="14" t="n">
        <v>314.2157</v>
      </c>
      <c r="J5750" s="14" t="n">
        <v>282.79413</v>
      </c>
    </row>
    <row r="5751" customFormat="false" ht="15" hidden="false" customHeight="false" outlineLevel="0" collapsed="false">
      <c r="A5751" s="12" t="n">
        <v>30219</v>
      </c>
      <c r="B5751" s="13" t="s">
        <v>5764</v>
      </c>
      <c r="C5751" s="14" t="n">
        <f aca="false">IF($F$2=0," - ",Tabla1[[#This Row],[Base Precio de Lista neto]])</f>
        <v>314.2157</v>
      </c>
      <c r="D5751" s="14" t="n">
        <f aca="false">IF($F$2=0," - ",Tabla1[[#This Row],[Base Precio de Lista neto]]*(1-$F$2))</f>
        <v>219.95099</v>
      </c>
      <c r="E5751" s="14" t="n">
        <f aca="false">IF($F$2=0," - ",Tabla1[[#This Row],[Base para Mejor precio]]*(1-$F$2))</f>
        <v>197.955891</v>
      </c>
      <c r="F5751" s="12" t="s">
        <v>31</v>
      </c>
      <c r="G5751" s="15"/>
      <c r="H5751" s="14" t="n">
        <f aca="false">IFERROR(IF($F$3=0,"-",Tabla1[[#This Row],[Precio de Cliente neto]]*(1+$F$3)),"-")</f>
        <v>329.926485</v>
      </c>
      <c r="I5751" s="14" t="n">
        <v>314.2157</v>
      </c>
      <c r="J5751" s="14" t="n">
        <v>282.79413</v>
      </c>
    </row>
    <row r="5752" customFormat="false" ht="15" hidden="false" customHeight="false" outlineLevel="0" collapsed="false">
      <c r="A5752" s="12" t="n">
        <v>30220</v>
      </c>
      <c r="B5752" s="13" t="s">
        <v>5765</v>
      </c>
      <c r="C5752" s="14" t="n">
        <f aca="false">IF($F$2=0," - ",Tabla1[[#This Row],[Base Precio de Lista neto]])</f>
        <v>174.9853</v>
      </c>
      <c r="D5752" s="14" t="n">
        <f aca="false">IF($F$2=0," - ",Tabla1[[#This Row],[Base Precio de Lista neto]]*(1-$F$2))</f>
        <v>122.48971</v>
      </c>
      <c r="E5752" s="14" t="n">
        <f aca="false">IF($F$2=0," - ",Tabla1[[#This Row],[Base para Mejor precio]]*(1-$F$2))</f>
        <v>110.240739</v>
      </c>
      <c r="F5752" s="12" t="s">
        <v>31</v>
      </c>
      <c r="G5752" s="15"/>
      <c r="H5752" s="14" t="n">
        <f aca="false">IFERROR(IF($F$3=0,"-",Tabla1[[#This Row],[Precio de Cliente neto]]*(1+$F$3)),"-")</f>
        <v>183.734565</v>
      </c>
      <c r="I5752" s="14" t="n">
        <v>174.9853</v>
      </c>
      <c r="J5752" s="14" t="n">
        <v>157.48677</v>
      </c>
    </row>
    <row r="5753" customFormat="false" ht="15" hidden="false" customHeight="false" outlineLevel="0" collapsed="false">
      <c r="A5753" s="12" t="n">
        <v>30221</v>
      </c>
      <c r="B5753" s="13" t="s">
        <v>5766</v>
      </c>
      <c r="C5753" s="14" t="n">
        <f aca="false">IF($F$2=0," - ",Tabla1[[#This Row],[Base Precio de Lista neto]])</f>
        <v>174.9853</v>
      </c>
      <c r="D5753" s="14" t="n">
        <f aca="false">IF($F$2=0," - ",Tabla1[[#This Row],[Base Precio de Lista neto]]*(1-$F$2))</f>
        <v>122.48971</v>
      </c>
      <c r="E5753" s="14" t="n">
        <f aca="false">IF($F$2=0," - ",Tabla1[[#This Row],[Base para Mejor precio]]*(1-$F$2))</f>
        <v>110.240739</v>
      </c>
      <c r="F5753" s="12" t="s">
        <v>31</v>
      </c>
      <c r="G5753" s="15"/>
      <c r="H5753" s="14" t="n">
        <f aca="false">IFERROR(IF($F$3=0,"-",Tabla1[[#This Row],[Precio de Cliente neto]]*(1+$F$3)),"-")</f>
        <v>183.734565</v>
      </c>
      <c r="I5753" s="14" t="n">
        <v>174.9853</v>
      </c>
      <c r="J5753" s="14" t="n">
        <v>157.48677</v>
      </c>
    </row>
    <row r="5754" customFormat="false" ht="15" hidden="false" customHeight="false" outlineLevel="0" collapsed="false">
      <c r="A5754" s="12" t="n">
        <v>30222</v>
      </c>
      <c r="B5754" s="13" t="s">
        <v>5767</v>
      </c>
      <c r="C5754" s="14" t="n">
        <f aca="false">IF($F$2=0," - ",Tabla1[[#This Row],[Base Precio de Lista neto]])</f>
        <v>245.1641</v>
      </c>
      <c r="D5754" s="14" t="n">
        <f aca="false">IF($F$2=0," - ",Tabla1[[#This Row],[Base Precio de Lista neto]]*(1-$F$2))</f>
        <v>171.61487</v>
      </c>
      <c r="E5754" s="14" t="n">
        <f aca="false">IF($F$2=0," - ",Tabla1[[#This Row],[Base para Mejor precio]]*(1-$F$2))</f>
        <v>154.453383</v>
      </c>
      <c r="F5754" s="12" t="s">
        <v>31</v>
      </c>
      <c r="G5754" s="15"/>
      <c r="H5754" s="14" t="n">
        <f aca="false">IFERROR(IF($F$3=0,"-",Tabla1[[#This Row],[Precio de Cliente neto]]*(1+$F$3)),"-")</f>
        <v>257.422305</v>
      </c>
      <c r="I5754" s="14" t="n">
        <v>245.1641</v>
      </c>
      <c r="J5754" s="14" t="n">
        <v>220.64769</v>
      </c>
    </row>
    <row r="5755" customFormat="false" ht="15" hidden="false" customHeight="false" outlineLevel="0" collapsed="false">
      <c r="A5755" s="12" t="n">
        <v>30223</v>
      </c>
      <c r="B5755" s="13" t="s">
        <v>5768</v>
      </c>
      <c r="C5755" s="14" t="n">
        <f aca="false">IF($F$2=0," - ",Tabla1[[#This Row],[Base Precio de Lista neto]])</f>
        <v>245.1641</v>
      </c>
      <c r="D5755" s="14" t="n">
        <f aca="false">IF($F$2=0," - ",Tabla1[[#This Row],[Base Precio de Lista neto]]*(1-$F$2))</f>
        <v>171.61487</v>
      </c>
      <c r="E5755" s="14" t="n">
        <f aca="false">IF($F$2=0," - ",Tabla1[[#This Row],[Base para Mejor precio]]*(1-$F$2))</f>
        <v>154.453383</v>
      </c>
      <c r="F5755" s="12" t="s">
        <v>31</v>
      </c>
      <c r="G5755" s="15"/>
      <c r="H5755" s="14" t="n">
        <f aca="false">IFERROR(IF($F$3=0,"-",Tabla1[[#This Row],[Precio de Cliente neto]]*(1+$F$3)),"-")</f>
        <v>257.422305</v>
      </c>
      <c r="I5755" s="14" t="n">
        <v>245.1641</v>
      </c>
      <c r="J5755" s="14" t="n">
        <v>220.64769</v>
      </c>
    </row>
    <row r="5756" customFormat="false" ht="15" hidden="false" customHeight="false" outlineLevel="0" collapsed="false">
      <c r="A5756" s="12" t="n">
        <v>30224</v>
      </c>
      <c r="B5756" s="13" t="s">
        <v>5769</v>
      </c>
      <c r="C5756" s="14" t="n">
        <f aca="false">IF($F$2=0," - ",Tabla1[[#This Row],[Base Precio de Lista neto]])</f>
        <v>341.4501</v>
      </c>
      <c r="D5756" s="14" t="n">
        <f aca="false">IF($F$2=0," - ",Tabla1[[#This Row],[Base Precio de Lista neto]]*(1-$F$2))</f>
        <v>239.01507</v>
      </c>
      <c r="E5756" s="14" t="n">
        <f aca="false">IF($F$2=0," - ",Tabla1[[#This Row],[Base para Mejor precio]]*(1-$F$2))</f>
        <v>215.113563</v>
      </c>
      <c r="F5756" s="12" t="s">
        <v>31</v>
      </c>
      <c r="G5756" s="15"/>
      <c r="H5756" s="14" t="n">
        <f aca="false">IFERROR(IF($F$3=0,"-",Tabla1[[#This Row],[Precio de Cliente neto]]*(1+$F$3)),"-")</f>
        <v>358.522605</v>
      </c>
      <c r="I5756" s="14" t="n">
        <v>341.4501</v>
      </c>
      <c r="J5756" s="14" t="n">
        <v>307.30509</v>
      </c>
    </row>
    <row r="5757" customFormat="false" ht="15" hidden="false" customHeight="false" outlineLevel="0" collapsed="false">
      <c r="A5757" s="12" t="n">
        <v>30225</v>
      </c>
      <c r="B5757" s="13" t="s">
        <v>5770</v>
      </c>
      <c r="C5757" s="14" t="n">
        <f aca="false">IF($F$2=0," - ",Tabla1[[#This Row],[Base Precio de Lista neto]])</f>
        <v>341.4501</v>
      </c>
      <c r="D5757" s="14" t="n">
        <f aca="false">IF($F$2=0," - ",Tabla1[[#This Row],[Base Precio de Lista neto]]*(1-$F$2))</f>
        <v>239.01507</v>
      </c>
      <c r="E5757" s="14" t="n">
        <f aca="false">IF($F$2=0," - ",Tabla1[[#This Row],[Base para Mejor precio]]*(1-$F$2))</f>
        <v>215.113563</v>
      </c>
      <c r="F5757" s="12" t="s">
        <v>31</v>
      </c>
      <c r="G5757" s="15"/>
      <c r="H5757" s="14" t="n">
        <f aca="false">IFERROR(IF($F$3=0,"-",Tabla1[[#This Row],[Precio de Cliente neto]]*(1+$F$3)),"-")</f>
        <v>358.522605</v>
      </c>
      <c r="I5757" s="14" t="n">
        <v>341.4501</v>
      </c>
      <c r="J5757" s="14" t="n">
        <v>307.30509</v>
      </c>
    </row>
    <row r="5758" customFormat="false" ht="15" hidden="false" customHeight="false" outlineLevel="0" collapsed="false">
      <c r="A5758" s="12" t="n">
        <v>30226</v>
      </c>
      <c r="B5758" s="13" t="s">
        <v>5771</v>
      </c>
      <c r="C5758" s="14" t="n">
        <f aca="false">IF($F$2=0," - ",Tabla1[[#This Row],[Base Precio de Lista neto]])</f>
        <v>467.5178</v>
      </c>
      <c r="D5758" s="14" t="n">
        <f aca="false">IF($F$2=0," - ",Tabla1[[#This Row],[Base Precio de Lista neto]]*(1-$F$2))</f>
        <v>327.26246</v>
      </c>
      <c r="E5758" s="14" t="n">
        <f aca="false">IF($F$2=0," - ",Tabla1[[#This Row],[Base para Mejor precio]]*(1-$F$2))</f>
        <v>294.536214</v>
      </c>
      <c r="F5758" s="12" t="s">
        <v>31</v>
      </c>
      <c r="G5758" s="15"/>
      <c r="H5758" s="14" t="n">
        <f aca="false">IFERROR(IF($F$3=0,"-",Tabla1[[#This Row],[Precio de Cliente neto]]*(1+$F$3)),"-")</f>
        <v>490.89369</v>
      </c>
      <c r="I5758" s="14" t="n">
        <v>467.5178</v>
      </c>
      <c r="J5758" s="14" t="n">
        <v>420.76602</v>
      </c>
    </row>
    <row r="5759" customFormat="false" ht="15" hidden="false" customHeight="false" outlineLevel="0" collapsed="false">
      <c r="A5759" s="12" t="n">
        <v>30227</v>
      </c>
      <c r="B5759" s="13" t="s">
        <v>5772</v>
      </c>
      <c r="C5759" s="14" t="n">
        <f aca="false">IF($F$2=0," - ",Tabla1[[#This Row],[Base Precio de Lista neto]])</f>
        <v>467.5178</v>
      </c>
      <c r="D5759" s="14" t="n">
        <f aca="false">IF($F$2=0," - ",Tabla1[[#This Row],[Base Precio de Lista neto]]*(1-$F$2))</f>
        <v>327.26246</v>
      </c>
      <c r="E5759" s="14" t="n">
        <f aca="false">IF($F$2=0," - ",Tabla1[[#This Row],[Base para Mejor precio]]*(1-$F$2))</f>
        <v>294.536214</v>
      </c>
      <c r="F5759" s="12" t="s">
        <v>31</v>
      </c>
      <c r="G5759" s="15"/>
      <c r="H5759" s="14" t="n">
        <f aca="false">IFERROR(IF($F$3=0,"-",Tabla1[[#This Row],[Precio de Cliente neto]]*(1+$F$3)),"-")</f>
        <v>490.89369</v>
      </c>
      <c r="I5759" s="14" t="n">
        <v>467.5178</v>
      </c>
      <c r="J5759" s="14" t="n">
        <v>420.76602</v>
      </c>
    </row>
    <row r="5760" customFormat="false" ht="15" hidden="false" customHeight="false" outlineLevel="0" collapsed="false">
      <c r="A5760" s="12" t="n">
        <v>30228</v>
      </c>
      <c r="B5760" s="13" t="s">
        <v>5773</v>
      </c>
      <c r="C5760" s="14" t="n">
        <f aca="false">IF($F$2=0," - ",Tabla1[[#This Row],[Base Precio de Lista neto]])</f>
        <v>181.9069</v>
      </c>
      <c r="D5760" s="14" t="n">
        <f aca="false">IF($F$2=0," - ",Tabla1[[#This Row],[Base Precio de Lista neto]]*(1-$F$2))</f>
        <v>127.33483</v>
      </c>
      <c r="E5760" s="14" t="n">
        <f aca="false">IF($F$2=0," - ",Tabla1[[#This Row],[Base para Mejor precio]]*(1-$F$2))</f>
        <v>114.601347</v>
      </c>
      <c r="F5760" s="12" t="s">
        <v>31</v>
      </c>
      <c r="G5760" s="15"/>
      <c r="H5760" s="14" t="n">
        <f aca="false">IFERROR(IF($F$3=0,"-",Tabla1[[#This Row],[Precio de Cliente neto]]*(1+$F$3)),"-")</f>
        <v>191.002245</v>
      </c>
      <c r="I5760" s="14" t="n">
        <v>181.9069</v>
      </c>
      <c r="J5760" s="14" t="n">
        <v>163.71621</v>
      </c>
    </row>
    <row r="5761" customFormat="false" ht="15" hidden="false" customHeight="false" outlineLevel="0" collapsed="false">
      <c r="A5761" s="12" t="n">
        <v>30229</v>
      </c>
      <c r="B5761" s="13" t="s">
        <v>5774</v>
      </c>
      <c r="C5761" s="14" t="n">
        <f aca="false">IF($F$2=0," - ",Tabla1[[#This Row],[Base Precio de Lista neto]])</f>
        <v>346.6947</v>
      </c>
      <c r="D5761" s="14" t="n">
        <f aca="false">IF($F$2=0," - ",Tabla1[[#This Row],[Base Precio de Lista neto]]*(1-$F$2))</f>
        <v>242.68629</v>
      </c>
      <c r="E5761" s="14" t="n">
        <f aca="false">IF($F$2=0," - ",Tabla1[[#This Row],[Base para Mejor precio]]*(1-$F$2))</f>
        <v>218.417661</v>
      </c>
      <c r="F5761" s="12" t="s">
        <v>31</v>
      </c>
      <c r="G5761" s="15"/>
      <c r="H5761" s="14" t="n">
        <f aca="false">IFERROR(IF($F$3=0,"-",Tabla1[[#This Row],[Precio de Cliente neto]]*(1+$F$3)),"-")</f>
        <v>364.029435</v>
      </c>
      <c r="I5761" s="14" t="n">
        <v>346.6947</v>
      </c>
      <c r="J5761" s="14" t="n">
        <v>312.02523</v>
      </c>
    </row>
    <row r="5762" customFormat="false" ht="15" hidden="false" customHeight="false" outlineLevel="0" collapsed="false">
      <c r="A5762" s="12" t="n">
        <v>30230</v>
      </c>
      <c r="B5762" s="13" t="s">
        <v>5775</v>
      </c>
      <c r="C5762" s="14" t="n">
        <f aca="false">IF($F$2=0," - ",Tabla1[[#This Row],[Base Precio de Lista neto]])</f>
        <v>585.2495</v>
      </c>
      <c r="D5762" s="14" t="n">
        <f aca="false">IF($F$2=0," - ",Tabla1[[#This Row],[Base Precio de Lista neto]]*(1-$F$2))</f>
        <v>409.67465</v>
      </c>
      <c r="E5762" s="14" t="n">
        <f aca="false">IF($F$2=0," - ",Tabla1[[#This Row],[Base para Mejor precio]]*(1-$F$2))</f>
        <v>368.707185</v>
      </c>
      <c r="F5762" s="12" t="s">
        <v>31</v>
      </c>
      <c r="G5762" s="15"/>
      <c r="H5762" s="14" t="n">
        <f aca="false">IFERROR(IF($F$3=0,"-",Tabla1[[#This Row],[Precio de Cliente neto]]*(1+$F$3)),"-")</f>
        <v>614.511975</v>
      </c>
      <c r="I5762" s="14" t="n">
        <v>585.2495</v>
      </c>
      <c r="J5762" s="14" t="n">
        <v>526.72455</v>
      </c>
    </row>
    <row r="5763" customFormat="false" ht="15" hidden="false" customHeight="false" outlineLevel="0" collapsed="false">
      <c r="A5763" s="12" t="n">
        <v>30231</v>
      </c>
      <c r="B5763" s="13" t="s">
        <v>5776</v>
      </c>
      <c r="C5763" s="14" t="n">
        <f aca="false">IF($F$2=0," - ",Tabla1[[#This Row],[Base Precio de Lista neto]])</f>
        <v>111.6297</v>
      </c>
      <c r="D5763" s="14" t="n">
        <f aca="false">IF($F$2=0," - ",Tabla1[[#This Row],[Base Precio de Lista neto]]*(1-$F$2))</f>
        <v>78.14079</v>
      </c>
      <c r="E5763" s="14" t="n">
        <f aca="false">IF($F$2=0," - ",Tabla1[[#This Row],[Base para Mejor precio]]*(1-$F$2))</f>
        <v>70.326711</v>
      </c>
      <c r="F5763" s="12" t="s">
        <v>31</v>
      </c>
      <c r="G5763" s="15"/>
      <c r="H5763" s="14" t="n">
        <f aca="false">IFERROR(IF($F$3=0,"-",Tabla1[[#This Row],[Precio de Cliente neto]]*(1+$F$3)),"-")</f>
        <v>117.211185</v>
      </c>
      <c r="I5763" s="14" t="n">
        <v>111.6297</v>
      </c>
      <c r="J5763" s="14" t="n">
        <v>100.46673</v>
      </c>
    </row>
    <row r="5764" customFormat="false" ht="15" hidden="false" customHeight="false" outlineLevel="0" collapsed="false">
      <c r="A5764" s="12" t="n">
        <v>30232</v>
      </c>
      <c r="B5764" s="13" t="s">
        <v>5777</v>
      </c>
      <c r="C5764" s="14" t="n">
        <f aca="false">IF($F$2=0," - ",Tabla1[[#This Row],[Base Precio de Lista neto]])</f>
        <v>131.3657</v>
      </c>
      <c r="D5764" s="14" t="n">
        <f aca="false">IF($F$2=0," - ",Tabla1[[#This Row],[Base Precio de Lista neto]]*(1-$F$2))</f>
        <v>91.95599</v>
      </c>
      <c r="E5764" s="14" t="n">
        <f aca="false">IF($F$2=0," - ",Tabla1[[#This Row],[Base para Mejor precio]]*(1-$F$2))</f>
        <v>82.760391</v>
      </c>
      <c r="F5764" s="12" t="s">
        <v>31</v>
      </c>
      <c r="G5764" s="15"/>
      <c r="H5764" s="14" t="n">
        <f aca="false">IFERROR(IF($F$3=0,"-",Tabla1[[#This Row],[Precio de Cliente neto]]*(1+$F$3)),"-")</f>
        <v>137.933985</v>
      </c>
      <c r="I5764" s="14" t="n">
        <v>131.3657</v>
      </c>
      <c r="J5764" s="14" t="n">
        <v>118.22913</v>
      </c>
    </row>
    <row r="5765" customFormat="false" ht="15" hidden="false" customHeight="false" outlineLevel="0" collapsed="false">
      <c r="A5765" s="12" t="n">
        <v>30233</v>
      </c>
      <c r="B5765" s="13" t="s">
        <v>5778</v>
      </c>
      <c r="C5765" s="14" t="n">
        <f aca="false">IF($F$2=0," - ",Tabla1[[#This Row],[Base Precio de Lista neto]])</f>
        <v>191.3955</v>
      </c>
      <c r="D5765" s="14" t="n">
        <f aca="false">IF($F$2=0," - ",Tabla1[[#This Row],[Base Precio de Lista neto]]*(1-$F$2))</f>
        <v>133.97685</v>
      </c>
      <c r="E5765" s="14" t="n">
        <f aca="false">IF($F$2=0," - ",Tabla1[[#This Row],[Base para Mejor precio]]*(1-$F$2))</f>
        <v>120.579165</v>
      </c>
      <c r="F5765" s="12" t="s">
        <v>31</v>
      </c>
      <c r="G5765" s="15"/>
      <c r="H5765" s="14" t="n">
        <f aca="false">IFERROR(IF($F$3=0,"-",Tabla1[[#This Row],[Precio de Cliente neto]]*(1+$F$3)),"-")</f>
        <v>200.965275</v>
      </c>
      <c r="I5765" s="14" t="n">
        <v>191.3955</v>
      </c>
      <c r="J5765" s="14" t="n">
        <v>172.25595</v>
      </c>
    </row>
    <row r="5766" customFormat="false" ht="15" hidden="false" customHeight="false" outlineLevel="0" collapsed="false">
      <c r="A5766" s="12" t="n">
        <v>30234</v>
      </c>
      <c r="B5766" s="13" t="s">
        <v>5779</v>
      </c>
      <c r="C5766" s="14" t="n">
        <f aca="false">IF($F$2=0," - ",Tabla1[[#This Row],[Base Precio de Lista neto]])</f>
        <v>235.883</v>
      </c>
      <c r="D5766" s="14" t="n">
        <f aca="false">IF($F$2=0," - ",Tabla1[[#This Row],[Base Precio de Lista neto]]*(1-$F$2))</f>
        <v>165.1181</v>
      </c>
      <c r="E5766" s="14" t="n">
        <f aca="false">IF($F$2=0," - ",Tabla1[[#This Row],[Base para Mejor precio]]*(1-$F$2))</f>
        <v>148.60629</v>
      </c>
      <c r="F5766" s="12" t="s">
        <v>31</v>
      </c>
      <c r="G5766" s="15"/>
      <c r="H5766" s="14" t="n">
        <f aca="false">IFERROR(IF($F$3=0,"-",Tabla1[[#This Row],[Precio de Cliente neto]]*(1+$F$3)),"-")</f>
        <v>247.67715</v>
      </c>
      <c r="I5766" s="14" t="n">
        <v>235.883</v>
      </c>
      <c r="J5766" s="14" t="n">
        <v>212.2947</v>
      </c>
    </row>
    <row r="5767" customFormat="false" ht="15" hidden="false" customHeight="false" outlineLevel="0" collapsed="false">
      <c r="A5767" s="12" t="n">
        <v>30235</v>
      </c>
      <c r="B5767" s="13" t="s">
        <v>5780</v>
      </c>
      <c r="C5767" s="14" t="n">
        <f aca="false">IF($F$2=0," - ",Tabla1[[#This Row],[Base Precio de Lista neto]])</f>
        <v>131.8899</v>
      </c>
      <c r="D5767" s="14" t="n">
        <f aca="false">IF($F$2=0," - ",Tabla1[[#This Row],[Base Precio de Lista neto]]*(1-$F$2))</f>
        <v>92.32293</v>
      </c>
      <c r="E5767" s="14" t="n">
        <f aca="false">IF($F$2=0," - ",Tabla1[[#This Row],[Base para Mejor precio]]*(1-$F$2))</f>
        <v>83.090637</v>
      </c>
      <c r="F5767" s="12" t="s">
        <v>31</v>
      </c>
      <c r="G5767" s="15"/>
      <c r="H5767" s="14" t="n">
        <f aca="false">IFERROR(IF($F$3=0,"-",Tabla1[[#This Row],[Precio de Cliente neto]]*(1+$F$3)),"-")</f>
        <v>138.484395</v>
      </c>
      <c r="I5767" s="14" t="n">
        <v>131.8899</v>
      </c>
      <c r="J5767" s="14" t="n">
        <v>118.70091</v>
      </c>
    </row>
    <row r="5768" customFormat="false" ht="15" hidden="false" customHeight="false" outlineLevel="0" collapsed="false">
      <c r="A5768" s="12" t="n">
        <v>30236</v>
      </c>
      <c r="B5768" s="13" t="s">
        <v>5781</v>
      </c>
      <c r="C5768" s="14" t="n">
        <f aca="false">IF($F$2=0," - ",Tabla1[[#This Row],[Base Precio de Lista neto]])</f>
        <v>147.4039</v>
      </c>
      <c r="D5768" s="14" t="n">
        <f aca="false">IF($F$2=0," - ",Tabla1[[#This Row],[Base Precio de Lista neto]]*(1-$F$2))</f>
        <v>103.18273</v>
      </c>
      <c r="E5768" s="14" t="n">
        <f aca="false">IF($F$2=0," - ",Tabla1[[#This Row],[Base para Mejor precio]]*(1-$F$2))</f>
        <v>92.864457</v>
      </c>
      <c r="F5768" s="12" t="s">
        <v>31</v>
      </c>
      <c r="G5768" s="15"/>
      <c r="H5768" s="14" t="n">
        <f aca="false">IFERROR(IF($F$3=0,"-",Tabla1[[#This Row],[Precio de Cliente neto]]*(1+$F$3)),"-")</f>
        <v>154.774095</v>
      </c>
      <c r="I5768" s="14" t="n">
        <v>147.4039</v>
      </c>
      <c r="J5768" s="14" t="n">
        <v>132.66351</v>
      </c>
    </row>
    <row r="5769" customFormat="false" ht="15" hidden="false" customHeight="false" outlineLevel="0" collapsed="false">
      <c r="A5769" s="12" t="n">
        <v>30237</v>
      </c>
      <c r="B5769" s="13" t="s">
        <v>5782</v>
      </c>
      <c r="C5769" s="14" t="n">
        <f aca="false">IF($F$2=0," - ",Tabla1[[#This Row],[Base Precio de Lista neto]])</f>
        <v>203.2539</v>
      </c>
      <c r="D5769" s="14" t="n">
        <f aca="false">IF($F$2=0," - ",Tabla1[[#This Row],[Base Precio de Lista neto]]*(1-$F$2))</f>
        <v>142.27773</v>
      </c>
      <c r="E5769" s="14" t="n">
        <f aca="false">IF($F$2=0," - ",Tabla1[[#This Row],[Base para Mejor precio]]*(1-$F$2))</f>
        <v>128.049957</v>
      </c>
      <c r="F5769" s="12" t="s">
        <v>31</v>
      </c>
      <c r="G5769" s="15"/>
      <c r="H5769" s="14" t="n">
        <f aca="false">IFERROR(IF($F$3=0,"-",Tabla1[[#This Row],[Precio de Cliente neto]]*(1+$F$3)),"-")</f>
        <v>213.416595</v>
      </c>
      <c r="I5769" s="14" t="n">
        <v>203.2539</v>
      </c>
      <c r="J5769" s="14" t="n">
        <v>182.92851</v>
      </c>
    </row>
    <row r="5770" customFormat="false" ht="15" hidden="false" customHeight="false" outlineLevel="0" collapsed="false">
      <c r="A5770" s="12" t="n">
        <v>30238</v>
      </c>
      <c r="B5770" s="13" t="s">
        <v>5783</v>
      </c>
      <c r="C5770" s="14" t="n">
        <f aca="false">IF($F$2=0," - ",Tabla1[[#This Row],[Base Precio de Lista neto]])</f>
        <v>238.8865</v>
      </c>
      <c r="D5770" s="14" t="n">
        <f aca="false">IF($F$2=0," - ",Tabla1[[#This Row],[Base Precio de Lista neto]]*(1-$F$2))</f>
        <v>167.22055</v>
      </c>
      <c r="E5770" s="14" t="n">
        <f aca="false">IF($F$2=0," - ",Tabla1[[#This Row],[Base para Mejor precio]]*(1-$F$2))</f>
        <v>150.498495</v>
      </c>
      <c r="F5770" s="12" t="s">
        <v>31</v>
      </c>
      <c r="G5770" s="15"/>
      <c r="H5770" s="14" t="n">
        <f aca="false">IFERROR(IF($F$3=0,"-",Tabla1[[#This Row],[Precio de Cliente neto]]*(1+$F$3)),"-")</f>
        <v>250.830825</v>
      </c>
      <c r="I5770" s="14" t="n">
        <v>238.8865</v>
      </c>
      <c r="J5770" s="14" t="n">
        <v>214.99785</v>
      </c>
    </row>
    <row r="5771" customFormat="false" ht="15" hidden="false" customHeight="false" outlineLevel="0" collapsed="false">
      <c r="A5771" s="12" t="n">
        <v>30239</v>
      </c>
      <c r="B5771" s="13" t="s">
        <v>5784</v>
      </c>
      <c r="C5771" s="14" t="n">
        <f aca="false">IF($F$2=0," - ",Tabla1[[#This Row],[Base Precio de Lista neto]])</f>
        <v>131.8899</v>
      </c>
      <c r="D5771" s="14" t="n">
        <f aca="false">IF($F$2=0," - ",Tabla1[[#This Row],[Base Precio de Lista neto]]*(1-$F$2))</f>
        <v>92.32293</v>
      </c>
      <c r="E5771" s="14" t="n">
        <f aca="false">IF($F$2=0," - ",Tabla1[[#This Row],[Base para Mejor precio]]*(1-$F$2))</f>
        <v>83.090637</v>
      </c>
      <c r="F5771" s="12" t="s">
        <v>31</v>
      </c>
      <c r="G5771" s="15"/>
      <c r="H5771" s="14" t="n">
        <f aca="false">IFERROR(IF($F$3=0,"-",Tabla1[[#This Row],[Precio de Cliente neto]]*(1+$F$3)),"-")</f>
        <v>138.484395</v>
      </c>
      <c r="I5771" s="14" t="n">
        <v>131.8899</v>
      </c>
      <c r="J5771" s="14" t="n">
        <v>118.70091</v>
      </c>
    </row>
    <row r="5772" customFormat="false" ht="15" hidden="false" customHeight="false" outlineLevel="0" collapsed="false">
      <c r="A5772" s="12" t="n">
        <v>30240</v>
      </c>
      <c r="B5772" s="13" t="s">
        <v>5785</v>
      </c>
      <c r="C5772" s="14" t="n">
        <f aca="false">IF($F$2=0," - ",Tabla1[[#This Row],[Base Precio de Lista neto]])</f>
        <v>147.4039</v>
      </c>
      <c r="D5772" s="14" t="n">
        <f aca="false">IF($F$2=0," - ",Tabla1[[#This Row],[Base Precio de Lista neto]]*(1-$F$2))</f>
        <v>103.18273</v>
      </c>
      <c r="E5772" s="14" t="n">
        <f aca="false">IF($F$2=0," - ",Tabla1[[#This Row],[Base para Mejor precio]]*(1-$F$2))</f>
        <v>92.864457</v>
      </c>
      <c r="F5772" s="12" t="s">
        <v>31</v>
      </c>
      <c r="G5772" s="15"/>
      <c r="H5772" s="14" t="n">
        <f aca="false">IFERROR(IF($F$3=0,"-",Tabla1[[#This Row],[Precio de Cliente neto]]*(1+$F$3)),"-")</f>
        <v>154.774095</v>
      </c>
      <c r="I5772" s="14" t="n">
        <v>147.4039</v>
      </c>
      <c r="J5772" s="14" t="n">
        <v>132.66351</v>
      </c>
    </row>
    <row r="5773" customFormat="false" ht="15" hidden="false" customHeight="false" outlineLevel="0" collapsed="false">
      <c r="A5773" s="12" t="n">
        <v>30241</v>
      </c>
      <c r="B5773" s="13" t="s">
        <v>5786</v>
      </c>
      <c r="C5773" s="14" t="n">
        <f aca="false">IF($F$2=0," - ",Tabla1[[#This Row],[Base Precio de Lista neto]])</f>
        <v>203.2539</v>
      </c>
      <c r="D5773" s="14" t="n">
        <f aca="false">IF($F$2=0," - ",Tabla1[[#This Row],[Base Precio de Lista neto]]*(1-$F$2))</f>
        <v>142.27773</v>
      </c>
      <c r="E5773" s="14" t="n">
        <f aca="false">IF($F$2=0," - ",Tabla1[[#This Row],[Base para Mejor precio]]*(1-$F$2))</f>
        <v>128.049957</v>
      </c>
      <c r="F5773" s="12" t="s">
        <v>31</v>
      </c>
      <c r="G5773" s="15"/>
      <c r="H5773" s="14" t="n">
        <f aca="false">IFERROR(IF($F$3=0,"-",Tabla1[[#This Row],[Precio de Cliente neto]]*(1+$F$3)),"-")</f>
        <v>213.416595</v>
      </c>
      <c r="I5773" s="14" t="n">
        <v>203.2539</v>
      </c>
      <c r="J5773" s="14" t="n">
        <v>182.92851</v>
      </c>
    </row>
    <row r="5774" customFormat="false" ht="15" hidden="false" customHeight="false" outlineLevel="0" collapsed="false">
      <c r="A5774" s="12" t="n">
        <v>30242</v>
      </c>
      <c r="B5774" s="13" t="s">
        <v>5787</v>
      </c>
      <c r="C5774" s="14" t="n">
        <f aca="false">IF($F$2=0," - ",Tabla1[[#This Row],[Base Precio de Lista neto]])</f>
        <v>238.8865</v>
      </c>
      <c r="D5774" s="14" t="n">
        <f aca="false">IF($F$2=0," - ",Tabla1[[#This Row],[Base Precio de Lista neto]]*(1-$F$2))</f>
        <v>167.22055</v>
      </c>
      <c r="E5774" s="14" t="n">
        <f aca="false">IF($F$2=0," - ",Tabla1[[#This Row],[Base para Mejor precio]]*(1-$F$2))</f>
        <v>150.498495</v>
      </c>
      <c r="F5774" s="12" t="s">
        <v>31</v>
      </c>
      <c r="G5774" s="15"/>
      <c r="H5774" s="14" t="n">
        <f aca="false">IFERROR(IF($F$3=0,"-",Tabla1[[#This Row],[Precio de Cliente neto]]*(1+$F$3)),"-")</f>
        <v>250.830825</v>
      </c>
      <c r="I5774" s="14" t="n">
        <v>238.8865</v>
      </c>
      <c r="J5774" s="14" t="n">
        <v>214.99785</v>
      </c>
    </row>
    <row r="5775" customFormat="false" ht="15" hidden="false" customHeight="false" outlineLevel="0" collapsed="false">
      <c r="A5775" s="12" t="n">
        <v>30243</v>
      </c>
      <c r="B5775" s="13" t="s">
        <v>5788</v>
      </c>
      <c r="C5775" s="14" t="n">
        <f aca="false">IF($F$2=0," - ",Tabla1[[#This Row],[Base Precio de Lista neto]])</f>
        <v>144.981</v>
      </c>
      <c r="D5775" s="14" t="n">
        <f aca="false">IF($F$2=0," - ",Tabla1[[#This Row],[Base Precio de Lista neto]]*(1-$F$2))</f>
        <v>101.4867</v>
      </c>
      <c r="E5775" s="14" t="n">
        <f aca="false">IF($F$2=0," - ",Tabla1[[#This Row],[Base para Mejor precio]]*(1-$F$2))</f>
        <v>91.33803</v>
      </c>
      <c r="F5775" s="12" t="s">
        <v>31</v>
      </c>
      <c r="G5775" s="15"/>
      <c r="H5775" s="14" t="n">
        <f aca="false">IFERROR(IF($F$3=0,"-",Tabla1[[#This Row],[Precio de Cliente neto]]*(1+$F$3)),"-")</f>
        <v>152.23005</v>
      </c>
      <c r="I5775" s="14" t="n">
        <v>144.981</v>
      </c>
      <c r="J5775" s="14" t="n">
        <v>130.4829</v>
      </c>
    </row>
    <row r="5776" customFormat="false" ht="15" hidden="false" customHeight="false" outlineLevel="0" collapsed="false">
      <c r="A5776" s="12" t="n">
        <v>30244</v>
      </c>
      <c r="B5776" s="13" t="s">
        <v>5789</v>
      </c>
      <c r="C5776" s="14" t="n">
        <f aca="false">IF($F$2=0," - ",Tabla1[[#This Row],[Base Precio de Lista neto]])</f>
        <v>162.3368</v>
      </c>
      <c r="D5776" s="14" t="n">
        <f aca="false">IF($F$2=0," - ",Tabla1[[#This Row],[Base Precio de Lista neto]]*(1-$F$2))</f>
        <v>113.63576</v>
      </c>
      <c r="E5776" s="14" t="n">
        <f aca="false">IF($F$2=0," - ",Tabla1[[#This Row],[Base para Mejor precio]]*(1-$F$2))</f>
        <v>102.272184</v>
      </c>
      <c r="F5776" s="12" t="s">
        <v>31</v>
      </c>
      <c r="G5776" s="15"/>
      <c r="H5776" s="14" t="n">
        <f aca="false">IFERROR(IF($F$3=0,"-",Tabla1[[#This Row],[Precio de Cliente neto]]*(1+$F$3)),"-")</f>
        <v>170.45364</v>
      </c>
      <c r="I5776" s="14" t="n">
        <v>162.3368</v>
      </c>
      <c r="J5776" s="14" t="n">
        <v>146.10312</v>
      </c>
    </row>
    <row r="5777" customFormat="false" ht="15" hidden="false" customHeight="false" outlineLevel="0" collapsed="false">
      <c r="A5777" s="12" t="n">
        <v>30245</v>
      </c>
      <c r="B5777" s="13" t="s">
        <v>5790</v>
      </c>
      <c r="C5777" s="14" t="n">
        <f aca="false">IF($F$2=0," - ",Tabla1[[#This Row],[Base Precio de Lista neto]])</f>
        <v>223.3443</v>
      </c>
      <c r="D5777" s="14" t="n">
        <f aca="false">IF($F$2=0," - ",Tabla1[[#This Row],[Base Precio de Lista neto]]*(1-$F$2))</f>
        <v>156.34101</v>
      </c>
      <c r="E5777" s="14" t="n">
        <f aca="false">IF($F$2=0," - ",Tabla1[[#This Row],[Base para Mejor precio]]*(1-$F$2))</f>
        <v>140.706909</v>
      </c>
      <c r="F5777" s="12" t="s">
        <v>31</v>
      </c>
      <c r="G5777" s="15"/>
      <c r="H5777" s="14" t="n">
        <f aca="false">IFERROR(IF($F$3=0,"-",Tabla1[[#This Row],[Precio de Cliente neto]]*(1+$F$3)),"-")</f>
        <v>234.511515</v>
      </c>
      <c r="I5777" s="14" t="n">
        <v>223.3443</v>
      </c>
      <c r="J5777" s="14" t="n">
        <v>201.00987</v>
      </c>
    </row>
    <row r="5778" customFormat="false" ht="15" hidden="false" customHeight="false" outlineLevel="0" collapsed="false">
      <c r="A5778" s="12" t="n">
        <v>30246</v>
      </c>
      <c r="B5778" s="13" t="s">
        <v>5791</v>
      </c>
      <c r="C5778" s="14" t="n">
        <f aca="false">IF($F$2=0," - ",Tabla1[[#This Row],[Base Precio de Lista neto]])</f>
        <v>252.5869</v>
      </c>
      <c r="D5778" s="14" t="n">
        <f aca="false">IF($F$2=0," - ",Tabla1[[#This Row],[Base Precio de Lista neto]]*(1-$F$2))</f>
        <v>176.81083</v>
      </c>
      <c r="E5778" s="14" t="n">
        <f aca="false">IF($F$2=0," - ",Tabla1[[#This Row],[Base para Mejor precio]]*(1-$F$2))</f>
        <v>159.129747</v>
      </c>
      <c r="F5778" s="12" t="s">
        <v>31</v>
      </c>
      <c r="G5778" s="15"/>
      <c r="H5778" s="14" t="n">
        <f aca="false">IFERROR(IF($F$3=0,"-",Tabla1[[#This Row],[Precio de Cliente neto]]*(1+$F$3)),"-")</f>
        <v>265.216245</v>
      </c>
      <c r="I5778" s="14" t="n">
        <v>252.5869</v>
      </c>
      <c r="J5778" s="14" t="n">
        <v>227.32821</v>
      </c>
    </row>
    <row r="5779" customFormat="false" ht="15" hidden="false" customHeight="false" outlineLevel="0" collapsed="false">
      <c r="A5779" s="12" t="n">
        <v>30500</v>
      </c>
      <c r="B5779" s="13" t="s">
        <v>5792</v>
      </c>
      <c r="C5779" s="14" t="n">
        <f aca="false">IF($F$2=0," - ",Tabla1[[#This Row],[Base Precio de Lista neto]])</f>
        <v>1938.895</v>
      </c>
      <c r="D5779" s="14" t="n">
        <f aca="false">IF($F$2=0," - ",Tabla1[[#This Row],[Base Precio de Lista neto]]*(1-$F$2))</f>
        <v>1357.2265</v>
      </c>
      <c r="E5779" s="14" t="n">
        <f aca="false">IF($F$2=0," - ",Tabla1[[#This Row],[Base para Mejor precio]]*(1-$F$2))</f>
        <v>1221.50385</v>
      </c>
      <c r="F5779" s="12" t="s">
        <v>31</v>
      </c>
      <c r="G5779" s="15"/>
      <c r="H5779" s="14" t="n">
        <f aca="false">IFERROR(IF($F$3=0,"-",Tabla1[[#This Row],[Precio de Cliente neto]]*(1+$F$3)),"-")</f>
        <v>2035.83975</v>
      </c>
      <c r="I5779" s="14" t="n">
        <v>1938.895</v>
      </c>
      <c r="J5779" s="14" t="n">
        <v>1745.0055</v>
      </c>
    </row>
    <row r="5780" customFormat="false" ht="15" hidden="false" customHeight="false" outlineLevel="0" collapsed="false">
      <c r="A5780" s="12" t="n">
        <v>30501</v>
      </c>
      <c r="B5780" s="13" t="s">
        <v>5793</v>
      </c>
      <c r="C5780" s="14" t="n">
        <f aca="false">IF($F$2=0," - ",Tabla1[[#This Row],[Base Precio de Lista neto]])</f>
        <v>1533.1866</v>
      </c>
      <c r="D5780" s="14" t="n">
        <f aca="false">IF($F$2=0," - ",Tabla1[[#This Row],[Base Precio de Lista neto]]*(1-$F$2))</f>
        <v>1073.23062</v>
      </c>
      <c r="E5780" s="14" t="n">
        <f aca="false">IF($F$2=0," - ",Tabla1[[#This Row],[Base para Mejor precio]]*(1-$F$2))</f>
        <v>965.907558</v>
      </c>
      <c r="F5780" s="12" t="s">
        <v>31</v>
      </c>
      <c r="G5780" s="15"/>
      <c r="H5780" s="14" t="n">
        <f aca="false">IFERROR(IF($F$3=0,"-",Tabla1[[#This Row],[Precio de Cliente neto]]*(1+$F$3)),"-")</f>
        <v>1609.84593</v>
      </c>
      <c r="I5780" s="14" t="n">
        <v>1533.1866</v>
      </c>
      <c r="J5780" s="14" t="n">
        <v>1379.86794</v>
      </c>
    </row>
    <row r="5781" customFormat="false" ht="15" hidden="false" customHeight="false" outlineLevel="0" collapsed="false">
      <c r="A5781" s="12" t="n">
        <v>30502</v>
      </c>
      <c r="B5781" s="13" t="s">
        <v>5794</v>
      </c>
      <c r="C5781" s="14" t="n">
        <f aca="false">IF($F$2=0," - ",Tabla1[[#This Row],[Base Precio de Lista neto]])</f>
        <v>2293.2378</v>
      </c>
      <c r="D5781" s="14" t="n">
        <f aca="false">IF($F$2=0," - ",Tabla1[[#This Row],[Base Precio de Lista neto]]*(1-$F$2))</f>
        <v>1605.26646</v>
      </c>
      <c r="E5781" s="14" t="n">
        <f aca="false">IF($F$2=0," - ",Tabla1[[#This Row],[Base para Mejor precio]]*(1-$F$2))</f>
        <v>1444.739814</v>
      </c>
      <c r="F5781" s="12" t="s">
        <v>31</v>
      </c>
      <c r="G5781" s="15"/>
      <c r="H5781" s="14" t="n">
        <f aca="false">IFERROR(IF($F$3=0,"-",Tabla1[[#This Row],[Precio de Cliente neto]]*(1+$F$3)),"-")</f>
        <v>2407.89969</v>
      </c>
      <c r="I5781" s="14" t="n">
        <v>2293.2378</v>
      </c>
      <c r="J5781" s="14" t="n">
        <v>2063.91402</v>
      </c>
    </row>
    <row r="5782" customFormat="false" ht="15" hidden="false" customHeight="false" outlineLevel="0" collapsed="false">
      <c r="A5782" s="12" t="n">
        <v>30503</v>
      </c>
      <c r="B5782" s="13" t="s">
        <v>5795</v>
      </c>
      <c r="C5782" s="14" t="n">
        <f aca="false">IF($F$2=0," - ",Tabla1[[#This Row],[Base Precio de Lista neto]])</f>
        <v>7362.8673</v>
      </c>
      <c r="D5782" s="14" t="n">
        <f aca="false">IF($F$2=0," - ",Tabla1[[#This Row],[Base Precio de Lista neto]]*(1-$F$2))</f>
        <v>5154.00711</v>
      </c>
      <c r="E5782" s="14" t="n">
        <f aca="false">IF($F$2=0," - ",Tabla1[[#This Row],[Base para Mejor precio]]*(1-$F$2))</f>
        <v>4638.606399</v>
      </c>
      <c r="F5782" s="12" t="s">
        <v>31</v>
      </c>
      <c r="G5782" s="15"/>
      <c r="H5782" s="14" t="n">
        <f aca="false">IFERROR(IF($F$3=0,"-",Tabla1[[#This Row],[Precio de Cliente neto]]*(1+$F$3)),"-")</f>
        <v>7731.010665</v>
      </c>
      <c r="I5782" s="14" t="n">
        <v>7362.8673</v>
      </c>
      <c r="J5782" s="14" t="n">
        <v>6626.58057</v>
      </c>
    </row>
    <row r="5783" customFormat="false" ht="15" hidden="false" customHeight="false" outlineLevel="0" collapsed="false">
      <c r="A5783" s="12" t="n">
        <v>30504</v>
      </c>
      <c r="B5783" s="13" t="s">
        <v>5796</v>
      </c>
      <c r="C5783" s="14" t="n">
        <f aca="false">IF($F$2=0," - ",Tabla1[[#This Row],[Base Precio de Lista neto]])</f>
        <v>7051.0335</v>
      </c>
      <c r="D5783" s="14" t="n">
        <f aca="false">IF($F$2=0," - ",Tabla1[[#This Row],[Base Precio de Lista neto]]*(1-$F$2))</f>
        <v>4935.72345</v>
      </c>
      <c r="E5783" s="14" t="n">
        <f aca="false">IF($F$2=0," - ",Tabla1[[#This Row],[Base para Mejor precio]]*(1-$F$2))</f>
        <v>4442.151105</v>
      </c>
      <c r="F5783" s="12" t="s">
        <v>31</v>
      </c>
      <c r="G5783" s="15"/>
      <c r="H5783" s="14" t="n">
        <f aca="false">IFERROR(IF($F$3=0,"-",Tabla1[[#This Row],[Precio de Cliente neto]]*(1+$F$3)),"-")</f>
        <v>7403.585175</v>
      </c>
      <c r="I5783" s="14" t="n">
        <v>7051.0335</v>
      </c>
      <c r="J5783" s="14" t="n">
        <v>6345.93015</v>
      </c>
    </row>
    <row r="5784" customFormat="false" ht="15" hidden="false" customHeight="false" outlineLevel="0" collapsed="false">
      <c r="A5784" s="12" t="n">
        <v>30505</v>
      </c>
      <c r="B5784" s="13" t="s">
        <v>5797</v>
      </c>
      <c r="C5784" s="14" t="n">
        <f aca="false">IF($F$2=0," - ",Tabla1[[#This Row],[Base Precio de Lista neto]])</f>
        <v>1250.5963</v>
      </c>
      <c r="D5784" s="14" t="n">
        <f aca="false">IF($F$2=0," - ",Tabla1[[#This Row],[Base Precio de Lista neto]]*(1-$F$2))</f>
        <v>875.41741</v>
      </c>
      <c r="E5784" s="14" t="n">
        <f aca="false">IF($F$2=0," - ",Tabla1[[#This Row],[Base para Mejor precio]]*(1-$F$2))</f>
        <v>787.875669</v>
      </c>
      <c r="F5784" s="12" t="s">
        <v>31</v>
      </c>
      <c r="G5784" s="15"/>
      <c r="H5784" s="14" t="n">
        <f aca="false">IFERROR(IF($F$3=0,"-",Tabla1[[#This Row],[Precio de Cliente neto]]*(1+$F$3)),"-")</f>
        <v>1313.126115</v>
      </c>
      <c r="I5784" s="14" t="n">
        <v>1250.5963</v>
      </c>
      <c r="J5784" s="14" t="n">
        <v>1125.53667</v>
      </c>
    </row>
    <row r="5785" customFormat="false" ht="15" hidden="false" customHeight="false" outlineLevel="0" collapsed="false">
      <c r="A5785" s="12" t="n">
        <v>30506</v>
      </c>
      <c r="B5785" s="13" t="s">
        <v>5798</v>
      </c>
      <c r="C5785" s="14" t="n">
        <f aca="false">IF($F$2=0," - ",Tabla1[[#This Row],[Base Precio de Lista neto]])</f>
        <v>1500.6616</v>
      </c>
      <c r="D5785" s="14" t="n">
        <f aca="false">IF($F$2=0," - ",Tabla1[[#This Row],[Base Precio de Lista neto]]*(1-$F$2))</f>
        <v>1050.46312</v>
      </c>
      <c r="E5785" s="14" t="n">
        <f aca="false">IF($F$2=0," - ",Tabla1[[#This Row],[Base para Mejor precio]]*(1-$F$2))</f>
        <v>945.416808</v>
      </c>
      <c r="F5785" s="12" t="s">
        <v>31</v>
      </c>
      <c r="G5785" s="15"/>
      <c r="H5785" s="14" t="n">
        <f aca="false">IFERROR(IF($F$3=0,"-",Tabla1[[#This Row],[Precio de Cliente neto]]*(1+$F$3)),"-")</f>
        <v>1575.69468</v>
      </c>
      <c r="I5785" s="14" t="n">
        <v>1500.6616</v>
      </c>
      <c r="J5785" s="14" t="n">
        <v>1350.59544</v>
      </c>
    </row>
    <row r="5786" customFormat="false" ht="15" hidden="false" customHeight="false" outlineLevel="0" collapsed="false">
      <c r="A5786" s="12" t="n">
        <v>30507</v>
      </c>
      <c r="B5786" s="13" t="s">
        <v>5799</v>
      </c>
      <c r="C5786" s="14" t="n">
        <f aca="false">IF($F$2=0," - ",Tabla1[[#This Row],[Base Precio de Lista neto]])</f>
        <v>1800.7757</v>
      </c>
      <c r="D5786" s="14" t="n">
        <f aca="false">IF($F$2=0," - ",Tabla1[[#This Row],[Base Precio de Lista neto]]*(1-$F$2))</f>
        <v>1260.54299</v>
      </c>
      <c r="E5786" s="14" t="n">
        <f aca="false">IF($F$2=0," - ",Tabla1[[#This Row],[Base para Mejor precio]]*(1-$F$2))</f>
        <v>1134.488691</v>
      </c>
      <c r="F5786" s="12" t="s">
        <v>31</v>
      </c>
      <c r="G5786" s="15"/>
      <c r="H5786" s="14" t="n">
        <f aca="false">IFERROR(IF($F$3=0,"-",Tabla1[[#This Row],[Precio de Cliente neto]]*(1+$F$3)),"-")</f>
        <v>1890.814485</v>
      </c>
      <c r="I5786" s="14" t="n">
        <v>1800.7757</v>
      </c>
      <c r="J5786" s="14" t="n">
        <v>1620.69813</v>
      </c>
    </row>
    <row r="5787" customFormat="false" ht="15" hidden="false" customHeight="false" outlineLevel="0" collapsed="false">
      <c r="A5787" s="12" t="n">
        <v>30508</v>
      </c>
      <c r="B5787" s="13" t="s">
        <v>5800</v>
      </c>
      <c r="C5787" s="14" t="n">
        <f aca="false">IF($F$2=0," - ",Tabla1[[#This Row],[Base Precio de Lista neto]])</f>
        <v>2618.0875</v>
      </c>
      <c r="D5787" s="14" t="n">
        <f aca="false">IF($F$2=0," - ",Tabla1[[#This Row],[Base Precio de Lista neto]]*(1-$F$2))</f>
        <v>1832.66125</v>
      </c>
      <c r="E5787" s="14" t="n">
        <f aca="false">IF($F$2=0," - ",Tabla1[[#This Row],[Base para Mejor precio]]*(1-$F$2))</f>
        <v>1649.395125</v>
      </c>
      <c r="F5787" s="12" t="s">
        <v>31</v>
      </c>
      <c r="G5787" s="15"/>
      <c r="H5787" s="14" t="n">
        <f aca="false">IFERROR(IF($F$3=0,"-",Tabla1[[#This Row],[Precio de Cliente neto]]*(1+$F$3)),"-")</f>
        <v>2748.991875</v>
      </c>
      <c r="I5787" s="14" t="n">
        <v>2618.0875</v>
      </c>
      <c r="J5787" s="14" t="n">
        <v>2356.27875</v>
      </c>
    </row>
    <row r="5788" customFormat="false" ht="15" hidden="false" customHeight="false" outlineLevel="0" collapsed="false">
      <c r="A5788" s="12" t="n">
        <v>31153</v>
      </c>
      <c r="B5788" s="13" t="s">
        <v>5801</v>
      </c>
      <c r="C5788" s="14" t="n">
        <f aca="false">IF($F$2=0," - ",Tabla1[[#This Row],[Base Precio de Lista neto]])</f>
        <v>4.5851</v>
      </c>
      <c r="D5788" s="14" t="n">
        <f aca="false">IF($F$2=0," - ",Tabla1[[#This Row],[Base Precio de Lista neto]]*(1-$F$2))</f>
        <v>3.20957</v>
      </c>
      <c r="E5788" s="14" t="n">
        <f aca="false">IF($F$2=0," - ",Tabla1[[#This Row],[Base para Mejor precio]]*(1-$F$2))</f>
        <v>2.888613</v>
      </c>
      <c r="F5788" s="12" t="s">
        <v>17</v>
      </c>
      <c r="G5788" s="15"/>
      <c r="H5788" s="14" t="n">
        <f aca="false">IFERROR(IF($F$3=0,"-",Tabla1[[#This Row],[Precio de Cliente neto]]*(1+$F$3)),"-")</f>
        <v>4.814355</v>
      </c>
      <c r="I5788" s="14" t="n">
        <v>4.5851</v>
      </c>
      <c r="J5788" s="14" t="n">
        <v>4.12659</v>
      </c>
    </row>
    <row r="5789" customFormat="false" ht="15" hidden="false" customHeight="false" outlineLevel="0" collapsed="false">
      <c r="A5789" s="12" t="n">
        <v>31183</v>
      </c>
      <c r="B5789" s="13" t="s">
        <v>5802</v>
      </c>
      <c r="C5789" s="14" t="n">
        <f aca="false">IF($F$2=0," - ",Tabla1[[#This Row],[Base Precio de Lista neto]])</f>
        <v>39.5888</v>
      </c>
      <c r="D5789" s="14" t="n">
        <f aca="false">IF($F$2=0," - ",Tabla1[[#This Row],[Base Precio de Lista neto]]*(1-$F$2))</f>
        <v>27.71216</v>
      </c>
      <c r="E5789" s="14" t="n">
        <f aca="false">IF($F$2=0," - ",Tabla1[[#This Row],[Base para Mejor precio]]*(1-$F$2))</f>
        <v>24.940944</v>
      </c>
      <c r="F5789" s="12" t="s">
        <v>17</v>
      </c>
      <c r="G5789" s="15"/>
      <c r="H5789" s="14" t="n">
        <f aca="false">IFERROR(IF($F$3=0,"-",Tabla1[[#This Row],[Precio de Cliente neto]]*(1+$F$3)),"-")</f>
        <v>41.56824</v>
      </c>
      <c r="I5789" s="14" t="n">
        <v>39.5888</v>
      </c>
      <c r="J5789" s="14" t="n">
        <v>35.62992</v>
      </c>
    </row>
    <row r="5790" customFormat="false" ht="15" hidden="false" customHeight="false" outlineLevel="0" collapsed="false">
      <c r="A5790" s="12" t="n">
        <v>31200</v>
      </c>
      <c r="B5790" s="13" t="s">
        <v>5803</v>
      </c>
      <c r="C5790" s="14" t="n">
        <f aca="false">IF($F$2=0," - ",Tabla1[[#This Row],[Base Precio de Lista neto]])</f>
        <v>96.675</v>
      </c>
      <c r="D5790" s="14" t="n">
        <f aca="false">IF($F$2=0," - ",Tabla1[[#This Row],[Base Precio de Lista neto]]*(1-$F$2))</f>
        <v>67.6725</v>
      </c>
      <c r="E5790" s="14" t="n">
        <f aca="false">IF($F$2=0," - ",Tabla1[[#This Row],[Base para Mejor precio]]*(1-$F$2))</f>
        <v>60.90525</v>
      </c>
      <c r="F5790" s="12" t="s">
        <v>17</v>
      </c>
      <c r="G5790" s="15"/>
      <c r="H5790" s="14" t="n">
        <f aca="false">IFERROR(IF($F$3=0,"-",Tabla1[[#This Row],[Precio de Cliente neto]]*(1+$F$3)),"-")</f>
        <v>101.50875</v>
      </c>
      <c r="I5790" s="14" t="n">
        <v>96.675</v>
      </c>
      <c r="J5790" s="14" t="n">
        <v>87.0075</v>
      </c>
    </row>
    <row r="5791" customFormat="false" ht="15" hidden="false" customHeight="false" outlineLevel="0" collapsed="false">
      <c r="A5791" s="12" t="n">
        <v>31201</v>
      </c>
      <c r="B5791" s="13" t="s">
        <v>5804</v>
      </c>
      <c r="C5791" s="14" t="n">
        <f aca="false">IF($F$2=0," - ",Tabla1[[#This Row],[Base Precio de Lista neto]])</f>
        <v>256.2119</v>
      </c>
      <c r="D5791" s="14" t="n">
        <f aca="false">IF($F$2=0," - ",Tabla1[[#This Row],[Base Precio de Lista neto]]*(1-$F$2))</f>
        <v>179.34833</v>
      </c>
      <c r="E5791" s="14" t="n">
        <f aca="false">IF($F$2=0," - ",Tabla1[[#This Row],[Base para Mejor precio]]*(1-$F$2))</f>
        <v>161.413497</v>
      </c>
      <c r="F5791" s="12" t="s">
        <v>17</v>
      </c>
      <c r="G5791" s="15"/>
      <c r="H5791" s="14" t="n">
        <f aca="false">IFERROR(IF($F$3=0,"-",Tabla1[[#This Row],[Precio de Cliente neto]]*(1+$F$3)),"-")</f>
        <v>269.022495</v>
      </c>
      <c r="I5791" s="14" t="n">
        <v>256.2119</v>
      </c>
      <c r="J5791" s="14" t="n">
        <v>230.59071</v>
      </c>
    </row>
    <row r="5792" customFormat="false" ht="15" hidden="false" customHeight="false" outlineLevel="0" collapsed="false">
      <c r="A5792" s="12" t="n">
        <v>31202</v>
      </c>
      <c r="B5792" s="13" t="s">
        <v>5805</v>
      </c>
      <c r="C5792" s="14" t="n">
        <f aca="false">IF($F$2=0," - ",Tabla1[[#This Row],[Base Precio de Lista neto]])</f>
        <v>1396.5216</v>
      </c>
      <c r="D5792" s="14" t="n">
        <f aca="false">IF($F$2=0," - ",Tabla1[[#This Row],[Base Precio de Lista neto]]*(1-$F$2))</f>
        <v>977.56512</v>
      </c>
      <c r="E5792" s="14" t="n">
        <f aca="false">IF($F$2=0," - ",Tabla1[[#This Row],[Base para Mejor precio]]*(1-$F$2))</f>
        <v>879.808608</v>
      </c>
      <c r="F5792" s="12" t="s">
        <v>17</v>
      </c>
      <c r="G5792" s="15"/>
      <c r="H5792" s="14" t="n">
        <f aca="false">IFERROR(IF($F$3=0,"-",Tabla1[[#This Row],[Precio de Cliente neto]]*(1+$F$3)),"-")</f>
        <v>1466.34768</v>
      </c>
      <c r="I5792" s="14" t="n">
        <v>1396.5216</v>
      </c>
      <c r="J5792" s="14" t="n">
        <v>1256.86944</v>
      </c>
    </row>
    <row r="5793" customFormat="false" ht="15" hidden="false" customHeight="false" outlineLevel="0" collapsed="false">
      <c r="A5793" s="12" t="n">
        <v>31203</v>
      </c>
      <c r="B5793" s="13" t="s">
        <v>5806</v>
      </c>
      <c r="C5793" s="14" t="n">
        <f aca="false">IF($F$2=0," - ",Tabla1[[#This Row],[Base Precio de Lista neto]])</f>
        <v>120.4114</v>
      </c>
      <c r="D5793" s="14" t="n">
        <f aca="false">IF($F$2=0," - ",Tabla1[[#This Row],[Base Precio de Lista neto]]*(1-$F$2))</f>
        <v>84.28798</v>
      </c>
      <c r="E5793" s="14" t="n">
        <f aca="false">IF($F$2=0," - ",Tabla1[[#This Row],[Base para Mejor precio]]*(1-$F$2))</f>
        <v>75.859182</v>
      </c>
      <c r="F5793" s="12" t="s">
        <v>17</v>
      </c>
      <c r="G5793" s="15"/>
      <c r="H5793" s="14" t="n">
        <f aca="false">IFERROR(IF($F$3=0,"-",Tabla1[[#This Row],[Precio de Cliente neto]]*(1+$F$3)),"-")</f>
        <v>126.43197</v>
      </c>
      <c r="I5793" s="14" t="n">
        <v>120.4114</v>
      </c>
      <c r="J5793" s="14" t="n">
        <v>108.37026</v>
      </c>
    </row>
    <row r="5794" customFormat="false" ht="15" hidden="false" customHeight="false" outlineLevel="0" collapsed="false">
      <c r="A5794" s="12" t="n">
        <v>31204</v>
      </c>
      <c r="B5794" s="13" t="s">
        <v>5807</v>
      </c>
      <c r="C5794" s="14" t="n">
        <f aca="false">IF($F$2=0," - ",Tabla1[[#This Row],[Base Precio de Lista neto]])</f>
        <v>217.7828</v>
      </c>
      <c r="D5794" s="14" t="n">
        <f aca="false">IF($F$2=0," - ",Tabla1[[#This Row],[Base Precio de Lista neto]]*(1-$F$2))</f>
        <v>152.44796</v>
      </c>
      <c r="E5794" s="14" t="n">
        <f aca="false">IF($F$2=0," - ",Tabla1[[#This Row],[Base para Mejor precio]]*(1-$F$2))</f>
        <v>137.203164</v>
      </c>
      <c r="F5794" s="12" t="s">
        <v>17</v>
      </c>
      <c r="G5794" s="15"/>
      <c r="H5794" s="14" t="n">
        <f aca="false">IFERROR(IF($F$3=0,"-",Tabla1[[#This Row],[Precio de Cliente neto]]*(1+$F$3)),"-")</f>
        <v>228.67194</v>
      </c>
      <c r="I5794" s="14" t="n">
        <v>217.7828</v>
      </c>
      <c r="J5794" s="14" t="n">
        <v>196.00452</v>
      </c>
    </row>
    <row r="5795" customFormat="false" ht="15" hidden="false" customHeight="false" outlineLevel="0" collapsed="false">
      <c r="A5795" s="12" t="n">
        <v>31205</v>
      </c>
      <c r="B5795" s="13" t="s">
        <v>5808</v>
      </c>
      <c r="C5795" s="14" t="n">
        <f aca="false">IF($F$2=0," - ",Tabla1[[#This Row],[Base Precio de Lista neto]])</f>
        <v>995.0626</v>
      </c>
      <c r="D5795" s="14" t="n">
        <f aca="false">IF($F$2=0," - ",Tabla1[[#This Row],[Base Precio de Lista neto]]*(1-$F$2))</f>
        <v>696.54382</v>
      </c>
      <c r="E5795" s="14" t="n">
        <f aca="false">IF($F$2=0," - ",Tabla1[[#This Row],[Base para Mejor precio]]*(1-$F$2))</f>
        <v>626.889438</v>
      </c>
      <c r="F5795" s="12" t="s">
        <v>17</v>
      </c>
      <c r="G5795" s="15"/>
      <c r="H5795" s="14" t="n">
        <f aca="false">IFERROR(IF($F$3=0,"-",Tabla1[[#This Row],[Precio de Cliente neto]]*(1+$F$3)),"-")</f>
        <v>1044.81573</v>
      </c>
      <c r="I5795" s="14" t="n">
        <v>995.0626</v>
      </c>
      <c r="J5795" s="14" t="n">
        <v>895.55634</v>
      </c>
    </row>
    <row r="5796" customFormat="false" ht="15" hidden="false" customHeight="false" outlineLevel="0" collapsed="false">
      <c r="A5796" s="12" t="n">
        <v>31220</v>
      </c>
      <c r="B5796" s="13" t="s">
        <v>5809</v>
      </c>
      <c r="C5796" s="14" t="n">
        <f aca="false">IF($F$2=0," - ",Tabla1[[#This Row],[Base Precio de Lista neto]])</f>
        <v>293.8319</v>
      </c>
      <c r="D5796" s="14" t="n">
        <f aca="false">IF($F$2=0," - ",Tabla1[[#This Row],[Base Precio de Lista neto]]*(1-$F$2))</f>
        <v>205.68233</v>
      </c>
      <c r="E5796" s="14" t="n">
        <f aca="false">IF($F$2=0," - ",Tabla1[[#This Row],[Base para Mejor precio]]*(1-$F$2))</f>
        <v>185.114097</v>
      </c>
      <c r="F5796" s="12" t="s">
        <v>17</v>
      </c>
      <c r="G5796" s="15"/>
      <c r="H5796" s="14" t="n">
        <f aca="false">IFERROR(IF($F$3=0,"-",Tabla1[[#This Row],[Precio de Cliente neto]]*(1+$F$3)),"-")</f>
        <v>308.523495</v>
      </c>
      <c r="I5796" s="14" t="n">
        <v>293.8319</v>
      </c>
      <c r="J5796" s="14" t="n">
        <v>264.44871</v>
      </c>
    </row>
    <row r="5797" customFormat="false" ht="15" hidden="false" customHeight="false" outlineLevel="0" collapsed="false">
      <c r="A5797" s="12" t="n">
        <v>31221</v>
      </c>
      <c r="B5797" s="13" t="s">
        <v>5810</v>
      </c>
      <c r="C5797" s="14" t="n">
        <f aca="false">IF($F$2=0," - ",Tabla1[[#This Row],[Base Precio de Lista neto]])</f>
        <v>293.8319</v>
      </c>
      <c r="D5797" s="14" t="n">
        <f aca="false">IF($F$2=0," - ",Tabla1[[#This Row],[Base Precio de Lista neto]]*(1-$F$2))</f>
        <v>205.68233</v>
      </c>
      <c r="E5797" s="14" t="n">
        <f aca="false">IF($F$2=0," - ",Tabla1[[#This Row],[Base para Mejor precio]]*(1-$F$2))</f>
        <v>185.114097</v>
      </c>
      <c r="F5797" s="12" t="s">
        <v>17</v>
      </c>
      <c r="G5797" s="15"/>
      <c r="H5797" s="14" t="n">
        <f aca="false">IFERROR(IF($F$3=0,"-",Tabla1[[#This Row],[Precio de Cliente neto]]*(1+$F$3)),"-")</f>
        <v>308.523495</v>
      </c>
      <c r="I5797" s="14" t="n">
        <v>293.8319</v>
      </c>
      <c r="J5797" s="14" t="n">
        <v>264.44871</v>
      </c>
    </row>
    <row r="5798" customFormat="false" ht="15" hidden="false" customHeight="false" outlineLevel="0" collapsed="false">
      <c r="A5798" s="12" t="n">
        <v>31222</v>
      </c>
      <c r="B5798" s="13" t="s">
        <v>5811</v>
      </c>
      <c r="C5798" s="14" t="n">
        <f aca="false">IF($F$2=0," - ",Tabla1[[#This Row],[Base Precio de Lista neto]])</f>
        <v>293.8319</v>
      </c>
      <c r="D5798" s="14" t="n">
        <f aca="false">IF($F$2=0," - ",Tabla1[[#This Row],[Base Precio de Lista neto]]*(1-$F$2))</f>
        <v>205.68233</v>
      </c>
      <c r="E5798" s="14" t="n">
        <f aca="false">IF($F$2=0," - ",Tabla1[[#This Row],[Base para Mejor precio]]*(1-$F$2))</f>
        <v>185.114097</v>
      </c>
      <c r="F5798" s="12" t="s">
        <v>17</v>
      </c>
      <c r="G5798" s="15"/>
      <c r="H5798" s="14" t="n">
        <f aca="false">IFERROR(IF($F$3=0,"-",Tabla1[[#This Row],[Precio de Cliente neto]]*(1+$F$3)),"-")</f>
        <v>308.523495</v>
      </c>
      <c r="I5798" s="14" t="n">
        <v>293.8319</v>
      </c>
      <c r="J5798" s="14" t="n">
        <v>264.44871</v>
      </c>
    </row>
    <row r="5799" customFormat="false" ht="15" hidden="false" customHeight="false" outlineLevel="0" collapsed="false">
      <c r="A5799" s="12" t="n">
        <v>31223</v>
      </c>
      <c r="B5799" s="13" t="s">
        <v>5812</v>
      </c>
      <c r="C5799" s="14" t="n">
        <f aca="false">IF($F$2=0," - ",Tabla1[[#This Row],[Base Precio de Lista neto]])</f>
        <v>293.8319</v>
      </c>
      <c r="D5799" s="14" t="n">
        <f aca="false">IF($F$2=0," - ",Tabla1[[#This Row],[Base Precio de Lista neto]]*(1-$F$2))</f>
        <v>205.68233</v>
      </c>
      <c r="E5799" s="14" t="n">
        <f aca="false">IF($F$2=0," - ",Tabla1[[#This Row],[Base para Mejor precio]]*(1-$F$2))</f>
        <v>185.114097</v>
      </c>
      <c r="F5799" s="12" t="s">
        <v>17</v>
      </c>
      <c r="G5799" s="15"/>
      <c r="H5799" s="14" t="n">
        <f aca="false">IFERROR(IF($F$3=0,"-",Tabla1[[#This Row],[Precio de Cliente neto]]*(1+$F$3)),"-")</f>
        <v>308.523495</v>
      </c>
      <c r="I5799" s="14" t="n">
        <v>293.8319</v>
      </c>
      <c r="J5799" s="14" t="n">
        <v>264.44871</v>
      </c>
    </row>
    <row r="5800" customFormat="false" ht="15" hidden="false" customHeight="false" outlineLevel="0" collapsed="false">
      <c r="A5800" s="12" t="n">
        <v>31224</v>
      </c>
      <c r="B5800" s="13" t="s">
        <v>5813</v>
      </c>
      <c r="C5800" s="14" t="n">
        <f aca="false">IF($F$2=0," - ",Tabla1[[#This Row],[Base Precio de Lista neto]])</f>
        <v>293.8319</v>
      </c>
      <c r="D5800" s="14" t="n">
        <f aca="false">IF($F$2=0," - ",Tabla1[[#This Row],[Base Precio de Lista neto]]*(1-$F$2))</f>
        <v>205.68233</v>
      </c>
      <c r="E5800" s="14" t="n">
        <f aca="false">IF($F$2=0," - ",Tabla1[[#This Row],[Base para Mejor precio]]*(1-$F$2))</f>
        <v>185.114097</v>
      </c>
      <c r="F5800" s="12" t="s">
        <v>17</v>
      </c>
      <c r="G5800" s="15"/>
      <c r="H5800" s="14" t="n">
        <f aca="false">IFERROR(IF($F$3=0,"-",Tabla1[[#This Row],[Precio de Cliente neto]]*(1+$F$3)),"-")</f>
        <v>308.523495</v>
      </c>
      <c r="I5800" s="14" t="n">
        <v>293.8319</v>
      </c>
      <c r="J5800" s="14" t="n">
        <v>264.44871</v>
      </c>
    </row>
    <row r="5801" customFormat="false" ht="15" hidden="false" customHeight="false" outlineLevel="0" collapsed="false">
      <c r="A5801" s="12" t="n">
        <v>31225</v>
      </c>
      <c r="B5801" s="13" t="s">
        <v>5814</v>
      </c>
      <c r="C5801" s="14" t="n">
        <f aca="false">IF($F$2=0," - ",Tabla1[[#This Row],[Base Precio de Lista neto]])</f>
        <v>293.8319</v>
      </c>
      <c r="D5801" s="14" t="n">
        <f aca="false">IF($F$2=0," - ",Tabla1[[#This Row],[Base Precio de Lista neto]]*(1-$F$2))</f>
        <v>205.68233</v>
      </c>
      <c r="E5801" s="14" t="n">
        <f aca="false">IF($F$2=0," - ",Tabla1[[#This Row],[Base para Mejor precio]]*(1-$F$2))</f>
        <v>185.114097</v>
      </c>
      <c r="F5801" s="12" t="s">
        <v>17</v>
      </c>
      <c r="G5801" s="15"/>
      <c r="H5801" s="14" t="n">
        <f aca="false">IFERROR(IF($F$3=0,"-",Tabla1[[#This Row],[Precio de Cliente neto]]*(1+$F$3)),"-")</f>
        <v>308.523495</v>
      </c>
      <c r="I5801" s="14" t="n">
        <v>293.8319</v>
      </c>
      <c r="J5801" s="14" t="n">
        <v>264.44871</v>
      </c>
    </row>
    <row r="5802" customFormat="false" ht="15" hidden="false" customHeight="false" outlineLevel="0" collapsed="false">
      <c r="A5802" s="12" t="n">
        <v>31226</v>
      </c>
      <c r="B5802" s="13" t="s">
        <v>5815</v>
      </c>
      <c r="C5802" s="14" t="n">
        <f aca="false">IF($F$2=0," - ",Tabla1[[#This Row],[Base Precio de Lista neto]])</f>
        <v>293.8319</v>
      </c>
      <c r="D5802" s="14" t="n">
        <f aca="false">IF($F$2=0," - ",Tabla1[[#This Row],[Base Precio de Lista neto]]*(1-$F$2))</f>
        <v>205.68233</v>
      </c>
      <c r="E5802" s="14" t="n">
        <f aca="false">IF($F$2=0," - ",Tabla1[[#This Row],[Base para Mejor precio]]*(1-$F$2))</f>
        <v>185.114097</v>
      </c>
      <c r="F5802" s="12" t="s">
        <v>17</v>
      </c>
      <c r="G5802" s="15"/>
      <c r="H5802" s="14" t="n">
        <f aca="false">IFERROR(IF($F$3=0,"-",Tabla1[[#This Row],[Precio de Cliente neto]]*(1+$F$3)),"-")</f>
        <v>308.523495</v>
      </c>
      <c r="I5802" s="14" t="n">
        <v>293.8319</v>
      </c>
      <c r="J5802" s="14" t="n">
        <v>264.44871</v>
      </c>
    </row>
    <row r="5803" customFormat="false" ht="15" hidden="false" customHeight="false" outlineLevel="0" collapsed="false">
      <c r="A5803" s="12" t="n">
        <v>31227</v>
      </c>
      <c r="B5803" s="13" t="s">
        <v>5816</v>
      </c>
      <c r="C5803" s="14" t="n">
        <f aca="false">IF($F$2=0," - ",Tabla1[[#This Row],[Base Precio de Lista neto]])</f>
        <v>293.8319</v>
      </c>
      <c r="D5803" s="14" t="n">
        <f aca="false">IF($F$2=0," - ",Tabla1[[#This Row],[Base Precio de Lista neto]]*(1-$F$2))</f>
        <v>205.68233</v>
      </c>
      <c r="E5803" s="14" t="n">
        <f aca="false">IF($F$2=0," - ",Tabla1[[#This Row],[Base para Mejor precio]]*(1-$F$2))</f>
        <v>185.114097</v>
      </c>
      <c r="F5803" s="12" t="s">
        <v>17</v>
      </c>
      <c r="G5803" s="15"/>
      <c r="H5803" s="14" t="n">
        <f aca="false">IFERROR(IF($F$3=0,"-",Tabla1[[#This Row],[Precio de Cliente neto]]*(1+$F$3)),"-")</f>
        <v>308.523495</v>
      </c>
      <c r="I5803" s="14" t="n">
        <v>293.8319</v>
      </c>
      <c r="J5803" s="14" t="n">
        <v>264.44871</v>
      </c>
    </row>
    <row r="5804" customFormat="false" ht="15" hidden="false" customHeight="false" outlineLevel="0" collapsed="false">
      <c r="A5804" s="12" t="n">
        <v>31228</v>
      </c>
      <c r="B5804" s="13" t="s">
        <v>5817</v>
      </c>
      <c r="C5804" s="14" t="n">
        <f aca="false">IF($F$2=0," - ",Tabla1[[#This Row],[Base Precio de Lista neto]])</f>
        <v>293.8319</v>
      </c>
      <c r="D5804" s="14" t="n">
        <f aca="false">IF($F$2=0," - ",Tabla1[[#This Row],[Base Precio de Lista neto]]*(1-$F$2))</f>
        <v>205.68233</v>
      </c>
      <c r="E5804" s="14" t="n">
        <f aca="false">IF($F$2=0," - ",Tabla1[[#This Row],[Base para Mejor precio]]*(1-$F$2))</f>
        <v>185.114097</v>
      </c>
      <c r="F5804" s="12" t="s">
        <v>17</v>
      </c>
      <c r="G5804" s="15"/>
      <c r="H5804" s="14" t="n">
        <f aca="false">IFERROR(IF($F$3=0,"-",Tabla1[[#This Row],[Precio de Cliente neto]]*(1+$F$3)),"-")</f>
        <v>308.523495</v>
      </c>
      <c r="I5804" s="14" t="n">
        <v>293.8319</v>
      </c>
      <c r="J5804" s="14" t="n">
        <v>264.44871</v>
      </c>
    </row>
    <row r="5805" customFormat="false" ht="15" hidden="false" customHeight="false" outlineLevel="0" collapsed="false">
      <c r="A5805" s="12" t="n">
        <v>31229</v>
      </c>
      <c r="B5805" s="13" t="s">
        <v>5818</v>
      </c>
      <c r="C5805" s="14" t="n">
        <f aca="false">IF($F$2=0," - ",Tabla1[[#This Row],[Base Precio de Lista neto]])</f>
        <v>293.8319</v>
      </c>
      <c r="D5805" s="14" t="n">
        <f aca="false">IF($F$2=0," - ",Tabla1[[#This Row],[Base Precio de Lista neto]]*(1-$F$2))</f>
        <v>205.68233</v>
      </c>
      <c r="E5805" s="14" t="n">
        <f aca="false">IF($F$2=0," - ",Tabla1[[#This Row],[Base para Mejor precio]]*(1-$F$2))</f>
        <v>185.114097</v>
      </c>
      <c r="F5805" s="12" t="s">
        <v>17</v>
      </c>
      <c r="G5805" s="15"/>
      <c r="H5805" s="14" t="n">
        <f aca="false">IFERROR(IF($F$3=0,"-",Tabla1[[#This Row],[Precio de Cliente neto]]*(1+$F$3)),"-")</f>
        <v>308.523495</v>
      </c>
      <c r="I5805" s="14" t="n">
        <v>293.8319</v>
      </c>
      <c r="J5805" s="14" t="n">
        <v>264.44871</v>
      </c>
    </row>
    <row r="5806" customFormat="false" ht="15" hidden="false" customHeight="false" outlineLevel="0" collapsed="false">
      <c r="A5806" s="12" t="n">
        <v>31230</v>
      </c>
      <c r="B5806" s="13" t="s">
        <v>5819</v>
      </c>
      <c r="C5806" s="14" t="n">
        <f aca="false">IF($F$2=0," - ",Tabla1[[#This Row],[Base Precio de Lista neto]])</f>
        <v>293.8319</v>
      </c>
      <c r="D5806" s="14" t="n">
        <f aca="false">IF($F$2=0," - ",Tabla1[[#This Row],[Base Precio de Lista neto]]*(1-$F$2))</f>
        <v>205.68233</v>
      </c>
      <c r="E5806" s="14" t="n">
        <f aca="false">IF($F$2=0," - ",Tabla1[[#This Row],[Base para Mejor precio]]*(1-$F$2))</f>
        <v>185.114097</v>
      </c>
      <c r="F5806" s="12" t="s">
        <v>17</v>
      </c>
      <c r="G5806" s="15"/>
      <c r="H5806" s="14" t="n">
        <f aca="false">IFERROR(IF($F$3=0,"-",Tabla1[[#This Row],[Precio de Cliente neto]]*(1+$F$3)),"-")</f>
        <v>308.523495</v>
      </c>
      <c r="I5806" s="14" t="n">
        <v>293.8319</v>
      </c>
      <c r="J5806" s="14" t="n">
        <v>264.44871</v>
      </c>
    </row>
    <row r="5807" customFormat="false" ht="15" hidden="false" customHeight="false" outlineLevel="0" collapsed="false">
      <c r="A5807" s="12" t="n">
        <v>31231</v>
      </c>
      <c r="B5807" s="13" t="s">
        <v>5820</v>
      </c>
      <c r="C5807" s="14" t="n">
        <f aca="false">IF($F$2=0," - ",Tabla1[[#This Row],[Base Precio de Lista neto]])</f>
        <v>293.8319</v>
      </c>
      <c r="D5807" s="14" t="n">
        <f aca="false">IF($F$2=0," - ",Tabla1[[#This Row],[Base Precio de Lista neto]]*(1-$F$2))</f>
        <v>205.68233</v>
      </c>
      <c r="E5807" s="14" t="n">
        <f aca="false">IF($F$2=0," - ",Tabla1[[#This Row],[Base para Mejor precio]]*(1-$F$2))</f>
        <v>185.114097</v>
      </c>
      <c r="F5807" s="12" t="s">
        <v>17</v>
      </c>
      <c r="G5807" s="15"/>
      <c r="H5807" s="14" t="n">
        <f aca="false">IFERROR(IF($F$3=0,"-",Tabla1[[#This Row],[Precio de Cliente neto]]*(1+$F$3)),"-")</f>
        <v>308.523495</v>
      </c>
      <c r="I5807" s="14" t="n">
        <v>293.8319</v>
      </c>
      <c r="J5807" s="14" t="n">
        <v>264.44871</v>
      </c>
    </row>
    <row r="5808" customFormat="false" ht="15" hidden="false" customHeight="false" outlineLevel="0" collapsed="false">
      <c r="A5808" s="12" t="n">
        <v>31232</v>
      </c>
      <c r="B5808" s="13" t="s">
        <v>5821</v>
      </c>
      <c r="C5808" s="14" t="n">
        <f aca="false">IF($F$2=0," - ",Tabla1[[#This Row],[Base Precio de Lista neto]])</f>
        <v>293.8319</v>
      </c>
      <c r="D5808" s="14" t="n">
        <f aca="false">IF($F$2=0," - ",Tabla1[[#This Row],[Base Precio de Lista neto]]*(1-$F$2))</f>
        <v>205.68233</v>
      </c>
      <c r="E5808" s="14" t="n">
        <f aca="false">IF($F$2=0," - ",Tabla1[[#This Row],[Base para Mejor precio]]*(1-$F$2))</f>
        <v>185.114097</v>
      </c>
      <c r="F5808" s="12" t="s">
        <v>17</v>
      </c>
      <c r="G5808" s="15"/>
      <c r="H5808" s="14" t="n">
        <f aca="false">IFERROR(IF($F$3=0,"-",Tabla1[[#This Row],[Precio de Cliente neto]]*(1+$F$3)),"-")</f>
        <v>308.523495</v>
      </c>
      <c r="I5808" s="14" t="n">
        <v>293.8319</v>
      </c>
      <c r="J5808" s="14" t="n">
        <v>264.44871</v>
      </c>
    </row>
    <row r="5809" customFormat="false" ht="15" hidden="false" customHeight="false" outlineLevel="0" collapsed="false">
      <c r="A5809" s="12" t="n">
        <v>31233</v>
      </c>
      <c r="B5809" s="13" t="s">
        <v>5822</v>
      </c>
      <c r="C5809" s="14" t="n">
        <f aca="false">IF($F$2=0," - ",Tabla1[[#This Row],[Base Precio de Lista neto]])</f>
        <v>293.8319</v>
      </c>
      <c r="D5809" s="14" t="n">
        <f aca="false">IF($F$2=0," - ",Tabla1[[#This Row],[Base Precio de Lista neto]]*(1-$F$2))</f>
        <v>205.68233</v>
      </c>
      <c r="E5809" s="14" t="n">
        <f aca="false">IF($F$2=0," - ",Tabla1[[#This Row],[Base para Mejor precio]]*(1-$F$2))</f>
        <v>185.114097</v>
      </c>
      <c r="F5809" s="12" t="s">
        <v>17</v>
      </c>
      <c r="G5809" s="15"/>
      <c r="H5809" s="14" t="n">
        <f aca="false">IFERROR(IF($F$3=0,"-",Tabla1[[#This Row],[Precio de Cliente neto]]*(1+$F$3)),"-")</f>
        <v>308.523495</v>
      </c>
      <c r="I5809" s="14" t="n">
        <v>293.8319</v>
      </c>
      <c r="J5809" s="14" t="n">
        <v>264.44871</v>
      </c>
    </row>
    <row r="5810" customFormat="false" ht="15" hidden="false" customHeight="false" outlineLevel="0" collapsed="false">
      <c r="A5810" s="12" t="n">
        <v>31234</v>
      </c>
      <c r="B5810" s="13" t="s">
        <v>5823</v>
      </c>
      <c r="C5810" s="14" t="n">
        <f aca="false">IF($F$2=0," - ",Tabla1[[#This Row],[Base Precio de Lista neto]])</f>
        <v>293.8319</v>
      </c>
      <c r="D5810" s="14" t="n">
        <f aca="false">IF($F$2=0," - ",Tabla1[[#This Row],[Base Precio de Lista neto]]*(1-$F$2))</f>
        <v>205.68233</v>
      </c>
      <c r="E5810" s="14" t="n">
        <f aca="false">IF($F$2=0," - ",Tabla1[[#This Row],[Base para Mejor precio]]*(1-$F$2))</f>
        <v>185.114097</v>
      </c>
      <c r="F5810" s="12" t="s">
        <v>17</v>
      </c>
      <c r="G5810" s="15"/>
      <c r="H5810" s="14" t="n">
        <f aca="false">IFERROR(IF($F$3=0,"-",Tabla1[[#This Row],[Precio de Cliente neto]]*(1+$F$3)),"-")</f>
        <v>308.523495</v>
      </c>
      <c r="I5810" s="14" t="n">
        <v>293.8319</v>
      </c>
      <c r="J5810" s="14" t="n">
        <v>264.44871</v>
      </c>
    </row>
    <row r="5811" customFormat="false" ht="15" hidden="false" customHeight="false" outlineLevel="0" collapsed="false">
      <c r="A5811" s="12" t="n">
        <v>31235</v>
      </c>
      <c r="B5811" s="13" t="s">
        <v>5824</v>
      </c>
      <c r="C5811" s="14" t="n">
        <f aca="false">IF($F$2=0," - ",Tabla1[[#This Row],[Base Precio de Lista neto]])</f>
        <v>375.2055</v>
      </c>
      <c r="D5811" s="14" t="n">
        <f aca="false">IF($F$2=0," - ",Tabla1[[#This Row],[Base Precio de Lista neto]]*(1-$F$2))</f>
        <v>262.64385</v>
      </c>
      <c r="E5811" s="14" t="n">
        <f aca="false">IF($F$2=0," - ",Tabla1[[#This Row],[Base para Mejor precio]]*(1-$F$2))</f>
        <v>236.379465</v>
      </c>
      <c r="F5811" s="12" t="s">
        <v>17</v>
      </c>
      <c r="G5811" s="15"/>
      <c r="H5811" s="14" t="n">
        <f aca="false">IFERROR(IF($F$3=0,"-",Tabla1[[#This Row],[Precio de Cliente neto]]*(1+$F$3)),"-")</f>
        <v>393.965775</v>
      </c>
      <c r="I5811" s="14" t="n">
        <v>375.2055</v>
      </c>
      <c r="J5811" s="14" t="n">
        <v>337.68495</v>
      </c>
    </row>
    <row r="5812" customFormat="false" ht="15" hidden="false" customHeight="false" outlineLevel="0" collapsed="false">
      <c r="A5812" s="12" t="n">
        <v>31236</v>
      </c>
      <c r="B5812" s="13" t="s">
        <v>5825</v>
      </c>
      <c r="C5812" s="14" t="n">
        <f aca="false">IF($F$2=0," - ",Tabla1[[#This Row],[Base Precio de Lista neto]])</f>
        <v>309.894</v>
      </c>
      <c r="D5812" s="14" t="n">
        <f aca="false">IF($F$2=0," - ",Tabla1[[#This Row],[Base Precio de Lista neto]]*(1-$F$2))</f>
        <v>216.9258</v>
      </c>
      <c r="E5812" s="14" t="n">
        <f aca="false">IF($F$2=0," - ",Tabla1[[#This Row],[Base para Mejor precio]]*(1-$F$2))</f>
        <v>195.23322</v>
      </c>
      <c r="F5812" s="12" t="s">
        <v>17</v>
      </c>
      <c r="G5812" s="15"/>
      <c r="H5812" s="14" t="n">
        <f aca="false">IFERROR(IF($F$3=0,"-",Tabla1[[#This Row],[Precio de Cliente neto]]*(1+$F$3)),"-")</f>
        <v>325.3887</v>
      </c>
      <c r="I5812" s="14" t="n">
        <v>309.894</v>
      </c>
      <c r="J5812" s="14" t="n">
        <v>278.9046</v>
      </c>
    </row>
    <row r="5813" customFormat="false" ht="15" hidden="false" customHeight="false" outlineLevel="0" collapsed="false">
      <c r="A5813" s="12" t="n">
        <v>31237</v>
      </c>
      <c r="B5813" s="13" t="s">
        <v>5826</v>
      </c>
      <c r="C5813" s="14" t="n">
        <f aca="false">IF($F$2=0," - ",Tabla1[[#This Row],[Base Precio de Lista neto]])</f>
        <v>293.8319</v>
      </c>
      <c r="D5813" s="14" t="n">
        <f aca="false">IF($F$2=0," - ",Tabla1[[#This Row],[Base Precio de Lista neto]]*(1-$F$2))</f>
        <v>205.68233</v>
      </c>
      <c r="E5813" s="14" t="n">
        <f aca="false">IF($F$2=0," - ",Tabla1[[#This Row],[Base para Mejor precio]]*(1-$F$2))</f>
        <v>185.114097</v>
      </c>
      <c r="F5813" s="12" t="s">
        <v>17</v>
      </c>
      <c r="G5813" s="15"/>
      <c r="H5813" s="14" t="n">
        <f aca="false">IFERROR(IF($F$3=0,"-",Tabla1[[#This Row],[Precio de Cliente neto]]*(1+$F$3)),"-")</f>
        <v>308.523495</v>
      </c>
      <c r="I5813" s="14" t="n">
        <v>293.8319</v>
      </c>
      <c r="J5813" s="14" t="n">
        <v>264.44871</v>
      </c>
    </row>
    <row r="5814" customFormat="false" ht="15" hidden="false" customHeight="false" outlineLevel="0" collapsed="false">
      <c r="A5814" s="12" t="n">
        <v>31238</v>
      </c>
      <c r="B5814" s="13" t="s">
        <v>5827</v>
      </c>
      <c r="C5814" s="14" t="n">
        <f aca="false">IF($F$2=0," - ",Tabla1[[#This Row],[Base Precio de Lista neto]])</f>
        <v>368.1215</v>
      </c>
      <c r="D5814" s="14" t="n">
        <f aca="false">IF($F$2=0," - ",Tabla1[[#This Row],[Base Precio de Lista neto]]*(1-$F$2))</f>
        <v>257.68505</v>
      </c>
      <c r="E5814" s="14" t="n">
        <f aca="false">IF($F$2=0," - ",Tabla1[[#This Row],[Base para Mejor precio]]*(1-$F$2))</f>
        <v>231.916545</v>
      </c>
      <c r="F5814" s="12" t="s">
        <v>17</v>
      </c>
      <c r="G5814" s="15"/>
      <c r="H5814" s="14" t="n">
        <f aca="false">IFERROR(IF($F$3=0,"-",Tabla1[[#This Row],[Precio de Cliente neto]]*(1+$F$3)),"-")</f>
        <v>386.527575</v>
      </c>
      <c r="I5814" s="14" t="n">
        <v>368.1215</v>
      </c>
      <c r="J5814" s="14" t="n">
        <v>331.30935</v>
      </c>
    </row>
    <row r="5815" customFormat="false" ht="15" hidden="false" customHeight="false" outlineLevel="0" collapsed="false">
      <c r="A5815" s="12" t="n">
        <v>31239</v>
      </c>
      <c r="B5815" s="13" t="s">
        <v>5828</v>
      </c>
      <c r="C5815" s="14" t="n">
        <f aca="false">IF($F$2=0," - ",Tabla1[[#This Row],[Base Precio de Lista neto]])</f>
        <v>460.5214</v>
      </c>
      <c r="D5815" s="14" t="n">
        <f aca="false">IF($F$2=0," - ",Tabla1[[#This Row],[Base Precio de Lista neto]]*(1-$F$2))</f>
        <v>322.36498</v>
      </c>
      <c r="E5815" s="14" t="n">
        <f aca="false">IF($F$2=0," - ",Tabla1[[#This Row],[Base para Mejor precio]]*(1-$F$2))</f>
        <v>290.128482</v>
      </c>
      <c r="F5815" s="12" t="s">
        <v>17</v>
      </c>
      <c r="G5815" s="15"/>
      <c r="H5815" s="14" t="n">
        <f aca="false">IFERROR(IF($F$3=0,"-",Tabla1[[#This Row],[Precio de Cliente neto]]*(1+$F$3)),"-")</f>
        <v>483.54747</v>
      </c>
      <c r="I5815" s="14" t="n">
        <v>460.5214</v>
      </c>
      <c r="J5815" s="14" t="n">
        <v>414.46926</v>
      </c>
    </row>
    <row r="5816" customFormat="false" ht="15" hidden="false" customHeight="false" outlineLevel="0" collapsed="false">
      <c r="A5816" s="12" t="n">
        <v>31240</v>
      </c>
      <c r="B5816" s="13" t="s">
        <v>5829</v>
      </c>
      <c r="C5816" s="14" t="n">
        <f aca="false">IF($F$2=0," - ",Tabla1[[#This Row],[Base Precio de Lista neto]])</f>
        <v>439.4697</v>
      </c>
      <c r="D5816" s="14" t="n">
        <f aca="false">IF($F$2=0," - ",Tabla1[[#This Row],[Base Precio de Lista neto]]*(1-$F$2))</f>
        <v>307.62879</v>
      </c>
      <c r="E5816" s="14" t="n">
        <f aca="false">IF($F$2=0," - ",Tabla1[[#This Row],[Base para Mejor precio]]*(1-$F$2))</f>
        <v>276.865911</v>
      </c>
      <c r="F5816" s="12" t="s">
        <v>17</v>
      </c>
      <c r="G5816" s="15"/>
      <c r="H5816" s="14" t="n">
        <f aca="false">IFERROR(IF($F$3=0,"-",Tabla1[[#This Row],[Precio de Cliente neto]]*(1+$F$3)),"-")</f>
        <v>461.443185</v>
      </c>
      <c r="I5816" s="14" t="n">
        <v>439.4697</v>
      </c>
      <c r="J5816" s="14" t="n">
        <v>395.52273</v>
      </c>
    </row>
    <row r="5817" customFormat="false" ht="15" hidden="false" customHeight="false" outlineLevel="0" collapsed="false">
      <c r="A5817" s="12" t="n">
        <v>31241</v>
      </c>
      <c r="B5817" s="13" t="s">
        <v>5830</v>
      </c>
      <c r="C5817" s="14" t="n">
        <f aca="false">IF($F$2=0," - ",Tabla1[[#This Row],[Base Precio de Lista neto]])</f>
        <v>439.4697</v>
      </c>
      <c r="D5817" s="14" t="n">
        <f aca="false">IF($F$2=0," - ",Tabla1[[#This Row],[Base Precio de Lista neto]]*(1-$F$2))</f>
        <v>307.62879</v>
      </c>
      <c r="E5817" s="14" t="n">
        <f aca="false">IF($F$2=0," - ",Tabla1[[#This Row],[Base para Mejor precio]]*(1-$F$2))</f>
        <v>276.865911</v>
      </c>
      <c r="F5817" s="12" t="s">
        <v>17</v>
      </c>
      <c r="G5817" s="15"/>
      <c r="H5817" s="14" t="n">
        <f aca="false">IFERROR(IF($F$3=0,"-",Tabla1[[#This Row],[Precio de Cliente neto]]*(1+$F$3)),"-")</f>
        <v>461.443185</v>
      </c>
      <c r="I5817" s="14" t="n">
        <v>439.4697</v>
      </c>
      <c r="J5817" s="14" t="n">
        <v>395.52273</v>
      </c>
    </row>
    <row r="5818" customFormat="false" ht="15" hidden="false" customHeight="false" outlineLevel="0" collapsed="false">
      <c r="A5818" s="12" t="n">
        <v>31242</v>
      </c>
      <c r="B5818" s="13" t="s">
        <v>5831</v>
      </c>
      <c r="C5818" s="14" t="n">
        <f aca="false">IF($F$2=0," - ",Tabla1[[#This Row],[Base Precio de Lista neto]])</f>
        <v>439.4697</v>
      </c>
      <c r="D5818" s="14" t="n">
        <f aca="false">IF($F$2=0," - ",Tabla1[[#This Row],[Base Precio de Lista neto]]*(1-$F$2))</f>
        <v>307.62879</v>
      </c>
      <c r="E5818" s="14" t="n">
        <f aca="false">IF($F$2=0," - ",Tabla1[[#This Row],[Base para Mejor precio]]*(1-$F$2))</f>
        <v>276.865911</v>
      </c>
      <c r="F5818" s="12" t="s">
        <v>17</v>
      </c>
      <c r="G5818" s="15"/>
      <c r="H5818" s="14" t="n">
        <f aca="false">IFERROR(IF($F$3=0,"-",Tabla1[[#This Row],[Precio de Cliente neto]]*(1+$F$3)),"-")</f>
        <v>461.443185</v>
      </c>
      <c r="I5818" s="14" t="n">
        <v>439.4697</v>
      </c>
      <c r="J5818" s="14" t="n">
        <v>395.52273</v>
      </c>
    </row>
    <row r="5819" customFormat="false" ht="15" hidden="false" customHeight="false" outlineLevel="0" collapsed="false">
      <c r="A5819" s="12" t="n">
        <v>31243</v>
      </c>
      <c r="B5819" s="13" t="s">
        <v>5832</v>
      </c>
      <c r="C5819" s="14" t="n">
        <f aca="false">IF($F$2=0," - ",Tabla1[[#This Row],[Base Precio de Lista neto]])</f>
        <v>439.4697</v>
      </c>
      <c r="D5819" s="14" t="n">
        <f aca="false">IF($F$2=0," - ",Tabla1[[#This Row],[Base Precio de Lista neto]]*(1-$F$2))</f>
        <v>307.62879</v>
      </c>
      <c r="E5819" s="14" t="n">
        <f aca="false">IF($F$2=0," - ",Tabla1[[#This Row],[Base para Mejor precio]]*(1-$F$2))</f>
        <v>276.865911</v>
      </c>
      <c r="F5819" s="12" t="s">
        <v>17</v>
      </c>
      <c r="G5819" s="15"/>
      <c r="H5819" s="14" t="n">
        <f aca="false">IFERROR(IF($F$3=0,"-",Tabla1[[#This Row],[Precio de Cliente neto]]*(1+$F$3)),"-")</f>
        <v>461.443185</v>
      </c>
      <c r="I5819" s="14" t="n">
        <v>439.4697</v>
      </c>
      <c r="J5819" s="14" t="n">
        <v>395.52273</v>
      </c>
    </row>
    <row r="5820" customFormat="false" ht="15" hidden="false" customHeight="false" outlineLevel="0" collapsed="false">
      <c r="A5820" s="12" t="n">
        <v>31244</v>
      </c>
      <c r="B5820" s="13" t="s">
        <v>5833</v>
      </c>
      <c r="C5820" s="14" t="n">
        <f aca="false">IF($F$2=0," - ",Tabla1[[#This Row],[Base Precio de Lista neto]])</f>
        <v>439.4697</v>
      </c>
      <c r="D5820" s="14" t="n">
        <f aca="false">IF($F$2=0," - ",Tabla1[[#This Row],[Base Precio de Lista neto]]*(1-$F$2))</f>
        <v>307.62879</v>
      </c>
      <c r="E5820" s="14" t="n">
        <f aca="false">IF($F$2=0," - ",Tabla1[[#This Row],[Base para Mejor precio]]*(1-$F$2))</f>
        <v>276.865911</v>
      </c>
      <c r="F5820" s="12" t="s">
        <v>17</v>
      </c>
      <c r="G5820" s="15"/>
      <c r="H5820" s="14" t="n">
        <f aca="false">IFERROR(IF($F$3=0,"-",Tabla1[[#This Row],[Precio de Cliente neto]]*(1+$F$3)),"-")</f>
        <v>461.443185</v>
      </c>
      <c r="I5820" s="14" t="n">
        <v>439.4697</v>
      </c>
      <c r="J5820" s="14" t="n">
        <v>395.52273</v>
      </c>
    </row>
    <row r="5821" customFormat="false" ht="15" hidden="false" customHeight="false" outlineLevel="0" collapsed="false">
      <c r="A5821" s="12" t="n">
        <v>31245</v>
      </c>
      <c r="B5821" s="13" t="s">
        <v>5834</v>
      </c>
      <c r="C5821" s="14" t="n">
        <f aca="false">IF($F$2=0," - ",Tabla1[[#This Row],[Base Precio de Lista neto]])</f>
        <v>439.4697</v>
      </c>
      <c r="D5821" s="14" t="n">
        <f aca="false">IF($F$2=0," - ",Tabla1[[#This Row],[Base Precio de Lista neto]]*(1-$F$2))</f>
        <v>307.62879</v>
      </c>
      <c r="E5821" s="14" t="n">
        <f aca="false">IF($F$2=0," - ",Tabla1[[#This Row],[Base para Mejor precio]]*(1-$F$2))</f>
        <v>276.865911</v>
      </c>
      <c r="F5821" s="12" t="s">
        <v>17</v>
      </c>
      <c r="G5821" s="15"/>
      <c r="H5821" s="14" t="n">
        <f aca="false">IFERROR(IF($F$3=0,"-",Tabla1[[#This Row],[Precio de Cliente neto]]*(1+$F$3)),"-")</f>
        <v>461.443185</v>
      </c>
      <c r="I5821" s="14" t="n">
        <v>439.4697</v>
      </c>
      <c r="J5821" s="14" t="n">
        <v>395.52273</v>
      </c>
    </row>
    <row r="5822" customFormat="false" ht="15" hidden="false" customHeight="false" outlineLevel="0" collapsed="false">
      <c r="A5822" s="12" t="n">
        <v>31246</v>
      </c>
      <c r="B5822" s="13" t="s">
        <v>5835</v>
      </c>
      <c r="C5822" s="14" t="n">
        <f aca="false">IF($F$2=0," - ",Tabla1[[#This Row],[Base Precio de Lista neto]])</f>
        <v>439.4697</v>
      </c>
      <c r="D5822" s="14" t="n">
        <f aca="false">IF($F$2=0," - ",Tabla1[[#This Row],[Base Precio de Lista neto]]*(1-$F$2))</f>
        <v>307.62879</v>
      </c>
      <c r="E5822" s="14" t="n">
        <f aca="false">IF($F$2=0," - ",Tabla1[[#This Row],[Base para Mejor precio]]*(1-$F$2))</f>
        <v>276.865911</v>
      </c>
      <c r="F5822" s="12" t="s">
        <v>17</v>
      </c>
      <c r="G5822" s="15"/>
      <c r="H5822" s="14" t="n">
        <f aca="false">IFERROR(IF($F$3=0,"-",Tabla1[[#This Row],[Precio de Cliente neto]]*(1+$F$3)),"-")</f>
        <v>461.443185</v>
      </c>
      <c r="I5822" s="14" t="n">
        <v>439.4697</v>
      </c>
      <c r="J5822" s="14" t="n">
        <v>395.52273</v>
      </c>
    </row>
    <row r="5823" customFormat="false" ht="15" hidden="false" customHeight="false" outlineLevel="0" collapsed="false">
      <c r="A5823" s="12" t="n">
        <v>31247</v>
      </c>
      <c r="B5823" s="13" t="s">
        <v>5836</v>
      </c>
      <c r="C5823" s="14" t="n">
        <f aca="false">IF($F$2=0," - ",Tabla1[[#This Row],[Base Precio de Lista neto]])</f>
        <v>439.4697</v>
      </c>
      <c r="D5823" s="14" t="n">
        <f aca="false">IF($F$2=0," - ",Tabla1[[#This Row],[Base Precio de Lista neto]]*(1-$F$2))</f>
        <v>307.62879</v>
      </c>
      <c r="E5823" s="14" t="n">
        <f aca="false">IF($F$2=0," - ",Tabla1[[#This Row],[Base para Mejor precio]]*(1-$F$2))</f>
        <v>276.865911</v>
      </c>
      <c r="F5823" s="12" t="s">
        <v>17</v>
      </c>
      <c r="G5823" s="15"/>
      <c r="H5823" s="14" t="n">
        <f aca="false">IFERROR(IF($F$3=0,"-",Tabla1[[#This Row],[Precio de Cliente neto]]*(1+$F$3)),"-")</f>
        <v>461.443185</v>
      </c>
      <c r="I5823" s="14" t="n">
        <v>439.4697</v>
      </c>
      <c r="J5823" s="14" t="n">
        <v>395.52273</v>
      </c>
    </row>
    <row r="5824" customFormat="false" ht="15" hidden="false" customHeight="false" outlineLevel="0" collapsed="false">
      <c r="A5824" s="12" t="n">
        <v>31248</v>
      </c>
      <c r="B5824" s="13" t="s">
        <v>5837</v>
      </c>
      <c r="C5824" s="14" t="n">
        <f aca="false">IF($F$2=0," - ",Tabla1[[#This Row],[Base Precio de Lista neto]])</f>
        <v>439.4697</v>
      </c>
      <c r="D5824" s="14" t="n">
        <f aca="false">IF($F$2=0," - ",Tabla1[[#This Row],[Base Precio de Lista neto]]*(1-$F$2))</f>
        <v>307.62879</v>
      </c>
      <c r="E5824" s="14" t="n">
        <f aca="false">IF($F$2=0," - ",Tabla1[[#This Row],[Base para Mejor precio]]*(1-$F$2))</f>
        <v>276.865911</v>
      </c>
      <c r="F5824" s="12" t="s">
        <v>17</v>
      </c>
      <c r="G5824" s="15"/>
      <c r="H5824" s="14" t="n">
        <f aca="false">IFERROR(IF($F$3=0,"-",Tabla1[[#This Row],[Precio de Cliente neto]]*(1+$F$3)),"-")</f>
        <v>461.443185</v>
      </c>
      <c r="I5824" s="14" t="n">
        <v>439.4697</v>
      </c>
      <c r="J5824" s="14" t="n">
        <v>395.52273</v>
      </c>
    </row>
    <row r="5825" customFormat="false" ht="15" hidden="false" customHeight="false" outlineLevel="0" collapsed="false">
      <c r="A5825" s="12" t="n">
        <v>31249</v>
      </c>
      <c r="B5825" s="13" t="s">
        <v>5838</v>
      </c>
      <c r="C5825" s="14" t="n">
        <f aca="false">IF($F$2=0," - ",Tabla1[[#This Row],[Base Precio de Lista neto]])</f>
        <v>439.4697</v>
      </c>
      <c r="D5825" s="14" t="n">
        <f aca="false">IF($F$2=0," - ",Tabla1[[#This Row],[Base Precio de Lista neto]]*(1-$F$2))</f>
        <v>307.62879</v>
      </c>
      <c r="E5825" s="14" t="n">
        <f aca="false">IF($F$2=0," - ",Tabla1[[#This Row],[Base para Mejor precio]]*(1-$F$2))</f>
        <v>276.865911</v>
      </c>
      <c r="F5825" s="12" t="s">
        <v>17</v>
      </c>
      <c r="G5825" s="15"/>
      <c r="H5825" s="14" t="n">
        <f aca="false">IFERROR(IF($F$3=0,"-",Tabla1[[#This Row],[Precio de Cliente neto]]*(1+$F$3)),"-")</f>
        <v>461.443185</v>
      </c>
      <c r="I5825" s="14" t="n">
        <v>439.4697</v>
      </c>
      <c r="J5825" s="14" t="n">
        <v>395.52273</v>
      </c>
    </row>
    <row r="5826" customFormat="false" ht="15" hidden="false" customHeight="false" outlineLevel="0" collapsed="false">
      <c r="A5826" s="12" t="n">
        <v>31250</v>
      </c>
      <c r="B5826" s="13" t="s">
        <v>5839</v>
      </c>
      <c r="C5826" s="14" t="n">
        <f aca="false">IF($F$2=0," - ",Tabla1[[#This Row],[Base Precio de Lista neto]])</f>
        <v>439.4697</v>
      </c>
      <c r="D5826" s="14" t="n">
        <f aca="false">IF($F$2=0," - ",Tabla1[[#This Row],[Base Precio de Lista neto]]*(1-$F$2))</f>
        <v>307.62879</v>
      </c>
      <c r="E5826" s="14" t="n">
        <f aca="false">IF($F$2=0," - ",Tabla1[[#This Row],[Base para Mejor precio]]*(1-$F$2))</f>
        <v>276.865911</v>
      </c>
      <c r="F5826" s="12" t="s">
        <v>17</v>
      </c>
      <c r="G5826" s="15"/>
      <c r="H5826" s="14" t="n">
        <f aca="false">IFERROR(IF($F$3=0,"-",Tabla1[[#This Row],[Precio de Cliente neto]]*(1+$F$3)),"-")</f>
        <v>461.443185</v>
      </c>
      <c r="I5826" s="14" t="n">
        <v>439.4697</v>
      </c>
      <c r="J5826" s="14" t="n">
        <v>395.52273</v>
      </c>
    </row>
    <row r="5827" customFormat="false" ht="15" hidden="false" customHeight="false" outlineLevel="0" collapsed="false">
      <c r="A5827" s="12" t="n">
        <v>31251</v>
      </c>
      <c r="B5827" s="13" t="s">
        <v>5840</v>
      </c>
      <c r="C5827" s="14" t="n">
        <f aca="false">IF($F$2=0," - ",Tabla1[[#This Row],[Base Precio de Lista neto]])</f>
        <v>439.4697</v>
      </c>
      <c r="D5827" s="14" t="n">
        <f aca="false">IF($F$2=0," - ",Tabla1[[#This Row],[Base Precio de Lista neto]]*(1-$F$2))</f>
        <v>307.62879</v>
      </c>
      <c r="E5827" s="14" t="n">
        <f aca="false">IF($F$2=0," - ",Tabla1[[#This Row],[Base para Mejor precio]]*(1-$F$2))</f>
        <v>276.865911</v>
      </c>
      <c r="F5827" s="12" t="s">
        <v>17</v>
      </c>
      <c r="G5827" s="15"/>
      <c r="H5827" s="14" t="n">
        <f aca="false">IFERROR(IF($F$3=0,"-",Tabla1[[#This Row],[Precio de Cliente neto]]*(1+$F$3)),"-")</f>
        <v>461.443185</v>
      </c>
      <c r="I5827" s="14" t="n">
        <v>439.4697</v>
      </c>
      <c r="J5827" s="14" t="n">
        <v>395.52273</v>
      </c>
    </row>
    <row r="5828" customFormat="false" ht="15" hidden="false" customHeight="false" outlineLevel="0" collapsed="false">
      <c r="A5828" s="12" t="n">
        <v>31253</v>
      </c>
      <c r="B5828" s="13" t="s">
        <v>5841</v>
      </c>
      <c r="C5828" s="14" t="n">
        <f aca="false">IF($F$2=0," - ",Tabla1[[#This Row],[Base Precio de Lista neto]])</f>
        <v>439.4697</v>
      </c>
      <c r="D5828" s="14" t="n">
        <f aca="false">IF($F$2=0," - ",Tabla1[[#This Row],[Base Precio de Lista neto]]*(1-$F$2))</f>
        <v>307.62879</v>
      </c>
      <c r="E5828" s="14" t="n">
        <f aca="false">IF($F$2=0," - ",Tabla1[[#This Row],[Base para Mejor precio]]*(1-$F$2))</f>
        <v>276.865911</v>
      </c>
      <c r="F5828" s="12" t="s">
        <v>17</v>
      </c>
      <c r="G5828" s="15"/>
      <c r="H5828" s="14" t="n">
        <f aca="false">IFERROR(IF($F$3=0,"-",Tabla1[[#This Row],[Precio de Cliente neto]]*(1+$F$3)),"-")</f>
        <v>461.443185</v>
      </c>
      <c r="I5828" s="14" t="n">
        <v>439.4697</v>
      </c>
      <c r="J5828" s="14" t="n">
        <v>395.52273</v>
      </c>
    </row>
    <row r="5829" customFormat="false" ht="15" hidden="false" customHeight="false" outlineLevel="0" collapsed="false">
      <c r="A5829" s="12" t="n">
        <v>31254</v>
      </c>
      <c r="B5829" s="13" t="s">
        <v>5842</v>
      </c>
      <c r="C5829" s="14" t="n">
        <f aca="false">IF($F$2=0," - ",Tabla1[[#This Row],[Base Precio de Lista neto]])</f>
        <v>439.4697</v>
      </c>
      <c r="D5829" s="14" t="n">
        <f aca="false">IF($F$2=0," - ",Tabla1[[#This Row],[Base Precio de Lista neto]]*(1-$F$2))</f>
        <v>307.62879</v>
      </c>
      <c r="E5829" s="14" t="n">
        <f aca="false">IF($F$2=0," - ",Tabla1[[#This Row],[Base para Mejor precio]]*(1-$F$2))</f>
        <v>276.865911</v>
      </c>
      <c r="F5829" s="12" t="s">
        <v>17</v>
      </c>
      <c r="G5829" s="15"/>
      <c r="H5829" s="14" t="n">
        <f aca="false">IFERROR(IF($F$3=0,"-",Tabla1[[#This Row],[Precio de Cliente neto]]*(1+$F$3)),"-")</f>
        <v>461.443185</v>
      </c>
      <c r="I5829" s="14" t="n">
        <v>439.4697</v>
      </c>
      <c r="J5829" s="14" t="n">
        <v>395.52273</v>
      </c>
    </row>
    <row r="5830" customFormat="false" ht="15" hidden="false" customHeight="false" outlineLevel="0" collapsed="false">
      <c r="A5830" s="12" t="n">
        <v>31256</v>
      </c>
      <c r="B5830" s="13" t="s">
        <v>5843</v>
      </c>
      <c r="C5830" s="14" t="n">
        <f aca="false">IF($F$2=0," - ",Tabla1[[#This Row],[Base Precio de Lista neto]])</f>
        <v>588.4184</v>
      </c>
      <c r="D5830" s="14" t="n">
        <f aca="false">IF($F$2=0," - ",Tabla1[[#This Row],[Base Precio de Lista neto]]*(1-$F$2))</f>
        <v>411.89288</v>
      </c>
      <c r="E5830" s="14" t="n">
        <f aca="false">IF($F$2=0," - ",Tabla1[[#This Row],[Base para Mejor precio]]*(1-$F$2))</f>
        <v>370.703592</v>
      </c>
      <c r="F5830" s="12" t="s">
        <v>17</v>
      </c>
      <c r="G5830" s="15"/>
      <c r="H5830" s="14" t="n">
        <f aca="false">IFERROR(IF($F$3=0,"-",Tabla1[[#This Row],[Precio de Cliente neto]]*(1+$F$3)),"-")</f>
        <v>617.83932</v>
      </c>
      <c r="I5830" s="14" t="n">
        <v>588.4184</v>
      </c>
      <c r="J5830" s="14" t="n">
        <v>529.57656</v>
      </c>
    </row>
    <row r="5831" customFormat="false" ht="15" hidden="false" customHeight="false" outlineLevel="0" collapsed="false">
      <c r="A5831" s="12" t="n">
        <v>31257</v>
      </c>
      <c r="B5831" s="13" t="s">
        <v>5844</v>
      </c>
      <c r="C5831" s="14" t="n">
        <f aca="false">IF($F$2=0," - ",Tabla1[[#This Row],[Base Precio de Lista neto]])</f>
        <v>471.6094</v>
      </c>
      <c r="D5831" s="14" t="n">
        <f aca="false">IF($F$2=0," - ",Tabla1[[#This Row],[Base Precio de Lista neto]]*(1-$F$2))</f>
        <v>330.12658</v>
      </c>
      <c r="E5831" s="14" t="n">
        <f aca="false">IF($F$2=0," - ",Tabla1[[#This Row],[Base para Mejor precio]]*(1-$F$2))</f>
        <v>297.113922</v>
      </c>
      <c r="F5831" s="12" t="s">
        <v>17</v>
      </c>
      <c r="G5831" s="15"/>
      <c r="H5831" s="14" t="n">
        <f aca="false">IFERROR(IF($F$3=0,"-",Tabla1[[#This Row],[Precio de Cliente neto]]*(1+$F$3)),"-")</f>
        <v>495.18987</v>
      </c>
      <c r="I5831" s="14" t="n">
        <v>471.6094</v>
      </c>
      <c r="J5831" s="14" t="n">
        <v>424.44846</v>
      </c>
    </row>
    <row r="5832" customFormat="false" ht="15" hidden="false" customHeight="false" outlineLevel="0" collapsed="false">
      <c r="A5832" s="12" t="n">
        <v>31258</v>
      </c>
      <c r="B5832" s="13" t="s">
        <v>5845</v>
      </c>
      <c r="C5832" s="14" t="n">
        <f aca="false">IF($F$2=0," - ",Tabla1[[#This Row],[Base Precio de Lista neto]])</f>
        <v>439.4697</v>
      </c>
      <c r="D5832" s="14" t="n">
        <f aca="false">IF($F$2=0," - ",Tabla1[[#This Row],[Base Precio de Lista neto]]*(1-$F$2))</f>
        <v>307.62879</v>
      </c>
      <c r="E5832" s="14" t="n">
        <f aca="false">IF($F$2=0," - ",Tabla1[[#This Row],[Base para Mejor precio]]*(1-$F$2))</f>
        <v>276.865911</v>
      </c>
      <c r="F5832" s="12" t="s">
        <v>17</v>
      </c>
      <c r="G5832" s="15"/>
      <c r="H5832" s="14" t="n">
        <f aca="false">IFERROR(IF($F$3=0,"-",Tabla1[[#This Row],[Precio de Cliente neto]]*(1+$F$3)),"-")</f>
        <v>461.443185</v>
      </c>
      <c r="I5832" s="14" t="n">
        <v>439.4697</v>
      </c>
      <c r="J5832" s="14" t="n">
        <v>395.52273</v>
      </c>
    </row>
    <row r="5833" customFormat="false" ht="15" hidden="false" customHeight="false" outlineLevel="0" collapsed="false">
      <c r="A5833" s="12" t="n">
        <v>31259</v>
      </c>
      <c r="B5833" s="13" t="s">
        <v>5846</v>
      </c>
      <c r="C5833" s="14" t="n">
        <f aca="false">IF($F$2=0," - ",Tabla1[[#This Row],[Base Precio de Lista neto]])</f>
        <v>585.829</v>
      </c>
      <c r="D5833" s="14" t="n">
        <f aca="false">IF($F$2=0," - ",Tabla1[[#This Row],[Base Precio de Lista neto]]*(1-$F$2))</f>
        <v>410.0803</v>
      </c>
      <c r="E5833" s="14" t="n">
        <f aca="false">IF($F$2=0," - ",Tabla1[[#This Row],[Base para Mejor precio]]*(1-$F$2))</f>
        <v>369.07227</v>
      </c>
      <c r="F5833" s="12" t="s">
        <v>17</v>
      </c>
      <c r="G5833" s="15"/>
      <c r="H5833" s="14" t="n">
        <f aca="false">IFERROR(IF($F$3=0,"-",Tabla1[[#This Row],[Precio de Cliente neto]]*(1+$F$3)),"-")</f>
        <v>615.12045</v>
      </c>
      <c r="I5833" s="14" t="n">
        <v>585.829</v>
      </c>
      <c r="J5833" s="14" t="n">
        <v>527.2461</v>
      </c>
    </row>
    <row r="5834" customFormat="false" ht="15" hidden="false" customHeight="false" outlineLevel="0" collapsed="false">
      <c r="A5834" s="12" t="n">
        <v>31260</v>
      </c>
      <c r="B5834" s="13" t="s">
        <v>5847</v>
      </c>
      <c r="C5834" s="14" t="n">
        <f aca="false">IF($F$2=0," - ",Tabla1[[#This Row],[Base Precio de Lista neto]])</f>
        <v>752.2128</v>
      </c>
      <c r="D5834" s="14" t="n">
        <f aca="false">IF($F$2=0," - ",Tabla1[[#This Row],[Base Precio de Lista neto]]*(1-$F$2))</f>
        <v>526.54896</v>
      </c>
      <c r="E5834" s="14" t="n">
        <f aca="false">IF($F$2=0," - ",Tabla1[[#This Row],[Base para Mejor precio]]*(1-$F$2))</f>
        <v>473.894064</v>
      </c>
      <c r="F5834" s="12" t="s">
        <v>17</v>
      </c>
      <c r="G5834" s="15"/>
      <c r="H5834" s="14" t="n">
        <f aca="false">IFERROR(IF($F$3=0,"-",Tabla1[[#This Row],[Precio de Cliente neto]]*(1+$F$3)),"-")</f>
        <v>789.82344</v>
      </c>
      <c r="I5834" s="14" t="n">
        <v>752.2128</v>
      </c>
      <c r="J5834" s="14" t="n">
        <v>676.99152</v>
      </c>
    </row>
    <row r="5835" customFormat="false" ht="15" hidden="false" customHeight="false" outlineLevel="0" collapsed="false">
      <c r="A5835" s="12" t="n">
        <v>31262</v>
      </c>
      <c r="B5835" s="13" t="s">
        <v>5848</v>
      </c>
      <c r="C5835" s="14" t="n">
        <f aca="false">IF($F$2=0," - ",Tabla1[[#This Row],[Base Precio de Lista neto]])</f>
        <v>293.8319</v>
      </c>
      <c r="D5835" s="14" t="n">
        <f aca="false">IF($F$2=0," - ",Tabla1[[#This Row],[Base Precio de Lista neto]]*(1-$F$2))</f>
        <v>205.68233</v>
      </c>
      <c r="E5835" s="14" t="n">
        <f aca="false">IF($F$2=0," - ",Tabla1[[#This Row],[Base para Mejor precio]]*(1-$F$2))</f>
        <v>185.114097</v>
      </c>
      <c r="F5835" s="12" t="s">
        <v>17</v>
      </c>
      <c r="G5835" s="15"/>
      <c r="H5835" s="14" t="n">
        <f aca="false">IFERROR(IF($F$3=0,"-",Tabla1[[#This Row],[Precio de Cliente neto]]*(1+$F$3)),"-")</f>
        <v>308.523495</v>
      </c>
      <c r="I5835" s="14" t="n">
        <v>293.8319</v>
      </c>
      <c r="J5835" s="14" t="n">
        <v>264.44871</v>
      </c>
    </row>
    <row r="5836" customFormat="false" ht="15" hidden="false" customHeight="false" outlineLevel="0" collapsed="false">
      <c r="A5836" s="12" t="n">
        <v>31263</v>
      </c>
      <c r="B5836" s="13" t="s">
        <v>5849</v>
      </c>
      <c r="C5836" s="14" t="n">
        <f aca="false">IF($F$2=0," - ",Tabla1[[#This Row],[Base Precio de Lista neto]])</f>
        <v>375.2055</v>
      </c>
      <c r="D5836" s="14" t="n">
        <f aca="false">IF($F$2=0," - ",Tabla1[[#This Row],[Base Precio de Lista neto]]*(1-$F$2))</f>
        <v>262.64385</v>
      </c>
      <c r="E5836" s="14" t="n">
        <f aca="false">IF($F$2=0," - ",Tabla1[[#This Row],[Base para Mejor precio]]*(1-$F$2))</f>
        <v>236.379465</v>
      </c>
      <c r="F5836" s="12" t="s">
        <v>17</v>
      </c>
      <c r="G5836" s="15"/>
      <c r="H5836" s="14" t="n">
        <f aca="false">IFERROR(IF($F$3=0,"-",Tabla1[[#This Row],[Precio de Cliente neto]]*(1+$F$3)),"-")</f>
        <v>393.965775</v>
      </c>
      <c r="I5836" s="14" t="n">
        <v>375.2055</v>
      </c>
      <c r="J5836" s="14" t="n">
        <v>337.68495</v>
      </c>
    </row>
    <row r="5837" customFormat="false" ht="15" hidden="false" customHeight="false" outlineLevel="0" collapsed="false">
      <c r="A5837" s="12" t="n">
        <v>31264</v>
      </c>
      <c r="B5837" s="13" t="s">
        <v>5850</v>
      </c>
      <c r="C5837" s="14" t="n">
        <f aca="false">IF($F$2=0," - ",Tabla1[[#This Row],[Base Precio de Lista neto]])</f>
        <v>439.4697</v>
      </c>
      <c r="D5837" s="14" t="n">
        <f aca="false">IF($F$2=0," - ",Tabla1[[#This Row],[Base Precio de Lista neto]]*(1-$F$2))</f>
        <v>307.62879</v>
      </c>
      <c r="E5837" s="14" t="n">
        <f aca="false">IF($F$2=0," - ",Tabla1[[#This Row],[Base para Mejor precio]]*(1-$F$2))</f>
        <v>276.865911</v>
      </c>
      <c r="F5837" s="12" t="s">
        <v>17</v>
      </c>
      <c r="G5837" s="15"/>
      <c r="H5837" s="14" t="n">
        <f aca="false">IFERROR(IF($F$3=0,"-",Tabla1[[#This Row],[Precio de Cliente neto]]*(1+$F$3)),"-")</f>
        <v>461.443185</v>
      </c>
      <c r="I5837" s="14" t="n">
        <v>439.4697</v>
      </c>
      <c r="J5837" s="14" t="n">
        <v>395.52273</v>
      </c>
    </row>
    <row r="5838" customFormat="false" ht="15" hidden="false" customHeight="false" outlineLevel="0" collapsed="false">
      <c r="A5838" s="12" t="n">
        <v>31265</v>
      </c>
      <c r="B5838" s="13" t="s">
        <v>5851</v>
      </c>
      <c r="C5838" s="14" t="n">
        <f aca="false">IF($F$2=0," - ",Tabla1[[#This Row],[Base Precio de Lista neto]])</f>
        <v>587.6947</v>
      </c>
      <c r="D5838" s="14" t="n">
        <f aca="false">IF($F$2=0," - ",Tabla1[[#This Row],[Base Precio de Lista neto]]*(1-$F$2))</f>
        <v>411.38629</v>
      </c>
      <c r="E5838" s="14" t="n">
        <f aca="false">IF($F$2=0," - ",Tabla1[[#This Row],[Base para Mejor precio]]*(1-$F$2))</f>
        <v>370.247661</v>
      </c>
      <c r="F5838" s="12" t="s">
        <v>17</v>
      </c>
      <c r="G5838" s="15"/>
      <c r="H5838" s="14" t="n">
        <f aca="false">IFERROR(IF($F$3=0,"-",Tabla1[[#This Row],[Precio de Cliente neto]]*(1+$F$3)),"-")</f>
        <v>617.079435</v>
      </c>
      <c r="I5838" s="14" t="n">
        <v>587.6947</v>
      </c>
      <c r="J5838" s="14" t="n">
        <v>528.92523</v>
      </c>
    </row>
    <row r="5839" customFormat="false" ht="15" hidden="false" customHeight="false" outlineLevel="0" collapsed="false">
      <c r="A5839" s="12" t="n">
        <v>31266</v>
      </c>
      <c r="B5839" s="13" t="s">
        <v>5852</v>
      </c>
      <c r="C5839" s="14" t="n">
        <f aca="false">IF($F$2=0," - ",Tabla1[[#This Row],[Base Precio de Lista neto]])</f>
        <v>293.8319</v>
      </c>
      <c r="D5839" s="14" t="n">
        <f aca="false">IF($F$2=0," - ",Tabla1[[#This Row],[Base Precio de Lista neto]]*(1-$F$2))</f>
        <v>205.68233</v>
      </c>
      <c r="E5839" s="14" t="n">
        <f aca="false">IF($F$2=0," - ",Tabla1[[#This Row],[Base para Mejor precio]]*(1-$F$2))</f>
        <v>185.114097</v>
      </c>
      <c r="F5839" s="12" t="s">
        <v>17</v>
      </c>
      <c r="G5839" s="15"/>
      <c r="H5839" s="14" t="n">
        <f aca="false">IFERROR(IF($F$3=0,"-",Tabla1[[#This Row],[Precio de Cliente neto]]*(1+$F$3)),"-")</f>
        <v>308.523495</v>
      </c>
      <c r="I5839" s="14" t="n">
        <v>293.8319</v>
      </c>
      <c r="J5839" s="14" t="n">
        <v>264.44871</v>
      </c>
    </row>
    <row r="5840" customFormat="false" ht="15" hidden="false" customHeight="false" outlineLevel="0" collapsed="false">
      <c r="A5840" s="12" t="n">
        <v>31267</v>
      </c>
      <c r="B5840" s="13" t="s">
        <v>5853</v>
      </c>
      <c r="C5840" s="14" t="n">
        <f aca="false">IF($F$2=0," - ",Tabla1[[#This Row],[Base Precio de Lista neto]])</f>
        <v>293.8319</v>
      </c>
      <c r="D5840" s="14" t="n">
        <f aca="false">IF($F$2=0," - ",Tabla1[[#This Row],[Base Precio de Lista neto]]*(1-$F$2))</f>
        <v>205.68233</v>
      </c>
      <c r="E5840" s="14" t="n">
        <f aca="false">IF($F$2=0," - ",Tabla1[[#This Row],[Base para Mejor precio]]*(1-$F$2))</f>
        <v>185.114097</v>
      </c>
      <c r="F5840" s="12" t="s">
        <v>17</v>
      </c>
      <c r="G5840" s="15"/>
      <c r="H5840" s="14" t="n">
        <f aca="false">IFERROR(IF($F$3=0,"-",Tabla1[[#This Row],[Precio de Cliente neto]]*(1+$F$3)),"-")</f>
        <v>308.523495</v>
      </c>
      <c r="I5840" s="14" t="n">
        <v>293.8319</v>
      </c>
      <c r="J5840" s="14" t="n">
        <v>264.44871</v>
      </c>
    </row>
    <row r="5841" customFormat="false" ht="15" hidden="false" customHeight="false" outlineLevel="0" collapsed="false">
      <c r="A5841" s="12" t="n">
        <v>31268</v>
      </c>
      <c r="B5841" s="13" t="s">
        <v>5854</v>
      </c>
      <c r="C5841" s="14" t="n">
        <f aca="false">IF($F$2=0," - ",Tabla1[[#This Row],[Base Precio de Lista neto]])</f>
        <v>293.8319</v>
      </c>
      <c r="D5841" s="14" t="n">
        <f aca="false">IF($F$2=0," - ",Tabla1[[#This Row],[Base Precio de Lista neto]]*(1-$F$2))</f>
        <v>205.68233</v>
      </c>
      <c r="E5841" s="14" t="n">
        <f aca="false">IF($F$2=0," - ",Tabla1[[#This Row],[Base para Mejor precio]]*(1-$F$2))</f>
        <v>185.114097</v>
      </c>
      <c r="F5841" s="12" t="s">
        <v>17</v>
      </c>
      <c r="G5841" s="15"/>
      <c r="H5841" s="14" t="n">
        <f aca="false">IFERROR(IF($F$3=0,"-",Tabla1[[#This Row],[Precio de Cliente neto]]*(1+$F$3)),"-")</f>
        <v>308.523495</v>
      </c>
      <c r="I5841" s="14" t="n">
        <v>293.8319</v>
      </c>
      <c r="J5841" s="14" t="n">
        <v>264.44871</v>
      </c>
    </row>
    <row r="5842" customFormat="false" ht="15" hidden="false" customHeight="false" outlineLevel="0" collapsed="false">
      <c r="A5842" s="12" t="n">
        <v>31270</v>
      </c>
      <c r="B5842" s="13" t="s">
        <v>5855</v>
      </c>
      <c r="C5842" s="14" t="n">
        <f aca="false">IF($F$2=0," - ",Tabla1[[#This Row],[Base Precio de Lista neto]])</f>
        <v>439.4697</v>
      </c>
      <c r="D5842" s="14" t="n">
        <f aca="false">IF($F$2=0," - ",Tabla1[[#This Row],[Base Precio de Lista neto]]*(1-$F$2))</f>
        <v>307.62879</v>
      </c>
      <c r="E5842" s="14" t="n">
        <f aca="false">IF($F$2=0," - ",Tabla1[[#This Row],[Base para Mejor precio]]*(1-$F$2))</f>
        <v>276.865911</v>
      </c>
      <c r="F5842" s="12" t="s">
        <v>17</v>
      </c>
      <c r="G5842" s="15"/>
      <c r="H5842" s="14" t="n">
        <f aca="false">IFERROR(IF($F$3=0,"-",Tabla1[[#This Row],[Precio de Cliente neto]]*(1+$F$3)),"-")</f>
        <v>461.443185</v>
      </c>
      <c r="I5842" s="14" t="n">
        <v>439.4697</v>
      </c>
      <c r="J5842" s="14" t="n">
        <v>395.52273</v>
      </c>
    </row>
    <row r="5843" customFormat="false" ht="15" hidden="false" customHeight="false" outlineLevel="0" collapsed="false">
      <c r="A5843" s="12" t="n">
        <v>39940</v>
      </c>
      <c r="B5843" s="13" t="s">
        <v>5856</v>
      </c>
      <c r="C5843" s="14" t="n">
        <f aca="false">IF($F$2=0," - ",Tabla1[[#This Row],[Base Precio de Lista neto]])</f>
        <v>176.6455</v>
      </c>
      <c r="D5843" s="14" t="n">
        <f aca="false">IF($F$2=0," - ",Tabla1[[#This Row],[Base Precio de Lista neto]]*(1-$F$2))</f>
        <v>123.65185</v>
      </c>
      <c r="E5843" s="14" t="n">
        <f aca="false">IF($F$2=0," - ",Tabla1[[#This Row],[Base para Mejor precio]]*(1-$F$2))</f>
        <v>90.14219865</v>
      </c>
      <c r="F5843" s="12" t="s">
        <v>14</v>
      </c>
      <c r="G5843" s="15" t="s">
        <v>353</v>
      </c>
      <c r="H5843" s="14" t="n">
        <f aca="false">IFERROR(IF($F$3=0,"-",Tabla1[[#This Row],[Precio de Cliente neto]]*(1+$F$3)),"-")</f>
        <v>185.477775</v>
      </c>
      <c r="I5843" s="14" t="n">
        <v>176.6455</v>
      </c>
      <c r="J5843" s="14" t="n">
        <v>128.7745695</v>
      </c>
    </row>
    <row r="5844" customFormat="false" ht="15" hidden="false" customHeight="false" outlineLevel="0" collapsed="false">
      <c r="A5844" s="12" t="n">
        <v>39941</v>
      </c>
      <c r="B5844" s="13" t="s">
        <v>5857</v>
      </c>
      <c r="C5844" s="14" t="n">
        <f aca="false">IF($F$2=0," - ",Tabla1[[#This Row],[Base Precio de Lista neto]])</f>
        <v>193.7783</v>
      </c>
      <c r="D5844" s="14" t="n">
        <f aca="false">IF($F$2=0," - ",Tabla1[[#This Row],[Base Precio de Lista neto]]*(1-$F$2))</f>
        <v>135.64481</v>
      </c>
      <c r="E5844" s="14" t="n">
        <f aca="false">IF($F$2=0," - ",Tabla1[[#This Row],[Base para Mejor precio]]*(1-$F$2))</f>
        <v>98.88506649</v>
      </c>
      <c r="F5844" s="12" t="s">
        <v>14</v>
      </c>
      <c r="G5844" s="15" t="s">
        <v>353</v>
      </c>
      <c r="H5844" s="14" t="n">
        <f aca="false">IFERROR(IF($F$3=0,"-",Tabla1[[#This Row],[Precio de Cliente neto]]*(1+$F$3)),"-")</f>
        <v>203.467215</v>
      </c>
      <c r="I5844" s="14" t="n">
        <v>193.7783</v>
      </c>
      <c r="J5844" s="14" t="n">
        <v>141.2643807</v>
      </c>
    </row>
    <row r="5845" customFormat="false" ht="15" hidden="false" customHeight="false" outlineLevel="0" collapsed="false">
      <c r="A5845" s="12" t="n">
        <v>39942</v>
      </c>
      <c r="B5845" s="13" t="s">
        <v>5858</v>
      </c>
      <c r="C5845" s="14" t="n">
        <f aca="false">IF($F$2=0," - ",Tabla1[[#This Row],[Base Precio de Lista neto]])</f>
        <v>264.4692</v>
      </c>
      <c r="D5845" s="14" t="n">
        <f aca="false">IF($F$2=0," - ",Tabla1[[#This Row],[Base Precio de Lista neto]]*(1-$F$2))</f>
        <v>185.12844</v>
      </c>
      <c r="E5845" s="14" t="n">
        <f aca="false">IF($F$2=0," - ",Tabla1[[#This Row],[Base para Mejor precio]]*(1-$F$2))</f>
        <v>134.95863276</v>
      </c>
      <c r="F5845" s="12" t="s">
        <v>14</v>
      </c>
      <c r="G5845" s="15" t="s">
        <v>353</v>
      </c>
      <c r="H5845" s="14" t="n">
        <f aca="false">IFERROR(IF($F$3=0,"-",Tabla1[[#This Row],[Precio de Cliente neto]]*(1+$F$3)),"-")</f>
        <v>277.69266</v>
      </c>
      <c r="I5845" s="14" t="n">
        <v>264.4692</v>
      </c>
      <c r="J5845" s="14" t="n">
        <v>192.7980468</v>
      </c>
    </row>
    <row r="5846" customFormat="false" ht="15" hidden="false" customHeight="false" outlineLevel="0" collapsed="false">
      <c r="A5846" s="12" t="n">
        <v>39943</v>
      </c>
      <c r="B5846" s="13" t="s">
        <v>5859</v>
      </c>
      <c r="C5846" s="14" t="n">
        <f aca="false">IF($F$2=0," - ",Tabla1[[#This Row],[Base Precio de Lista neto]])</f>
        <v>311.5675</v>
      </c>
      <c r="D5846" s="14" t="n">
        <f aca="false">IF($F$2=0," - ",Tabla1[[#This Row],[Base Precio de Lista neto]]*(1-$F$2))</f>
        <v>218.09725</v>
      </c>
      <c r="E5846" s="14" t="n">
        <f aca="false">IF($F$2=0," - ",Tabla1[[#This Row],[Base para Mejor precio]]*(1-$F$2))</f>
        <v>158.99289525</v>
      </c>
      <c r="F5846" s="12" t="s">
        <v>14</v>
      </c>
      <c r="G5846" s="15" t="s">
        <v>353</v>
      </c>
      <c r="H5846" s="14" t="n">
        <f aca="false">IFERROR(IF($F$3=0,"-",Tabla1[[#This Row],[Precio de Cliente neto]]*(1+$F$3)),"-")</f>
        <v>327.145875</v>
      </c>
      <c r="I5846" s="14" t="n">
        <v>311.5675</v>
      </c>
      <c r="J5846" s="14" t="n">
        <v>227.1327075</v>
      </c>
    </row>
    <row r="5847" customFormat="false" ht="15" hidden="false" customHeight="false" outlineLevel="0" collapsed="false">
      <c r="A5847" s="12" t="n">
        <v>39944</v>
      </c>
      <c r="B5847" s="13" t="s">
        <v>5860</v>
      </c>
      <c r="C5847" s="14" t="n">
        <f aca="false">IF($F$2=0," - ",Tabla1[[#This Row],[Base Precio de Lista neto]])</f>
        <v>429.4542</v>
      </c>
      <c r="D5847" s="14" t="n">
        <f aca="false">IF($F$2=0," - ",Tabla1[[#This Row],[Base Precio de Lista neto]]*(1-$F$2))</f>
        <v>300.61794</v>
      </c>
      <c r="E5847" s="14" t="n">
        <f aca="false">IF($F$2=0," - ",Tabla1[[#This Row],[Base para Mejor precio]]*(1-$F$2))</f>
        <v>219.15047826</v>
      </c>
      <c r="F5847" s="12" t="s">
        <v>14</v>
      </c>
      <c r="G5847" s="15" t="s">
        <v>353</v>
      </c>
      <c r="H5847" s="14" t="n">
        <f aca="false">IFERROR(IF($F$3=0,"-",Tabla1[[#This Row],[Precio de Cliente neto]]*(1+$F$3)),"-")</f>
        <v>450.92691</v>
      </c>
      <c r="I5847" s="14" t="n">
        <v>429.4542</v>
      </c>
      <c r="J5847" s="14" t="n">
        <v>313.0721118</v>
      </c>
    </row>
    <row r="5848" customFormat="false" ht="15" hidden="false" customHeight="false" outlineLevel="0" collapsed="false">
      <c r="A5848" s="12" t="n">
        <v>39945</v>
      </c>
      <c r="B5848" s="13" t="s">
        <v>5861</v>
      </c>
      <c r="C5848" s="14" t="n">
        <f aca="false">IF($F$2=0," - ",Tabla1[[#This Row],[Base Precio de Lista neto]])</f>
        <v>498.0063</v>
      </c>
      <c r="D5848" s="14" t="n">
        <f aca="false">IF($F$2=0," - ",Tabla1[[#This Row],[Base Precio de Lista neto]]*(1-$F$2))</f>
        <v>348.60441</v>
      </c>
      <c r="E5848" s="14" t="n">
        <f aca="false">IF($F$2=0," - ",Tabla1[[#This Row],[Base para Mejor precio]]*(1-$F$2))</f>
        <v>254.13261489</v>
      </c>
      <c r="F5848" s="12" t="s">
        <v>14</v>
      </c>
      <c r="G5848" s="15" t="s">
        <v>353</v>
      </c>
      <c r="H5848" s="14" t="n">
        <f aca="false">IFERROR(IF($F$3=0,"-",Tabla1[[#This Row],[Precio de Cliente neto]]*(1+$F$3)),"-")</f>
        <v>522.906615</v>
      </c>
      <c r="I5848" s="14" t="n">
        <v>498.0063</v>
      </c>
      <c r="J5848" s="14" t="n">
        <v>363.0465927</v>
      </c>
    </row>
    <row r="5849" customFormat="false" ht="15" hidden="false" customHeight="false" outlineLevel="0" collapsed="false">
      <c r="A5849" s="12" t="n">
        <v>39946</v>
      </c>
      <c r="B5849" s="13" t="s">
        <v>5862</v>
      </c>
      <c r="C5849" s="14" t="n">
        <f aca="false">IF($F$2=0," - ",Tabla1[[#This Row],[Base Precio de Lista neto]])</f>
        <v>291.7526</v>
      </c>
      <c r="D5849" s="14" t="n">
        <f aca="false">IF($F$2=0," - ",Tabla1[[#This Row],[Base Precio de Lista neto]]*(1-$F$2))</f>
        <v>204.22682</v>
      </c>
      <c r="E5849" s="14" t="n">
        <f aca="false">IF($F$2=0," - ",Tabla1[[#This Row],[Base para Mejor precio]]*(1-$F$2))</f>
        <v>183.804138</v>
      </c>
      <c r="F5849" s="12" t="s">
        <v>31</v>
      </c>
      <c r="G5849" s="15"/>
      <c r="H5849" s="14" t="n">
        <f aca="false">IFERROR(IF($F$3=0,"-",Tabla1[[#This Row],[Precio de Cliente neto]]*(1+$F$3)),"-")</f>
        <v>306.34023</v>
      </c>
      <c r="I5849" s="14" t="n">
        <v>291.7526</v>
      </c>
      <c r="J5849" s="14" t="n">
        <v>262.57734</v>
      </c>
    </row>
    <row r="5850" customFormat="false" ht="15" hidden="false" customHeight="false" outlineLevel="0" collapsed="false">
      <c r="A5850" s="12" t="n">
        <v>39947</v>
      </c>
      <c r="B5850" s="13" t="s">
        <v>5863</v>
      </c>
      <c r="C5850" s="14" t="n">
        <f aca="false">IF($F$2=0," - ",Tabla1[[#This Row],[Base Precio de Lista neto]])</f>
        <v>310.1613</v>
      </c>
      <c r="D5850" s="14" t="n">
        <f aca="false">IF($F$2=0," - ",Tabla1[[#This Row],[Base Precio de Lista neto]]*(1-$F$2))</f>
        <v>217.11291</v>
      </c>
      <c r="E5850" s="14" t="n">
        <f aca="false">IF($F$2=0," - ",Tabla1[[#This Row],[Base para Mejor precio]]*(1-$F$2))</f>
        <v>195.401619</v>
      </c>
      <c r="F5850" s="12" t="s">
        <v>31</v>
      </c>
      <c r="G5850" s="15"/>
      <c r="H5850" s="14" t="n">
        <f aca="false">IFERROR(IF($F$3=0,"-",Tabla1[[#This Row],[Precio de Cliente neto]]*(1+$F$3)),"-")</f>
        <v>325.669365</v>
      </c>
      <c r="I5850" s="14" t="n">
        <v>310.1613</v>
      </c>
      <c r="J5850" s="14" t="n">
        <v>279.14517</v>
      </c>
    </row>
    <row r="5851" customFormat="false" ht="15" hidden="false" customHeight="false" outlineLevel="0" collapsed="false">
      <c r="A5851" s="12" t="n">
        <v>39948</v>
      </c>
      <c r="B5851" s="13" t="s">
        <v>5864</v>
      </c>
      <c r="C5851" s="14" t="n">
        <f aca="false">IF($F$2=0," - ",Tabla1[[#This Row],[Base Precio de Lista neto]])</f>
        <v>401.9035</v>
      </c>
      <c r="D5851" s="14" t="n">
        <f aca="false">IF($F$2=0," - ",Tabla1[[#This Row],[Base Precio de Lista neto]]*(1-$F$2))</f>
        <v>281.33245</v>
      </c>
      <c r="E5851" s="14" t="n">
        <f aca="false">IF($F$2=0," - ",Tabla1[[#This Row],[Base para Mejor precio]]*(1-$F$2))</f>
        <v>253.199205</v>
      </c>
      <c r="F5851" s="12" t="s">
        <v>31</v>
      </c>
      <c r="G5851" s="15"/>
      <c r="H5851" s="14" t="n">
        <f aca="false">IFERROR(IF($F$3=0,"-",Tabla1[[#This Row],[Precio de Cliente neto]]*(1+$F$3)),"-")</f>
        <v>421.998675</v>
      </c>
      <c r="I5851" s="14" t="n">
        <v>401.9035</v>
      </c>
      <c r="J5851" s="14" t="n">
        <v>361.71315</v>
      </c>
    </row>
    <row r="5852" customFormat="false" ht="15" hidden="false" customHeight="false" outlineLevel="0" collapsed="false">
      <c r="A5852" s="12" t="n">
        <v>39949</v>
      </c>
      <c r="B5852" s="13" t="s">
        <v>5865</v>
      </c>
      <c r="C5852" s="14" t="n">
        <f aca="false">IF($F$2=0," - ",Tabla1[[#This Row],[Base Precio de Lista neto]])</f>
        <v>233.4019</v>
      </c>
      <c r="D5852" s="14" t="n">
        <f aca="false">IF($F$2=0," - ",Tabla1[[#This Row],[Base Precio de Lista neto]]*(1-$F$2))</f>
        <v>163.38133</v>
      </c>
      <c r="E5852" s="14" t="n">
        <f aca="false">IF($F$2=0," - ",Tabla1[[#This Row],[Base para Mejor precio]]*(1-$F$2))</f>
        <v>147.043197</v>
      </c>
      <c r="F5852" s="12" t="s">
        <v>31</v>
      </c>
      <c r="G5852" s="15"/>
      <c r="H5852" s="14" t="n">
        <f aca="false">IFERROR(IF($F$3=0,"-",Tabla1[[#This Row],[Precio de Cliente neto]]*(1+$F$3)),"-")</f>
        <v>245.071995</v>
      </c>
      <c r="I5852" s="14" t="n">
        <v>233.4019</v>
      </c>
      <c r="J5852" s="14" t="n">
        <v>210.06171</v>
      </c>
    </row>
    <row r="5853" customFormat="false" ht="15" hidden="false" customHeight="false" outlineLevel="0" collapsed="false">
      <c r="A5853" s="12" t="n">
        <v>39952</v>
      </c>
      <c r="B5853" s="13" t="s">
        <v>5866</v>
      </c>
      <c r="C5853" s="14" t="n">
        <f aca="false">IF($F$2=0," - ",Tabla1[[#This Row],[Base Precio de Lista neto]])</f>
        <v>1162.5937</v>
      </c>
      <c r="D5853" s="14" t="n">
        <f aca="false">IF($F$2=0," - ",Tabla1[[#This Row],[Base Precio de Lista neto]]*(1-$F$2))</f>
        <v>813.81559</v>
      </c>
      <c r="E5853" s="14" t="n">
        <f aca="false">IF($F$2=0," - ",Tabla1[[#This Row],[Base para Mejor precio]]*(1-$F$2))</f>
        <v>593.27156511</v>
      </c>
      <c r="F5853" s="12" t="s">
        <v>14</v>
      </c>
      <c r="G5853" s="15" t="s">
        <v>353</v>
      </c>
      <c r="H5853" s="14" t="n">
        <f aca="false">IFERROR(IF($F$3=0,"-",Tabla1[[#This Row],[Precio de Cliente neto]]*(1+$F$3)),"-")</f>
        <v>1220.723385</v>
      </c>
      <c r="I5853" s="14" t="n">
        <v>1162.5937</v>
      </c>
      <c r="J5853" s="14" t="n">
        <v>847.5308073</v>
      </c>
    </row>
    <row r="5854" customFormat="false" ht="15" hidden="false" customHeight="false" outlineLevel="0" collapsed="false">
      <c r="A5854" s="12" t="n">
        <v>39953</v>
      </c>
      <c r="B5854" s="13" t="s">
        <v>5867</v>
      </c>
      <c r="C5854" s="14" t="n">
        <f aca="false">IF($F$2=0," - ",Tabla1[[#This Row],[Base Precio de Lista neto]])</f>
        <v>220.552</v>
      </c>
      <c r="D5854" s="14" t="n">
        <f aca="false">IF($F$2=0," - ",Tabla1[[#This Row],[Base Precio de Lista neto]]*(1-$F$2))</f>
        <v>154.3864</v>
      </c>
      <c r="E5854" s="14" t="n">
        <f aca="false">IF($F$2=0," - ",Tabla1[[#This Row],[Base para Mejor precio]]*(1-$F$2))</f>
        <v>112.5476856</v>
      </c>
      <c r="F5854" s="12" t="s">
        <v>14</v>
      </c>
      <c r="G5854" s="15" t="s">
        <v>353</v>
      </c>
      <c r="H5854" s="14" t="n">
        <f aca="false">IFERROR(IF($F$3=0,"-",Tabla1[[#This Row],[Precio de Cliente neto]]*(1+$F$3)),"-")</f>
        <v>231.5796</v>
      </c>
      <c r="I5854" s="14" t="n">
        <v>220.552</v>
      </c>
      <c r="J5854" s="14" t="n">
        <v>160.782408</v>
      </c>
    </row>
    <row r="5855" customFormat="false" ht="15" hidden="false" customHeight="false" outlineLevel="0" collapsed="false">
      <c r="A5855" s="12" t="n">
        <v>39954</v>
      </c>
      <c r="B5855" s="13" t="s">
        <v>5868</v>
      </c>
      <c r="C5855" s="14" t="n">
        <f aca="false">IF($F$2=0," - ",Tabla1[[#This Row],[Base Precio de Lista neto]])</f>
        <v>225.72</v>
      </c>
      <c r="D5855" s="14" t="n">
        <f aca="false">IF($F$2=0," - ",Tabla1[[#This Row],[Base Precio de Lista neto]]*(1-$F$2))</f>
        <v>158.004</v>
      </c>
      <c r="E5855" s="14" t="n">
        <f aca="false">IF($F$2=0," - ",Tabla1[[#This Row],[Base para Mejor precio]]*(1-$F$2))</f>
        <v>115.184916</v>
      </c>
      <c r="F5855" s="12" t="s">
        <v>14</v>
      </c>
      <c r="G5855" s="15" t="s">
        <v>353</v>
      </c>
      <c r="H5855" s="14" t="n">
        <f aca="false">IFERROR(IF($F$3=0,"-",Tabla1[[#This Row],[Precio de Cliente neto]]*(1+$F$3)),"-")</f>
        <v>237.006</v>
      </c>
      <c r="I5855" s="14" t="n">
        <v>225.72</v>
      </c>
      <c r="J5855" s="14" t="n">
        <v>164.54988</v>
      </c>
    </row>
    <row r="5856" customFormat="false" ht="15" hidden="false" customHeight="false" outlineLevel="0" collapsed="false">
      <c r="A5856" s="12" t="n">
        <v>39955</v>
      </c>
      <c r="B5856" s="13" t="s">
        <v>5869</v>
      </c>
      <c r="C5856" s="14" t="n">
        <f aca="false">IF($F$2=0," - ",Tabla1[[#This Row],[Base Precio de Lista neto]])</f>
        <v>369.5012</v>
      </c>
      <c r="D5856" s="14" t="n">
        <f aca="false">IF($F$2=0," - ",Tabla1[[#This Row],[Base Precio de Lista neto]]*(1-$F$2))</f>
        <v>258.65084</v>
      </c>
      <c r="E5856" s="14" t="n">
        <f aca="false">IF($F$2=0," - ",Tabla1[[#This Row],[Base para Mejor precio]]*(1-$F$2))</f>
        <v>188.55646236</v>
      </c>
      <c r="F5856" s="12" t="s">
        <v>14</v>
      </c>
      <c r="G5856" s="15" t="s">
        <v>353</v>
      </c>
      <c r="H5856" s="14" t="n">
        <f aca="false">IFERROR(IF($F$3=0,"-",Tabla1[[#This Row],[Precio de Cliente neto]]*(1+$F$3)),"-")</f>
        <v>387.97626</v>
      </c>
      <c r="I5856" s="14" t="n">
        <v>369.5012</v>
      </c>
      <c r="J5856" s="14" t="n">
        <v>269.3663748</v>
      </c>
    </row>
    <row r="5857" customFormat="false" ht="15" hidden="false" customHeight="false" outlineLevel="0" collapsed="false">
      <c r="A5857" s="12" t="n">
        <v>39956</v>
      </c>
      <c r="B5857" s="13" t="s">
        <v>5870</v>
      </c>
      <c r="C5857" s="14" t="n">
        <f aca="false">IF($F$2=0," - ",Tabla1[[#This Row],[Base Precio de Lista neto]])</f>
        <v>428.5965</v>
      </c>
      <c r="D5857" s="14" t="n">
        <f aca="false">IF($F$2=0," - ",Tabla1[[#This Row],[Base Precio de Lista neto]]*(1-$F$2))</f>
        <v>300.01755</v>
      </c>
      <c r="E5857" s="14" t="n">
        <f aca="false">IF($F$2=0," - ",Tabla1[[#This Row],[Base para Mejor precio]]*(1-$F$2))</f>
        <v>218.71279395</v>
      </c>
      <c r="F5857" s="12" t="s">
        <v>14</v>
      </c>
      <c r="G5857" s="15" t="s">
        <v>353</v>
      </c>
      <c r="H5857" s="14" t="n">
        <f aca="false">IFERROR(IF($F$3=0,"-",Tabla1[[#This Row],[Precio de Cliente neto]]*(1+$F$3)),"-")</f>
        <v>450.026325</v>
      </c>
      <c r="I5857" s="14" t="n">
        <v>428.5965</v>
      </c>
      <c r="J5857" s="14" t="n">
        <v>312.4468485</v>
      </c>
    </row>
    <row r="5858" customFormat="false" ht="15" hidden="false" customHeight="false" outlineLevel="0" collapsed="false">
      <c r="A5858" s="12" t="n">
        <v>39957</v>
      </c>
      <c r="B5858" s="13" t="s">
        <v>5871</v>
      </c>
      <c r="C5858" s="14" t="n">
        <f aca="false">IF($F$2=0," - ",Tabla1[[#This Row],[Base Precio de Lista neto]])</f>
        <v>525.3227</v>
      </c>
      <c r="D5858" s="14" t="n">
        <f aca="false">IF($F$2=0," - ",Tabla1[[#This Row],[Base Precio de Lista neto]]*(1-$F$2))</f>
        <v>367.72589</v>
      </c>
      <c r="E5858" s="14" t="n">
        <f aca="false">IF($F$2=0," - ",Tabla1[[#This Row],[Base para Mejor precio]]*(1-$F$2))</f>
        <v>268.07217381</v>
      </c>
      <c r="F5858" s="12" t="s">
        <v>14</v>
      </c>
      <c r="G5858" s="15" t="s">
        <v>353</v>
      </c>
      <c r="H5858" s="14" t="n">
        <f aca="false">IFERROR(IF($F$3=0,"-",Tabla1[[#This Row],[Precio de Cliente neto]]*(1+$F$3)),"-")</f>
        <v>551.588835</v>
      </c>
      <c r="I5858" s="14" t="n">
        <v>525.3227</v>
      </c>
      <c r="J5858" s="14" t="n">
        <v>382.9602483</v>
      </c>
    </row>
    <row r="5859" customFormat="false" ht="15" hidden="false" customHeight="false" outlineLevel="0" collapsed="false">
      <c r="A5859" s="12" t="n">
        <v>39958</v>
      </c>
      <c r="B5859" s="13" t="s">
        <v>5872</v>
      </c>
      <c r="C5859" s="14" t="n">
        <f aca="false">IF($F$2=0," - ",Tabla1[[#This Row],[Base Precio de Lista neto]])</f>
        <v>605.8936</v>
      </c>
      <c r="D5859" s="14" t="n">
        <f aca="false">IF($F$2=0," - ",Tabla1[[#This Row],[Base Precio de Lista neto]]*(1-$F$2))</f>
        <v>424.12552</v>
      </c>
      <c r="E5859" s="14" t="n">
        <f aca="false">IF($F$2=0," - ",Tabla1[[#This Row],[Base para Mejor precio]]*(1-$F$2))</f>
        <v>309.18750408</v>
      </c>
      <c r="F5859" s="12" t="s">
        <v>14</v>
      </c>
      <c r="G5859" s="15" t="s">
        <v>353</v>
      </c>
      <c r="H5859" s="14" t="n">
        <f aca="false">IFERROR(IF($F$3=0,"-",Tabla1[[#This Row],[Precio de Cliente neto]]*(1+$F$3)),"-")</f>
        <v>636.18828</v>
      </c>
      <c r="I5859" s="14" t="n">
        <v>605.8936</v>
      </c>
      <c r="J5859" s="14" t="n">
        <v>441.6964344</v>
      </c>
    </row>
    <row r="5860" customFormat="false" ht="15" hidden="false" customHeight="false" outlineLevel="0" collapsed="false">
      <c r="A5860" s="12" t="n">
        <v>39959</v>
      </c>
      <c r="B5860" s="13" t="s">
        <v>5873</v>
      </c>
      <c r="C5860" s="14" t="n">
        <f aca="false">IF($F$2=0," - ",Tabla1[[#This Row],[Base Precio de Lista neto]])</f>
        <v>290.5481</v>
      </c>
      <c r="D5860" s="14" t="n">
        <f aca="false">IF($F$2=0," - ",Tabla1[[#This Row],[Base Precio de Lista neto]]*(1-$F$2))</f>
        <v>203.38367</v>
      </c>
      <c r="E5860" s="14" t="n">
        <f aca="false">IF($F$2=0," - ",Tabla1[[#This Row],[Base para Mejor precio]]*(1-$F$2))</f>
        <v>148.26669543</v>
      </c>
      <c r="F5860" s="12" t="s">
        <v>14</v>
      </c>
      <c r="G5860" s="15" t="s">
        <v>353</v>
      </c>
      <c r="H5860" s="14" t="n">
        <f aca="false">IFERROR(IF($F$3=0,"-",Tabla1[[#This Row],[Precio de Cliente neto]]*(1+$F$3)),"-")</f>
        <v>305.075505</v>
      </c>
      <c r="I5860" s="14" t="n">
        <v>290.5481</v>
      </c>
      <c r="J5860" s="14" t="n">
        <v>211.8095649</v>
      </c>
    </row>
    <row r="5861" customFormat="false" ht="15" hidden="false" customHeight="false" outlineLevel="0" collapsed="false">
      <c r="A5861" s="12" t="n">
        <v>39960</v>
      </c>
      <c r="B5861" s="13" t="s">
        <v>5874</v>
      </c>
      <c r="C5861" s="14" t="n">
        <f aca="false">IF($F$2=0," - ",Tabla1[[#This Row],[Base Precio de Lista neto]])</f>
        <v>413.5161</v>
      </c>
      <c r="D5861" s="14" t="n">
        <f aca="false">IF($F$2=0," - ",Tabla1[[#This Row],[Base Precio de Lista neto]]*(1-$F$2))</f>
        <v>289.46127</v>
      </c>
      <c r="E5861" s="14" t="n">
        <f aca="false">IF($F$2=0," - ",Tabla1[[#This Row],[Base para Mejor precio]]*(1-$F$2))</f>
        <v>211.01726583</v>
      </c>
      <c r="F5861" s="12" t="s">
        <v>14</v>
      </c>
      <c r="G5861" s="15" t="s">
        <v>353</v>
      </c>
      <c r="H5861" s="14" t="n">
        <f aca="false">IFERROR(IF($F$3=0,"-",Tabla1[[#This Row],[Precio de Cliente neto]]*(1+$F$3)),"-")</f>
        <v>434.191905</v>
      </c>
      <c r="I5861" s="14" t="n">
        <v>413.5161</v>
      </c>
      <c r="J5861" s="14" t="n">
        <v>301.4532369</v>
      </c>
    </row>
    <row r="5862" customFormat="false" ht="15" hidden="false" customHeight="false" outlineLevel="0" collapsed="false">
      <c r="A5862" s="12" t="n">
        <v>39961</v>
      </c>
      <c r="B5862" s="13" t="s">
        <v>5875</v>
      </c>
      <c r="C5862" s="14" t="n">
        <f aca="false">IF($F$2=0," - ",Tabla1[[#This Row],[Base Precio de Lista neto]])</f>
        <v>603.3096</v>
      </c>
      <c r="D5862" s="14" t="n">
        <f aca="false">IF($F$2=0," - ",Tabla1[[#This Row],[Base Precio de Lista neto]]*(1-$F$2))</f>
        <v>422.31672</v>
      </c>
      <c r="E5862" s="14" t="n">
        <f aca="false">IF($F$2=0," - ",Tabla1[[#This Row],[Base para Mejor precio]]*(1-$F$2))</f>
        <v>307.86888888</v>
      </c>
      <c r="F5862" s="12" t="s">
        <v>14</v>
      </c>
      <c r="G5862" s="15" t="s">
        <v>353</v>
      </c>
      <c r="H5862" s="14" t="n">
        <f aca="false">IFERROR(IF($F$3=0,"-",Tabla1[[#This Row],[Precio de Cliente neto]]*(1+$F$3)),"-")</f>
        <v>633.47508</v>
      </c>
      <c r="I5862" s="14" t="n">
        <v>603.3096</v>
      </c>
      <c r="J5862" s="14" t="n">
        <v>439.8126984</v>
      </c>
    </row>
    <row r="5863" customFormat="false" ht="15" hidden="false" customHeight="false" outlineLevel="0" collapsed="false">
      <c r="A5863" s="12" t="n">
        <v>39962</v>
      </c>
      <c r="B5863" s="13" t="s">
        <v>5876</v>
      </c>
      <c r="C5863" s="14" t="n">
        <f aca="false">IF($F$2=0," - ",Tabla1[[#This Row],[Base Precio de Lista neto]])</f>
        <v>791.9087</v>
      </c>
      <c r="D5863" s="14" t="n">
        <f aca="false">IF($F$2=0," - ",Tabla1[[#This Row],[Base Precio de Lista neto]]*(1-$F$2))</f>
        <v>554.33609</v>
      </c>
      <c r="E5863" s="14" t="n">
        <f aca="false">IF($F$2=0," - ",Tabla1[[#This Row],[Base para Mejor precio]]*(1-$F$2))</f>
        <v>404.11100961</v>
      </c>
      <c r="F5863" s="12" t="s">
        <v>14</v>
      </c>
      <c r="G5863" s="15" t="s">
        <v>353</v>
      </c>
      <c r="H5863" s="14" t="n">
        <f aca="false">IFERROR(IF($F$3=0,"-",Tabla1[[#This Row],[Precio de Cliente neto]]*(1+$F$3)),"-")</f>
        <v>831.504135</v>
      </c>
      <c r="I5863" s="14" t="n">
        <v>791.9087</v>
      </c>
      <c r="J5863" s="14" t="n">
        <v>577.3014423</v>
      </c>
    </row>
    <row r="5864" customFormat="false" ht="15" hidden="false" customHeight="false" outlineLevel="0" collapsed="false">
      <c r="A5864" s="12" t="n">
        <v>39963</v>
      </c>
      <c r="B5864" s="13" t="s">
        <v>5877</v>
      </c>
      <c r="C5864" s="14" t="n">
        <f aca="false">IF($F$2=0," - ",Tabla1[[#This Row],[Base Precio de Lista neto]])</f>
        <v>1008.8673</v>
      </c>
      <c r="D5864" s="14" t="n">
        <f aca="false">IF($F$2=0," - ",Tabla1[[#This Row],[Base Precio de Lista neto]]*(1-$F$2))</f>
        <v>706.20711</v>
      </c>
      <c r="E5864" s="14" t="n">
        <f aca="false">IF($F$2=0," - ",Tabla1[[#This Row],[Base para Mejor precio]]*(1-$F$2))</f>
        <v>514.82498319</v>
      </c>
      <c r="F5864" s="12" t="s">
        <v>14</v>
      </c>
      <c r="G5864" s="15" t="s">
        <v>353</v>
      </c>
      <c r="H5864" s="14" t="n">
        <f aca="false">IFERROR(IF($F$3=0,"-",Tabla1[[#This Row],[Precio de Cliente neto]]*(1+$F$3)),"-")</f>
        <v>1059.310665</v>
      </c>
      <c r="I5864" s="14" t="n">
        <v>1008.8673</v>
      </c>
      <c r="J5864" s="14" t="n">
        <v>735.4642617</v>
      </c>
    </row>
    <row r="5865" customFormat="false" ht="15" hidden="false" customHeight="false" outlineLevel="0" collapsed="false">
      <c r="A5865" s="12" t="n">
        <v>39964</v>
      </c>
      <c r="B5865" s="13" t="s">
        <v>5878</v>
      </c>
      <c r="C5865" s="14" t="n">
        <f aca="false">IF($F$2=0," - ",Tabla1[[#This Row],[Base Precio de Lista neto]])</f>
        <v>477.4764</v>
      </c>
      <c r="D5865" s="14" t="n">
        <f aca="false">IF($F$2=0," - ",Tabla1[[#This Row],[Base Precio de Lista neto]]*(1-$F$2))</f>
        <v>334.23348</v>
      </c>
      <c r="E5865" s="14" t="n">
        <f aca="false">IF($F$2=0," - ",Tabla1[[#This Row],[Base para Mejor precio]]*(1-$F$2))</f>
        <v>243.65620692</v>
      </c>
      <c r="F5865" s="12" t="s">
        <v>14</v>
      </c>
      <c r="G5865" s="15" t="s">
        <v>353</v>
      </c>
      <c r="H5865" s="14" t="n">
        <f aca="false">IFERROR(IF($F$3=0,"-",Tabla1[[#This Row],[Precio de Cliente neto]]*(1+$F$3)),"-")</f>
        <v>501.35022</v>
      </c>
      <c r="I5865" s="14" t="n">
        <v>477.4764</v>
      </c>
      <c r="J5865" s="14" t="n">
        <v>348.0802956</v>
      </c>
    </row>
    <row r="5866" customFormat="false" ht="15" hidden="false" customHeight="false" outlineLevel="0" collapsed="false">
      <c r="A5866" s="12" t="n">
        <v>39965</v>
      </c>
      <c r="B5866" s="13" t="s">
        <v>5879</v>
      </c>
      <c r="C5866" s="14" t="n">
        <f aca="false">IF($F$2=0," - ",Tabla1[[#This Row],[Base Precio de Lista neto]])</f>
        <v>716.2146</v>
      </c>
      <c r="D5866" s="14" t="n">
        <f aca="false">IF($F$2=0," - ",Tabla1[[#This Row],[Base Precio de Lista neto]]*(1-$F$2))</f>
        <v>501.35022</v>
      </c>
      <c r="E5866" s="14" t="n">
        <f aca="false">IF($F$2=0," - ",Tabla1[[#This Row],[Base para Mejor precio]]*(1-$F$2))</f>
        <v>365.48431038</v>
      </c>
      <c r="F5866" s="12" t="s">
        <v>14</v>
      </c>
      <c r="G5866" s="15" t="s">
        <v>353</v>
      </c>
      <c r="H5866" s="14" t="n">
        <f aca="false">IFERROR(IF($F$3=0,"-",Tabla1[[#This Row],[Precio de Cliente neto]]*(1+$F$3)),"-")</f>
        <v>752.02533</v>
      </c>
      <c r="I5866" s="14" t="n">
        <v>716.2146</v>
      </c>
      <c r="J5866" s="14" t="n">
        <v>522.1204434</v>
      </c>
    </row>
    <row r="5867" customFormat="false" ht="15" hidden="false" customHeight="false" outlineLevel="0" collapsed="false">
      <c r="A5867" s="12" t="n">
        <v>39966</v>
      </c>
      <c r="B5867" s="13" t="s">
        <v>5880</v>
      </c>
      <c r="C5867" s="14" t="n">
        <f aca="false">IF($F$2=0," - ",Tabla1[[#This Row],[Base Precio de Lista neto]])</f>
        <v>557.0558</v>
      </c>
      <c r="D5867" s="14" t="n">
        <f aca="false">IF($F$2=0," - ",Tabla1[[#This Row],[Base Precio de Lista neto]]*(1-$F$2))</f>
        <v>389.93906</v>
      </c>
      <c r="E5867" s="14" t="n">
        <f aca="false">IF($F$2=0," - ",Tabla1[[#This Row],[Base para Mejor precio]]*(1-$F$2))</f>
        <v>284.26557474</v>
      </c>
      <c r="F5867" s="12" t="s">
        <v>14</v>
      </c>
      <c r="G5867" s="15" t="s">
        <v>353</v>
      </c>
      <c r="H5867" s="14" t="n">
        <f aca="false">IFERROR(IF($F$3=0,"-",Tabla1[[#This Row],[Precio de Cliente neto]]*(1+$F$3)),"-")</f>
        <v>584.90859</v>
      </c>
      <c r="I5867" s="14" t="n">
        <v>557.0558</v>
      </c>
      <c r="J5867" s="14" t="n">
        <v>406.0936782</v>
      </c>
    </row>
    <row r="5868" customFormat="false" ht="15" hidden="false" customHeight="false" outlineLevel="0" collapsed="false">
      <c r="A5868" s="12" t="n">
        <v>39967</v>
      </c>
      <c r="B5868" s="13" t="s">
        <v>5881</v>
      </c>
      <c r="C5868" s="14" t="n">
        <f aca="false">IF($F$2=0," - ",Tabla1[[#This Row],[Base Precio de Lista neto]])</f>
        <v>954.9529</v>
      </c>
      <c r="D5868" s="14" t="n">
        <f aca="false">IF($F$2=0," - ",Tabla1[[#This Row],[Base Precio de Lista neto]]*(1-$F$2))</f>
        <v>668.46703</v>
      </c>
      <c r="E5868" s="14" t="n">
        <f aca="false">IF($F$2=0," - ",Tabla1[[#This Row],[Base para Mejor precio]]*(1-$F$2))</f>
        <v>487.31246487</v>
      </c>
      <c r="F5868" s="12" t="s">
        <v>14</v>
      </c>
      <c r="G5868" s="15" t="s">
        <v>353</v>
      </c>
      <c r="H5868" s="14" t="n">
        <f aca="false">IFERROR(IF($F$3=0,"-",Tabla1[[#This Row],[Precio de Cliente neto]]*(1+$F$3)),"-")</f>
        <v>1002.700545</v>
      </c>
      <c r="I5868" s="14" t="n">
        <v>954.9529</v>
      </c>
      <c r="J5868" s="14" t="n">
        <v>696.1606641</v>
      </c>
    </row>
    <row r="5869" customFormat="false" ht="15" hidden="false" customHeight="false" outlineLevel="0" collapsed="false">
      <c r="A5869" s="12" t="n">
        <v>39968</v>
      </c>
      <c r="B5869" s="13" t="s">
        <v>5882</v>
      </c>
      <c r="C5869" s="14" t="n">
        <f aca="false">IF($F$2=0," - ",Tabla1[[#This Row],[Base Precio de Lista neto]])</f>
        <v>987.4283</v>
      </c>
      <c r="D5869" s="14" t="n">
        <f aca="false">IF($F$2=0," - ",Tabla1[[#This Row],[Base Precio de Lista neto]]*(1-$F$2))</f>
        <v>691.19981</v>
      </c>
      <c r="E5869" s="14" t="n">
        <f aca="false">IF($F$2=0," - ",Tabla1[[#This Row],[Base para Mejor precio]]*(1-$F$2))</f>
        <v>497.6638632</v>
      </c>
      <c r="F5869" s="12" t="s">
        <v>14</v>
      </c>
      <c r="G5869" s="15" t="s">
        <v>143</v>
      </c>
      <c r="H5869" s="14" t="n">
        <f aca="false">IFERROR(IF($F$3=0,"-",Tabla1[[#This Row],[Precio de Cliente neto]]*(1+$F$3)),"-")</f>
        <v>1036.799715</v>
      </c>
      <c r="I5869" s="14" t="n">
        <v>987.4283</v>
      </c>
      <c r="J5869" s="14" t="n">
        <v>710.948376</v>
      </c>
    </row>
    <row r="5870" customFormat="false" ht="15" hidden="false" customHeight="false" outlineLevel="0" collapsed="false">
      <c r="A5870" s="12" t="n">
        <v>39970</v>
      </c>
      <c r="B5870" s="13" t="s">
        <v>5883</v>
      </c>
      <c r="C5870" s="14" t="n">
        <f aca="false">IF($F$2=0," - ",Tabla1[[#This Row],[Base Precio de Lista neto]])</f>
        <v>155.4741</v>
      </c>
      <c r="D5870" s="14" t="n">
        <f aca="false">IF($F$2=0," - ",Tabla1[[#This Row],[Base Precio de Lista neto]]*(1-$F$2))</f>
        <v>108.83187</v>
      </c>
      <c r="E5870" s="14" t="n">
        <f aca="false">IF($F$2=0," - ",Tabla1[[#This Row],[Base para Mejor precio]]*(1-$F$2))</f>
        <v>79.33843323</v>
      </c>
      <c r="F5870" s="12" t="s">
        <v>14</v>
      </c>
      <c r="G5870" s="15" t="s">
        <v>353</v>
      </c>
      <c r="H5870" s="14" t="n">
        <f aca="false">IFERROR(IF($F$3=0,"-",Tabla1[[#This Row],[Precio de Cliente neto]]*(1+$F$3)),"-")</f>
        <v>163.247805</v>
      </c>
      <c r="I5870" s="14" t="n">
        <v>155.4741</v>
      </c>
      <c r="J5870" s="14" t="n">
        <v>113.3406189</v>
      </c>
    </row>
    <row r="5871" customFormat="false" ht="15" hidden="false" customHeight="false" outlineLevel="0" collapsed="false">
      <c r="A5871" s="12" t="n">
        <v>39971</v>
      </c>
      <c r="B5871" s="13" t="s">
        <v>5884</v>
      </c>
      <c r="C5871" s="14" t="n">
        <f aca="false">IF($F$2=0," - ",Tabla1[[#This Row],[Base Precio de Lista neto]])</f>
        <v>172.3008</v>
      </c>
      <c r="D5871" s="14" t="n">
        <f aca="false">IF($F$2=0," - ",Tabla1[[#This Row],[Base Precio de Lista neto]]*(1-$F$2))</f>
        <v>120.61056</v>
      </c>
      <c r="E5871" s="14" t="n">
        <f aca="false">IF($F$2=0," - ",Tabla1[[#This Row],[Base para Mejor precio]]*(1-$F$2))</f>
        <v>87.92509824</v>
      </c>
      <c r="F5871" s="12" t="s">
        <v>14</v>
      </c>
      <c r="G5871" s="15" t="s">
        <v>353</v>
      </c>
      <c r="H5871" s="14" t="n">
        <f aca="false">IFERROR(IF($F$3=0,"-",Tabla1[[#This Row],[Precio de Cliente neto]]*(1+$F$3)),"-")</f>
        <v>180.91584</v>
      </c>
      <c r="I5871" s="14" t="n">
        <v>172.3008</v>
      </c>
      <c r="J5871" s="14" t="n">
        <v>125.6072832</v>
      </c>
    </row>
    <row r="5872" customFormat="false" ht="15" hidden="false" customHeight="false" outlineLevel="0" collapsed="false">
      <c r="A5872" s="12" t="n">
        <v>39972</v>
      </c>
      <c r="B5872" s="13" t="s">
        <v>5885</v>
      </c>
      <c r="C5872" s="14" t="n">
        <f aca="false">IF($F$2=0," - ",Tabla1[[#This Row],[Base Precio de Lista neto]])</f>
        <v>232.5492</v>
      </c>
      <c r="D5872" s="14" t="n">
        <f aca="false">IF($F$2=0," - ",Tabla1[[#This Row],[Base Precio de Lista neto]]*(1-$F$2))</f>
        <v>162.78444</v>
      </c>
      <c r="E5872" s="14" t="n">
        <f aca="false">IF($F$2=0," - ",Tabla1[[#This Row],[Base para Mejor precio]]*(1-$F$2))</f>
        <v>118.66985676</v>
      </c>
      <c r="F5872" s="12" t="s">
        <v>14</v>
      </c>
      <c r="G5872" s="15" t="s">
        <v>353</v>
      </c>
      <c r="H5872" s="14" t="n">
        <f aca="false">IFERROR(IF($F$3=0,"-",Tabla1[[#This Row],[Precio de Cliente neto]]*(1+$F$3)),"-")</f>
        <v>244.17666</v>
      </c>
      <c r="I5872" s="14" t="n">
        <v>232.5492</v>
      </c>
      <c r="J5872" s="14" t="n">
        <v>169.5283668</v>
      </c>
    </row>
    <row r="5873" customFormat="false" ht="15" hidden="false" customHeight="false" outlineLevel="0" collapsed="false">
      <c r="A5873" s="12" t="n">
        <v>39973</v>
      </c>
      <c r="B5873" s="13" t="s">
        <v>5886</v>
      </c>
      <c r="C5873" s="14" t="n">
        <f aca="false">IF($F$2=0," - ",Tabla1[[#This Row],[Base Precio de Lista neto]])</f>
        <v>276.412</v>
      </c>
      <c r="D5873" s="14" t="n">
        <f aca="false">IF($F$2=0," - ",Tabla1[[#This Row],[Base Precio de Lista neto]]*(1-$F$2))</f>
        <v>193.4884</v>
      </c>
      <c r="E5873" s="14" t="n">
        <f aca="false">IF($F$2=0," - ",Tabla1[[#This Row],[Base para Mejor precio]]*(1-$F$2))</f>
        <v>141.0530436</v>
      </c>
      <c r="F5873" s="12" t="s">
        <v>14</v>
      </c>
      <c r="G5873" s="15" t="s">
        <v>353</v>
      </c>
      <c r="H5873" s="14" t="n">
        <f aca="false">IFERROR(IF($F$3=0,"-",Tabla1[[#This Row],[Precio de Cliente neto]]*(1+$F$3)),"-")</f>
        <v>290.2326</v>
      </c>
      <c r="I5873" s="14" t="n">
        <v>276.412</v>
      </c>
      <c r="J5873" s="14" t="n">
        <v>201.504348</v>
      </c>
    </row>
    <row r="5874" customFormat="false" ht="15" hidden="false" customHeight="false" outlineLevel="0" collapsed="false">
      <c r="A5874" s="12" t="n">
        <v>39974</v>
      </c>
      <c r="B5874" s="13" t="s">
        <v>5887</v>
      </c>
      <c r="C5874" s="14" t="n">
        <f aca="false">IF($F$2=0," - ",Tabla1[[#This Row],[Base Precio de Lista neto]])</f>
        <v>351.4457</v>
      </c>
      <c r="D5874" s="14" t="n">
        <f aca="false">IF($F$2=0," - ",Tabla1[[#This Row],[Base Precio de Lista neto]]*(1-$F$2))</f>
        <v>246.01199</v>
      </c>
      <c r="E5874" s="14" t="n">
        <f aca="false">IF($F$2=0," - ",Tabla1[[#This Row],[Base para Mejor precio]]*(1-$F$2))</f>
        <v>179.34274071</v>
      </c>
      <c r="F5874" s="12" t="s">
        <v>14</v>
      </c>
      <c r="G5874" s="15" t="s">
        <v>353</v>
      </c>
      <c r="H5874" s="14" t="n">
        <f aca="false">IFERROR(IF($F$3=0,"-",Tabla1[[#This Row],[Precio de Cliente neto]]*(1+$F$3)),"-")</f>
        <v>369.017985</v>
      </c>
      <c r="I5874" s="14" t="n">
        <v>351.4457</v>
      </c>
      <c r="J5874" s="14" t="n">
        <v>256.2039153</v>
      </c>
    </row>
    <row r="5875" customFormat="false" ht="15" hidden="false" customHeight="false" outlineLevel="0" collapsed="false">
      <c r="A5875" s="12" t="n">
        <v>39975</v>
      </c>
      <c r="B5875" s="13" t="s">
        <v>5888</v>
      </c>
      <c r="C5875" s="14" t="n">
        <f aca="false">IF($F$2=0," - ",Tabla1[[#This Row],[Base Precio de Lista neto]])</f>
        <v>1249.2331</v>
      </c>
      <c r="D5875" s="14" t="n">
        <f aca="false">IF($F$2=0," - ",Tabla1[[#This Row],[Base Precio de Lista neto]]*(1-$F$2))</f>
        <v>874.46317</v>
      </c>
      <c r="E5875" s="14" t="n">
        <f aca="false">IF($F$2=0," - ",Tabla1[[#This Row],[Base para Mejor precio]]*(1-$F$2))</f>
        <v>637.48365093</v>
      </c>
      <c r="F5875" s="12" t="s">
        <v>14</v>
      </c>
      <c r="G5875" s="15" t="s">
        <v>353</v>
      </c>
      <c r="H5875" s="14" t="n">
        <f aca="false">IFERROR(IF($F$3=0,"-",Tabla1[[#This Row],[Precio de Cliente neto]]*(1+$F$3)),"-")</f>
        <v>1311.694755</v>
      </c>
      <c r="I5875" s="14" t="n">
        <v>1249.2331</v>
      </c>
      <c r="J5875" s="14" t="n">
        <v>910.6909299</v>
      </c>
    </row>
    <row r="5876" customFormat="false" ht="15" hidden="false" customHeight="false" outlineLevel="0" collapsed="false">
      <c r="A5876" s="12" t="n">
        <v>39976</v>
      </c>
      <c r="B5876" s="13" t="s">
        <v>5889</v>
      </c>
      <c r="C5876" s="14" t="n">
        <f aca="false">IF($F$2=0," - ",Tabla1[[#This Row],[Base Precio de Lista neto]])</f>
        <v>998.6182</v>
      </c>
      <c r="D5876" s="14" t="n">
        <f aca="false">IF($F$2=0," - ",Tabla1[[#This Row],[Base Precio de Lista neto]]*(1-$F$2))</f>
        <v>699.03274</v>
      </c>
      <c r="E5876" s="14" t="n">
        <f aca="false">IF($F$2=0," - ",Tabla1[[#This Row],[Base para Mejor precio]]*(1-$F$2))</f>
        <v>509.59486746</v>
      </c>
      <c r="F5876" s="12" t="s">
        <v>14</v>
      </c>
      <c r="G5876" s="15" t="s">
        <v>353</v>
      </c>
      <c r="H5876" s="14" t="n">
        <f aca="false">IFERROR(IF($F$3=0,"-",Tabla1[[#This Row],[Precio de Cliente neto]]*(1+$F$3)),"-")</f>
        <v>1048.54911</v>
      </c>
      <c r="I5876" s="14" t="n">
        <v>998.6182</v>
      </c>
      <c r="J5876" s="14" t="n">
        <v>727.9926678</v>
      </c>
    </row>
    <row r="5877" customFormat="false" ht="15" hidden="false" customHeight="false" outlineLevel="0" collapsed="false">
      <c r="A5877" s="12" t="n">
        <v>39977</v>
      </c>
      <c r="B5877" s="13" t="s">
        <v>5890</v>
      </c>
      <c r="C5877" s="14" t="n">
        <f aca="false">IF($F$2=0," - ",Tabla1[[#This Row],[Base Precio de Lista neto]])</f>
        <v>998.6182</v>
      </c>
      <c r="D5877" s="14" t="n">
        <f aca="false">IF($F$2=0," - ",Tabla1[[#This Row],[Base Precio de Lista neto]]*(1-$F$2))</f>
        <v>699.03274</v>
      </c>
      <c r="E5877" s="14" t="n">
        <f aca="false">IF($F$2=0," - ",Tabla1[[#This Row],[Base para Mejor precio]]*(1-$F$2))</f>
        <v>629.129466</v>
      </c>
      <c r="F5877" s="12" t="s">
        <v>14</v>
      </c>
      <c r="G5877" s="15" t="s">
        <v>143</v>
      </c>
      <c r="H5877" s="14" t="n">
        <f aca="false">IFERROR(IF($F$3=0,"-",Tabla1[[#This Row],[Precio de Cliente neto]]*(1+$F$3)),"-")</f>
        <v>1048.54911</v>
      </c>
      <c r="I5877" s="14" t="n">
        <v>998.6182</v>
      </c>
      <c r="J5877" s="14" t="n">
        <v>898.75638</v>
      </c>
    </row>
    <row r="5878" customFormat="false" ht="15" hidden="false" customHeight="false" outlineLevel="0" collapsed="false">
      <c r="A5878" s="12" t="n">
        <v>39979</v>
      </c>
      <c r="B5878" s="13" t="s">
        <v>5891</v>
      </c>
      <c r="C5878" s="14" t="n">
        <f aca="false">IF($F$2=0," - ",Tabla1[[#This Row],[Base Precio de Lista neto]])</f>
        <v>455.0338</v>
      </c>
      <c r="D5878" s="14" t="n">
        <f aca="false">IF($F$2=0," - ",Tabla1[[#This Row],[Base Precio de Lista neto]]*(1-$F$2))</f>
        <v>318.52366</v>
      </c>
      <c r="E5878" s="14" t="n">
        <f aca="false">IF($F$2=0," - ",Tabla1[[#This Row],[Base para Mejor precio]]*(1-$F$2))</f>
        <v>232.20374814</v>
      </c>
      <c r="F5878" s="12" t="s">
        <v>14</v>
      </c>
      <c r="G5878" s="15" t="s">
        <v>353</v>
      </c>
      <c r="H5878" s="14" t="n">
        <f aca="false">IFERROR(IF($F$3=0,"-",Tabla1[[#This Row],[Precio de Cliente neto]]*(1+$F$3)),"-")</f>
        <v>477.78549</v>
      </c>
      <c r="I5878" s="14" t="n">
        <v>455.0338</v>
      </c>
      <c r="J5878" s="14" t="n">
        <v>331.7196402</v>
      </c>
    </row>
    <row r="5879" customFormat="false" ht="15" hidden="false" customHeight="false" outlineLevel="0" collapsed="false">
      <c r="A5879" s="12" t="n">
        <v>39980</v>
      </c>
      <c r="B5879" s="13" t="s">
        <v>5892</v>
      </c>
      <c r="C5879" s="14" t="n">
        <f aca="false">IF($F$2=0," - ",Tabla1[[#This Row],[Base Precio de Lista neto]])</f>
        <v>204.4617</v>
      </c>
      <c r="D5879" s="14" t="n">
        <f aca="false">IF($F$2=0," - ",Tabla1[[#This Row],[Base Precio de Lista neto]]*(1-$F$2))</f>
        <v>143.12319</v>
      </c>
      <c r="E5879" s="14" t="n">
        <f aca="false">IF($F$2=0," - ",Tabla1[[#This Row],[Base para Mejor precio]]*(1-$F$2))</f>
        <v>104.33680551</v>
      </c>
      <c r="F5879" s="12" t="s">
        <v>14</v>
      </c>
      <c r="G5879" s="15" t="s">
        <v>353</v>
      </c>
      <c r="H5879" s="14" t="n">
        <f aca="false">IFERROR(IF($F$3=0,"-",Tabla1[[#This Row],[Precio de Cliente neto]]*(1+$F$3)),"-")</f>
        <v>214.684785</v>
      </c>
      <c r="I5879" s="14" t="n">
        <v>204.4617</v>
      </c>
      <c r="J5879" s="14" t="n">
        <v>149.0525793</v>
      </c>
    </row>
    <row r="5880" customFormat="false" ht="15" hidden="false" customHeight="false" outlineLevel="0" collapsed="false">
      <c r="A5880" s="12" t="n">
        <v>39981</v>
      </c>
      <c r="B5880" s="13" t="s">
        <v>5893</v>
      </c>
      <c r="C5880" s="14" t="n">
        <f aca="false">IF($F$2=0," - ",Tabla1[[#This Row],[Base Precio de Lista neto]])</f>
        <v>334.7148</v>
      </c>
      <c r="D5880" s="14" t="n">
        <f aca="false">IF($F$2=0," - ",Tabla1[[#This Row],[Base Precio de Lista neto]]*(1-$F$2))</f>
        <v>234.30036</v>
      </c>
      <c r="E5880" s="14" t="n">
        <f aca="false">IF($F$2=0," - ",Tabla1[[#This Row],[Base para Mejor precio]]*(1-$F$2))</f>
        <v>170.80496244</v>
      </c>
      <c r="F5880" s="12" t="s">
        <v>14</v>
      </c>
      <c r="G5880" s="15" t="s">
        <v>353</v>
      </c>
      <c r="H5880" s="14" t="n">
        <f aca="false">IFERROR(IF($F$3=0,"-",Tabla1[[#This Row],[Precio de Cliente neto]]*(1+$F$3)),"-")</f>
        <v>351.45054</v>
      </c>
      <c r="I5880" s="14" t="n">
        <v>334.7148</v>
      </c>
      <c r="J5880" s="14" t="n">
        <v>244.0070892</v>
      </c>
    </row>
    <row r="5881" customFormat="false" ht="15" hidden="false" customHeight="false" outlineLevel="0" collapsed="false">
      <c r="A5881" s="12" t="n">
        <v>39982</v>
      </c>
      <c r="B5881" s="13" t="s">
        <v>5894</v>
      </c>
      <c r="C5881" s="14" t="n">
        <f aca="false">IF($F$2=0," - ",Tabla1[[#This Row],[Base Precio de Lista neto]])</f>
        <v>389.8798</v>
      </c>
      <c r="D5881" s="14" t="n">
        <f aca="false">IF($F$2=0," - ",Tabla1[[#This Row],[Base Precio de Lista neto]]*(1-$F$2))</f>
        <v>272.91586</v>
      </c>
      <c r="E5881" s="14" t="n">
        <f aca="false">IF($F$2=0," - ",Tabla1[[#This Row],[Base para Mejor precio]]*(1-$F$2))</f>
        <v>198.95566194</v>
      </c>
      <c r="F5881" s="12" t="s">
        <v>14</v>
      </c>
      <c r="G5881" s="15" t="s">
        <v>353</v>
      </c>
      <c r="H5881" s="14" t="n">
        <f aca="false">IFERROR(IF($F$3=0,"-",Tabla1[[#This Row],[Precio de Cliente neto]]*(1+$F$3)),"-")</f>
        <v>409.37379</v>
      </c>
      <c r="I5881" s="14" t="n">
        <v>389.8798</v>
      </c>
      <c r="J5881" s="14" t="n">
        <v>284.2223742</v>
      </c>
    </row>
    <row r="5882" customFormat="false" ht="15" hidden="false" customHeight="false" outlineLevel="0" collapsed="false">
      <c r="A5882" s="12" t="n">
        <v>39983</v>
      </c>
      <c r="B5882" s="13" t="s">
        <v>5895</v>
      </c>
      <c r="C5882" s="14" t="n">
        <f aca="false">IF($F$2=0," - ",Tabla1[[#This Row],[Base Precio de Lista neto]])</f>
        <v>482.6324</v>
      </c>
      <c r="D5882" s="14" t="n">
        <f aca="false">IF($F$2=0," - ",Tabla1[[#This Row],[Base Precio de Lista neto]]*(1-$F$2))</f>
        <v>337.84268</v>
      </c>
      <c r="E5882" s="14" t="n">
        <f aca="false">IF($F$2=0," - ",Tabla1[[#This Row],[Base para Mejor precio]]*(1-$F$2))</f>
        <v>246.28731372</v>
      </c>
      <c r="F5882" s="12" t="s">
        <v>14</v>
      </c>
      <c r="G5882" s="15" t="s">
        <v>353</v>
      </c>
      <c r="H5882" s="14" t="n">
        <f aca="false">IFERROR(IF($F$3=0,"-",Tabla1[[#This Row],[Precio de Cliente neto]]*(1+$F$3)),"-")</f>
        <v>506.76402</v>
      </c>
      <c r="I5882" s="14" t="n">
        <v>482.6324</v>
      </c>
      <c r="J5882" s="14" t="n">
        <v>351.8390196</v>
      </c>
    </row>
    <row r="5883" customFormat="false" ht="15" hidden="false" customHeight="false" outlineLevel="0" collapsed="false">
      <c r="A5883" s="12" t="n">
        <v>39984</v>
      </c>
      <c r="B5883" s="13" t="s">
        <v>5896</v>
      </c>
      <c r="C5883" s="14" t="n">
        <f aca="false">IF($F$2=0," - ",Tabla1[[#This Row],[Base Precio de Lista neto]])</f>
        <v>558.9147</v>
      </c>
      <c r="D5883" s="14" t="n">
        <f aca="false">IF($F$2=0," - ",Tabla1[[#This Row],[Base Precio de Lista neto]]*(1-$F$2))</f>
        <v>391.24029</v>
      </c>
      <c r="E5883" s="14" t="n">
        <f aca="false">IF($F$2=0," - ",Tabla1[[#This Row],[Base para Mejor precio]]*(1-$F$2))</f>
        <v>285.21417141</v>
      </c>
      <c r="F5883" s="12" t="s">
        <v>14</v>
      </c>
      <c r="G5883" s="15" t="s">
        <v>353</v>
      </c>
      <c r="H5883" s="14" t="n">
        <f aca="false">IFERROR(IF($F$3=0,"-",Tabla1[[#This Row],[Precio de Cliente neto]]*(1+$F$3)),"-")</f>
        <v>586.860435</v>
      </c>
      <c r="I5883" s="14" t="n">
        <v>558.9147</v>
      </c>
      <c r="J5883" s="14" t="n">
        <v>407.4488163</v>
      </c>
    </row>
    <row r="5884" customFormat="false" ht="15" hidden="false" customHeight="false" outlineLevel="0" collapsed="false">
      <c r="A5884" s="12" t="n">
        <v>39986</v>
      </c>
      <c r="B5884" s="13" t="s">
        <v>5897</v>
      </c>
      <c r="C5884" s="14" t="n">
        <f aca="false">IF($F$2=0," - ",Tabla1[[#This Row],[Base Precio de Lista neto]])</f>
        <v>1666.6602</v>
      </c>
      <c r="D5884" s="14" t="n">
        <f aca="false">IF($F$2=0," - ",Tabla1[[#This Row],[Base Precio de Lista neto]]*(1-$F$2))</f>
        <v>1166.66214</v>
      </c>
      <c r="E5884" s="14" t="n">
        <f aca="false">IF($F$2=0," - ",Tabla1[[#This Row],[Base para Mejor precio]]*(1-$F$2))</f>
        <v>1049.995926</v>
      </c>
      <c r="F5884" s="12" t="s">
        <v>14</v>
      </c>
      <c r="G5884" s="15"/>
      <c r="H5884" s="14" t="n">
        <f aca="false">IFERROR(IF($F$3=0,"-",Tabla1[[#This Row],[Precio de Cliente neto]]*(1+$F$3)),"-")</f>
        <v>1749.99321</v>
      </c>
      <c r="I5884" s="14" t="n">
        <v>1666.6602</v>
      </c>
      <c r="J5884" s="14" t="n">
        <v>1499.99418</v>
      </c>
    </row>
    <row r="5885" customFormat="false" ht="15" hidden="false" customHeight="false" outlineLevel="0" collapsed="false">
      <c r="A5885" s="12" t="n">
        <v>39987</v>
      </c>
      <c r="B5885" s="13" t="s">
        <v>5898</v>
      </c>
      <c r="C5885" s="14" t="n">
        <f aca="false">IF($F$2=0," - ",Tabla1[[#This Row],[Base Precio de Lista neto]])</f>
        <v>1463.3588</v>
      </c>
      <c r="D5885" s="14" t="n">
        <f aca="false">IF($F$2=0," - ",Tabla1[[#This Row],[Base Precio de Lista neto]]*(1-$F$2))</f>
        <v>1024.35116</v>
      </c>
      <c r="E5885" s="14" t="n">
        <f aca="false">IF($F$2=0," - ",Tabla1[[#This Row],[Base para Mejor precio]]*(1-$F$2))</f>
        <v>921.916044</v>
      </c>
      <c r="F5885" s="12" t="s">
        <v>14</v>
      </c>
      <c r="G5885" s="15"/>
      <c r="H5885" s="14" t="n">
        <f aca="false">IFERROR(IF($F$3=0,"-",Tabla1[[#This Row],[Precio de Cliente neto]]*(1+$F$3)),"-")</f>
        <v>1536.52674</v>
      </c>
      <c r="I5885" s="14" t="n">
        <v>1463.3588</v>
      </c>
      <c r="J5885" s="14" t="n">
        <v>1317.02292</v>
      </c>
    </row>
    <row r="5886" customFormat="false" ht="15" hidden="false" customHeight="false" outlineLevel="0" collapsed="false">
      <c r="A5886" s="12" t="n">
        <v>39988</v>
      </c>
      <c r="B5886" s="13" t="s">
        <v>5899</v>
      </c>
      <c r="C5886" s="14" t="n">
        <f aca="false">IF($F$2=0," - ",Tabla1[[#This Row],[Base Precio de Lista neto]])</f>
        <v>1261.9697</v>
      </c>
      <c r="D5886" s="14" t="n">
        <f aca="false">IF($F$2=0," - ",Tabla1[[#This Row],[Base Precio de Lista neto]]*(1-$F$2))</f>
        <v>883.37879</v>
      </c>
      <c r="E5886" s="14" t="n">
        <f aca="false">IF($F$2=0," - ",Tabla1[[#This Row],[Base para Mejor precio]]*(1-$F$2))</f>
        <v>795.040911</v>
      </c>
      <c r="F5886" s="12" t="s">
        <v>14</v>
      </c>
      <c r="G5886" s="15"/>
      <c r="H5886" s="14" t="n">
        <f aca="false">IFERROR(IF($F$3=0,"-",Tabla1[[#This Row],[Precio de Cliente neto]]*(1+$F$3)),"-")</f>
        <v>1325.068185</v>
      </c>
      <c r="I5886" s="14" t="n">
        <v>1261.9697</v>
      </c>
      <c r="J5886" s="14" t="n">
        <v>1135.77273</v>
      </c>
    </row>
    <row r="5887" customFormat="false" ht="15" hidden="false" customHeight="false" outlineLevel="0" collapsed="false">
      <c r="A5887" s="12" t="n">
        <v>39989</v>
      </c>
      <c r="B5887" s="13" t="s">
        <v>5900</v>
      </c>
      <c r="C5887" s="14" t="n">
        <f aca="false">IF($F$2=0," - ",Tabla1[[#This Row],[Base Precio de Lista neto]])</f>
        <v>1114.4904</v>
      </c>
      <c r="D5887" s="14" t="n">
        <f aca="false">IF($F$2=0," - ",Tabla1[[#This Row],[Base Precio de Lista neto]]*(1-$F$2))</f>
        <v>780.14328</v>
      </c>
      <c r="E5887" s="14" t="n">
        <f aca="false">IF($F$2=0," - ",Tabla1[[#This Row],[Base para Mejor precio]]*(1-$F$2))</f>
        <v>702.128952</v>
      </c>
      <c r="F5887" s="12" t="s">
        <v>14</v>
      </c>
      <c r="G5887" s="15"/>
      <c r="H5887" s="14" t="n">
        <f aca="false">IFERROR(IF($F$3=0,"-",Tabla1[[#This Row],[Precio de Cliente neto]]*(1+$F$3)),"-")</f>
        <v>1170.21492</v>
      </c>
      <c r="I5887" s="14" t="n">
        <v>1114.4904</v>
      </c>
      <c r="J5887" s="14" t="n">
        <v>1003.04136</v>
      </c>
    </row>
    <row r="5888" customFormat="false" ht="15" hidden="false" customHeight="false" outlineLevel="0" collapsed="false">
      <c r="A5888" s="12" t="n">
        <v>39990</v>
      </c>
      <c r="B5888" s="13" t="s">
        <v>5901</v>
      </c>
      <c r="C5888" s="14" t="n">
        <f aca="false">IF($F$2=0," - ",Tabla1[[#This Row],[Base Precio de Lista neto]])</f>
        <v>1045.7278</v>
      </c>
      <c r="D5888" s="14" t="n">
        <f aca="false">IF($F$2=0," - ",Tabla1[[#This Row],[Base Precio de Lista neto]]*(1-$F$2))</f>
        <v>732.00946</v>
      </c>
      <c r="E5888" s="14" t="n">
        <f aca="false">IF($F$2=0," - ",Tabla1[[#This Row],[Base para Mejor precio]]*(1-$F$2))</f>
        <v>658.808514</v>
      </c>
      <c r="F5888" s="12" t="s">
        <v>14</v>
      </c>
      <c r="G5888" s="15"/>
      <c r="H5888" s="14" t="n">
        <f aca="false">IFERROR(IF($F$3=0,"-",Tabla1[[#This Row],[Precio de Cliente neto]]*(1+$F$3)),"-")</f>
        <v>1098.01419</v>
      </c>
      <c r="I5888" s="14" t="n">
        <v>1045.7278</v>
      </c>
      <c r="J5888" s="14" t="n">
        <v>941.15502</v>
      </c>
    </row>
    <row r="5889" customFormat="false" ht="15" hidden="false" customHeight="false" outlineLevel="0" collapsed="false">
      <c r="A5889" s="12" t="n">
        <v>39991</v>
      </c>
      <c r="B5889" s="13" t="s">
        <v>5902</v>
      </c>
      <c r="C5889" s="14" t="n">
        <f aca="false">IF($F$2=0," - ",Tabla1[[#This Row],[Base Precio de Lista neto]])</f>
        <v>1002.6758</v>
      </c>
      <c r="D5889" s="14" t="n">
        <f aca="false">IF($F$2=0," - ",Tabla1[[#This Row],[Base Precio de Lista neto]]*(1-$F$2))</f>
        <v>701.87306</v>
      </c>
      <c r="E5889" s="14" t="n">
        <f aca="false">IF($F$2=0," - ",Tabla1[[#This Row],[Base para Mejor precio]]*(1-$F$2))</f>
        <v>631.685754</v>
      </c>
      <c r="F5889" s="12" t="s">
        <v>14</v>
      </c>
      <c r="G5889" s="15"/>
      <c r="H5889" s="14" t="n">
        <f aca="false">IFERROR(IF($F$3=0,"-",Tabla1[[#This Row],[Precio de Cliente neto]]*(1+$F$3)),"-")</f>
        <v>1052.80959</v>
      </c>
      <c r="I5889" s="14" t="n">
        <v>1002.6758</v>
      </c>
      <c r="J5889" s="14" t="n">
        <v>902.40822</v>
      </c>
    </row>
    <row r="5890" customFormat="false" ht="15" hidden="false" customHeight="false" outlineLevel="0" collapsed="false">
      <c r="A5890" s="12" t="n">
        <v>39992</v>
      </c>
      <c r="B5890" s="13" t="s">
        <v>5903</v>
      </c>
      <c r="C5890" s="14" t="n">
        <f aca="false">IF($F$2=0," - ",Tabla1[[#This Row],[Base Precio de Lista neto]])</f>
        <v>1002.6758</v>
      </c>
      <c r="D5890" s="14" t="n">
        <f aca="false">IF($F$2=0," - ",Tabla1[[#This Row],[Base Precio de Lista neto]]*(1-$F$2))</f>
        <v>701.87306</v>
      </c>
      <c r="E5890" s="14" t="n">
        <f aca="false">IF($F$2=0," - ",Tabla1[[#This Row],[Base para Mejor precio]]*(1-$F$2))</f>
        <v>631.685754</v>
      </c>
      <c r="F5890" s="12" t="s">
        <v>14</v>
      </c>
      <c r="G5890" s="15"/>
      <c r="H5890" s="14" t="n">
        <f aca="false">IFERROR(IF($F$3=0,"-",Tabla1[[#This Row],[Precio de Cliente neto]]*(1+$F$3)),"-")</f>
        <v>1052.80959</v>
      </c>
      <c r="I5890" s="14" t="n">
        <v>1002.6758</v>
      </c>
      <c r="J5890" s="14" t="n">
        <v>902.40822</v>
      </c>
    </row>
    <row r="5891" customFormat="false" ht="15" hidden="false" customHeight="false" outlineLevel="0" collapsed="false">
      <c r="A5891" s="12" t="n">
        <v>39993</v>
      </c>
      <c r="B5891" s="13" t="s">
        <v>5904</v>
      </c>
      <c r="C5891" s="14" t="n">
        <f aca="false">IF($F$2=0," - ",Tabla1[[#This Row],[Base Precio de Lista neto]])</f>
        <v>988.0327</v>
      </c>
      <c r="D5891" s="14" t="n">
        <f aca="false">IF($F$2=0," - ",Tabla1[[#This Row],[Base Precio de Lista neto]]*(1-$F$2))</f>
        <v>691.62289</v>
      </c>
      <c r="E5891" s="14" t="n">
        <f aca="false">IF($F$2=0," - ",Tabla1[[#This Row],[Base para Mejor precio]]*(1-$F$2))</f>
        <v>622.460601</v>
      </c>
      <c r="F5891" s="12" t="s">
        <v>14</v>
      </c>
      <c r="G5891" s="15"/>
      <c r="H5891" s="14" t="n">
        <f aca="false">IFERROR(IF($F$3=0,"-",Tabla1[[#This Row],[Precio de Cliente neto]]*(1+$F$3)),"-")</f>
        <v>1037.434335</v>
      </c>
      <c r="I5891" s="14" t="n">
        <v>988.0327</v>
      </c>
      <c r="J5891" s="14" t="n">
        <v>889.22943</v>
      </c>
    </row>
    <row r="5892" customFormat="false" ht="15" hidden="false" customHeight="false" outlineLevel="0" collapsed="false">
      <c r="A5892" s="12" t="n">
        <v>40000</v>
      </c>
      <c r="B5892" s="13" t="s">
        <v>5905</v>
      </c>
      <c r="C5892" s="14" t="n">
        <f aca="false">IF($F$2=0," - ",Tabla1[[#This Row],[Base Precio de Lista neto]])</f>
        <v>33.4686</v>
      </c>
      <c r="D5892" s="14" t="n">
        <f aca="false">IF($F$2=0," - ",Tabla1[[#This Row],[Base Precio de Lista neto]]*(1-$F$2))</f>
        <v>23.42802</v>
      </c>
      <c r="E5892" s="14" t="n">
        <f aca="false">IF($F$2=0," - ",Tabla1[[#This Row],[Base para Mejor precio]]*(1-$F$2))</f>
        <v>21.085218</v>
      </c>
      <c r="F5892" s="12" t="s">
        <v>31</v>
      </c>
      <c r="G5892" s="15"/>
      <c r="H5892" s="14" t="n">
        <f aca="false">IFERROR(IF($F$3=0,"-",Tabla1[[#This Row],[Precio de Cliente neto]]*(1+$F$3)),"-")</f>
        <v>35.14203</v>
      </c>
      <c r="I5892" s="14" t="n">
        <v>33.4686</v>
      </c>
      <c r="J5892" s="14" t="n">
        <v>30.12174</v>
      </c>
    </row>
    <row r="5893" customFormat="false" ht="15" hidden="false" customHeight="false" outlineLevel="0" collapsed="false">
      <c r="A5893" s="12" t="n">
        <v>40001</v>
      </c>
      <c r="B5893" s="13" t="s">
        <v>5906</v>
      </c>
      <c r="C5893" s="14" t="n">
        <f aca="false">IF($F$2=0," - ",Tabla1[[#This Row],[Base Precio de Lista neto]])</f>
        <v>33.4686</v>
      </c>
      <c r="D5893" s="14" t="n">
        <f aca="false">IF($F$2=0," - ",Tabla1[[#This Row],[Base Precio de Lista neto]]*(1-$F$2))</f>
        <v>23.42802</v>
      </c>
      <c r="E5893" s="14" t="n">
        <f aca="false">IF($F$2=0," - ",Tabla1[[#This Row],[Base para Mejor precio]]*(1-$F$2))</f>
        <v>21.085218</v>
      </c>
      <c r="F5893" s="12" t="s">
        <v>31</v>
      </c>
      <c r="G5893" s="15"/>
      <c r="H5893" s="14" t="n">
        <f aca="false">IFERROR(IF($F$3=0,"-",Tabla1[[#This Row],[Precio de Cliente neto]]*(1+$F$3)),"-")</f>
        <v>35.14203</v>
      </c>
      <c r="I5893" s="14" t="n">
        <v>33.4686</v>
      </c>
      <c r="J5893" s="14" t="n">
        <v>30.12174</v>
      </c>
    </row>
    <row r="5894" customFormat="false" ht="15" hidden="false" customHeight="false" outlineLevel="0" collapsed="false">
      <c r="A5894" s="12" t="n">
        <v>40002</v>
      </c>
      <c r="B5894" s="13" t="s">
        <v>5907</v>
      </c>
      <c r="C5894" s="14" t="n">
        <f aca="false">IF($F$2=0," - ",Tabla1[[#This Row],[Base Precio de Lista neto]])</f>
        <v>33.4686</v>
      </c>
      <c r="D5894" s="14" t="n">
        <f aca="false">IF($F$2=0," - ",Tabla1[[#This Row],[Base Precio de Lista neto]]*(1-$F$2))</f>
        <v>23.42802</v>
      </c>
      <c r="E5894" s="14" t="n">
        <f aca="false">IF($F$2=0," - ",Tabla1[[#This Row],[Base para Mejor precio]]*(1-$F$2))</f>
        <v>21.085218</v>
      </c>
      <c r="F5894" s="12" t="s">
        <v>31</v>
      </c>
      <c r="G5894" s="15"/>
      <c r="H5894" s="14" t="n">
        <f aca="false">IFERROR(IF($F$3=0,"-",Tabla1[[#This Row],[Precio de Cliente neto]]*(1+$F$3)),"-")</f>
        <v>35.14203</v>
      </c>
      <c r="I5894" s="14" t="n">
        <v>33.4686</v>
      </c>
      <c r="J5894" s="14" t="n">
        <v>30.12174</v>
      </c>
    </row>
    <row r="5895" customFormat="false" ht="15" hidden="false" customHeight="false" outlineLevel="0" collapsed="false">
      <c r="A5895" s="12" t="n">
        <v>40003</v>
      </c>
      <c r="B5895" s="13" t="s">
        <v>5908</v>
      </c>
      <c r="C5895" s="14" t="n">
        <f aca="false">IF($F$2=0," - ",Tabla1[[#This Row],[Base Precio de Lista neto]])</f>
        <v>33.4686</v>
      </c>
      <c r="D5895" s="14" t="n">
        <f aca="false">IF($F$2=0," - ",Tabla1[[#This Row],[Base Precio de Lista neto]]*(1-$F$2))</f>
        <v>23.42802</v>
      </c>
      <c r="E5895" s="14" t="n">
        <f aca="false">IF($F$2=0," - ",Tabla1[[#This Row],[Base para Mejor precio]]*(1-$F$2))</f>
        <v>21.085218</v>
      </c>
      <c r="F5895" s="12" t="s">
        <v>31</v>
      </c>
      <c r="G5895" s="15"/>
      <c r="H5895" s="14" t="n">
        <f aca="false">IFERROR(IF($F$3=0,"-",Tabla1[[#This Row],[Precio de Cliente neto]]*(1+$F$3)),"-")</f>
        <v>35.14203</v>
      </c>
      <c r="I5895" s="14" t="n">
        <v>33.4686</v>
      </c>
      <c r="J5895" s="14" t="n">
        <v>30.12174</v>
      </c>
    </row>
    <row r="5896" customFormat="false" ht="15" hidden="false" customHeight="false" outlineLevel="0" collapsed="false">
      <c r="A5896" s="12" t="n">
        <v>40004</v>
      </c>
      <c r="B5896" s="13" t="s">
        <v>5909</v>
      </c>
      <c r="C5896" s="14" t="n">
        <f aca="false">IF($F$2=0," - ",Tabla1[[#This Row],[Base Precio de Lista neto]])</f>
        <v>33.4686</v>
      </c>
      <c r="D5896" s="14" t="n">
        <f aca="false">IF($F$2=0," - ",Tabla1[[#This Row],[Base Precio de Lista neto]]*(1-$F$2))</f>
        <v>23.42802</v>
      </c>
      <c r="E5896" s="14" t="n">
        <f aca="false">IF($F$2=0," - ",Tabla1[[#This Row],[Base para Mejor precio]]*(1-$F$2))</f>
        <v>21.085218</v>
      </c>
      <c r="F5896" s="12" t="s">
        <v>31</v>
      </c>
      <c r="G5896" s="15"/>
      <c r="H5896" s="14" t="n">
        <f aca="false">IFERROR(IF($F$3=0,"-",Tabla1[[#This Row],[Precio de Cliente neto]]*(1+$F$3)),"-")</f>
        <v>35.14203</v>
      </c>
      <c r="I5896" s="14" t="n">
        <v>33.4686</v>
      </c>
      <c r="J5896" s="14" t="n">
        <v>30.12174</v>
      </c>
    </row>
    <row r="5897" customFormat="false" ht="15" hidden="false" customHeight="false" outlineLevel="0" collapsed="false">
      <c r="A5897" s="12" t="n">
        <v>40005</v>
      </c>
      <c r="B5897" s="13" t="s">
        <v>5910</v>
      </c>
      <c r="C5897" s="14" t="n">
        <f aca="false">IF($F$2=0," - ",Tabla1[[#This Row],[Base Precio de Lista neto]])</f>
        <v>33.4686</v>
      </c>
      <c r="D5897" s="14" t="n">
        <f aca="false">IF($F$2=0," - ",Tabla1[[#This Row],[Base Precio de Lista neto]]*(1-$F$2))</f>
        <v>23.42802</v>
      </c>
      <c r="E5897" s="14" t="n">
        <f aca="false">IF($F$2=0," - ",Tabla1[[#This Row],[Base para Mejor precio]]*(1-$F$2))</f>
        <v>21.085218</v>
      </c>
      <c r="F5897" s="12" t="s">
        <v>31</v>
      </c>
      <c r="G5897" s="15"/>
      <c r="H5897" s="14" t="n">
        <f aca="false">IFERROR(IF($F$3=0,"-",Tabla1[[#This Row],[Precio de Cliente neto]]*(1+$F$3)),"-")</f>
        <v>35.14203</v>
      </c>
      <c r="I5897" s="14" t="n">
        <v>33.4686</v>
      </c>
      <c r="J5897" s="14" t="n">
        <v>30.12174</v>
      </c>
    </row>
    <row r="5898" customFormat="false" ht="15" hidden="false" customHeight="false" outlineLevel="0" collapsed="false">
      <c r="A5898" s="12" t="n">
        <v>40006</v>
      </c>
      <c r="B5898" s="13" t="s">
        <v>5911</v>
      </c>
      <c r="C5898" s="14" t="n">
        <f aca="false">IF($F$2=0," - ",Tabla1[[#This Row],[Base Precio de Lista neto]])</f>
        <v>33.4686</v>
      </c>
      <c r="D5898" s="14" t="n">
        <f aca="false">IF($F$2=0," - ",Tabla1[[#This Row],[Base Precio de Lista neto]]*(1-$F$2))</f>
        <v>23.42802</v>
      </c>
      <c r="E5898" s="14" t="n">
        <f aca="false">IF($F$2=0," - ",Tabla1[[#This Row],[Base para Mejor precio]]*(1-$F$2))</f>
        <v>21.085218</v>
      </c>
      <c r="F5898" s="12" t="s">
        <v>31</v>
      </c>
      <c r="G5898" s="15"/>
      <c r="H5898" s="14" t="n">
        <f aca="false">IFERROR(IF($F$3=0,"-",Tabla1[[#This Row],[Precio de Cliente neto]]*(1+$F$3)),"-")</f>
        <v>35.14203</v>
      </c>
      <c r="I5898" s="14" t="n">
        <v>33.4686</v>
      </c>
      <c r="J5898" s="14" t="n">
        <v>30.12174</v>
      </c>
    </row>
    <row r="5899" customFormat="false" ht="15" hidden="false" customHeight="false" outlineLevel="0" collapsed="false">
      <c r="A5899" s="12" t="n">
        <v>40007</v>
      </c>
      <c r="B5899" s="13" t="s">
        <v>5912</v>
      </c>
      <c r="C5899" s="14" t="n">
        <f aca="false">IF($F$2=0," - ",Tabla1[[#This Row],[Base Precio de Lista neto]])</f>
        <v>33.4686</v>
      </c>
      <c r="D5899" s="14" t="n">
        <f aca="false">IF($F$2=0," - ",Tabla1[[#This Row],[Base Precio de Lista neto]]*(1-$F$2))</f>
        <v>23.42802</v>
      </c>
      <c r="E5899" s="14" t="n">
        <f aca="false">IF($F$2=0," - ",Tabla1[[#This Row],[Base para Mejor precio]]*(1-$F$2))</f>
        <v>21.085218</v>
      </c>
      <c r="F5899" s="12" t="s">
        <v>31</v>
      </c>
      <c r="G5899" s="15"/>
      <c r="H5899" s="14" t="n">
        <f aca="false">IFERROR(IF($F$3=0,"-",Tabla1[[#This Row],[Precio de Cliente neto]]*(1+$F$3)),"-")</f>
        <v>35.14203</v>
      </c>
      <c r="I5899" s="14" t="n">
        <v>33.4686</v>
      </c>
      <c r="J5899" s="14" t="n">
        <v>30.12174</v>
      </c>
    </row>
    <row r="5900" customFormat="false" ht="15" hidden="false" customHeight="false" outlineLevel="0" collapsed="false">
      <c r="A5900" s="12" t="n">
        <v>40008</v>
      </c>
      <c r="B5900" s="13" t="s">
        <v>5913</v>
      </c>
      <c r="C5900" s="14" t="n">
        <f aca="false">IF($F$2=0," - ",Tabla1[[#This Row],[Base Precio de Lista neto]])</f>
        <v>54.9131</v>
      </c>
      <c r="D5900" s="14" t="n">
        <f aca="false">IF($F$2=0," - ",Tabla1[[#This Row],[Base Precio de Lista neto]]*(1-$F$2))</f>
        <v>38.43917</v>
      </c>
      <c r="E5900" s="14" t="n">
        <f aca="false">IF($F$2=0," - ",Tabla1[[#This Row],[Base para Mejor precio]]*(1-$F$2))</f>
        <v>34.595253</v>
      </c>
      <c r="F5900" s="12" t="s">
        <v>31</v>
      </c>
      <c r="G5900" s="15"/>
      <c r="H5900" s="14" t="n">
        <f aca="false">IFERROR(IF($F$3=0,"-",Tabla1[[#This Row],[Precio de Cliente neto]]*(1+$F$3)),"-")</f>
        <v>57.658755</v>
      </c>
      <c r="I5900" s="14" t="n">
        <v>54.9131</v>
      </c>
      <c r="J5900" s="14" t="n">
        <v>49.42179</v>
      </c>
    </row>
    <row r="5901" customFormat="false" ht="15" hidden="false" customHeight="false" outlineLevel="0" collapsed="false">
      <c r="A5901" s="12" t="n">
        <v>40009</v>
      </c>
      <c r="B5901" s="13" t="s">
        <v>5914</v>
      </c>
      <c r="C5901" s="14" t="n">
        <f aca="false">IF($F$2=0," - ",Tabla1[[#This Row],[Base Precio de Lista neto]])</f>
        <v>54.9131</v>
      </c>
      <c r="D5901" s="14" t="n">
        <f aca="false">IF($F$2=0," - ",Tabla1[[#This Row],[Base Precio de Lista neto]]*(1-$F$2))</f>
        <v>38.43917</v>
      </c>
      <c r="E5901" s="14" t="n">
        <f aca="false">IF($F$2=0," - ",Tabla1[[#This Row],[Base para Mejor precio]]*(1-$F$2))</f>
        <v>34.595253</v>
      </c>
      <c r="F5901" s="12" t="s">
        <v>31</v>
      </c>
      <c r="G5901" s="15"/>
      <c r="H5901" s="14" t="n">
        <f aca="false">IFERROR(IF($F$3=0,"-",Tabla1[[#This Row],[Precio de Cliente neto]]*(1+$F$3)),"-")</f>
        <v>57.658755</v>
      </c>
      <c r="I5901" s="14" t="n">
        <v>54.9131</v>
      </c>
      <c r="J5901" s="14" t="n">
        <v>49.42179</v>
      </c>
    </row>
    <row r="5902" customFormat="false" ht="15" hidden="false" customHeight="false" outlineLevel="0" collapsed="false">
      <c r="A5902" s="12" t="n">
        <v>40010</v>
      </c>
      <c r="B5902" s="13" t="s">
        <v>5915</v>
      </c>
      <c r="C5902" s="14" t="n">
        <f aca="false">IF($F$2=0," - ",Tabla1[[#This Row],[Base Precio de Lista neto]])</f>
        <v>54.9131</v>
      </c>
      <c r="D5902" s="14" t="n">
        <f aca="false">IF($F$2=0," - ",Tabla1[[#This Row],[Base Precio de Lista neto]]*(1-$F$2))</f>
        <v>38.43917</v>
      </c>
      <c r="E5902" s="14" t="n">
        <f aca="false">IF($F$2=0," - ",Tabla1[[#This Row],[Base para Mejor precio]]*(1-$F$2))</f>
        <v>34.595253</v>
      </c>
      <c r="F5902" s="12" t="s">
        <v>31</v>
      </c>
      <c r="G5902" s="15"/>
      <c r="H5902" s="14" t="n">
        <f aca="false">IFERROR(IF($F$3=0,"-",Tabla1[[#This Row],[Precio de Cliente neto]]*(1+$F$3)),"-")</f>
        <v>57.658755</v>
      </c>
      <c r="I5902" s="14" t="n">
        <v>54.9131</v>
      </c>
      <c r="J5902" s="14" t="n">
        <v>49.42179</v>
      </c>
    </row>
    <row r="5903" customFormat="false" ht="15" hidden="false" customHeight="false" outlineLevel="0" collapsed="false">
      <c r="A5903" s="12" t="n">
        <v>40011</v>
      </c>
      <c r="B5903" s="13" t="s">
        <v>5916</v>
      </c>
      <c r="C5903" s="14" t="n">
        <f aca="false">IF($F$2=0," - ",Tabla1[[#This Row],[Base Precio de Lista neto]])</f>
        <v>54.9131</v>
      </c>
      <c r="D5903" s="14" t="n">
        <f aca="false">IF($F$2=0," - ",Tabla1[[#This Row],[Base Precio de Lista neto]]*(1-$F$2))</f>
        <v>38.43917</v>
      </c>
      <c r="E5903" s="14" t="n">
        <f aca="false">IF($F$2=0," - ",Tabla1[[#This Row],[Base para Mejor precio]]*(1-$F$2))</f>
        <v>34.595253</v>
      </c>
      <c r="F5903" s="12" t="s">
        <v>31</v>
      </c>
      <c r="G5903" s="15"/>
      <c r="H5903" s="14" t="n">
        <f aca="false">IFERROR(IF($F$3=0,"-",Tabla1[[#This Row],[Precio de Cliente neto]]*(1+$F$3)),"-")</f>
        <v>57.658755</v>
      </c>
      <c r="I5903" s="14" t="n">
        <v>54.9131</v>
      </c>
      <c r="J5903" s="14" t="n">
        <v>49.42179</v>
      </c>
    </row>
    <row r="5904" customFormat="false" ht="15" hidden="false" customHeight="false" outlineLevel="0" collapsed="false">
      <c r="A5904" s="12" t="n">
        <v>40012</v>
      </c>
      <c r="B5904" s="13" t="s">
        <v>5917</v>
      </c>
      <c r="C5904" s="14" t="n">
        <f aca="false">IF($F$2=0," - ",Tabla1[[#This Row],[Base Precio de Lista neto]])</f>
        <v>54.9131</v>
      </c>
      <c r="D5904" s="14" t="n">
        <f aca="false">IF($F$2=0," - ",Tabla1[[#This Row],[Base Precio de Lista neto]]*(1-$F$2))</f>
        <v>38.43917</v>
      </c>
      <c r="E5904" s="14" t="n">
        <f aca="false">IF($F$2=0," - ",Tabla1[[#This Row],[Base para Mejor precio]]*(1-$F$2))</f>
        <v>34.595253</v>
      </c>
      <c r="F5904" s="12" t="s">
        <v>31</v>
      </c>
      <c r="G5904" s="15"/>
      <c r="H5904" s="14" t="n">
        <f aca="false">IFERROR(IF($F$3=0,"-",Tabla1[[#This Row],[Precio de Cliente neto]]*(1+$F$3)),"-")</f>
        <v>57.658755</v>
      </c>
      <c r="I5904" s="14" t="n">
        <v>54.9131</v>
      </c>
      <c r="J5904" s="14" t="n">
        <v>49.42179</v>
      </c>
    </row>
    <row r="5905" customFormat="false" ht="15" hidden="false" customHeight="false" outlineLevel="0" collapsed="false">
      <c r="A5905" s="12" t="n">
        <v>40013</v>
      </c>
      <c r="B5905" s="13" t="s">
        <v>5918</v>
      </c>
      <c r="C5905" s="14" t="n">
        <f aca="false">IF($F$2=0," - ",Tabla1[[#This Row],[Base Precio de Lista neto]])</f>
        <v>54.9131</v>
      </c>
      <c r="D5905" s="14" t="n">
        <f aca="false">IF($F$2=0," - ",Tabla1[[#This Row],[Base Precio de Lista neto]]*(1-$F$2))</f>
        <v>38.43917</v>
      </c>
      <c r="E5905" s="14" t="n">
        <f aca="false">IF($F$2=0," - ",Tabla1[[#This Row],[Base para Mejor precio]]*(1-$F$2))</f>
        <v>34.595253</v>
      </c>
      <c r="F5905" s="12" t="s">
        <v>31</v>
      </c>
      <c r="G5905" s="15"/>
      <c r="H5905" s="14" t="n">
        <f aca="false">IFERROR(IF($F$3=0,"-",Tabla1[[#This Row],[Precio de Cliente neto]]*(1+$F$3)),"-")</f>
        <v>57.658755</v>
      </c>
      <c r="I5905" s="14" t="n">
        <v>54.9131</v>
      </c>
      <c r="J5905" s="14" t="n">
        <v>49.42179</v>
      </c>
    </row>
    <row r="5906" customFormat="false" ht="15" hidden="false" customHeight="false" outlineLevel="0" collapsed="false">
      <c r="A5906" s="12" t="n">
        <v>40014</v>
      </c>
      <c r="B5906" s="13" t="s">
        <v>5919</v>
      </c>
      <c r="C5906" s="14" t="n">
        <f aca="false">IF($F$2=0," - ",Tabla1[[#This Row],[Base Precio de Lista neto]])</f>
        <v>54.9131</v>
      </c>
      <c r="D5906" s="14" t="n">
        <f aca="false">IF($F$2=0," - ",Tabla1[[#This Row],[Base Precio de Lista neto]]*(1-$F$2))</f>
        <v>38.43917</v>
      </c>
      <c r="E5906" s="14" t="n">
        <f aca="false">IF($F$2=0," - ",Tabla1[[#This Row],[Base para Mejor precio]]*(1-$F$2))</f>
        <v>34.595253</v>
      </c>
      <c r="F5906" s="12" t="s">
        <v>31</v>
      </c>
      <c r="G5906" s="15"/>
      <c r="H5906" s="14" t="n">
        <f aca="false">IFERROR(IF($F$3=0,"-",Tabla1[[#This Row],[Precio de Cliente neto]]*(1+$F$3)),"-")</f>
        <v>57.658755</v>
      </c>
      <c r="I5906" s="14" t="n">
        <v>54.9131</v>
      </c>
      <c r="J5906" s="14" t="n">
        <v>49.42179</v>
      </c>
    </row>
    <row r="5907" customFormat="false" ht="15" hidden="false" customHeight="false" outlineLevel="0" collapsed="false">
      <c r="A5907" s="12" t="n">
        <v>40015</v>
      </c>
      <c r="B5907" s="13" t="s">
        <v>5920</v>
      </c>
      <c r="C5907" s="14" t="n">
        <f aca="false">IF($F$2=0," - ",Tabla1[[#This Row],[Base Precio de Lista neto]])</f>
        <v>54.9131</v>
      </c>
      <c r="D5907" s="14" t="n">
        <f aca="false">IF($F$2=0," - ",Tabla1[[#This Row],[Base Precio de Lista neto]]*(1-$F$2))</f>
        <v>38.43917</v>
      </c>
      <c r="E5907" s="14" t="n">
        <f aca="false">IF($F$2=0," - ",Tabla1[[#This Row],[Base para Mejor precio]]*(1-$F$2))</f>
        <v>34.595253</v>
      </c>
      <c r="F5907" s="12" t="s">
        <v>31</v>
      </c>
      <c r="G5907" s="15"/>
      <c r="H5907" s="14" t="n">
        <f aca="false">IFERROR(IF($F$3=0,"-",Tabla1[[#This Row],[Precio de Cliente neto]]*(1+$F$3)),"-")</f>
        <v>57.658755</v>
      </c>
      <c r="I5907" s="14" t="n">
        <v>54.9131</v>
      </c>
      <c r="J5907" s="14" t="n">
        <v>49.42179</v>
      </c>
    </row>
    <row r="5908" customFormat="false" ht="15" hidden="false" customHeight="false" outlineLevel="0" collapsed="false">
      <c r="A5908" s="12" t="n">
        <v>40016</v>
      </c>
      <c r="B5908" s="13" t="s">
        <v>5921</v>
      </c>
      <c r="C5908" s="14" t="n">
        <f aca="false">IF($F$2=0," - ",Tabla1[[#This Row],[Base Precio de Lista neto]])</f>
        <v>54.9131</v>
      </c>
      <c r="D5908" s="14" t="n">
        <f aca="false">IF($F$2=0," - ",Tabla1[[#This Row],[Base Precio de Lista neto]]*(1-$F$2))</f>
        <v>38.43917</v>
      </c>
      <c r="E5908" s="14" t="n">
        <f aca="false">IF($F$2=0," - ",Tabla1[[#This Row],[Base para Mejor precio]]*(1-$F$2))</f>
        <v>34.595253</v>
      </c>
      <c r="F5908" s="12" t="s">
        <v>31</v>
      </c>
      <c r="G5908" s="15"/>
      <c r="H5908" s="14" t="n">
        <f aca="false">IFERROR(IF($F$3=0,"-",Tabla1[[#This Row],[Precio de Cliente neto]]*(1+$F$3)),"-")</f>
        <v>57.658755</v>
      </c>
      <c r="I5908" s="14" t="n">
        <v>54.9131</v>
      </c>
      <c r="J5908" s="14" t="n">
        <v>49.42179</v>
      </c>
    </row>
    <row r="5909" customFormat="false" ht="15" hidden="false" customHeight="false" outlineLevel="0" collapsed="false">
      <c r="A5909" s="12" t="n">
        <v>40017</v>
      </c>
      <c r="B5909" s="13" t="s">
        <v>5922</v>
      </c>
      <c r="C5909" s="14" t="n">
        <f aca="false">IF($F$2=0," - ",Tabla1[[#This Row],[Base Precio de Lista neto]])</f>
        <v>54.9131</v>
      </c>
      <c r="D5909" s="14" t="n">
        <f aca="false">IF($F$2=0," - ",Tabla1[[#This Row],[Base Precio de Lista neto]]*(1-$F$2))</f>
        <v>38.43917</v>
      </c>
      <c r="E5909" s="14" t="n">
        <f aca="false">IF($F$2=0," - ",Tabla1[[#This Row],[Base para Mejor precio]]*(1-$F$2))</f>
        <v>34.595253</v>
      </c>
      <c r="F5909" s="12" t="s">
        <v>31</v>
      </c>
      <c r="G5909" s="15"/>
      <c r="H5909" s="14" t="n">
        <f aca="false">IFERROR(IF($F$3=0,"-",Tabla1[[#This Row],[Precio de Cliente neto]]*(1+$F$3)),"-")</f>
        <v>57.658755</v>
      </c>
      <c r="I5909" s="14" t="n">
        <v>54.9131</v>
      </c>
      <c r="J5909" s="14" t="n">
        <v>49.42179</v>
      </c>
    </row>
    <row r="5910" customFormat="false" ht="15" hidden="false" customHeight="false" outlineLevel="0" collapsed="false">
      <c r="A5910" s="12" t="n">
        <v>40018</v>
      </c>
      <c r="B5910" s="13" t="s">
        <v>5923</v>
      </c>
      <c r="C5910" s="14" t="n">
        <f aca="false">IF($F$2=0," - ",Tabla1[[#This Row],[Base Precio de Lista neto]])</f>
        <v>54.9131</v>
      </c>
      <c r="D5910" s="14" t="n">
        <f aca="false">IF($F$2=0," - ",Tabla1[[#This Row],[Base Precio de Lista neto]]*(1-$F$2))</f>
        <v>38.43917</v>
      </c>
      <c r="E5910" s="14" t="n">
        <f aca="false">IF($F$2=0," - ",Tabla1[[#This Row],[Base para Mejor precio]]*(1-$F$2))</f>
        <v>34.595253</v>
      </c>
      <c r="F5910" s="12" t="s">
        <v>31</v>
      </c>
      <c r="G5910" s="15"/>
      <c r="H5910" s="14" t="n">
        <f aca="false">IFERROR(IF($F$3=0,"-",Tabla1[[#This Row],[Precio de Cliente neto]]*(1+$F$3)),"-")</f>
        <v>57.658755</v>
      </c>
      <c r="I5910" s="14" t="n">
        <v>54.9131</v>
      </c>
      <c r="J5910" s="14" t="n">
        <v>49.42179</v>
      </c>
    </row>
    <row r="5911" customFormat="false" ht="15" hidden="false" customHeight="false" outlineLevel="0" collapsed="false">
      <c r="A5911" s="12" t="n">
        <v>40019</v>
      </c>
      <c r="B5911" s="13" t="s">
        <v>5924</v>
      </c>
      <c r="C5911" s="14" t="n">
        <f aca="false">IF($F$2=0," - ",Tabla1[[#This Row],[Base Precio de Lista neto]])</f>
        <v>54.9131</v>
      </c>
      <c r="D5911" s="14" t="n">
        <f aca="false">IF($F$2=0," - ",Tabla1[[#This Row],[Base Precio de Lista neto]]*(1-$F$2))</f>
        <v>38.43917</v>
      </c>
      <c r="E5911" s="14" t="n">
        <f aca="false">IF($F$2=0," - ",Tabla1[[#This Row],[Base para Mejor precio]]*(1-$F$2))</f>
        <v>34.595253</v>
      </c>
      <c r="F5911" s="12" t="s">
        <v>31</v>
      </c>
      <c r="G5911" s="15"/>
      <c r="H5911" s="14" t="n">
        <f aca="false">IFERROR(IF($F$3=0,"-",Tabla1[[#This Row],[Precio de Cliente neto]]*(1+$F$3)),"-")</f>
        <v>57.658755</v>
      </c>
      <c r="I5911" s="14" t="n">
        <v>54.9131</v>
      </c>
      <c r="J5911" s="14" t="n">
        <v>49.42179</v>
      </c>
    </row>
    <row r="5912" customFormat="false" ht="15" hidden="false" customHeight="false" outlineLevel="0" collapsed="false">
      <c r="A5912" s="12" t="n">
        <v>40020</v>
      </c>
      <c r="B5912" s="13" t="s">
        <v>5925</v>
      </c>
      <c r="C5912" s="14" t="n">
        <f aca="false">IF($F$2=0," - ",Tabla1[[#This Row],[Base Precio de Lista neto]])</f>
        <v>54.9131</v>
      </c>
      <c r="D5912" s="14" t="n">
        <f aca="false">IF($F$2=0," - ",Tabla1[[#This Row],[Base Precio de Lista neto]]*(1-$F$2))</f>
        <v>38.43917</v>
      </c>
      <c r="E5912" s="14" t="n">
        <f aca="false">IF($F$2=0," - ",Tabla1[[#This Row],[Base para Mejor precio]]*(1-$F$2))</f>
        <v>34.595253</v>
      </c>
      <c r="F5912" s="12" t="s">
        <v>31</v>
      </c>
      <c r="G5912" s="15"/>
      <c r="H5912" s="14" t="n">
        <f aca="false">IFERROR(IF($F$3=0,"-",Tabla1[[#This Row],[Precio de Cliente neto]]*(1+$F$3)),"-")</f>
        <v>57.658755</v>
      </c>
      <c r="I5912" s="14" t="n">
        <v>54.9131</v>
      </c>
      <c r="J5912" s="14" t="n">
        <v>49.42179</v>
      </c>
    </row>
    <row r="5913" customFormat="false" ht="15" hidden="false" customHeight="false" outlineLevel="0" collapsed="false">
      <c r="A5913" s="12" t="n">
        <v>40021</v>
      </c>
      <c r="B5913" s="13" t="s">
        <v>5926</v>
      </c>
      <c r="C5913" s="14" t="n">
        <f aca="false">IF($F$2=0," - ",Tabla1[[#This Row],[Base Precio de Lista neto]])</f>
        <v>54.9131</v>
      </c>
      <c r="D5913" s="14" t="n">
        <f aca="false">IF($F$2=0," - ",Tabla1[[#This Row],[Base Precio de Lista neto]]*(1-$F$2))</f>
        <v>38.43917</v>
      </c>
      <c r="E5913" s="14" t="n">
        <f aca="false">IF($F$2=0," - ",Tabla1[[#This Row],[Base para Mejor precio]]*(1-$F$2))</f>
        <v>34.595253</v>
      </c>
      <c r="F5913" s="12" t="s">
        <v>31</v>
      </c>
      <c r="G5913" s="15"/>
      <c r="H5913" s="14" t="n">
        <f aca="false">IFERROR(IF($F$3=0,"-",Tabla1[[#This Row],[Precio de Cliente neto]]*(1+$F$3)),"-")</f>
        <v>57.658755</v>
      </c>
      <c r="I5913" s="14" t="n">
        <v>54.9131</v>
      </c>
      <c r="J5913" s="14" t="n">
        <v>49.42179</v>
      </c>
    </row>
    <row r="5914" customFormat="false" ht="15" hidden="false" customHeight="false" outlineLevel="0" collapsed="false">
      <c r="A5914" s="12" t="n">
        <v>40022</v>
      </c>
      <c r="B5914" s="13" t="s">
        <v>5927</v>
      </c>
      <c r="C5914" s="14" t="n">
        <f aca="false">IF($F$2=0," - ",Tabla1[[#This Row],[Base Precio de Lista neto]])</f>
        <v>54.9131</v>
      </c>
      <c r="D5914" s="14" t="n">
        <f aca="false">IF($F$2=0," - ",Tabla1[[#This Row],[Base Precio de Lista neto]]*(1-$F$2))</f>
        <v>38.43917</v>
      </c>
      <c r="E5914" s="14" t="n">
        <f aca="false">IF($F$2=0," - ",Tabla1[[#This Row],[Base para Mejor precio]]*(1-$F$2))</f>
        <v>34.595253</v>
      </c>
      <c r="F5914" s="12" t="s">
        <v>31</v>
      </c>
      <c r="G5914" s="15"/>
      <c r="H5914" s="14" t="n">
        <f aca="false">IFERROR(IF($F$3=0,"-",Tabla1[[#This Row],[Precio de Cliente neto]]*(1+$F$3)),"-")</f>
        <v>57.658755</v>
      </c>
      <c r="I5914" s="14" t="n">
        <v>54.9131</v>
      </c>
      <c r="J5914" s="14" t="n">
        <v>49.42179</v>
      </c>
    </row>
    <row r="5915" customFormat="false" ht="15" hidden="false" customHeight="false" outlineLevel="0" collapsed="false">
      <c r="A5915" s="12" t="n">
        <v>40023</v>
      </c>
      <c r="B5915" s="13" t="s">
        <v>5928</v>
      </c>
      <c r="C5915" s="14" t="n">
        <f aca="false">IF($F$2=0," - ",Tabla1[[#This Row],[Base Precio de Lista neto]])</f>
        <v>54.9131</v>
      </c>
      <c r="D5915" s="14" t="n">
        <f aca="false">IF($F$2=0," - ",Tabla1[[#This Row],[Base Precio de Lista neto]]*(1-$F$2))</f>
        <v>38.43917</v>
      </c>
      <c r="E5915" s="14" t="n">
        <f aca="false">IF($F$2=0," - ",Tabla1[[#This Row],[Base para Mejor precio]]*(1-$F$2))</f>
        <v>34.595253</v>
      </c>
      <c r="F5915" s="12" t="s">
        <v>31</v>
      </c>
      <c r="G5915" s="15"/>
      <c r="H5915" s="14" t="n">
        <f aca="false">IFERROR(IF($F$3=0,"-",Tabla1[[#This Row],[Precio de Cliente neto]]*(1+$F$3)),"-")</f>
        <v>57.658755</v>
      </c>
      <c r="I5915" s="14" t="n">
        <v>54.9131</v>
      </c>
      <c r="J5915" s="14" t="n">
        <v>49.42179</v>
      </c>
    </row>
    <row r="5916" customFormat="false" ht="15" hidden="false" customHeight="false" outlineLevel="0" collapsed="false">
      <c r="A5916" s="12" t="n">
        <v>40024</v>
      </c>
      <c r="B5916" s="13" t="s">
        <v>5929</v>
      </c>
      <c r="C5916" s="14" t="n">
        <f aca="false">IF($F$2=0," - ",Tabla1[[#This Row],[Base Precio de Lista neto]])</f>
        <v>87.4852</v>
      </c>
      <c r="D5916" s="14" t="n">
        <f aca="false">IF($F$2=0," - ",Tabla1[[#This Row],[Base Precio de Lista neto]]*(1-$F$2))</f>
        <v>61.23964</v>
      </c>
      <c r="E5916" s="14" t="n">
        <f aca="false">IF($F$2=0," - ",Tabla1[[#This Row],[Base para Mejor precio]]*(1-$F$2))</f>
        <v>55.115676</v>
      </c>
      <c r="F5916" s="12" t="s">
        <v>31</v>
      </c>
      <c r="G5916" s="15"/>
      <c r="H5916" s="14" t="n">
        <f aca="false">IFERROR(IF($F$3=0,"-",Tabla1[[#This Row],[Precio de Cliente neto]]*(1+$F$3)),"-")</f>
        <v>91.85946</v>
      </c>
      <c r="I5916" s="14" t="n">
        <v>87.4852</v>
      </c>
      <c r="J5916" s="14" t="n">
        <v>78.73668</v>
      </c>
    </row>
    <row r="5917" customFormat="false" ht="15" hidden="false" customHeight="false" outlineLevel="0" collapsed="false">
      <c r="A5917" s="12" t="n">
        <v>40025</v>
      </c>
      <c r="B5917" s="13" t="s">
        <v>5930</v>
      </c>
      <c r="C5917" s="14" t="n">
        <f aca="false">IF($F$2=0," - ",Tabla1[[#This Row],[Base Precio de Lista neto]])</f>
        <v>87.4852</v>
      </c>
      <c r="D5917" s="14" t="n">
        <f aca="false">IF($F$2=0," - ",Tabla1[[#This Row],[Base Precio de Lista neto]]*(1-$F$2))</f>
        <v>61.23964</v>
      </c>
      <c r="E5917" s="14" t="n">
        <f aca="false">IF($F$2=0," - ",Tabla1[[#This Row],[Base para Mejor precio]]*(1-$F$2))</f>
        <v>55.115676</v>
      </c>
      <c r="F5917" s="12" t="s">
        <v>31</v>
      </c>
      <c r="G5917" s="15"/>
      <c r="H5917" s="14" t="n">
        <f aca="false">IFERROR(IF($F$3=0,"-",Tabla1[[#This Row],[Precio de Cliente neto]]*(1+$F$3)),"-")</f>
        <v>91.85946</v>
      </c>
      <c r="I5917" s="14" t="n">
        <v>87.4852</v>
      </c>
      <c r="J5917" s="14" t="n">
        <v>78.73668</v>
      </c>
    </row>
    <row r="5918" customFormat="false" ht="15" hidden="false" customHeight="false" outlineLevel="0" collapsed="false">
      <c r="A5918" s="12" t="n">
        <v>40026</v>
      </c>
      <c r="B5918" s="13" t="s">
        <v>5931</v>
      </c>
      <c r="C5918" s="14" t="n">
        <f aca="false">IF($F$2=0," - ",Tabla1[[#This Row],[Base Precio de Lista neto]])</f>
        <v>87.4852</v>
      </c>
      <c r="D5918" s="14" t="n">
        <f aca="false">IF($F$2=0," - ",Tabla1[[#This Row],[Base Precio de Lista neto]]*(1-$F$2))</f>
        <v>61.23964</v>
      </c>
      <c r="E5918" s="14" t="n">
        <f aca="false">IF($F$2=0," - ",Tabla1[[#This Row],[Base para Mejor precio]]*(1-$F$2))</f>
        <v>55.115676</v>
      </c>
      <c r="F5918" s="12" t="s">
        <v>31</v>
      </c>
      <c r="G5918" s="15"/>
      <c r="H5918" s="14" t="n">
        <f aca="false">IFERROR(IF($F$3=0,"-",Tabla1[[#This Row],[Precio de Cliente neto]]*(1+$F$3)),"-")</f>
        <v>91.85946</v>
      </c>
      <c r="I5918" s="14" t="n">
        <v>87.4852</v>
      </c>
      <c r="J5918" s="14" t="n">
        <v>78.73668</v>
      </c>
    </row>
    <row r="5919" customFormat="false" ht="15" hidden="false" customHeight="false" outlineLevel="0" collapsed="false">
      <c r="A5919" s="12" t="n">
        <v>40027</v>
      </c>
      <c r="B5919" s="13" t="s">
        <v>5932</v>
      </c>
      <c r="C5919" s="14" t="n">
        <f aca="false">IF($F$2=0," - ",Tabla1[[#This Row],[Base Precio de Lista neto]])</f>
        <v>87.4852</v>
      </c>
      <c r="D5919" s="14" t="n">
        <f aca="false">IF($F$2=0," - ",Tabla1[[#This Row],[Base Precio de Lista neto]]*(1-$F$2))</f>
        <v>61.23964</v>
      </c>
      <c r="E5919" s="14" t="n">
        <f aca="false">IF($F$2=0," - ",Tabla1[[#This Row],[Base para Mejor precio]]*(1-$F$2))</f>
        <v>55.115676</v>
      </c>
      <c r="F5919" s="12" t="s">
        <v>31</v>
      </c>
      <c r="G5919" s="15"/>
      <c r="H5919" s="14" t="n">
        <f aca="false">IFERROR(IF($F$3=0,"-",Tabla1[[#This Row],[Precio de Cliente neto]]*(1+$F$3)),"-")</f>
        <v>91.85946</v>
      </c>
      <c r="I5919" s="14" t="n">
        <v>87.4852</v>
      </c>
      <c r="J5919" s="14" t="n">
        <v>78.73668</v>
      </c>
    </row>
    <row r="5920" customFormat="false" ht="15" hidden="false" customHeight="false" outlineLevel="0" collapsed="false">
      <c r="A5920" s="12" t="n">
        <v>40028</v>
      </c>
      <c r="B5920" s="13" t="s">
        <v>5933</v>
      </c>
      <c r="C5920" s="14" t="n">
        <f aca="false">IF($F$2=0," - ",Tabla1[[#This Row],[Base Precio de Lista neto]])</f>
        <v>87.4852</v>
      </c>
      <c r="D5920" s="14" t="n">
        <f aca="false">IF($F$2=0," - ",Tabla1[[#This Row],[Base Precio de Lista neto]]*(1-$F$2))</f>
        <v>61.23964</v>
      </c>
      <c r="E5920" s="14" t="n">
        <f aca="false">IF($F$2=0," - ",Tabla1[[#This Row],[Base para Mejor precio]]*(1-$F$2))</f>
        <v>55.115676</v>
      </c>
      <c r="F5920" s="12" t="s">
        <v>31</v>
      </c>
      <c r="G5920" s="15"/>
      <c r="H5920" s="14" t="n">
        <f aca="false">IFERROR(IF($F$3=0,"-",Tabla1[[#This Row],[Precio de Cliente neto]]*(1+$F$3)),"-")</f>
        <v>91.85946</v>
      </c>
      <c r="I5920" s="14" t="n">
        <v>87.4852</v>
      </c>
      <c r="J5920" s="14" t="n">
        <v>78.73668</v>
      </c>
    </row>
    <row r="5921" customFormat="false" ht="15" hidden="false" customHeight="false" outlineLevel="0" collapsed="false">
      <c r="A5921" s="12" t="n">
        <v>40029</v>
      </c>
      <c r="B5921" s="13" t="s">
        <v>5934</v>
      </c>
      <c r="C5921" s="14" t="n">
        <f aca="false">IF($F$2=0," - ",Tabla1[[#This Row],[Base Precio de Lista neto]])</f>
        <v>87.4852</v>
      </c>
      <c r="D5921" s="14" t="n">
        <f aca="false">IF($F$2=0," - ",Tabla1[[#This Row],[Base Precio de Lista neto]]*(1-$F$2))</f>
        <v>61.23964</v>
      </c>
      <c r="E5921" s="14" t="n">
        <f aca="false">IF($F$2=0," - ",Tabla1[[#This Row],[Base para Mejor precio]]*(1-$F$2))</f>
        <v>55.115676</v>
      </c>
      <c r="F5921" s="12" t="s">
        <v>31</v>
      </c>
      <c r="G5921" s="15"/>
      <c r="H5921" s="14" t="n">
        <f aca="false">IFERROR(IF($F$3=0,"-",Tabla1[[#This Row],[Precio de Cliente neto]]*(1+$F$3)),"-")</f>
        <v>91.85946</v>
      </c>
      <c r="I5921" s="14" t="n">
        <v>87.4852</v>
      </c>
      <c r="J5921" s="14" t="n">
        <v>78.73668</v>
      </c>
    </row>
    <row r="5922" customFormat="false" ht="15" hidden="false" customHeight="false" outlineLevel="0" collapsed="false">
      <c r="A5922" s="12" t="n">
        <v>40030</v>
      </c>
      <c r="B5922" s="13" t="s">
        <v>5935</v>
      </c>
      <c r="C5922" s="14" t="n">
        <f aca="false">IF($F$2=0," - ",Tabla1[[#This Row],[Base Precio de Lista neto]])</f>
        <v>87.4852</v>
      </c>
      <c r="D5922" s="14" t="n">
        <f aca="false">IF($F$2=0," - ",Tabla1[[#This Row],[Base Precio de Lista neto]]*(1-$F$2))</f>
        <v>61.23964</v>
      </c>
      <c r="E5922" s="14" t="n">
        <f aca="false">IF($F$2=0," - ",Tabla1[[#This Row],[Base para Mejor precio]]*(1-$F$2))</f>
        <v>55.115676</v>
      </c>
      <c r="F5922" s="12" t="s">
        <v>31</v>
      </c>
      <c r="G5922" s="15"/>
      <c r="H5922" s="14" t="n">
        <f aca="false">IFERROR(IF($F$3=0,"-",Tabla1[[#This Row],[Precio de Cliente neto]]*(1+$F$3)),"-")</f>
        <v>91.85946</v>
      </c>
      <c r="I5922" s="14" t="n">
        <v>87.4852</v>
      </c>
      <c r="J5922" s="14" t="n">
        <v>78.73668</v>
      </c>
    </row>
    <row r="5923" customFormat="false" ht="15" hidden="false" customHeight="false" outlineLevel="0" collapsed="false">
      <c r="A5923" s="12" t="n">
        <v>40031</v>
      </c>
      <c r="B5923" s="13" t="s">
        <v>5936</v>
      </c>
      <c r="C5923" s="14" t="n">
        <f aca="false">IF($F$2=0," - ",Tabla1[[#This Row],[Base Precio de Lista neto]])</f>
        <v>87.4852</v>
      </c>
      <c r="D5923" s="14" t="n">
        <f aca="false">IF($F$2=0," - ",Tabla1[[#This Row],[Base Precio de Lista neto]]*(1-$F$2))</f>
        <v>61.23964</v>
      </c>
      <c r="E5923" s="14" t="n">
        <f aca="false">IF($F$2=0," - ",Tabla1[[#This Row],[Base para Mejor precio]]*(1-$F$2))</f>
        <v>55.115676</v>
      </c>
      <c r="F5923" s="12" t="s">
        <v>31</v>
      </c>
      <c r="G5923" s="15"/>
      <c r="H5923" s="14" t="n">
        <f aca="false">IFERROR(IF($F$3=0,"-",Tabla1[[#This Row],[Precio de Cliente neto]]*(1+$F$3)),"-")</f>
        <v>91.85946</v>
      </c>
      <c r="I5923" s="14" t="n">
        <v>87.4852</v>
      </c>
      <c r="J5923" s="14" t="n">
        <v>78.73668</v>
      </c>
    </row>
    <row r="5924" customFormat="false" ht="15" hidden="false" customHeight="false" outlineLevel="0" collapsed="false">
      <c r="A5924" s="12" t="n">
        <v>40032</v>
      </c>
      <c r="B5924" s="13" t="s">
        <v>5937</v>
      </c>
      <c r="C5924" s="14" t="n">
        <f aca="false">IF($F$2=0," - ",Tabla1[[#This Row],[Base Precio de Lista neto]])</f>
        <v>87.4852</v>
      </c>
      <c r="D5924" s="14" t="n">
        <f aca="false">IF($F$2=0," - ",Tabla1[[#This Row],[Base Precio de Lista neto]]*(1-$F$2))</f>
        <v>61.23964</v>
      </c>
      <c r="E5924" s="14" t="n">
        <f aca="false">IF($F$2=0," - ",Tabla1[[#This Row],[Base para Mejor precio]]*(1-$F$2))</f>
        <v>55.115676</v>
      </c>
      <c r="F5924" s="12" t="s">
        <v>31</v>
      </c>
      <c r="G5924" s="15"/>
      <c r="H5924" s="14" t="n">
        <f aca="false">IFERROR(IF($F$3=0,"-",Tabla1[[#This Row],[Precio de Cliente neto]]*(1+$F$3)),"-")</f>
        <v>91.85946</v>
      </c>
      <c r="I5924" s="14" t="n">
        <v>87.4852</v>
      </c>
      <c r="J5924" s="14" t="n">
        <v>78.73668</v>
      </c>
    </row>
    <row r="5925" customFormat="false" ht="15" hidden="false" customHeight="false" outlineLevel="0" collapsed="false">
      <c r="A5925" s="12" t="n">
        <v>40033</v>
      </c>
      <c r="B5925" s="13" t="s">
        <v>5938</v>
      </c>
      <c r="C5925" s="14" t="n">
        <f aca="false">IF($F$2=0," - ",Tabla1[[#This Row],[Base Precio de Lista neto]])</f>
        <v>69.847</v>
      </c>
      <c r="D5925" s="14" t="n">
        <f aca="false">IF($F$2=0," - ",Tabla1[[#This Row],[Base Precio de Lista neto]]*(1-$F$2))</f>
        <v>48.8929</v>
      </c>
      <c r="E5925" s="14" t="n">
        <f aca="false">IF($F$2=0," - ",Tabla1[[#This Row],[Base para Mejor precio]]*(1-$F$2))</f>
        <v>44.00361</v>
      </c>
      <c r="F5925" s="12" t="s">
        <v>31</v>
      </c>
      <c r="G5925" s="15"/>
      <c r="H5925" s="14" t="n">
        <f aca="false">IFERROR(IF($F$3=0,"-",Tabla1[[#This Row],[Precio de Cliente neto]]*(1+$F$3)),"-")</f>
        <v>73.33935</v>
      </c>
      <c r="I5925" s="14" t="n">
        <v>69.847</v>
      </c>
      <c r="J5925" s="14" t="n">
        <v>62.8623</v>
      </c>
    </row>
    <row r="5926" customFormat="false" ht="15" hidden="false" customHeight="false" outlineLevel="0" collapsed="false">
      <c r="A5926" s="12" t="n">
        <v>40034</v>
      </c>
      <c r="B5926" s="13" t="s">
        <v>5939</v>
      </c>
      <c r="C5926" s="14" t="n">
        <f aca="false">IF($F$2=0," - ",Tabla1[[#This Row],[Base Precio de Lista neto]])</f>
        <v>69.847</v>
      </c>
      <c r="D5926" s="14" t="n">
        <f aca="false">IF($F$2=0," - ",Tabla1[[#This Row],[Base Precio de Lista neto]]*(1-$F$2))</f>
        <v>48.8929</v>
      </c>
      <c r="E5926" s="14" t="n">
        <f aca="false">IF($F$2=0," - ",Tabla1[[#This Row],[Base para Mejor precio]]*(1-$F$2))</f>
        <v>44.00361</v>
      </c>
      <c r="F5926" s="12" t="s">
        <v>31</v>
      </c>
      <c r="G5926" s="15"/>
      <c r="H5926" s="14" t="n">
        <f aca="false">IFERROR(IF($F$3=0,"-",Tabla1[[#This Row],[Precio de Cliente neto]]*(1+$F$3)),"-")</f>
        <v>73.33935</v>
      </c>
      <c r="I5926" s="14" t="n">
        <v>69.847</v>
      </c>
      <c r="J5926" s="14" t="n">
        <v>62.8623</v>
      </c>
    </row>
    <row r="5927" customFormat="false" ht="15" hidden="false" customHeight="false" outlineLevel="0" collapsed="false">
      <c r="A5927" s="12" t="n">
        <v>40035</v>
      </c>
      <c r="B5927" s="13" t="s">
        <v>5940</v>
      </c>
      <c r="C5927" s="14" t="n">
        <f aca="false">IF($F$2=0," - ",Tabla1[[#This Row],[Base Precio de Lista neto]])</f>
        <v>69.847</v>
      </c>
      <c r="D5927" s="14" t="n">
        <f aca="false">IF($F$2=0," - ",Tabla1[[#This Row],[Base Precio de Lista neto]]*(1-$F$2))</f>
        <v>48.8929</v>
      </c>
      <c r="E5927" s="14" t="n">
        <f aca="false">IF($F$2=0," - ",Tabla1[[#This Row],[Base para Mejor precio]]*(1-$F$2))</f>
        <v>44.00361</v>
      </c>
      <c r="F5927" s="12" t="s">
        <v>31</v>
      </c>
      <c r="G5927" s="15"/>
      <c r="H5927" s="14" t="n">
        <f aca="false">IFERROR(IF($F$3=0,"-",Tabla1[[#This Row],[Precio de Cliente neto]]*(1+$F$3)),"-")</f>
        <v>73.33935</v>
      </c>
      <c r="I5927" s="14" t="n">
        <v>69.847</v>
      </c>
      <c r="J5927" s="14" t="n">
        <v>62.8623</v>
      </c>
    </row>
    <row r="5928" customFormat="false" ht="15" hidden="false" customHeight="false" outlineLevel="0" collapsed="false">
      <c r="A5928" s="12" t="n">
        <v>40036</v>
      </c>
      <c r="B5928" s="13" t="s">
        <v>5941</v>
      </c>
      <c r="C5928" s="14" t="n">
        <f aca="false">IF($F$2=0," - ",Tabla1[[#This Row],[Base Precio de Lista neto]])</f>
        <v>69.847</v>
      </c>
      <c r="D5928" s="14" t="n">
        <f aca="false">IF($F$2=0," - ",Tabla1[[#This Row],[Base Precio de Lista neto]]*(1-$F$2))</f>
        <v>48.8929</v>
      </c>
      <c r="E5928" s="14" t="n">
        <f aca="false">IF($F$2=0," - ",Tabla1[[#This Row],[Base para Mejor precio]]*(1-$F$2))</f>
        <v>44.00361</v>
      </c>
      <c r="F5928" s="12" t="s">
        <v>31</v>
      </c>
      <c r="G5928" s="15"/>
      <c r="H5928" s="14" t="n">
        <f aca="false">IFERROR(IF($F$3=0,"-",Tabla1[[#This Row],[Precio de Cliente neto]]*(1+$F$3)),"-")</f>
        <v>73.33935</v>
      </c>
      <c r="I5928" s="14" t="n">
        <v>69.847</v>
      </c>
      <c r="J5928" s="14" t="n">
        <v>62.8623</v>
      </c>
    </row>
    <row r="5929" customFormat="false" ht="15" hidden="false" customHeight="false" outlineLevel="0" collapsed="false">
      <c r="A5929" s="12" t="n">
        <v>40037</v>
      </c>
      <c r="B5929" s="13" t="s">
        <v>5942</v>
      </c>
      <c r="C5929" s="14" t="n">
        <f aca="false">IF($F$2=0," - ",Tabla1[[#This Row],[Base Precio de Lista neto]])</f>
        <v>69.847</v>
      </c>
      <c r="D5929" s="14" t="n">
        <f aca="false">IF($F$2=0," - ",Tabla1[[#This Row],[Base Precio de Lista neto]]*(1-$F$2))</f>
        <v>48.8929</v>
      </c>
      <c r="E5929" s="14" t="n">
        <f aca="false">IF($F$2=0," - ",Tabla1[[#This Row],[Base para Mejor precio]]*(1-$F$2))</f>
        <v>44.00361</v>
      </c>
      <c r="F5929" s="12" t="s">
        <v>31</v>
      </c>
      <c r="G5929" s="15"/>
      <c r="H5929" s="14" t="n">
        <f aca="false">IFERROR(IF($F$3=0,"-",Tabla1[[#This Row],[Precio de Cliente neto]]*(1+$F$3)),"-")</f>
        <v>73.33935</v>
      </c>
      <c r="I5929" s="14" t="n">
        <v>69.847</v>
      </c>
      <c r="J5929" s="14" t="n">
        <v>62.8623</v>
      </c>
    </row>
    <row r="5930" customFormat="false" ht="15" hidden="false" customHeight="false" outlineLevel="0" collapsed="false">
      <c r="A5930" s="12" t="n">
        <v>40038</v>
      </c>
      <c r="B5930" s="13" t="s">
        <v>5943</v>
      </c>
      <c r="C5930" s="14" t="n">
        <f aca="false">IF($F$2=0," - ",Tabla1[[#This Row],[Base Precio de Lista neto]])</f>
        <v>69.847</v>
      </c>
      <c r="D5930" s="14" t="n">
        <f aca="false">IF($F$2=0," - ",Tabla1[[#This Row],[Base Precio de Lista neto]]*(1-$F$2))</f>
        <v>48.8929</v>
      </c>
      <c r="E5930" s="14" t="n">
        <f aca="false">IF($F$2=0," - ",Tabla1[[#This Row],[Base para Mejor precio]]*(1-$F$2))</f>
        <v>44.00361</v>
      </c>
      <c r="F5930" s="12" t="s">
        <v>31</v>
      </c>
      <c r="G5930" s="15"/>
      <c r="H5930" s="14" t="n">
        <f aca="false">IFERROR(IF($F$3=0,"-",Tabla1[[#This Row],[Precio de Cliente neto]]*(1+$F$3)),"-")</f>
        <v>73.33935</v>
      </c>
      <c r="I5930" s="14" t="n">
        <v>69.847</v>
      </c>
      <c r="J5930" s="14" t="n">
        <v>62.8623</v>
      </c>
    </row>
    <row r="5931" customFormat="false" ht="15" hidden="false" customHeight="false" outlineLevel="0" collapsed="false">
      <c r="A5931" s="12" t="n">
        <v>40039</v>
      </c>
      <c r="B5931" s="13" t="s">
        <v>5944</v>
      </c>
      <c r="C5931" s="14" t="n">
        <f aca="false">IF($F$2=0," - ",Tabla1[[#This Row],[Base Precio de Lista neto]])</f>
        <v>69.847</v>
      </c>
      <c r="D5931" s="14" t="n">
        <f aca="false">IF($F$2=0," - ",Tabla1[[#This Row],[Base Precio de Lista neto]]*(1-$F$2))</f>
        <v>48.8929</v>
      </c>
      <c r="E5931" s="14" t="n">
        <f aca="false">IF($F$2=0," - ",Tabla1[[#This Row],[Base para Mejor precio]]*(1-$F$2))</f>
        <v>44.00361</v>
      </c>
      <c r="F5931" s="12" t="s">
        <v>31</v>
      </c>
      <c r="G5931" s="15"/>
      <c r="H5931" s="14" t="n">
        <f aca="false">IFERROR(IF($F$3=0,"-",Tabla1[[#This Row],[Precio de Cliente neto]]*(1+$F$3)),"-")</f>
        <v>73.33935</v>
      </c>
      <c r="I5931" s="14" t="n">
        <v>69.847</v>
      </c>
      <c r="J5931" s="14" t="n">
        <v>62.8623</v>
      </c>
    </row>
    <row r="5932" customFormat="false" ht="15" hidden="false" customHeight="false" outlineLevel="0" collapsed="false">
      <c r="A5932" s="12" t="n">
        <v>40040</v>
      </c>
      <c r="B5932" s="13" t="s">
        <v>5945</v>
      </c>
      <c r="C5932" s="14" t="n">
        <f aca="false">IF($F$2=0," - ",Tabla1[[#This Row],[Base Precio de Lista neto]])</f>
        <v>69.847</v>
      </c>
      <c r="D5932" s="14" t="n">
        <f aca="false">IF($F$2=0," - ",Tabla1[[#This Row],[Base Precio de Lista neto]]*(1-$F$2))</f>
        <v>48.8929</v>
      </c>
      <c r="E5932" s="14" t="n">
        <f aca="false">IF($F$2=0," - ",Tabla1[[#This Row],[Base para Mejor precio]]*(1-$F$2))</f>
        <v>44.00361</v>
      </c>
      <c r="F5932" s="12" t="s">
        <v>31</v>
      </c>
      <c r="G5932" s="15"/>
      <c r="H5932" s="14" t="n">
        <f aca="false">IFERROR(IF($F$3=0,"-",Tabla1[[#This Row],[Precio de Cliente neto]]*(1+$F$3)),"-")</f>
        <v>73.33935</v>
      </c>
      <c r="I5932" s="14" t="n">
        <v>69.847</v>
      </c>
      <c r="J5932" s="14" t="n">
        <v>62.8623</v>
      </c>
    </row>
    <row r="5933" customFormat="false" ht="15" hidden="false" customHeight="false" outlineLevel="0" collapsed="false">
      <c r="A5933" s="12" t="n">
        <v>40041</v>
      </c>
      <c r="B5933" s="13" t="s">
        <v>5946</v>
      </c>
      <c r="C5933" s="14" t="n">
        <f aca="false">IF($F$2=0," - ",Tabla1[[#This Row],[Base Precio de Lista neto]])</f>
        <v>69.847</v>
      </c>
      <c r="D5933" s="14" t="n">
        <f aca="false">IF($F$2=0," - ",Tabla1[[#This Row],[Base Precio de Lista neto]]*(1-$F$2))</f>
        <v>48.8929</v>
      </c>
      <c r="E5933" s="14" t="n">
        <f aca="false">IF($F$2=0," - ",Tabla1[[#This Row],[Base para Mejor precio]]*(1-$F$2))</f>
        <v>44.00361</v>
      </c>
      <c r="F5933" s="12" t="s">
        <v>31</v>
      </c>
      <c r="G5933" s="15"/>
      <c r="H5933" s="14" t="n">
        <f aca="false">IFERROR(IF($F$3=0,"-",Tabla1[[#This Row],[Precio de Cliente neto]]*(1+$F$3)),"-")</f>
        <v>73.33935</v>
      </c>
      <c r="I5933" s="14" t="n">
        <v>69.847</v>
      </c>
      <c r="J5933" s="14" t="n">
        <v>62.8623</v>
      </c>
    </row>
    <row r="5934" customFormat="false" ht="15" hidden="false" customHeight="false" outlineLevel="0" collapsed="false">
      <c r="A5934" s="12" t="n">
        <v>40042</v>
      </c>
      <c r="B5934" s="13" t="s">
        <v>5947</v>
      </c>
      <c r="C5934" s="14" t="n">
        <f aca="false">IF($F$2=0," - ",Tabla1[[#This Row],[Base Precio de Lista neto]])</f>
        <v>69.847</v>
      </c>
      <c r="D5934" s="14" t="n">
        <f aca="false">IF($F$2=0," - ",Tabla1[[#This Row],[Base Precio de Lista neto]]*(1-$F$2))</f>
        <v>48.8929</v>
      </c>
      <c r="E5934" s="14" t="n">
        <f aca="false">IF($F$2=0," - ",Tabla1[[#This Row],[Base para Mejor precio]]*(1-$F$2))</f>
        <v>44.00361</v>
      </c>
      <c r="F5934" s="12" t="s">
        <v>31</v>
      </c>
      <c r="G5934" s="15"/>
      <c r="H5934" s="14" t="n">
        <f aca="false">IFERROR(IF($F$3=0,"-",Tabla1[[#This Row],[Precio de Cliente neto]]*(1+$F$3)),"-")</f>
        <v>73.33935</v>
      </c>
      <c r="I5934" s="14" t="n">
        <v>69.847</v>
      </c>
      <c r="J5934" s="14" t="n">
        <v>62.8623</v>
      </c>
    </row>
    <row r="5935" customFormat="false" ht="15" hidden="false" customHeight="false" outlineLevel="0" collapsed="false">
      <c r="A5935" s="12" t="n">
        <v>40043</v>
      </c>
      <c r="B5935" s="13" t="s">
        <v>5948</v>
      </c>
      <c r="C5935" s="14" t="n">
        <f aca="false">IF($F$2=0," - ",Tabla1[[#This Row],[Base Precio de Lista neto]])</f>
        <v>69.847</v>
      </c>
      <c r="D5935" s="14" t="n">
        <f aca="false">IF($F$2=0," - ",Tabla1[[#This Row],[Base Precio de Lista neto]]*(1-$F$2))</f>
        <v>48.8929</v>
      </c>
      <c r="E5935" s="14" t="n">
        <f aca="false">IF($F$2=0," - ",Tabla1[[#This Row],[Base para Mejor precio]]*(1-$F$2))</f>
        <v>44.00361</v>
      </c>
      <c r="F5935" s="12" t="s">
        <v>31</v>
      </c>
      <c r="G5935" s="15"/>
      <c r="H5935" s="14" t="n">
        <f aca="false">IFERROR(IF($F$3=0,"-",Tabla1[[#This Row],[Precio de Cliente neto]]*(1+$F$3)),"-")</f>
        <v>73.33935</v>
      </c>
      <c r="I5935" s="14" t="n">
        <v>69.847</v>
      </c>
      <c r="J5935" s="14" t="n">
        <v>62.8623</v>
      </c>
    </row>
    <row r="5936" customFormat="false" ht="15" hidden="false" customHeight="false" outlineLevel="0" collapsed="false">
      <c r="A5936" s="12" t="n">
        <v>40046</v>
      </c>
      <c r="B5936" s="13" t="s">
        <v>5949</v>
      </c>
      <c r="C5936" s="14" t="n">
        <f aca="false">IF($F$2=0," - ",Tabla1[[#This Row],[Base Precio de Lista neto]])</f>
        <v>138.7237</v>
      </c>
      <c r="D5936" s="14" t="n">
        <f aca="false">IF($F$2=0," - ",Tabla1[[#This Row],[Base Precio de Lista neto]]*(1-$F$2))</f>
        <v>97.10659</v>
      </c>
      <c r="E5936" s="14" t="n">
        <f aca="false">IF($F$2=0," - ",Tabla1[[#This Row],[Base para Mejor precio]]*(1-$F$2))</f>
        <v>87.395931</v>
      </c>
      <c r="F5936" s="12" t="s">
        <v>31</v>
      </c>
      <c r="G5936" s="15"/>
      <c r="H5936" s="14" t="n">
        <f aca="false">IFERROR(IF($F$3=0,"-",Tabla1[[#This Row],[Precio de Cliente neto]]*(1+$F$3)),"-")</f>
        <v>145.659885</v>
      </c>
      <c r="I5936" s="14" t="n">
        <v>138.7237</v>
      </c>
      <c r="J5936" s="14" t="n">
        <v>124.85133</v>
      </c>
    </row>
    <row r="5937" customFormat="false" ht="15" hidden="false" customHeight="false" outlineLevel="0" collapsed="false">
      <c r="A5937" s="12" t="n">
        <v>40047</v>
      </c>
      <c r="B5937" s="13" t="s">
        <v>5950</v>
      </c>
      <c r="C5937" s="14" t="n">
        <f aca="false">IF($F$2=0," - ",Tabla1[[#This Row],[Base Precio de Lista neto]])</f>
        <v>127.3332</v>
      </c>
      <c r="D5937" s="14" t="n">
        <f aca="false">IF($F$2=0," - ",Tabla1[[#This Row],[Base Precio de Lista neto]]*(1-$F$2))</f>
        <v>89.13324</v>
      </c>
      <c r="E5937" s="14" t="n">
        <f aca="false">IF($F$2=0," - ",Tabla1[[#This Row],[Base para Mejor precio]]*(1-$F$2))</f>
        <v>80.219916</v>
      </c>
      <c r="F5937" s="12" t="s">
        <v>31</v>
      </c>
      <c r="G5937" s="15"/>
      <c r="H5937" s="14" t="n">
        <f aca="false">IFERROR(IF($F$3=0,"-",Tabla1[[#This Row],[Precio de Cliente neto]]*(1+$F$3)),"-")</f>
        <v>133.69986</v>
      </c>
      <c r="I5937" s="14" t="n">
        <v>127.3332</v>
      </c>
      <c r="J5937" s="14" t="n">
        <v>114.59988</v>
      </c>
    </row>
    <row r="5938" customFormat="false" ht="15" hidden="false" customHeight="false" outlineLevel="0" collapsed="false">
      <c r="A5938" s="12" t="n">
        <v>40048</v>
      </c>
      <c r="B5938" s="13" t="s">
        <v>5951</v>
      </c>
      <c r="C5938" s="14" t="n">
        <f aca="false">IF($F$2=0," - ",Tabla1[[#This Row],[Base Precio de Lista neto]])</f>
        <v>193.3147</v>
      </c>
      <c r="D5938" s="14" t="n">
        <f aca="false">IF($F$2=0," - ",Tabla1[[#This Row],[Base Precio de Lista neto]]*(1-$F$2))</f>
        <v>135.32029</v>
      </c>
      <c r="E5938" s="14" t="n">
        <f aca="false">IF($F$2=0," - ",Tabla1[[#This Row],[Base para Mejor precio]]*(1-$F$2))</f>
        <v>121.788261</v>
      </c>
      <c r="F5938" s="12" t="s">
        <v>31</v>
      </c>
      <c r="G5938" s="15"/>
      <c r="H5938" s="14" t="n">
        <f aca="false">IFERROR(IF($F$3=0,"-",Tabla1[[#This Row],[Precio de Cliente neto]]*(1+$F$3)),"-")</f>
        <v>202.980435</v>
      </c>
      <c r="I5938" s="14" t="n">
        <v>193.3147</v>
      </c>
      <c r="J5938" s="14" t="n">
        <v>173.98323</v>
      </c>
    </row>
    <row r="5939" customFormat="false" ht="15" hidden="false" customHeight="false" outlineLevel="0" collapsed="false">
      <c r="A5939" s="12" t="n">
        <v>40049</v>
      </c>
      <c r="B5939" s="13" t="s">
        <v>5952</v>
      </c>
      <c r="C5939" s="14" t="n">
        <f aca="false">IF($F$2=0," - ",Tabla1[[#This Row],[Base Precio de Lista neto]])</f>
        <v>270.9269</v>
      </c>
      <c r="D5939" s="14" t="n">
        <f aca="false">IF($F$2=0," - ",Tabla1[[#This Row],[Base Precio de Lista neto]]*(1-$F$2))</f>
        <v>189.64883</v>
      </c>
      <c r="E5939" s="14" t="n">
        <f aca="false">IF($F$2=0," - ",Tabla1[[#This Row],[Base para Mejor precio]]*(1-$F$2))</f>
        <v>170.683947</v>
      </c>
      <c r="F5939" s="12" t="s">
        <v>31</v>
      </c>
      <c r="G5939" s="15"/>
      <c r="H5939" s="14" t="n">
        <f aca="false">IFERROR(IF($F$3=0,"-",Tabla1[[#This Row],[Precio de Cliente neto]]*(1+$F$3)),"-")</f>
        <v>284.473245</v>
      </c>
      <c r="I5939" s="14" t="n">
        <v>270.9269</v>
      </c>
      <c r="J5939" s="14" t="n">
        <v>243.83421</v>
      </c>
    </row>
    <row r="5940" customFormat="false" ht="15" hidden="false" customHeight="false" outlineLevel="0" collapsed="false">
      <c r="A5940" s="12" t="n">
        <v>40050</v>
      </c>
      <c r="B5940" s="13" t="s">
        <v>5953</v>
      </c>
      <c r="C5940" s="14" t="n">
        <f aca="false">IF($F$2=0," - ",Tabla1[[#This Row],[Base Precio de Lista neto]])</f>
        <v>386.8488</v>
      </c>
      <c r="D5940" s="14" t="n">
        <f aca="false">IF($F$2=0," - ",Tabla1[[#This Row],[Base Precio de Lista neto]]*(1-$F$2))</f>
        <v>270.79416</v>
      </c>
      <c r="E5940" s="14" t="n">
        <f aca="false">IF($F$2=0," - ",Tabla1[[#This Row],[Base para Mejor precio]]*(1-$F$2))</f>
        <v>243.714744</v>
      </c>
      <c r="F5940" s="12" t="s">
        <v>31</v>
      </c>
      <c r="G5940" s="15"/>
      <c r="H5940" s="14" t="n">
        <f aca="false">IFERROR(IF($F$3=0,"-",Tabla1[[#This Row],[Precio de Cliente neto]]*(1+$F$3)),"-")</f>
        <v>406.19124</v>
      </c>
      <c r="I5940" s="14" t="n">
        <v>386.8488</v>
      </c>
      <c r="J5940" s="14" t="n">
        <v>348.16392</v>
      </c>
    </row>
    <row r="5941" customFormat="false" ht="15" hidden="false" customHeight="false" outlineLevel="0" collapsed="false">
      <c r="A5941" s="12" t="n">
        <v>40051</v>
      </c>
      <c r="B5941" s="13" t="s">
        <v>5954</v>
      </c>
      <c r="C5941" s="14" t="n">
        <f aca="false">IF($F$2=0," - ",Tabla1[[#This Row],[Base Precio de Lista neto]])</f>
        <v>485.3919</v>
      </c>
      <c r="D5941" s="14" t="n">
        <f aca="false">IF($F$2=0," - ",Tabla1[[#This Row],[Base Precio de Lista neto]]*(1-$F$2))</f>
        <v>339.77433</v>
      </c>
      <c r="E5941" s="14" t="n">
        <f aca="false">IF($F$2=0," - ",Tabla1[[#This Row],[Base para Mejor precio]]*(1-$F$2))</f>
        <v>305.796897</v>
      </c>
      <c r="F5941" s="12" t="s">
        <v>31</v>
      </c>
      <c r="G5941" s="15"/>
      <c r="H5941" s="14" t="n">
        <f aca="false">IFERROR(IF($F$3=0,"-",Tabla1[[#This Row],[Precio de Cliente neto]]*(1+$F$3)),"-")</f>
        <v>509.661495</v>
      </c>
      <c r="I5941" s="14" t="n">
        <v>485.3919</v>
      </c>
      <c r="J5941" s="14" t="n">
        <v>436.85271</v>
      </c>
    </row>
    <row r="5942" customFormat="false" ht="15" hidden="false" customHeight="false" outlineLevel="0" collapsed="false">
      <c r="A5942" s="12" t="n">
        <v>40052</v>
      </c>
      <c r="B5942" s="13" t="s">
        <v>5955</v>
      </c>
      <c r="C5942" s="14" t="n">
        <f aca="false">IF($F$2=0," - ",Tabla1[[#This Row],[Base Precio de Lista neto]])</f>
        <v>621.0014</v>
      </c>
      <c r="D5942" s="14" t="n">
        <f aca="false">IF($F$2=0," - ",Tabla1[[#This Row],[Base Precio de Lista neto]]*(1-$F$2))</f>
        <v>434.70098</v>
      </c>
      <c r="E5942" s="14" t="n">
        <f aca="false">IF($F$2=0," - ",Tabla1[[#This Row],[Base para Mejor precio]]*(1-$F$2))</f>
        <v>391.230882</v>
      </c>
      <c r="F5942" s="12" t="s">
        <v>31</v>
      </c>
      <c r="G5942" s="15"/>
      <c r="H5942" s="14" t="n">
        <f aca="false">IFERROR(IF($F$3=0,"-",Tabla1[[#This Row],[Precio de Cliente neto]]*(1+$F$3)),"-")</f>
        <v>652.05147</v>
      </c>
      <c r="I5942" s="14" t="n">
        <v>621.0014</v>
      </c>
      <c r="J5942" s="14" t="n">
        <v>558.90126</v>
      </c>
    </row>
    <row r="5943" customFormat="false" ht="15" hidden="false" customHeight="false" outlineLevel="0" collapsed="false">
      <c r="A5943" s="12" t="n">
        <v>40064</v>
      </c>
      <c r="B5943" s="13" t="s">
        <v>5956</v>
      </c>
      <c r="C5943" s="14" t="n">
        <f aca="false">IF($F$2=0," - ",Tabla1[[#This Row],[Base Precio de Lista neto]])</f>
        <v>828.4932</v>
      </c>
      <c r="D5943" s="14" t="n">
        <f aca="false">IF($F$2=0," - ",Tabla1[[#This Row],[Base Precio de Lista neto]]*(1-$F$2))</f>
        <v>579.94524</v>
      </c>
      <c r="E5943" s="14" t="n">
        <f aca="false">IF($F$2=0," - ",Tabla1[[#This Row],[Base para Mejor precio]]*(1-$F$2))</f>
        <v>521.950716</v>
      </c>
      <c r="F5943" s="12" t="s">
        <v>31</v>
      </c>
      <c r="G5943" s="15"/>
      <c r="H5943" s="14" t="n">
        <f aca="false">IFERROR(IF($F$3=0,"-",Tabla1[[#This Row],[Precio de Cliente neto]]*(1+$F$3)),"-")</f>
        <v>869.91786</v>
      </c>
      <c r="I5943" s="14" t="n">
        <v>828.4932</v>
      </c>
      <c r="J5943" s="14" t="n">
        <v>745.64388</v>
      </c>
    </row>
    <row r="5944" customFormat="false" ht="15" hidden="false" customHeight="false" outlineLevel="0" collapsed="false">
      <c r="A5944" s="12" t="n">
        <v>40065</v>
      </c>
      <c r="B5944" s="13" t="s">
        <v>5957</v>
      </c>
      <c r="C5944" s="14" t="n">
        <f aca="false">IF($F$2=0," - ",Tabla1[[#This Row],[Base Precio de Lista neto]])</f>
        <v>1163.2672</v>
      </c>
      <c r="D5944" s="14" t="n">
        <f aca="false">IF($F$2=0," - ",Tabla1[[#This Row],[Base Precio de Lista neto]]*(1-$F$2))</f>
        <v>814.28704</v>
      </c>
      <c r="E5944" s="14" t="n">
        <f aca="false">IF($F$2=0," - ",Tabla1[[#This Row],[Base para Mejor precio]]*(1-$F$2))</f>
        <v>732.858336</v>
      </c>
      <c r="F5944" s="12" t="s">
        <v>31</v>
      </c>
      <c r="G5944" s="15"/>
      <c r="H5944" s="14" t="n">
        <f aca="false">IFERROR(IF($F$3=0,"-",Tabla1[[#This Row],[Precio de Cliente neto]]*(1+$F$3)),"-")</f>
        <v>1221.43056</v>
      </c>
      <c r="I5944" s="14" t="n">
        <v>1163.2672</v>
      </c>
      <c r="J5944" s="14" t="n">
        <v>1046.94048</v>
      </c>
    </row>
    <row r="5945" customFormat="false" ht="15" hidden="false" customHeight="false" outlineLevel="0" collapsed="false">
      <c r="A5945" s="12" t="n">
        <v>40067</v>
      </c>
      <c r="B5945" s="13" t="s">
        <v>5958</v>
      </c>
      <c r="C5945" s="14" t="n">
        <f aca="false">IF($F$2=0," - ",Tabla1[[#This Row],[Base Precio de Lista neto]])</f>
        <v>1051.1084</v>
      </c>
      <c r="D5945" s="14" t="n">
        <f aca="false">IF($F$2=0," - ",Tabla1[[#This Row],[Base Precio de Lista neto]]*(1-$F$2))</f>
        <v>735.77588</v>
      </c>
      <c r="E5945" s="14" t="n">
        <f aca="false">IF($F$2=0," - ",Tabla1[[#This Row],[Base para Mejor precio]]*(1-$F$2))</f>
        <v>662.198292</v>
      </c>
      <c r="F5945" s="12" t="s">
        <v>31</v>
      </c>
      <c r="G5945" s="15"/>
      <c r="H5945" s="14" t="n">
        <f aca="false">IFERROR(IF($F$3=0,"-",Tabla1[[#This Row],[Precio de Cliente neto]]*(1+$F$3)),"-")</f>
        <v>1103.66382</v>
      </c>
      <c r="I5945" s="14" t="n">
        <v>1051.1084</v>
      </c>
      <c r="J5945" s="14" t="n">
        <v>945.99756</v>
      </c>
    </row>
    <row r="5946" customFormat="false" ht="15" hidden="false" customHeight="false" outlineLevel="0" collapsed="false">
      <c r="A5946" s="12" t="n">
        <v>40068</v>
      </c>
      <c r="B5946" s="13" t="s">
        <v>5959</v>
      </c>
      <c r="C5946" s="14" t="n">
        <f aca="false">IF($F$2=0," - ",Tabla1[[#This Row],[Base Precio de Lista neto]])</f>
        <v>1583.4353</v>
      </c>
      <c r="D5946" s="14" t="n">
        <f aca="false">IF($F$2=0," - ",Tabla1[[#This Row],[Base Precio de Lista neto]]*(1-$F$2))</f>
        <v>1108.40471</v>
      </c>
      <c r="E5946" s="14" t="n">
        <f aca="false">IF($F$2=0," - ",Tabla1[[#This Row],[Base para Mejor precio]]*(1-$F$2))</f>
        <v>997.564239</v>
      </c>
      <c r="F5946" s="12" t="s">
        <v>31</v>
      </c>
      <c r="G5946" s="15"/>
      <c r="H5946" s="14" t="n">
        <f aca="false">IFERROR(IF($F$3=0,"-",Tabla1[[#This Row],[Precio de Cliente neto]]*(1+$F$3)),"-")</f>
        <v>1662.607065</v>
      </c>
      <c r="I5946" s="14" t="n">
        <v>1583.4353</v>
      </c>
      <c r="J5946" s="14" t="n">
        <v>1425.09177</v>
      </c>
    </row>
    <row r="5947" customFormat="false" ht="15" hidden="false" customHeight="false" outlineLevel="0" collapsed="false">
      <c r="A5947" s="12" t="n">
        <v>40069</v>
      </c>
      <c r="B5947" s="13" t="s">
        <v>5960</v>
      </c>
      <c r="C5947" s="14" t="n">
        <f aca="false">IF($F$2=0," - ",Tabla1[[#This Row],[Base Precio de Lista neto]])</f>
        <v>1049.9318</v>
      </c>
      <c r="D5947" s="14" t="n">
        <f aca="false">IF($F$2=0," - ",Tabla1[[#This Row],[Base Precio de Lista neto]]*(1-$F$2))</f>
        <v>734.95226</v>
      </c>
      <c r="E5947" s="14" t="n">
        <f aca="false">IF($F$2=0," - ",Tabla1[[#This Row],[Base para Mejor precio]]*(1-$F$2))</f>
        <v>661.457034</v>
      </c>
      <c r="F5947" s="12" t="s">
        <v>31</v>
      </c>
      <c r="G5947" s="15"/>
      <c r="H5947" s="14" t="n">
        <f aca="false">IFERROR(IF($F$3=0,"-",Tabla1[[#This Row],[Precio de Cliente neto]]*(1+$F$3)),"-")</f>
        <v>1102.42839</v>
      </c>
      <c r="I5947" s="14" t="n">
        <v>1049.9318</v>
      </c>
      <c r="J5947" s="14" t="n">
        <v>944.93862</v>
      </c>
    </row>
    <row r="5948" customFormat="false" ht="15" hidden="false" customHeight="false" outlineLevel="0" collapsed="false">
      <c r="A5948" s="12" t="n">
        <v>40070</v>
      </c>
      <c r="B5948" s="13" t="s">
        <v>5961</v>
      </c>
      <c r="C5948" s="14" t="n">
        <f aca="false">IF($F$2=0," - ",Tabla1[[#This Row],[Base Precio de Lista neto]])</f>
        <v>1683.5854</v>
      </c>
      <c r="D5948" s="14" t="n">
        <f aca="false">IF($F$2=0," - ",Tabla1[[#This Row],[Base Precio de Lista neto]]*(1-$F$2))</f>
        <v>1178.50978</v>
      </c>
      <c r="E5948" s="14" t="n">
        <f aca="false">IF($F$2=0," - ",Tabla1[[#This Row],[Base para Mejor precio]]*(1-$F$2))</f>
        <v>1060.658802</v>
      </c>
      <c r="F5948" s="12" t="s">
        <v>31</v>
      </c>
      <c r="G5948" s="15"/>
      <c r="H5948" s="14" t="n">
        <f aca="false">IFERROR(IF($F$3=0,"-",Tabla1[[#This Row],[Precio de Cliente neto]]*(1+$F$3)),"-")</f>
        <v>1767.76467</v>
      </c>
      <c r="I5948" s="14" t="n">
        <v>1683.5854</v>
      </c>
      <c r="J5948" s="14" t="n">
        <v>1515.22686</v>
      </c>
    </row>
    <row r="5949" customFormat="false" ht="15" hidden="false" customHeight="false" outlineLevel="0" collapsed="false">
      <c r="A5949" s="12" t="n">
        <v>40073</v>
      </c>
      <c r="B5949" s="13" t="s">
        <v>5962</v>
      </c>
      <c r="C5949" s="14" t="n">
        <f aca="false">IF($F$2=0," - ",Tabla1[[#This Row],[Base Precio de Lista neto]])</f>
        <v>748.8816</v>
      </c>
      <c r="D5949" s="14" t="n">
        <f aca="false">IF($F$2=0," - ",Tabla1[[#This Row],[Base Precio de Lista neto]]*(1-$F$2))</f>
        <v>524.21712</v>
      </c>
      <c r="E5949" s="14" t="n">
        <f aca="false">IF($F$2=0," - ",Tabla1[[#This Row],[Base para Mejor precio]]*(1-$F$2))</f>
        <v>471.795408</v>
      </c>
      <c r="F5949" s="12" t="s">
        <v>31</v>
      </c>
      <c r="G5949" s="15"/>
      <c r="H5949" s="14" t="n">
        <f aca="false">IFERROR(IF($F$3=0,"-",Tabla1[[#This Row],[Precio de Cliente neto]]*(1+$F$3)),"-")</f>
        <v>786.32568</v>
      </c>
      <c r="I5949" s="14" t="n">
        <v>748.8816</v>
      </c>
      <c r="J5949" s="14" t="n">
        <v>673.99344</v>
      </c>
    </row>
    <row r="5950" customFormat="false" ht="15" hidden="false" customHeight="false" outlineLevel="0" collapsed="false">
      <c r="A5950" s="12" t="n">
        <v>40074</v>
      </c>
      <c r="B5950" s="13" t="s">
        <v>5963</v>
      </c>
      <c r="C5950" s="14" t="n">
        <f aca="false">IF($F$2=0," - ",Tabla1[[#This Row],[Base Precio de Lista neto]])</f>
        <v>4.6085</v>
      </c>
      <c r="D5950" s="14" t="n">
        <f aca="false">IF($F$2=0," - ",Tabla1[[#This Row],[Base Precio de Lista neto]]*(1-$F$2))</f>
        <v>3.22595</v>
      </c>
      <c r="E5950" s="14" t="n">
        <f aca="false">IF($F$2=0," - ",Tabla1[[#This Row],[Base para Mejor precio]]*(1-$F$2))</f>
        <v>2.903355</v>
      </c>
      <c r="F5950" s="12" t="s">
        <v>31</v>
      </c>
      <c r="G5950" s="15"/>
      <c r="H5950" s="14" t="n">
        <f aca="false">IFERROR(IF($F$3=0,"-",Tabla1[[#This Row],[Precio de Cliente neto]]*(1+$F$3)),"-")</f>
        <v>4.838925</v>
      </c>
      <c r="I5950" s="14" t="n">
        <v>4.6085</v>
      </c>
      <c r="J5950" s="14" t="n">
        <v>4.14765</v>
      </c>
    </row>
    <row r="5951" customFormat="false" ht="15" hidden="false" customHeight="false" outlineLevel="0" collapsed="false">
      <c r="A5951" s="12" t="n">
        <v>40076</v>
      </c>
      <c r="B5951" s="13" t="s">
        <v>5964</v>
      </c>
      <c r="C5951" s="14" t="n">
        <f aca="false">IF($F$2=0," - ",Tabla1[[#This Row],[Base Precio de Lista neto]])</f>
        <v>0.5613</v>
      </c>
      <c r="D5951" s="14" t="n">
        <f aca="false">IF($F$2=0," - ",Tabla1[[#This Row],[Base Precio de Lista neto]]*(1-$F$2))</f>
        <v>0.39291</v>
      </c>
      <c r="E5951" s="14" t="n">
        <f aca="false">IF($F$2=0," - ",Tabla1[[#This Row],[Base para Mejor precio]]*(1-$F$2))</f>
        <v>0.353619</v>
      </c>
      <c r="F5951" s="12" t="s">
        <v>31</v>
      </c>
      <c r="G5951" s="15"/>
      <c r="H5951" s="14" t="n">
        <f aca="false">IFERROR(IF($F$3=0,"-",Tabla1[[#This Row],[Precio de Cliente neto]]*(1+$F$3)),"-")</f>
        <v>0.589365</v>
      </c>
      <c r="I5951" s="14" t="n">
        <v>0.5613</v>
      </c>
      <c r="J5951" s="14" t="n">
        <v>0.50517</v>
      </c>
    </row>
    <row r="5952" customFormat="false" ht="15" hidden="false" customHeight="false" outlineLevel="0" collapsed="false">
      <c r="A5952" s="12" t="n">
        <v>40078</v>
      </c>
      <c r="B5952" s="13" t="s">
        <v>5965</v>
      </c>
      <c r="C5952" s="14" t="n">
        <f aca="false">IF($F$2=0," - ",Tabla1[[#This Row],[Base Precio de Lista neto]])</f>
        <v>1.5088</v>
      </c>
      <c r="D5952" s="14" t="n">
        <f aca="false">IF($F$2=0," - ",Tabla1[[#This Row],[Base Precio de Lista neto]]*(1-$F$2))</f>
        <v>1.05616</v>
      </c>
      <c r="E5952" s="14" t="n">
        <f aca="false">IF($F$2=0," - ",Tabla1[[#This Row],[Base para Mejor precio]]*(1-$F$2))</f>
        <v>0.950544</v>
      </c>
      <c r="F5952" s="12" t="s">
        <v>31</v>
      </c>
      <c r="G5952" s="15"/>
      <c r="H5952" s="14" t="n">
        <f aca="false">IFERROR(IF($F$3=0,"-",Tabla1[[#This Row],[Precio de Cliente neto]]*(1+$F$3)),"-")</f>
        <v>1.58424</v>
      </c>
      <c r="I5952" s="14" t="n">
        <v>1.5088</v>
      </c>
      <c r="J5952" s="14" t="n">
        <v>1.35792</v>
      </c>
    </row>
    <row r="5953" customFormat="false" ht="15" hidden="false" customHeight="false" outlineLevel="0" collapsed="false">
      <c r="A5953" s="12" t="n">
        <v>40079</v>
      </c>
      <c r="B5953" s="13" t="s">
        <v>5966</v>
      </c>
      <c r="C5953" s="14" t="n">
        <f aca="false">IF($F$2=0," - ",Tabla1[[#This Row],[Base Precio de Lista neto]])</f>
        <v>2.4313</v>
      </c>
      <c r="D5953" s="14" t="n">
        <f aca="false">IF($F$2=0," - ",Tabla1[[#This Row],[Base Precio de Lista neto]]*(1-$F$2))</f>
        <v>1.70191</v>
      </c>
      <c r="E5953" s="14" t="n">
        <f aca="false">IF($F$2=0," - ",Tabla1[[#This Row],[Base para Mejor precio]]*(1-$F$2))</f>
        <v>1.531719</v>
      </c>
      <c r="F5953" s="12" t="s">
        <v>31</v>
      </c>
      <c r="G5953" s="15"/>
      <c r="H5953" s="14" t="n">
        <f aca="false">IFERROR(IF($F$3=0,"-",Tabla1[[#This Row],[Precio de Cliente neto]]*(1+$F$3)),"-")</f>
        <v>2.552865</v>
      </c>
      <c r="I5953" s="14" t="n">
        <v>2.4313</v>
      </c>
      <c r="J5953" s="14" t="n">
        <v>2.18817</v>
      </c>
    </row>
    <row r="5954" customFormat="false" ht="15" hidden="false" customHeight="false" outlineLevel="0" collapsed="false">
      <c r="A5954" s="12" t="n">
        <v>40080</v>
      </c>
      <c r="B5954" s="13" t="s">
        <v>5967</v>
      </c>
      <c r="C5954" s="14" t="n">
        <f aca="false">IF($F$2=0," - ",Tabla1[[#This Row],[Base Precio de Lista neto]])</f>
        <v>3.5259</v>
      </c>
      <c r="D5954" s="14" t="n">
        <f aca="false">IF($F$2=0," - ",Tabla1[[#This Row],[Base Precio de Lista neto]]*(1-$F$2))</f>
        <v>2.46813</v>
      </c>
      <c r="E5954" s="14" t="n">
        <f aca="false">IF($F$2=0," - ",Tabla1[[#This Row],[Base para Mejor precio]]*(1-$F$2))</f>
        <v>2.221317</v>
      </c>
      <c r="F5954" s="12" t="s">
        <v>31</v>
      </c>
      <c r="G5954" s="15"/>
      <c r="H5954" s="14" t="n">
        <f aca="false">IFERROR(IF($F$3=0,"-",Tabla1[[#This Row],[Precio de Cliente neto]]*(1+$F$3)),"-")</f>
        <v>3.702195</v>
      </c>
      <c r="I5954" s="14" t="n">
        <v>3.5259</v>
      </c>
      <c r="J5954" s="14" t="n">
        <v>3.17331</v>
      </c>
    </row>
    <row r="5955" customFormat="false" ht="15" hidden="false" customHeight="false" outlineLevel="0" collapsed="false">
      <c r="A5955" s="12" t="n">
        <v>40081</v>
      </c>
      <c r="B5955" s="13" t="s">
        <v>5968</v>
      </c>
      <c r="C5955" s="14" t="n">
        <f aca="false">IF($F$2=0," - ",Tabla1[[#This Row],[Base Precio de Lista neto]])</f>
        <v>4.6479</v>
      </c>
      <c r="D5955" s="14" t="n">
        <f aca="false">IF($F$2=0," - ",Tabla1[[#This Row],[Base Precio de Lista neto]]*(1-$F$2))</f>
        <v>3.25353</v>
      </c>
      <c r="E5955" s="14" t="n">
        <f aca="false">IF($F$2=0," - ",Tabla1[[#This Row],[Base para Mejor precio]]*(1-$F$2))</f>
        <v>2.928177</v>
      </c>
      <c r="F5955" s="12" t="s">
        <v>31</v>
      </c>
      <c r="G5955" s="15"/>
      <c r="H5955" s="14" t="n">
        <f aca="false">IFERROR(IF($F$3=0,"-",Tabla1[[#This Row],[Precio de Cliente neto]]*(1+$F$3)),"-")</f>
        <v>4.880295</v>
      </c>
      <c r="I5955" s="14" t="n">
        <v>4.6479</v>
      </c>
      <c r="J5955" s="14" t="n">
        <v>4.18311</v>
      </c>
    </row>
    <row r="5956" customFormat="false" ht="15" hidden="false" customHeight="false" outlineLevel="0" collapsed="false">
      <c r="A5956" s="12" t="n">
        <v>40082</v>
      </c>
      <c r="B5956" s="13" t="s">
        <v>5969</v>
      </c>
      <c r="C5956" s="14" t="n">
        <f aca="false">IF($F$2=0," - ",Tabla1[[#This Row],[Base Precio de Lista neto]])</f>
        <v>6.9723</v>
      </c>
      <c r="D5956" s="14" t="n">
        <f aca="false">IF($F$2=0," - ",Tabla1[[#This Row],[Base Precio de Lista neto]]*(1-$F$2))</f>
        <v>4.88061</v>
      </c>
      <c r="E5956" s="14" t="n">
        <f aca="false">IF($F$2=0," - ",Tabla1[[#This Row],[Base para Mejor precio]]*(1-$F$2))</f>
        <v>4.392549</v>
      </c>
      <c r="F5956" s="12" t="s">
        <v>31</v>
      </c>
      <c r="G5956" s="15"/>
      <c r="H5956" s="14" t="n">
        <f aca="false">IFERROR(IF($F$3=0,"-",Tabla1[[#This Row],[Precio de Cliente neto]]*(1+$F$3)),"-")</f>
        <v>7.320915</v>
      </c>
      <c r="I5956" s="14" t="n">
        <v>6.9723</v>
      </c>
      <c r="J5956" s="14" t="n">
        <v>6.27507</v>
      </c>
    </row>
    <row r="5957" customFormat="false" ht="15" hidden="false" customHeight="false" outlineLevel="0" collapsed="false">
      <c r="A5957" s="12" t="n">
        <v>40088</v>
      </c>
      <c r="B5957" s="13" t="s">
        <v>5970</v>
      </c>
      <c r="C5957" s="14" t="n">
        <f aca="false">IF($F$2=0," - ",Tabla1[[#This Row],[Base Precio de Lista neto]])</f>
        <v>686.0776</v>
      </c>
      <c r="D5957" s="14" t="n">
        <f aca="false">IF($F$2=0," - ",Tabla1[[#This Row],[Base Precio de Lista neto]]*(1-$F$2))</f>
        <v>480.25432</v>
      </c>
      <c r="E5957" s="14" t="n">
        <f aca="false">IF($F$2=0," - ",Tabla1[[#This Row],[Base para Mejor precio]]*(1-$F$2))</f>
        <v>432.228888</v>
      </c>
      <c r="F5957" s="12" t="s">
        <v>31</v>
      </c>
      <c r="G5957" s="15"/>
      <c r="H5957" s="14" t="n">
        <f aca="false">IFERROR(IF($F$3=0,"-",Tabla1[[#This Row],[Precio de Cliente neto]]*(1+$F$3)),"-")</f>
        <v>720.38148</v>
      </c>
      <c r="I5957" s="14" t="n">
        <v>686.0776</v>
      </c>
      <c r="J5957" s="14" t="n">
        <v>617.46984</v>
      </c>
    </row>
    <row r="5958" customFormat="false" ht="15" hidden="false" customHeight="false" outlineLevel="0" collapsed="false">
      <c r="A5958" s="12" t="n">
        <v>40089</v>
      </c>
      <c r="B5958" s="13" t="s">
        <v>5971</v>
      </c>
      <c r="C5958" s="14" t="n">
        <f aca="false">IF($F$2=0," - ",Tabla1[[#This Row],[Base Precio de Lista neto]])</f>
        <v>157.0261</v>
      </c>
      <c r="D5958" s="14" t="n">
        <f aca="false">IF($F$2=0," - ",Tabla1[[#This Row],[Base Precio de Lista neto]]*(1-$F$2))</f>
        <v>109.91827</v>
      </c>
      <c r="E5958" s="14" t="n">
        <f aca="false">IF($F$2=0," - ",Tabla1[[#This Row],[Base para Mejor precio]]*(1-$F$2))</f>
        <v>98.926443</v>
      </c>
      <c r="F5958" s="12" t="s">
        <v>31</v>
      </c>
      <c r="G5958" s="15"/>
      <c r="H5958" s="14" t="n">
        <f aca="false">IFERROR(IF($F$3=0,"-",Tabla1[[#This Row],[Precio de Cliente neto]]*(1+$F$3)),"-")</f>
        <v>164.877405</v>
      </c>
      <c r="I5958" s="14" t="n">
        <v>157.0261</v>
      </c>
      <c r="J5958" s="14" t="n">
        <v>141.32349</v>
      </c>
    </row>
    <row r="5959" customFormat="false" ht="15" hidden="false" customHeight="false" outlineLevel="0" collapsed="false">
      <c r="A5959" s="12" t="n">
        <v>40090</v>
      </c>
      <c r="B5959" s="13" t="s">
        <v>5972</v>
      </c>
      <c r="C5959" s="14" t="n">
        <f aca="false">IF($F$2=0," - ",Tabla1[[#This Row],[Base Precio de Lista neto]])</f>
        <v>1021.1017</v>
      </c>
      <c r="D5959" s="14" t="n">
        <f aca="false">IF($F$2=0," - ",Tabla1[[#This Row],[Base Precio de Lista neto]]*(1-$F$2))</f>
        <v>714.77119</v>
      </c>
      <c r="E5959" s="14" t="n">
        <f aca="false">IF($F$2=0," - ",Tabla1[[#This Row],[Base para Mejor precio]]*(1-$F$2))</f>
        <v>643.294071</v>
      </c>
      <c r="F5959" s="12" t="s">
        <v>31</v>
      </c>
      <c r="G5959" s="15"/>
      <c r="H5959" s="14" t="n">
        <f aca="false">IFERROR(IF($F$3=0,"-",Tabla1[[#This Row],[Precio de Cliente neto]]*(1+$F$3)),"-")</f>
        <v>1072.156785</v>
      </c>
      <c r="I5959" s="14" t="n">
        <v>1021.1017</v>
      </c>
      <c r="J5959" s="14" t="n">
        <v>918.99153</v>
      </c>
    </row>
    <row r="5960" customFormat="false" ht="15" hidden="false" customHeight="false" outlineLevel="0" collapsed="false">
      <c r="A5960" s="12" t="n">
        <v>40091</v>
      </c>
      <c r="B5960" s="13" t="s">
        <v>5973</v>
      </c>
      <c r="C5960" s="14" t="n">
        <f aca="false">IF($F$2=0," - ",Tabla1[[#This Row],[Base Precio de Lista neto]])</f>
        <v>447.4291</v>
      </c>
      <c r="D5960" s="14" t="n">
        <f aca="false">IF($F$2=0," - ",Tabla1[[#This Row],[Base Precio de Lista neto]]*(1-$F$2))</f>
        <v>313.20037</v>
      </c>
      <c r="E5960" s="14" t="n">
        <f aca="false">IF($F$2=0," - ",Tabla1[[#This Row],[Base para Mejor precio]]*(1-$F$2))</f>
        <v>281.880333</v>
      </c>
      <c r="F5960" s="12" t="s">
        <v>31</v>
      </c>
      <c r="G5960" s="15"/>
      <c r="H5960" s="14" t="n">
        <f aca="false">IFERROR(IF($F$3=0,"-",Tabla1[[#This Row],[Precio de Cliente neto]]*(1+$F$3)),"-")</f>
        <v>469.800555</v>
      </c>
      <c r="I5960" s="14" t="n">
        <v>447.4291</v>
      </c>
      <c r="J5960" s="14" t="n">
        <v>402.68619</v>
      </c>
    </row>
    <row r="5961" customFormat="false" ht="15" hidden="false" customHeight="false" outlineLevel="0" collapsed="false">
      <c r="A5961" s="12" t="n">
        <v>40092</v>
      </c>
      <c r="B5961" s="13" t="s">
        <v>5974</v>
      </c>
      <c r="C5961" s="14" t="n">
        <f aca="false">IF($F$2=0," - ",Tabla1[[#This Row],[Base Precio de Lista neto]])</f>
        <v>1184.4961</v>
      </c>
      <c r="D5961" s="14" t="n">
        <f aca="false">IF($F$2=0," - ",Tabla1[[#This Row],[Base Precio de Lista neto]]*(1-$F$2))</f>
        <v>829.14727</v>
      </c>
      <c r="E5961" s="14" t="n">
        <f aca="false">IF($F$2=0," - ",Tabla1[[#This Row],[Base para Mejor precio]]*(1-$F$2))</f>
        <v>746.232543</v>
      </c>
      <c r="F5961" s="12" t="s">
        <v>31</v>
      </c>
      <c r="G5961" s="15"/>
      <c r="H5961" s="14" t="n">
        <f aca="false">IFERROR(IF($F$3=0,"-",Tabla1[[#This Row],[Precio de Cliente neto]]*(1+$F$3)),"-")</f>
        <v>1243.720905</v>
      </c>
      <c r="I5961" s="14" t="n">
        <v>1184.4961</v>
      </c>
      <c r="J5961" s="14" t="n">
        <v>1066.04649</v>
      </c>
    </row>
    <row r="5962" customFormat="false" ht="15" hidden="false" customHeight="false" outlineLevel="0" collapsed="false">
      <c r="A5962" s="12" t="n">
        <v>40093</v>
      </c>
      <c r="B5962" s="13" t="s">
        <v>5975</v>
      </c>
      <c r="C5962" s="14" t="n">
        <f aca="false">IF($F$2=0," - ",Tabla1[[#This Row],[Base Precio de Lista neto]])</f>
        <v>458.413</v>
      </c>
      <c r="D5962" s="14" t="n">
        <f aca="false">IF($F$2=0," - ",Tabla1[[#This Row],[Base Precio de Lista neto]]*(1-$F$2))</f>
        <v>320.8891</v>
      </c>
      <c r="E5962" s="14" t="n">
        <f aca="false">IF($F$2=0," - ",Tabla1[[#This Row],[Base para Mejor precio]]*(1-$F$2))</f>
        <v>288.80019</v>
      </c>
      <c r="F5962" s="12" t="s">
        <v>31</v>
      </c>
      <c r="G5962" s="15"/>
      <c r="H5962" s="14" t="n">
        <f aca="false">IFERROR(IF($F$3=0,"-",Tabla1[[#This Row],[Precio de Cliente neto]]*(1+$F$3)),"-")</f>
        <v>481.33365</v>
      </c>
      <c r="I5962" s="14" t="n">
        <v>458.413</v>
      </c>
      <c r="J5962" s="14" t="n">
        <v>412.5717</v>
      </c>
    </row>
    <row r="5963" customFormat="false" ht="15" hidden="false" customHeight="false" outlineLevel="0" collapsed="false">
      <c r="A5963" s="12" t="n">
        <v>40121</v>
      </c>
      <c r="B5963" s="13" t="s">
        <v>5976</v>
      </c>
      <c r="C5963" s="14" t="n">
        <f aca="false">IF($F$2=0," - ",Tabla1[[#This Row],[Base Precio de Lista neto]])</f>
        <v>248.0279</v>
      </c>
      <c r="D5963" s="14" t="n">
        <f aca="false">IF($F$2=0," - ",Tabla1[[#This Row],[Base Precio de Lista neto]]*(1-$F$2))</f>
        <v>173.61953</v>
      </c>
      <c r="E5963" s="14" t="n">
        <f aca="false">IF($F$2=0," - ",Tabla1[[#This Row],[Base para Mejor precio]]*(1-$F$2))</f>
        <v>156.257577</v>
      </c>
      <c r="F5963" s="12" t="s">
        <v>31</v>
      </c>
      <c r="G5963" s="15"/>
      <c r="H5963" s="14" t="n">
        <f aca="false">IFERROR(IF($F$3=0,"-",Tabla1[[#This Row],[Precio de Cliente neto]]*(1+$F$3)),"-")</f>
        <v>260.429295</v>
      </c>
      <c r="I5963" s="14" t="n">
        <v>248.0279</v>
      </c>
      <c r="J5963" s="14" t="n">
        <v>223.22511</v>
      </c>
    </row>
    <row r="5964" customFormat="false" ht="15" hidden="false" customHeight="false" outlineLevel="0" collapsed="false">
      <c r="A5964" s="12" t="n">
        <v>40122</v>
      </c>
      <c r="B5964" s="13" t="s">
        <v>5977</v>
      </c>
      <c r="C5964" s="14" t="n">
        <f aca="false">IF($F$2=0," - ",Tabla1[[#This Row],[Base Precio de Lista neto]])</f>
        <v>248.0279</v>
      </c>
      <c r="D5964" s="14" t="n">
        <f aca="false">IF($F$2=0," - ",Tabla1[[#This Row],[Base Precio de Lista neto]]*(1-$F$2))</f>
        <v>173.61953</v>
      </c>
      <c r="E5964" s="14" t="n">
        <f aca="false">IF($F$2=0," - ",Tabla1[[#This Row],[Base para Mejor precio]]*(1-$F$2))</f>
        <v>156.257577</v>
      </c>
      <c r="F5964" s="12" t="s">
        <v>31</v>
      </c>
      <c r="G5964" s="15"/>
      <c r="H5964" s="14" t="n">
        <f aca="false">IFERROR(IF($F$3=0,"-",Tabla1[[#This Row],[Precio de Cliente neto]]*(1+$F$3)),"-")</f>
        <v>260.429295</v>
      </c>
      <c r="I5964" s="14" t="n">
        <v>248.0279</v>
      </c>
      <c r="J5964" s="14" t="n">
        <v>223.22511</v>
      </c>
    </row>
    <row r="5965" customFormat="false" ht="15" hidden="false" customHeight="false" outlineLevel="0" collapsed="false">
      <c r="A5965" s="12" t="n">
        <v>40123</v>
      </c>
      <c r="B5965" s="13" t="s">
        <v>5978</v>
      </c>
      <c r="C5965" s="14" t="n">
        <f aca="false">IF($F$2=0," - ",Tabla1[[#This Row],[Base Precio de Lista neto]])</f>
        <v>248.0281</v>
      </c>
      <c r="D5965" s="14" t="n">
        <f aca="false">IF($F$2=0," - ",Tabla1[[#This Row],[Base Precio de Lista neto]]*(1-$F$2))</f>
        <v>173.61967</v>
      </c>
      <c r="E5965" s="14" t="n">
        <f aca="false">IF($F$2=0," - ",Tabla1[[#This Row],[Base para Mejor precio]]*(1-$F$2))</f>
        <v>156.257703</v>
      </c>
      <c r="F5965" s="12" t="s">
        <v>31</v>
      </c>
      <c r="G5965" s="15"/>
      <c r="H5965" s="14" t="n">
        <f aca="false">IFERROR(IF($F$3=0,"-",Tabla1[[#This Row],[Precio de Cliente neto]]*(1+$F$3)),"-")</f>
        <v>260.429505</v>
      </c>
      <c r="I5965" s="14" t="n">
        <v>248.0281</v>
      </c>
      <c r="J5965" s="14" t="n">
        <v>223.22529</v>
      </c>
    </row>
    <row r="5966" customFormat="false" ht="15" hidden="false" customHeight="false" outlineLevel="0" collapsed="false">
      <c r="A5966" s="12" t="n">
        <v>40124</v>
      </c>
      <c r="B5966" s="13" t="s">
        <v>5979</v>
      </c>
      <c r="C5966" s="14" t="n">
        <f aca="false">IF($F$2=0," - ",Tabla1[[#This Row],[Base Precio de Lista neto]])</f>
        <v>248.0281</v>
      </c>
      <c r="D5966" s="14" t="n">
        <f aca="false">IF($F$2=0," - ",Tabla1[[#This Row],[Base Precio de Lista neto]]*(1-$F$2))</f>
        <v>173.61967</v>
      </c>
      <c r="E5966" s="14" t="n">
        <f aca="false">IF($F$2=0," - ",Tabla1[[#This Row],[Base para Mejor precio]]*(1-$F$2))</f>
        <v>156.257703</v>
      </c>
      <c r="F5966" s="12" t="s">
        <v>31</v>
      </c>
      <c r="G5966" s="15"/>
      <c r="H5966" s="14" t="n">
        <f aca="false">IFERROR(IF($F$3=0,"-",Tabla1[[#This Row],[Precio de Cliente neto]]*(1+$F$3)),"-")</f>
        <v>260.429505</v>
      </c>
      <c r="I5966" s="14" t="n">
        <v>248.0281</v>
      </c>
      <c r="J5966" s="14" t="n">
        <v>223.22529</v>
      </c>
    </row>
    <row r="5967" customFormat="false" ht="15" hidden="false" customHeight="false" outlineLevel="0" collapsed="false">
      <c r="A5967" s="12" t="n">
        <v>40125</v>
      </c>
      <c r="B5967" s="13" t="s">
        <v>5980</v>
      </c>
      <c r="C5967" s="14" t="n">
        <f aca="false">IF($F$2=0," - ",Tabla1[[#This Row],[Base Precio de Lista neto]])</f>
        <v>253.0741</v>
      </c>
      <c r="D5967" s="14" t="n">
        <f aca="false">IF($F$2=0," - ",Tabla1[[#This Row],[Base Precio de Lista neto]]*(1-$F$2))</f>
        <v>177.15187</v>
      </c>
      <c r="E5967" s="14" t="n">
        <f aca="false">IF($F$2=0," - ",Tabla1[[#This Row],[Base para Mejor precio]]*(1-$F$2))</f>
        <v>159.436683</v>
      </c>
      <c r="F5967" s="12" t="s">
        <v>31</v>
      </c>
      <c r="G5967" s="15"/>
      <c r="H5967" s="14" t="n">
        <f aca="false">IFERROR(IF($F$3=0,"-",Tabla1[[#This Row],[Precio de Cliente neto]]*(1+$F$3)),"-")</f>
        <v>265.727805</v>
      </c>
      <c r="I5967" s="14" t="n">
        <v>253.0741</v>
      </c>
      <c r="J5967" s="14" t="n">
        <v>227.76669</v>
      </c>
    </row>
    <row r="5968" customFormat="false" ht="15" hidden="false" customHeight="false" outlineLevel="0" collapsed="false">
      <c r="A5968" s="12" t="n">
        <v>40126</v>
      </c>
      <c r="B5968" s="13" t="s">
        <v>5981</v>
      </c>
      <c r="C5968" s="14" t="n">
        <f aca="false">IF($F$2=0," - ",Tabla1[[#This Row],[Base Precio de Lista neto]])</f>
        <v>253.0265</v>
      </c>
      <c r="D5968" s="14" t="n">
        <f aca="false">IF($F$2=0," - ",Tabla1[[#This Row],[Base Precio de Lista neto]]*(1-$F$2))</f>
        <v>177.11855</v>
      </c>
      <c r="E5968" s="14" t="n">
        <f aca="false">IF($F$2=0," - ",Tabla1[[#This Row],[Base para Mejor precio]]*(1-$F$2))</f>
        <v>159.406695</v>
      </c>
      <c r="F5968" s="12" t="s">
        <v>31</v>
      </c>
      <c r="G5968" s="15"/>
      <c r="H5968" s="14" t="n">
        <f aca="false">IFERROR(IF($F$3=0,"-",Tabla1[[#This Row],[Precio de Cliente neto]]*(1+$F$3)),"-")</f>
        <v>265.677825</v>
      </c>
      <c r="I5968" s="14" t="n">
        <v>253.0265</v>
      </c>
      <c r="J5968" s="14" t="n">
        <v>227.72385</v>
      </c>
    </row>
    <row r="5969" customFormat="false" ht="15" hidden="false" customHeight="false" outlineLevel="0" collapsed="false">
      <c r="A5969" s="12" t="n">
        <v>40127</v>
      </c>
      <c r="B5969" s="13" t="s">
        <v>5982</v>
      </c>
      <c r="C5969" s="14" t="n">
        <f aca="false">IF($F$2=0," - ",Tabla1[[#This Row],[Base Precio de Lista neto]])</f>
        <v>253.0265</v>
      </c>
      <c r="D5969" s="14" t="n">
        <f aca="false">IF($F$2=0," - ",Tabla1[[#This Row],[Base Precio de Lista neto]]*(1-$F$2))</f>
        <v>177.11855</v>
      </c>
      <c r="E5969" s="14" t="n">
        <f aca="false">IF($F$2=0," - ",Tabla1[[#This Row],[Base para Mejor precio]]*(1-$F$2))</f>
        <v>159.406695</v>
      </c>
      <c r="F5969" s="12" t="s">
        <v>31</v>
      </c>
      <c r="G5969" s="15"/>
      <c r="H5969" s="14" t="n">
        <f aca="false">IFERROR(IF($F$3=0,"-",Tabla1[[#This Row],[Precio de Cliente neto]]*(1+$F$3)),"-")</f>
        <v>265.677825</v>
      </c>
      <c r="I5969" s="14" t="n">
        <v>253.0265</v>
      </c>
      <c r="J5969" s="14" t="n">
        <v>227.72385</v>
      </c>
    </row>
    <row r="5970" customFormat="false" ht="15" hidden="false" customHeight="false" outlineLevel="0" collapsed="false">
      <c r="A5970" s="12" t="n">
        <v>40128</v>
      </c>
      <c r="B5970" s="13" t="s">
        <v>5983</v>
      </c>
      <c r="C5970" s="14" t="n">
        <f aca="false">IF($F$2=0," - ",Tabla1[[#This Row],[Base Precio de Lista neto]])</f>
        <v>253.0265</v>
      </c>
      <c r="D5970" s="14" t="n">
        <f aca="false">IF($F$2=0," - ",Tabla1[[#This Row],[Base Precio de Lista neto]]*(1-$F$2))</f>
        <v>177.11855</v>
      </c>
      <c r="E5970" s="14" t="n">
        <f aca="false">IF($F$2=0," - ",Tabla1[[#This Row],[Base para Mejor precio]]*(1-$F$2))</f>
        <v>159.406695</v>
      </c>
      <c r="F5970" s="12" t="s">
        <v>31</v>
      </c>
      <c r="G5970" s="15"/>
      <c r="H5970" s="14" t="n">
        <f aca="false">IFERROR(IF($F$3=0,"-",Tabla1[[#This Row],[Precio de Cliente neto]]*(1+$F$3)),"-")</f>
        <v>265.677825</v>
      </c>
      <c r="I5970" s="14" t="n">
        <v>253.0265</v>
      </c>
      <c r="J5970" s="14" t="n">
        <v>227.72385</v>
      </c>
    </row>
    <row r="5971" customFormat="false" ht="15" hidden="false" customHeight="false" outlineLevel="0" collapsed="false">
      <c r="A5971" s="12" t="n">
        <v>40129</v>
      </c>
      <c r="B5971" s="13" t="s">
        <v>5984</v>
      </c>
      <c r="C5971" s="14" t="n">
        <f aca="false">IF($F$2=0," - ",Tabla1[[#This Row],[Base Precio de Lista neto]])</f>
        <v>260.4225</v>
      </c>
      <c r="D5971" s="14" t="n">
        <f aca="false">IF($F$2=0," - ",Tabla1[[#This Row],[Base Precio de Lista neto]]*(1-$F$2))</f>
        <v>182.29575</v>
      </c>
      <c r="E5971" s="14" t="n">
        <f aca="false">IF($F$2=0," - ",Tabla1[[#This Row],[Base para Mejor precio]]*(1-$F$2))</f>
        <v>164.066175</v>
      </c>
      <c r="F5971" s="12" t="s">
        <v>31</v>
      </c>
      <c r="G5971" s="15"/>
      <c r="H5971" s="14" t="n">
        <f aca="false">IFERROR(IF($F$3=0,"-",Tabla1[[#This Row],[Precio de Cliente neto]]*(1+$F$3)),"-")</f>
        <v>273.443625</v>
      </c>
      <c r="I5971" s="14" t="n">
        <v>260.4225</v>
      </c>
      <c r="J5971" s="14" t="n">
        <v>234.38025</v>
      </c>
    </row>
    <row r="5972" customFormat="false" ht="15" hidden="false" customHeight="false" outlineLevel="0" collapsed="false">
      <c r="A5972" s="12" t="n">
        <v>40130</v>
      </c>
      <c r="B5972" s="13" t="s">
        <v>5985</v>
      </c>
      <c r="C5972" s="14" t="n">
        <f aca="false">IF($F$2=0," - ",Tabla1[[#This Row],[Base Precio de Lista neto]])</f>
        <v>288.8693</v>
      </c>
      <c r="D5972" s="14" t="n">
        <f aca="false">IF($F$2=0," - ",Tabla1[[#This Row],[Base Precio de Lista neto]]*(1-$F$2))</f>
        <v>202.20851</v>
      </c>
      <c r="E5972" s="14" t="n">
        <f aca="false">IF($F$2=0," - ",Tabla1[[#This Row],[Base para Mejor precio]]*(1-$F$2))</f>
        <v>181.987659</v>
      </c>
      <c r="F5972" s="12" t="s">
        <v>31</v>
      </c>
      <c r="G5972" s="15"/>
      <c r="H5972" s="14" t="n">
        <f aca="false">IFERROR(IF($F$3=0,"-",Tabla1[[#This Row],[Precio de Cliente neto]]*(1+$F$3)),"-")</f>
        <v>303.312765</v>
      </c>
      <c r="I5972" s="14" t="n">
        <v>288.8693</v>
      </c>
      <c r="J5972" s="14" t="n">
        <v>259.98237</v>
      </c>
    </row>
    <row r="5973" customFormat="false" ht="15" hidden="false" customHeight="false" outlineLevel="0" collapsed="false">
      <c r="A5973" s="12" t="n">
        <v>40131</v>
      </c>
      <c r="B5973" s="13" t="s">
        <v>5986</v>
      </c>
      <c r="C5973" s="14" t="n">
        <f aca="false">IF($F$2=0," - ",Tabla1[[#This Row],[Base Precio de Lista neto]])</f>
        <v>311.1503</v>
      </c>
      <c r="D5973" s="14" t="n">
        <f aca="false">IF($F$2=0," - ",Tabla1[[#This Row],[Base Precio de Lista neto]]*(1-$F$2))</f>
        <v>217.80521</v>
      </c>
      <c r="E5973" s="14" t="n">
        <f aca="false">IF($F$2=0," - ",Tabla1[[#This Row],[Base para Mejor precio]]*(1-$F$2))</f>
        <v>196.024689</v>
      </c>
      <c r="F5973" s="12" t="s">
        <v>31</v>
      </c>
      <c r="G5973" s="15"/>
      <c r="H5973" s="14" t="n">
        <f aca="false">IFERROR(IF($F$3=0,"-",Tabla1[[#This Row],[Precio de Cliente neto]]*(1+$F$3)),"-")</f>
        <v>326.707815</v>
      </c>
      <c r="I5973" s="14" t="n">
        <v>311.1503</v>
      </c>
      <c r="J5973" s="14" t="n">
        <v>280.03527</v>
      </c>
    </row>
    <row r="5974" customFormat="false" ht="15" hidden="false" customHeight="false" outlineLevel="0" collapsed="false">
      <c r="A5974" s="12" t="n">
        <v>40132</v>
      </c>
      <c r="B5974" s="13" t="s">
        <v>5987</v>
      </c>
      <c r="C5974" s="14" t="n">
        <f aca="false">IF($F$2=0," - ",Tabla1[[#This Row],[Base Precio de Lista neto]])</f>
        <v>359.3085</v>
      </c>
      <c r="D5974" s="14" t="n">
        <f aca="false">IF($F$2=0," - ",Tabla1[[#This Row],[Base Precio de Lista neto]]*(1-$F$2))</f>
        <v>251.51595</v>
      </c>
      <c r="E5974" s="14" t="n">
        <f aca="false">IF($F$2=0," - ",Tabla1[[#This Row],[Base para Mejor precio]]*(1-$F$2))</f>
        <v>226.364355</v>
      </c>
      <c r="F5974" s="12" t="s">
        <v>31</v>
      </c>
      <c r="G5974" s="15"/>
      <c r="H5974" s="14" t="n">
        <f aca="false">IFERROR(IF($F$3=0,"-",Tabla1[[#This Row],[Precio de Cliente neto]]*(1+$F$3)),"-")</f>
        <v>377.273925</v>
      </c>
      <c r="I5974" s="14" t="n">
        <v>359.3085</v>
      </c>
      <c r="J5974" s="14" t="n">
        <v>323.37765</v>
      </c>
    </row>
    <row r="5975" customFormat="false" ht="15" hidden="false" customHeight="false" outlineLevel="0" collapsed="false">
      <c r="A5975" s="12" t="n">
        <v>40133</v>
      </c>
      <c r="B5975" s="13" t="s">
        <v>5988</v>
      </c>
      <c r="C5975" s="14" t="n">
        <f aca="false">IF($F$2=0," - ",Tabla1[[#This Row],[Base Precio de Lista neto]])</f>
        <v>407.1985</v>
      </c>
      <c r="D5975" s="14" t="n">
        <f aca="false">IF($F$2=0," - ",Tabla1[[#This Row],[Base Precio de Lista neto]]*(1-$F$2))</f>
        <v>285.03895</v>
      </c>
      <c r="E5975" s="14" t="n">
        <f aca="false">IF($F$2=0," - ",Tabla1[[#This Row],[Base para Mejor precio]]*(1-$F$2))</f>
        <v>256.535055</v>
      </c>
      <c r="F5975" s="12" t="s">
        <v>31</v>
      </c>
      <c r="G5975" s="15"/>
      <c r="H5975" s="14" t="n">
        <f aca="false">IFERROR(IF($F$3=0,"-",Tabla1[[#This Row],[Precio de Cliente neto]]*(1+$F$3)),"-")</f>
        <v>427.558425</v>
      </c>
      <c r="I5975" s="14" t="n">
        <v>407.1985</v>
      </c>
      <c r="J5975" s="14" t="n">
        <v>366.47865</v>
      </c>
    </row>
    <row r="5976" customFormat="false" ht="15" hidden="false" customHeight="false" outlineLevel="0" collapsed="false">
      <c r="A5976" s="12" t="n">
        <v>40134</v>
      </c>
      <c r="B5976" s="13" t="s">
        <v>5989</v>
      </c>
      <c r="C5976" s="14" t="n">
        <f aca="false">IF($F$2=0," - ",Tabla1[[#This Row],[Base Precio de Lista neto]])</f>
        <v>442.5523</v>
      </c>
      <c r="D5976" s="14" t="n">
        <f aca="false">IF($F$2=0," - ",Tabla1[[#This Row],[Base Precio de Lista neto]]*(1-$F$2))</f>
        <v>309.78661</v>
      </c>
      <c r="E5976" s="14" t="n">
        <f aca="false">IF($F$2=0," - ",Tabla1[[#This Row],[Base para Mejor precio]]*(1-$F$2))</f>
        <v>278.807949</v>
      </c>
      <c r="F5976" s="12" t="s">
        <v>31</v>
      </c>
      <c r="G5976" s="15"/>
      <c r="H5976" s="14" t="n">
        <f aca="false">IFERROR(IF($F$3=0,"-",Tabla1[[#This Row],[Precio de Cliente neto]]*(1+$F$3)),"-")</f>
        <v>464.679915</v>
      </c>
      <c r="I5976" s="14" t="n">
        <v>442.5523</v>
      </c>
      <c r="J5976" s="14" t="n">
        <v>398.29707</v>
      </c>
    </row>
    <row r="5977" customFormat="false" ht="15" hidden="false" customHeight="false" outlineLevel="0" collapsed="false">
      <c r="A5977" s="12" t="n">
        <v>40135</v>
      </c>
      <c r="B5977" s="13" t="s">
        <v>5990</v>
      </c>
      <c r="C5977" s="14" t="n">
        <f aca="false">IF($F$2=0," - ",Tabla1[[#This Row],[Base Precio de Lista neto]])</f>
        <v>319.107</v>
      </c>
      <c r="D5977" s="14" t="n">
        <f aca="false">IF($F$2=0," - ",Tabla1[[#This Row],[Base Precio de Lista neto]]*(1-$F$2))</f>
        <v>223.3749</v>
      </c>
      <c r="E5977" s="14" t="n">
        <f aca="false">IF($F$2=0," - ",Tabla1[[#This Row],[Base para Mejor precio]]*(1-$F$2))</f>
        <v>201.03741</v>
      </c>
      <c r="F5977" s="12" t="s">
        <v>14</v>
      </c>
      <c r="G5977" s="15"/>
      <c r="H5977" s="14" t="n">
        <f aca="false">IFERROR(IF($F$3=0,"-",Tabla1[[#This Row],[Precio de Cliente neto]]*(1+$F$3)),"-")</f>
        <v>335.06235</v>
      </c>
      <c r="I5977" s="14" t="n">
        <v>319.107</v>
      </c>
      <c r="J5977" s="14" t="n">
        <v>287.1963</v>
      </c>
    </row>
    <row r="5978" customFormat="false" ht="15" hidden="false" customHeight="false" outlineLevel="0" collapsed="false">
      <c r="A5978" s="12" t="n">
        <v>40136</v>
      </c>
      <c r="B5978" s="13" t="s">
        <v>5991</v>
      </c>
      <c r="C5978" s="14" t="n">
        <f aca="false">IF($F$2=0," - ",Tabla1[[#This Row],[Base Precio de Lista neto]])</f>
        <v>529.8094</v>
      </c>
      <c r="D5978" s="14" t="n">
        <f aca="false">IF($F$2=0," - ",Tabla1[[#This Row],[Base Precio de Lista neto]]*(1-$F$2))</f>
        <v>370.86658</v>
      </c>
      <c r="E5978" s="14" t="n">
        <f aca="false">IF($F$2=0," - ",Tabla1[[#This Row],[Base para Mejor precio]]*(1-$F$2))</f>
        <v>333.779922</v>
      </c>
      <c r="F5978" s="12" t="s">
        <v>31</v>
      </c>
      <c r="G5978" s="15"/>
      <c r="H5978" s="14" t="n">
        <f aca="false">IFERROR(IF($F$3=0,"-",Tabla1[[#This Row],[Precio de Cliente neto]]*(1+$F$3)),"-")</f>
        <v>556.29987</v>
      </c>
      <c r="I5978" s="14" t="n">
        <v>529.8094</v>
      </c>
      <c r="J5978" s="14" t="n">
        <v>476.82846</v>
      </c>
    </row>
    <row r="5979" customFormat="false" ht="15" hidden="false" customHeight="false" outlineLevel="0" collapsed="false">
      <c r="A5979" s="12" t="n">
        <v>40137</v>
      </c>
      <c r="B5979" s="13" t="s">
        <v>5992</v>
      </c>
      <c r="C5979" s="14" t="n">
        <f aca="false">IF($F$2=0," - ",Tabla1[[#This Row],[Base Precio de Lista neto]])</f>
        <v>734.3387</v>
      </c>
      <c r="D5979" s="14" t="n">
        <f aca="false">IF($F$2=0," - ",Tabla1[[#This Row],[Base Precio de Lista neto]]*(1-$F$2))</f>
        <v>514.03709</v>
      </c>
      <c r="E5979" s="14" t="n">
        <f aca="false">IF($F$2=0," - ",Tabla1[[#This Row],[Base para Mejor precio]]*(1-$F$2))</f>
        <v>462.633381</v>
      </c>
      <c r="F5979" s="12" t="s">
        <v>31</v>
      </c>
      <c r="G5979" s="15"/>
      <c r="H5979" s="14" t="n">
        <f aca="false">IFERROR(IF($F$3=0,"-",Tabla1[[#This Row],[Precio de Cliente neto]]*(1+$F$3)),"-")</f>
        <v>771.055635</v>
      </c>
      <c r="I5979" s="14" t="n">
        <v>734.3387</v>
      </c>
      <c r="J5979" s="14" t="n">
        <v>660.90483</v>
      </c>
    </row>
    <row r="5980" customFormat="false" ht="15" hidden="false" customHeight="false" outlineLevel="0" collapsed="false">
      <c r="A5980" s="12" t="n">
        <v>40138</v>
      </c>
      <c r="B5980" s="13" t="s">
        <v>5993</v>
      </c>
      <c r="C5980" s="14" t="n">
        <f aca="false">IF($F$2=0," - ",Tabla1[[#This Row],[Base Precio de Lista neto]])</f>
        <v>738.2809</v>
      </c>
      <c r="D5980" s="14" t="n">
        <f aca="false">IF($F$2=0," - ",Tabla1[[#This Row],[Base Precio de Lista neto]]*(1-$F$2))</f>
        <v>516.79663</v>
      </c>
      <c r="E5980" s="14" t="n">
        <f aca="false">IF($F$2=0," - ",Tabla1[[#This Row],[Base para Mejor precio]]*(1-$F$2))</f>
        <v>465.116967</v>
      </c>
      <c r="F5980" s="12" t="s">
        <v>31</v>
      </c>
      <c r="G5980" s="15"/>
      <c r="H5980" s="14" t="n">
        <f aca="false">IFERROR(IF($F$3=0,"-",Tabla1[[#This Row],[Precio de Cliente neto]]*(1+$F$3)),"-")</f>
        <v>775.194945</v>
      </c>
      <c r="I5980" s="14" t="n">
        <v>738.2809</v>
      </c>
      <c r="J5980" s="14" t="n">
        <v>664.45281</v>
      </c>
    </row>
    <row r="5981" customFormat="false" ht="15" hidden="false" customHeight="false" outlineLevel="0" collapsed="false">
      <c r="A5981" s="12" t="n">
        <v>40139</v>
      </c>
      <c r="B5981" s="13" t="s">
        <v>5994</v>
      </c>
      <c r="C5981" s="14" t="n">
        <f aca="false">IF($F$2=0," - ",Tabla1[[#This Row],[Base Precio de Lista neto]])</f>
        <v>816.1317</v>
      </c>
      <c r="D5981" s="14" t="n">
        <f aca="false">IF($F$2=0," - ",Tabla1[[#This Row],[Base Precio de Lista neto]]*(1-$F$2))</f>
        <v>571.29219</v>
      </c>
      <c r="E5981" s="14" t="n">
        <f aca="false">IF($F$2=0," - ",Tabla1[[#This Row],[Base para Mejor precio]]*(1-$F$2))</f>
        <v>514.162971</v>
      </c>
      <c r="F5981" s="12" t="s">
        <v>31</v>
      </c>
      <c r="G5981" s="15"/>
      <c r="H5981" s="14" t="n">
        <f aca="false">IFERROR(IF($F$3=0,"-",Tabla1[[#This Row],[Precio de Cliente neto]]*(1+$F$3)),"-")</f>
        <v>856.938285</v>
      </c>
      <c r="I5981" s="14" t="n">
        <v>816.1317</v>
      </c>
      <c r="J5981" s="14" t="n">
        <v>734.51853</v>
      </c>
    </row>
    <row r="5982" customFormat="false" ht="15" hidden="false" customHeight="false" outlineLevel="0" collapsed="false">
      <c r="A5982" s="12" t="n">
        <v>40140</v>
      </c>
      <c r="B5982" s="13" t="s">
        <v>5995</v>
      </c>
      <c r="C5982" s="14" t="n">
        <f aca="false">IF($F$2=0," - ",Tabla1[[#This Row],[Base Precio de Lista neto]])</f>
        <v>253.0264</v>
      </c>
      <c r="D5982" s="14" t="n">
        <f aca="false">IF($F$2=0," - ",Tabla1[[#This Row],[Base Precio de Lista neto]]*(1-$F$2))</f>
        <v>177.11848</v>
      </c>
      <c r="E5982" s="14" t="n">
        <f aca="false">IF($F$2=0," - ",Tabla1[[#This Row],[Base para Mejor precio]]*(1-$F$2))</f>
        <v>159.406632</v>
      </c>
      <c r="F5982" s="12" t="s">
        <v>31</v>
      </c>
      <c r="G5982" s="15"/>
      <c r="H5982" s="14" t="n">
        <f aca="false">IFERROR(IF($F$3=0,"-",Tabla1[[#This Row],[Precio de Cliente neto]]*(1+$F$3)),"-")</f>
        <v>265.67772</v>
      </c>
      <c r="I5982" s="14" t="n">
        <v>253.0264</v>
      </c>
      <c r="J5982" s="14" t="n">
        <v>227.72376</v>
      </c>
    </row>
    <row r="5983" customFormat="false" ht="15" hidden="false" customHeight="false" outlineLevel="0" collapsed="false">
      <c r="A5983" s="12" t="n">
        <v>40141</v>
      </c>
      <c r="B5983" s="13" t="s">
        <v>5996</v>
      </c>
      <c r="C5983" s="14" t="n">
        <f aca="false">IF($F$2=0," - ",Tabla1[[#This Row],[Base Precio de Lista neto]])</f>
        <v>252.6169</v>
      </c>
      <c r="D5983" s="14" t="n">
        <f aca="false">IF($F$2=0," - ",Tabla1[[#This Row],[Base Precio de Lista neto]]*(1-$F$2))</f>
        <v>176.83183</v>
      </c>
      <c r="E5983" s="14" t="n">
        <f aca="false">IF($F$2=0," - ",Tabla1[[#This Row],[Base para Mejor precio]]*(1-$F$2))</f>
        <v>159.148647</v>
      </c>
      <c r="F5983" s="12" t="s">
        <v>31</v>
      </c>
      <c r="G5983" s="15"/>
      <c r="H5983" s="14" t="n">
        <f aca="false">IFERROR(IF($F$3=0,"-",Tabla1[[#This Row],[Precio de Cliente neto]]*(1+$F$3)),"-")</f>
        <v>265.247745</v>
      </c>
      <c r="I5983" s="14" t="n">
        <v>252.6169</v>
      </c>
      <c r="J5983" s="14" t="n">
        <v>227.35521</v>
      </c>
    </row>
    <row r="5984" customFormat="false" ht="15" hidden="false" customHeight="false" outlineLevel="0" collapsed="false">
      <c r="A5984" s="12" t="n">
        <v>40142</v>
      </c>
      <c r="B5984" s="13" t="s">
        <v>5997</v>
      </c>
      <c r="C5984" s="14" t="n">
        <f aca="false">IF($F$2=0," - ",Tabla1[[#This Row],[Base Precio de Lista neto]])</f>
        <v>253.2315</v>
      </c>
      <c r="D5984" s="14" t="n">
        <f aca="false">IF($F$2=0," - ",Tabla1[[#This Row],[Base Precio de Lista neto]]*(1-$F$2))</f>
        <v>177.26205</v>
      </c>
      <c r="E5984" s="14" t="n">
        <f aca="false">IF($F$2=0," - ",Tabla1[[#This Row],[Base para Mejor precio]]*(1-$F$2))</f>
        <v>159.535845</v>
      </c>
      <c r="F5984" s="12" t="s">
        <v>31</v>
      </c>
      <c r="G5984" s="15"/>
      <c r="H5984" s="14" t="n">
        <f aca="false">IFERROR(IF($F$3=0,"-",Tabla1[[#This Row],[Precio de Cliente neto]]*(1+$F$3)),"-")</f>
        <v>265.893075</v>
      </c>
      <c r="I5984" s="14" t="n">
        <v>253.2315</v>
      </c>
      <c r="J5984" s="14" t="n">
        <v>227.90835</v>
      </c>
    </row>
    <row r="5985" customFormat="false" ht="15" hidden="false" customHeight="false" outlineLevel="0" collapsed="false">
      <c r="A5985" s="12" t="n">
        <v>40143</v>
      </c>
      <c r="B5985" s="13" t="s">
        <v>5998</v>
      </c>
      <c r="C5985" s="14" t="n">
        <f aca="false">IF($F$2=0," - ",Tabla1[[#This Row],[Base Precio de Lista neto]])</f>
        <v>253.2315</v>
      </c>
      <c r="D5985" s="14" t="n">
        <f aca="false">IF($F$2=0," - ",Tabla1[[#This Row],[Base Precio de Lista neto]]*(1-$F$2))</f>
        <v>177.26205</v>
      </c>
      <c r="E5985" s="14" t="n">
        <f aca="false">IF($F$2=0," - ",Tabla1[[#This Row],[Base para Mejor precio]]*(1-$F$2))</f>
        <v>159.535845</v>
      </c>
      <c r="F5985" s="12" t="s">
        <v>31</v>
      </c>
      <c r="G5985" s="15"/>
      <c r="H5985" s="14" t="n">
        <f aca="false">IFERROR(IF($F$3=0,"-",Tabla1[[#This Row],[Precio de Cliente neto]]*(1+$F$3)),"-")</f>
        <v>265.893075</v>
      </c>
      <c r="I5985" s="14" t="n">
        <v>253.2315</v>
      </c>
      <c r="J5985" s="14" t="n">
        <v>227.90835</v>
      </c>
    </row>
    <row r="5986" customFormat="false" ht="15" hidden="false" customHeight="false" outlineLevel="0" collapsed="false">
      <c r="A5986" s="12" t="n">
        <v>40144</v>
      </c>
      <c r="B5986" s="13" t="s">
        <v>5999</v>
      </c>
      <c r="C5986" s="14" t="n">
        <f aca="false">IF($F$2=0," - ",Tabla1[[#This Row],[Base Precio de Lista neto]])</f>
        <v>253.2315</v>
      </c>
      <c r="D5986" s="14" t="n">
        <f aca="false">IF($F$2=0," - ",Tabla1[[#This Row],[Base Precio de Lista neto]]*(1-$F$2))</f>
        <v>177.26205</v>
      </c>
      <c r="E5986" s="14" t="n">
        <f aca="false">IF($F$2=0," - ",Tabla1[[#This Row],[Base para Mejor precio]]*(1-$F$2))</f>
        <v>159.535845</v>
      </c>
      <c r="F5986" s="12" t="s">
        <v>31</v>
      </c>
      <c r="G5986" s="15"/>
      <c r="H5986" s="14" t="n">
        <f aca="false">IFERROR(IF($F$3=0,"-",Tabla1[[#This Row],[Precio de Cliente neto]]*(1+$F$3)),"-")</f>
        <v>265.893075</v>
      </c>
      <c r="I5986" s="14" t="n">
        <v>253.2315</v>
      </c>
      <c r="J5986" s="14" t="n">
        <v>227.90835</v>
      </c>
    </row>
    <row r="5987" customFormat="false" ht="15" hidden="false" customHeight="false" outlineLevel="0" collapsed="false">
      <c r="A5987" s="12" t="n">
        <v>40145</v>
      </c>
      <c r="B5987" s="13" t="s">
        <v>6000</v>
      </c>
      <c r="C5987" s="14" t="n">
        <f aca="false">IF($F$2=0," - ",Tabla1[[#This Row],[Base Precio de Lista neto]])</f>
        <v>253.2315</v>
      </c>
      <c r="D5987" s="14" t="n">
        <f aca="false">IF($F$2=0," - ",Tabla1[[#This Row],[Base Precio de Lista neto]]*(1-$F$2))</f>
        <v>177.26205</v>
      </c>
      <c r="E5987" s="14" t="n">
        <f aca="false">IF($F$2=0," - ",Tabla1[[#This Row],[Base para Mejor precio]]*(1-$F$2))</f>
        <v>159.535845</v>
      </c>
      <c r="F5987" s="12" t="s">
        <v>31</v>
      </c>
      <c r="G5987" s="15"/>
      <c r="H5987" s="14" t="n">
        <f aca="false">IFERROR(IF($F$3=0,"-",Tabla1[[#This Row],[Precio de Cliente neto]]*(1+$F$3)),"-")</f>
        <v>265.893075</v>
      </c>
      <c r="I5987" s="14" t="n">
        <v>253.2315</v>
      </c>
      <c r="J5987" s="14" t="n">
        <v>227.90835</v>
      </c>
    </row>
    <row r="5988" customFormat="false" ht="15" hidden="false" customHeight="false" outlineLevel="0" collapsed="false">
      <c r="A5988" s="12" t="n">
        <v>40146</v>
      </c>
      <c r="B5988" s="13" t="s">
        <v>6001</v>
      </c>
      <c r="C5988" s="14" t="n">
        <f aca="false">IF($F$2=0," - ",Tabla1[[#This Row],[Base Precio de Lista neto]])</f>
        <v>265.8467</v>
      </c>
      <c r="D5988" s="14" t="n">
        <f aca="false">IF($F$2=0," - ",Tabla1[[#This Row],[Base Precio de Lista neto]]*(1-$F$2))</f>
        <v>186.09269</v>
      </c>
      <c r="E5988" s="14" t="n">
        <f aca="false">IF($F$2=0," - ",Tabla1[[#This Row],[Base para Mejor precio]]*(1-$F$2))</f>
        <v>167.483421</v>
      </c>
      <c r="F5988" s="12" t="s">
        <v>31</v>
      </c>
      <c r="G5988" s="15"/>
      <c r="H5988" s="14" t="n">
        <f aca="false">IFERROR(IF($F$3=0,"-",Tabla1[[#This Row],[Precio de Cliente neto]]*(1+$F$3)),"-")</f>
        <v>279.139035</v>
      </c>
      <c r="I5988" s="14" t="n">
        <v>265.8467</v>
      </c>
      <c r="J5988" s="14" t="n">
        <v>239.26203</v>
      </c>
    </row>
    <row r="5989" customFormat="false" ht="15" hidden="false" customHeight="false" outlineLevel="0" collapsed="false">
      <c r="A5989" s="12" t="n">
        <v>40147</v>
      </c>
      <c r="B5989" s="13" t="s">
        <v>6002</v>
      </c>
      <c r="C5989" s="14" t="n">
        <f aca="false">IF($F$2=0," - ",Tabla1[[#This Row],[Base Precio de Lista neto]])</f>
        <v>265.8467</v>
      </c>
      <c r="D5989" s="14" t="n">
        <f aca="false">IF($F$2=0," - ",Tabla1[[#This Row],[Base Precio de Lista neto]]*(1-$F$2))</f>
        <v>186.09269</v>
      </c>
      <c r="E5989" s="14" t="n">
        <f aca="false">IF($F$2=0," - ",Tabla1[[#This Row],[Base para Mejor precio]]*(1-$F$2))</f>
        <v>167.483421</v>
      </c>
      <c r="F5989" s="12" t="s">
        <v>31</v>
      </c>
      <c r="G5989" s="15"/>
      <c r="H5989" s="14" t="n">
        <f aca="false">IFERROR(IF($F$3=0,"-",Tabla1[[#This Row],[Precio de Cliente neto]]*(1+$F$3)),"-")</f>
        <v>279.139035</v>
      </c>
      <c r="I5989" s="14" t="n">
        <v>265.8467</v>
      </c>
      <c r="J5989" s="14" t="n">
        <v>239.26203</v>
      </c>
    </row>
    <row r="5990" customFormat="false" ht="15" hidden="false" customHeight="false" outlineLevel="0" collapsed="false">
      <c r="A5990" s="12" t="n">
        <v>40148</v>
      </c>
      <c r="B5990" s="13" t="s">
        <v>6003</v>
      </c>
      <c r="C5990" s="14" t="n">
        <f aca="false">IF($F$2=0," - ",Tabla1[[#This Row],[Base Precio de Lista neto]])</f>
        <v>265.8467</v>
      </c>
      <c r="D5990" s="14" t="n">
        <f aca="false">IF($F$2=0," - ",Tabla1[[#This Row],[Base Precio de Lista neto]]*(1-$F$2))</f>
        <v>186.09269</v>
      </c>
      <c r="E5990" s="14" t="n">
        <f aca="false">IF($F$2=0," - ",Tabla1[[#This Row],[Base para Mejor precio]]*(1-$F$2))</f>
        <v>167.483421</v>
      </c>
      <c r="F5990" s="12" t="s">
        <v>31</v>
      </c>
      <c r="G5990" s="15"/>
      <c r="H5990" s="14" t="n">
        <f aca="false">IFERROR(IF($F$3=0,"-",Tabla1[[#This Row],[Precio de Cliente neto]]*(1+$F$3)),"-")</f>
        <v>279.139035</v>
      </c>
      <c r="I5990" s="14" t="n">
        <v>265.8467</v>
      </c>
      <c r="J5990" s="14" t="n">
        <v>239.26203</v>
      </c>
    </row>
    <row r="5991" customFormat="false" ht="15" hidden="false" customHeight="false" outlineLevel="0" collapsed="false">
      <c r="A5991" s="12" t="n">
        <v>40149</v>
      </c>
      <c r="B5991" s="13" t="s">
        <v>6004</v>
      </c>
      <c r="C5991" s="14" t="n">
        <f aca="false">IF($F$2=0," - ",Tabla1[[#This Row],[Base Precio de Lista neto]])</f>
        <v>265.8467</v>
      </c>
      <c r="D5991" s="14" t="n">
        <f aca="false">IF($F$2=0," - ",Tabla1[[#This Row],[Base Precio de Lista neto]]*(1-$F$2))</f>
        <v>186.09269</v>
      </c>
      <c r="E5991" s="14" t="n">
        <f aca="false">IF($F$2=0," - ",Tabla1[[#This Row],[Base para Mejor precio]]*(1-$F$2))</f>
        <v>167.483421</v>
      </c>
      <c r="F5991" s="12" t="s">
        <v>31</v>
      </c>
      <c r="G5991" s="15"/>
      <c r="H5991" s="14" t="n">
        <f aca="false">IFERROR(IF($F$3=0,"-",Tabla1[[#This Row],[Precio de Cliente neto]]*(1+$F$3)),"-")</f>
        <v>279.139035</v>
      </c>
      <c r="I5991" s="14" t="n">
        <v>265.8467</v>
      </c>
      <c r="J5991" s="14" t="n">
        <v>239.26203</v>
      </c>
    </row>
    <row r="5992" customFormat="false" ht="15" hidden="false" customHeight="false" outlineLevel="0" collapsed="false">
      <c r="A5992" s="12" t="n">
        <v>40150</v>
      </c>
      <c r="B5992" s="13" t="s">
        <v>6005</v>
      </c>
      <c r="C5992" s="14" t="n">
        <f aca="false">IF($F$2=0," - ",Tabla1[[#This Row],[Base Precio de Lista neto]])</f>
        <v>283.6179</v>
      </c>
      <c r="D5992" s="14" t="n">
        <f aca="false">IF($F$2=0," - ",Tabla1[[#This Row],[Base Precio de Lista neto]]*(1-$F$2))</f>
        <v>198.53253</v>
      </c>
      <c r="E5992" s="14" t="n">
        <f aca="false">IF($F$2=0," - ",Tabla1[[#This Row],[Base para Mejor precio]]*(1-$F$2))</f>
        <v>178.679277</v>
      </c>
      <c r="F5992" s="12" t="s">
        <v>31</v>
      </c>
      <c r="G5992" s="15"/>
      <c r="H5992" s="14" t="n">
        <f aca="false">IFERROR(IF($F$3=0,"-",Tabla1[[#This Row],[Precio de Cliente neto]]*(1+$F$3)),"-")</f>
        <v>297.798795</v>
      </c>
      <c r="I5992" s="14" t="n">
        <v>283.6179</v>
      </c>
      <c r="J5992" s="14" t="n">
        <v>255.25611</v>
      </c>
    </row>
    <row r="5993" customFormat="false" ht="15" hidden="false" customHeight="false" outlineLevel="0" collapsed="false">
      <c r="A5993" s="12" t="n">
        <v>40151</v>
      </c>
      <c r="B5993" s="13" t="s">
        <v>6006</v>
      </c>
      <c r="C5993" s="14" t="n">
        <f aca="false">IF($F$2=0," - ",Tabla1[[#This Row],[Base Precio de Lista neto]])</f>
        <v>296.9584</v>
      </c>
      <c r="D5993" s="14" t="n">
        <f aca="false">IF($F$2=0," - ",Tabla1[[#This Row],[Base Precio de Lista neto]]*(1-$F$2))</f>
        <v>207.87088</v>
      </c>
      <c r="E5993" s="14" t="n">
        <f aca="false">IF($F$2=0," - ",Tabla1[[#This Row],[Base para Mejor precio]]*(1-$F$2))</f>
        <v>187.083792</v>
      </c>
      <c r="F5993" s="12" t="s">
        <v>31</v>
      </c>
      <c r="G5993" s="15"/>
      <c r="H5993" s="14" t="n">
        <f aca="false">IFERROR(IF($F$3=0,"-",Tabla1[[#This Row],[Precio de Cliente neto]]*(1+$F$3)),"-")</f>
        <v>311.80632</v>
      </c>
      <c r="I5993" s="14" t="n">
        <v>296.9584</v>
      </c>
      <c r="J5993" s="14" t="n">
        <v>267.26256</v>
      </c>
    </row>
    <row r="5994" customFormat="false" ht="15" hidden="false" customHeight="false" outlineLevel="0" collapsed="false">
      <c r="A5994" s="12" t="n">
        <v>40152</v>
      </c>
      <c r="B5994" s="13" t="s">
        <v>6007</v>
      </c>
      <c r="C5994" s="14" t="n">
        <f aca="false">IF($F$2=0," - ",Tabla1[[#This Row],[Base Precio de Lista neto]])</f>
        <v>296.9584</v>
      </c>
      <c r="D5994" s="14" t="n">
        <f aca="false">IF($F$2=0," - ",Tabla1[[#This Row],[Base Precio de Lista neto]]*(1-$F$2))</f>
        <v>207.87088</v>
      </c>
      <c r="E5994" s="14" t="n">
        <f aca="false">IF($F$2=0," - ",Tabla1[[#This Row],[Base para Mejor precio]]*(1-$F$2))</f>
        <v>187.083792</v>
      </c>
      <c r="F5994" s="12" t="s">
        <v>31</v>
      </c>
      <c r="G5994" s="15"/>
      <c r="H5994" s="14" t="n">
        <f aca="false">IFERROR(IF($F$3=0,"-",Tabla1[[#This Row],[Precio de Cliente neto]]*(1+$F$3)),"-")</f>
        <v>311.80632</v>
      </c>
      <c r="I5994" s="14" t="n">
        <v>296.9584</v>
      </c>
      <c r="J5994" s="14" t="n">
        <v>267.26256</v>
      </c>
    </row>
    <row r="5995" customFormat="false" ht="15" hidden="false" customHeight="false" outlineLevel="0" collapsed="false">
      <c r="A5995" s="12" t="n">
        <v>40153</v>
      </c>
      <c r="B5995" s="13" t="s">
        <v>6008</v>
      </c>
      <c r="C5995" s="14" t="n">
        <f aca="false">IF($F$2=0," - ",Tabla1[[#This Row],[Base Precio de Lista neto]])</f>
        <v>359.3085</v>
      </c>
      <c r="D5995" s="14" t="n">
        <f aca="false">IF($F$2=0," - ",Tabla1[[#This Row],[Base Precio de Lista neto]]*(1-$F$2))</f>
        <v>251.51595</v>
      </c>
      <c r="E5995" s="14" t="n">
        <f aca="false">IF($F$2=0," - ",Tabla1[[#This Row],[Base para Mejor precio]]*(1-$F$2))</f>
        <v>226.364355</v>
      </c>
      <c r="F5995" s="12" t="s">
        <v>31</v>
      </c>
      <c r="G5995" s="15"/>
      <c r="H5995" s="14" t="n">
        <f aca="false">IFERROR(IF($F$3=0,"-",Tabla1[[#This Row],[Precio de Cliente neto]]*(1+$F$3)),"-")</f>
        <v>377.273925</v>
      </c>
      <c r="I5995" s="14" t="n">
        <v>359.3085</v>
      </c>
      <c r="J5995" s="14" t="n">
        <v>323.37765</v>
      </c>
    </row>
    <row r="5996" customFormat="false" ht="15" hidden="false" customHeight="false" outlineLevel="0" collapsed="false">
      <c r="A5996" s="12" t="n">
        <v>40154</v>
      </c>
      <c r="B5996" s="13" t="s">
        <v>6009</v>
      </c>
      <c r="C5996" s="14" t="n">
        <f aca="false">IF($F$2=0," - ",Tabla1[[#This Row],[Base Precio de Lista neto]])</f>
        <v>359.3085</v>
      </c>
      <c r="D5996" s="14" t="n">
        <f aca="false">IF($F$2=0," - ",Tabla1[[#This Row],[Base Precio de Lista neto]]*(1-$F$2))</f>
        <v>251.51595</v>
      </c>
      <c r="E5996" s="14" t="n">
        <f aca="false">IF($F$2=0," - ",Tabla1[[#This Row],[Base para Mejor precio]]*(1-$F$2))</f>
        <v>226.364355</v>
      </c>
      <c r="F5996" s="12" t="s">
        <v>31</v>
      </c>
      <c r="G5996" s="15"/>
      <c r="H5996" s="14" t="n">
        <f aca="false">IFERROR(IF($F$3=0,"-",Tabla1[[#This Row],[Precio de Cliente neto]]*(1+$F$3)),"-")</f>
        <v>377.273925</v>
      </c>
      <c r="I5996" s="14" t="n">
        <v>359.3085</v>
      </c>
      <c r="J5996" s="14" t="n">
        <v>323.37765</v>
      </c>
    </row>
    <row r="5997" customFormat="false" ht="15" hidden="false" customHeight="false" outlineLevel="0" collapsed="false">
      <c r="A5997" s="12" t="n">
        <v>40155</v>
      </c>
      <c r="B5997" s="13" t="s">
        <v>6010</v>
      </c>
      <c r="C5997" s="14" t="n">
        <f aca="false">IF($F$2=0," - ",Tabla1[[#This Row],[Base Precio de Lista neto]])</f>
        <v>407.1985</v>
      </c>
      <c r="D5997" s="14" t="n">
        <f aca="false">IF($F$2=0," - ",Tabla1[[#This Row],[Base Precio de Lista neto]]*(1-$F$2))</f>
        <v>285.03895</v>
      </c>
      <c r="E5997" s="14" t="n">
        <f aca="false">IF($F$2=0," - ",Tabla1[[#This Row],[Base para Mejor precio]]*(1-$F$2))</f>
        <v>256.535055</v>
      </c>
      <c r="F5997" s="12" t="s">
        <v>31</v>
      </c>
      <c r="G5997" s="15"/>
      <c r="H5997" s="14" t="n">
        <f aca="false">IFERROR(IF($F$3=0,"-",Tabla1[[#This Row],[Precio de Cliente neto]]*(1+$F$3)),"-")</f>
        <v>427.558425</v>
      </c>
      <c r="I5997" s="14" t="n">
        <v>407.1985</v>
      </c>
      <c r="J5997" s="14" t="n">
        <v>366.47865</v>
      </c>
    </row>
    <row r="5998" customFormat="false" ht="15" hidden="false" customHeight="false" outlineLevel="0" collapsed="false">
      <c r="A5998" s="12" t="n">
        <v>40156</v>
      </c>
      <c r="B5998" s="13" t="s">
        <v>6011</v>
      </c>
      <c r="C5998" s="14" t="n">
        <f aca="false">IF($F$2=0," - ",Tabla1[[#This Row],[Base Precio de Lista neto]])</f>
        <v>436.0236</v>
      </c>
      <c r="D5998" s="14" t="n">
        <f aca="false">IF($F$2=0," - ",Tabla1[[#This Row],[Base Precio de Lista neto]]*(1-$F$2))</f>
        <v>305.21652</v>
      </c>
      <c r="E5998" s="14" t="n">
        <f aca="false">IF($F$2=0," - ",Tabla1[[#This Row],[Base para Mejor precio]]*(1-$F$2))</f>
        <v>274.694868</v>
      </c>
      <c r="F5998" s="12" t="s">
        <v>31</v>
      </c>
      <c r="G5998" s="15"/>
      <c r="H5998" s="14" t="n">
        <f aca="false">IFERROR(IF($F$3=0,"-",Tabla1[[#This Row],[Precio de Cliente neto]]*(1+$F$3)),"-")</f>
        <v>457.82478</v>
      </c>
      <c r="I5998" s="14" t="n">
        <v>436.0236</v>
      </c>
      <c r="J5998" s="14" t="n">
        <v>392.42124</v>
      </c>
    </row>
    <row r="5999" customFormat="false" ht="15" hidden="false" customHeight="false" outlineLevel="0" collapsed="false">
      <c r="A5999" s="12" t="n">
        <v>40157</v>
      </c>
      <c r="B5999" s="13" t="s">
        <v>6012</v>
      </c>
      <c r="C5999" s="14" t="n">
        <f aca="false">IF($F$2=0," - ",Tabla1[[#This Row],[Base Precio de Lista neto]])</f>
        <v>503.0888</v>
      </c>
      <c r="D5999" s="14" t="n">
        <f aca="false">IF($F$2=0," - ",Tabla1[[#This Row],[Base Precio de Lista neto]]*(1-$F$2))</f>
        <v>352.16216</v>
      </c>
      <c r="E5999" s="14" t="n">
        <f aca="false">IF($F$2=0," - ",Tabla1[[#This Row],[Base para Mejor precio]]*(1-$F$2))</f>
        <v>316.945944</v>
      </c>
      <c r="F5999" s="12" t="s">
        <v>31</v>
      </c>
      <c r="G5999" s="15"/>
      <c r="H5999" s="14" t="n">
        <f aca="false">IFERROR(IF($F$3=0,"-",Tabla1[[#This Row],[Precio de Cliente neto]]*(1+$F$3)),"-")</f>
        <v>528.24324</v>
      </c>
      <c r="I5999" s="14" t="n">
        <v>503.0888</v>
      </c>
      <c r="J5999" s="14" t="n">
        <v>452.77992</v>
      </c>
    </row>
    <row r="6000" customFormat="false" ht="15" hidden="false" customHeight="false" outlineLevel="0" collapsed="false">
      <c r="A6000" s="12" t="n">
        <v>40158</v>
      </c>
      <c r="B6000" s="13" t="s">
        <v>6013</v>
      </c>
      <c r="C6000" s="14" t="n">
        <f aca="false">IF($F$2=0," - ",Tabla1[[#This Row],[Base Precio de Lista neto]])</f>
        <v>514.1897</v>
      </c>
      <c r="D6000" s="14" t="n">
        <f aca="false">IF($F$2=0," - ",Tabla1[[#This Row],[Base Precio de Lista neto]]*(1-$F$2))</f>
        <v>359.93279</v>
      </c>
      <c r="E6000" s="14" t="n">
        <f aca="false">IF($F$2=0," - ",Tabla1[[#This Row],[Base para Mejor precio]]*(1-$F$2))</f>
        <v>323.939511</v>
      </c>
      <c r="F6000" s="12" t="s">
        <v>31</v>
      </c>
      <c r="G6000" s="15"/>
      <c r="H6000" s="14" t="n">
        <f aca="false">IFERROR(IF($F$3=0,"-",Tabla1[[#This Row],[Precio de Cliente neto]]*(1+$F$3)),"-")</f>
        <v>539.899185</v>
      </c>
      <c r="I6000" s="14" t="n">
        <v>514.1897</v>
      </c>
      <c r="J6000" s="14" t="n">
        <v>462.77073</v>
      </c>
    </row>
    <row r="6001" customFormat="false" ht="15" hidden="false" customHeight="false" outlineLevel="0" collapsed="false">
      <c r="A6001" s="12" t="n">
        <v>40159</v>
      </c>
      <c r="B6001" s="13" t="s">
        <v>6014</v>
      </c>
      <c r="C6001" s="14" t="n">
        <f aca="false">IF($F$2=0," - ",Tabla1[[#This Row],[Base Precio de Lista neto]])</f>
        <v>516.5078</v>
      </c>
      <c r="D6001" s="14" t="n">
        <f aca="false">IF($F$2=0," - ",Tabla1[[#This Row],[Base Precio de Lista neto]]*(1-$F$2))</f>
        <v>361.55546</v>
      </c>
      <c r="E6001" s="14" t="n">
        <f aca="false">IF($F$2=0," - ",Tabla1[[#This Row],[Base para Mejor precio]]*(1-$F$2))</f>
        <v>325.399914</v>
      </c>
      <c r="F6001" s="12" t="s">
        <v>31</v>
      </c>
      <c r="G6001" s="15"/>
      <c r="H6001" s="14" t="n">
        <f aca="false">IFERROR(IF($F$3=0,"-",Tabla1[[#This Row],[Precio de Cliente neto]]*(1+$F$3)),"-")</f>
        <v>542.33319</v>
      </c>
      <c r="I6001" s="14" t="n">
        <v>516.5078</v>
      </c>
      <c r="J6001" s="14" t="n">
        <v>464.85702</v>
      </c>
    </row>
    <row r="6002" customFormat="false" ht="15" hidden="false" customHeight="false" outlineLevel="0" collapsed="false">
      <c r="A6002" s="12" t="n">
        <v>40160</v>
      </c>
      <c r="B6002" s="13" t="s">
        <v>6015</v>
      </c>
      <c r="C6002" s="14" t="n">
        <f aca="false">IF($F$2=0," - ",Tabla1[[#This Row],[Base Precio de Lista neto]])</f>
        <v>734.3387</v>
      </c>
      <c r="D6002" s="14" t="n">
        <f aca="false">IF($F$2=0," - ",Tabla1[[#This Row],[Base Precio de Lista neto]]*(1-$F$2))</f>
        <v>514.03709</v>
      </c>
      <c r="E6002" s="14" t="n">
        <f aca="false">IF($F$2=0," - ",Tabla1[[#This Row],[Base para Mejor precio]]*(1-$F$2))</f>
        <v>462.633381</v>
      </c>
      <c r="F6002" s="12" t="s">
        <v>31</v>
      </c>
      <c r="G6002" s="15"/>
      <c r="H6002" s="14" t="n">
        <f aca="false">IFERROR(IF($F$3=0,"-",Tabla1[[#This Row],[Precio de Cliente neto]]*(1+$F$3)),"-")</f>
        <v>771.055635</v>
      </c>
      <c r="I6002" s="14" t="n">
        <v>734.3387</v>
      </c>
      <c r="J6002" s="14" t="n">
        <v>660.90483</v>
      </c>
    </row>
    <row r="6003" customFormat="false" ht="15" hidden="false" customHeight="false" outlineLevel="0" collapsed="false">
      <c r="A6003" s="12" t="n">
        <v>40161</v>
      </c>
      <c r="B6003" s="13" t="s">
        <v>6016</v>
      </c>
      <c r="C6003" s="14" t="n">
        <f aca="false">IF($F$2=0," - ",Tabla1[[#This Row],[Base Precio de Lista neto]])</f>
        <v>734.3387</v>
      </c>
      <c r="D6003" s="14" t="n">
        <f aca="false">IF($F$2=0," - ",Tabla1[[#This Row],[Base Precio de Lista neto]]*(1-$F$2))</f>
        <v>514.03709</v>
      </c>
      <c r="E6003" s="14" t="n">
        <f aca="false">IF($F$2=0," - ",Tabla1[[#This Row],[Base para Mejor precio]]*(1-$F$2))</f>
        <v>462.633381</v>
      </c>
      <c r="F6003" s="12" t="s">
        <v>31</v>
      </c>
      <c r="G6003" s="15"/>
      <c r="H6003" s="14" t="n">
        <f aca="false">IFERROR(IF($F$3=0,"-",Tabla1[[#This Row],[Precio de Cliente neto]]*(1+$F$3)),"-")</f>
        <v>771.055635</v>
      </c>
      <c r="I6003" s="14" t="n">
        <v>734.3387</v>
      </c>
      <c r="J6003" s="14" t="n">
        <v>660.90483</v>
      </c>
    </row>
    <row r="6004" customFormat="false" ht="15" hidden="false" customHeight="false" outlineLevel="0" collapsed="false">
      <c r="A6004" s="12" t="n">
        <v>40162</v>
      </c>
      <c r="B6004" s="13" t="s">
        <v>6017</v>
      </c>
      <c r="C6004" s="14" t="n">
        <f aca="false">IF($F$2=0," - ",Tabla1[[#This Row],[Base Precio de Lista neto]])</f>
        <v>844.4841</v>
      </c>
      <c r="D6004" s="14" t="n">
        <f aca="false">IF($F$2=0," - ",Tabla1[[#This Row],[Base Precio de Lista neto]]*(1-$F$2))</f>
        <v>591.13887</v>
      </c>
      <c r="E6004" s="14" t="n">
        <f aca="false">IF($F$2=0," - ",Tabla1[[#This Row],[Base para Mejor precio]]*(1-$F$2))</f>
        <v>532.024983</v>
      </c>
      <c r="F6004" s="12" t="s">
        <v>31</v>
      </c>
      <c r="G6004" s="15"/>
      <c r="H6004" s="14" t="n">
        <f aca="false">IFERROR(IF($F$3=0,"-",Tabla1[[#This Row],[Precio de Cliente neto]]*(1+$F$3)),"-")</f>
        <v>886.708305</v>
      </c>
      <c r="I6004" s="14" t="n">
        <v>844.4841</v>
      </c>
      <c r="J6004" s="14" t="n">
        <v>760.03569</v>
      </c>
    </row>
    <row r="6005" customFormat="false" ht="15" hidden="false" customHeight="false" outlineLevel="0" collapsed="false">
      <c r="A6005" s="12" t="n">
        <v>40163</v>
      </c>
      <c r="B6005" s="13" t="s">
        <v>6018</v>
      </c>
      <c r="C6005" s="14" t="n">
        <f aca="false">IF($F$2=0," - ",Tabla1[[#This Row],[Base Precio de Lista neto]])</f>
        <v>844.4841</v>
      </c>
      <c r="D6005" s="14" t="n">
        <f aca="false">IF($F$2=0," - ",Tabla1[[#This Row],[Base Precio de Lista neto]]*(1-$F$2))</f>
        <v>591.13887</v>
      </c>
      <c r="E6005" s="14" t="n">
        <f aca="false">IF($F$2=0," - ",Tabla1[[#This Row],[Base para Mejor precio]]*(1-$F$2))</f>
        <v>532.024983</v>
      </c>
      <c r="F6005" s="12" t="s">
        <v>31</v>
      </c>
      <c r="G6005" s="15"/>
      <c r="H6005" s="14" t="n">
        <f aca="false">IFERROR(IF($F$3=0,"-",Tabla1[[#This Row],[Precio de Cliente neto]]*(1+$F$3)),"-")</f>
        <v>886.708305</v>
      </c>
      <c r="I6005" s="14" t="n">
        <v>844.4841</v>
      </c>
      <c r="J6005" s="14" t="n">
        <v>760.03569</v>
      </c>
    </row>
    <row r="6006" customFormat="false" ht="15" hidden="false" customHeight="false" outlineLevel="0" collapsed="false">
      <c r="A6006" s="12" t="n">
        <v>40165</v>
      </c>
      <c r="B6006" s="13" t="s">
        <v>6019</v>
      </c>
      <c r="C6006" s="14" t="n">
        <f aca="false">IF($F$2=0," - ",Tabla1[[#This Row],[Base Precio de Lista neto]])</f>
        <v>844.4841</v>
      </c>
      <c r="D6006" s="14" t="n">
        <f aca="false">IF($F$2=0," - ",Tabla1[[#This Row],[Base Precio de Lista neto]]*(1-$F$2))</f>
        <v>591.13887</v>
      </c>
      <c r="E6006" s="14" t="n">
        <f aca="false">IF($F$2=0," - ",Tabla1[[#This Row],[Base para Mejor precio]]*(1-$F$2))</f>
        <v>532.024983</v>
      </c>
      <c r="F6006" s="12" t="s">
        <v>31</v>
      </c>
      <c r="G6006" s="15"/>
      <c r="H6006" s="14" t="n">
        <f aca="false">IFERROR(IF($F$3=0,"-",Tabla1[[#This Row],[Precio de Cliente neto]]*(1+$F$3)),"-")</f>
        <v>886.708305</v>
      </c>
      <c r="I6006" s="14" t="n">
        <v>844.4841</v>
      </c>
      <c r="J6006" s="14" t="n">
        <v>760.03569</v>
      </c>
    </row>
    <row r="6007" customFormat="false" ht="15" hidden="false" customHeight="false" outlineLevel="0" collapsed="false">
      <c r="A6007" s="12" t="n">
        <v>40166</v>
      </c>
      <c r="B6007" s="13" t="s">
        <v>6020</v>
      </c>
      <c r="C6007" s="14" t="n">
        <f aca="false">IF($F$2=0," - ",Tabla1[[#This Row],[Base Precio de Lista neto]])</f>
        <v>1462.5953</v>
      </c>
      <c r="D6007" s="14" t="n">
        <f aca="false">IF($F$2=0," - ",Tabla1[[#This Row],[Base Precio de Lista neto]]*(1-$F$2))</f>
        <v>1023.81671</v>
      </c>
      <c r="E6007" s="14" t="n">
        <f aca="false">IF($F$2=0," - ",Tabla1[[#This Row],[Base para Mejor precio]]*(1-$F$2))</f>
        <v>921.435039</v>
      </c>
      <c r="F6007" s="12" t="s">
        <v>31</v>
      </c>
      <c r="G6007" s="15"/>
      <c r="H6007" s="14" t="n">
        <f aca="false">IFERROR(IF($F$3=0,"-",Tabla1[[#This Row],[Precio de Cliente neto]]*(1+$F$3)),"-")</f>
        <v>1535.725065</v>
      </c>
      <c r="I6007" s="14" t="n">
        <v>1462.5953</v>
      </c>
      <c r="J6007" s="14" t="n">
        <v>1316.33577</v>
      </c>
    </row>
    <row r="6008" customFormat="false" ht="15" hidden="false" customHeight="false" outlineLevel="0" collapsed="false">
      <c r="A6008" s="12" t="n">
        <v>40167</v>
      </c>
      <c r="B6008" s="13" t="s">
        <v>6021</v>
      </c>
      <c r="C6008" s="14" t="n">
        <f aca="false">IF($F$2=0," - ",Tabla1[[#This Row],[Base Precio de Lista neto]])</f>
        <v>452.4563</v>
      </c>
      <c r="D6008" s="14" t="n">
        <f aca="false">IF($F$2=0," - ",Tabla1[[#This Row],[Base Precio de Lista neto]]*(1-$F$2))</f>
        <v>316.71941</v>
      </c>
      <c r="E6008" s="14" t="n">
        <f aca="false">IF($F$2=0," - ",Tabla1[[#This Row],[Base para Mejor precio]]*(1-$F$2))</f>
        <v>285.047469</v>
      </c>
      <c r="F6008" s="12" t="s">
        <v>31</v>
      </c>
      <c r="G6008" s="15"/>
      <c r="H6008" s="14" t="n">
        <f aca="false">IFERROR(IF($F$3=0,"-",Tabla1[[#This Row],[Precio de Cliente neto]]*(1+$F$3)),"-")</f>
        <v>475.079115</v>
      </c>
      <c r="I6008" s="14" t="n">
        <v>452.4563</v>
      </c>
      <c r="J6008" s="14" t="n">
        <v>407.21067</v>
      </c>
    </row>
    <row r="6009" customFormat="false" ht="15" hidden="false" customHeight="false" outlineLevel="0" collapsed="false">
      <c r="A6009" s="12" t="n">
        <v>40168</v>
      </c>
      <c r="B6009" s="13" t="s">
        <v>6022</v>
      </c>
      <c r="C6009" s="14" t="n">
        <f aca="false">IF($F$2=0," - ",Tabla1[[#This Row],[Base Precio de Lista neto]])</f>
        <v>623.9256</v>
      </c>
      <c r="D6009" s="14" t="n">
        <f aca="false">IF($F$2=0," - ",Tabla1[[#This Row],[Base Precio de Lista neto]]*(1-$F$2))</f>
        <v>436.74792</v>
      </c>
      <c r="E6009" s="14" t="n">
        <f aca="false">IF($F$2=0," - ",Tabla1[[#This Row],[Base para Mejor precio]]*(1-$F$2))</f>
        <v>393.073128</v>
      </c>
      <c r="F6009" s="12" t="s">
        <v>31</v>
      </c>
      <c r="G6009" s="15"/>
      <c r="H6009" s="14" t="n">
        <f aca="false">IFERROR(IF($F$3=0,"-",Tabla1[[#This Row],[Precio de Cliente neto]]*(1+$F$3)),"-")</f>
        <v>655.12188</v>
      </c>
      <c r="I6009" s="14" t="n">
        <v>623.9256</v>
      </c>
      <c r="J6009" s="14" t="n">
        <v>561.53304</v>
      </c>
    </row>
    <row r="6010" customFormat="false" ht="15" hidden="false" customHeight="false" outlineLevel="0" collapsed="false">
      <c r="A6010" s="12" t="n">
        <v>40169</v>
      </c>
      <c r="B6010" s="13" t="s">
        <v>6023</v>
      </c>
      <c r="C6010" s="14" t="n">
        <f aca="false">IF($F$2=0," - ",Tabla1[[#This Row],[Base Precio de Lista neto]])</f>
        <v>1100.2272</v>
      </c>
      <c r="D6010" s="14" t="n">
        <f aca="false">IF($F$2=0," - ",Tabla1[[#This Row],[Base Precio de Lista neto]]*(1-$F$2))</f>
        <v>770.15904</v>
      </c>
      <c r="E6010" s="14" t="n">
        <f aca="false">IF($F$2=0," - ",Tabla1[[#This Row],[Base para Mejor precio]]*(1-$F$2))</f>
        <v>693.143136</v>
      </c>
      <c r="F6010" s="12" t="s">
        <v>31</v>
      </c>
      <c r="G6010" s="15"/>
      <c r="H6010" s="14" t="n">
        <f aca="false">IFERROR(IF($F$3=0,"-",Tabla1[[#This Row],[Precio de Cliente neto]]*(1+$F$3)),"-")</f>
        <v>1155.23856</v>
      </c>
      <c r="I6010" s="14" t="n">
        <v>1100.2272</v>
      </c>
      <c r="J6010" s="14" t="n">
        <v>990.20448</v>
      </c>
    </row>
    <row r="6011" customFormat="false" ht="15" hidden="false" customHeight="false" outlineLevel="0" collapsed="false">
      <c r="A6011" s="12" t="n">
        <v>40170</v>
      </c>
      <c r="B6011" s="13" t="s">
        <v>6024</v>
      </c>
      <c r="C6011" s="14" t="n">
        <f aca="false">IF($F$2=0," - ",Tabla1[[#This Row],[Base Precio de Lista neto]])</f>
        <v>2125.4498</v>
      </c>
      <c r="D6011" s="14" t="n">
        <f aca="false">IF($F$2=0," - ",Tabla1[[#This Row],[Base Precio de Lista neto]]*(1-$F$2))</f>
        <v>1487.81486</v>
      </c>
      <c r="E6011" s="14" t="n">
        <f aca="false">IF($F$2=0," - ",Tabla1[[#This Row],[Base para Mejor precio]]*(1-$F$2))</f>
        <v>1339.033374</v>
      </c>
      <c r="F6011" s="12" t="s">
        <v>31</v>
      </c>
      <c r="G6011" s="15"/>
      <c r="H6011" s="14" t="n">
        <f aca="false">IFERROR(IF($F$3=0,"-",Tabla1[[#This Row],[Precio de Cliente neto]]*(1+$F$3)),"-")</f>
        <v>2231.72229</v>
      </c>
      <c r="I6011" s="14" t="n">
        <v>2125.4498</v>
      </c>
      <c r="J6011" s="14" t="n">
        <v>1912.90482</v>
      </c>
    </row>
    <row r="6012" customFormat="false" ht="15" hidden="false" customHeight="false" outlineLevel="0" collapsed="false">
      <c r="A6012" s="12" t="n">
        <v>40171</v>
      </c>
      <c r="B6012" s="13" t="s">
        <v>6025</v>
      </c>
      <c r="C6012" s="14" t="n">
        <f aca="false">IF($F$2=0," - ",Tabla1[[#This Row],[Base Precio de Lista neto]])</f>
        <v>2606.0795</v>
      </c>
      <c r="D6012" s="14" t="n">
        <f aca="false">IF($F$2=0," - ",Tabla1[[#This Row],[Base Precio de Lista neto]]*(1-$F$2))</f>
        <v>1824.25565</v>
      </c>
      <c r="E6012" s="14" t="n">
        <f aca="false">IF($F$2=0," - ",Tabla1[[#This Row],[Base para Mejor precio]]*(1-$F$2))</f>
        <v>1641.830085</v>
      </c>
      <c r="F6012" s="12" t="s">
        <v>31</v>
      </c>
      <c r="G6012" s="15"/>
      <c r="H6012" s="14" t="n">
        <f aca="false">IFERROR(IF($F$3=0,"-",Tabla1[[#This Row],[Precio de Cliente neto]]*(1+$F$3)),"-")</f>
        <v>2736.383475</v>
      </c>
      <c r="I6012" s="14" t="n">
        <v>2606.0795</v>
      </c>
      <c r="J6012" s="14" t="n">
        <v>2345.47155</v>
      </c>
    </row>
    <row r="6013" customFormat="false" ht="15" hidden="false" customHeight="false" outlineLevel="0" collapsed="false">
      <c r="A6013" s="12" t="n">
        <v>40172</v>
      </c>
      <c r="B6013" s="13" t="s">
        <v>6026</v>
      </c>
      <c r="C6013" s="14" t="n">
        <f aca="false">IF($F$2=0," - ",Tabla1[[#This Row],[Base Precio de Lista neto]])</f>
        <v>998.1374</v>
      </c>
      <c r="D6013" s="14" t="n">
        <f aca="false">IF($F$2=0," - ",Tabla1[[#This Row],[Base Precio de Lista neto]]*(1-$F$2))</f>
        <v>698.69618</v>
      </c>
      <c r="E6013" s="14" t="n">
        <f aca="false">IF($F$2=0," - ",Tabla1[[#This Row],[Base para Mejor precio]]*(1-$F$2))</f>
        <v>628.826562</v>
      </c>
      <c r="F6013" s="12" t="s">
        <v>31</v>
      </c>
      <c r="G6013" s="15"/>
      <c r="H6013" s="14" t="n">
        <f aca="false">IFERROR(IF($F$3=0,"-",Tabla1[[#This Row],[Precio de Cliente neto]]*(1+$F$3)),"-")</f>
        <v>1048.04427</v>
      </c>
      <c r="I6013" s="14" t="n">
        <v>998.1374</v>
      </c>
      <c r="J6013" s="14" t="n">
        <v>898.32366</v>
      </c>
    </row>
    <row r="6014" customFormat="false" ht="15" hidden="false" customHeight="false" outlineLevel="0" collapsed="false">
      <c r="A6014" s="12" t="n">
        <v>40173</v>
      </c>
      <c r="B6014" s="13" t="s">
        <v>6027</v>
      </c>
      <c r="C6014" s="14" t="n">
        <f aca="false">IF($F$2=0," - ",Tabla1[[#This Row],[Base Precio de Lista neto]])</f>
        <v>2345.7485</v>
      </c>
      <c r="D6014" s="14" t="n">
        <f aca="false">IF($F$2=0," - ",Tabla1[[#This Row],[Base Precio de Lista neto]]*(1-$F$2))</f>
        <v>1642.02395</v>
      </c>
      <c r="E6014" s="14" t="n">
        <f aca="false">IF($F$2=0," - ",Tabla1[[#This Row],[Base para Mejor precio]]*(1-$F$2))</f>
        <v>1477.821555</v>
      </c>
      <c r="F6014" s="12" t="s">
        <v>31</v>
      </c>
      <c r="G6014" s="15"/>
      <c r="H6014" s="14" t="n">
        <f aca="false">IFERROR(IF($F$3=0,"-",Tabla1[[#This Row],[Precio de Cliente neto]]*(1+$F$3)),"-")</f>
        <v>2463.035925</v>
      </c>
      <c r="I6014" s="14" t="n">
        <v>2345.7485</v>
      </c>
      <c r="J6014" s="14" t="n">
        <v>2111.17365</v>
      </c>
    </row>
    <row r="6015" customFormat="false" ht="15" hidden="false" customHeight="false" outlineLevel="0" collapsed="false">
      <c r="A6015" s="12" t="n">
        <v>40174</v>
      </c>
      <c r="B6015" s="13" t="s">
        <v>6028</v>
      </c>
      <c r="C6015" s="14" t="n">
        <f aca="false">IF($F$2=0," - ",Tabla1[[#This Row],[Base Precio de Lista neto]])</f>
        <v>559.308</v>
      </c>
      <c r="D6015" s="14" t="n">
        <f aca="false">IF($F$2=0," - ",Tabla1[[#This Row],[Base Precio de Lista neto]]*(1-$F$2))</f>
        <v>391.5156</v>
      </c>
      <c r="E6015" s="14" t="n">
        <f aca="false">IF($F$2=0," - ",Tabla1[[#This Row],[Base para Mejor precio]]*(1-$F$2))</f>
        <v>352.36404</v>
      </c>
      <c r="F6015" s="12" t="s">
        <v>31</v>
      </c>
      <c r="G6015" s="15"/>
      <c r="H6015" s="14" t="n">
        <f aca="false">IFERROR(IF($F$3=0,"-",Tabla1[[#This Row],[Precio de Cliente neto]]*(1+$F$3)),"-")</f>
        <v>587.2734</v>
      </c>
      <c r="I6015" s="14" t="n">
        <v>559.308</v>
      </c>
      <c r="J6015" s="14" t="n">
        <v>503.3772</v>
      </c>
    </row>
    <row r="6016" customFormat="false" ht="15" hidden="false" customHeight="false" outlineLevel="0" collapsed="false">
      <c r="A6016" s="12" t="n">
        <v>40175</v>
      </c>
      <c r="B6016" s="13" t="s">
        <v>6029</v>
      </c>
      <c r="C6016" s="14" t="n">
        <f aca="false">IF($F$2=0," - ",Tabla1[[#This Row],[Base Precio de Lista neto]])</f>
        <v>255.0403</v>
      </c>
      <c r="D6016" s="14" t="n">
        <f aca="false">IF($F$2=0," - ",Tabla1[[#This Row],[Base Precio de Lista neto]]*(1-$F$2))</f>
        <v>178.52821</v>
      </c>
      <c r="E6016" s="14" t="n">
        <f aca="false">IF($F$2=0," - ",Tabla1[[#This Row],[Base para Mejor precio]]*(1-$F$2))</f>
        <v>160.675389</v>
      </c>
      <c r="F6016" s="12" t="s">
        <v>31</v>
      </c>
      <c r="G6016" s="15"/>
      <c r="H6016" s="14" t="n">
        <f aca="false">IFERROR(IF($F$3=0,"-",Tabla1[[#This Row],[Precio de Cliente neto]]*(1+$F$3)),"-")</f>
        <v>267.792315</v>
      </c>
      <c r="I6016" s="14" t="n">
        <v>255.0403</v>
      </c>
      <c r="J6016" s="14" t="n">
        <v>229.53627</v>
      </c>
    </row>
    <row r="6017" customFormat="false" ht="15" hidden="false" customHeight="false" outlineLevel="0" collapsed="false">
      <c r="A6017" s="12" t="n">
        <v>40177</v>
      </c>
      <c r="B6017" s="13" t="s">
        <v>6030</v>
      </c>
      <c r="C6017" s="14" t="n">
        <f aca="false">IF($F$2=0," - ",Tabla1[[#This Row],[Base Precio de Lista neto]])</f>
        <v>4.5997</v>
      </c>
      <c r="D6017" s="14" t="n">
        <f aca="false">IF($F$2=0," - ",Tabla1[[#This Row],[Base Precio de Lista neto]]*(1-$F$2))</f>
        <v>3.21979</v>
      </c>
      <c r="E6017" s="14" t="n">
        <f aca="false">IF($F$2=0," - ",Tabla1[[#This Row],[Base para Mejor precio]]*(1-$F$2))</f>
        <v>2.897811</v>
      </c>
      <c r="F6017" s="12" t="s">
        <v>31</v>
      </c>
      <c r="G6017" s="15"/>
      <c r="H6017" s="14" t="n">
        <f aca="false">IFERROR(IF($F$3=0,"-",Tabla1[[#This Row],[Precio de Cliente neto]]*(1+$F$3)),"-")</f>
        <v>4.829685</v>
      </c>
      <c r="I6017" s="14" t="n">
        <v>4.5997</v>
      </c>
      <c r="J6017" s="14" t="n">
        <v>4.13973</v>
      </c>
    </row>
    <row r="6018" customFormat="false" ht="15" hidden="false" customHeight="false" outlineLevel="0" collapsed="false">
      <c r="A6018" s="12" t="n">
        <v>40179</v>
      </c>
      <c r="B6018" s="13" t="s">
        <v>6031</v>
      </c>
      <c r="C6018" s="14" t="n">
        <f aca="false">IF($F$2=0," - ",Tabla1[[#This Row],[Base Precio de Lista neto]])</f>
        <v>5.371</v>
      </c>
      <c r="D6018" s="14" t="n">
        <f aca="false">IF($F$2=0," - ",Tabla1[[#This Row],[Base Precio de Lista neto]]*(1-$F$2))</f>
        <v>3.7597</v>
      </c>
      <c r="E6018" s="14" t="n">
        <f aca="false">IF($F$2=0," - ",Tabla1[[#This Row],[Base para Mejor precio]]*(1-$F$2))</f>
        <v>3.38373</v>
      </c>
      <c r="F6018" s="12" t="s">
        <v>31</v>
      </c>
      <c r="G6018" s="15"/>
      <c r="H6018" s="14" t="n">
        <f aca="false">IFERROR(IF($F$3=0,"-",Tabla1[[#This Row],[Precio de Cliente neto]]*(1+$F$3)),"-")</f>
        <v>5.63955</v>
      </c>
      <c r="I6018" s="14" t="n">
        <v>5.371</v>
      </c>
      <c r="J6018" s="14" t="n">
        <v>4.8339</v>
      </c>
    </row>
    <row r="6019" customFormat="false" ht="15" hidden="false" customHeight="false" outlineLevel="0" collapsed="false">
      <c r="A6019" s="12" t="n">
        <v>40181</v>
      </c>
      <c r="B6019" s="13" t="s">
        <v>6032</v>
      </c>
      <c r="C6019" s="14" t="n">
        <f aca="false">IF($F$2=0," - ",Tabla1[[#This Row],[Base Precio de Lista neto]])</f>
        <v>6.1419</v>
      </c>
      <c r="D6019" s="14" t="n">
        <f aca="false">IF($F$2=0," - ",Tabla1[[#This Row],[Base Precio de Lista neto]]*(1-$F$2))</f>
        <v>4.29933</v>
      </c>
      <c r="E6019" s="14" t="n">
        <f aca="false">IF($F$2=0," - ",Tabla1[[#This Row],[Base para Mejor precio]]*(1-$F$2))</f>
        <v>3.869397</v>
      </c>
      <c r="F6019" s="12" t="s">
        <v>31</v>
      </c>
      <c r="G6019" s="15"/>
      <c r="H6019" s="14" t="n">
        <f aca="false">IFERROR(IF($F$3=0,"-",Tabla1[[#This Row],[Precio de Cliente neto]]*(1+$F$3)),"-")</f>
        <v>6.448995</v>
      </c>
      <c r="I6019" s="14" t="n">
        <v>6.1419</v>
      </c>
      <c r="J6019" s="14" t="n">
        <v>5.52771</v>
      </c>
    </row>
    <row r="6020" customFormat="false" ht="15" hidden="false" customHeight="false" outlineLevel="0" collapsed="false">
      <c r="A6020" s="12" t="n">
        <v>40182</v>
      </c>
      <c r="B6020" s="13" t="s">
        <v>6033</v>
      </c>
      <c r="C6020" s="14" t="n">
        <f aca="false">IF($F$2=0," - ",Tabla1[[#This Row],[Base Precio de Lista neto]])</f>
        <v>7.8171</v>
      </c>
      <c r="D6020" s="14" t="n">
        <f aca="false">IF($F$2=0," - ",Tabla1[[#This Row],[Base Precio de Lista neto]]*(1-$F$2))</f>
        <v>5.47197</v>
      </c>
      <c r="E6020" s="14" t="n">
        <f aca="false">IF($F$2=0," - ",Tabla1[[#This Row],[Base para Mejor precio]]*(1-$F$2))</f>
        <v>4.924773</v>
      </c>
      <c r="F6020" s="12" t="s">
        <v>31</v>
      </c>
      <c r="G6020" s="15"/>
      <c r="H6020" s="14" t="n">
        <f aca="false">IFERROR(IF($F$3=0,"-",Tabla1[[#This Row],[Precio de Cliente neto]]*(1+$F$3)),"-")</f>
        <v>8.207955</v>
      </c>
      <c r="I6020" s="14" t="n">
        <v>7.8171</v>
      </c>
      <c r="J6020" s="14" t="n">
        <v>7.03539</v>
      </c>
    </row>
    <row r="6021" customFormat="false" ht="15" hidden="false" customHeight="false" outlineLevel="0" collapsed="false">
      <c r="A6021" s="12" t="n">
        <v>40183</v>
      </c>
      <c r="B6021" s="13" t="s">
        <v>6034</v>
      </c>
      <c r="C6021" s="14" t="n">
        <f aca="false">IF($F$2=0," - ",Tabla1[[#This Row],[Base Precio de Lista neto]])</f>
        <v>9.1198</v>
      </c>
      <c r="D6021" s="14" t="n">
        <f aca="false">IF($F$2=0," - ",Tabla1[[#This Row],[Base Precio de Lista neto]]*(1-$F$2))</f>
        <v>6.38386</v>
      </c>
      <c r="E6021" s="14" t="n">
        <f aca="false">IF($F$2=0," - ",Tabla1[[#This Row],[Base para Mejor precio]]*(1-$F$2))</f>
        <v>5.745474</v>
      </c>
      <c r="F6021" s="12" t="s">
        <v>31</v>
      </c>
      <c r="G6021" s="15"/>
      <c r="H6021" s="14" t="n">
        <f aca="false">IFERROR(IF($F$3=0,"-",Tabla1[[#This Row],[Precio de Cliente neto]]*(1+$F$3)),"-")</f>
        <v>9.57579</v>
      </c>
      <c r="I6021" s="14" t="n">
        <v>9.1198</v>
      </c>
      <c r="J6021" s="14" t="n">
        <v>8.20782</v>
      </c>
    </row>
    <row r="6022" customFormat="false" ht="15" hidden="false" customHeight="false" outlineLevel="0" collapsed="false">
      <c r="A6022" s="12" t="n">
        <v>40185</v>
      </c>
      <c r="B6022" s="13" t="s">
        <v>6035</v>
      </c>
      <c r="C6022" s="14" t="n">
        <f aca="false">IF($F$2=0," - ",Tabla1[[#This Row],[Base Precio de Lista neto]])</f>
        <v>11.5927</v>
      </c>
      <c r="D6022" s="14" t="n">
        <f aca="false">IF($F$2=0," - ",Tabla1[[#This Row],[Base Precio de Lista neto]]*(1-$F$2))</f>
        <v>8.11489</v>
      </c>
      <c r="E6022" s="14" t="n">
        <f aca="false">IF($F$2=0," - ",Tabla1[[#This Row],[Base para Mejor precio]]*(1-$F$2))</f>
        <v>7.303401</v>
      </c>
      <c r="F6022" s="12" t="s">
        <v>31</v>
      </c>
      <c r="G6022" s="15"/>
      <c r="H6022" s="14" t="n">
        <f aca="false">IFERROR(IF($F$3=0,"-",Tabla1[[#This Row],[Precio de Cliente neto]]*(1+$F$3)),"-")</f>
        <v>12.172335</v>
      </c>
      <c r="I6022" s="14" t="n">
        <v>11.5927</v>
      </c>
      <c r="J6022" s="14" t="n">
        <v>10.43343</v>
      </c>
    </row>
    <row r="6023" customFormat="false" ht="15" hidden="false" customHeight="false" outlineLevel="0" collapsed="false">
      <c r="A6023" s="12" t="n">
        <v>40187</v>
      </c>
      <c r="B6023" s="13" t="s">
        <v>6036</v>
      </c>
      <c r="C6023" s="14" t="n">
        <f aca="false">IF($F$2=0," - ",Tabla1[[#This Row],[Base Precio de Lista neto]])</f>
        <v>14.2518</v>
      </c>
      <c r="D6023" s="14" t="n">
        <f aca="false">IF($F$2=0," - ",Tabla1[[#This Row],[Base Precio de Lista neto]]*(1-$F$2))</f>
        <v>9.97626</v>
      </c>
      <c r="E6023" s="14" t="n">
        <f aca="false">IF($F$2=0," - ",Tabla1[[#This Row],[Base para Mejor precio]]*(1-$F$2))</f>
        <v>8.978634</v>
      </c>
      <c r="F6023" s="12" t="s">
        <v>31</v>
      </c>
      <c r="G6023" s="15"/>
      <c r="H6023" s="14" t="n">
        <f aca="false">IFERROR(IF($F$3=0,"-",Tabla1[[#This Row],[Precio de Cliente neto]]*(1+$F$3)),"-")</f>
        <v>14.96439</v>
      </c>
      <c r="I6023" s="14" t="n">
        <v>14.2518</v>
      </c>
      <c r="J6023" s="14" t="n">
        <v>12.82662</v>
      </c>
    </row>
    <row r="6024" customFormat="false" ht="15" hidden="false" customHeight="false" outlineLevel="0" collapsed="false">
      <c r="A6024" s="12" t="n">
        <v>40189</v>
      </c>
      <c r="B6024" s="13" t="s">
        <v>6037</v>
      </c>
      <c r="C6024" s="14" t="n">
        <f aca="false">IF($F$2=0," - ",Tabla1[[#This Row],[Base Precio de Lista neto]])</f>
        <v>16.6712</v>
      </c>
      <c r="D6024" s="14" t="n">
        <f aca="false">IF($F$2=0," - ",Tabla1[[#This Row],[Base Precio de Lista neto]]*(1-$F$2))</f>
        <v>11.66984</v>
      </c>
      <c r="E6024" s="14" t="n">
        <f aca="false">IF($F$2=0," - ",Tabla1[[#This Row],[Base para Mejor precio]]*(1-$F$2))</f>
        <v>10.502856</v>
      </c>
      <c r="F6024" s="12" t="s">
        <v>31</v>
      </c>
      <c r="G6024" s="15"/>
      <c r="H6024" s="14" t="n">
        <f aca="false">IFERROR(IF($F$3=0,"-",Tabla1[[#This Row],[Precio de Cliente neto]]*(1+$F$3)),"-")</f>
        <v>17.50476</v>
      </c>
      <c r="I6024" s="14" t="n">
        <v>16.6712</v>
      </c>
      <c r="J6024" s="14" t="n">
        <v>15.00408</v>
      </c>
    </row>
    <row r="6025" customFormat="false" ht="15" hidden="false" customHeight="false" outlineLevel="0" collapsed="false">
      <c r="A6025" s="12" t="n">
        <v>40194</v>
      </c>
      <c r="B6025" s="13" t="s">
        <v>6038</v>
      </c>
      <c r="C6025" s="14" t="n">
        <f aca="false">IF($F$2=0," - ",Tabla1[[#This Row],[Base Precio de Lista neto]])</f>
        <v>7.3121</v>
      </c>
      <c r="D6025" s="14" t="n">
        <f aca="false">IF($F$2=0," - ",Tabla1[[#This Row],[Base Precio de Lista neto]]*(1-$F$2))</f>
        <v>5.11847</v>
      </c>
      <c r="E6025" s="14" t="n">
        <f aca="false">IF($F$2=0," - ",Tabla1[[#This Row],[Base para Mejor precio]]*(1-$F$2))</f>
        <v>4.606623</v>
      </c>
      <c r="F6025" s="12" t="s">
        <v>31</v>
      </c>
      <c r="G6025" s="15"/>
      <c r="H6025" s="14" t="n">
        <f aca="false">IFERROR(IF($F$3=0,"-",Tabla1[[#This Row],[Precio de Cliente neto]]*(1+$F$3)),"-")</f>
        <v>7.677705</v>
      </c>
      <c r="I6025" s="14" t="n">
        <v>7.3121</v>
      </c>
      <c r="J6025" s="14" t="n">
        <v>6.58089</v>
      </c>
    </row>
    <row r="6026" customFormat="false" ht="15" hidden="false" customHeight="false" outlineLevel="0" collapsed="false">
      <c r="A6026" s="12" t="n">
        <v>40196</v>
      </c>
      <c r="B6026" s="13" t="s">
        <v>6039</v>
      </c>
      <c r="C6026" s="14" t="n">
        <f aca="false">IF($F$2=0," - ",Tabla1[[#This Row],[Base Precio de Lista neto]])</f>
        <v>8.3215</v>
      </c>
      <c r="D6026" s="14" t="n">
        <f aca="false">IF($F$2=0," - ",Tabla1[[#This Row],[Base Precio de Lista neto]]*(1-$F$2))</f>
        <v>5.82505</v>
      </c>
      <c r="E6026" s="14" t="n">
        <f aca="false">IF($F$2=0," - ",Tabla1[[#This Row],[Base para Mejor precio]]*(1-$F$2))</f>
        <v>5.242545</v>
      </c>
      <c r="F6026" s="12" t="s">
        <v>31</v>
      </c>
      <c r="G6026" s="15"/>
      <c r="H6026" s="14" t="n">
        <f aca="false">IFERROR(IF($F$3=0,"-",Tabla1[[#This Row],[Precio de Cliente neto]]*(1+$F$3)),"-")</f>
        <v>8.737575</v>
      </c>
      <c r="I6026" s="14" t="n">
        <v>8.3215</v>
      </c>
      <c r="J6026" s="14" t="n">
        <v>7.48935</v>
      </c>
    </row>
    <row r="6027" customFormat="false" ht="15" hidden="false" customHeight="false" outlineLevel="0" collapsed="false">
      <c r="A6027" s="12" t="n">
        <v>40198</v>
      </c>
      <c r="B6027" s="13" t="s">
        <v>6040</v>
      </c>
      <c r="C6027" s="14" t="n">
        <f aca="false">IF($F$2=0," - ",Tabla1[[#This Row],[Base Precio de Lista neto]])</f>
        <v>9.8916</v>
      </c>
      <c r="D6027" s="14" t="n">
        <f aca="false">IF($F$2=0," - ",Tabla1[[#This Row],[Base Precio de Lista neto]]*(1-$F$2))</f>
        <v>6.92412</v>
      </c>
      <c r="E6027" s="14" t="n">
        <f aca="false">IF($F$2=0," - ",Tabla1[[#This Row],[Base para Mejor precio]]*(1-$F$2))</f>
        <v>6.231708</v>
      </c>
      <c r="F6027" s="12" t="s">
        <v>31</v>
      </c>
      <c r="G6027" s="15"/>
      <c r="H6027" s="14" t="n">
        <f aca="false">IFERROR(IF($F$3=0,"-",Tabla1[[#This Row],[Precio de Cliente neto]]*(1+$F$3)),"-")</f>
        <v>10.38618</v>
      </c>
      <c r="I6027" s="14" t="n">
        <v>9.8916</v>
      </c>
      <c r="J6027" s="14" t="n">
        <v>8.90244</v>
      </c>
    </row>
    <row r="6028" customFormat="false" ht="15" hidden="false" customHeight="false" outlineLevel="0" collapsed="false">
      <c r="A6028" s="12" t="n">
        <v>40199</v>
      </c>
      <c r="B6028" s="13" t="s">
        <v>6041</v>
      </c>
      <c r="C6028" s="14" t="n">
        <f aca="false">IF($F$2=0," - ",Tabla1[[#This Row],[Base Precio de Lista neto]])</f>
        <v>11.4596</v>
      </c>
      <c r="D6028" s="14" t="n">
        <f aca="false">IF($F$2=0," - ",Tabla1[[#This Row],[Base Precio de Lista neto]]*(1-$F$2))</f>
        <v>8.02172</v>
      </c>
      <c r="E6028" s="14" t="n">
        <f aca="false">IF($F$2=0," - ",Tabla1[[#This Row],[Base para Mejor precio]]*(1-$F$2))</f>
        <v>7.219548</v>
      </c>
      <c r="F6028" s="12" t="s">
        <v>31</v>
      </c>
      <c r="G6028" s="15"/>
      <c r="H6028" s="14" t="n">
        <f aca="false">IFERROR(IF($F$3=0,"-",Tabla1[[#This Row],[Precio de Cliente neto]]*(1+$F$3)),"-")</f>
        <v>12.03258</v>
      </c>
      <c r="I6028" s="14" t="n">
        <v>11.4596</v>
      </c>
      <c r="J6028" s="14" t="n">
        <v>10.31364</v>
      </c>
    </row>
    <row r="6029" customFormat="false" ht="15" hidden="false" customHeight="false" outlineLevel="0" collapsed="false">
      <c r="A6029" s="12" t="n">
        <v>40200</v>
      </c>
      <c r="B6029" s="13" t="s">
        <v>6042</v>
      </c>
      <c r="C6029" s="14" t="n">
        <f aca="false">IF($F$2=0," - ",Tabla1[[#This Row],[Base Precio de Lista neto]])</f>
        <v>13.1082</v>
      </c>
      <c r="D6029" s="14" t="n">
        <f aca="false">IF($F$2=0," - ",Tabla1[[#This Row],[Base Precio de Lista neto]]*(1-$F$2))</f>
        <v>9.17574</v>
      </c>
      <c r="E6029" s="14" t="n">
        <f aca="false">IF($F$2=0," - ",Tabla1[[#This Row],[Base para Mejor precio]]*(1-$F$2))</f>
        <v>8.258166</v>
      </c>
      <c r="F6029" s="12" t="s">
        <v>31</v>
      </c>
      <c r="G6029" s="15"/>
      <c r="H6029" s="14" t="n">
        <f aca="false">IFERROR(IF($F$3=0,"-",Tabla1[[#This Row],[Precio de Cliente neto]]*(1+$F$3)),"-")</f>
        <v>13.76361</v>
      </c>
      <c r="I6029" s="14" t="n">
        <v>13.1082</v>
      </c>
      <c r="J6029" s="14" t="n">
        <v>11.79738</v>
      </c>
    </row>
    <row r="6030" customFormat="false" ht="15" hidden="false" customHeight="false" outlineLevel="0" collapsed="false">
      <c r="A6030" s="12" t="n">
        <v>40202</v>
      </c>
      <c r="B6030" s="13" t="s">
        <v>6043</v>
      </c>
      <c r="C6030" s="14" t="n">
        <f aca="false">IF($F$2=0," - ",Tabla1[[#This Row],[Base Precio de Lista neto]])</f>
        <v>16.9374</v>
      </c>
      <c r="D6030" s="14" t="n">
        <f aca="false">IF($F$2=0," - ",Tabla1[[#This Row],[Base Precio de Lista neto]]*(1-$F$2))</f>
        <v>11.85618</v>
      </c>
      <c r="E6030" s="14" t="n">
        <f aca="false">IF($F$2=0," - ",Tabla1[[#This Row],[Base para Mejor precio]]*(1-$F$2))</f>
        <v>10.670562</v>
      </c>
      <c r="F6030" s="12" t="s">
        <v>31</v>
      </c>
      <c r="G6030" s="15"/>
      <c r="H6030" s="14" t="n">
        <f aca="false">IFERROR(IF($F$3=0,"-",Tabla1[[#This Row],[Precio de Cliente neto]]*(1+$F$3)),"-")</f>
        <v>17.78427</v>
      </c>
      <c r="I6030" s="14" t="n">
        <v>16.9374</v>
      </c>
      <c r="J6030" s="14" t="n">
        <v>15.24366</v>
      </c>
    </row>
    <row r="6031" customFormat="false" ht="15" hidden="false" customHeight="false" outlineLevel="0" collapsed="false">
      <c r="A6031" s="12" t="n">
        <v>40204</v>
      </c>
      <c r="B6031" s="13" t="s">
        <v>6044</v>
      </c>
      <c r="C6031" s="14" t="n">
        <f aca="false">IF($F$2=0," - ",Tabla1[[#This Row],[Base Precio de Lista neto]])</f>
        <v>20.8989</v>
      </c>
      <c r="D6031" s="14" t="n">
        <f aca="false">IF($F$2=0," - ",Tabla1[[#This Row],[Base Precio de Lista neto]]*(1-$F$2))</f>
        <v>14.62923</v>
      </c>
      <c r="E6031" s="14" t="n">
        <f aca="false">IF($F$2=0," - ",Tabla1[[#This Row],[Base para Mejor precio]]*(1-$F$2))</f>
        <v>13.166307</v>
      </c>
      <c r="F6031" s="12" t="s">
        <v>31</v>
      </c>
      <c r="G6031" s="15"/>
      <c r="H6031" s="14" t="n">
        <f aca="false">IFERROR(IF($F$3=0,"-",Tabla1[[#This Row],[Precio de Cliente neto]]*(1+$F$3)),"-")</f>
        <v>21.943845</v>
      </c>
      <c r="I6031" s="14" t="n">
        <v>20.8989</v>
      </c>
      <c r="J6031" s="14" t="n">
        <v>18.80901</v>
      </c>
    </row>
    <row r="6032" customFormat="false" ht="15" hidden="false" customHeight="false" outlineLevel="0" collapsed="false">
      <c r="A6032" s="12" t="n">
        <v>40206</v>
      </c>
      <c r="B6032" s="13" t="s">
        <v>6045</v>
      </c>
      <c r="C6032" s="14" t="n">
        <f aca="false">IF($F$2=0," - ",Tabla1[[#This Row],[Base Precio de Lista neto]])</f>
        <v>25.6045</v>
      </c>
      <c r="D6032" s="14" t="n">
        <f aca="false">IF($F$2=0," - ",Tabla1[[#This Row],[Base Precio de Lista neto]]*(1-$F$2))</f>
        <v>17.92315</v>
      </c>
      <c r="E6032" s="14" t="n">
        <f aca="false">IF($F$2=0," - ",Tabla1[[#This Row],[Base para Mejor precio]]*(1-$F$2))</f>
        <v>16.130835</v>
      </c>
      <c r="F6032" s="12" t="s">
        <v>31</v>
      </c>
      <c r="G6032" s="15"/>
      <c r="H6032" s="14" t="n">
        <f aca="false">IFERROR(IF($F$3=0,"-",Tabla1[[#This Row],[Precio de Cliente neto]]*(1+$F$3)),"-")</f>
        <v>26.884725</v>
      </c>
      <c r="I6032" s="14" t="n">
        <v>25.6045</v>
      </c>
      <c r="J6032" s="14" t="n">
        <v>23.04405</v>
      </c>
    </row>
    <row r="6033" customFormat="false" ht="15" hidden="false" customHeight="false" outlineLevel="0" collapsed="false">
      <c r="A6033" s="12" t="n">
        <v>40209</v>
      </c>
      <c r="B6033" s="13" t="s">
        <v>6046</v>
      </c>
      <c r="C6033" s="14" t="n">
        <f aca="false">IF($F$2=0," - ",Tabla1[[#This Row],[Base Precio de Lista neto]])</f>
        <v>32.9966</v>
      </c>
      <c r="D6033" s="14" t="n">
        <f aca="false">IF($F$2=0," - ",Tabla1[[#This Row],[Base Precio de Lista neto]]*(1-$F$2))</f>
        <v>23.09762</v>
      </c>
      <c r="E6033" s="14" t="n">
        <f aca="false">IF($F$2=0," - ",Tabla1[[#This Row],[Base para Mejor precio]]*(1-$F$2))</f>
        <v>20.787858</v>
      </c>
      <c r="F6033" s="12" t="s">
        <v>31</v>
      </c>
      <c r="G6033" s="15"/>
      <c r="H6033" s="14" t="n">
        <f aca="false">IFERROR(IF($F$3=0,"-",Tabla1[[#This Row],[Precio de Cliente neto]]*(1+$F$3)),"-")</f>
        <v>34.64643</v>
      </c>
      <c r="I6033" s="14" t="n">
        <v>32.9966</v>
      </c>
      <c r="J6033" s="14" t="n">
        <v>29.69694</v>
      </c>
    </row>
    <row r="6034" customFormat="false" ht="15" hidden="false" customHeight="false" outlineLevel="0" collapsed="false">
      <c r="A6034" s="12" t="n">
        <v>40215</v>
      </c>
      <c r="B6034" s="13" t="s">
        <v>6047</v>
      </c>
      <c r="C6034" s="14" t="n">
        <f aca="false">IF($F$2=0," - ",Tabla1[[#This Row],[Base Precio de Lista neto]])</f>
        <v>14.4641</v>
      </c>
      <c r="D6034" s="14" t="n">
        <f aca="false">IF($F$2=0," - ",Tabla1[[#This Row],[Base Precio de Lista neto]]*(1-$F$2))</f>
        <v>10.12487</v>
      </c>
      <c r="E6034" s="14" t="n">
        <f aca="false">IF($F$2=0," - ",Tabla1[[#This Row],[Base para Mejor precio]]*(1-$F$2))</f>
        <v>9.112383</v>
      </c>
      <c r="F6034" s="12" t="s">
        <v>31</v>
      </c>
      <c r="G6034" s="15"/>
      <c r="H6034" s="14" t="n">
        <f aca="false">IFERROR(IF($F$3=0,"-",Tabla1[[#This Row],[Precio de Cliente neto]]*(1+$F$3)),"-")</f>
        <v>15.187305</v>
      </c>
      <c r="I6034" s="14" t="n">
        <v>14.4641</v>
      </c>
      <c r="J6034" s="14" t="n">
        <v>13.01769</v>
      </c>
    </row>
    <row r="6035" customFormat="false" ht="15" hidden="false" customHeight="false" outlineLevel="0" collapsed="false">
      <c r="A6035" s="12" t="n">
        <v>40216</v>
      </c>
      <c r="B6035" s="13" t="s">
        <v>6048</v>
      </c>
      <c r="C6035" s="14" t="n">
        <f aca="false">IF($F$2=0," - ",Tabla1[[#This Row],[Base Precio de Lista neto]])</f>
        <v>17.4952</v>
      </c>
      <c r="D6035" s="14" t="n">
        <f aca="false">IF($F$2=0," - ",Tabla1[[#This Row],[Base Precio de Lista neto]]*(1-$F$2))</f>
        <v>12.24664</v>
      </c>
      <c r="E6035" s="14" t="n">
        <f aca="false">IF($F$2=0," - ",Tabla1[[#This Row],[Base para Mejor precio]]*(1-$F$2))</f>
        <v>11.021976</v>
      </c>
      <c r="F6035" s="12" t="s">
        <v>31</v>
      </c>
      <c r="G6035" s="15"/>
      <c r="H6035" s="14" t="n">
        <f aca="false">IFERROR(IF($F$3=0,"-",Tabla1[[#This Row],[Precio de Cliente neto]]*(1+$F$3)),"-")</f>
        <v>18.36996</v>
      </c>
      <c r="I6035" s="14" t="n">
        <v>17.4952</v>
      </c>
      <c r="J6035" s="14" t="n">
        <v>15.74568</v>
      </c>
    </row>
    <row r="6036" customFormat="false" ht="15" hidden="false" customHeight="false" outlineLevel="0" collapsed="false">
      <c r="A6036" s="12" t="n">
        <v>40217</v>
      </c>
      <c r="B6036" s="13" t="s">
        <v>6049</v>
      </c>
      <c r="C6036" s="14" t="n">
        <f aca="false">IF($F$2=0," - ",Tabla1[[#This Row],[Base Precio de Lista neto]])</f>
        <v>18.4524</v>
      </c>
      <c r="D6036" s="14" t="n">
        <f aca="false">IF($F$2=0," - ",Tabla1[[#This Row],[Base Precio de Lista neto]]*(1-$F$2))</f>
        <v>12.91668</v>
      </c>
      <c r="E6036" s="14" t="n">
        <f aca="false">IF($F$2=0," - ",Tabla1[[#This Row],[Base para Mejor precio]]*(1-$F$2))</f>
        <v>11.625012</v>
      </c>
      <c r="F6036" s="12" t="s">
        <v>31</v>
      </c>
      <c r="G6036" s="15"/>
      <c r="H6036" s="14" t="n">
        <f aca="false">IFERROR(IF($F$3=0,"-",Tabla1[[#This Row],[Precio de Cliente neto]]*(1+$F$3)),"-")</f>
        <v>19.37502</v>
      </c>
      <c r="I6036" s="14" t="n">
        <v>18.4524</v>
      </c>
      <c r="J6036" s="14" t="n">
        <v>16.60716</v>
      </c>
    </row>
    <row r="6037" customFormat="false" ht="15" hidden="false" customHeight="false" outlineLevel="0" collapsed="false">
      <c r="A6037" s="12" t="n">
        <v>40219</v>
      </c>
      <c r="B6037" s="13" t="s">
        <v>6050</v>
      </c>
      <c r="C6037" s="14" t="n">
        <f aca="false">IF($F$2=0," - ",Tabla1[[#This Row],[Base Precio de Lista neto]])</f>
        <v>24.727</v>
      </c>
      <c r="D6037" s="14" t="n">
        <f aca="false">IF($F$2=0," - ",Tabla1[[#This Row],[Base Precio de Lista neto]]*(1-$F$2))</f>
        <v>17.3089</v>
      </c>
      <c r="E6037" s="14" t="n">
        <f aca="false">IF($F$2=0," - ",Tabla1[[#This Row],[Base para Mejor precio]]*(1-$F$2))</f>
        <v>15.57801</v>
      </c>
      <c r="F6037" s="12" t="s">
        <v>31</v>
      </c>
      <c r="G6037" s="15"/>
      <c r="H6037" s="14" t="n">
        <f aca="false">IFERROR(IF($F$3=0,"-",Tabla1[[#This Row],[Precio de Cliente neto]]*(1+$F$3)),"-")</f>
        <v>25.96335</v>
      </c>
      <c r="I6037" s="14" t="n">
        <v>24.727</v>
      </c>
      <c r="J6037" s="14" t="n">
        <v>22.2543</v>
      </c>
    </row>
    <row r="6038" customFormat="false" ht="15" hidden="false" customHeight="false" outlineLevel="0" collapsed="false">
      <c r="A6038" s="12" t="n">
        <v>40221</v>
      </c>
      <c r="B6038" s="13" t="s">
        <v>6051</v>
      </c>
      <c r="C6038" s="14" t="n">
        <f aca="false">IF($F$2=0," - ",Tabla1[[#This Row],[Base Precio de Lista neto]])</f>
        <v>30.284</v>
      </c>
      <c r="D6038" s="14" t="n">
        <f aca="false">IF($F$2=0," - ",Tabla1[[#This Row],[Base Precio de Lista neto]]*(1-$F$2))</f>
        <v>21.1988</v>
      </c>
      <c r="E6038" s="14" t="n">
        <f aca="false">IF($F$2=0," - ",Tabla1[[#This Row],[Base para Mejor precio]]*(1-$F$2))</f>
        <v>19.07892</v>
      </c>
      <c r="F6038" s="12" t="s">
        <v>31</v>
      </c>
      <c r="G6038" s="15"/>
      <c r="H6038" s="14" t="n">
        <f aca="false">IFERROR(IF($F$3=0,"-",Tabla1[[#This Row],[Precio de Cliente neto]]*(1+$F$3)),"-")</f>
        <v>31.7982</v>
      </c>
      <c r="I6038" s="14" t="n">
        <v>30.284</v>
      </c>
      <c r="J6038" s="14" t="n">
        <v>27.2556</v>
      </c>
    </row>
    <row r="6039" customFormat="false" ht="15" hidden="false" customHeight="false" outlineLevel="0" collapsed="false">
      <c r="A6039" s="12" t="n">
        <v>40223</v>
      </c>
      <c r="B6039" s="13" t="s">
        <v>6052</v>
      </c>
      <c r="C6039" s="14" t="n">
        <f aca="false">IF($F$2=0," - ",Tabla1[[#This Row],[Base Precio de Lista neto]])</f>
        <v>35.7878</v>
      </c>
      <c r="D6039" s="14" t="n">
        <f aca="false">IF($F$2=0," - ",Tabla1[[#This Row],[Base Precio de Lista neto]]*(1-$F$2))</f>
        <v>25.05146</v>
      </c>
      <c r="E6039" s="14" t="n">
        <f aca="false">IF($F$2=0," - ",Tabla1[[#This Row],[Base para Mejor precio]]*(1-$F$2))</f>
        <v>22.546314</v>
      </c>
      <c r="F6039" s="12" t="s">
        <v>31</v>
      </c>
      <c r="G6039" s="15"/>
      <c r="H6039" s="14" t="n">
        <f aca="false">IFERROR(IF($F$3=0,"-",Tabla1[[#This Row],[Precio de Cliente neto]]*(1+$F$3)),"-")</f>
        <v>37.57719</v>
      </c>
      <c r="I6039" s="14" t="n">
        <v>35.7878</v>
      </c>
      <c r="J6039" s="14" t="n">
        <v>32.20902</v>
      </c>
    </row>
    <row r="6040" customFormat="false" ht="15" hidden="false" customHeight="false" outlineLevel="0" collapsed="false">
      <c r="A6040" s="12" t="n">
        <v>40226</v>
      </c>
      <c r="B6040" s="13" t="s">
        <v>6053</v>
      </c>
      <c r="C6040" s="14" t="n">
        <f aca="false">IF($F$2=0," - ",Tabla1[[#This Row],[Base Precio de Lista neto]])</f>
        <v>47.8592</v>
      </c>
      <c r="D6040" s="14" t="n">
        <f aca="false">IF($F$2=0," - ",Tabla1[[#This Row],[Base Precio de Lista neto]]*(1-$F$2))</f>
        <v>33.50144</v>
      </c>
      <c r="E6040" s="14" t="n">
        <f aca="false">IF($F$2=0," - ",Tabla1[[#This Row],[Base para Mejor precio]]*(1-$F$2))</f>
        <v>30.151296</v>
      </c>
      <c r="F6040" s="12" t="s">
        <v>31</v>
      </c>
      <c r="G6040" s="15"/>
      <c r="H6040" s="14" t="n">
        <f aca="false">IFERROR(IF($F$3=0,"-",Tabla1[[#This Row],[Precio de Cliente neto]]*(1+$F$3)),"-")</f>
        <v>50.25216</v>
      </c>
      <c r="I6040" s="14" t="n">
        <v>47.8592</v>
      </c>
      <c r="J6040" s="14" t="n">
        <v>43.07328</v>
      </c>
    </row>
    <row r="6041" customFormat="false" ht="15" hidden="false" customHeight="false" outlineLevel="0" collapsed="false">
      <c r="A6041" s="12" t="n">
        <v>40228</v>
      </c>
      <c r="B6041" s="13" t="s">
        <v>6054</v>
      </c>
      <c r="C6041" s="14" t="n">
        <f aca="false">IF($F$2=0," - ",Tabla1[[#This Row],[Base Precio de Lista neto]])</f>
        <v>20.8187</v>
      </c>
      <c r="D6041" s="14" t="n">
        <f aca="false">IF($F$2=0," - ",Tabla1[[#This Row],[Base Precio de Lista neto]]*(1-$F$2))</f>
        <v>14.57309</v>
      </c>
      <c r="E6041" s="14" t="n">
        <f aca="false">IF($F$2=0," - ",Tabla1[[#This Row],[Base para Mejor precio]]*(1-$F$2))</f>
        <v>13.115781</v>
      </c>
      <c r="F6041" s="12" t="s">
        <v>31</v>
      </c>
      <c r="G6041" s="15"/>
      <c r="H6041" s="14" t="n">
        <f aca="false">IFERROR(IF($F$3=0,"-",Tabla1[[#This Row],[Precio de Cliente neto]]*(1+$F$3)),"-")</f>
        <v>21.859635</v>
      </c>
      <c r="I6041" s="14" t="n">
        <v>20.8187</v>
      </c>
      <c r="J6041" s="14" t="n">
        <v>18.73683</v>
      </c>
    </row>
    <row r="6042" customFormat="false" ht="15" hidden="false" customHeight="false" outlineLevel="0" collapsed="false">
      <c r="A6042" s="12" t="n">
        <v>40229</v>
      </c>
      <c r="B6042" s="13" t="s">
        <v>6055</v>
      </c>
      <c r="C6042" s="14" t="n">
        <f aca="false">IF($F$2=0," - ",Tabla1[[#This Row],[Base Precio de Lista neto]])</f>
        <v>24.2228</v>
      </c>
      <c r="D6042" s="14" t="n">
        <f aca="false">IF($F$2=0," - ",Tabla1[[#This Row],[Base Precio de Lista neto]]*(1-$F$2))</f>
        <v>16.95596</v>
      </c>
      <c r="E6042" s="14" t="n">
        <f aca="false">IF($F$2=0," - ",Tabla1[[#This Row],[Base para Mejor precio]]*(1-$F$2))</f>
        <v>15.260364</v>
      </c>
      <c r="F6042" s="12" t="s">
        <v>31</v>
      </c>
      <c r="G6042" s="15"/>
      <c r="H6042" s="14" t="n">
        <f aca="false">IFERROR(IF($F$3=0,"-",Tabla1[[#This Row],[Precio de Cliente neto]]*(1+$F$3)),"-")</f>
        <v>25.43394</v>
      </c>
      <c r="I6042" s="14" t="n">
        <v>24.2228</v>
      </c>
      <c r="J6042" s="14" t="n">
        <v>21.80052</v>
      </c>
    </row>
    <row r="6043" customFormat="false" ht="15" hidden="false" customHeight="false" outlineLevel="0" collapsed="false">
      <c r="A6043" s="12" t="n">
        <v>40230</v>
      </c>
      <c r="B6043" s="13" t="s">
        <v>6056</v>
      </c>
      <c r="C6043" s="14" t="n">
        <f aca="false">IF($F$2=0," - ",Tabla1[[#This Row],[Base Precio de Lista neto]])</f>
        <v>28.6088</v>
      </c>
      <c r="D6043" s="14" t="n">
        <f aca="false">IF($F$2=0," - ",Tabla1[[#This Row],[Base Precio de Lista neto]]*(1-$F$2))</f>
        <v>20.02616</v>
      </c>
      <c r="E6043" s="14" t="n">
        <f aca="false">IF($F$2=0," - ",Tabla1[[#This Row],[Base para Mejor precio]]*(1-$F$2))</f>
        <v>18.023544</v>
      </c>
      <c r="F6043" s="12" t="s">
        <v>31</v>
      </c>
      <c r="G6043" s="15"/>
      <c r="H6043" s="14" t="n">
        <f aca="false">IFERROR(IF($F$3=0,"-",Tabla1[[#This Row],[Precio de Cliente neto]]*(1+$F$3)),"-")</f>
        <v>30.03924</v>
      </c>
      <c r="I6043" s="14" t="n">
        <v>28.6088</v>
      </c>
      <c r="J6043" s="14" t="n">
        <v>25.74792</v>
      </c>
    </row>
    <row r="6044" customFormat="false" ht="15" hidden="false" customHeight="false" outlineLevel="0" collapsed="false">
      <c r="A6044" s="12" t="n">
        <v>40231</v>
      </c>
      <c r="B6044" s="13" t="s">
        <v>6057</v>
      </c>
      <c r="C6044" s="14" t="n">
        <f aca="false">IF($F$2=0," - ",Tabla1[[#This Row],[Base Precio de Lista neto]])</f>
        <v>34.4589</v>
      </c>
      <c r="D6044" s="14" t="n">
        <f aca="false">IF($F$2=0," - ",Tabla1[[#This Row],[Base Precio de Lista neto]]*(1-$F$2))</f>
        <v>24.12123</v>
      </c>
      <c r="E6044" s="14" t="n">
        <f aca="false">IF($F$2=0," - ",Tabla1[[#This Row],[Base para Mejor precio]]*(1-$F$2))</f>
        <v>21.709107</v>
      </c>
      <c r="F6044" s="12" t="s">
        <v>31</v>
      </c>
      <c r="G6044" s="15"/>
      <c r="H6044" s="14" t="n">
        <f aca="false">IFERROR(IF($F$3=0,"-",Tabla1[[#This Row],[Precio de Cliente neto]]*(1+$F$3)),"-")</f>
        <v>36.181845</v>
      </c>
      <c r="I6044" s="14" t="n">
        <v>34.4589</v>
      </c>
      <c r="J6044" s="14" t="n">
        <v>31.01301</v>
      </c>
    </row>
    <row r="6045" customFormat="false" ht="15" hidden="false" customHeight="false" outlineLevel="0" collapsed="false">
      <c r="A6045" s="12" t="n">
        <v>40232</v>
      </c>
      <c r="B6045" s="13" t="s">
        <v>6058</v>
      </c>
      <c r="C6045" s="14" t="n">
        <f aca="false">IF($F$2=0," - ",Tabla1[[#This Row],[Base Precio de Lista neto]])</f>
        <v>42.1161</v>
      </c>
      <c r="D6045" s="14" t="n">
        <f aca="false">IF($F$2=0," - ",Tabla1[[#This Row],[Base Precio de Lista neto]]*(1-$F$2))</f>
        <v>29.48127</v>
      </c>
      <c r="E6045" s="14" t="n">
        <f aca="false">IF($F$2=0," - ",Tabla1[[#This Row],[Base para Mejor precio]]*(1-$F$2))</f>
        <v>26.533143</v>
      </c>
      <c r="F6045" s="12" t="s">
        <v>31</v>
      </c>
      <c r="G6045" s="15"/>
      <c r="H6045" s="14" t="n">
        <f aca="false">IFERROR(IF($F$3=0,"-",Tabla1[[#This Row],[Precio de Cliente neto]]*(1+$F$3)),"-")</f>
        <v>44.221905</v>
      </c>
      <c r="I6045" s="14" t="n">
        <v>42.1161</v>
      </c>
      <c r="J6045" s="14" t="n">
        <v>37.90449</v>
      </c>
    </row>
    <row r="6046" customFormat="false" ht="15" hidden="false" customHeight="false" outlineLevel="0" collapsed="false">
      <c r="A6046" s="12" t="n">
        <v>40233</v>
      </c>
      <c r="B6046" s="13" t="s">
        <v>6059</v>
      </c>
      <c r="C6046" s="14" t="n">
        <f aca="false">IF($F$2=0," - ",Tabla1[[#This Row],[Base Precio de Lista neto]])</f>
        <v>49.3488</v>
      </c>
      <c r="D6046" s="14" t="n">
        <f aca="false">IF($F$2=0," - ",Tabla1[[#This Row],[Base Precio de Lista neto]]*(1-$F$2))</f>
        <v>34.54416</v>
      </c>
      <c r="E6046" s="14" t="n">
        <f aca="false">IF($F$2=0," - ",Tabla1[[#This Row],[Base para Mejor precio]]*(1-$F$2))</f>
        <v>31.089744</v>
      </c>
      <c r="F6046" s="12" t="s">
        <v>31</v>
      </c>
      <c r="G6046" s="15"/>
      <c r="H6046" s="14" t="n">
        <f aca="false">IFERROR(IF($F$3=0,"-",Tabla1[[#This Row],[Precio de Cliente neto]]*(1+$F$3)),"-")</f>
        <v>51.81624</v>
      </c>
      <c r="I6046" s="14" t="n">
        <v>49.3488</v>
      </c>
      <c r="J6046" s="14" t="n">
        <v>44.41392</v>
      </c>
    </row>
    <row r="6047" customFormat="false" ht="15" hidden="false" customHeight="false" outlineLevel="0" collapsed="false">
      <c r="A6047" s="12" t="n">
        <v>40235</v>
      </c>
      <c r="B6047" s="13" t="s">
        <v>6060</v>
      </c>
      <c r="C6047" s="14" t="n">
        <f aca="false">IF($F$2=0," - ",Tabla1[[#This Row],[Base Precio de Lista neto]])</f>
        <v>64.3978</v>
      </c>
      <c r="D6047" s="14" t="n">
        <f aca="false">IF($F$2=0," - ",Tabla1[[#This Row],[Base Precio de Lista neto]]*(1-$F$2))</f>
        <v>45.07846</v>
      </c>
      <c r="E6047" s="14" t="n">
        <f aca="false">IF($F$2=0," - ",Tabla1[[#This Row],[Base para Mejor precio]]*(1-$F$2))</f>
        <v>40.570614</v>
      </c>
      <c r="F6047" s="12" t="s">
        <v>31</v>
      </c>
      <c r="G6047" s="15"/>
      <c r="H6047" s="14" t="n">
        <f aca="false">IFERROR(IF($F$3=0,"-",Tabla1[[#This Row],[Precio de Cliente neto]]*(1+$F$3)),"-")</f>
        <v>67.61769</v>
      </c>
      <c r="I6047" s="14" t="n">
        <v>64.3978</v>
      </c>
      <c r="J6047" s="14" t="n">
        <v>57.95802</v>
      </c>
    </row>
    <row r="6048" customFormat="false" ht="15" hidden="false" customHeight="false" outlineLevel="0" collapsed="false">
      <c r="A6048" s="12" t="n">
        <v>40237</v>
      </c>
      <c r="B6048" s="13" t="s">
        <v>6061</v>
      </c>
      <c r="C6048" s="14" t="n">
        <f aca="false">IF($F$2=0," - ",Tabla1[[#This Row],[Base Precio de Lista neto]])</f>
        <v>32.1454</v>
      </c>
      <c r="D6048" s="14" t="n">
        <f aca="false">IF($F$2=0," - ",Tabla1[[#This Row],[Base Precio de Lista neto]]*(1-$F$2))</f>
        <v>22.50178</v>
      </c>
      <c r="E6048" s="14" t="n">
        <f aca="false">IF($F$2=0," - ",Tabla1[[#This Row],[Base para Mejor precio]]*(1-$F$2))</f>
        <v>20.251602</v>
      </c>
      <c r="F6048" s="12" t="s">
        <v>31</v>
      </c>
      <c r="G6048" s="15"/>
      <c r="H6048" s="14" t="n">
        <f aca="false">IFERROR(IF($F$3=0,"-",Tabla1[[#This Row],[Precio de Cliente neto]]*(1+$F$3)),"-")</f>
        <v>33.75267</v>
      </c>
      <c r="I6048" s="14" t="n">
        <v>32.1454</v>
      </c>
      <c r="J6048" s="14" t="n">
        <v>28.93086</v>
      </c>
    </row>
    <row r="6049" customFormat="false" ht="15" hidden="false" customHeight="false" outlineLevel="0" collapsed="false">
      <c r="A6049" s="12" t="n">
        <v>40238</v>
      </c>
      <c r="B6049" s="13" t="s">
        <v>6062</v>
      </c>
      <c r="C6049" s="14" t="n">
        <f aca="false">IF($F$2=0," - ",Tabla1[[#This Row],[Base Precio de Lista neto]])</f>
        <v>35.656</v>
      </c>
      <c r="D6049" s="14" t="n">
        <f aca="false">IF($F$2=0," - ",Tabla1[[#This Row],[Base Precio de Lista neto]]*(1-$F$2))</f>
        <v>24.9592</v>
      </c>
      <c r="E6049" s="14" t="n">
        <f aca="false">IF($F$2=0," - ",Tabla1[[#This Row],[Base para Mejor precio]]*(1-$F$2))</f>
        <v>22.46328</v>
      </c>
      <c r="F6049" s="12" t="s">
        <v>31</v>
      </c>
      <c r="G6049" s="15"/>
      <c r="H6049" s="14" t="n">
        <f aca="false">IFERROR(IF($F$3=0,"-",Tabla1[[#This Row],[Precio de Cliente neto]]*(1+$F$3)),"-")</f>
        <v>37.4388</v>
      </c>
      <c r="I6049" s="14" t="n">
        <v>35.656</v>
      </c>
      <c r="J6049" s="14" t="n">
        <v>32.0904</v>
      </c>
    </row>
    <row r="6050" customFormat="false" ht="15" hidden="false" customHeight="false" outlineLevel="0" collapsed="false">
      <c r="A6050" s="12" t="n">
        <v>40239</v>
      </c>
      <c r="B6050" s="13" t="s">
        <v>6063</v>
      </c>
      <c r="C6050" s="14" t="n">
        <f aca="false">IF($F$2=0," - ",Tabla1[[#This Row],[Base Precio de Lista neto]])</f>
        <v>41.6909</v>
      </c>
      <c r="D6050" s="14" t="n">
        <f aca="false">IF($F$2=0," - ",Tabla1[[#This Row],[Base Precio de Lista neto]]*(1-$F$2))</f>
        <v>29.18363</v>
      </c>
      <c r="E6050" s="14" t="n">
        <f aca="false">IF($F$2=0," - ",Tabla1[[#This Row],[Base para Mejor precio]]*(1-$F$2))</f>
        <v>26.265267</v>
      </c>
      <c r="F6050" s="12" t="s">
        <v>31</v>
      </c>
      <c r="G6050" s="15"/>
      <c r="H6050" s="14" t="n">
        <f aca="false">IFERROR(IF($F$3=0,"-",Tabla1[[#This Row],[Precio de Cliente neto]]*(1+$F$3)),"-")</f>
        <v>43.775445</v>
      </c>
      <c r="I6050" s="14" t="n">
        <v>41.6909</v>
      </c>
      <c r="J6050" s="14" t="n">
        <v>37.52181</v>
      </c>
    </row>
    <row r="6051" customFormat="false" ht="15" hidden="false" customHeight="false" outlineLevel="0" collapsed="false">
      <c r="A6051" s="12" t="n">
        <v>40240</v>
      </c>
      <c r="B6051" s="13" t="s">
        <v>6064</v>
      </c>
      <c r="C6051" s="14" t="n">
        <f aca="false">IF($F$2=0," - ",Tabla1[[#This Row],[Base Precio de Lista neto]])</f>
        <v>49.3751</v>
      </c>
      <c r="D6051" s="14" t="n">
        <f aca="false">IF($F$2=0," - ",Tabla1[[#This Row],[Base Precio de Lista neto]]*(1-$F$2))</f>
        <v>34.56257</v>
      </c>
      <c r="E6051" s="14" t="n">
        <f aca="false">IF($F$2=0," - ",Tabla1[[#This Row],[Base para Mejor precio]]*(1-$F$2))</f>
        <v>31.106313</v>
      </c>
      <c r="F6051" s="12" t="s">
        <v>31</v>
      </c>
      <c r="G6051" s="15"/>
      <c r="H6051" s="14" t="n">
        <f aca="false">IFERROR(IF($F$3=0,"-",Tabla1[[#This Row],[Precio de Cliente neto]]*(1+$F$3)),"-")</f>
        <v>51.843855</v>
      </c>
      <c r="I6051" s="14" t="n">
        <v>49.3751</v>
      </c>
      <c r="J6051" s="14" t="n">
        <v>44.43759</v>
      </c>
    </row>
    <row r="6052" customFormat="false" ht="15" hidden="false" customHeight="false" outlineLevel="0" collapsed="false">
      <c r="A6052" s="12" t="n">
        <v>40241</v>
      </c>
      <c r="B6052" s="13" t="s">
        <v>6065</v>
      </c>
      <c r="C6052" s="14" t="n">
        <f aca="false">IF($F$2=0," - ",Tabla1[[#This Row],[Base Precio de Lista neto]])</f>
        <v>59.4256</v>
      </c>
      <c r="D6052" s="14" t="n">
        <f aca="false">IF($F$2=0," - ",Tabla1[[#This Row],[Base Precio de Lista neto]]*(1-$F$2))</f>
        <v>41.59792</v>
      </c>
      <c r="E6052" s="14" t="n">
        <f aca="false">IF($F$2=0," - ",Tabla1[[#This Row],[Base para Mejor precio]]*(1-$F$2))</f>
        <v>37.438128</v>
      </c>
      <c r="F6052" s="12" t="s">
        <v>31</v>
      </c>
      <c r="G6052" s="15"/>
      <c r="H6052" s="14" t="n">
        <f aca="false">IFERROR(IF($F$3=0,"-",Tabla1[[#This Row],[Precio de Cliente neto]]*(1+$F$3)),"-")</f>
        <v>62.39688</v>
      </c>
      <c r="I6052" s="14" t="n">
        <v>59.4256</v>
      </c>
      <c r="J6052" s="14" t="n">
        <v>53.48304</v>
      </c>
    </row>
    <row r="6053" customFormat="false" ht="15" hidden="false" customHeight="false" outlineLevel="0" collapsed="false">
      <c r="A6053" s="12" t="n">
        <v>40242</v>
      </c>
      <c r="B6053" s="13" t="s">
        <v>6066</v>
      </c>
      <c r="C6053" s="14" t="n">
        <f aca="false">IF($F$2=0," - ",Tabla1[[#This Row],[Base Precio de Lista neto]])</f>
        <v>69.8218</v>
      </c>
      <c r="D6053" s="14" t="n">
        <f aca="false">IF($F$2=0," - ",Tabla1[[#This Row],[Base Precio de Lista neto]]*(1-$F$2))</f>
        <v>48.87526</v>
      </c>
      <c r="E6053" s="14" t="n">
        <f aca="false">IF($F$2=0," - ",Tabla1[[#This Row],[Base para Mejor precio]]*(1-$F$2))</f>
        <v>43.987734</v>
      </c>
      <c r="F6053" s="12" t="s">
        <v>31</v>
      </c>
      <c r="G6053" s="15"/>
      <c r="H6053" s="14" t="n">
        <f aca="false">IFERROR(IF($F$3=0,"-",Tabla1[[#This Row],[Precio de Cliente neto]]*(1+$F$3)),"-")</f>
        <v>73.31289</v>
      </c>
      <c r="I6053" s="14" t="n">
        <v>69.8218</v>
      </c>
      <c r="J6053" s="14" t="n">
        <v>62.83962</v>
      </c>
    </row>
    <row r="6054" customFormat="false" ht="15" hidden="false" customHeight="false" outlineLevel="0" collapsed="false">
      <c r="A6054" s="12" t="n">
        <v>40244</v>
      </c>
      <c r="B6054" s="13" t="s">
        <v>6067</v>
      </c>
      <c r="C6054" s="14" t="n">
        <f aca="false">IF($F$2=0," - ",Tabla1[[#This Row],[Base Precio de Lista neto]])</f>
        <v>89.5768</v>
      </c>
      <c r="D6054" s="14" t="n">
        <f aca="false">IF($F$2=0," - ",Tabla1[[#This Row],[Base Precio de Lista neto]]*(1-$F$2))</f>
        <v>62.70376</v>
      </c>
      <c r="E6054" s="14" t="n">
        <f aca="false">IF($F$2=0," - ",Tabla1[[#This Row],[Base para Mejor precio]]*(1-$F$2))</f>
        <v>56.433384</v>
      </c>
      <c r="F6054" s="12" t="s">
        <v>31</v>
      </c>
      <c r="G6054" s="15"/>
      <c r="H6054" s="14" t="n">
        <f aca="false">IFERROR(IF($F$3=0,"-",Tabla1[[#This Row],[Precio de Cliente neto]]*(1+$F$3)),"-")</f>
        <v>94.05564</v>
      </c>
      <c r="I6054" s="14" t="n">
        <v>89.5768</v>
      </c>
      <c r="J6054" s="14" t="n">
        <v>80.61912</v>
      </c>
    </row>
    <row r="6055" customFormat="false" ht="15" hidden="false" customHeight="false" outlineLevel="0" collapsed="false">
      <c r="A6055" s="12" t="n">
        <v>40293</v>
      </c>
      <c r="B6055" s="13" t="s">
        <v>6068</v>
      </c>
      <c r="C6055" s="14" t="n">
        <f aca="false">IF($F$2=0," - ",Tabla1[[#This Row],[Base Precio de Lista neto]])</f>
        <v>3166.5325</v>
      </c>
      <c r="D6055" s="14" t="n">
        <f aca="false">IF($F$2=0," - ",Tabla1[[#This Row],[Base Precio de Lista neto]]*(1-$F$2))</f>
        <v>2216.57275</v>
      </c>
      <c r="E6055" s="14" t="n">
        <f aca="false">IF($F$2=0," - ",Tabla1[[#This Row],[Base para Mejor precio]]*(1-$F$2))</f>
        <v>1994.915475</v>
      </c>
      <c r="F6055" s="12" t="s">
        <v>31</v>
      </c>
      <c r="G6055" s="15"/>
      <c r="H6055" s="14" t="n">
        <f aca="false">IFERROR(IF($F$3=0,"-",Tabla1[[#This Row],[Precio de Cliente neto]]*(1+$F$3)),"-")</f>
        <v>3324.859125</v>
      </c>
      <c r="I6055" s="14" t="n">
        <v>3166.5325</v>
      </c>
      <c r="J6055" s="14" t="n">
        <v>2849.87925</v>
      </c>
    </row>
    <row r="6056" customFormat="false" ht="15" hidden="false" customHeight="false" outlineLevel="0" collapsed="false">
      <c r="A6056" s="12" t="n">
        <v>40294</v>
      </c>
      <c r="B6056" s="13" t="s">
        <v>6069</v>
      </c>
      <c r="C6056" s="14" t="n">
        <f aca="false">IF($F$2=0," - ",Tabla1[[#This Row],[Base Precio de Lista neto]])</f>
        <v>7461.6926</v>
      </c>
      <c r="D6056" s="14" t="n">
        <f aca="false">IF($F$2=0," - ",Tabla1[[#This Row],[Base Precio de Lista neto]]*(1-$F$2))</f>
        <v>5223.18482</v>
      </c>
      <c r="E6056" s="14" t="n">
        <f aca="false">IF($F$2=0," - ",Tabla1[[#This Row],[Base para Mejor precio]]*(1-$F$2))</f>
        <v>4700.866338</v>
      </c>
      <c r="F6056" s="12" t="s">
        <v>31</v>
      </c>
      <c r="G6056" s="15"/>
      <c r="H6056" s="14" t="n">
        <f aca="false">IFERROR(IF($F$3=0,"-",Tabla1[[#This Row],[Precio de Cliente neto]]*(1+$F$3)),"-")</f>
        <v>7834.77723</v>
      </c>
      <c r="I6056" s="14" t="n">
        <v>7461.6926</v>
      </c>
      <c r="J6056" s="14" t="n">
        <v>6715.52334</v>
      </c>
    </row>
    <row r="6057" customFormat="false" ht="15" hidden="false" customHeight="false" outlineLevel="0" collapsed="false">
      <c r="A6057" s="12" t="n">
        <v>40295</v>
      </c>
      <c r="B6057" s="13" t="s">
        <v>6070</v>
      </c>
      <c r="C6057" s="14" t="n">
        <f aca="false">IF($F$2=0," - ",Tabla1[[#This Row],[Base Precio de Lista neto]])</f>
        <v>1193.9835</v>
      </c>
      <c r="D6057" s="14" t="n">
        <f aca="false">IF($F$2=0," - ",Tabla1[[#This Row],[Base Precio de Lista neto]]*(1-$F$2))</f>
        <v>835.78845</v>
      </c>
      <c r="E6057" s="14" t="n">
        <f aca="false">IF($F$2=0," - ",Tabla1[[#This Row],[Base para Mejor precio]]*(1-$F$2))</f>
        <v>752.209605</v>
      </c>
      <c r="F6057" s="12" t="s">
        <v>31</v>
      </c>
      <c r="G6057" s="15"/>
      <c r="H6057" s="14" t="n">
        <f aca="false">IFERROR(IF($F$3=0,"-",Tabla1[[#This Row],[Precio de Cliente neto]]*(1+$F$3)),"-")</f>
        <v>1253.682675</v>
      </c>
      <c r="I6057" s="14" t="n">
        <v>1193.9835</v>
      </c>
      <c r="J6057" s="14" t="n">
        <v>1074.58515</v>
      </c>
    </row>
    <row r="6058" customFormat="false" ht="15" hidden="false" customHeight="false" outlineLevel="0" collapsed="false">
      <c r="A6058" s="12" t="n">
        <v>40296</v>
      </c>
      <c r="B6058" s="13" t="s">
        <v>6071</v>
      </c>
      <c r="C6058" s="14" t="n">
        <f aca="false">IF($F$2=0," - ",Tabla1[[#This Row],[Base Precio de Lista neto]])</f>
        <v>1071.7865</v>
      </c>
      <c r="D6058" s="14" t="n">
        <f aca="false">IF($F$2=0," - ",Tabla1[[#This Row],[Base Precio de Lista neto]]*(1-$F$2))</f>
        <v>750.25055</v>
      </c>
      <c r="E6058" s="14" t="n">
        <f aca="false">IF($F$2=0," - ",Tabla1[[#This Row],[Base para Mejor precio]]*(1-$F$2))</f>
        <v>675.225495</v>
      </c>
      <c r="F6058" s="12" t="s">
        <v>31</v>
      </c>
      <c r="G6058" s="15"/>
      <c r="H6058" s="14" t="n">
        <f aca="false">IFERROR(IF($F$3=0,"-",Tabla1[[#This Row],[Precio de Cliente neto]]*(1+$F$3)),"-")</f>
        <v>1125.375825</v>
      </c>
      <c r="I6058" s="14" t="n">
        <v>1071.7865</v>
      </c>
      <c r="J6058" s="14" t="n">
        <v>964.60785</v>
      </c>
    </row>
    <row r="6059" customFormat="false" ht="15" hidden="false" customHeight="false" outlineLevel="0" collapsed="false">
      <c r="A6059" s="12" t="n">
        <v>40297</v>
      </c>
      <c r="B6059" s="13" t="s">
        <v>6072</v>
      </c>
      <c r="C6059" s="14" t="n">
        <f aca="false">IF($F$2=0," - ",Tabla1[[#This Row],[Base Precio de Lista neto]])</f>
        <v>950.2187</v>
      </c>
      <c r="D6059" s="14" t="n">
        <f aca="false">IF($F$2=0," - ",Tabla1[[#This Row],[Base Precio de Lista neto]]*(1-$F$2))</f>
        <v>665.15309</v>
      </c>
      <c r="E6059" s="14" t="n">
        <f aca="false">IF($F$2=0," - ",Tabla1[[#This Row],[Base para Mejor precio]]*(1-$F$2))</f>
        <v>598.637781</v>
      </c>
      <c r="F6059" s="12" t="s">
        <v>31</v>
      </c>
      <c r="G6059" s="15"/>
      <c r="H6059" s="14" t="n">
        <f aca="false">IFERROR(IF($F$3=0,"-",Tabla1[[#This Row],[Precio de Cliente neto]]*(1+$F$3)),"-")</f>
        <v>997.729635</v>
      </c>
      <c r="I6059" s="14" t="n">
        <v>950.2187</v>
      </c>
      <c r="J6059" s="14" t="n">
        <v>855.19683</v>
      </c>
    </row>
    <row r="6060" customFormat="false" ht="15" hidden="false" customHeight="false" outlineLevel="0" collapsed="false">
      <c r="A6060" s="12" t="n">
        <v>40298</v>
      </c>
      <c r="B6060" s="13" t="s">
        <v>6073</v>
      </c>
      <c r="C6060" s="14" t="n">
        <f aca="false">IF($F$2=0," - ",Tabla1[[#This Row],[Base Precio de Lista neto]])</f>
        <v>952.4176</v>
      </c>
      <c r="D6060" s="14" t="n">
        <f aca="false">IF($F$2=0," - ",Tabla1[[#This Row],[Base Precio de Lista neto]]*(1-$F$2))</f>
        <v>666.69232</v>
      </c>
      <c r="E6060" s="14" t="n">
        <f aca="false">IF($F$2=0," - ",Tabla1[[#This Row],[Base para Mejor precio]]*(1-$F$2))</f>
        <v>600.023088</v>
      </c>
      <c r="F6060" s="12" t="s">
        <v>31</v>
      </c>
      <c r="G6060" s="15"/>
      <c r="H6060" s="14" t="n">
        <f aca="false">IFERROR(IF($F$3=0,"-",Tabla1[[#This Row],[Precio de Cliente neto]]*(1+$F$3)),"-")</f>
        <v>1000.03848</v>
      </c>
      <c r="I6060" s="14" t="n">
        <v>952.4176</v>
      </c>
      <c r="J6060" s="14" t="n">
        <v>857.17584</v>
      </c>
    </row>
    <row r="6061" customFormat="false" ht="15" hidden="false" customHeight="false" outlineLevel="0" collapsed="false">
      <c r="A6061" s="12" t="n">
        <v>40299</v>
      </c>
      <c r="B6061" s="13" t="s">
        <v>6074</v>
      </c>
      <c r="C6061" s="14" t="n">
        <f aca="false">IF($F$2=0," - ",Tabla1[[#This Row],[Base Precio de Lista neto]])</f>
        <v>887.2178</v>
      </c>
      <c r="D6061" s="14" t="n">
        <f aca="false">IF($F$2=0," - ",Tabla1[[#This Row],[Base Precio de Lista neto]]*(1-$F$2))</f>
        <v>621.05246</v>
      </c>
      <c r="E6061" s="14" t="n">
        <f aca="false">IF($F$2=0," - ",Tabla1[[#This Row],[Base para Mejor precio]]*(1-$F$2))</f>
        <v>558.947214</v>
      </c>
      <c r="F6061" s="12" t="s">
        <v>31</v>
      </c>
      <c r="G6061" s="15"/>
      <c r="H6061" s="14" t="n">
        <f aca="false">IFERROR(IF($F$3=0,"-",Tabla1[[#This Row],[Precio de Cliente neto]]*(1+$F$3)),"-")</f>
        <v>931.57869</v>
      </c>
      <c r="I6061" s="14" t="n">
        <v>887.2178</v>
      </c>
      <c r="J6061" s="14" t="n">
        <v>798.49602</v>
      </c>
    </row>
    <row r="6062" customFormat="false" ht="15" hidden="false" customHeight="false" outlineLevel="0" collapsed="false">
      <c r="A6062" s="12" t="n">
        <v>40300</v>
      </c>
      <c r="B6062" s="13" t="s">
        <v>6075</v>
      </c>
      <c r="C6062" s="14" t="n">
        <f aca="false">IF($F$2=0," - ",Tabla1[[#This Row],[Base Precio de Lista neto]])</f>
        <v>992.5309</v>
      </c>
      <c r="D6062" s="14" t="n">
        <f aca="false">IF($F$2=0," - ",Tabla1[[#This Row],[Base Precio de Lista neto]]*(1-$F$2))</f>
        <v>694.77163</v>
      </c>
      <c r="E6062" s="14" t="n">
        <f aca="false">IF($F$2=0," - ",Tabla1[[#This Row],[Base para Mejor precio]]*(1-$F$2))</f>
        <v>625.294467</v>
      </c>
      <c r="F6062" s="12" t="s">
        <v>31</v>
      </c>
      <c r="G6062" s="15"/>
      <c r="H6062" s="14" t="n">
        <f aca="false">IFERROR(IF($F$3=0,"-",Tabla1[[#This Row],[Precio de Cliente neto]]*(1+$F$3)),"-")</f>
        <v>1042.157445</v>
      </c>
      <c r="I6062" s="14" t="n">
        <v>992.5309</v>
      </c>
      <c r="J6062" s="14" t="n">
        <v>893.27781</v>
      </c>
    </row>
    <row r="6063" customFormat="false" ht="15" hidden="false" customHeight="false" outlineLevel="0" collapsed="false">
      <c r="A6063" s="12" t="n">
        <v>40301</v>
      </c>
      <c r="B6063" s="13" t="s">
        <v>6076</v>
      </c>
      <c r="C6063" s="14" t="n">
        <f aca="false">IF($F$2=0," - ",Tabla1[[#This Row],[Base Precio de Lista neto]])</f>
        <v>875.1053</v>
      </c>
      <c r="D6063" s="14" t="n">
        <f aca="false">IF($F$2=0," - ",Tabla1[[#This Row],[Base Precio de Lista neto]]*(1-$F$2))</f>
        <v>612.57371</v>
      </c>
      <c r="E6063" s="14" t="n">
        <f aca="false">IF($F$2=0," - ",Tabla1[[#This Row],[Base para Mejor precio]]*(1-$F$2))</f>
        <v>551.316339</v>
      </c>
      <c r="F6063" s="12" t="s">
        <v>31</v>
      </c>
      <c r="G6063" s="15"/>
      <c r="H6063" s="14" t="n">
        <f aca="false">IFERROR(IF($F$3=0,"-",Tabla1[[#This Row],[Precio de Cliente neto]]*(1+$F$3)),"-")</f>
        <v>918.860565</v>
      </c>
      <c r="I6063" s="14" t="n">
        <v>875.1053</v>
      </c>
      <c r="J6063" s="14" t="n">
        <v>787.59477</v>
      </c>
    </row>
    <row r="6064" customFormat="false" ht="15" hidden="false" customHeight="false" outlineLevel="0" collapsed="false">
      <c r="A6064" s="12" t="n">
        <v>40302</v>
      </c>
      <c r="B6064" s="13" t="s">
        <v>6077</v>
      </c>
      <c r="C6064" s="14" t="n">
        <f aca="false">IF($F$2=0," - ",Tabla1[[#This Row],[Base Precio de Lista neto]])</f>
        <v>908.7866</v>
      </c>
      <c r="D6064" s="14" t="n">
        <f aca="false">IF($F$2=0," - ",Tabla1[[#This Row],[Base Precio de Lista neto]]*(1-$F$2))</f>
        <v>636.15062</v>
      </c>
      <c r="E6064" s="14" t="n">
        <f aca="false">IF($F$2=0," - ",Tabla1[[#This Row],[Base para Mejor precio]]*(1-$F$2))</f>
        <v>572.535558</v>
      </c>
      <c r="F6064" s="12" t="s">
        <v>31</v>
      </c>
      <c r="G6064" s="15"/>
      <c r="H6064" s="14" t="n">
        <f aca="false">IFERROR(IF($F$3=0,"-",Tabla1[[#This Row],[Precio de Cliente neto]]*(1+$F$3)),"-")</f>
        <v>954.22593</v>
      </c>
      <c r="I6064" s="14" t="n">
        <v>908.7866</v>
      </c>
      <c r="J6064" s="14" t="n">
        <v>817.90794</v>
      </c>
    </row>
    <row r="6065" customFormat="false" ht="15" hidden="false" customHeight="false" outlineLevel="0" collapsed="false">
      <c r="A6065" s="12" t="n">
        <v>40303</v>
      </c>
      <c r="B6065" s="13" t="s">
        <v>6078</v>
      </c>
      <c r="C6065" s="14" t="n">
        <f aca="false">IF($F$2=0," - ",Tabla1[[#This Row],[Base Precio de Lista neto]])</f>
        <v>874.0789</v>
      </c>
      <c r="D6065" s="14" t="n">
        <f aca="false">IF($F$2=0," - ",Tabla1[[#This Row],[Base Precio de Lista neto]]*(1-$F$2))</f>
        <v>611.85523</v>
      </c>
      <c r="E6065" s="14" t="n">
        <f aca="false">IF($F$2=0," - ",Tabla1[[#This Row],[Base para Mejor precio]]*(1-$F$2))</f>
        <v>550.669707</v>
      </c>
      <c r="F6065" s="12" t="s">
        <v>31</v>
      </c>
      <c r="G6065" s="15"/>
      <c r="H6065" s="14" t="n">
        <f aca="false">IFERROR(IF($F$3=0,"-",Tabla1[[#This Row],[Precio de Cliente neto]]*(1+$F$3)),"-")</f>
        <v>917.782845</v>
      </c>
      <c r="I6065" s="14" t="n">
        <v>874.0789</v>
      </c>
      <c r="J6065" s="14" t="n">
        <v>786.67101</v>
      </c>
    </row>
    <row r="6066" customFormat="false" ht="15" hidden="false" customHeight="false" outlineLevel="0" collapsed="false">
      <c r="A6066" s="12" t="n">
        <v>40304</v>
      </c>
      <c r="B6066" s="13" t="s">
        <v>6079</v>
      </c>
      <c r="C6066" s="14" t="n">
        <f aca="false">IF($F$2=0," - ",Tabla1[[#This Row],[Base Precio de Lista neto]])</f>
        <v>838.6955</v>
      </c>
      <c r="D6066" s="14" t="n">
        <f aca="false">IF($F$2=0," - ",Tabla1[[#This Row],[Base Precio de Lista neto]]*(1-$F$2))</f>
        <v>587.08685</v>
      </c>
      <c r="E6066" s="14" t="n">
        <f aca="false">IF($F$2=0," - ",Tabla1[[#This Row],[Base para Mejor precio]]*(1-$F$2))</f>
        <v>528.378165</v>
      </c>
      <c r="F6066" s="12" t="s">
        <v>31</v>
      </c>
      <c r="G6066" s="15"/>
      <c r="H6066" s="14" t="n">
        <f aca="false">IFERROR(IF($F$3=0,"-",Tabla1[[#This Row],[Precio de Cliente neto]]*(1+$F$3)),"-")</f>
        <v>880.630275</v>
      </c>
      <c r="I6066" s="14" t="n">
        <v>838.6955</v>
      </c>
      <c r="J6066" s="14" t="n">
        <v>754.82595</v>
      </c>
    </row>
    <row r="6067" customFormat="false" ht="15" hidden="false" customHeight="false" outlineLevel="0" collapsed="false">
      <c r="A6067" s="12" t="n">
        <v>40305</v>
      </c>
      <c r="B6067" s="13" t="s">
        <v>6080</v>
      </c>
      <c r="C6067" s="14" t="n">
        <f aca="false">IF($F$2=0," - ",Tabla1[[#This Row],[Base Precio de Lista neto]])</f>
        <v>906.5138</v>
      </c>
      <c r="D6067" s="14" t="n">
        <f aca="false">IF($F$2=0," - ",Tabla1[[#This Row],[Base Precio de Lista neto]]*(1-$F$2))</f>
        <v>634.55966</v>
      </c>
      <c r="E6067" s="14" t="n">
        <f aca="false">IF($F$2=0," - ",Tabla1[[#This Row],[Base para Mejor precio]]*(1-$F$2))</f>
        <v>571.103694</v>
      </c>
      <c r="F6067" s="12" t="s">
        <v>31</v>
      </c>
      <c r="G6067" s="15"/>
      <c r="H6067" s="14" t="n">
        <f aca="false">IFERROR(IF($F$3=0,"-",Tabla1[[#This Row],[Precio de Cliente neto]]*(1+$F$3)),"-")</f>
        <v>951.83949</v>
      </c>
      <c r="I6067" s="14" t="n">
        <v>906.5138</v>
      </c>
      <c r="J6067" s="14" t="n">
        <v>815.86242</v>
      </c>
    </row>
    <row r="6068" customFormat="false" ht="15" hidden="false" customHeight="false" outlineLevel="0" collapsed="false">
      <c r="A6068" s="12" t="n">
        <v>40306</v>
      </c>
      <c r="B6068" s="13" t="s">
        <v>6081</v>
      </c>
      <c r="C6068" s="14" t="n">
        <f aca="false">IF($F$2=0," - ",Tabla1[[#This Row],[Base Precio de Lista neto]])</f>
        <v>978.256</v>
      </c>
      <c r="D6068" s="14" t="n">
        <f aca="false">IF($F$2=0," - ",Tabla1[[#This Row],[Base Precio de Lista neto]]*(1-$F$2))</f>
        <v>684.7792</v>
      </c>
      <c r="E6068" s="14" t="n">
        <f aca="false">IF($F$2=0," - ",Tabla1[[#This Row],[Base para Mejor precio]]*(1-$F$2))</f>
        <v>616.30128</v>
      </c>
      <c r="F6068" s="12" t="s">
        <v>31</v>
      </c>
      <c r="G6068" s="15"/>
      <c r="H6068" s="14" t="n">
        <f aca="false">IFERROR(IF($F$3=0,"-",Tabla1[[#This Row],[Precio de Cliente neto]]*(1+$F$3)),"-")</f>
        <v>1027.1688</v>
      </c>
      <c r="I6068" s="14" t="n">
        <v>978.256</v>
      </c>
      <c r="J6068" s="14" t="n">
        <v>880.4304</v>
      </c>
    </row>
    <row r="6069" customFormat="false" ht="15" hidden="false" customHeight="false" outlineLevel="0" collapsed="false">
      <c r="A6069" s="12" t="n">
        <v>40307</v>
      </c>
      <c r="B6069" s="13" t="s">
        <v>6082</v>
      </c>
      <c r="C6069" s="14" t="n">
        <f aca="false">IF($F$2=0," - ",Tabla1[[#This Row],[Base Precio de Lista neto]])</f>
        <v>978.311</v>
      </c>
      <c r="D6069" s="14" t="n">
        <f aca="false">IF($F$2=0," - ",Tabla1[[#This Row],[Base Precio de Lista neto]]*(1-$F$2))</f>
        <v>684.8177</v>
      </c>
      <c r="E6069" s="14" t="n">
        <f aca="false">IF($F$2=0," - ",Tabla1[[#This Row],[Base para Mejor precio]]*(1-$F$2))</f>
        <v>616.33593</v>
      </c>
      <c r="F6069" s="12" t="s">
        <v>31</v>
      </c>
      <c r="G6069" s="15"/>
      <c r="H6069" s="14" t="n">
        <f aca="false">IFERROR(IF($F$3=0,"-",Tabla1[[#This Row],[Precio de Cliente neto]]*(1+$F$3)),"-")</f>
        <v>1027.22655</v>
      </c>
      <c r="I6069" s="14" t="n">
        <v>978.311</v>
      </c>
      <c r="J6069" s="14" t="n">
        <v>880.4799</v>
      </c>
    </row>
    <row r="6070" customFormat="false" ht="15" hidden="false" customHeight="false" outlineLevel="0" collapsed="false">
      <c r="A6070" s="12" t="n">
        <v>40333</v>
      </c>
      <c r="B6070" s="13" t="s">
        <v>6083</v>
      </c>
      <c r="C6070" s="14" t="n">
        <f aca="false">IF($F$2=0," - ",Tabla1[[#This Row],[Base Precio de Lista neto]])</f>
        <v>305.2508</v>
      </c>
      <c r="D6070" s="14" t="n">
        <f aca="false">IF($F$2=0," - ",Tabla1[[#This Row],[Base Precio de Lista neto]]*(1-$F$2))</f>
        <v>213.67556</v>
      </c>
      <c r="E6070" s="14" t="n">
        <f aca="false">IF($F$2=0," - ",Tabla1[[#This Row],[Base para Mejor precio]]*(1-$F$2))</f>
        <v>192.308004</v>
      </c>
      <c r="F6070" s="12" t="s">
        <v>31</v>
      </c>
      <c r="G6070" s="15"/>
      <c r="H6070" s="14" t="n">
        <f aca="false">IFERROR(IF($F$3=0,"-",Tabla1[[#This Row],[Precio de Cliente neto]]*(1+$F$3)),"-")</f>
        <v>320.51334</v>
      </c>
      <c r="I6070" s="14" t="n">
        <v>305.2508</v>
      </c>
      <c r="J6070" s="14" t="n">
        <v>274.72572</v>
      </c>
    </row>
    <row r="6071" customFormat="false" ht="15" hidden="false" customHeight="false" outlineLevel="0" collapsed="false">
      <c r="A6071" s="12" t="n">
        <v>40334</v>
      </c>
      <c r="B6071" s="13" t="s">
        <v>6084</v>
      </c>
      <c r="C6071" s="14" t="n">
        <f aca="false">IF($F$2=0," - ",Tabla1[[#This Row],[Base Precio de Lista neto]])</f>
        <v>499.5124</v>
      </c>
      <c r="D6071" s="14" t="n">
        <f aca="false">IF($F$2=0," - ",Tabla1[[#This Row],[Base Precio de Lista neto]]*(1-$F$2))</f>
        <v>349.65868</v>
      </c>
      <c r="E6071" s="14" t="n">
        <f aca="false">IF($F$2=0," - ",Tabla1[[#This Row],[Base para Mejor precio]]*(1-$F$2))</f>
        <v>314.692812</v>
      </c>
      <c r="F6071" s="12" t="s">
        <v>31</v>
      </c>
      <c r="G6071" s="15"/>
      <c r="H6071" s="14" t="n">
        <f aca="false">IFERROR(IF($F$3=0,"-",Tabla1[[#This Row],[Precio de Cliente neto]]*(1+$F$3)),"-")</f>
        <v>524.48802</v>
      </c>
      <c r="I6071" s="14" t="n">
        <v>499.5124</v>
      </c>
      <c r="J6071" s="14" t="n">
        <v>449.56116</v>
      </c>
    </row>
    <row r="6072" customFormat="false" ht="15" hidden="false" customHeight="false" outlineLevel="0" collapsed="false">
      <c r="A6072" s="12" t="n">
        <v>40335</v>
      </c>
      <c r="B6072" s="13" t="s">
        <v>6085</v>
      </c>
      <c r="C6072" s="14" t="n">
        <f aca="false">IF($F$2=0," - ",Tabla1[[#This Row],[Base Precio de Lista neto]])</f>
        <v>637.308</v>
      </c>
      <c r="D6072" s="14" t="n">
        <f aca="false">IF($F$2=0," - ",Tabla1[[#This Row],[Base Precio de Lista neto]]*(1-$F$2))</f>
        <v>446.1156</v>
      </c>
      <c r="E6072" s="14" t="n">
        <f aca="false">IF($F$2=0," - ",Tabla1[[#This Row],[Base para Mejor precio]]*(1-$F$2))</f>
        <v>401.50404</v>
      </c>
      <c r="F6072" s="12" t="s">
        <v>31</v>
      </c>
      <c r="G6072" s="15"/>
      <c r="H6072" s="14" t="n">
        <f aca="false">IFERROR(IF($F$3=0,"-",Tabla1[[#This Row],[Precio de Cliente neto]]*(1+$F$3)),"-")</f>
        <v>669.1734</v>
      </c>
      <c r="I6072" s="14" t="n">
        <v>637.308</v>
      </c>
      <c r="J6072" s="14" t="n">
        <v>573.5772</v>
      </c>
    </row>
    <row r="6073" customFormat="false" ht="15" hidden="false" customHeight="false" outlineLevel="0" collapsed="false">
      <c r="A6073" s="12" t="n">
        <v>40336</v>
      </c>
      <c r="B6073" s="13" t="s">
        <v>6086</v>
      </c>
      <c r="C6073" s="14" t="n">
        <f aca="false">IF($F$2=0," - ",Tabla1[[#This Row],[Base Precio de Lista neto]])</f>
        <v>1041.0547</v>
      </c>
      <c r="D6073" s="14" t="n">
        <f aca="false">IF($F$2=0," - ",Tabla1[[#This Row],[Base Precio de Lista neto]]*(1-$F$2))</f>
        <v>728.73829</v>
      </c>
      <c r="E6073" s="14" t="n">
        <f aca="false">IF($F$2=0," - ",Tabla1[[#This Row],[Base para Mejor precio]]*(1-$F$2))</f>
        <v>655.864461</v>
      </c>
      <c r="F6073" s="12" t="s">
        <v>31</v>
      </c>
      <c r="G6073" s="15"/>
      <c r="H6073" s="14" t="n">
        <f aca="false">IFERROR(IF($F$3=0,"-",Tabla1[[#This Row],[Precio de Cliente neto]]*(1+$F$3)),"-")</f>
        <v>1093.107435</v>
      </c>
      <c r="I6073" s="14" t="n">
        <v>1041.0547</v>
      </c>
      <c r="J6073" s="14" t="n">
        <v>936.94923</v>
      </c>
    </row>
    <row r="6074" customFormat="false" ht="15" hidden="false" customHeight="false" outlineLevel="0" collapsed="false">
      <c r="A6074" s="12" t="n">
        <v>40337</v>
      </c>
      <c r="B6074" s="13" t="s">
        <v>6087</v>
      </c>
      <c r="C6074" s="14" t="n">
        <f aca="false">IF($F$2=0," - ",Tabla1[[#This Row],[Base Precio de Lista neto]])</f>
        <v>1772.8248</v>
      </c>
      <c r="D6074" s="14" t="n">
        <f aca="false">IF($F$2=0," - ",Tabla1[[#This Row],[Base Precio de Lista neto]]*(1-$F$2))</f>
        <v>1240.97736</v>
      </c>
      <c r="E6074" s="14" t="n">
        <f aca="false">IF($F$2=0," - ",Tabla1[[#This Row],[Base para Mejor precio]]*(1-$F$2))</f>
        <v>1116.879624</v>
      </c>
      <c r="F6074" s="12" t="s">
        <v>31</v>
      </c>
      <c r="G6074" s="15"/>
      <c r="H6074" s="14" t="n">
        <f aca="false">IFERROR(IF($F$3=0,"-",Tabla1[[#This Row],[Precio de Cliente neto]]*(1+$F$3)),"-")</f>
        <v>1861.46604</v>
      </c>
      <c r="I6074" s="14" t="n">
        <v>1772.8248</v>
      </c>
      <c r="J6074" s="14" t="n">
        <v>1595.54232</v>
      </c>
    </row>
    <row r="6075" customFormat="false" ht="15" hidden="false" customHeight="false" outlineLevel="0" collapsed="false">
      <c r="A6075" s="12" t="n">
        <v>40338</v>
      </c>
      <c r="B6075" s="13" t="s">
        <v>6088</v>
      </c>
      <c r="C6075" s="14" t="n">
        <f aca="false">IF($F$2=0," - ",Tabla1[[#This Row],[Base Precio de Lista neto]])</f>
        <v>2476.359</v>
      </c>
      <c r="D6075" s="14" t="n">
        <f aca="false">IF($F$2=0," - ",Tabla1[[#This Row],[Base Precio de Lista neto]]*(1-$F$2))</f>
        <v>1733.4513</v>
      </c>
      <c r="E6075" s="14" t="n">
        <f aca="false">IF($F$2=0," - ",Tabla1[[#This Row],[Base para Mejor precio]]*(1-$F$2))</f>
        <v>1560.10617</v>
      </c>
      <c r="F6075" s="12" t="s">
        <v>31</v>
      </c>
      <c r="G6075" s="15"/>
      <c r="H6075" s="14" t="n">
        <f aca="false">IFERROR(IF($F$3=0,"-",Tabla1[[#This Row],[Precio de Cliente neto]]*(1+$F$3)),"-")</f>
        <v>2600.17695</v>
      </c>
      <c r="I6075" s="14" t="n">
        <v>2476.359</v>
      </c>
      <c r="J6075" s="14" t="n">
        <v>2228.7231</v>
      </c>
    </row>
    <row r="6076" customFormat="false" ht="15" hidden="false" customHeight="false" outlineLevel="0" collapsed="false">
      <c r="A6076" s="12" t="n">
        <v>40377</v>
      </c>
      <c r="B6076" s="13" t="s">
        <v>6089</v>
      </c>
      <c r="C6076" s="14" t="n">
        <f aca="false">IF($F$2=0," - ",Tabla1[[#This Row],[Base Precio de Lista neto]])</f>
        <v>201.6664</v>
      </c>
      <c r="D6076" s="14" t="n">
        <f aca="false">IF($F$2=0," - ",Tabla1[[#This Row],[Base Precio de Lista neto]]*(1-$F$2))</f>
        <v>141.16648</v>
      </c>
      <c r="E6076" s="14" t="n">
        <f aca="false">IF($F$2=0," - ",Tabla1[[#This Row],[Base para Mejor precio]]*(1-$F$2))</f>
        <v>127.049832</v>
      </c>
      <c r="F6076" s="12" t="s">
        <v>31</v>
      </c>
      <c r="G6076" s="15"/>
      <c r="H6076" s="14" t="n">
        <f aca="false">IFERROR(IF($F$3=0,"-",Tabla1[[#This Row],[Precio de Cliente neto]]*(1+$F$3)),"-")</f>
        <v>211.74972</v>
      </c>
      <c r="I6076" s="14" t="n">
        <v>201.6664</v>
      </c>
      <c r="J6076" s="14" t="n">
        <v>181.49976</v>
      </c>
    </row>
    <row r="6077" customFormat="false" ht="15" hidden="false" customHeight="false" outlineLevel="0" collapsed="false">
      <c r="A6077" s="12" t="n">
        <v>40378</v>
      </c>
      <c r="B6077" s="13" t="s">
        <v>6090</v>
      </c>
      <c r="C6077" s="14" t="n">
        <f aca="false">IF($F$2=0," - ",Tabla1[[#This Row],[Base Precio de Lista neto]])</f>
        <v>225.1066</v>
      </c>
      <c r="D6077" s="14" t="n">
        <f aca="false">IF($F$2=0," - ",Tabla1[[#This Row],[Base Precio de Lista neto]]*(1-$F$2))</f>
        <v>157.57462</v>
      </c>
      <c r="E6077" s="14" t="n">
        <f aca="false">IF($F$2=0," - ",Tabla1[[#This Row],[Base para Mejor precio]]*(1-$F$2))</f>
        <v>141.817158</v>
      </c>
      <c r="F6077" s="12" t="s">
        <v>31</v>
      </c>
      <c r="G6077" s="15"/>
      <c r="H6077" s="14" t="n">
        <f aca="false">IFERROR(IF($F$3=0,"-",Tabla1[[#This Row],[Precio de Cliente neto]]*(1+$F$3)),"-")</f>
        <v>236.36193</v>
      </c>
      <c r="I6077" s="14" t="n">
        <v>225.1066</v>
      </c>
      <c r="J6077" s="14" t="n">
        <v>202.59594</v>
      </c>
    </row>
    <row r="6078" customFormat="false" ht="15" hidden="false" customHeight="false" outlineLevel="0" collapsed="false">
      <c r="A6078" s="12" t="n">
        <v>40379</v>
      </c>
      <c r="B6078" s="13" t="s">
        <v>6091</v>
      </c>
      <c r="C6078" s="14" t="n">
        <f aca="false">IF($F$2=0," - ",Tabla1[[#This Row],[Base Precio de Lista neto]])</f>
        <v>233.8073</v>
      </c>
      <c r="D6078" s="14" t="n">
        <f aca="false">IF($F$2=0," - ",Tabla1[[#This Row],[Base Precio de Lista neto]]*(1-$F$2))</f>
        <v>163.66511</v>
      </c>
      <c r="E6078" s="14" t="n">
        <f aca="false">IF($F$2=0," - ",Tabla1[[#This Row],[Base para Mejor precio]]*(1-$F$2))</f>
        <v>147.298599</v>
      </c>
      <c r="F6078" s="12" t="s">
        <v>31</v>
      </c>
      <c r="G6078" s="15"/>
      <c r="H6078" s="14" t="n">
        <f aca="false">IFERROR(IF($F$3=0,"-",Tabla1[[#This Row],[Precio de Cliente neto]]*(1+$F$3)),"-")</f>
        <v>245.497665</v>
      </c>
      <c r="I6078" s="14" t="n">
        <v>233.8073</v>
      </c>
      <c r="J6078" s="14" t="n">
        <v>210.42657</v>
      </c>
    </row>
    <row r="6079" customFormat="false" ht="15" hidden="false" customHeight="false" outlineLevel="0" collapsed="false">
      <c r="A6079" s="12" t="n">
        <v>40380</v>
      </c>
      <c r="B6079" s="13" t="s">
        <v>6092</v>
      </c>
      <c r="C6079" s="14" t="n">
        <f aca="false">IF($F$2=0," - ",Tabla1[[#This Row],[Base Precio de Lista neto]])</f>
        <v>255.5353</v>
      </c>
      <c r="D6079" s="14" t="n">
        <f aca="false">IF($F$2=0," - ",Tabla1[[#This Row],[Base Precio de Lista neto]]*(1-$F$2))</f>
        <v>178.87471</v>
      </c>
      <c r="E6079" s="14" t="n">
        <f aca="false">IF($F$2=0," - ",Tabla1[[#This Row],[Base para Mejor precio]]*(1-$F$2))</f>
        <v>160.987239</v>
      </c>
      <c r="F6079" s="12" t="s">
        <v>31</v>
      </c>
      <c r="G6079" s="15"/>
      <c r="H6079" s="14" t="n">
        <f aca="false">IFERROR(IF($F$3=0,"-",Tabla1[[#This Row],[Precio de Cliente neto]]*(1+$F$3)),"-")</f>
        <v>268.312065</v>
      </c>
      <c r="I6079" s="14" t="n">
        <v>255.5353</v>
      </c>
      <c r="J6079" s="14" t="n">
        <v>229.98177</v>
      </c>
    </row>
    <row r="6080" customFormat="false" ht="15" hidden="false" customHeight="false" outlineLevel="0" collapsed="false">
      <c r="A6080" s="12" t="n">
        <v>40381</v>
      </c>
      <c r="B6080" s="13" t="s">
        <v>6093</v>
      </c>
      <c r="C6080" s="14" t="n">
        <f aca="false">IF($F$2=0," - ",Tabla1[[#This Row],[Base Precio de Lista neto]])</f>
        <v>305.2772</v>
      </c>
      <c r="D6080" s="14" t="n">
        <f aca="false">IF($F$2=0," - ",Tabla1[[#This Row],[Base Precio de Lista neto]]*(1-$F$2))</f>
        <v>213.69404</v>
      </c>
      <c r="E6080" s="14" t="n">
        <f aca="false">IF($F$2=0," - ",Tabla1[[#This Row],[Base para Mejor precio]]*(1-$F$2))</f>
        <v>192.324636</v>
      </c>
      <c r="F6080" s="12" t="s">
        <v>31</v>
      </c>
      <c r="G6080" s="15"/>
      <c r="H6080" s="14" t="n">
        <f aca="false">IFERROR(IF($F$3=0,"-",Tabla1[[#This Row],[Precio de Cliente neto]]*(1+$F$3)),"-")</f>
        <v>320.54106</v>
      </c>
      <c r="I6080" s="14" t="n">
        <v>305.2772</v>
      </c>
      <c r="J6080" s="14" t="n">
        <v>274.74948</v>
      </c>
    </row>
    <row r="6081" customFormat="false" ht="15" hidden="false" customHeight="false" outlineLevel="0" collapsed="false">
      <c r="A6081" s="12" t="n">
        <v>40382</v>
      </c>
      <c r="B6081" s="13" t="s">
        <v>6094</v>
      </c>
      <c r="C6081" s="14" t="n">
        <f aca="false">IF($F$2=0," - ",Tabla1[[#This Row],[Base Precio de Lista neto]])</f>
        <v>333.7093</v>
      </c>
      <c r="D6081" s="14" t="n">
        <f aca="false">IF($F$2=0," - ",Tabla1[[#This Row],[Base Precio de Lista neto]]*(1-$F$2))</f>
        <v>233.59651</v>
      </c>
      <c r="E6081" s="14" t="n">
        <f aca="false">IF($F$2=0," - ",Tabla1[[#This Row],[Base para Mejor precio]]*(1-$F$2))</f>
        <v>210.236859</v>
      </c>
      <c r="F6081" s="12" t="s">
        <v>31</v>
      </c>
      <c r="G6081" s="15"/>
      <c r="H6081" s="14" t="n">
        <f aca="false">IFERROR(IF($F$3=0,"-",Tabla1[[#This Row],[Precio de Cliente neto]]*(1+$F$3)),"-")</f>
        <v>350.394765</v>
      </c>
      <c r="I6081" s="14" t="n">
        <v>333.7093</v>
      </c>
      <c r="J6081" s="14" t="n">
        <v>300.33837</v>
      </c>
    </row>
    <row r="6082" customFormat="false" ht="15" hidden="false" customHeight="false" outlineLevel="0" collapsed="false">
      <c r="A6082" s="12" t="n">
        <v>40383</v>
      </c>
      <c r="B6082" s="13" t="s">
        <v>6095</v>
      </c>
      <c r="C6082" s="14" t="n">
        <f aca="false">IF($F$2=0," - ",Tabla1[[#This Row],[Base Precio de Lista neto]])</f>
        <v>353.2798</v>
      </c>
      <c r="D6082" s="14" t="n">
        <f aca="false">IF($F$2=0," - ",Tabla1[[#This Row],[Base Precio de Lista neto]]*(1-$F$2))</f>
        <v>247.29586</v>
      </c>
      <c r="E6082" s="14" t="n">
        <f aca="false">IF($F$2=0," - ",Tabla1[[#This Row],[Base para Mejor precio]]*(1-$F$2))</f>
        <v>222.566274</v>
      </c>
      <c r="F6082" s="12" t="s">
        <v>31</v>
      </c>
      <c r="G6082" s="15"/>
      <c r="H6082" s="14" t="n">
        <f aca="false">IFERROR(IF($F$3=0,"-",Tabla1[[#This Row],[Precio de Cliente neto]]*(1+$F$3)),"-")</f>
        <v>370.94379</v>
      </c>
      <c r="I6082" s="14" t="n">
        <v>353.2798</v>
      </c>
      <c r="J6082" s="14" t="n">
        <v>317.95182</v>
      </c>
    </row>
    <row r="6083" customFormat="false" ht="15" hidden="false" customHeight="false" outlineLevel="0" collapsed="false">
      <c r="A6083" s="12" t="n">
        <v>40384</v>
      </c>
      <c r="B6083" s="13" t="s">
        <v>6096</v>
      </c>
      <c r="C6083" s="14" t="n">
        <f aca="false">IF($F$2=0," - ",Tabla1[[#This Row],[Base Precio de Lista neto]])</f>
        <v>377.3747</v>
      </c>
      <c r="D6083" s="14" t="n">
        <f aca="false">IF($F$2=0," - ",Tabla1[[#This Row],[Base Precio de Lista neto]]*(1-$F$2))</f>
        <v>264.16229</v>
      </c>
      <c r="E6083" s="14" t="n">
        <f aca="false">IF($F$2=0," - ",Tabla1[[#This Row],[Base para Mejor precio]]*(1-$F$2))</f>
        <v>237.746061</v>
      </c>
      <c r="F6083" s="12" t="s">
        <v>31</v>
      </c>
      <c r="G6083" s="15"/>
      <c r="H6083" s="14" t="n">
        <f aca="false">IFERROR(IF($F$3=0,"-",Tabla1[[#This Row],[Precio de Cliente neto]]*(1+$F$3)),"-")</f>
        <v>396.243435</v>
      </c>
      <c r="I6083" s="14" t="n">
        <v>377.3747</v>
      </c>
      <c r="J6083" s="14" t="n">
        <v>339.63723</v>
      </c>
    </row>
    <row r="6084" customFormat="false" ht="15" hidden="false" customHeight="false" outlineLevel="0" collapsed="false">
      <c r="A6084" s="12" t="n">
        <v>40385</v>
      </c>
      <c r="B6084" s="13" t="s">
        <v>6097</v>
      </c>
      <c r="C6084" s="14" t="n">
        <f aca="false">IF($F$2=0," - ",Tabla1[[#This Row],[Base Precio de Lista neto]])</f>
        <v>427.5906</v>
      </c>
      <c r="D6084" s="14" t="n">
        <f aca="false">IF($F$2=0," - ",Tabla1[[#This Row],[Base Precio de Lista neto]]*(1-$F$2))</f>
        <v>299.31342</v>
      </c>
      <c r="E6084" s="14" t="n">
        <f aca="false">IF($F$2=0," - ",Tabla1[[#This Row],[Base para Mejor precio]]*(1-$F$2))</f>
        <v>269.382078</v>
      </c>
      <c r="F6084" s="12" t="s">
        <v>31</v>
      </c>
      <c r="G6084" s="15"/>
      <c r="H6084" s="14" t="n">
        <f aca="false">IFERROR(IF($F$3=0,"-",Tabla1[[#This Row],[Precio de Cliente neto]]*(1+$F$3)),"-")</f>
        <v>448.97013</v>
      </c>
      <c r="I6084" s="14" t="n">
        <v>427.5906</v>
      </c>
      <c r="J6084" s="14" t="n">
        <v>384.83154</v>
      </c>
    </row>
    <row r="6085" customFormat="false" ht="15" hidden="false" customHeight="false" outlineLevel="0" collapsed="false">
      <c r="A6085" s="12" t="n">
        <v>40386</v>
      </c>
      <c r="B6085" s="13" t="s">
        <v>6098</v>
      </c>
      <c r="C6085" s="14" t="n">
        <f aca="false">IF($F$2=0," - ",Tabla1[[#This Row],[Base Precio de Lista neto]])</f>
        <v>537.1671</v>
      </c>
      <c r="D6085" s="14" t="n">
        <f aca="false">IF($F$2=0," - ",Tabla1[[#This Row],[Base Precio de Lista neto]]*(1-$F$2))</f>
        <v>376.01697</v>
      </c>
      <c r="E6085" s="14" t="n">
        <f aca="false">IF($F$2=0," - ",Tabla1[[#This Row],[Base para Mejor precio]]*(1-$F$2))</f>
        <v>338.415273</v>
      </c>
      <c r="F6085" s="12" t="s">
        <v>31</v>
      </c>
      <c r="G6085" s="15"/>
      <c r="H6085" s="14" t="n">
        <f aca="false">IFERROR(IF($F$3=0,"-",Tabla1[[#This Row],[Precio de Cliente neto]]*(1+$F$3)),"-")</f>
        <v>564.025455</v>
      </c>
      <c r="I6085" s="14" t="n">
        <v>537.1671</v>
      </c>
      <c r="J6085" s="14" t="n">
        <v>483.45039</v>
      </c>
    </row>
    <row r="6086" customFormat="false" ht="15" hidden="false" customHeight="false" outlineLevel="0" collapsed="false">
      <c r="A6086" s="12" t="n">
        <v>40387</v>
      </c>
      <c r="B6086" s="13" t="s">
        <v>6099</v>
      </c>
      <c r="C6086" s="14" t="n">
        <f aca="false">IF($F$2=0," - ",Tabla1[[#This Row],[Base Precio de Lista neto]])</f>
        <v>574.5526</v>
      </c>
      <c r="D6086" s="14" t="n">
        <f aca="false">IF($F$2=0," - ",Tabla1[[#This Row],[Base Precio de Lista neto]]*(1-$F$2))</f>
        <v>402.18682</v>
      </c>
      <c r="E6086" s="14" t="n">
        <f aca="false">IF($F$2=0," - ",Tabla1[[#This Row],[Base para Mejor precio]]*(1-$F$2))</f>
        <v>361.968138</v>
      </c>
      <c r="F6086" s="12" t="s">
        <v>31</v>
      </c>
      <c r="G6086" s="15"/>
      <c r="H6086" s="14" t="n">
        <f aca="false">IFERROR(IF($F$3=0,"-",Tabla1[[#This Row],[Precio de Cliente neto]]*(1+$F$3)),"-")</f>
        <v>603.28023</v>
      </c>
      <c r="I6086" s="14" t="n">
        <v>574.5526</v>
      </c>
      <c r="J6086" s="14" t="n">
        <v>517.09734</v>
      </c>
    </row>
    <row r="6087" customFormat="false" ht="15" hidden="false" customHeight="false" outlineLevel="0" collapsed="false">
      <c r="A6087" s="12" t="n">
        <v>40388</v>
      </c>
      <c r="B6087" s="13" t="s">
        <v>6100</v>
      </c>
      <c r="C6087" s="14" t="n">
        <f aca="false">IF($F$2=0," - ",Tabla1[[#This Row],[Base Precio de Lista neto]])</f>
        <v>873.3812</v>
      </c>
      <c r="D6087" s="14" t="n">
        <f aca="false">IF($F$2=0," - ",Tabla1[[#This Row],[Base Precio de Lista neto]]*(1-$F$2))</f>
        <v>611.36684</v>
      </c>
      <c r="E6087" s="14" t="n">
        <f aca="false">IF($F$2=0," - ",Tabla1[[#This Row],[Base para Mejor precio]]*(1-$F$2))</f>
        <v>550.230156</v>
      </c>
      <c r="F6087" s="12" t="s">
        <v>31</v>
      </c>
      <c r="G6087" s="15"/>
      <c r="H6087" s="14" t="n">
        <f aca="false">IFERROR(IF($F$3=0,"-",Tabla1[[#This Row],[Precio de Cliente neto]]*(1+$F$3)),"-")</f>
        <v>917.05026</v>
      </c>
      <c r="I6087" s="14" t="n">
        <v>873.3812</v>
      </c>
      <c r="J6087" s="14" t="n">
        <v>786.04308</v>
      </c>
    </row>
    <row r="6088" customFormat="false" ht="15" hidden="false" customHeight="false" outlineLevel="0" collapsed="false">
      <c r="A6088" s="12" t="n">
        <v>40389</v>
      </c>
      <c r="B6088" s="13" t="s">
        <v>6101</v>
      </c>
      <c r="C6088" s="14" t="n">
        <f aca="false">IF($F$2=0," - ",Tabla1[[#This Row],[Base Precio de Lista neto]])</f>
        <v>1016.4996</v>
      </c>
      <c r="D6088" s="14" t="n">
        <f aca="false">IF($F$2=0," - ",Tabla1[[#This Row],[Base Precio de Lista neto]]*(1-$F$2))</f>
        <v>711.54972</v>
      </c>
      <c r="E6088" s="14" t="n">
        <f aca="false">IF($F$2=0," - ",Tabla1[[#This Row],[Base para Mejor precio]]*(1-$F$2))</f>
        <v>640.394748</v>
      </c>
      <c r="F6088" s="12" t="s">
        <v>31</v>
      </c>
      <c r="G6088" s="15"/>
      <c r="H6088" s="14" t="n">
        <f aca="false">IFERROR(IF($F$3=0,"-",Tabla1[[#This Row],[Precio de Cliente neto]]*(1+$F$3)),"-")</f>
        <v>1067.32458</v>
      </c>
      <c r="I6088" s="14" t="n">
        <v>1016.4996</v>
      </c>
      <c r="J6088" s="14" t="n">
        <v>914.84964</v>
      </c>
    </row>
    <row r="6089" customFormat="false" ht="15" hidden="false" customHeight="false" outlineLevel="0" collapsed="false">
      <c r="A6089" s="12" t="n">
        <v>40390</v>
      </c>
      <c r="B6089" s="13" t="s">
        <v>6102</v>
      </c>
      <c r="C6089" s="14" t="n">
        <f aca="false">IF($F$2=0," - ",Tabla1[[#This Row],[Base Precio de Lista neto]])</f>
        <v>1438.2338</v>
      </c>
      <c r="D6089" s="14" t="n">
        <f aca="false">IF($F$2=0," - ",Tabla1[[#This Row],[Base Precio de Lista neto]]*(1-$F$2))</f>
        <v>1006.76366</v>
      </c>
      <c r="E6089" s="14" t="n">
        <f aca="false">IF($F$2=0," - ",Tabla1[[#This Row],[Base para Mejor precio]]*(1-$F$2))</f>
        <v>906.087294</v>
      </c>
      <c r="F6089" s="12" t="s">
        <v>31</v>
      </c>
      <c r="G6089" s="15"/>
      <c r="H6089" s="14" t="n">
        <f aca="false">IFERROR(IF($F$3=0,"-",Tabla1[[#This Row],[Precio de Cliente neto]]*(1+$F$3)),"-")</f>
        <v>1510.14549</v>
      </c>
      <c r="I6089" s="14" t="n">
        <v>1438.2338</v>
      </c>
      <c r="J6089" s="14" t="n">
        <v>1294.41042</v>
      </c>
    </row>
    <row r="6090" customFormat="false" ht="15" hidden="false" customHeight="false" outlineLevel="0" collapsed="false">
      <c r="A6090" s="12" t="n">
        <v>40391</v>
      </c>
      <c r="B6090" s="13" t="s">
        <v>6103</v>
      </c>
      <c r="C6090" s="14" t="n">
        <f aca="false">IF($F$2=0," - ",Tabla1[[#This Row],[Base Precio de Lista neto]])</f>
        <v>202.59</v>
      </c>
      <c r="D6090" s="14" t="n">
        <f aca="false">IF($F$2=0," - ",Tabla1[[#This Row],[Base Precio de Lista neto]]*(1-$F$2))</f>
        <v>141.813</v>
      </c>
      <c r="E6090" s="14" t="n">
        <f aca="false">IF($F$2=0," - ",Tabla1[[#This Row],[Base para Mejor precio]]*(1-$F$2))</f>
        <v>127.6317</v>
      </c>
      <c r="F6090" s="12" t="s">
        <v>31</v>
      </c>
      <c r="G6090" s="15"/>
      <c r="H6090" s="14" t="n">
        <f aca="false">IFERROR(IF($F$3=0,"-",Tabla1[[#This Row],[Precio de Cliente neto]]*(1+$F$3)),"-")</f>
        <v>212.7195</v>
      </c>
      <c r="I6090" s="14" t="n">
        <v>202.59</v>
      </c>
      <c r="J6090" s="14" t="n">
        <v>182.331</v>
      </c>
    </row>
    <row r="6091" customFormat="false" ht="15" hidden="false" customHeight="false" outlineLevel="0" collapsed="false">
      <c r="A6091" s="12" t="n">
        <v>40392</v>
      </c>
      <c r="B6091" s="13" t="s">
        <v>6104</v>
      </c>
      <c r="C6091" s="14" t="n">
        <f aca="false">IF($F$2=0," - ",Tabla1[[#This Row],[Base Precio de Lista neto]])</f>
        <v>204.8628</v>
      </c>
      <c r="D6091" s="14" t="n">
        <f aca="false">IF($F$2=0," - ",Tabla1[[#This Row],[Base Precio de Lista neto]]*(1-$F$2))</f>
        <v>143.40396</v>
      </c>
      <c r="E6091" s="14" t="n">
        <f aca="false">IF($F$2=0," - ",Tabla1[[#This Row],[Base para Mejor precio]]*(1-$F$2))</f>
        <v>129.063564</v>
      </c>
      <c r="F6091" s="12" t="s">
        <v>31</v>
      </c>
      <c r="G6091" s="15"/>
      <c r="H6091" s="14" t="n">
        <f aca="false">IFERROR(IF($F$3=0,"-",Tabla1[[#This Row],[Precio de Cliente neto]]*(1+$F$3)),"-")</f>
        <v>215.10594</v>
      </c>
      <c r="I6091" s="14" t="n">
        <v>204.8628</v>
      </c>
      <c r="J6091" s="14" t="n">
        <v>184.37652</v>
      </c>
    </row>
    <row r="6092" customFormat="false" ht="15" hidden="false" customHeight="false" outlineLevel="0" collapsed="false">
      <c r="A6092" s="12" t="n">
        <v>40393</v>
      </c>
      <c r="B6092" s="13" t="s">
        <v>6105</v>
      </c>
      <c r="C6092" s="14" t="n">
        <f aca="false">IF($F$2=0," - ",Tabla1[[#This Row],[Base Precio de Lista neto]])</f>
        <v>235.7805</v>
      </c>
      <c r="D6092" s="14" t="n">
        <f aca="false">IF($F$2=0," - ",Tabla1[[#This Row],[Base Precio de Lista neto]]*(1-$F$2))</f>
        <v>165.04635</v>
      </c>
      <c r="E6092" s="14" t="n">
        <f aca="false">IF($F$2=0," - ",Tabla1[[#This Row],[Base para Mejor precio]]*(1-$F$2))</f>
        <v>148.541715</v>
      </c>
      <c r="F6092" s="12" t="s">
        <v>31</v>
      </c>
      <c r="G6092" s="15"/>
      <c r="H6092" s="14" t="n">
        <f aca="false">IFERROR(IF($F$3=0,"-",Tabla1[[#This Row],[Precio de Cliente neto]]*(1+$F$3)),"-")</f>
        <v>247.569525</v>
      </c>
      <c r="I6092" s="14" t="n">
        <v>235.7805</v>
      </c>
      <c r="J6092" s="14" t="n">
        <v>212.20245</v>
      </c>
    </row>
    <row r="6093" customFormat="false" ht="15" hidden="false" customHeight="false" outlineLevel="0" collapsed="false">
      <c r="A6093" s="12" t="n">
        <v>40394</v>
      </c>
      <c r="B6093" s="13" t="s">
        <v>6106</v>
      </c>
      <c r="C6093" s="14" t="n">
        <f aca="false">IF($F$2=0," - ",Tabla1[[#This Row],[Base Precio de Lista neto]])</f>
        <v>346.9463</v>
      </c>
      <c r="D6093" s="14" t="n">
        <f aca="false">IF($F$2=0," - ",Tabla1[[#This Row],[Base Precio de Lista neto]]*(1-$F$2))</f>
        <v>242.86241</v>
      </c>
      <c r="E6093" s="14" t="n">
        <f aca="false">IF($F$2=0," - ",Tabla1[[#This Row],[Base para Mejor precio]]*(1-$F$2))</f>
        <v>218.576169</v>
      </c>
      <c r="F6093" s="12" t="s">
        <v>31</v>
      </c>
      <c r="G6093" s="15"/>
      <c r="H6093" s="14" t="n">
        <f aca="false">IFERROR(IF($F$3=0,"-",Tabla1[[#This Row],[Precio de Cliente neto]]*(1+$F$3)),"-")</f>
        <v>364.293615</v>
      </c>
      <c r="I6093" s="14" t="n">
        <v>346.9463</v>
      </c>
      <c r="J6093" s="14" t="n">
        <v>312.25167</v>
      </c>
    </row>
    <row r="6094" customFormat="false" ht="15" hidden="false" customHeight="false" outlineLevel="0" collapsed="false">
      <c r="A6094" s="12" t="n">
        <v>40395</v>
      </c>
      <c r="B6094" s="13" t="s">
        <v>6107</v>
      </c>
      <c r="C6094" s="14" t="n">
        <f aca="false">IF($F$2=0," - ",Tabla1[[#This Row],[Base Precio de Lista neto]])</f>
        <v>444.9021</v>
      </c>
      <c r="D6094" s="14" t="n">
        <f aca="false">IF($F$2=0," - ",Tabla1[[#This Row],[Base Precio de Lista neto]]*(1-$F$2))</f>
        <v>311.43147</v>
      </c>
      <c r="E6094" s="14" t="n">
        <f aca="false">IF($F$2=0," - ",Tabla1[[#This Row],[Base para Mejor precio]]*(1-$F$2))</f>
        <v>280.288323</v>
      </c>
      <c r="F6094" s="12" t="s">
        <v>31</v>
      </c>
      <c r="G6094" s="15"/>
      <c r="H6094" s="14" t="n">
        <f aca="false">IFERROR(IF($F$3=0,"-",Tabla1[[#This Row],[Precio de Cliente neto]]*(1+$F$3)),"-")</f>
        <v>467.147205</v>
      </c>
      <c r="I6094" s="14" t="n">
        <v>444.9021</v>
      </c>
      <c r="J6094" s="14" t="n">
        <v>400.41189</v>
      </c>
    </row>
    <row r="6095" customFormat="false" ht="15" hidden="false" customHeight="false" outlineLevel="0" collapsed="false">
      <c r="A6095" s="12" t="n">
        <v>40396</v>
      </c>
      <c r="B6095" s="13" t="s">
        <v>6108</v>
      </c>
      <c r="C6095" s="14" t="n">
        <f aca="false">IF($F$2=0," - ",Tabla1[[#This Row],[Base Precio de Lista neto]])</f>
        <v>500.7032</v>
      </c>
      <c r="D6095" s="14" t="n">
        <f aca="false">IF($F$2=0," - ",Tabla1[[#This Row],[Base Precio de Lista neto]]*(1-$F$2))</f>
        <v>350.49224</v>
      </c>
      <c r="E6095" s="14" t="n">
        <f aca="false">IF($F$2=0," - ",Tabla1[[#This Row],[Base para Mejor precio]]*(1-$F$2))</f>
        <v>315.443016</v>
      </c>
      <c r="F6095" s="12" t="s">
        <v>31</v>
      </c>
      <c r="G6095" s="15"/>
      <c r="H6095" s="14" t="n">
        <f aca="false">IFERROR(IF($F$3=0,"-",Tabla1[[#This Row],[Precio de Cliente neto]]*(1+$F$3)),"-")</f>
        <v>525.73836</v>
      </c>
      <c r="I6095" s="14" t="n">
        <v>500.7032</v>
      </c>
      <c r="J6095" s="14" t="n">
        <v>450.63288</v>
      </c>
    </row>
    <row r="6096" customFormat="false" ht="15" hidden="false" customHeight="false" outlineLevel="0" collapsed="false">
      <c r="A6096" s="12" t="n">
        <v>40397</v>
      </c>
      <c r="B6096" s="13" t="s">
        <v>6109</v>
      </c>
      <c r="C6096" s="14" t="n">
        <f aca="false">IF($F$2=0," - ",Tabla1[[#This Row],[Base Precio de Lista neto]])</f>
        <v>599.8471</v>
      </c>
      <c r="D6096" s="14" t="n">
        <f aca="false">IF($F$2=0," - ",Tabla1[[#This Row],[Base Precio de Lista neto]]*(1-$F$2))</f>
        <v>419.89297</v>
      </c>
      <c r="E6096" s="14" t="n">
        <f aca="false">IF($F$2=0," - ",Tabla1[[#This Row],[Base para Mejor precio]]*(1-$F$2))</f>
        <v>377.903673</v>
      </c>
      <c r="F6096" s="12" t="s">
        <v>31</v>
      </c>
      <c r="G6096" s="15"/>
      <c r="H6096" s="14" t="n">
        <f aca="false">IFERROR(IF($F$3=0,"-",Tabla1[[#This Row],[Precio de Cliente neto]]*(1+$F$3)),"-")</f>
        <v>629.839455</v>
      </c>
      <c r="I6096" s="14" t="n">
        <v>599.8471</v>
      </c>
      <c r="J6096" s="14" t="n">
        <v>539.86239</v>
      </c>
    </row>
    <row r="6097" customFormat="false" ht="15" hidden="false" customHeight="false" outlineLevel="0" collapsed="false">
      <c r="A6097" s="12" t="n">
        <v>40398</v>
      </c>
      <c r="B6097" s="13" t="s">
        <v>6110</v>
      </c>
      <c r="C6097" s="14" t="n">
        <f aca="false">IF($F$2=0," - ",Tabla1[[#This Row],[Base Precio de Lista neto]])</f>
        <v>847.246</v>
      </c>
      <c r="D6097" s="14" t="n">
        <f aca="false">IF($F$2=0," - ",Tabla1[[#This Row],[Base Precio de Lista neto]]*(1-$F$2))</f>
        <v>593.0722</v>
      </c>
      <c r="E6097" s="14" t="n">
        <f aca="false">IF($F$2=0," - ",Tabla1[[#This Row],[Base para Mejor precio]]*(1-$F$2))</f>
        <v>533.76498</v>
      </c>
      <c r="F6097" s="12" t="s">
        <v>31</v>
      </c>
      <c r="G6097" s="15"/>
      <c r="H6097" s="14" t="n">
        <f aca="false">IFERROR(IF($F$3=0,"-",Tabla1[[#This Row],[Precio de Cliente neto]]*(1+$F$3)),"-")</f>
        <v>889.6083</v>
      </c>
      <c r="I6097" s="14" t="n">
        <v>847.246</v>
      </c>
      <c r="J6097" s="14" t="n">
        <v>762.5214</v>
      </c>
    </row>
    <row r="6098" customFormat="false" ht="15" hidden="false" customHeight="false" outlineLevel="0" collapsed="false">
      <c r="A6098" s="12" t="n">
        <v>40399</v>
      </c>
      <c r="B6098" s="13" t="s">
        <v>6111</v>
      </c>
      <c r="C6098" s="14" t="n">
        <f aca="false">IF($F$2=0," - ",Tabla1[[#This Row],[Base Precio de Lista neto]])</f>
        <v>509.8215</v>
      </c>
      <c r="D6098" s="14" t="n">
        <f aca="false">IF($F$2=0," - ",Tabla1[[#This Row],[Base Precio de Lista neto]]*(1-$F$2))</f>
        <v>356.87505</v>
      </c>
      <c r="E6098" s="14" t="n">
        <f aca="false">IF($F$2=0," - ",Tabla1[[#This Row],[Base para Mejor precio]]*(1-$F$2))</f>
        <v>321.187545</v>
      </c>
      <c r="F6098" s="12" t="s">
        <v>31</v>
      </c>
      <c r="G6098" s="15"/>
      <c r="H6098" s="14" t="n">
        <f aca="false">IFERROR(IF($F$3=0,"-",Tabla1[[#This Row],[Precio de Cliente neto]]*(1+$F$3)),"-")</f>
        <v>535.312575</v>
      </c>
      <c r="I6098" s="14" t="n">
        <v>509.8215</v>
      </c>
      <c r="J6098" s="14" t="n">
        <v>458.83935</v>
      </c>
    </row>
    <row r="6099" customFormat="false" ht="15" hidden="false" customHeight="false" outlineLevel="0" collapsed="false">
      <c r="A6099" s="12" t="n">
        <v>40400</v>
      </c>
      <c r="B6099" s="13" t="s">
        <v>6112</v>
      </c>
      <c r="C6099" s="14" t="n">
        <f aca="false">IF($F$2=0," - ",Tabla1[[#This Row],[Base Precio de Lista neto]])</f>
        <v>607.4901</v>
      </c>
      <c r="D6099" s="14" t="n">
        <f aca="false">IF($F$2=0," - ",Tabla1[[#This Row],[Base Precio de Lista neto]]*(1-$F$2))</f>
        <v>425.24307</v>
      </c>
      <c r="E6099" s="14" t="n">
        <f aca="false">IF($F$2=0," - ",Tabla1[[#This Row],[Base para Mejor precio]]*(1-$F$2))</f>
        <v>382.718763</v>
      </c>
      <c r="F6099" s="12" t="s">
        <v>31</v>
      </c>
      <c r="G6099" s="15"/>
      <c r="H6099" s="14" t="n">
        <f aca="false">IFERROR(IF($F$3=0,"-",Tabla1[[#This Row],[Precio de Cliente neto]]*(1+$F$3)),"-")</f>
        <v>637.864605</v>
      </c>
      <c r="I6099" s="14" t="n">
        <v>607.4901</v>
      </c>
      <c r="J6099" s="14" t="n">
        <v>546.74109</v>
      </c>
    </row>
    <row r="6100" customFormat="false" ht="15" hidden="false" customHeight="false" outlineLevel="0" collapsed="false">
      <c r="A6100" s="12" t="n">
        <v>40401</v>
      </c>
      <c r="B6100" s="13" t="s">
        <v>6113</v>
      </c>
      <c r="C6100" s="14" t="n">
        <f aca="false">IF($F$2=0," - ",Tabla1[[#This Row],[Base Precio de Lista neto]])</f>
        <v>641.6239</v>
      </c>
      <c r="D6100" s="14" t="n">
        <f aca="false">IF($F$2=0," - ",Tabla1[[#This Row],[Base Precio de Lista neto]]*(1-$F$2))</f>
        <v>449.13673</v>
      </c>
      <c r="E6100" s="14" t="n">
        <f aca="false">IF($F$2=0," - ",Tabla1[[#This Row],[Base para Mejor precio]]*(1-$F$2))</f>
        <v>404.223057</v>
      </c>
      <c r="F6100" s="12" t="s">
        <v>31</v>
      </c>
      <c r="G6100" s="15"/>
      <c r="H6100" s="14" t="n">
        <f aca="false">IFERROR(IF($F$3=0,"-",Tabla1[[#This Row],[Precio de Cliente neto]]*(1+$F$3)),"-")</f>
        <v>673.705095</v>
      </c>
      <c r="I6100" s="14" t="n">
        <v>641.6239</v>
      </c>
      <c r="J6100" s="14" t="n">
        <v>577.46151</v>
      </c>
    </row>
    <row r="6101" customFormat="false" ht="15" hidden="false" customHeight="false" outlineLevel="0" collapsed="false">
      <c r="A6101" s="12" t="n">
        <v>40402</v>
      </c>
      <c r="B6101" s="13" t="s">
        <v>6114</v>
      </c>
      <c r="C6101" s="14" t="n">
        <f aca="false">IF($F$2=0," - ",Tabla1[[#This Row],[Base Precio de Lista neto]])</f>
        <v>1033.1961</v>
      </c>
      <c r="D6101" s="14" t="n">
        <f aca="false">IF($F$2=0," - ",Tabla1[[#This Row],[Base Precio de Lista neto]]*(1-$F$2))</f>
        <v>723.23727</v>
      </c>
      <c r="E6101" s="14" t="n">
        <f aca="false">IF($F$2=0," - ",Tabla1[[#This Row],[Base para Mejor precio]]*(1-$F$2))</f>
        <v>650.913543</v>
      </c>
      <c r="F6101" s="12" t="s">
        <v>31</v>
      </c>
      <c r="G6101" s="15"/>
      <c r="H6101" s="14" t="n">
        <f aca="false">IFERROR(IF($F$3=0,"-",Tabla1[[#This Row],[Precio de Cliente neto]]*(1+$F$3)),"-")</f>
        <v>1084.855905</v>
      </c>
      <c r="I6101" s="14" t="n">
        <v>1033.1961</v>
      </c>
      <c r="J6101" s="14" t="n">
        <v>929.87649</v>
      </c>
    </row>
    <row r="6102" customFormat="false" ht="15" hidden="false" customHeight="false" outlineLevel="0" collapsed="false">
      <c r="A6102" s="12" t="n">
        <v>40403</v>
      </c>
      <c r="B6102" s="13" t="s">
        <v>6115</v>
      </c>
      <c r="C6102" s="14" t="n">
        <f aca="false">IF($F$2=0," - ",Tabla1[[#This Row],[Base Precio de Lista neto]])</f>
        <v>1090.7219</v>
      </c>
      <c r="D6102" s="14" t="n">
        <f aca="false">IF($F$2=0," - ",Tabla1[[#This Row],[Base Precio de Lista neto]]*(1-$F$2))</f>
        <v>763.50533</v>
      </c>
      <c r="E6102" s="14" t="n">
        <f aca="false">IF($F$2=0," - ",Tabla1[[#This Row],[Base para Mejor precio]]*(1-$F$2))</f>
        <v>687.154797</v>
      </c>
      <c r="F6102" s="12" t="s">
        <v>31</v>
      </c>
      <c r="G6102" s="15"/>
      <c r="H6102" s="14" t="n">
        <f aca="false">IFERROR(IF($F$3=0,"-",Tabla1[[#This Row],[Precio de Cliente neto]]*(1+$F$3)),"-")</f>
        <v>1145.257995</v>
      </c>
      <c r="I6102" s="14" t="n">
        <v>1090.7219</v>
      </c>
      <c r="J6102" s="14" t="n">
        <v>981.64971</v>
      </c>
    </row>
    <row r="6103" customFormat="false" ht="15" hidden="false" customHeight="false" outlineLevel="0" collapsed="false">
      <c r="A6103" s="12" t="n">
        <v>40408</v>
      </c>
      <c r="B6103" s="13" t="s">
        <v>6116</v>
      </c>
      <c r="C6103" s="14" t="n">
        <f aca="false">IF($F$2=0," - ",Tabla1[[#This Row],[Base Precio de Lista neto]])</f>
        <v>696.7607</v>
      </c>
      <c r="D6103" s="14" t="n">
        <f aca="false">IF($F$2=0," - ",Tabla1[[#This Row],[Base Precio de Lista neto]]*(1-$F$2))</f>
        <v>487.73249</v>
      </c>
      <c r="E6103" s="14" t="n">
        <f aca="false">IF($F$2=0," - ",Tabla1[[#This Row],[Base para Mejor precio]]*(1-$F$2))</f>
        <v>438.959241</v>
      </c>
      <c r="F6103" s="12" t="s">
        <v>31</v>
      </c>
      <c r="G6103" s="15"/>
      <c r="H6103" s="14" t="n">
        <f aca="false">IFERROR(IF($F$3=0,"-",Tabla1[[#This Row],[Precio de Cliente neto]]*(1+$F$3)),"-")</f>
        <v>731.598735</v>
      </c>
      <c r="I6103" s="14" t="n">
        <v>696.7607</v>
      </c>
      <c r="J6103" s="14" t="n">
        <v>627.08463</v>
      </c>
    </row>
    <row r="6104" customFormat="false" ht="15" hidden="false" customHeight="false" outlineLevel="0" collapsed="false">
      <c r="A6104" s="12" t="n">
        <v>40409</v>
      </c>
      <c r="B6104" s="13" t="s">
        <v>6117</v>
      </c>
      <c r="C6104" s="14" t="n">
        <f aca="false">IF($F$2=0," - ",Tabla1[[#This Row],[Base Precio de Lista neto]])</f>
        <v>1731.7535</v>
      </c>
      <c r="D6104" s="14" t="n">
        <f aca="false">IF($F$2=0," - ",Tabla1[[#This Row],[Base Precio de Lista neto]]*(1-$F$2))</f>
        <v>1212.22745</v>
      </c>
      <c r="E6104" s="14" t="n">
        <f aca="false">IF($F$2=0," - ",Tabla1[[#This Row],[Base para Mejor precio]]*(1-$F$2))</f>
        <v>1091.004705</v>
      </c>
      <c r="F6104" s="12" t="s">
        <v>31</v>
      </c>
      <c r="G6104" s="15"/>
      <c r="H6104" s="14" t="n">
        <f aca="false">IFERROR(IF($F$3=0,"-",Tabla1[[#This Row],[Precio de Cliente neto]]*(1+$F$3)),"-")</f>
        <v>1818.341175</v>
      </c>
      <c r="I6104" s="14" t="n">
        <v>1731.7535</v>
      </c>
      <c r="J6104" s="14" t="n">
        <v>1558.57815</v>
      </c>
    </row>
    <row r="6105" customFormat="false" ht="15" hidden="false" customHeight="false" outlineLevel="0" collapsed="false">
      <c r="A6105" s="12" t="n">
        <v>40410</v>
      </c>
      <c r="B6105" s="13" t="s">
        <v>6118</v>
      </c>
      <c r="C6105" s="14" t="n">
        <f aca="false">IF($F$2=0," - ",Tabla1[[#This Row],[Base Precio de Lista neto]])</f>
        <v>2664.9144</v>
      </c>
      <c r="D6105" s="14" t="n">
        <f aca="false">IF($F$2=0," - ",Tabla1[[#This Row],[Base Precio de Lista neto]]*(1-$F$2))</f>
        <v>1865.44008</v>
      </c>
      <c r="E6105" s="14" t="n">
        <f aca="false">IF($F$2=0," - ",Tabla1[[#This Row],[Base para Mejor precio]]*(1-$F$2))</f>
        <v>1678.896072</v>
      </c>
      <c r="F6105" s="12" t="s">
        <v>31</v>
      </c>
      <c r="G6105" s="15"/>
      <c r="H6105" s="14" t="n">
        <f aca="false">IFERROR(IF($F$3=0,"-",Tabla1[[#This Row],[Precio de Cliente neto]]*(1+$F$3)),"-")</f>
        <v>2798.16012</v>
      </c>
      <c r="I6105" s="14" t="n">
        <v>2664.9144</v>
      </c>
      <c r="J6105" s="14" t="n">
        <v>2398.42296</v>
      </c>
    </row>
    <row r="6106" customFormat="false" ht="15" hidden="false" customHeight="false" outlineLevel="0" collapsed="false">
      <c r="A6106" s="12" t="n">
        <v>40411</v>
      </c>
      <c r="B6106" s="13" t="s">
        <v>6119</v>
      </c>
      <c r="C6106" s="14" t="n">
        <f aca="false">IF($F$2=0," - ",Tabla1[[#This Row],[Base Precio de Lista neto]])</f>
        <v>588.9993</v>
      </c>
      <c r="D6106" s="14" t="n">
        <f aca="false">IF($F$2=0," - ",Tabla1[[#This Row],[Base Precio de Lista neto]]*(1-$F$2))</f>
        <v>412.29951</v>
      </c>
      <c r="E6106" s="14" t="n">
        <f aca="false">IF($F$2=0," - ",Tabla1[[#This Row],[Base para Mejor precio]]*(1-$F$2))</f>
        <v>371.069559</v>
      </c>
      <c r="F6106" s="12" t="s">
        <v>31</v>
      </c>
      <c r="G6106" s="15"/>
      <c r="H6106" s="14" t="n">
        <f aca="false">IFERROR(IF($F$3=0,"-",Tabla1[[#This Row],[Precio de Cliente neto]]*(1+$F$3)),"-")</f>
        <v>618.449265</v>
      </c>
      <c r="I6106" s="14" t="n">
        <v>588.9993</v>
      </c>
      <c r="J6106" s="14" t="n">
        <v>530.09937</v>
      </c>
    </row>
    <row r="6107" customFormat="false" ht="15" hidden="false" customHeight="false" outlineLevel="0" collapsed="false">
      <c r="A6107" s="12" t="n">
        <v>40412</v>
      </c>
      <c r="B6107" s="13" t="s">
        <v>6120</v>
      </c>
      <c r="C6107" s="14" t="n">
        <f aca="false">IF($F$2=0," - ",Tabla1[[#This Row],[Base Precio de Lista neto]])</f>
        <v>1447.1204</v>
      </c>
      <c r="D6107" s="14" t="n">
        <f aca="false">IF($F$2=0," - ",Tabla1[[#This Row],[Base Precio de Lista neto]]*(1-$F$2))</f>
        <v>1012.98428</v>
      </c>
      <c r="E6107" s="14" t="n">
        <f aca="false">IF($F$2=0," - ",Tabla1[[#This Row],[Base para Mejor precio]]*(1-$F$2))</f>
        <v>911.685852</v>
      </c>
      <c r="F6107" s="12" t="s">
        <v>31</v>
      </c>
      <c r="G6107" s="15"/>
      <c r="H6107" s="14" t="n">
        <f aca="false">IFERROR(IF($F$3=0,"-",Tabla1[[#This Row],[Precio de Cliente neto]]*(1+$F$3)),"-")</f>
        <v>1519.47642</v>
      </c>
      <c r="I6107" s="14" t="n">
        <v>1447.1204</v>
      </c>
      <c r="J6107" s="14" t="n">
        <v>1302.40836</v>
      </c>
    </row>
    <row r="6108" customFormat="false" ht="15" hidden="false" customHeight="false" outlineLevel="0" collapsed="false">
      <c r="A6108" s="12" t="n">
        <v>40413</v>
      </c>
      <c r="B6108" s="13" t="s">
        <v>6121</v>
      </c>
      <c r="C6108" s="14" t="n">
        <f aca="false">IF($F$2=0," - ",Tabla1[[#This Row],[Base Precio de Lista neto]])</f>
        <v>2491.922</v>
      </c>
      <c r="D6108" s="14" t="n">
        <f aca="false">IF($F$2=0," - ",Tabla1[[#This Row],[Base Precio de Lista neto]]*(1-$F$2))</f>
        <v>1744.3454</v>
      </c>
      <c r="E6108" s="14" t="n">
        <f aca="false">IF($F$2=0," - ",Tabla1[[#This Row],[Base para Mejor precio]]*(1-$F$2))</f>
        <v>1569.91086</v>
      </c>
      <c r="F6108" s="12" t="s">
        <v>31</v>
      </c>
      <c r="G6108" s="15"/>
      <c r="H6108" s="14" t="n">
        <f aca="false">IFERROR(IF($F$3=0,"-",Tabla1[[#This Row],[Precio de Cliente neto]]*(1+$F$3)),"-")</f>
        <v>2616.5181</v>
      </c>
      <c r="I6108" s="14" t="n">
        <v>2491.922</v>
      </c>
      <c r="J6108" s="14" t="n">
        <v>2242.7298</v>
      </c>
    </row>
    <row r="6109" customFormat="false" ht="15" hidden="false" customHeight="false" outlineLevel="0" collapsed="false">
      <c r="A6109" s="12" t="n">
        <v>40415</v>
      </c>
      <c r="B6109" s="13" t="s">
        <v>6122</v>
      </c>
      <c r="C6109" s="14" t="n">
        <f aca="false">IF($F$2=0," - ",Tabla1[[#This Row],[Base Precio de Lista neto]])</f>
        <v>809.6134</v>
      </c>
      <c r="D6109" s="14" t="n">
        <f aca="false">IF($F$2=0," - ",Tabla1[[#This Row],[Base Precio de Lista neto]]*(1-$F$2))</f>
        <v>566.72938</v>
      </c>
      <c r="E6109" s="14" t="n">
        <f aca="false">IF($F$2=0," - ",Tabla1[[#This Row],[Base para Mejor precio]]*(1-$F$2))</f>
        <v>510.056442</v>
      </c>
      <c r="F6109" s="12" t="s">
        <v>31</v>
      </c>
      <c r="G6109" s="15"/>
      <c r="H6109" s="14" t="n">
        <f aca="false">IFERROR(IF($F$3=0,"-",Tabla1[[#This Row],[Precio de Cliente neto]]*(1+$F$3)),"-")</f>
        <v>850.09407</v>
      </c>
      <c r="I6109" s="14" t="n">
        <v>809.6134</v>
      </c>
      <c r="J6109" s="14" t="n">
        <v>728.65206</v>
      </c>
    </row>
    <row r="6110" customFormat="false" ht="15" hidden="false" customHeight="false" outlineLevel="0" collapsed="false">
      <c r="A6110" s="12" t="n">
        <v>40416</v>
      </c>
      <c r="B6110" s="13" t="s">
        <v>6123</v>
      </c>
      <c r="C6110" s="14" t="n">
        <f aca="false">IF($F$2=0," - ",Tabla1[[#This Row],[Base Precio de Lista neto]])</f>
        <v>1938.389</v>
      </c>
      <c r="D6110" s="14" t="n">
        <f aca="false">IF($F$2=0," - ",Tabla1[[#This Row],[Base Precio de Lista neto]]*(1-$F$2))</f>
        <v>1356.8723</v>
      </c>
      <c r="E6110" s="14" t="n">
        <f aca="false">IF($F$2=0," - ",Tabla1[[#This Row],[Base para Mejor precio]]*(1-$F$2))</f>
        <v>1221.18507</v>
      </c>
      <c r="F6110" s="12" t="s">
        <v>31</v>
      </c>
      <c r="G6110" s="15"/>
      <c r="H6110" s="14" t="n">
        <f aca="false">IFERROR(IF($F$3=0,"-",Tabla1[[#This Row],[Precio de Cliente neto]]*(1+$F$3)),"-")</f>
        <v>2035.30845</v>
      </c>
      <c r="I6110" s="14" t="n">
        <v>1938.389</v>
      </c>
      <c r="J6110" s="14" t="n">
        <v>1744.5501</v>
      </c>
    </row>
    <row r="6111" customFormat="false" ht="15" hidden="false" customHeight="false" outlineLevel="0" collapsed="false">
      <c r="A6111" s="12" t="n">
        <v>40417</v>
      </c>
      <c r="B6111" s="13" t="s">
        <v>6124</v>
      </c>
      <c r="C6111" s="14" t="n">
        <f aca="false">IF($F$2=0," - ",Tabla1[[#This Row],[Base Precio de Lista neto]])</f>
        <v>3114.5599</v>
      </c>
      <c r="D6111" s="14" t="n">
        <f aca="false">IF($F$2=0," - ",Tabla1[[#This Row],[Base Precio de Lista neto]]*(1-$F$2))</f>
        <v>2180.19193</v>
      </c>
      <c r="E6111" s="14" t="n">
        <f aca="false">IF($F$2=0," - ",Tabla1[[#This Row],[Base para Mejor precio]]*(1-$F$2))</f>
        <v>1962.172737</v>
      </c>
      <c r="F6111" s="12" t="s">
        <v>31</v>
      </c>
      <c r="G6111" s="15"/>
      <c r="H6111" s="14" t="n">
        <f aca="false">IFERROR(IF($F$3=0,"-",Tabla1[[#This Row],[Precio de Cliente neto]]*(1+$F$3)),"-")</f>
        <v>3270.287895</v>
      </c>
      <c r="I6111" s="14" t="n">
        <v>3114.5599</v>
      </c>
      <c r="J6111" s="14" t="n">
        <v>2803.10391</v>
      </c>
    </row>
    <row r="6112" customFormat="false" ht="15" hidden="false" customHeight="false" outlineLevel="0" collapsed="false">
      <c r="A6112" s="12" t="n">
        <v>40419</v>
      </c>
      <c r="B6112" s="13" t="s">
        <v>6125</v>
      </c>
      <c r="C6112" s="14" t="n">
        <f aca="false">IF($F$2=0," - ",Tabla1[[#This Row],[Base Precio de Lista neto]])</f>
        <v>102.1308</v>
      </c>
      <c r="D6112" s="14" t="n">
        <f aca="false">IF($F$2=0," - ",Tabla1[[#This Row],[Base Precio de Lista neto]]*(1-$F$2))</f>
        <v>71.49156</v>
      </c>
      <c r="E6112" s="14" t="n">
        <f aca="false">IF($F$2=0," - ",Tabla1[[#This Row],[Base para Mejor precio]]*(1-$F$2))</f>
        <v>64.342404</v>
      </c>
      <c r="F6112" s="12" t="s">
        <v>31</v>
      </c>
      <c r="G6112" s="15"/>
      <c r="H6112" s="14" t="n">
        <f aca="false">IFERROR(IF($F$3=0,"-",Tabla1[[#This Row],[Precio de Cliente neto]]*(1+$F$3)),"-")</f>
        <v>107.23734</v>
      </c>
      <c r="I6112" s="14" t="n">
        <v>102.1308</v>
      </c>
      <c r="J6112" s="14" t="n">
        <v>91.91772</v>
      </c>
    </row>
    <row r="6113" customFormat="false" ht="15" hidden="false" customHeight="false" outlineLevel="0" collapsed="false">
      <c r="A6113" s="12" t="n">
        <v>40420</v>
      </c>
      <c r="B6113" s="13" t="s">
        <v>6126</v>
      </c>
      <c r="C6113" s="14" t="n">
        <f aca="false">IF($F$2=0," - ",Tabla1[[#This Row],[Base Precio de Lista neto]])</f>
        <v>99.5659</v>
      </c>
      <c r="D6113" s="14" t="n">
        <f aca="false">IF($F$2=0," - ",Tabla1[[#This Row],[Base Precio de Lista neto]]*(1-$F$2))</f>
        <v>69.69613</v>
      </c>
      <c r="E6113" s="14" t="n">
        <f aca="false">IF($F$2=0," - ",Tabla1[[#This Row],[Base para Mejor precio]]*(1-$F$2))</f>
        <v>62.726517</v>
      </c>
      <c r="F6113" s="12" t="s">
        <v>31</v>
      </c>
      <c r="G6113" s="15"/>
      <c r="H6113" s="14" t="n">
        <f aca="false">IFERROR(IF($F$3=0,"-",Tabla1[[#This Row],[Precio de Cliente neto]]*(1+$F$3)),"-")</f>
        <v>104.544195</v>
      </c>
      <c r="I6113" s="14" t="n">
        <v>99.5659</v>
      </c>
      <c r="J6113" s="14" t="n">
        <v>89.60931</v>
      </c>
    </row>
    <row r="6114" customFormat="false" ht="15" hidden="false" customHeight="false" outlineLevel="0" collapsed="false">
      <c r="A6114" s="12" t="n">
        <v>40421</v>
      </c>
      <c r="B6114" s="13" t="s">
        <v>6127</v>
      </c>
      <c r="C6114" s="14" t="n">
        <f aca="false">IF($F$2=0," - ",Tabla1[[#This Row],[Base Precio de Lista neto]])</f>
        <v>108.8573</v>
      </c>
      <c r="D6114" s="14" t="n">
        <f aca="false">IF($F$2=0," - ",Tabla1[[#This Row],[Base Precio de Lista neto]]*(1-$F$2))</f>
        <v>76.20011</v>
      </c>
      <c r="E6114" s="14" t="n">
        <f aca="false">IF($F$2=0," - ",Tabla1[[#This Row],[Base para Mejor precio]]*(1-$F$2))</f>
        <v>68.580099</v>
      </c>
      <c r="F6114" s="12" t="s">
        <v>31</v>
      </c>
      <c r="G6114" s="15"/>
      <c r="H6114" s="14" t="n">
        <f aca="false">IFERROR(IF($F$3=0,"-",Tabla1[[#This Row],[Precio de Cliente neto]]*(1+$F$3)),"-")</f>
        <v>114.300165</v>
      </c>
      <c r="I6114" s="14" t="n">
        <v>108.8573</v>
      </c>
      <c r="J6114" s="14" t="n">
        <v>97.97157</v>
      </c>
    </row>
    <row r="6115" customFormat="false" ht="15" hidden="false" customHeight="false" outlineLevel="0" collapsed="false">
      <c r="A6115" s="12" t="n">
        <v>40422</v>
      </c>
      <c r="B6115" s="13" t="s">
        <v>6128</v>
      </c>
      <c r="C6115" s="14" t="n">
        <f aca="false">IF($F$2=0," - ",Tabla1[[#This Row],[Base Precio de Lista neto]])</f>
        <v>216.4423</v>
      </c>
      <c r="D6115" s="14" t="n">
        <f aca="false">IF($F$2=0," - ",Tabla1[[#This Row],[Base Precio de Lista neto]]*(1-$F$2))</f>
        <v>151.50961</v>
      </c>
      <c r="E6115" s="14" t="n">
        <f aca="false">IF($F$2=0," - ",Tabla1[[#This Row],[Base para Mejor precio]]*(1-$F$2))</f>
        <v>136.358649</v>
      </c>
      <c r="F6115" s="12" t="s">
        <v>31</v>
      </c>
      <c r="G6115" s="15"/>
      <c r="H6115" s="14" t="n">
        <f aca="false">IFERROR(IF($F$3=0,"-",Tabla1[[#This Row],[Precio de Cliente neto]]*(1+$F$3)),"-")</f>
        <v>227.264415</v>
      </c>
      <c r="I6115" s="14" t="n">
        <v>216.4423</v>
      </c>
      <c r="J6115" s="14" t="n">
        <v>194.79807</v>
      </c>
    </row>
    <row r="6116" customFormat="false" ht="15" hidden="false" customHeight="false" outlineLevel="0" collapsed="false">
      <c r="A6116" s="12" t="n">
        <v>40423</v>
      </c>
      <c r="B6116" s="13" t="s">
        <v>6129</v>
      </c>
      <c r="C6116" s="14" t="n">
        <f aca="false">IF($F$2=0," - ",Tabla1[[#This Row],[Base Precio de Lista neto]])</f>
        <v>220.7198</v>
      </c>
      <c r="D6116" s="14" t="n">
        <f aca="false">IF($F$2=0," - ",Tabla1[[#This Row],[Base Precio de Lista neto]]*(1-$F$2))</f>
        <v>154.50386</v>
      </c>
      <c r="E6116" s="14" t="n">
        <f aca="false">IF($F$2=0," - ",Tabla1[[#This Row],[Base para Mejor precio]]*(1-$F$2))</f>
        <v>139.053474</v>
      </c>
      <c r="F6116" s="12" t="s">
        <v>31</v>
      </c>
      <c r="G6116" s="15"/>
      <c r="H6116" s="14" t="n">
        <f aca="false">IFERROR(IF($F$3=0,"-",Tabla1[[#This Row],[Precio de Cliente neto]]*(1+$F$3)),"-")</f>
        <v>231.75579</v>
      </c>
      <c r="I6116" s="14" t="n">
        <v>220.7198</v>
      </c>
      <c r="J6116" s="14" t="n">
        <v>198.64782</v>
      </c>
    </row>
    <row r="6117" customFormat="false" ht="15" hidden="false" customHeight="false" outlineLevel="0" collapsed="false">
      <c r="A6117" s="12" t="n">
        <v>40424</v>
      </c>
      <c r="B6117" s="13" t="s">
        <v>6130</v>
      </c>
      <c r="C6117" s="14" t="n">
        <f aca="false">IF($F$2=0," - ",Tabla1[[#This Row],[Base Precio de Lista neto]])</f>
        <v>330.6965</v>
      </c>
      <c r="D6117" s="14" t="n">
        <f aca="false">IF($F$2=0," - ",Tabla1[[#This Row],[Base Precio de Lista neto]]*(1-$F$2))</f>
        <v>231.48755</v>
      </c>
      <c r="E6117" s="14" t="n">
        <f aca="false">IF($F$2=0," - ",Tabla1[[#This Row],[Base para Mejor precio]]*(1-$F$2))</f>
        <v>208.338795</v>
      </c>
      <c r="F6117" s="12" t="s">
        <v>31</v>
      </c>
      <c r="G6117" s="15"/>
      <c r="H6117" s="14" t="n">
        <f aca="false">IFERROR(IF($F$3=0,"-",Tabla1[[#This Row],[Precio de Cliente neto]]*(1+$F$3)),"-")</f>
        <v>347.231325</v>
      </c>
      <c r="I6117" s="14" t="n">
        <v>330.6965</v>
      </c>
      <c r="J6117" s="14" t="n">
        <v>297.62685</v>
      </c>
    </row>
    <row r="6118" customFormat="false" ht="15" hidden="false" customHeight="false" outlineLevel="0" collapsed="false">
      <c r="A6118" s="12" t="n">
        <v>40426</v>
      </c>
      <c r="B6118" s="13" t="s">
        <v>6131</v>
      </c>
      <c r="C6118" s="14" t="n">
        <f aca="false">IF($F$2=0," - ",Tabla1[[#This Row],[Base Precio de Lista neto]])</f>
        <v>164.9732</v>
      </c>
      <c r="D6118" s="14" t="n">
        <f aca="false">IF($F$2=0," - ",Tabla1[[#This Row],[Base Precio de Lista neto]]*(1-$F$2))</f>
        <v>115.48124</v>
      </c>
      <c r="E6118" s="14" t="n">
        <f aca="false">IF($F$2=0," - ",Tabla1[[#This Row],[Base para Mejor precio]]*(1-$F$2))</f>
        <v>103.933116</v>
      </c>
      <c r="F6118" s="12" t="s">
        <v>31</v>
      </c>
      <c r="G6118" s="15"/>
      <c r="H6118" s="14" t="n">
        <f aca="false">IFERROR(IF($F$3=0,"-",Tabla1[[#This Row],[Precio de Cliente neto]]*(1+$F$3)),"-")</f>
        <v>173.22186</v>
      </c>
      <c r="I6118" s="14" t="n">
        <v>164.9732</v>
      </c>
      <c r="J6118" s="14" t="n">
        <v>148.47588</v>
      </c>
    </row>
    <row r="6119" customFormat="false" ht="15" hidden="false" customHeight="false" outlineLevel="0" collapsed="false">
      <c r="A6119" s="12" t="n">
        <v>40427</v>
      </c>
      <c r="B6119" s="13" t="s">
        <v>6132</v>
      </c>
      <c r="C6119" s="14" t="n">
        <f aca="false">IF($F$2=0," - ",Tabla1[[#This Row],[Base Precio de Lista neto]])</f>
        <v>311.9334</v>
      </c>
      <c r="D6119" s="14" t="n">
        <f aca="false">IF($F$2=0," - ",Tabla1[[#This Row],[Base Precio de Lista neto]]*(1-$F$2))</f>
        <v>218.35338</v>
      </c>
      <c r="E6119" s="14" t="n">
        <f aca="false">IF($F$2=0," - ",Tabla1[[#This Row],[Base para Mejor precio]]*(1-$F$2))</f>
        <v>196.518042</v>
      </c>
      <c r="F6119" s="12" t="s">
        <v>31</v>
      </c>
      <c r="G6119" s="15"/>
      <c r="H6119" s="14" t="n">
        <f aca="false">IFERROR(IF($F$3=0,"-",Tabla1[[#This Row],[Precio de Cliente neto]]*(1+$F$3)),"-")</f>
        <v>327.53007</v>
      </c>
      <c r="I6119" s="14" t="n">
        <v>311.9334</v>
      </c>
      <c r="J6119" s="14" t="n">
        <v>280.74006</v>
      </c>
    </row>
    <row r="6120" customFormat="false" ht="15" hidden="false" customHeight="false" outlineLevel="0" collapsed="false">
      <c r="A6120" s="12" t="n">
        <v>40429</v>
      </c>
      <c r="B6120" s="13" t="s">
        <v>6133</v>
      </c>
      <c r="C6120" s="14" t="n">
        <f aca="false">IF($F$2=0," - ",Tabla1[[#This Row],[Base Precio de Lista neto]])</f>
        <v>134.2071</v>
      </c>
      <c r="D6120" s="14" t="n">
        <f aca="false">IF($F$2=0," - ",Tabla1[[#This Row],[Base Precio de Lista neto]]*(1-$F$2))</f>
        <v>93.94497</v>
      </c>
      <c r="E6120" s="14" t="n">
        <f aca="false">IF($F$2=0," - ",Tabla1[[#This Row],[Base para Mejor precio]]*(1-$F$2))</f>
        <v>84.550473</v>
      </c>
      <c r="F6120" s="12" t="s">
        <v>31</v>
      </c>
      <c r="G6120" s="15"/>
      <c r="H6120" s="14" t="n">
        <f aca="false">IFERROR(IF($F$3=0,"-",Tabla1[[#This Row],[Precio de Cliente neto]]*(1+$F$3)),"-")</f>
        <v>140.917455</v>
      </c>
      <c r="I6120" s="14" t="n">
        <v>134.2071</v>
      </c>
      <c r="J6120" s="14" t="n">
        <v>120.78639</v>
      </c>
    </row>
    <row r="6121" customFormat="false" ht="15" hidden="false" customHeight="false" outlineLevel="0" collapsed="false">
      <c r="A6121" s="12" t="n">
        <v>40430</v>
      </c>
      <c r="B6121" s="13" t="s">
        <v>6134</v>
      </c>
      <c r="C6121" s="14" t="n">
        <f aca="false">IF($F$2=0," - ",Tabla1[[#This Row],[Base Precio de Lista neto]])</f>
        <v>250.1408</v>
      </c>
      <c r="D6121" s="14" t="n">
        <f aca="false">IF($F$2=0," - ",Tabla1[[#This Row],[Base Precio de Lista neto]]*(1-$F$2))</f>
        <v>175.09856</v>
      </c>
      <c r="E6121" s="14" t="n">
        <f aca="false">IF($F$2=0," - ",Tabla1[[#This Row],[Base para Mejor precio]]*(1-$F$2))</f>
        <v>157.588704</v>
      </c>
      <c r="F6121" s="12" t="s">
        <v>31</v>
      </c>
      <c r="G6121" s="15"/>
      <c r="H6121" s="14" t="n">
        <f aca="false">IFERROR(IF($F$3=0,"-",Tabla1[[#This Row],[Precio de Cliente neto]]*(1+$F$3)),"-")</f>
        <v>262.64784</v>
      </c>
      <c r="I6121" s="14" t="n">
        <v>250.1408</v>
      </c>
      <c r="J6121" s="14" t="n">
        <v>225.12672</v>
      </c>
    </row>
    <row r="6122" customFormat="false" ht="15" hidden="false" customHeight="false" outlineLevel="0" collapsed="false">
      <c r="A6122" s="12" t="n">
        <v>40433</v>
      </c>
      <c r="B6122" s="13" t="s">
        <v>6135</v>
      </c>
      <c r="C6122" s="14" t="n">
        <f aca="false">IF($F$2=0," - ",Tabla1[[#This Row],[Base Precio de Lista neto]])</f>
        <v>350.9903</v>
      </c>
      <c r="D6122" s="14" t="n">
        <f aca="false">IF($F$2=0," - ",Tabla1[[#This Row],[Base Precio de Lista neto]]*(1-$F$2))</f>
        <v>245.69321</v>
      </c>
      <c r="E6122" s="14" t="n">
        <f aca="false">IF($F$2=0," - ",Tabla1[[#This Row],[Base para Mejor precio]]*(1-$F$2))</f>
        <v>221.123889</v>
      </c>
      <c r="F6122" s="12" t="s">
        <v>31</v>
      </c>
      <c r="G6122" s="15"/>
      <c r="H6122" s="14" t="n">
        <f aca="false">IFERROR(IF($F$3=0,"-",Tabla1[[#This Row],[Precio de Cliente neto]]*(1+$F$3)),"-")</f>
        <v>368.539815</v>
      </c>
      <c r="I6122" s="14" t="n">
        <v>350.9903</v>
      </c>
      <c r="J6122" s="14" t="n">
        <v>315.89127</v>
      </c>
    </row>
    <row r="6123" customFormat="false" ht="15" hidden="false" customHeight="false" outlineLevel="0" collapsed="false">
      <c r="A6123" s="12" t="n">
        <v>40434</v>
      </c>
      <c r="B6123" s="13" t="s">
        <v>6136</v>
      </c>
      <c r="C6123" s="14" t="n">
        <f aca="false">IF($F$2=0," - ",Tabla1[[#This Row],[Base Precio de Lista neto]])</f>
        <v>650.2935</v>
      </c>
      <c r="D6123" s="14" t="n">
        <f aca="false">IF($F$2=0," - ",Tabla1[[#This Row],[Base Precio de Lista neto]]*(1-$F$2))</f>
        <v>455.20545</v>
      </c>
      <c r="E6123" s="14" t="n">
        <f aca="false">IF($F$2=0," - ",Tabla1[[#This Row],[Base para Mejor precio]]*(1-$F$2))</f>
        <v>409.684905</v>
      </c>
      <c r="F6123" s="12" t="s">
        <v>31</v>
      </c>
      <c r="G6123" s="15"/>
      <c r="H6123" s="14" t="n">
        <f aca="false">IFERROR(IF($F$3=0,"-",Tabla1[[#This Row],[Precio de Cliente neto]]*(1+$F$3)),"-")</f>
        <v>682.808175</v>
      </c>
      <c r="I6123" s="14" t="n">
        <v>650.2935</v>
      </c>
      <c r="J6123" s="14" t="n">
        <v>585.26415</v>
      </c>
    </row>
    <row r="6124" customFormat="false" ht="15" hidden="false" customHeight="false" outlineLevel="0" collapsed="false">
      <c r="A6124" s="12" t="n">
        <v>40435</v>
      </c>
      <c r="B6124" s="13" t="s">
        <v>6137</v>
      </c>
      <c r="C6124" s="14" t="n">
        <f aca="false">IF($F$2=0," - ",Tabla1[[#This Row],[Base Precio de Lista neto]])</f>
        <v>558.1632</v>
      </c>
      <c r="D6124" s="14" t="n">
        <f aca="false">IF($F$2=0," - ",Tabla1[[#This Row],[Base Precio de Lista neto]]*(1-$F$2))</f>
        <v>390.71424</v>
      </c>
      <c r="E6124" s="14" t="n">
        <f aca="false">IF($F$2=0," - ",Tabla1[[#This Row],[Base para Mejor precio]]*(1-$F$2))</f>
        <v>351.642816</v>
      </c>
      <c r="F6124" s="12" t="s">
        <v>31</v>
      </c>
      <c r="G6124" s="15"/>
      <c r="H6124" s="14" t="n">
        <f aca="false">IFERROR(IF($F$3=0,"-",Tabla1[[#This Row],[Precio de Cliente neto]]*(1+$F$3)),"-")</f>
        <v>586.07136</v>
      </c>
      <c r="I6124" s="14" t="n">
        <v>558.1632</v>
      </c>
      <c r="J6124" s="14" t="n">
        <v>502.34688</v>
      </c>
    </row>
    <row r="6125" customFormat="false" ht="15" hidden="false" customHeight="false" outlineLevel="0" collapsed="false">
      <c r="A6125" s="12" t="n">
        <v>40436</v>
      </c>
      <c r="B6125" s="13" t="s">
        <v>6138</v>
      </c>
      <c r="C6125" s="14" t="n">
        <f aca="false">IF($F$2=0," - ",Tabla1[[#This Row],[Base Precio de Lista neto]])</f>
        <v>717.4092</v>
      </c>
      <c r="D6125" s="14" t="n">
        <f aca="false">IF($F$2=0," - ",Tabla1[[#This Row],[Base Precio de Lista neto]]*(1-$F$2))</f>
        <v>502.18644</v>
      </c>
      <c r="E6125" s="14" t="n">
        <f aca="false">IF($F$2=0," - ",Tabla1[[#This Row],[Base para Mejor precio]]*(1-$F$2))</f>
        <v>451.967796</v>
      </c>
      <c r="F6125" s="12" t="s">
        <v>31</v>
      </c>
      <c r="G6125" s="15"/>
      <c r="H6125" s="14" t="n">
        <f aca="false">IFERROR(IF($F$3=0,"-",Tabla1[[#This Row],[Precio de Cliente neto]]*(1+$F$3)),"-")</f>
        <v>753.27966</v>
      </c>
      <c r="I6125" s="14" t="n">
        <v>717.4092</v>
      </c>
      <c r="J6125" s="14" t="n">
        <v>645.66828</v>
      </c>
    </row>
    <row r="6126" customFormat="false" ht="15" hidden="false" customHeight="false" outlineLevel="0" collapsed="false">
      <c r="A6126" s="12" t="n">
        <v>40437</v>
      </c>
      <c r="B6126" s="13" t="s">
        <v>6139</v>
      </c>
      <c r="C6126" s="14" t="n">
        <f aca="false">IF($F$2=0," - ",Tabla1[[#This Row],[Base Precio de Lista neto]])</f>
        <v>848.1047</v>
      </c>
      <c r="D6126" s="14" t="n">
        <f aca="false">IF($F$2=0," - ",Tabla1[[#This Row],[Base Precio de Lista neto]]*(1-$F$2))</f>
        <v>593.67329</v>
      </c>
      <c r="E6126" s="14" t="n">
        <f aca="false">IF($F$2=0," - ",Tabla1[[#This Row],[Base para Mejor precio]]*(1-$F$2))</f>
        <v>534.305961</v>
      </c>
      <c r="F6126" s="12" t="s">
        <v>31</v>
      </c>
      <c r="G6126" s="15"/>
      <c r="H6126" s="14" t="n">
        <f aca="false">IFERROR(IF($F$3=0,"-",Tabla1[[#This Row],[Precio de Cliente neto]]*(1+$F$3)),"-")</f>
        <v>890.509935</v>
      </c>
      <c r="I6126" s="14" t="n">
        <v>848.1047</v>
      </c>
      <c r="J6126" s="14" t="n">
        <v>763.29423</v>
      </c>
    </row>
    <row r="6127" customFormat="false" ht="15" hidden="false" customHeight="false" outlineLevel="0" collapsed="false">
      <c r="A6127" s="12" t="n">
        <v>40438</v>
      </c>
      <c r="B6127" s="13" t="s">
        <v>6140</v>
      </c>
      <c r="C6127" s="14" t="n">
        <f aca="false">IF($F$2=0," - ",Tabla1[[#This Row],[Base Precio de Lista neto]])</f>
        <v>103.4122</v>
      </c>
      <c r="D6127" s="14" t="n">
        <f aca="false">IF($F$2=0," - ",Tabla1[[#This Row],[Base Precio de Lista neto]]*(1-$F$2))</f>
        <v>72.38854</v>
      </c>
      <c r="E6127" s="14" t="n">
        <f aca="false">IF($F$2=0," - ",Tabla1[[#This Row],[Base para Mejor precio]]*(1-$F$2))</f>
        <v>65.149686</v>
      </c>
      <c r="F6127" s="12" t="s">
        <v>31</v>
      </c>
      <c r="G6127" s="15"/>
      <c r="H6127" s="14" t="n">
        <f aca="false">IFERROR(IF($F$3=0,"-",Tabla1[[#This Row],[Precio de Cliente neto]]*(1+$F$3)),"-")</f>
        <v>108.58281</v>
      </c>
      <c r="I6127" s="14" t="n">
        <v>103.4122</v>
      </c>
      <c r="J6127" s="14" t="n">
        <v>93.07098</v>
      </c>
    </row>
    <row r="6128" customFormat="false" ht="15" hidden="false" customHeight="false" outlineLevel="0" collapsed="false">
      <c r="A6128" s="12" t="n">
        <v>40439</v>
      </c>
      <c r="B6128" s="13" t="s">
        <v>6141</v>
      </c>
      <c r="C6128" s="14" t="n">
        <f aca="false">IF($F$2=0," - ",Tabla1[[#This Row],[Base Precio de Lista neto]])</f>
        <v>103.4122</v>
      </c>
      <c r="D6128" s="14" t="n">
        <f aca="false">IF($F$2=0," - ",Tabla1[[#This Row],[Base Precio de Lista neto]]*(1-$F$2))</f>
        <v>72.38854</v>
      </c>
      <c r="E6128" s="14" t="n">
        <f aca="false">IF($F$2=0," - ",Tabla1[[#This Row],[Base para Mejor precio]]*(1-$F$2))</f>
        <v>65.149686</v>
      </c>
      <c r="F6128" s="12" t="s">
        <v>31</v>
      </c>
      <c r="G6128" s="15"/>
      <c r="H6128" s="14" t="n">
        <f aca="false">IFERROR(IF($F$3=0,"-",Tabla1[[#This Row],[Precio de Cliente neto]]*(1+$F$3)),"-")</f>
        <v>108.58281</v>
      </c>
      <c r="I6128" s="14" t="n">
        <v>103.4122</v>
      </c>
      <c r="J6128" s="14" t="n">
        <v>93.07098</v>
      </c>
    </row>
    <row r="6129" customFormat="false" ht="15" hidden="false" customHeight="false" outlineLevel="0" collapsed="false">
      <c r="A6129" s="12" t="n">
        <v>40440</v>
      </c>
      <c r="B6129" s="13" t="s">
        <v>6142</v>
      </c>
      <c r="C6129" s="14" t="n">
        <f aca="false">IF($F$2=0," - ",Tabla1[[#This Row],[Base Precio de Lista neto]])</f>
        <v>214.9088</v>
      </c>
      <c r="D6129" s="14" t="n">
        <f aca="false">IF($F$2=0," - ",Tabla1[[#This Row],[Base Precio de Lista neto]]*(1-$F$2))</f>
        <v>150.43616</v>
      </c>
      <c r="E6129" s="14" t="n">
        <f aca="false">IF($F$2=0," - ",Tabla1[[#This Row],[Base para Mejor precio]]*(1-$F$2))</f>
        <v>135.392544</v>
      </c>
      <c r="F6129" s="12" t="s">
        <v>31</v>
      </c>
      <c r="G6129" s="15"/>
      <c r="H6129" s="14" t="n">
        <f aca="false">IFERROR(IF($F$3=0,"-",Tabla1[[#This Row],[Precio de Cliente neto]]*(1+$F$3)),"-")</f>
        <v>225.65424</v>
      </c>
      <c r="I6129" s="14" t="n">
        <v>214.9088</v>
      </c>
      <c r="J6129" s="14" t="n">
        <v>193.41792</v>
      </c>
    </row>
    <row r="6130" customFormat="false" ht="15" hidden="false" customHeight="false" outlineLevel="0" collapsed="false">
      <c r="A6130" s="12" t="n">
        <v>40443</v>
      </c>
      <c r="B6130" s="13" t="s">
        <v>6143</v>
      </c>
      <c r="C6130" s="14" t="n">
        <f aca="false">IF($F$2=0," - ",Tabla1[[#This Row],[Base Precio de Lista neto]])</f>
        <v>3274.9419</v>
      </c>
      <c r="D6130" s="14" t="n">
        <f aca="false">IF($F$2=0," - ",Tabla1[[#This Row],[Base Precio de Lista neto]]*(1-$F$2))</f>
        <v>2292.45933</v>
      </c>
      <c r="E6130" s="14" t="n">
        <f aca="false">IF($F$2=0," - ",Tabla1[[#This Row],[Base para Mejor precio]]*(1-$F$2))</f>
        <v>2063.213397</v>
      </c>
      <c r="F6130" s="12" t="s">
        <v>31</v>
      </c>
      <c r="G6130" s="15"/>
      <c r="H6130" s="14" t="n">
        <f aca="false">IFERROR(IF($F$3=0,"-",Tabla1[[#This Row],[Precio de Cliente neto]]*(1+$F$3)),"-")</f>
        <v>3438.688995</v>
      </c>
      <c r="I6130" s="14" t="n">
        <v>3274.9419</v>
      </c>
      <c r="J6130" s="14" t="n">
        <v>2947.44771</v>
      </c>
    </row>
    <row r="6131" customFormat="false" ht="15" hidden="false" customHeight="false" outlineLevel="0" collapsed="false">
      <c r="A6131" s="12" t="n">
        <v>40444</v>
      </c>
      <c r="B6131" s="13" t="s">
        <v>6144</v>
      </c>
      <c r="C6131" s="14" t="n">
        <f aca="false">IF($F$2=0," - ",Tabla1[[#This Row],[Base Precio de Lista neto]])</f>
        <v>3274.9393</v>
      </c>
      <c r="D6131" s="14" t="n">
        <f aca="false">IF($F$2=0," - ",Tabla1[[#This Row],[Base Precio de Lista neto]]*(1-$F$2))</f>
        <v>2292.45751</v>
      </c>
      <c r="E6131" s="14" t="n">
        <f aca="false">IF($F$2=0," - ",Tabla1[[#This Row],[Base para Mejor precio]]*(1-$F$2))</f>
        <v>2063.211759</v>
      </c>
      <c r="F6131" s="12" t="s">
        <v>31</v>
      </c>
      <c r="G6131" s="15"/>
      <c r="H6131" s="14" t="n">
        <f aca="false">IFERROR(IF($F$3=0,"-",Tabla1[[#This Row],[Precio de Cliente neto]]*(1+$F$3)),"-")</f>
        <v>3438.686265</v>
      </c>
      <c r="I6131" s="14" t="n">
        <v>3274.9393</v>
      </c>
      <c r="J6131" s="14" t="n">
        <v>2947.44537</v>
      </c>
    </row>
    <row r="6132" customFormat="false" ht="15" hidden="false" customHeight="false" outlineLevel="0" collapsed="false">
      <c r="A6132" s="12" t="n">
        <v>40445</v>
      </c>
      <c r="B6132" s="13" t="s">
        <v>6145</v>
      </c>
      <c r="C6132" s="14" t="n">
        <f aca="false">IF($F$2=0," - ",Tabla1[[#This Row],[Base Precio de Lista neto]])</f>
        <v>3149.9563</v>
      </c>
      <c r="D6132" s="14" t="n">
        <f aca="false">IF($F$2=0," - ",Tabla1[[#This Row],[Base Precio de Lista neto]]*(1-$F$2))</f>
        <v>2204.96941</v>
      </c>
      <c r="E6132" s="14" t="n">
        <f aca="false">IF($F$2=0," - ",Tabla1[[#This Row],[Base para Mejor precio]]*(1-$F$2))</f>
        <v>1984.472469</v>
      </c>
      <c r="F6132" s="12" t="s">
        <v>31</v>
      </c>
      <c r="G6132" s="15"/>
      <c r="H6132" s="14" t="n">
        <f aca="false">IFERROR(IF($F$3=0,"-",Tabla1[[#This Row],[Precio de Cliente neto]]*(1+$F$3)),"-")</f>
        <v>3307.454115</v>
      </c>
      <c r="I6132" s="14" t="n">
        <v>3149.9563</v>
      </c>
      <c r="J6132" s="14" t="n">
        <v>2834.96067</v>
      </c>
    </row>
    <row r="6133" customFormat="false" ht="15" hidden="false" customHeight="false" outlineLevel="0" collapsed="false">
      <c r="A6133" s="12" t="n">
        <v>40449</v>
      </c>
      <c r="B6133" s="13" t="s">
        <v>6146</v>
      </c>
      <c r="C6133" s="14" t="n">
        <f aca="false">IF($F$2=0," - ",Tabla1[[#This Row],[Base Precio de Lista neto]])</f>
        <v>1560.4505</v>
      </c>
      <c r="D6133" s="14" t="n">
        <f aca="false">IF($F$2=0," - ",Tabla1[[#This Row],[Base Precio de Lista neto]]*(1-$F$2))</f>
        <v>1092.31535</v>
      </c>
      <c r="E6133" s="14" t="n">
        <f aca="false">IF($F$2=0," - ",Tabla1[[#This Row],[Base para Mejor precio]]*(1-$F$2))</f>
        <v>983.083815</v>
      </c>
      <c r="F6133" s="12" t="s">
        <v>31</v>
      </c>
      <c r="G6133" s="15"/>
      <c r="H6133" s="14" t="n">
        <f aca="false">IFERROR(IF($F$3=0,"-",Tabla1[[#This Row],[Precio de Cliente neto]]*(1+$F$3)),"-")</f>
        <v>1638.473025</v>
      </c>
      <c r="I6133" s="14" t="n">
        <v>1560.4505</v>
      </c>
      <c r="J6133" s="14" t="n">
        <v>1404.40545</v>
      </c>
    </row>
    <row r="6134" customFormat="false" ht="15" hidden="false" customHeight="false" outlineLevel="0" collapsed="false">
      <c r="A6134" s="12" t="n">
        <v>40452</v>
      </c>
      <c r="B6134" s="13" t="s">
        <v>6147</v>
      </c>
      <c r="C6134" s="14" t="n">
        <f aca="false">IF($F$2=0," - ",Tabla1[[#This Row],[Base Precio de Lista neto]])</f>
        <v>140.5703</v>
      </c>
      <c r="D6134" s="14" t="n">
        <f aca="false">IF($F$2=0," - ",Tabla1[[#This Row],[Base Precio de Lista neto]]*(1-$F$2))</f>
        <v>98.39921</v>
      </c>
      <c r="E6134" s="14" t="n">
        <f aca="false">IF($F$2=0," - ",Tabla1[[#This Row],[Base para Mejor precio]]*(1-$F$2))</f>
        <v>88.559289</v>
      </c>
      <c r="F6134" s="12" t="s">
        <v>31</v>
      </c>
      <c r="G6134" s="15"/>
      <c r="H6134" s="14" t="n">
        <f aca="false">IFERROR(IF($F$3=0,"-",Tabla1[[#This Row],[Precio de Cliente neto]]*(1+$F$3)),"-")</f>
        <v>147.598815</v>
      </c>
      <c r="I6134" s="14" t="n">
        <v>140.5703</v>
      </c>
      <c r="J6134" s="14" t="n">
        <v>126.51327</v>
      </c>
    </row>
    <row r="6135" customFormat="false" ht="15" hidden="false" customHeight="false" outlineLevel="0" collapsed="false">
      <c r="A6135" s="12" t="n">
        <v>40453</v>
      </c>
      <c r="B6135" s="13" t="s">
        <v>6148</v>
      </c>
      <c r="C6135" s="14" t="n">
        <f aca="false">IF($F$2=0," - ",Tabla1[[#This Row],[Base Precio de Lista neto]])</f>
        <v>594.6377</v>
      </c>
      <c r="D6135" s="14" t="n">
        <f aca="false">IF($F$2=0," - ",Tabla1[[#This Row],[Base Precio de Lista neto]]*(1-$F$2))</f>
        <v>416.24639</v>
      </c>
      <c r="E6135" s="14" t="n">
        <f aca="false">IF($F$2=0," - ",Tabla1[[#This Row],[Base para Mejor precio]]*(1-$F$2))</f>
        <v>374.621751</v>
      </c>
      <c r="F6135" s="12" t="s">
        <v>17</v>
      </c>
      <c r="G6135" s="15"/>
      <c r="H6135" s="14" t="n">
        <f aca="false">IFERROR(IF($F$3=0,"-",Tabla1[[#This Row],[Precio de Cliente neto]]*(1+$F$3)),"-")</f>
        <v>624.369585</v>
      </c>
      <c r="I6135" s="14" t="n">
        <v>594.6377</v>
      </c>
      <c r="J6135" s="14" t="n">
        <v>535.17393</v>
      </c>
    </row>
    <row r="6136" customFormat="false" ht="15" hidden="false" customHeight="false" outlineLevel="0" collapsed="false">
      <c r="A6136" s="12" t="n">
        <v>40454</v>
      </c>
      <c r="B6136" s="13" t="s">
        <v>6149</v>
      </c>
      <c r="C6136" s="14" t="n">
        <f aca="false">IF($F$2=0," - ",Tabla1[[#This Row],[Base Precio de Lista neto]])</f>
        <v>772.3594</v>
      </c>
      <c r="D6136" s="14" t="n">
        <f aca="false">IF($F$2=0," - ",Tabla1[[#This Row],[Base Precio de Lista neto]]*(1-$F$2))</f>
        <v>540.65158</v>
      </c>
      <c r="E6136" s="14" t="n">
        <f aca="false">IF($F$2=0," - ",Tabla1[[#This Row],[Base para Mejor precio]]*(1-$F$2))</f>
        <v>486.586422</v>
      </c>
      <c r="F6136" s="12" t="s">
        <v>17</v>
      </c>
      <c r="G6136" s="15"/>
      <c r="H6136" s="14" t="n">
        <f aca="false">IFERROR(IF($F$3=0,"-",Tabla1[[#This Row],[Precio de Cliente neto]]*(1+$F$3)),"-")</f>
        <v>810.97737</v>
      </c>
      <c r="I6136" s="14" t="n">
        <v>772.3594</v>
      </c>
      <c r="J6136" s="14" t="n">
        <v>695.12346</v>
      </c>
    </row>
    <row r="6137" customFormat="false" ht="15" hidden="false" customHeight="false" outlineLevel="0" collapsed="false">
      <c r="A6137" s="12" t="n">
        <v>40456</v>
      </c>
      <c r="B6137" s="13" t="s">
        <v>6150</v>
      </c>
      <c r="C6137" s="14" t="n">
        <f aca="false">IF($F$2=0," - ",Tabla1[[#This Row],[Base Precio de Lista neto]])</f>
        <v>914.0388</v>
      </c>
      <c r="D6137" s="14" t="n">
        <f aca="false">IF($F$2=0," - ",Tabla1[[#This Row],[Base Precio de Lista neto]]*(1-$F$2))</f>
        <v>639.82716</v>
      </c>
      <c r="E6137" s="14" t="n">
        <f aca="false">IF($F$2=0," - ",Tabla1[[#This Row],[Base para Mejor precio]]*(1-$F$2))</f>
        <v>575.844444</v>
      </c>
      <c r="F6137" s="12" t="s">
        <v>31</v>
      </c>
      <c r="G6137" s="15"/>
      <c r="H6137" s="14" t="n">
        <f aca="false">IFERROR(IF($F$3=0,"-",Tabla1[[#This Row],[Precio de Cliente neto]]*(1+$F$3)),"-")</f>
        <v>959.74074</v>
      </c>
      <c r="I6137" s="14" t="n">
        <v>914.0388</v>
      </c>
      <c r="J6137" s="14" t="n">
        <v>822.63492</v>
      </c>
    </row>
    <row r="6138" customFormat="false" ht="15" hidden="false" customHeight="false" outlineLevel="0" collapsed="false">
      <c r="A6138" s="12" t="n">
        <v>40457</v>
      </c>
      <c r="B6138" s="13" t="s">
        <v>6151</v>
      </c>
      <c r="C6138" s="14" t="n">
        <f aca="false">IF($F$2=0," - ",Tabla1[[#This Row],[Base Precio de Lista neto]])</f>
        <v>1039.4296</v>
      </c>
      <c r="D6138" s="14" t="n">
        <f aca="false">IF($F$2=0," - ",Tabla1[[#This Row],[Base Precio de Lista neto]]*(1-$F$2))</f>
        <v>727.60072</v>
      </c>
      <c r="E6138" s="14" t="n">
        <f aca="false">IF($F$2=0," - ",Tabla1[[#This Row],[Base para Mejor precio]]*(1-$F$2))</f>
        <v>654.840648</v>
      </c>
      <c r="F6138" s="12" t="s">
        <v>31</v>
      </c>
      <c r="G6138" s="15"/>
      <c r="H6138" s="14" t="n">
        <f aca="false">IFERROR(IF($F$3=0,"-",Tabla1[[#This Row],[Precio de Cliente neto]]*(1+$F$3)),"-")</f>
        <v>1091.40108</v>
      </c>
      <c r="I6138" s="14" t="n">
        <v>1039.4296</v>
      </c>
      <c r="J6138" s="14" t="n">
        <v>935.48664</v>
      </c>
    </row>
    <row r="6139" customFormat="false" ht="15" hidden="false" customHeight="false" outlineLevel="0" collapsed="false">
      <c r="A6139" s="12" t="n">
        <v>40458</v>
      </c>
      <c r="B6139" s="13" t="s">
        <v>6152</v>
      </c>
      <c r="C6139" s="14" t="n">
        <f aca="false">IF($F$2=0," - ",Tabla1[[#This Row],[Base Precio de Lista neto]])</f>
        <v>218.3061</v>
      </c>
      <c r="D6139" s="14" t="n">
        <f aca="false">IF($F$2=0," - ",Tabla1[[#This Row],[Base Precio de Lista neto]]*(1-$F$2))</f>
        <v>152.81427</v>
      </c>
      <c r="E6139" s="14" t="n">
        <f aca="false">IF($F$2=0," - ",Tabla1[[#This Row],[Base para Mejor precio]]*(1-$F$2))</f>
        <v>137.532843</v>
      </c>
      <c r="F6139" s="12" t="s">
        <v>17</v>
      </c>
      <c r="G6139" s="15"/>
      <c r="H6139" s="14" t="n">
        <f aca="false">IFERROR(IF($F$3=0,"-",Tabla1[[#This Row],[Precio de Cliente neto]]*(1+$F$3)),"-")</f>
        <v>229.221405</v>
      </c>
      <c r="I6139" s="14" t="n">
        <v>218.3061</v>
      </c>
      <c r="J6139" s="14" t="n">
        <v>196.47549</v>
      </c>
    </row>
    <row r="6140" customFormat="false" ht="15" hidden="false" customHeight="false" outlineLevel="0" collapsed="false">
      <c r="A6140" s="12" t="n">
        <v>40459</v>
      </c>
      <c r="B6140" s="13" t="s">
        <v>6153</v>
      </c>
      <c r="C6140" s="14" t="n">
        <f aca="false">IF($F$2=0," - ",Tabla1[[#This Row],[Base Precio de Lista neto]])</f>
        <v>223.3121</v>
      </c>
      <c r="D6140" s="14" t="n">
        <f aca="false">IF($F$2=0," - ",Tabla1[[#This Row],[Base Precio de Lista neto]]*(1-$F$2))</f>
        <v>156.31847</v>
      </c>
      <c r="E6140" s="14" t="n">
        <f aca="false">IF($F$2=0," - ",Tabla1[[#This Row],[Base para Mejor precio]]*(1-$F$2))</f>
        <v>140.686623</v>
      </c>
      <c r="F6140" s="12" t="s">
        <v>17</v>
      </c>
      <c r="G6140" s="15"/>
      <c r="H6140" s="14" t="n">
        <f aca="false">IFERROR(IF($F$3=0,"-",Tabla1[[#This Row],[Precio de Cliente neto]]*(1+$F$3)),"-")</f>
        <v>234.477705</v>
      </c>
      <c r="I6140" s="14" t="n">
        <v>223.3121</v>
      </c>
      <c r="J6140" s="14" t="n">
        <v>200.98089</v>
      </c>
    </row>
    <row r="6141" customFormat="false" ht="15" hidden="false" customHeight="false" outlineLevel="0" collapsed="false">
      <c r="A6141" s="12" t="n">
        <v>40460</v>
      </c>
      <c r="B6141" s="13" t="s">
        <v>6154</v>
      </c>
      <c r="C6141" s="14" t="n">
        <f aca="false">IF($F$2=0," - ",Tabla1[[#This Row],[Base Precio de Lista neto]])</f>
        <v>229.5024</v>
      </c>
      <c r="D6141" s="14" t="n">
        <f aca="false">IF($F$2=0," - ",Tabla1[[#This Row],[Base Precio de Lista neto]]*(1-$F$2))</f>
        <v>160.65168</v>
      </c>
      <c r="E6141" s="14" t="n">
        <f aca="false">IF($F$2=0," - ",Tabla1[[#This Row],[Base para Mejor precio]]*(1-$F$2))</f>
        <v>144.586512</v>
      </c>
      <c r="F6141" s="12" t="s">
        <v>17</v>
      </c>
      <c r="G6141" s="15"/>
      <c r="H6141" s="14" t="n">
        <f aca="false">IFERROR(IF($F$3=0,"-",Tabla1[[#This Row],[Precio de Cliente neto]]*(1+$F$3)),"-")</f>
        <v>240.97752</v>
      </c>
      <c r="I6141" s="14" t="n">
        <v>229.5024</v>
      </c>
      <c r="J6141" s="14" t="n">
        <v>206.55216</v>
      </c>
    </row>
    <row r="6142" customFormat="false" ht="15" hidden="false" customHeight="false" outlineLevel="0" collapsed="false">
      <c r="A6142" s="12" t="n">
        <v>40461</v>
      </c>
      <c r="B6142" s="13" t="s">
        <v>6155</v>
      </c>
      <c r="C6142" s="14" t="n">
        <f aca="false">IF($F$2=0," - ",Tabla1[[#This Row],[Base Precio de Lista neto]])</f>
        <v>234.1656</v>
      </c>
      <c r="D6142" s="14" t="n">
        <f aca="false">IF($F$2=0," - ",Tabla1[[#This Row],[Base Precio de Lista neto]]*(1-$F$2))</f>
        <v>163.91592</v>
      </c>
      <c r="E6142" s="14" t="n">
        <f aca="false">IF($F$2=0," - ",Tabla1[[#This Row],[Base para Mejor precio]]*(1-$F$2))</f>
        <v>147.524328</v>
      </c>
      <c r="F6142" s="12" t="s">
        <v>17</v>
      </c>
      <c r="G6142" s="15"/>
      <c r="H6142" s="14" t="n">
        <f aca="false">IFERROR(IF($F$3=0,"-",Tabla1[[#This Row],[Precio de Cliente neto]]*(1+$F$3)),"-")</f>
        <v>245.87388</v>
      </c>
      <c r="I6142" s="14" t="n">
        <v>234.1656</v>
      </c>
      <c r="J6142" s="14" t="n">
        <v>210.74904</v>
      </c>
    </row>
    <row r="6143" customFormat="false" ht="15" hidden="false" customHeight="false" outlineLevel="0" collapsed="false">
      <c r="A6143" s="12" t="n">
        <v>40462</v>
      </c>
      <c r="B6143" s="13" t="s">
        <v>6156</v>
      </c>
      <c r="C6143" s="14" t="n">
        <f aca="false">IF($F$2=0," - ",Tabla1[[#This Row],[Base Precio de Lista neto]])</f>
        <v>237.3091</v>
      </c>
      <c r="D6143" s="14" t="n">
        <f aca="false">IF($F$2=0," - ",Tabla1[[#This Row],[Base Precio de Lista neto]]*(1-$F$2))</f>
        <v>166.11637</v>
      </c>
      <c r="E6143" s="14" t="n">
        <f aca="false">IF($F$2=0," - ",Tabla1[[#This Row],[Base para Mejor precio]]*(1-$F$2))</f>
        <v>149.504733</v>
      </c>
      <c r="F6143" s="12" t="s">
        <v>17</v>
      </c>
      <c r="G6143" s="15"/>
      <c r="H6143" s="14" t="n">
        <f aca="false">IFERROR(IF($F$3=0,"-",Tabla1[[#This Row],[Precio de Cliente neto]]*(1+$F$3)),"-")</f>
        <v>249.174555</v>
      </c>
      <c r="I6143" s="14" t="n">
        <v>237.3091</v>
      </c>
      <c r="J6143" s="14" t="n">
        <v>213.57819</v>
      </c>
    </row>
    <row r="6144" customFormat="false" ht="15" hidden="false" customHeight="false" outlineLevel="0" collapsed="false">
      <c r="A6144" s="12" t="n">
        <v>40463</v>
      </c>
      <c r="B6144" s="13" t="s">
        <v>6157</v>
      </c>
      <c r="C6144" s="14" t="n">
        <f aca="false">IF($F$2=0," - ",Tabla1[[#This Row],[Base Precio de Lista neto]])</f>
        <v>244.4009</v>
      </c>
      <c r="D6144" s="14" t="n">
        <f aca="false">IF($F$2=0," - ",Tabla1[[#This Row],[Base Precio de Lista neto]]*(1-$F$2))</f>
        <v>171.08063</v>
      </c>
      <c r="E6144" s="14" t="n">
        <f aca="false">IF($F$2=0," - ",Tabla1[[#This Row],[Base para Mejor precio]]*(1-$F$2))</f>
        <v>153.972567</v>
      </c>
      <c r="F6144" s="12" t="s">
        <v>17</v>
      </c>
      <c r="G6144" s="15"/>
      <c r="H6144" s="14" t="n">
        <f aca="false">IFERROR(IF($F$3=0,"-",Tabla1[[#This Row],[Precio de Cliente neto]]*(1+$F$3)),"-")</f>
        <v>256.620945</v>
      </c>
      <c r="I6144" s="14" t="n">
        <v>244.4009</v>
      </c>
      <c r="J6144" s="14" t="n">
        <v>219.96081</v>
      </c>
    </row>
    <row r="6145" customFormat="false" ht="15" hidden="false" customHeight="false" outlineLevel="0" collapsed="false">
      <c r="A6145" s="12" t="n">
        <v>40464</v>
      </c>
      <c r="B6145" s="13" t="s">
        <v>6158</v>
      </c>
      <c r="C6145" s="14" t="n">
        <f aca="false">IF($F$2=0," - ",Tabla1[[#This Row],[Base Precio de Lista neto]])</f>
        <v>248.304</v>
      </c>
      <c r="D6145" s="14" t="n">
        <f aca="false">IF($F$2=0," - ",Tabla1[[#This Row],[Base Precio de Lista neto]]*(1-$F$2))</f>
        <v>173.8128</v>
      </c>
      <c r="E6145" s="14" t="n">
        <f aca="false">IF($F$2=0," - ",Tabla1[[#This Row],[Base para Mejor precio]]*(1-$F$2))</f>
        <v>156.43152</v>
      </c>
      <c r="F6145" s="12" t="s">
        <v>17</v>
      </c>
      <c r="G6145" s="15"/>
      <c r="H6145" s="14" t="n">
        <f aca="false">IFERROR(IF($F$3=0,"-",Tabla1[[#This Row],[Precio de Cliente neto]]*(1+$F$3)),"-")</f>
        <v>260.7192</v>
      </c>
      <c r="I6145" s="14" t="n">
        <v>248.304</v>
      </c>
      <c r="J6145" s="14" t="n">
        <v>223.4736</v>
      </c>
    </row>
    <row r="6146" customFormat="false" ht="15" hidden="false" customHeight="false" outlineLevel="0" collapsed="false">
      <c r="A6146" s="12" t="n">
        <v>40465</v>
      </c>
      <c r="B6146" s="13" t="s">
        <v>6159</v>
      </c>
      <c r="C6146" s="14" t="n">
        <f aca="false">IF($F$2=0," - ",Tabla1[[#This Row],[Base Precio de Lista neto]])</f>
        <v>363.424</v>
      </c>
      <c r="D6146" s="14" t="n">
        <f aca="false">IF($F$2=0," - ",Tabla1[[#This Row],[Base Precio de Lista neto]]*(1-$F$2))</f>
        <v>254.3968</v>
      </c>
      <c r="E6146" s="14" t="n">
        <f aca="false">IF($F$2=0," - ",Tabla1[[#This Row],[Base para Mejor precio]]*(1-$F$2))</f>
        <v>228.95712</v>
      </c>
      <c r="F6146" s="12" t="s">
        <v>17</v>
      </c>
      <c r="G6146" s="15"/>
      <c r="H6146" s="14" t="n">
        <f aca="false">IFERROR(IF($F$3=0,"-",Tabla1[[#This Row],[Precio de Cliente neto]]*(1+$F$3)),"-")</f>
        <v>381.5952</v>
      </c>
      <c r="I6146" s="14" t="n">
        <v>363.424</v>
      </c>
      <c r="J6146" s="14" t="n">
        <v>327.0816</v>
      </c>
    </row>
    <row r="6147" customFormat="false" ht="15" hidden="false" customHeight="false" outlineLevel="0" collapsed="false">
      <c r="A6147" s="12" t="n">
        <v>40466</v>
      </c>
      <c r="B6147" s="13" t="s">
        <v>6160</v>
      </c>
      <c r="C6147" s="14" t="n">
        <f aca="false">IF($F$2=0," - ",Tabla1[[#This Row],[Base Precio de Lista neto]])</f>
        <v>375.9164</v>
      </c>
      <c r="D6147" s="14" t="n">
        <f aca="false">IF($F$2=0," - ",Tabla1[[#This Row],[Base Precio de Lista neto]]*(1-$F$2))</f>
        <v>263.14148</v>
      </c>
      <c r="E6147" s="14" t="n">
        <f aca="false">IF($F$2=0," - ",Tabla1[[#This Row],[Base para Mejor precio]]*(1-$F$2))</f>
        <v>236.827332</v>
      </c>
      <c r="F6147" s="12" t="s">
        <v>17</v>
      </c>
      <c r="G6147" s="15"/>
      <c r="H6147" s="14" t="n">
        <f aca="false">IFERROR(IF($F$3=0,"-",Tabla1[[#This Row],[Precio de Cliente neto]]*(1+$F$3)),"-")</f>
        <v>394.71222</v>
      </c>
      <c r="I6147" s="14" t="n">
        <v>375.9164</v>
      </c>
      <c r="J6147" s="14" t="n">
        <v>338.32476</v>
      </c>
    </row>
    <row r="6148" customFormat="false" ht="15" hidden="false" customHeight="false" outlineLevel="0" collapsed="false">
      <c r="A6148" s="12" t="n">
        <v>40467</v>
      </c>
      <c r="B6148" s="13" t="s">
        <v>6161</v>
      </c>
      <c r="C6148" s="14" t="n">
        <f aca="false">IF($F$2=0," - ",Tabla1[[#This Row],[Base Precio de Lista neto]])</f>
        <v>391.9842</v>
      </c>
      <c r="D6148" s="14" t="n">
        <f aca="false">IF($F$2=0," - ",Tabla1[[#This Row],[Base Precio de Lista neto]]*(1-$F$2))</f>
        <v>274.38894</v>
      </c>
      <c r="E6148" s="14" t="n">
        <f aca="false">IF($F$2=0," - ",Tabla1[[#This Row],[Base para Mejor precio]]*(1-$F$2))</f>
        <v>246.950046</v>
      </c>
      <c r="F6148" s="12" t="s">
        <v>17</v>
      </c>
      <c r="G6148" s="15"/>
      <c r="H6148" s="14" t="n">
        <f aca="false">IFERROR(IF($F$3=0,"-",Tabla1[[#This Row],[Precio de Cliente neto]]*(1+$F$3)),"-")</f>
        <v>411.58341</v>
      </c>
      <c r="I6148" s="14" t="n">
        <v>391.9842</v>
      </c>
      <c r="J6148" s="14" t="n">
        <v>352.78578</v>
      </c>
    </row>
    <row r="6149" customFormat="false" ht="15" hidden="false" customHeight="false" outlineLevel="0" collapsed="false">
      <c r="A6149" s="12" t="n">
        <v>40468</v>
      </c>
      <c r="B6149" s="13" t="s">
        <v>6162</v>
      </c>
      <c r="C6149" s="14" t="n">
        <f aca="false">IF($F$2=0," - ",Tabla1[[#This Row],[Base Precio de Lista neto]])</f>
        <v>422.0342</v>
      </c>
      <c r="D6149" s="14" t="n">
        <f aca="false">IF($F$2=0," - ",Tabla1[[#This Row],[Base Precio de Lista neto]]*(1-$F$2))</f>
        <v>295.42394</v>
      </c>
      <c r="E6149" s="14" t="n">
        <f aca="false">IF($F$2=0," - ",Tabla1[[#This Row],[Base para Mejor precio]]*(1-$F$2))</f>
        <v>265.881546</v>
      </c>
      <c r="F6149" s="12" t="s">
        <v>17</v>
      </c>
      <c r="G6149" s="15"/>
      <c r="H6149" s="14" t="n">
        <f aca="false">IFERROR(IF($F$3=0,"-",Tabla1[[#This Row],[Precio de Cliente neto]]*(1+$F$3)),"-")</f>
        <v>443.13591</v>
      </c>
      <c r="I6149" s="14" t="n">
        <v>422.0342</v>
      </c>
      <c r="J6149" s="14" t="n">
        <v>379.83078</v>
      </c>
    </row>
    <row r="6150" customFormat="false" ht="15" hidden="false" customHeight="false" outlineLevel="0" collapsed="false">
      <c r="A6150" s="12" t="n">
        <v>40469</v>
      </c>
      <c r="B6150" s="13" t="s">
        <v>6163</v>
      </c>
      <c r="C6150" s="14" t="n">
        <f aca="false">IF($F$2=0," - ",Tabla1[[#This Row],[Base Precio de Lista neto]])</f>
        <v>510.5756</v>
      </c>
      <c r="D6150" s="14" t="n">
        <f aca="false">IF($F$2=0," - ",Tabla1[[#This Row],[Base Precio de Lista neto]]*(1-$F$2))</f>
        <v>357.40292</v>
      </c>
      <c r="E6150" s="14" t="n">
        <f aca="false">IF($F$2=0," - ",Tabla1[[#This Row],[Base para Mejor precio]]*(1-$F$2))</f>
        <v>321.662628</v>
      </c>
      <c r="F6150" s="12" t="s">
        <v>17</v>
      </c>
      <c r="G6150" s="15"/>
      <c r="H6150" s="14" t="n">
        <f aca="false">IFERROR(IF($F$3=0,"-",Tabla1[[#This Row],[Precio de Cliente neto]]*(1+$F$3)),"-")</f>
        <v>536.10438</v>
      </c>
      <c r="I6150" s="14" t="n">
        <v>510.5756</v>
      </c>
      <c r="J6150" s="14" t="n">
        <v>459.51804</v>
      </c>
    </row>
    <row r="6151" customFormat="false" ht="15" hidden="false" customHeight="false" outlineLevel="0" collapsed="false">
      <c r="A6151" s="12" t="n">
        <v>40470</v>
      </c>
      <c r="B6151" s="13" t="s">
        <v>6164</v>
      </c>
      <c r="C6151" s="14" t="n">
        <f aca="false">IF($F$2=0," - ",Tabla1[[#This Row],[Base Precio de Lista neto]])</f>
        <v>330.9072</v>
      </c>
      <c r="D6151" s="14" t="n">
        <f aca="false">IF($F$2=0," - ",Tabla1[[#This Row],[Base Precio de Lista neto]]*(1-$F$2))</f>
        <v>231.63504</v>
      </c>
      <c r="E6151" s="14" t="n">
        <f aca="false">IF($F$2=0," - ",Tabla1[[#This Row],[Base para Mejor precio]]*(1-$F$2))</f>
        <v>208.471536</v>
      </c>
      <c r="F6151" s="12" t="s">
        <v>17</v>
      </c>
      <c r="G6151" s="15"/>
      <c r="H6151" s="14" t="n">
        <f aca="false">IFERROR(IF($F$3=0,"-",Tabla1[[#This Row],[Precio de Cliente neto]]*(1+$F$3)),"-")</f>
        <v>347.45256</v>
      </c>
      <c r="I6151" s="14" t="n">
        <v>330.9072</v>
      </c>
      <c r="J6151" s="14" t="n">
        <v>297.81648</v>
      </c>
    </row>
    <row r="6152" customFormat="false" ht="15" hidden="false" customHeight="false" outlineLevel="0" collapsed="false">
      <c r="A6152" s="12" t="n">
        <v>40471</v>
      </c>
      <c r="B6152" s="13" t="s">
        <v>6165</v>
      </c>
      <c r="C6152" s="14" t="n">
        <f aca="false">IF($F$2=0," - ",Tabla1[[#This Row],[Base Precio de Lista neto]])</f>
        <v>615.2295</v>
      </c>
      <c r="D6152" s="14" t="n">
        <f aca="false">IF($F$2=0," - ",Tabla1[[#This Row],[Base Precio de Lista neto]]*(1-$F$2))</f>
        <v>430.66065</v>
      </c>
      <c r="E6152" s="14" t="n">
        <f aca="false">IF($F$2=0," - ",Tabla1[[#This Row],[Base para Mejor precio]]*(1-$F$2))</f>
        <v>387.594585</v>
      </c>
      <c r="F6152" s="12" t="s">
        <v>17</v>
      </c>
      <c r="G6152" s="15"/>
      <c r="H6152" s="14" t="n">
        <f aca="false">IFERROR(IF($F$3=0,"-",Tabla1[[#This Row],[Precio de Cliente neto]]*(1+$F$3)),"-")</f>
        <v>645.990975</v>
      </c>
      <c r="I6152" s="14" t="n">
        <v>615.2295</v>
      </c>
      <c r="J6152" s="14" t="n">
        <v>553.70655</v>
      </c>
    </row>
    <row r="6153" customFormat="false" ht="15" hidden="false" customHeight="false" outlineLevel="0" collapsed="false">
      <c r="A6153" s="12" t="n">
        <v>40485</v>
      </c>
      <c r="B6153" s="13" t="s">
        <v>6166</v>
      </c>
      <c r="C6153" s="14" t="n">
        <f aca="false">IF($F$2=0," - ",Tabla1[[#This Row],[Base Precio de Lista neto]])</f>
        <v>238.0261</v>
      </c>
      <c r="D6153" s="14" t="n">
        <f aca="false">IF($F$2=0," - ",Tabla1[[#This Row],[Base Precio de Lista neto]]*(1-$F$2))</f>
        <v>166.61827</v>
      </c>
      <c r="E6153" s="14" t="n">
        <f aca="false">IF($F$2=0," - ",Tabla1[[#This Row],[Base para Mejor precio]]*(1-$F$2))</f>
        <v>149.956443</v>
      </c>
      <c r="F6153" s="12" t="s">
        <v>31</v>
      </c>
      <c r="G6153" s="15"/>
      <c r="H6153" s="14" t="n">
        <f aca="false">IFERROR(IF($F$3=0,"-",Tabla1[[#This Row],[Precio de Cliente neto]]*(1+$F$3)),"-")</f>
        <v>249.927405</v>
      </c>
      <c r="I6153" s="14" t="n">
        <v>238.0261</v>
      </c>
      <c r="J6153" s="14" t="n">
        <v>214.22349</v>
      </c>
    </row>
    <row r="6154" customFormat="false" ht="15" hidden="false" customHeight="false" outlineLevel="0" collapsed="false">
      <c r="A6154" s="12" t="n">
        <v>40486</v>
      </c>
      <c r="B6154" s="13" t="s">
        <v>6167</v>
      </c>
      <c r="C6154" s="14" t="n">
        <f aca="false">IF($F$2=0," - ",Tabla1[[#This Row],[Base Precio de Lista neto]])</f>
        <v>1696.7074</v>
      </c>
      <c r="D6154" s="14" t="n">
        <f aca="false">IF($F$2=0," - ",Tabla1[[#This Row],[Base Precio de Lista neto]]*(1-$F$2))</f>
        <v>1187.69518</v>
      </c>
      <c r="E6154" s="14" t="n">
        <f aca="false">IF($F$2=0," - ",Tabla1[[#This Row],[Base para Mejor precio]]*(1-$F$2))</f>
        <v>962.0330958</v>
      </c>
      <c r="F6154" s="12" t="s">
        <v>31</v>
      </c>
      <c r="G6154" s="15" t="s">
        <v>143</v>
      </c>
      <c r="H6154" s="14" t="n">
        <f aca="false">IFERROR(IF($F$3=0,"-",Tabla1[[#This Row],[Precio de Cliente neto]]*(1+$F$3)),"-")</f>
        <v>1781.54277</v>
      </c>
      <c r="I6154" s="14" t="n">
        <v>1696.7074</v>
      </c>
      <c r="J6154" s="14" t="n">
        <v>1374.332994</v>
      </c>
    </row>
    <row r="6155" customFormat="false" ht="15" hidden="false" customHeight="false" outlineLevel="0" collapsed="false">
      <c r="A6155" s="12" t="n">
        <v>40487</v>
      </c>
      <c r="B6155" s="13" t="s">
        <v>6168</v>
      </c>
      <c r="C6155" s="14" t="n">
        <f aca="false">IF($F$2=0," - ",Tabla1[[#This Row],[Base Precio de Lista neto]])</f>
        <v>5375.2133</v>
      </c>
      <c r="D6155" s="14" t="n">
        <f aca="false">IF($F$2=0," - ",Tabla1[[#This Row],[Base Precio de Lista neto]]*(1-$F$2))</f>
        <v>3762.64931</v>
      </c>
      <c r="E6155" s="14" t="n">
        <f aca="false">IF($F$2=0," - ",Tabla1[[#This Row],[Base para Mejor precio]]*(1-$F$2))</f>
        <v>3386.384379</v>
      </c>
      <c r="F6155" s="12" t="s">
        <v>17</v>
      </c>
      <c r="G6155" s="15"/>
      <c r="H6155" s="14" t="n">
        <f aca="false">IFERROR(IF($F$3=0,"-",Tabla1[[#This Row],[Precio de Cliente neto]]*(1+$F$3)),"-")</f>
        <v>5643.973965</v>
      </c>
      <c r="I6155" s="14" t="n">
        <v>5375.2133</v>
      </c>
      <c r="J6155" s="14" t="n">
        <v>4837.69197</v>
      </c>
    </row>
    <row r="6156" customFormat="false" ht="15" hidden="false" customHeight="false" outlineLevel="0" collapsed="false">
      <c r="A6156" s="12" t="n">
        <v>40488</v>
      </c>
      <c r="B6156" s="13" t="s">
        <v>6169</v>
      </c>
      <c r="C6156" s="14" t="n">
        <f aca="false">IF($F$2=0," - ",Tabla1[[#This Row],[Base Precio de Lista neto]])</f>
        <v>2579.3476</v>
      </c>
      <c r="D6156" s="14" t="n">
        <f aca="false">IF($F$2=0," - ",Tabla1[[#This Row],[Base Precio de Lista neto]]*(1-$F$2))</f>
        <v>1805.54332</v>
      </c>
      <c r="E6156" s="14" t="n">
        <f aca="false">IF($F$2=0," - ",Tabla1[[#This Row],[Base para Mejor precio]]*(1-$F$2))</f>
        <v>1462.4900892</v>
      </c>
      <c r="F6156" s="12" t="s">
        <v>31</v>
      </c>
      <c r="G6156" s="15" t="s">
        <v>143</v>
      </c>
      <c r="H6156" s="14" t="n">
        <f aca="false">IFERROR(IF($F$3=0,"-",Tabla1[[#This Row],[Precio de Cliente neto]]*(1+$F$3)),"-")</f>
        <v>2708.31498</v>
      </c>
      <c r="I6156" s="14" t="n">
        <v>2579.3476</v>
      </c>
      <c r="J6156" s="14" t="n">
        <v>2089.271556</v>
      </c>
    </row>
    <row r="6157" customFormat="false" ht="15" hidden="false" customHeight="false" outlineLevel="0" collapsed="false">
      <c r="A6157" s="12" t="n">
        <v>40489</v>
      </c>
      <c r="B6157" s="13" t="s">
        <v>6170</v>
      </c>
      <c r="C6157" s="14" t="n">
        <f aca="false">IF($F$2=0," - ",Tabla1[[#This Row],[Base Precio de Lista neto]])</f>
        <v>1200.5658</v>
      </c>
      <c r="D6157" s="14" t="n">
        <f aca="false">IF($F$2=0," - ",Tabla1[[#This Row],[Base Precio de Lista neto]]*(1-$F$2))</f>
        <v>840.39606</v>
      </c>
      <c r="E6157" s="14" t="n">
        <f aca="false">IF($F$2=0," - ",Tabla1[[#This Row],[Base para Mejor precio]]*(1-$F$2))</f>
        <v>756.356454</v>
      </c>
      <c r="F6157" s="12" t="s">
        <v>31</v>
      </c>
      <c r="G6157" s="15"/>
      <c r="H6157" s="14" t="n">
        <f aca="false">IFERROR(IF($F$3=0,"-",Tabla1[[#This Row],[Precio de Cliente neto]]*(1+$F$3)),"-")</f>
        <v>1260.59409</v>
      </c>
      <c r="I6157" s="14" t="n">
        <v>1200.5658</v>
      </c>
      <c r="J6157" s="14" t="n">
        <v>1080.50922</v>
      </c>
    </row>
    <row r="6158" customFormat="false" ht="15" hidden="false" customHeight="false" outlineLevel="0" collapsed="false">
      <c r="A6158" s="12" t="n">
        <v>40490</v>
      </c>
      <c r="B6158" s="13" t="s">
        <v>6171</v>
      </c>
      <c r="C6158" s="14" t="n">
        <f aca="false">IF($F$2=0," - ",Tabla1[[#This Row],[Base Precio de Lista neto]])</f>
        <v>1405.3345</v>
      </c>
      <c r="D6158" s="14" t="n">
        <f aca="false">IF($F$2=0," - ",Tabla1[[#This Row],[Base Precio de Lista neto]]*(1-$F$2))</f>
        <v>983.73415</v>
      </c>
      <c r="E6158" s="14" t="n">
        <f aca="false">IF($F$2=0," - ",Tabla1[[#This Row],[Base para Mejor precio]]*(1-$F$2))</f>
        <v>796.8246615</v>
      </c>
      <c r="F6158" s="12" t="s">
        <v>31</v>
      </c>
      <c r="G6158" s="15" t="s">
        <v>143</v>
      </c>
      <c r="H6158" s="14" t="n">
        <f aca="false">IFERROR(IF($F$3=0,"-",Tabla1[[#This Row],[Precio de Cliente neto]]*(1+$F$3)),"-")</f>
        <v>1475.601225</v>
      </c>
      <c r="I6158" s="14" t="n">
        <v>1405.3345</v>
      </c>
      <c r="J6158" s="14" t="n">
        <v>1138.320945</v>
      </c>
    </row>
    <row r="6159" customFormat="false" ht="15" hidden="false" customHeight="false" outlineLevel="0" collapsed="false">
      <c r="A6159" s="12" t="n">
        <v>40493</v>
      </c>
      <c r="B6159" s="13" t="s">
        <v>6172</v>
      </c>
      <c r="C6159" s="14" t="n">
        <f aca="false">IF($F$2=0," - ",Tabla1[[#This Row],[Base Precio de Lista neto]])</f>
        <v>485.5684</v>
      </c>
      <c r="D6159" s="14" t="n">
        <f aca="false">IF($F$2=0," - ",Tabla1[[#This Row],[Base Precio de Lista neto]]*(1-$F$2))</f>
        <v>339.89788</v>
      </c>
      <c r="E6159" s="14" t="n">
        <f aca="false">IF($F$2=0," - ",Tabla1[[#This Row],[Base para Mejor precio]]*(1-$F$2))</f>
        <v>305.908092</v>
      </c>
      <c r="F6159" s="12" t="s">
        <v>17</v>
      </c>
      <c r="G6159" s="15"/>
      <c r="H6159" s="14" t="n">
        <f aca="false">IFERROR(IF($F$3=0,"-",Tabla1[[#This Row],[Precio de Cliente neto]]*(1+$F$3)),"-")</f>
        <v>509.84682</v>
      </c>
      <c r="I6159" s="14" t="n">
        <v>485.5684</v>
      </c>
      <c r="J6159" s="14" t="n">
        <v>437.01156</v>
      </c>
    </row>
    <row r="6160" customFormat="false" ht="15" hidden="false" customHeight="false" outlineLevel="0" collapsed="false">
      <c r="A6160" s="12" t="n">
        <v>40495</v>
      </c>
      <c r="B6160" s="13" t="s">
        <v>6173</v>
      </c>
      <c r="C6160" s="14" t="n">
        <f aca="false">IF($F$2=0," - ",Tabla1[[#This Row],[Base Precio de Lista neto]])</f>
        <v>2986.6511</v>
      </c>
      <c r="D6160" s="14" t="n">
        <f aca="false">IF($F$2=0," - ",Tabla1[[#This Row],[Base Precio de Lista neto]]*(1-$F$2))</f>
        <v>2090.65577</v>
      </c>
      <c r="E6160" s="14" t="n">
        <f aca="false">IF($F$2=0," - ",Tabla1[[#This Row],[Base para Mejor precio]]*(1-$F$2))</f>
        <v>1749.87887949</v>
      </c>
      <c r="F6160" s="12" t="s">
        <v>17</v>
      </c>
      <c r="G6160" s="15" t="s">
        <v>143</v>
      </c>
      <c r="H6160" s="14" t="n">
        <f aca="false">IFERROR(IF($F$3=0,"-",Tabla1[[#This Row],[Precio de Cliente neto]]*(1+$F$3)),"-")</f>
        <v>3135.983655</v>
      </c>
      <c r="I6160" s="14" t="n">
        <v>2986.6511</v>
      </c>
      <c r="J6160" s="14" t="n">
        <v>2499.8269707</v>
      </c>
    </row>
    <row r="6161" customFormat="false" ht="15" hidden="false" customHeight="false" outlineLevel="0" collapsed="false">
      <c r="A6161" s="12" t="n">
        <v>40496</v>
      </c>
      <c r="B6161" s="13" t="s">
        <v>6174</v>
      </c>
      <c r="C6161" s="14" t="n">
        <f aca="false">IF($F$2=0," - ",Tabla1[[#This Row],[Base Precio de Lista neto]])</f>
        <v>2947.5503</v>
      </c>
      <c r="D6161" s="14" t="n">
        <f aca="false">IF($F$2=0," - ",Tabla1[[#This Row],[Base Precio de Lista neto]]*(1-$F$2))</f>
        <v>2063.28521</v>
      </c>
      <c r="E6161" s="14" t="n">
        <f aca="false">IF($F$2=0," - ",Tabla1[[#This Row],[Base para Mejor precio]]*(1-$F$2))</f>
        <v>1726.96972077</v>
      </c>
      <c r="F6161" s="12" t="s">
        <v>17</v>
      </c>
      <c r="G6161" s="15" t="s">
        <v>143</v>
      </c>
      <c r="H6161" s="14" t="n">
        <f aca="false">IFERROR(IF($F$3=0,"-",Tabla1[[#This Row],[Precio de Cliente neto]]*(1+$F$3)),"-")</f>
        <v>3094.927815</v>
      </c>
      <c r="I6161" s="14" t="n">
        <v>2947.5503</v>
      </c>
      <c r="J6161" s="14" t="n">
        <v>2467.0996011</v>
      </c>
    </row>
    <row r="6162" customFormat="false" ht="15" hidden="false" customHeight="false" outlineLevel="0" collapsed="false">
      <c r="A6162" s="12" t="n">
        <v>40497</v>
      </c>
      <c r="B6162" s="13" t="s">
        <v>6175</v>
      </c>
      <c r="C6162" s="14" t="n">
        <f aca="false">IF($F$2=0," - ",Tabla1[[#This Row],[Base Precio de Lista neto]])</f>
        <v>2242.8638</v>
      </c>
      <c r="D6162" s="14" t="n">
        <f aca="false">IF($F$2=0," - ",Tabla1[[#This Row],[Base Precio de Lista neto]]*(1-$F$2))</f>
        <v>1570.00466</v>
      </c>
      <c r="E6162" s="14" t="n">
        <f aca="false">IF($F$2=0," - ",Tabla1[[#This Row],[Base para Mejor precio]]*(1-$F$2))</f>
        <v>1314.09390042</v>
      </c>
      <c r="F6162" s="12" t="s">
        <v>17</v>
      </c>
      <c r="G6162" s="15" t="s">
        <v>143</v>
      </c>
      <c r="H6162" s="14" t="n">
        <f aca="false">IFERROR(IF($F$3=0,"-",Tabla1[[#This Row],[Precio de Cliente neto]]*(1+$F$3)),"-")</f>
        <v>2355.00699</v>
      </c>
      <c r="I6162" s="14" t="n">
        <v>2242.8638</v>
      </c>
      <c r="J6162" s="14" t="n">
        <v>1877.2770006</v>
      </c>
    </row>
    <row r="6163" customFormat="false" ht="15" hidden="false" customHeight="false" outlineLevel="0" collapsed="false">
      <c r="A6163" s="12" t="n">
        <v>40498</v>
      </c>
      <c r="B6163" s="13" t="s">
        <v>6176</v>
      </c>
      <c r="C6163" s="14" t="n">
        <f aca="false">IF($F$2=0," - ",Tabla1[[#This Row],[Base Precio de Lista neto]])</f>
        <v>815.3642</v>
      </c>
      <c r="D6163" s="14" t="n">
        <f aca="false">IF($F$2=0," - ",Tabla1[[#This Row],[Base Precio de Lista neto]]*(1-$F$2))</f>
        <v>570.75494</v>
      </c>
      <c r="E6163" s="14" t="n">
        <f aca="false">IF($F$2=0," - ",Tabla1[[#This Row],[Base para Mejor precio]]*(1-$F$2))</f>
        <v>513.679446</v>
      </c>
      <c r="F6163" s="12" t="s">
        <v>31</v>
      </c>
      <c r="G6163" s="15"/>
      <c r="H6163" s="14" t="n">
        <f aca="false">IFERROR(IF($F$3=0,"-",Tabla1[[#This Row],[Precio de Cliente neto]]*(1+$F$3)),"-")</f>
        <v>856.13241</v>
      </c>
      <c r="I6163" s="14" t="n">
        <v>815.3642</v>
      </c>
      <c r="J6163" s="14" t="n">
        <v>733.82778</v>
      </c>
    </row>
    <row r="6164" customFormat="false" ht="15" hidden="false" customHeight="false" outlineLevel="0" collapsed="false">
      <c r="A6164" s="12" t="n">
        <v>40499</v>
      </c>
      <c r="B6164" s="13" t="s">
        <v>6177</v>
      </c>
      <c r="C6164" s="14" t="n">
        <f aca="false">IF($F$2=0," - ",Tabla1[[#This Row],[Base Precio de Lista neto]])</f>
        <v>903.9392</v>
      </c>
      <c r="D6164" s="14" t="n">
        <f aca="false">IF($F$2=0," - ",Tabla1[[#This Row],[Base Precio de Lista neto]]*(1-$F$2))</f>
        <v>632.75744</v>
      </c>
      <c r="E6164" s="14" t="n">
        <f aca="false">IF($F$2=0," - ",Tabla1[[#This Row],[Base para Mejor precio]]*(1-$F$2))</f>
        <v>569.481696</v>
      </c>
      <c r="F6164" s="12" t="s">
        <v>31</v>
      </c>
      <c r="G6164" s="15"/>
      <c r="H6164" s="14" t="n">
        <f aca="false">IFERROR(IF($F$3=0,"-",Tabla1[[#This Row],[Precio de Cliente neto]]*(1+$F$3)),"-")</f>
        <v>949.13616</v>
      </c>
      <c r="I6164" s="14" t="n">
        <v>903.9392</v>
      </c>
      <c r="J6164" s="14" t="n">
        <v>813.54528</v>
      </c>
    </row>
    <row r="6165" customFormat="false" ht="15" hidden="false" customHeight="false" outlineLevel="0" collapsed="false">
      <c r="A6165" s="12" t="n">
        <v>40500</v>
      </c>
      <c r="B6165" s="13" t="s">
        <v>6178</v>
      </c>
      <c r="C6165" s="14" t="n">
        <f aca="false">IF($F$2=0," - ",Tabla1[[#This Row],[Base Precio de Lista neto]])</f>
        <v>1186.9797</v>
      </c>
      <c r="D6165" s="14" t="n">
        <f aca="false">IF($F$2=0," - ",Tabla1[[#This Row],[Base Precio de Lista neto]]*(1-$F$2))</f>
        <v>830.88579</v>
      </c>
      <c r="E6165" s="14" t="n">
        <f aca="false">IF($F$2=0," - ",Tabla1[[#This Row],[Base para Mejor precio]]*(1-$F$2))</f>
        <v>747.797211</v>
      </c>
      <c r="F6165" s="12" t="s">
        <v>31</v>
      </c>
      <c r="G6165" s="15"/>
      <c r="H6165" s="14" t="n">
        <f aca="false">IFERROR(IF($F$3=0,"-",Tabla1[[#This Row],[Precio de Cliente neto]]*(1+$F$3)),"-")</f>
        <v>1246.328685</v>
      </c>
      <c r="I6165" s="14" t="n">
        <v>1186.9797</v>
      </c>
      <c r="J6165" s="14" t="n">
        <v>1068.28173</v>
      </c>
    </row>
    <row r="6166" customFormat="false" ht="15" hidden="false" customHeight="false" outlineLevel="0" collapsed="false">
      <c r="A6166" s="12" t="n">
        <v>40501</v>
      </c>
      <c r="B6166" s="13" t="s">
        <v>6179</v>
      </c>
      <c r="C6166" s="14" t="n">
        <f aca="false">IF($F$2=0," - ",Tabla1[[#This Row],[Base Precio de Lista neto]])</f>
        <v>1489.7045</v>
      </c>
      <c r="D6166" s="14" t="n">
        <f aca="false">IF($F$2=0," - ",Tabla1[[#This Row],[Base Precio de Lista neto]]*(1-$F$2))</f>
        <v>1042.79315</v>
      </c>
      <c r="E6166" s="14" t="n">
        <f aca="false">IF($F$2=0," - ",Tabla1[[#This Row],[Base para Mejor precio]]*(1-$F$2))</f>
        <v>938.513835</v>
      </c>
      <c r="F6166" s="12" t="s">
        <v>31</v>
      </c>
      <c r="G6166" s="15"/>
      <c r="H6166" s="14" t="n">
        <f aca="false">IFERROR(IF($F$3=0,"-",Tabla1[[#This Row],[Precio de Cliente neto]]*(1+$F$3)),"-")</f>
        <v>1564.189725</v>
      </c>
      <c r="I6166" s="14" t="n">
        <v>1489.7045</v>
      </c>
      <c r="J6166" s="14" t="n">
        <v>1340.73405</v>
      </c>
    </row>
    <row r="6167" customFormat="false" ht="15" hidden="false" customHeight="false" outlineLevel="0" collapsed="false">
      <c r="A6167" s="12" t="n">
        <v>40502</v>
      </c>
      <c r="B6167" s="13" t="s">
        <v>6180</v>
      </c>
      <c r="C6167" s="14" t="n">
        <f aca="false">IF($F$2=0," - ",Tabla1[[#This Row],[Base Precio de Lista neto]])</f>
        <v>1946.4072</v>
      </c>
      <c r="D6167" s="14" t="n">
        <f aca="false">IF($F$2=0," - ",Tabla1[[#This Row],[Base Precio de Lista neto]]*(1-$F$2))</f>
        <v>1362.48504</v>
      </c>
      <c r="E6167" s="14" t="n">
        <f aca="false">IF($F$2=0," - ",Tabla1[[#This Row],[Base para Mejor precio]]*(1-$F$2))</f>
        <v>1226.236536</v>
      </c>
      <c r="F6167" s="12" t="s">
        <v>31</v>
      </c>
      <c r="G6167" s="15"/>
      <c r="H6167" s="14" t="n">
        <f aca="false">IFERROR(IF($F$3=0,"-",Tabla1[[#This Row],[Precio de Cliente neto]]*(1+$F$3)),"-")</f>
        <v>2043.72756</v>
      </c>
      <c r="I6167" s="14" t="n">
        <v>1946.4072</v>
      </c>
      <c r="J6167" s="14" t="n">
        <v>1751.76648</v>
      </c>
    </row>
    <row r="6168" customFormat="false" ht="15" hidden="false" customHeight="false" outlineLevel="0" collapsed="false">
      <c r="A6168" s="12" t="n">
        <v>40503</v>
      </c>
      <c r="B6168" s="13" t="s">
        <v>6181</v>
      </c>
      <c r="C6168" s="14" t="n">
        <f aca="false">IF($F$2=0," - ",Tabla1[[#This Row],[Base Precio de Lista neto]])</f>
        <v>877.7772</v>
      </c>
      <c r="D6168" s="14" t="n">
        <f aca="false">IF($F$2=0," - ",Tabla1[[#This Row],[Base Precio de Lista neto]]*(1-$F$2))</f>
        <v>614.44404</v>
      </c>
      <c r="E6168" s="14" t="n">
        <f aca="false">IF($F$2=0," - ",Tabla1[[#This Row],[Base para Mejor precio]]*(1-$F$2))</f>
        <v>552.999636</v>
      </c>
      <c r="F6168" s="12" t="s">
        <v>31</v>
      </c>
      <c r="G6168" s="15"/>
      <c r="H6168" s="14" t="n">
        <f aca="false">IFERROR(IF($F$3=0,"-",Tabla1[[#This Row],[Precio de Cliente neto]]*(1+$F$3)),"-")</f>
        <v>921.66606</v>
      </c>
      <c r="I6168" s="14" t="n">
        <v>877.7772</v>
      </c>
      <c r="J6168" s="14" t="n">
        <v>789.99948</v>
      </c>
    </row>
    <row r="6169" customFormat="false" ht="15" hidden="false" customHeight="false" outlineLevel="0" collapsed="false">
      <c r="A6169" s="12" t="n">
        <v>40504</v>
      </c>
      <c r="B6169" s="13" t="s">
        <v>6182</v>
      </c>
      <c r="C6169" s="14" t="n">
        <f aca="false">IF($F$2=0," - ",Tabla1[[#This Row],[Base Precio de Lista neto]])</f>
        <v>954.517</v>
      </c>
      <c r="D6169" s="14" t="n">
        <f aca="false">IF($F$2=0," - ",Tabla1[[#This Row],[Base Precio de Lista neto]]*(1-$F$2))</f>
        <v>668.1619</v>
      </c>
      <c r="E6169" s="14" t="n">
        <f aca="false">IF($F$2=0," - ",Tabla1[[#This Row],[Base para Mejor precio]]*(1-$F$2))</f>
        <v>601.34571</v>
      </c>
      <c r="F6169" s="12" t="s">
        <v>31</v>
      </c>
      <c r="G6169" s="15"/>
      <c r="H6169" s="14" t="n">
        <f aca="false">IFERROR(IF($F$3=0,"-",Tabla1[[#This Row],[Precio de Cliente neto]]*(1+$F$3)),"-")</f>
        <v>1002.24285</v>
      </c>
      <c r="I6169" s="14" t="n">
        <v>954.517</v>
      </c>
      <c r="J6169" s="14" t="n">
        <v>859.0653</v>
      </c>
    </row>
    <row r="6170" customFormat="false" ht="15" hidden="false" customHeight="false" outlineLevel="0" collapsed="false">
      <c r="A6170" s="12" t="n">
        <v>40505</v>
      </c>
      <c r="B6170" s="13" t="s">
        <v>6183</v>
      </c>
      <c r="C6170" s="14" t="n">
        <f aca="false">IF($F$2=0," - ",Tabla1[[#This Row],[Base Precio de Lista neto]])</f>
        <v>1224.7253</v>
      </c>
      <c r="D6170" s="14" t="n">
        <f aca="false">IF($F$2=0," - ",Tabla1[[#This Row],[Base Precio de Lista neto]]*(1-$F$2))</f>
        <v>857.30771</v>
      </c>
      <c r="E6170" s="14" t="n">
        <f aca="false">IF($F$2=0," - ",Tabla1[[#This Row],[Base para Mejor precio]]*(1-$F$2))</f>
        <v>771.576939</v>
      </c>
      <c r="F6170" s="12" t="s">
        <v>31</v>
      </c>
      <c r="G6170" s="15"/>
      <c r="H6170" s="14" t="n">
        <f aca="false">IFERROR(IF($F$3=0,"-",Tabla1[[#This Row],[Precio de Cliente neto]]*(1+$F$3)),"-")</f>
        <v>1285.961565</v>
      </c>
      <c r="I6170" s="14" t="n">
        <v>1224.7253</v>
      </c>
      <c r="J6170" s="14" t="n">
        <v>1102.25277</v>
      </c>
    </row>
    <row r="6171" customFormat="false" ht="15" hidden="false" customHeight="false" outlineLevel="0" collapsed="false">
      <c r="A6171" s="12" t="n">
        <v>40506</v>
      </c>
      <c r="B6171" s="13" t="s">
        <v>6184</v>
      </c>
      <c r="C6171" s="14" t="n">
        <f aca="false">IF($F$2=0," - ",Tabla1[[#This Row],[Base Precio de Lista neto]])</f>
        <v>1584.6329</v>
      </c>
      <c r="D6171" s="14" t="n">
        <f aca="false">IF($F$2=0," - ",Tabla1[[#This Row],[Base Precio de Lista neto]]*(1-$F$2))</f>
        <v>1109.24303</v>
      </c>
      <c r="E6171" s="14" t="n">
        <f aca="false">IF($F$2=0," - ",Tabla1[[#This Row],[Base para Mejor precio]]*(1-$F$2))</f>
        <v>998.318727</v>
      </c>
      <c r="F6171" s="12" t="s">
        <v>31</v>
      </c>
      <c r="G6171" s="15"/>
      <c r="H6171" s="14" t="n">
        <f aca="false">IFERROR(IF($F$3=0,"-",Tabla1[[#This Row],[Precio de Cliente neto]]*(1+$F$3)),"-")</f>
        <v>1663.864545</v>
      </c>
      <c r="I6171" s="14" t="n">
        <v>1584.6329</v>
      </c>
      <c r="J6171" s="14" t="n">
        <v>1426.16961</v>
      </c>
    </row>
    <row r="6172" customFormat="false" ht="15" hidden="false" customHeight="false" outlineLevel="0" collapsed="false">
      <c r="A6172" s="12" t="n">
        <v>40507</v>
      </c>
      <c r="B6172" s="13" t="s">
        <v>6185</v>
      </c>
      <c r="C6172" s="14" t="n">
        <f aca="false">IF($F$2=0," - ",Tabla1[[#This Row],[Base Precio de Lista neto]])</f>
        <v>2085.4364</v>
      </c>
      <c r="D6172" s="14" t="n">
        <f aca="false">IF($F$2=0," - ",Tabla1[[#This Row],[Base Precio de Lista neto]]*(1-$F$2))</f>
        <v>1459.80548</v>
      </c>
      <c r="E6172" s="14" t="n">
        <f aca="false">IF($F$2=0," - ",Tabla1[[#This Row],[Base para Mejor precio]]*(1-$F$2))</f>
        <v>1313.824932</v>
      </c>
      <c r="F6172" s="12" t="s">
        <v>31</v>
      </c>
      <c r="G6172" s="15"/>
      <c r="H6172" s="14" t="n">
        <f aca="false">IFERROR(IF($F$3=0,"-",Tabla1[[#This Row],[Precio de Cliente neto]]*(1+$F$3)),"-")</f>
        <v>2189.70822</v>
      </c>
      <c r="I6172" s="14" t="n">
        <v>2085.4364</v>
      </c>
      <c r="J6172" s="14" t="n">
        <v>1876.89276</v>
      </c>
    </row>
    <row r="6173" customFormat="false" ht="15" hidden="false" customHeight="false" outlineLevel="0" collapsed="false">
      <c r="A6173" s="12" t="n">
        <v>40508</v>
      </c>
      <c r="B6173" s="13" t="s">
        <v>6186</v>
      </c>
      <c r="C6173" s="14" t="n">
        <f aca="false">IF($F$2=0," - ",Tabla1[[#This Row],[Base Precio de Lista neto]])</f>
        <v>954.3938</v>
      </c>
      <c r="D6173" s="14" t="n">
        <f aca="false">IF($F$2=0," - ",Tabla1[[#This Row],[Base Precio de Lista neto]]*(1-$F$2))</f>
        <v>668.07566</v>
      </c>
      <c r="E6173" s="14" t="n">
        <f aca="false">IF($F$2=0," - ",Tabla1[[#This Row],[Base para Mejor precio]]*(1-$F$2))</f>
        <v>601.268094</v>
      </c>
      <c r="F6173" s="12" t="s">
        <v>31</v>
      </c>
      <c r="G6173" s="15"/>
      <c r="H6173" s="14" t="n">
        <f aca="false">IFERROR(IF($F$3=0,"-",Tabla1[[#This Row],[Precio de Cliente neto]]*(1+$F$3)),"-")</f>
        <v>1002.11349</v>
      </c>
      <c r="I6173" s="14" t="n">
        <v>954.3938</v>
      </c>
      <c r="J6173" s="14" t="n">
        <v>858.95442</v>
      </c>
    </row>
    <row r="6174" customFormat="false" ht="15" hidden="false" customHeight="false" outlineLevel="0" collapsed="false">
      <c r="A6174" s="12" t="n">
        <v>40509</v>
      </c>
      <c r="B6174" s="13" t="s">
        <v>6187</v>
      </c>
      <c r="C6174" s="14" t="n">
        <f aca="false">IF($F$2=0," - ",Tabla1[[#This Row],[Base Precio de Lista neto]])</f>
        <v>1098.1543</v>
      </c>
      <c r="D6174" s="14" t="n">
        <f aca="false">IF($F$2=0," - ",Tabla1[[#This Row],[Base Precio de Lista neto]]*(1-$F$2))</f>
        <v>768.70801</v>
      </c>
      <c r="E6174" s="14" t="n">
        <f aca="false">IF($F$2=0," - ",Tabla1[[#This Row],[Base para Mejor precio]]*(1-$F$2))</f>
        <v>691.837209</v>
      </c>
      <c r="F6174" s="12" t="s">
        <v>31</v>
      </c>
      <c r="G6174" s="15"/>
      <c r="H6174" s="14" t="n">
        <f aca="false">IFERROR(IF($F$3=0,"-",Tabla1[[#This Row],[Precio de Cliente neto]]*(1+$F$3)),"-")</f>
        <v>1153.062015</v>
      </c>
      <c r="I6174" s="14" t="n">
        <v>1098.1543</v>
      </c>
      <c r="J6174" s="14" t="n">
        <v>988.33887</v>
      </c>
    </row>
    <row r="6175" customFormat="false" ht="15" hidden="false" customHeight="false" outlineLevel="0" collapsed="false">
      <c r="A6175" s="12" t="n">
        <v>40510</v>
      </c>
      <c r="B6175" s="13" t="s">
        <v>6188</v>
      </c>
      <c r="C6175" s="14" t="n">
        <f aca="false">IF($F$2=0," - ",Tabla1[[#This Row],[Base Precio de Lista neto]])</f>
        <v>1537.294</v>
      </c>
      <c r="D6175" s="14" t="n">
        <f aca="false">IF($F$2=0," - ",Tabla1[[#This Row],[Base Precio de Lista neto]]*(1-$F$2))</f>
        <v>1076.1058</v>
      </c>
      <c r="E6175" s="14" t="n">
        <f aca="false">IF($F$2=0," - ",Tabla1[[#This Row],[Base para Mejor precio]]*(1-$F$2))</f>
        <v>968.49522</v>
      </c>
      <c r="F6175" s="12" t="s">
        <v>31</v>
      </c>
      <c r="G6175" s="15"/>
      <c r="H6175" s="14" t="n">
        <f aca="false">IFERROR(IF($F$3=0,"-",Tabla1[[#This Row],[Precio de Cliente neto]]*(1+$F$3)),"-")</f>
        <v>1614.1587</v>
      </c>
      <c r="I6175" s="14" t="n">
        <v>1537.294</v>
      </c>
      <c r="J6175" s="14" t="n">
        <v>1383.5646</v>
      </c>
    </row>
    <row r="6176" customFormat="false" ht="15" hidden="false" customHeight="false" outlineLevel="0" collapsed="false">
      <c r="A6176" s="12" t="n">
        <v>40511</v>
      </c>
      <c r="B6176" s="13" t="s">
        <v>6189</v>
      </c>
      <c r="C6176" s="14" t="n">
        <f aca="false">IF($F$2=0," - ",Tabla1[[#This Row],[Base Precio de Lista neto]])</f>
        <v>1852.8492</v>
      </c>
      <c r="D6176" s="14" t="n">
        <f aca="false">IF($F$2=0," - ",Tabla1[[#This Row],[Base Precio de Lista neto]]*(1-$F$2))</f>
        <v>1296.99444</v>
      </c>
      <c r="E6176" s="14" t="n">
        <f aca="false">IF($F$2=0," - ",Tabla1[[#This Row],[Base para Mejor precio]]*(1-$F$2))</f>
        <v>1167.294996</v>
      </c>
      <c r="F6176" s="12" t="s">
        <v>31</v>
      </c>
      <c r="G6176" s="15"/>
      <c r="H6176" s="14" t="n">
        <f aca="false">IFERROR(IF($F$3=0,"-",Tabla1[[#This Row],[Precio de Cliente neto]]*(1+$F$3)),"-")</f>
        <v>1945.49166</v>
      </c>
      <c r="I6176" s="14" t="n">
        <v>1852.8492</v>
      </c>
      <c r="J6176" s="14" t="n">
        <v>1667.56428</v>
      </c>
    </row>
    <row r="6177" customFormat="false" ht="15" hidden="false" customHeight="false" outlineLevel="0" collapsed="false">
      <c r="A6177" s="12" t="n">
        <v>40512</v>
      </c>
      <c r="B6177" s="13" t="s">
        <v>6190</v>
      </c>
      <c r="C6177" s="14" t="n">
        <f aca="false">IF($F$2=0," - ",Tabla1[[#This Row],[Base Precio de Lista neto]])</f>
        <v>2379.6879</v>
      </c>
      <c r="D6177" s="14" t="n">
        <f aca="false">IF($F$2=0," - ",Tabla1[[#This Row],[Base Precio de Lista neto]]*(1-$F$2))</f>
        <v>1665.78153</v>
      </c>
      <c r="E6177" s="14" t="n">
        <f aca="false">IF($F$2=0," - ",Tabla1[[#This Row],[Base para Mejor precio]]*(1-$F$2))</f>
        <v>1499.203377</v>
      </c>
      <c r="F6177" s="12" t="s">
        <v>31</v>
      </c>
      <c r="G6177" s="15"/>
      <c r="H6177" s="14" t="n">
        <f aca="false">IFERROR(IF($F$3=0,"-",Tabla1[[#This Row],[Precio de Cliente neto]]*(1+$F$3)),"-")</f>
        <v>2498.672295</v>
      </c>
      <c r="I6177" s="14" t="n">
        <v>2379.6879</v>
      </c>
      <c r="J6177" s="14" t="n">
        <v>2141.71911</v>
      </c>
    </row>
    <row r="6178" customFormat="false" ht="15" hidden="false" customHeight="false" outlineLevel="0" collapsed="false">
      <c r="A6178" s="12" t="n">
        <v>40513</v>
      </c>
      <c r="B6178" s="13" t="s">
        <v>6191</v>
      </c>
      <c r="C6178" s="14" t="n">
        <f aca="false">IF($F$2=0," - ",Tabla1[[#This Row],[Base Precio de Lista neto]])</f>
        <v>738.4988</v>
      </c>
      <c r="D6178" s="14" t="n">
        <f aca="false">IF($F$2=0," - ",Tabla1[[#This Row],[Base Precio de Lista neto]]*(1-$F$2))</f>
        <v>516.94916</v>
      </c>
      <c r="E6178" s="14" t="n">
        <f aca="false">IF($F$2=0," - ",Tabla1[[#This Row],[Base para Mejor precio]]*(1-$F$2))</f>
        <v>465.254244</v>
      </c>
      <c r="F6178" s="12" t="s">
        <v>31</v>
      </c>
      <c r="G6178" s="15"/>
      <c r="H6178" s="14" t="n">
        <f aca="false">IFERROR(IF($F$3=0,"-",Tabla1[[#This Row],[Precio de Cliente neto]]*(1+$F$3)),"-")</f>
        <v>775.42374</v>
      </c>
      <c r="I6178" s="14" t="n">
        <v>738.4988</v>
      </c>
      <c r="J6178" s="14" t="n">
        <v>664.64892</v>
      </c>
    </row>
    <row r="6179" customFormat="false" ht="15" hidden="false" customHeight="false" outlineLevel="0" collapsed="false">
      <c r="A6179" s="12" t="n">
        <v>40514</v>
      </c>
      <c r="B6179" s="13" t="s">
        <v>6192</v>
      </c>
      <c r="C6179" s="14" t="n">
        <f aca="false">IF($F$2=0," - ",Tabla1[[#This Row],[Base Precio de Lista neto]])</f>
        <v>806.5174</v>
      </c>
      <c r="D6179" s="14" t="n">
        <f aca="false">IF($F$2=0," - ",Tabla1[[#This Row],[Base Precio de Lista neto]]*(1-$F$2))</f>
        <v>564.56218</v>
      </c>
      <c r="E6179" s="14" t="n">
        <f aca="false">IF($F$2=0," - ",Tabla1[[#This Row],[Base para Mejor precio]]*(1-$F$2))</f>
        <v>508.105962</v>
      </c>
      <c r="F6179" s="12" t="s">
        <v>31</v>
      </c>
      <c r="G6179" s="15"/>
      <c r="H6179" s="14" t="n">
        <f aca="false">IFERROR(IF($F$3=0,"-",Tabla1[[#This Row],[Precio de Cliente neto]]*(1+$F$3)),"-")</f>
        <v>846.84327</v>
      </c>
      <c r="I6179" s="14" t="n">
        <v>806.5174</v>
      </c>
      <c r="J6179" s="14" t="n">
        <v>725.86566</v>
      </c>
    </row>
    <row r="6180" customFormat="false" ht="15" hidden="false" customHeight="false" outlineLevel="0" collapsed="false">
      <c r="A6180" s="12" t="n">
        <v>40515</v>
      </c>
      <c r="B6180" s="13" t="s">
        <v>6193</v>
      </c>
      <c r="C6180" s="14" t="n">
        <f aca="false">IF($F$2=0," - ",Tabla1[[#This Row],[Base Precio de Lista neto]])</f>
        <v>903.9392</v>
      </c>
      <c r="D6180" s="14" t="n">
        <f aca="false">IF($F$2=0," - ",Tabla1[[#This Row],[Base Precio de Lista neto]]*(1-$F$2))</f>
        <v>632.75744</v>
      </c>
      <c r="E6180" s="14" t="n">
        <f aca="false">IF($F$2=0," - ",Tabla1[[#This Row],[Base para Mejor precio]]*(1-$F$2))</f>
        <v>569.481696</v>
      </c>
      <c r="F6180" s="12" t="s">
        <v>31</v>
      </c>
      <c r="G6180" s="15"/>
      <c r="H6180" s="14" t="n">
        <f aca="false">IFERROR(IF($F$3=0,"-",Tabla1[[#This Row],[Precio de Cliente neto]]*(1+$F$3)),"-")</f>
        <v>949.13616</v>
      </c>
      <c r="I6180" s="14" t="n">
        <v>903.9392</v>
      </c>
      <c r="J6180" s="14" t="n">
        <v>813.54528</v>
      </c>
    </row>
    <row r="6181" customFormat="false" ht="15" hidden="false" customHeight="false" outlineLevel="0" collapsed="false">
      <c r="A6181" s="12" t="n">
        <v>40516</v>
      </c>
      <c r="B6181" s="13" t="s">
        <v>6194</v>
      </c>
      <c r="C6181" s="14" t="n">
        <f aca="false">IF($F$2=0," - ",Tabla1[[#This Row],[Base Precio de Lista neto]])</f>
        <v>1186.9797</v>
      </c>
      <c r="D6181" s="14" t="n">
        <f aca="false">IF($F$2=0," - ",Tabla1[[#This Row],[Base Precio de Lista neto]]*(1-$F$2))</f>
        <v>830.88579</v>
      </c>
      <c r="E6181" s="14" t="n">
        <f aca="false">IF($F$2=0," - ",Tabla1[[#This Row],[Base para Mejor precio]]*(1-$F$2))</f>
        <v>747.797211</v>
      </c>
      <c r="F6181" s="12" t="s">
        <v>31</v>
      </c>
      <c r="G6181" s="15"/>
      <c r="H6181" s="14" t="n">
        <f aca="false">IFERROR(IF($F$3=0,"-",Tabla1[[#This Row],[Precio de Cliente neto]]*(1+$F$3)),"-")</f>
        <v>1246.328685</v>
      </c>
      <c r="I6181" s="14" t="n">
        <v>1186.9797</v>
      </c>
      <c r="J6181" s="14" t="n">
        <v>1068.28173</v>
      </c>
    </row>
    <row r="6182" customFormat="false" ht="15" hidden="false" customHeight="false" outlineLevel="0" collapsed="false">
      <c r="A6182" s="12" t="n">
        <v>40517</v>
      </c>
      <c r="B6182" s="13" t="s">
        <v>6195</v>
      </c>
      <c r="C6182" s="14" t="n">
        <f aca="false">IF($F$2=0," - ",Tabla1[[#This Row],[Base Precio de Lista neto]])</f>
        <v>1782.0884</v>
      </c>
      <c r="D6182" s="14" t="n">
        <f aca="false">IF($F$2=0," - ",Tabla1[[#This Row],[Base Precio de Lista neto]]*(1-$F$2))</f>
        <v>1247.46188</v>
      </c>
      <c r="E6182" s="14" t="n">
        <f aca="false">IF($F$2=0," - ",Tabla1[[#This Row],[Base para Mejor precio]]*(1-$F$2))</f>
        <v>1122.715692</v>
      </c>
      <c r="F6182" s="12" t="s">
        <v>31</v>
      </c>
      <c r="G6182" s="15"/>
      <c r="H6182" s="14" t="n">
        <f aca="false">IFERROR(IF($F$3=0,"-",Tabla1[[#This Row],[Precio de Cliente neto]]*(1+$F$3)),"-")</f>
        <v>1871.19282</v>
      </c>
      <c r="I6182" s="14" t="n">
        <v>1782.0884</v>
      </c>
      <c r="J6182" s="14" t="n">
        <v>1603.87956</v>
      </c>
    </row>
    <row r="6183" customFormat="false" ht="15" hidden="false" customHeight="false" outlineLevel="0" collapsed="false">
      <c r="A6183" s="12" t="n">
        <v>40518</v>
      </c>
      <c r="B6183" s="13" t="s">
        <v>6196</v>
      </c>
      <c r="C6183" s="14" t="n">
        <f aca="false">IF($F$2=0," - ",Tabla1[[#This Row],[Base Precio de Lista neto]])</f>
        <v>773.3792</v>
      </c>
      <c r="D6183" s="14" t="n">
        <f aca="false">IF($F$2=0," - ",Tabla1[[#This Row],[Base Precio de Lista neto]]*(1-$F$2))</f>
        <v>541.36544</v>
      </c>
      <c r="E6183" s="14" t="n">
        <f aca="false">IF($F$2=0," - ",Tabla1[[#This Row],[Base para Mejor precio]]*(1-$F$2))</f>
        <v>487.228896</v>
      </c>
      <c r="F6183" s="12" t="s">
        <v>31</v>
      </c>
      <c r="G6183" s="15"/>
      <c r="H6183" s="14" t="n">
        <f aca="false">IFERROR(IF($F$3=0,"-",Tabla1[[#This Row],[Precio de Cliente neto]]*(1+$F$3)),"-")</f>
        <v>812.04816</v>
      </c>
      <c r="I6183" s="14" t="n">
        <v>773.3792</v>
      </c>
      <c r="J6183" s="14" t="n">
        <v>696.04128</v>
      </c>
    </row>
    <row r="6184" customFormat="false" ht="15" hidden="false" customHeight="false" outlineLevel="0" collapsed="false">
      <c r="A6184" s="12" t="n">
        <v>40519</v>
      </c>
      <c r="B6184" s="13" t="s">
        <v>6197</v>
      </c>
      <c r="C6184" s="14" t="n">
        <f aca="false">IF($F$2=0," - ",Tabla1[[#This Row],[Base Precio de Lista neto]])</f>
        <v>804.0254</v>
      </c>
      <c r="D6184" s="14" t="n">
        <f aca="false">IF($F$2=0," - ",Tabla1[[#This Row],[Base Precio de Lista neto]]*(1-$F$2))</f>
        <v>562.81778</v>
      </c>
      <c r="E6184" s="14" t="n">
        <f aca="false">IF($F$2=0," - ",Tabla1[[#This Row],[Base para Mejor precio]]*(1-$F$2))</f>
        <v>506.536002</v>
      </c>
      <c r="F6184" s="12" t="s">
        <v>31</v>
      </c>
      <c r="G6184" s="15"/>
      <c r="H6184" s="14" t="n">
        <f aca="false">IFERROR(IF($F$3=0,"-",Tabla1[[#This Row],[Precio de Cliente neto]]*(1+$F$3)),"-")</f>
        <v>844.22667</v>
      </c>
      <c r="I6184" s="14" t="n">
        <v>804.0254</v>
      </c>
      <c r="J6184" s="14" t="n">
        <v>723.62286</v>
      </c>
    </row>
    <row r="6185" customFormat="false" ht="15" hidden="false" customHeight="false" outlineLevel="0" collapsed="false">
      <c r="A6185" s="12" t="n">
        <v>40520</v>
      </c>
      <c r="B6185" s="13" t="s">
        <v>6198</v>
      </c>
      <c r="C6185" s="14" t="n">
        <f aca="false">IF($F$2=0," - ",Tabla1[[#This Row],[Base Precio de Lista neto]])</f>
        <v>973.7035</v>
      </c>
      <c r="D6185" s="14" t="n">
        <f aca="false">IF($F$2=0," - ",Tabla1[[#This Row],[Base Precio de Lista neto]]*(1-$F$2))</f>
        <v>681.59245</v>
      </c>
      <c r="E6185" s="14" t="n">
        <f aca="false">IF($F$2=0," - ",Tabla1[[#This Row],[Base para Mejor precio]]*(1-$F$2))</f>
        <v>613.433205</v>
      </c>
      <c r="F6185" s="12" t="s">
        <v>31</v>
      </c>
      <c r="G6185" s="15"/>
      <c r="H6185" s="14" t="n">
        <f aca="false">IFERROR(IF($F$3=0,"-",Tabla1[[#This Row],[Precio de Cliente neto]]*(1+$F$3)),"-")</f>
        <v>1022.388675</v>
      </c>
      <c r="I6185" s="14" t="n">
        <v>973.7035</v>
      </c>
      <c r="J6185" s="14" t="n">
        <v>876.33315</v>
      </c>
    </row>
    <row r="6186" customFormat="false" ht="15" hidden="false" customHeight="false" outlineLevel="0" collapsed="false">
      <c r="A6186" s="12" t="n">
        <v>40521</v>
      </c>
      <c r="B6186" s="13" t="s">
        <v>6199</v>
      </c>
      <c r="C6186" s="14" t="n">
        <f aca="false">IF($F$2=0," - ",Tabla1[[#This Row],[Base Precio de Lista neto]])</f>
        <v>1268.2026</v>
      </c>
      <c r="D6186" s="14" t="n">
        <f aca="false">IF($F$2=0," - ",Tabla1[[#This Row],[Base Precio de Lista neto]]*(1-$F$2))</f>
        <v>887.74182</v>
      </c>
      <c r="E6186" s="14" t="n">
        <f aca="false">IF($F$2=0," - ",Tabla1[[#This Row],[Base para Mejor precio]]*(1-$F$2))</f>
        <v>798.967638</v>
      </c>
      <c r="F6186" s="12" t="s">
        <v>31</v>
      </c>
      <c r="G6186" s="15"/>
      <c r="H6186" s="14" t="n">
        <f aca="false">IFERROR(IF($F$3=0,"-",Tabla1[[#This Row],[Precio de Cliente neto]]*(1+$F$3)),"-")</f>
        <v>1331.61273</v>
      </c>
      <c r="I6186" s="14" t="n">
        <v>1268.2026</v>
      </c>
      <c r="J6186" s="14" t="n">
        <v>1141.38234</v>
      </c>
    </row>
    <row r="6187" customFormat="false" ht="15" hidden="false" customHeight="false" outlineLevel="0" collapsed="false">
      <c r="A6187" s="12" t="n">
        <v>40522</v>
      </c>
      <c r="B6187" s="13" t="s">
        <v>6200</v>
      </c>
      <c r="C6187" s="14" t="n">
        <f aca="false">IF($F$2=0," - ",Tabla1[[#This Row],[Base Precio de Lista neto]])</f>
        <v>1909.2834</v>
      </c>
      <c r="D6187" s="14" t="n">
        <f aca="false">IF($F$2=0," - ",Tabla1[[#This Row],[Base Precio de Lista neto]]*(1-$F$2))</f>
        <v>1336.49838</v>
      </c>
      <c r="E6187" s="14" t="n">
        <f aca="false">IF($F$2=0," - ",Tabla1[[#This Row],[Base para Mejor precio]]*(1-$F$2))</f>
        <v>1202.848542</v>
      </c>
      <c r="F6187" s="12" t="s">
        <v>31</v>
      </c>
      <c r="G6187" s="15"/>
      <c r="H6187" s="14" t="n">
        <f aca="false">IFERROR(IF($F$3=0,"-",Tabla1[[#This Row],[Precio de Cliente neto]]*(1+$F$3)),"-")</f>
        <v>2004.74757</v>
      </c>
      <c r="I6187" s="14" t="n">
        <v>1909.2834</v>
      </c>
      <c r="J6187" s="14" t="n">
        <v>1718.35506</v>
      </c>
    </row>
    <row r="6188" customFormat="false" ht="15" hidden="false" customHeight="false" outlineLevel="0" collapsed="false">
      <c r="A6188" s="12" t="n">
        <v>40523</v>
      </c>
      <c r="B6188" s="13" t="s">
        <v>6201</v>
      </c>
      <c r="C6188" s="14" t="n">
        <f aca="false">IF($F$2=0," - ",Tabla1[[#This Row],[Base Precio de Lista neto]])</f>
        <v>864.4476</v>
      </c>
      <c r="D6188" s="14" t="n">
        <f aca="false">IF($F$2=0," - ",Tabla1[[#This Row],[Base Precio de Lista neto]]*(1-$F$2))</f>
        <v>605.11332</v>
      </c>
      <c r="E6188" s="14" t="n">
        <f aca="false">IF($F$2=0," - ",Tabla1[[#This Row],[Base para Mejor precio]]*(1-$F$2))</f>
        <v>544.601988</v>
      </c>
      <c r="F6188" s="12" t="s">
        <v>31</v>
      </c>
      <c r="G6188" s="15"/>
      <c r="H6188" s="14" t="n">
        <f aca="false">IFERROR(IF($F$3=0,"-",Tabla1[[#This Row],[Precio de Cliente neto]]*(1+$F$3)),"-")</f>
        <v>907.66998</v>
      </c>
      <c r="I6188" s="14" t="n">
        <v>864.4476</v>
      </c>
      <c r="J6188" s="14" t="n">
        <v>778.00284</v>
      </c>
    </row>
    <row r="6189" customFormat="false" ht="15" hidden="false" customHeight="false" outlineLevel="0" collapsed="false">
      <c r="A6189" s="12" t="n">
        <v>40524</v>
      </c>
      <c r="B6189" s="13" t="s">
        <v>6202</v>
      </c>
      <c r="C6189" s="14" t="n">
        <f aca="false">IF($F$2=0," - ",Tabla1[[#This Row],[Base Precio de Lista neto]])</f>
        <v>899.2045</v>
      </c>
      <c r="D6189" s="14" t="n">
        <f aca="false">IF($F$2=0," - ",Tabla1[[#This Row],[Base Precio de Lista neto]]*(1-$F$2))</f>
        <v>629.44315</v>
      </c>
      <c r="E6189" s="14" t="n">
        <f aca="false">IF($F$2=0," - ",Tabla1[[#This Row],[Base para Mejor precio]]*(1-$F$2))</f>
        <v>566.498835</v>
      </c>
      <c r="F6189" s="12" t="s">
        <v>31</v>
      </c>
      <c r="G6189" s="15"/>
      <c r="H6189" s="14" t="n">
        <f aca="false">IFERROR(IF($F$3=0,"-",Tabla1[[#This Row],[Precio de Cliente neto]]*(1+$F$3)),"-")</f>
        <v>944.164725</v>
      </c>
      <c r="I6189" s="14" t="n">
        <v>899.2045</v>
      </c>
      <c r="J6189" s="14" t="n">
        <v>809.28405</v>
      </c>
    </row>
    <row r="6190" customFormat="false" ht="15" hidden="false" customHeight="false" outlineLevel="0" collapsed="false">
      <c r="A6190" s="12" t="n">
        <v>40525</v>
      </c>
      <c r="B6190" s="13" t="s">
        <v>6203</v>
      </c>
      <c r="C6190" s="14" t="n">
        <f aca="false">IF($F$2=0," - ",Tabla1[[#This Row],[Base Precio de Lista neto]])</f>
        <v>1221.7356</v>
      </c>
      <c r="D6190" s="14" t="n">
        <f aca="false">IF($F$2=0," - ",Tabla1[[#This Row],[Base Precio de Lista neto]]*(1-$F$2))</f>
        <v>855.21492</v>
      </c>
      <c r="E6190" s="14" t="n">
        <f aca="false">IF($F$2=0," - ",Tabla1[[#This Row],[Base para Mejor precio]]*(1-$F$2))</f>
        <v>769.693428</v>
      </c>
      <c r="F6190" s="12" t="s">
        <v>31</v>
      </c>
      <c r="G6190" s="15"/>
      <c r="H6190" s="14" t="n">
        <f aca="false">IFERROR(IF($F$3=0,"-",Tabla1[[#This Row],[Precio de Cliente neto]]*(1+$F$3)),"-")</f>
        <v>1282.82238</v>
      </c>
      <c r="I6190" s="14" t="n">
        <v>1221.7356</v>
      </c>
      <c r="J6190" s="14" t="n">
        <v>1099.56204</v>
      </c>
    </row>
    <row r="6191" customFormat="false" ht="15" hidden="false" customHeight="false" outlineLevel="0" collapsed="false">
      <c r="A6191" s="12" t="n">
        <v>40526</v>
      </c>
      <c r="B6191" s="13" t="s">
        <v>6204</v>
      </c>
      <c r="C6191" s="14" t="n">
        <f aca="false">IF($F$2=0," - ",Tabla1[[#This Row],[Base Precio de Lista neto]])</f>
        <v>1528.5731</v>
      </c>
      <c r="D6191" s="14" t="n">
        <f aca="false">IF($F$2=0," - ",Tabla1[[#This Row],[Base Precio de Lista neto]]*(1-$F$2))</f>
        <v>1070.00117</v>
      </c>
      <c r="E6191" s="14" t="n">
        <f aca="false">IF($F$2=0," - ",Tabla1[[#This Row],[Base para Mejor precio]]*(1-$F$2))</f>
        <v>963.001053</v>
      </c>
      <c r="F6191" s="12" t="s">
        <v>31</v>
      </c>
      <c r="G6191" s="15"/>
      <c r="H6191" s="14" t="n">
        <f aca="false">IFERROR(IF($F$3=0,"-",Tabla1[[#This Row],[Precio de Cliente neto]]*(1+$F$3)),"-")</f>
        <v>1605.001755</v>
      </c>
      <c r="I6191" s="14" t="n">
        <v>1528.5731</v>
      </c>
      <c r="J6191" s="14" t="n">
        <v>1375.71579</v>
      </c>
    </row>
    <row r="6192" customFormat="false" ht="15" hidden="false" customHeight="false" outlineLevel="0" collapsed="false">
      <c r="A6192" s="12" t="n">
        <v>40527</v>
      </c>
      <c r="B6192" s="13" t="s">
        <v>6205</v>
      </c>
      <c r="C6192" s="14" t="n">
        <f aca="false">IF($F$2=0," - ",Tabla1[[#This Row],[Base Precio de Lista neto]])</f>
        <v>2106.4881</v>
      </c>
      <c r="D6192" s="14" t="n">
        <f aca="false">IF($F$2=0," - ",Tabla1[[#This Row],[Base Precio de Lista neto]]*(1-$F$2))</f>
        <v>1474.54167</v>
      </c>
      <c r="E6192" s="14" t="n">
        <f aca="false">IF($F$2=0," - ",Tabla1[[#This Row],[Base para Mejor precio]]*(1-$F$2))</f>
        <v>1327.087503</v>
      </c>
      <c r="F6192" s="12" t="s">
        <v>31</v>
      </c>
      <c r="G6192" s="15"/>
      <c r="H6192" s="14" t="n">
        <f aca="false">IFERROR(IF($F$3=0,"-",Tabla1[[#This Row],[Precio de Cliente neto]]*(1+$F$3)),"-")</f>
        <v>2211.812505</v>
      </c>
      <c r="I6192" s="14" t="n">
        <v>2106.4881</v>
      </c>
      <c r="J6192" s="14" t="n">
        <v>1895.83929</v>
      </c>
    </row>
    <row r="6193" customFormat="false" ht="15" hidden="false" customHeight="false" outlineLevel="0" collapsed="false">
      <c r="A6193" s="12" t="n">
        <v>40528</v>
      </c>
      <c r="B6193" s="13" t="s">
        <v>6206</v>
      </c>
      <c r="C6193" s="14" t="n">
        <f aca="false">IF($F$2=0," - ",Tabla1[[#This Row],[Base Precio de Lista neto]])</f>
        <v>783.9698</v>
      </c>
      <c r="D6193" s="14" t="n">
        <f aca="false">IF($F$2=0," - ",Tabla1[[#This Row],[Base Precio de Lista neto]]*(1-$F$2))</f>
        <v>548.77886</v>
      </c>
      <c r="E6193" s="14" t="n">
        <f aca="false">IF($F$2=0," - ",Tabla1[[#This Row],[Base para Mejor precio]]*(1-$F$2))</f>
        <v>493.900974</v>
      </c>
      <c r="F6193" s="12" t="s">
        <v>31</v>
      </c>
      <c r="G6193" s="15"/>
      <c r="H6193" s="14" t="n">
        <f aca="false">IFERROR(IF($F$3=0,"-",Tabla1[[#This Row],[Precio de Cliente neto]]*(1+$F$3)),"-")</f>
        <v>823.16829</v>
      </c>
      <c r="I6193" s="14" t="n">
        <v>783.9698</v>
      </c>
      <c r="J6193" s="14" t="n">
        <v>705.57282</v>
      </c>
    </row>
    <row r="6194" customFormat="false" ht="15" hidden="false" customHeight="false" outlineLevel="0" collapsed="false">
      <c r="A6194" s="12" t="n">
        <v>40529</v>
      </c>
      <c r="B6194" s="13" t="s">
        <v>6207</v>
      </c>
      <c r="C6194" s="14" t="n">
        <f aca="false">IF($F$2=0," - ",Tabla1[[#This Row],[Base Precio de Lista neto]])</f>
        <v>848.7505</v>
      </c>
      <c r="D6194" s="14" t="n">
        <f aca="false">IF($F$2=0," - ",Tabla1[[#This Row],[Base Precio de Lista neto]]*(1-$F$2))</f>
        <v>594.12535</v>
      </c>
      <c r="E6194" s="14" t="n">
        <f aca="false">IF($F$2=0," - ",Tabla1[[#This Row],[Base para Mejor precio]]*(1-$F$2))</f>
        <v>534.712815</v>
      </c>
      <c r="F6194" s="12" t="s">
        <v>31</v>
      </c>
      <c r="G6194" s="15"/>
      <c r="H6194" s="14" t="n">
        <f aca="false">IFERROR(IF($F$3=0,"-",Tabla1[[#This Row],[Precio de Cliente neto]]*(1+$F$3)),"-")</f>
        <v>891.188025</v>
      </c>
      <c r="I6194" s="14" t="n">
        <v>848.7505</v>
      </c>
      <c r="J6194" s="14" t="n">
        <v>763.87545</v>
      </c>
    </row>
    <row r="6195" customFormat="false" ht="15" hidden="false" customHeight="false" outlineLevel="0" collapsed="false">
      <c r="A6195" s="12" t="n">
        <v>40530</v>
      </c>
      <c r="B6195" s="13" t="s">
        <v>6208</v>
      </c>
      <c r="C6195" s="14" t="n">
        <f aca="false">IF($F$2=0," - ",Tabla1[[#This Row],[Base Precio de Lista neto]])</f>
        <v>964.1108</v>
      </c>
      <c r="D6195" s="14" t="n">
        <f aca="false">IF($F$2=0," - ",Tabla1[[#This Row],[Base Precio de Lista neto]]*(1-$F$2))</f>
        <v>674.87756</v>
      </c>
      <c r="E6195" s="14" t="n">
        <f aca="false">IF($F$2=0," - ",Tabla1[[#This Row],[Base para Mejor precio]]*(1-$F$2))</f>
        <v>607.389804</v>
      </c>
      <c r="F6195" s="12" t="s">
        <v>31</v>
      </c>
      <c r="G6195" s="15"/>
      <c r="H6195" s="14" t="n">
        <f aca="false">IFERROR(IF($F$3=0,"-",Tabla1[[#This Row],[Precio de Cliente neto]]*(1+$F$3)),"-")</f>
        <v>1012.31634</v>
      </c>
      <c r="I6195" s="14" t="n">
        <v>964.1108</v>
      </c>
      <c r="J6195" s="14" t="n">
        <v>867.69972</v>
      </c>
    </row>
    <row r="6196" customFormat="false" ht="15" hidden="false" customHeight="false" outlineLevel="0" collapsed="false">
      <c r="A6196" s="12" t="n">
        <v>40531</v>
      </c>
      <c r="B6196" s="13" t="s">
        <v>6209</v>
      </c>
      <c r="C6196" s="14" t="n">
        <f aca="false">IF($F$2=0," - ",Tabla1[[#This Row],[Base Precio de Lista neto]])</f>
        <v>1296.3582</v>
      </c>
      <c r="D6196" s="14" t="n">
        <f aca="false">IF($F$2=0," - ",Tabla1[[#This Row],[Base Precio de Lista neto]]*(1-$F$2))</f>
        <v>907.45074</v>
      </c>
      <c r="E6196" s="14" t="n">
        <f aca="false">IF($F$2=0," - ",Tabla1[[#This Row],[Base para Mejor precio]]*(1-$F$2))</f>
        <v>816.705666</v>
      </c>
      <c r="F6196" s="12" t="s">
        <v>31</v>
      </c>
      <c r="G6196" s="15"/>
      <c r="H6196" s="14" t="n">
        <f aca="false">IFERROR(IF($F$3=0,"-",Tabla1[[#This Row],[Precio de Cliente neto]]*(1+$F$3)),"-")</f>
        <v>1361.17611</v>
      </c>
      <c r="I6196" s="14" t="n">
        <v>1296.3582</v>
      </c>
      <c r="J6196" s="14" t="n">
        <v>1166.72238</v>
      </c>
    </row>
    <row r="6197" customFormat="false" ht="15" hidden="false" customHeight="false" outlineLevel="0" collapsed="false">
      <c r="A6197" s="12" t="n">
        <v>40532</v>
      </c>
      <c r="B6197" s="13" t="s">
        <v>6210</v>
      </c>
      <c r="C6197" s="14" t="n">
        <f aca="false">IF($F$2=0," - ",Tabla1[[#This Row],[Base Precio de Lista neto]])</f>
        <v>1909.2834</v>
      </c>
      <c r="D6197" s="14" t="n">
        <f aca="false">IF($F$2=0," - ",Tabla1[[#This Row],[Base Precio de Lista neto]]*(1-$F$2))</f>
        <v>1336.49838</v>
      </c>
      <c r="E6197" s="14" t="n">
        <f aca="false">IF($F$2=0," - ",Tabla1[[#This Row],[Base para Mejor precio]]*(1-$F$2))</f>
        <v>1202.848542</v>
      </c>
      <c r="F6197" s="12" t="s">
        <v>31</v>
      </c>
      <c r="G6197" s="15"/>
      <c r="H6197" s="14" t="n">
        <f aca="false">IFERROR(IF($F$3=0,"-",Tabla1[[#This Row],[Precio de Cliente neto]]*(1+$F$3)),"-")</f>
        <v>2004.74757</v>
      </c>
      <c r="I6197" s="14" t="n">
        <v>1909.2834</v>
      </c>
      <c r="J6197" s="14" t="n">
        <v>1718.35506</v>
      </c>
    </row>
    <row r="6198" customFormat="false" ht="15" hidden="false" customHeight="false" outlineLevel="0" collapsed="false">
      <c r="A6198" s="12" t="n">
        <v>40533</v>
      </c>
      <c r="B6198" s="13" t="s">
        <v>6211</v>
      </c>
      <c r="C6198" s="14" t="n">
        <f aca="false">IF($F$2=0," - ",Tabla1[[#This Row],[Base Precio de Lista neto]])</f>
        <v>839.7792</v>
      </c>
      <c r="D6198" s="14" t="n">
        <f aca="false">IF($F$2=0," - ",Tabla1[[#This Row],[Base Precio de Lista neto]]*(1-$F$2))</f>
        <v>587.84544</v>
      </c>
      <c r="E6198" s="14" t="n">
        <f aca="false">IF($F$2=0," - ",Tabla1[[#This Row],[Base para Mejor precio]]*(1-$F$2))</f>
        <v>529.060896</v>
      </c>
      <c r="F6198" s="12" t="s">
        <v>31</v>
      </c>
      <c r="G6198" s="15"/>
      <c r="H6198" s="14" t="n">
        <f aca="false">IFERROR(IF($F$3=0,"-",Tabla1[[#This Row],[Precio de Cliente neto]]*(1+$F$3)),"-")</f>
        <v>881.76816</v>
      </c>
      <c r="I6198" s="14" t="n">
        <v>839.7792</v>
      </c>
      <c r="J6198" s="14" t="n">
        <v>755.80128</v>
      </c>
    </row>
    <row r="6199" customFormat="false" ht="15" hidden="false" customHeight="false" outlineLevel="0" collapsed="false">
      <c r="A6199" s="12" t="n">
        <v>40534</v>
      </c>
      <c r="B6199" s="13" t="s">
        <v>6212</v>
      </c>
      <c r="C6199" s="14" t="n">
        <f aca="false">IF($F$2=0," - ",Tabla1[[#This Row],[Base Precio de Lista neto]])</f>
        <v>893.8461</v>
      </c>
      <c r="D6199" s="14" t="n">
        <f aca="false">IF($F$2=0," - ",Tabla1[[#This Row],[Base Precio de Lista neto]]*(1-$F$2))</f>
        <v>625.69227</v>
      </c>
      <c r="E6199" s="14" t="n">
        <f aca="false">IF($F$2=0," - ",Tabla1[[#This Row],[Base para Mejor precio]]*(1-$F$2))</f>
        <v>563.123043</v>
      </c>
      <c r="F6199" s="12" t="s">
        <v>31</v>
      </c>
      <c r="G6199" s="15"/>
      <c r="H6199" s="14" t="n">
        <f aca="false">IFERROR(IF($F$3=0,"-",Tabla1[[#This Row],[Precio de Cliente neto]]*(1+$F$3)),"-")</f>
        <v>938.538405</v>
      </c>
      <c r="I6199" s="14" t="n">
        <v>893.8461</v>
      </c>
      <c r="J6199" s="14" t="n">
        <v>804.46149</v>
      </c>
    </row>
    <row r="6200" customFormat="false" ht="15" hidden="false" customHeight="false" outlineLevel="0" collapsed="false">
      <c r="A6200" s="12" t="n">
        <v>40535</v>
      </c>
      <c r="B6200" s="13" t="s">
        <v>6213</v>
      </c>
      <c r="C6200" s="14" t="n">
        <f aca="false">IF($F$2=0," - ",Tabla1[[#This Row],[Base Precio de Lista neto]])</f>
        <v>1095.1638</v>
      </c>
      <c r="D6200" s="14" t="n">
        <f aca="false">IF($F$2=0," - ",Tabla1[[#This Row],[Base Precio de Lista neto]]*(1-$F$2))</f>
        <v>766.61466</v>
      </c>
      <c r="E6200" s="14" t="n">
        <f aca="false">IF($F$2=0," - ",Tabla1[[#This Row],[Base para Mejor precio]]*(1-$F$2))</f>
        <v>689.953194</v>
      </c>
      <c r="F6200" s="12" t="s">
        <v>31</v>
      </c>
      <c r="G6200" s="15"/>
      <c r="H6200" s="14" t="n">
        <f aca="false">IFERROR(IF($F$3=0,"-",Tabla1[[#This Row],[Precio de Cliente neto]]*(1+$F$3)),"-")</f>
        <v>1149.92199</v>
      </c>
      <c r="I6200" s="14" t="n">
        <v>1095.1638</v>
      </c>
      <c r="J6200" s="14" t="n">
        <v>985.64742</v>
      </c>
    </row>
    <row r="6201" customFormat="false" ht="15" hidden="false" customHeight="false" outlineLevel="0" collapsed="false">
      <c r="A6201" s="12" t="n">
        <v>40536</v>
      </c>
      <c r="B6201" s="13" t="s">
        <v>6214</v>
      </c>
      <c r="C6201" s="14" t="n">
        <f aca="false">IF($F$2=0," - ",Tabla1[[#This Row],[Base Precio de Lista neto]])</f>
        <v>1385.5563</v>
      </c>
      <c r="D6201" s="14" t="n">
        <f aca="false">IF($F$2=0," - ",Tabla1[[#This Row],[Base Precio de Lista neto]]*(1-$F$2))</f>
        <v>969.88941</v>
      </c>
      <c r="E6201" s="14" t="n">
        <f aca="false">IF($F$2=0," - ",Tabla1[[#This Row],[Base para Mejor precio]]*(1-$F$2))</f>
        <v>872.900469</v>
      </c>
      <c r="F6201" s="12" t="s">
        <v>31</v>
      </c>
      <c r="G6201" s="15"/>
      <c r="H6201" s="14" t="n">
        <f aca="false">IFERROR(IF($F$3=0,"-",Tabla1[[#This Row],[Precio de Cliente neto]]*(1+$F$3)),"-")</f>
        <v>1454.834115</v>
      </c>
      <c r="I6201" s="14" t="n">
        <v>1385.5563</v>
      </c>
      <c r="J6201" s="14" t="n">
        <v>1247.00067</v>
      </c>
    </row>
    <row r="6202" customFormat="false" ht="15" hidden="false" customHeight="false" outlineLevel="0" collapsed="false">
      <c r="A6202" s="12" t="n">
        <v>40537</v>
      </c>
      <c r="B6202" s="13" t="s">
        <v>6215</v>
      </c>
      <c r="C6202" s="14" t="n">
        <f aca="false">IF($F$2=0," - ",Tabla1[[#This Row],[Base Precio de Lista neto]])</f>
        <v>1984.1544</v>
      </c>
      <c r="D6202" s="14" t="n">
        <f aca="false">IF($F$2=0," - ",Tabla1[[#This Row],[Base Precio de Lista neto]]*(1-$F$2))</f>
        <v>1388.90808</v>
      </c>
      <c r="E6202" s="14" t="n">
        <f aca="false">IF($F$2=0," - ",Tabla1[[#This Row],[Base para Mejor precio]]*(1-$F$2))</f>
        <v>1250.017272</v>
      </c>
      <c r="F6202" s="12" t="s">
        <v>31</v>
      </c>
      <c r="G6202" s="15"/>
      <c r="H6202" s="14" t="n">
        <f aca="false">IFERROR(IF($F$3=0,"-",Tabla1[[#This Row],[Precio de Cliente neto]]*(1+$F$3)),"-")</f>
        <v>2083.36212</v>
      </c>
      <c r="I6202" s="14" t="n">
        <v>1984.1544</v>
      </c>
      <c r="J6202" s="14" t="n">
        <v>1785.73896</v>
      </c>
    </row>
    <row r="6203" customFormat="false" ht="15" hidden="false" customHeight="false" outlineLevel="0" collapsed="false">
      <c r="A6203" s="12" t="n">
        <v>40538</v>
      </c>
      <c r="B6203" s="13" t="s">
        <v>6216</v>
      </c>
      <c r="C6203" s="14" t="n">
        <f aca="false">IF($F$2=0," - ",Tabla1[[#This Row],[Base Precio de Lista neto]])</f>
        <v>961.3679</v>
      </c>
      <c r="D6203" s="14" t="n">
        <f aca="false">IF($F$2=0," - ",Tabla1[[#This Row],[Base Precio de Lista neto]]*(1-$F$2))</f>
        <v>672.95753</v>
      </c>
      <c r="E6203" s="14" t="n">
        <f aca="false">IF($F$2=0," - ",Tabla1[[#This Row],[Base para Mejor precio]]*(1-$F$2))</f>
        <v>605.661777</v>
      </c>
      <c r="F6203" s="12" t="s">
        <v>31</v>
      </c>
      <c r="G6203" s="15"/>
      <c r="H6203" s="14" t="n">
        <f aca="false">IFERROR(IF($F$3=0,"-",Tabla1[[#This Row],[Precio de Cliente neto]]*(1+$F$3)),"-")</f>
        <v>1009.436295</v>
      </c>
      <c r="I6203" s="14" t="n">
        <v>961.3679</v>
      </c>
      <c r="J6203" s="14" t="n">
        <v>865.23111</v>
      </c>
    </row>
    <row r="6204" customFormat="false" ht="15" hidden="false" customHeight="false" outlineLevel="0" collapsed="false">
      <c r="A6204" s="12" t="n">
        <v>40539</v>
      </c>
      <c r="B6204" s="13" t="s">
        <v>6217</v>
      </c>
      <c r="C6204" s="14" t="n">
        <f aca="false">IF($F$2=0," - ",Tabla1[[#This Row],[Base Precio de Lista neto]])</f>
        <v>994.1333</v>
      </c>
      <c r="D6204" s="14" t="n">
        <f aca="false">IF($F$2=0," - ",Tabla1[[#This Row],[Base Precio de Lista neto]]*(1-$F$2))</f>
        <v>695.89331</v>
      </c>
      <c r="E6204" s="14" t="n">
        <f aca="false">IF($F$2=0," - ",Tabla1[[#This Row],[Base para Mejor precio]]*(1-$F$2))</f>
        <v>626.303979</v>
      </c>
      <c r="F6204" s="12" t="s">
        <v>31</v>
      </c>
      <c r="G6204" s="15"/>
      <c r="H6204" s="14" t="n">
        <f aca="false">IFERROR(IF($F$3=0,"-",Tabla1[[#This Row],[Precio de Cliente neto]]*(1+$F$3)),"-")</f>
        <v>1043.839965</v>
      </c>
      <c r="I6204" s="14" t="n">
        <v>994.1333</v>
      </c>
      <c r="J6204" s="14" t="n">
        <v>894.71997</v>
      </c>
    </row>
    <row r="6205" customFormat="false" ht="15" hidden="false" customHeight="false" outlineLevel="0" collapsed="false">
      <c r="A6205" s="12" t="n">
        <v>40540</v>
      </c>
      <c r="B6205" s="13" t="s">
        <v>6218</v>
      </c>
      <c r="C6205" s="14" t="n">
        <f aca="false">IF($F$2=0," - ",Tabla1[[#This Row],[Base Precio de Lista neto]])</f>
        <v>1196.5726</v>
      </c>
      <c r="D6205" s="14" t="n">
        <f aca="false">IF($F$2=0," - ",Tabla1[[#This Row],[Base Precio de Lista neto]]*(1-$F$2))</f>
        <v>837.60082</v>
      </c>
      <c r="E6205" s="14" t="n">
        <f aca="false">IF($F$2=0," - ",Tabla1[[#This Row],[Base para Mejor precio]]*(1-$F$2))</f>
        <v>753.840738</v>
      </c>
      <c r="F6205" s="12" t="s">
        <v>31</v>
      </c>
      <c r="G6205" s="15"/>
      <c r="H6205" s="14" t="n">
        <f aca="false">IFERROR(IF($F$3=0,"-",Tabla1[[#This Row],[Precio de Cliente neto]]*(1+$F$3)),"-")</f>
        <v>1256.40123</v>
      </c>
      <c r="I6205" s="14" t="n">
        <v>1196.5726</v>
      </c>
      <c r="J6205" s="14" t="n">
        <v>1076.91534</v>
      </c>
    </row>
    <row r="6206" customFormat="false" ht="15" hidden="false" customHeight="false" outlineLevel="0" collapsed="false">
      <c r="A6206" s="12" t="n">
        <v>40541</v>
      </c>
      <c r="B6206" s="13" t="s">
        <v>6219</v>
      </c>
      <c r="C6206" s="14" t="n">
        <f aca="false">IF($F$2=0," - ",Tabla1[[#This Row],[Base Precio de Lista neto]])</f>
        <v>1539.41</v>
      </c>
      <c r="D6206" s="14" t="n">
        <f aca="false">IF($F$2=0," - ",Tabla1[[#This Row],[Base Precio de Lista neto]]*(1-$F$2))</f>
        <v>1077.587</v>
      </c>
      <c r="E6206" s="14" t="n">
        <f aca="false">IF($F$2=0," - ",Tabla1[[#This Row],[Base para Mejor precio]]*(1-$F$2))</f>
        <v>969.8283</v>
      </c>
      <c r="F6206" s="12" t="s">
        <v>31</v>
      </c>
      <c r="G6206" s="15"/>
      <c r="H6206" s="14" t="n">
        <f aca="false">IFERROR(IF($F$3=0,"-",Tabla1[[#This Row],[Precio de Cliente neto]]*(1+$F$3)),"-")</f>
        <v>1616.3805</v>
      </c>
      <c r="I6206" s="14" t="n">
        <v>1539.41</v>
      </c>
      <c r="J6206" s="14" t="n">
        <v>1385.469</v>
      </c>
    </row>
    <row r="6207" customFormat="false" ht="15" hidden="false" customHeight="false" outlineLevel="0" collapsed="false">
      <c r="A6207" s="12" t="n">
        <v>40542</v>
      </c>
      <c r="B6207" s="13" t="s">
        <v>6220</v>
      </c>
      <c r="C6207" s="14" t="n">
        <f aca="false">IF($F$2=0," - ",Tabla1[[#This Row],[Base Precio de Lista neto]])</f>
        <v>2323.8785</v>
      </c>
      <c r="D6207" s="14" t="n">
        <f aca="false">IF($F$2=0," - ",Tabla1[[#This Row],[Base Precio de Lista neto]]*(1-$F$2))</f>
        <v>1626.71495</v>
      </c>
      <c r="E6207" s="14" t="n">
        <f aca="false">IF($F$2=0," - ",Tabla1[[#This Row],[Base para Mejor precio]]*(1-$F$2))</f>
        <v>1464.043455</v>
      </c>
      <c r="F6207" s="12" t="s">
        <v>31</v>
      </c>
      <c r="G6207" s="15"/>
      <c r="H6207" s="14" t="n">
        <f aca="false">IFERROR(IF($F$3=0,"-",Tabla1[[#This Row],[Precio de Cliente neto]]*(1+$F$3)),"-")</f>
        <v>2440.072425</v>
      </c>
      <c r="I6207" s="14" t="n">
        <v>2323.8785</v>
      </c>
      <c r="J6207" s="14" t="n">
        <v>2091.49065</v>
      </c>
    </row>
    <row r="6208" customFormat="false" ht="15" hidden="false" customHeight="false" outlineLevel="0" collapsed="false">
      <c r="A6208" s="12" t="n">
        <v>40543</v>
      </c>
      <c r="B6208" s="13" t="s">
        <v>6221</v>
      </c>
      <c r="C6208" s="14" t="n">
        <f aca="false">IF($F$2=0," - ",Tabla1[[#This Row],[Base Precio de Lista neto]])</f>
        <v>982.6733</v>
      </c>
      <c r="D6208" s="14" t="n">
        <f aca="false">IF($F$2=0," - ",Tabla1[[#This Row],[Base Precio de Lista neto]]*(1-$F$2))</f>
        <v>687.87131</v>
      </c>
      <c r="E6208" s="14" t="n">
        <f aca="false">IF($F$2=0," - ",Tabla1[[#This Row],[Base para Mejor precio]]*(1-$F$2))</f>
        <v>619.084179</v>
      </c>
      <c r="F6208" s="12" t="s">
        <v>31</v>
      </c>
      <c r="G6208" s="15"/>
      <c r="H6208" s="14" t="n">
        <f aca="false">IFERROR(IF($F$3=0,"-",Tabla1[[#This Row],[Precio de Cliente neto]]*(1+$F$3)),"-")</f>
        <v>1031.806965</v>
      </c>
      <c r="I6208" s="14" t="n">
        <v>982.6733</v>
      </c>
      <c r="J6208" s="14" t="n">
        <v>884.40597</v>
      </c>
    </row>
    <row r="6209" customFormat="false" ht="15" hidden="false" customHeight="false" outlineLevel="0" collapsed="false">
      <c r="A6209" s="12" t="n">
        <v>40544</v>
      </c>
      <c r="B6209" s="13" t="s">
        <v>6222</v>
      </c>
      <c r="C6209" s="14" t="n">
        <f aca="false">IF($F$2=0," - ",Tabla1[[#This Row],[Base Precio de Lista neto]])</f>
        <v>1109.3659</v>
      </c>
      <c r="D6209" s="14" t="n">
        <f aca="false">IF($F$2=0," - ",Tabla1[[#This Row],[Base Precio de Lista neto]]*(1-$F$2))</f>
        <v>776.55613</v>
      </c>
      <c r="E6209" s="14" t="n">
        <f aca="false">IF($F$2=0," - ",Tabla1[[#This Row],[Base para Mejor precio]]*(1-$F$2))</f>
        <v>698.900517</v>
      </c>
      <c r="F6209" s="12" t="s">
        <v>31</v>
      </c>
      <c r="G6209" s="15"/>
      <c r="H6209" s="14" t="n">
        <f aca="false">IFERROR(IF($F$3=0,"-",Tabla1[[#This Row],[Precio de Cliente neto]]*(1+$F$3)),"-")</f>
        <v>1164.834195</v>
      </c>
      <c r="I6209" s="14" t="n">
        <v>1109.3659</v>
      </c>
      <c r="J6209" s="14" t="n">
        <v>998.42931</v>
      </c>
    </row>
    <row r="6210" customFormat="false" ht="15" hidden="false" customHeight="false" outlineLevel="0" collapsed="false">
      <c r="A6210" s="12" t="n">
        <v>40545</v>
      </c>
      <c r="B6210" s="13" t="s">
        <v>6223</v>
      </c>
      <c r="C6210" s="14" t="n">
        <f aca="false">IF($F$2=0," - ",Tabla1[[#This Row],[Base Precio de Lista neto]])</f>
        <v>1410.4718</v>
      </c>
      <c r="D6210" s="14" t="n">
        <f aca="false">IF($F$2=0," - ",Tabla1[[#This Row],[Base Precio de Lista neto]]*(1-$F$2))</f>
        <v>987.33026</v>
      </c>
      <c r="E6210" s="14" t="n">
        <f aca="false">IF($F$2=0," - ",Tabla1[[#This Row],[Base para Mejor precio]]*(1-$F$2))</f>
        <v>888.597234</v>
      </c>
      <c r="F6210" s="12" t="s">
        <v>31</v>
      </c>
      <c r="G6210" s="15"/>
      <c r="H6210" s="14" t="n">
        <f aca="false">IFERROR(IF($F$3=0,"-",Tabla1[[#This Row],[Precio de Cliente neto]]*(1+$F$3)),"-")</f>
        <v>1480.99539</v>
      </c>
      <c r="I6210" s="14" t="n">
        <v>1410.4718</v>
      </c>
      <c r="J6210" s="14" t="n">
        <v>1269.42462</v>
      </c>
    </row>
    <row r="6211" customFormat="false" ht="15" hidden="false" customHeight="false" outlineLevel="0" collapsed="false">
      <c r="A6211" s="12" t="n">
        <v>40546</v>
      </c>
      <c r="B6211" s="13" t="s">
        <v>6224</v>
      </c>
      <c r="C6211" s="14" t="n">
        <f aca="false">IF($F$2=0," - ",Tabla1[[#This Row],[Base Precio de Lista neto]])</f>
        <v>1837.5247</v>
      </c>
      <c r="D6211" s="14" t="n">
        <f aca="false">IF($F$2=0," - ",Tabla1[[#This Row],[Base Precio de Lista neto]]*(1-$F$2))</f>
        <v>1286.26729</v>
      </c>
      <c r="E6211" s="14" t="n">
        <f aca="false">IF($F$2=0," - ",Tabla1[[#This Row],[Base para Mejor precio]]*(1-$F$2))</f>
        <v>1157.640561</v>
      </c>
      <c r="F6211" s="12" t="s">
        <v>31</v>
      </c>
      <c r="G6211" s="15"/>
      <c r="H6211" s="14" t="n">
        <f aca="false">IFERROR(IF($F$3=0,"-",Tabla1[[#This Row],[Precio de Cliente neto]]*(1+$F$3)),"-")</f>
        <v>1929.400935</v>
      </c>
      <c r="I6211" s="14" t="n">
        <v>1837.5247</v>
      </c>
      <c r="J6211" s="14" t="n">
        <v>1653.77223</v>
      </c>
    </row>
    <row r="6212" customFormat="false" ht="15" hidden="false" customHeight="false" outlineLevel="0" collapsed="false">
      <c r="A6212" s="12" t="n">
        <v>40547</v>
      </c>
      <c r="B6212" s="13" t="s">
        <v>6225</v>
      </c>
      <c r="C6212" s="14" t="n">
        <f aca="false">IF($F$2=0," - ",Tabla1[[#This Row],[Base Precio de Lista neto]])</f>
        <v>2342.0662</v>
      </c>
      <c r="D6212" s="14" t="n">
        <f aca="false">IF($F$2=0," - ",Tabla1[[#This Row],[Base Precio de Lista neto]]*(1-$F$2))</f>
        <v>1639.44634</v>
      </c>
      <c r="E6212" s="14" t="n">
        <f aca="false">IF($F$2=0," - ",Tabla1[[#This Row],[Base para Mejor precio]]*(1-$F$2))</f>
        <v>1475.501706</v>
      </c>
      <c r="F6212" s="12" t="s">
        <v>31</v>
      </c>
      <c r="G6212" s="15"/>
      <c r="H6212" s="14" t="n">
        <f aca="false">IFERROR(IF($F$3=0,"-",Tabla1[[#This Row],[Precio de Cliente neto]]*(1+$F$3)),"-")</f>
        <v>2459.16951</v>
      </c>
      <c r="I6212" s="14" t="n">
        <v>2342.0662</v>
      </c>
      <c r="J6212" s="14" t="n">
        <v>2107.85958</v>
      </c>
    </row>
    <row r="6213" customFormat="false" ht="15" hidden="false" customHeight="false" outlineLevel="0" collapsed="false">
      <c r="A6213" s="12" t="n">
        <v>40548</v>
      </c>
      <c r="B6213" s="13" t="s">
        <v>6226</v>
      </c>
      <c r="C6213" s="14" t="n">
        <f aca="false">IF($F$2=0," - ",Tabla1[[#This Row],[Base Precio de Lista neto]])</f>
        <v>1160.4454</v>
      </c>
      <c r="D6213" s="14" t="n">
        <f aca="false">IF($F$2=0," - ",Tabla1[[#This Row],[Base Precio de Lista neto]]*(1-$F$2))</f>
        <v>812.31178</v>
      </c>
      <c r="E6213" s="14" t="n">
        <f aca="false">IF($F$2=0," - ",Tabla1[[#This Row],[Base para Mejor precio]]*(1-$F$2))</f>
        <v>731.080602</v>
      </c>
      <c r="F6213" s="12" t="s">
        <v>31</v>
      </c>
      <c r="G6213" s="15"/>
      <c r="H6213" s="14" t="n">
        <f aca="false">IFERROR(IF($F$3=0,"-",Tabla1[[#This Row],[Precio de Cliente neto]]*(1+$F$3)),"-")</f>
        <v>1218.46767</v>
      </c>
      <c r="I6213" s="14" t="n">
        <v>1160.4454</v>
      </c>
      <c r="J6213" s="14" t="n">
        <v>1044.40086</v>
      </c>
    </row>
    <row r="6214" customFormat="false" ht="15" hidden="false" customHeight="false" outlineLevel="0" collapsed="false">
      <c r="A6214" s="12" t="n">
        <v>40549</v>
      </c>
      <c r="B6214" s="13" t="s">
        <v>6227</v>
      </c>
      <c r="C6214" s="14" t="n">
        <f aca="false">IF($F$2=0," - ",Tabla1[[#This Row],[Base Precio de Lista neto]])</f>
        <v>1171.6568</v>
      </c>
      <c r="D6214" s="14" t="n">
        <f aca="false">IF($F$2=0," - ",Tabla1[[#This Row],[Base Precio de Lista neto]]*(1-$F$2))</f>
        <v>820.15976</v>
      </c>
      <c r="E6214" s="14" t="n">
        <f aca="false">IF($F$2=0," - ",Tabla1[[#This Row],[Base para Mejor precio]]*(1-$F$2))</f>
        <v>738.143784</v>
      </c>
      <c r="F6214" s="12" t="s">
        <v>31</v>
      </c>
      <c r="G6214" s="15"/>
      <c r="H6214" s="14" t="n">
        <f aca="false">IFERROR(IF($F$3=0,"-",Tabla1[[#This Row],[Precio de Cliente neto]]*(1+$F$3)),"-")</f>
        <v>1230.23964</v>
      </c>
      <c r="I6214" s="14" t="n">
        <v>1171.6568</v>
      </c>
      <c r="J6214" s="14" t="n">
        <v>1054.49112</v>
      </c>
    </row>
    <row r="6215" customFormat="false" ht="15" hidden="false" customHeight="false" outlineLevel="0" collapsed="false">
      <c r="A6215" s="12" t="n">
        <v>40550</v>
      </c>
      <c r="B6215" s="13" t="s">
        <v>6228</v>
      </c>
      <c r="C6215" s="14" t="n">
        <f aca="false">IF($F$2=0," - ",Tabla1[[#This Row],[Base Precio de Lista neto]])</f>
        <v>1542.773</v>
      </c>
      <c r="D6215" s="14" t="n">
        <f aca="false">IF($F$2=0," - ",Tabla1[[#This Row],[Base Precio de Lista neto]]*(1-$F$2))</f>
        <v>1079.9411</v>
      </c>
      <c r="E6215" s="14" t="n">
        <f aca="false">IF($F$2=0," - ",Tabla1[[#This Row],[Base para Mejor precio]]*(1-$F$2))</f>
        <v>971.94699</v>
      </c>
      <c r="F6215" s="12" t="s">
        <v>31</v>
      </c>
      <c r="G6215" s="15"/>
      <c r="H6215" s="14" t="n">
        <f aca="false">IFERROR(IF($F$3=0,"-",Tabla1[[#This Row],[Precio de Cliente neto]]*(1+$F$3)),"-")</f>
        <v>1619.91165</v>
      </c>
      <c r="I6215" s="14" t="n">
        <v>1542.773</v>
      </c>
      <c r="J6215" s="14" t="n">
        <v>1388.4957</v>
      </c>
    </row>
    <row r="6216" customFormat="false" ht="15" hidden="false" customHeight="false" outlineLevel="0" collapsed="false">
      <c r="A6216" s="12" t="n">
        <v>40551</v>
      </c>
      <c r="B6216" s="13" t="s">
        <v>6229</v>
      </c>
      <c r="C6216" s="14" t="n">
        <f aca="false">IF($F$2=0," - ",Tabla1[[#This Row],[Base Precio de Lista neto]])</f>
        <v>2154.7016</v>
      </c>
      <c r="D6216" s="14" t="n">
        <f aca="false">IF($F$2=0," - ",Tabla1[[#This Row],[Base Precio de Lista neto]]*(1-$F$2))</f>
        <v>1508.29112</v>
      </c>
      <c r="E6216" s="14" t="n">
        <f aca="false">IF($F$2=0," - ",Tabla1[[#This Row],[Base para Mejor precio]]*(1-$F$2))</f>
        <v>1357.462008</v>
      </c>
      <c r="F6216" s="12" t="s">
        <v>31</v>
      </c>
      <c r="G6216" s="15"/>
      <c r="H6216" s="14" t="n">
        <f aca="false">IFERROR(IF($F$3=0,"-",Tabla1[[#This Row],[Precio de Cliente neto]]*(1+$F$3)),"-")</f>
        <v>2262.43668</v>
      </c>
      <c r="I6216" s="14" t="n">
        <v>2154.7016</v>
      </c>
      <c r="J6216" s="14" t="n">
        <v>1939.23144</v>
      </c>
    </row>
    <row r="6217" customFormat="false" ht="15" hidden="false" customHeight="false" outlineLevel="0" collapsed="false">
      <c r="A6217" s="12" t="n">
        <v>40552</v>
      </c>
      <c r="B6217" s="13" t="s">
        <v>6230</v>
      </c>
      <c r="C6217" s="14" t="n">
        <f aca="false">IF($F$2=0," - ",Tabla1[[#This Row],[Base Precio de Lista neto]])</f>
        <v>2633.9538</v>
      </c>
      <c r="D6217" s="14" t="n">
        <f aca="false">IF($F$2=0," - ",Tabla1[[#This Row],[Base Precio de Lista neto]]*(1-$F$2))</f>
        <v>1843.76766</v>
      </c>
      <c r="E6217" s="14" t="n">
        <f aca="false">IF($F$2=0," - ",Tabla1[[#This Row],[Base para Mejor precio]]*(1-$F$2))</f>
        <v>1659.390894</v>
      </c>
      <c r="F6217" s="12" t="s">
        <v>31</v>
      </c>
      <c r="G6217" s="15"/>
      <c r="H6217" s="14" t="n">
        <f aca="false">IFERROR(IF($F$3=0,"-",Tabla1[[#This Row],[Precio de Cliente neto]]*(1+$F$3)),"-")</f>
        <v>2765.65149</v>
      </c>
      <c r="I6217" s="14" t="n">
        <v>2633.9538</v>
      </c>
      <c r="J6217" s="14" t="n">
        <v>2370.55842</v>
      </c>
    </row>
    <row r="6218" customFormat="false" ht="15" hidden="false" customHeight="false" outlineLevel="0" collapsed="false">
      <c r="A6218" s="12" t="n">
        <v>40553</v>
      </c>
      <c r="B6218" s="13" t="s">
        <v>6231</v>
      </c>
      <c r="C6218" s="14" t="n">
        <f aca="false">IF($F$2=0," - ",Tabla1[[#This Row],[Base Precio de Lista neto]])</f>
        <v>1227.9663</v>
      </c>
      <c r="D6218" s="14" t="n">
        <f aca="false">IF($F$2=0," - ",Tabla1[[#This Row],[Base Precio de Lista neto]]*(1-$F$2))</f>
        <v>859.57641</v>
      </c>
      <c r="E6218" s="14" t="n">
        <f aca="false">IF($F$2=0," - ",Tabla1[[#This Row],[Base para Mejor precio]]*(1-$F$2))</f>
        <v>773.618769</v>
      </c>
      <c r="F6218" s="12" t="s">
        <v>31</v>
      </c>
      <c r="G6218" s="15"/>
      <c r="H6218" s="14" t="n">
        <f aca="false">IFERROR(IF($F$3=0,"-",Tabla1[[#This Row],[Precio de Cliente neto]]*(1+$F$3)),"-")</f>
        <v>1289.364615</v>
      </c>
      <c r="I6218" s="14" t="n">
        <v>1227.9663</v>
      </c>
      <c r="J6218" s="14" t="n">
        <v>1105.16967</v>
      </c>
    </row>
    <row r="6219" customFormat="false" ht="15" hidden="false" customHeight="false" outlineLevel="0" collapsed="false">
      <c r="A6219" s="12" t="n">
        <v>40554</v>
      </c>
      <c r="B6219" s="13" t="s">
        <v>6232</v>
      </c>
      <c r="C6219" s="14" t="n">
        <f aca="false">IF($F$2=0," - ",Tabla1[[#This Row],[Base Precio de Lista neto]])</f>
        <v>1252.8794</v>
      </c>
      <c r="D6219" s="14" t="n">
        <f aca="false">IF($F$2=0," - ",Tabla1[[#This Row],[Base Precio de Lista neto]]*(1-$F$2))</f>
        <v>877.01558</v>
      </c>
      <c r="E6219" s="14" t="n">
        <f aca="false">IF($F$2=0," - ",Tabla1[[#This Row],[Base para Mejor precio]]*(1-$F$2))</f>
        <v>789.314022</v>
      </c>
      <c r="F6219" s="12" t="s">
        <v>31</v>
      </c>
      <c r="G6219" s="15"/>
      <c r="H6219" s="14" t="n">
        <f aca="false">IFERROR(IF($F$3=0,"-",Tabla1[[#This Row],[Precio de Cliente neto]]*(1+$F$3)),"-")</f>
        <v>1315.52337</v>
      </c>
      <c r="I6219" s="14" t="n">
        <v>1252.8794</v>
      </c>
      <c r="J6219" s="14" t="n">
        <v>1127.59146</v>
      </c>
    </row>
    <row r="6220" customFormat="false" ht="15" hidden="false" customHeight="false" outlineLevel="0" collapsed="false">
      <c r="A6220" s="12" t="n">
        <v>40555</v>
      </c>
      <c r="B6220" s="13" t="s">
        <v>6233</v>
      </c>
      <c r="C6220" s="14" t="n">
        <f aca="false">IF($F$2=0," - ",Tabla1[[#This Row],[Base Precio de Lista neto]])</f>
        <v>1635.8318</v>
      </c>
      <c r="D6220" s="14" t="n">
        <f aca="false">IF($F$2=0," - ",Tabla1[[#This Row],[Base Precio de Lista neto]]*(1-$F$2))</f>
        <v>1145.08226</v>
      </c>
      <c r="E6220" s="14" t="n">
        <f aca="false">IF($F$2=0," - ",Tabla1[[#This Row],[Base para Mejor precio]]*(1-$F$2))</f>
        <v>1030.574034</v>
      </c>
      <c r="F6220" s="12" t="s">
        <v>31</v>
      </c>
      <c r="G6220" s="15"/>
      <c r="H6220" s="14" t="n">
        <f aca="false">IFERROR(IF($F$3=0,"-",Tabla1[[#This Row],[Precio de Cliente neto]]*(1+$F$3)),"-")</f>
        <v>1717.62339</v>
      </c>
      <c r="I6220" s="14" t="n">
        <v>1635.8318</v>
      </c>
      <c r="J6220" s="14" t="n">
        <v>1472.24862</v>
      </c>
    </row>
    <row r="6221" customFormat="false" ht="15" hidden="false" customHeight="false" outlineLevel="0" collapsed="false">
      <c r="A6221" s="12" t="n">
        <v>40556</v>
      </c>
      <c r="B6221" s="13" t="s">
        <v>6234</v>
      </c>
      <c r="C6221" s="14" t="n">
        <f aca="false">IF($F$2=0," - ",Tabla1[[#This Row],[Base Precio de Lista neto]])</f>
        <v>2230.4459</v>
      </c>
      <c r="D6221" s="14" t="n">
        <f aca="false">IF($F$2=0," - ",Tabla1[[#This Row],[Base Precio de Lista neto]]*(1-$F$2))</f>
        <v>1561.31213</v>
      </c>
      <c r="E6221" s="14" t="n">
        <f aca="false">IF($F$2=0," - ",Tabla1[[#This Row],[Base para Mejor precio]]*(1-$F$2))</f>
        <v>1405.180917</v>
      </c>
      <c r="F6221" s="12" t="s">
        <v>31</v>
      </c>
      <c r="G6221" s="15"/>
      <c r="H6221" s="14" t="n">
        <f aca="false">IFERROR(IF($F$3=0,"-",Tabla1[[#This Row],[Precio de Cliente neto]]*(1+$F$3)),"-")</f>
        <v>2341.968195</v>
      </c>
      <c r="I6221" s="14" t="n">
        <v>2230.4459</v>
      </c>
      <c r="J6221" s="14" t="n">
        <v>2007.40131</v>
      </c>
    </row>
    <row r="6222" customFormat="false" ht="15" hidden="false" customHeight="false" outlineLevel="0" collapsed="false">
      <c r="A6222" s="12" t="n">
        <v>40557</v>
      </c>
      <c r="B6222" s="13" t="s">
        <v>6235</v>
      </c>
      <c r="C6222" s="14" t="n">
        <f aca="false">IF($F$2=0," - ",Tabla1[[#This Row],[Base Precio de Lista neto]])</f>
        <v>2915.9974</v>
      </c>
      <c r="D6222" s="14" t="n">
        <f aca="false">IF($F$2=0," - ",Tabla1[[#This Row],[Base Precio de Lista neto]]*(1-$F$2))</f>
        <v>2041.19818</v>
      </c>
      <c r="E6222" s="14" t="n">
        <f aca="false">IF($F$2=0," - ",Tabla1[[#This Row],[Base para Mejor precio]]*(1-$F$2))</f>
        <v>1837.078362</v>
      </c>
      <c r="F6222" s="12" t="s">
        <v>31</v>
      </c>
      <c r="G6222" s="15"/>
      <c r="H6222" s="14" t="n">
        <f aca="false">IFERROR(IF($F$3=0,"-",Tabla1[[#This Row],[Precio de Cliente neto]]*(1+$F$3)),"-")</f>
        <v>3061.79727</v>
      </c>
      <c r="I6222" s="14" t="n">
        <v>2915.9974</v>
      </c>
      <c r="J6222" s="14" t="n">
        <v>2624.39766</v>
      </c>
    </row>
    <row r="6223" customFormat="false" ht="15" hidden="false" customHeight="false" outlineLevel="0" collapsed="false">
      <c r="A6223" s="12" t="n">
        <v>40558</v>
      </c>
      <c r="B6223" s="13" t="s">
        <v>6236</v>
      </c>
      <c r="C6223" s="14" t="n">
        <f aca="false">IF($F$2=0," - ",Tabla1[[#This Row],[Base Precio de Lista neto]])</f>
        <v>761.9166</v>
      </c>
      <c r="D6223" s="14" t="n">
        <f aca="false">IF($F$2=0," - ",Tabla1[[#This Row],[Base Precio de Lista neto]]*(1-$F$2))</f>
        <v>533.34162</v>
      </c>
      <c r="E6223" s="14" t="n">
        <f aca="false">IF($F$2=0," - ",Tabla1[[#This Row],[Base para Mejor precio]]*(1-$F$2))</f>
        <v>480.007458</v>
      </c>
      <c r="F6223" s="12" t="s">
        <v>31</v>
      </c>
      <c r="G6223" s="15"/>
      <c r="H6223" s="14" t="n">
        <f aca="false">IFERROR(IF($F$3=0,"-",Tabla1[[#This Row],[Precio de Cliente neto]]*(1+$F$3)),"-")</f>
        <v>800.01243</v>
      </c>
      <c r="I6223" s="14" t="n">
        <v>761.9166</v>
      </c>
      <c r="J6223" s="14" t="n">
        <v>685.72494</v>
      </c>
    </row>
    <row r="6224" customFormat="false" ht="15" hidden="false" customHeight="false" outlineLevel="0" collapsed="false">
      <c r="A6224" s="12" t="n">
        <v>40559</v>
      </c>
      <c r="B6224" s="13" t="s">
        <v>6237</v>
      </c>
      <c r="C6224" s="14" t="n">
        <f aca="false">IF($F$2=0," - ",Tabla1[[#This Row],[Base Precio de Lista neto]])</f>
        <v>929.7267</v>
      </c>
      <c r="D6224" s="14" t="n">
        <f aca="false">IF($F$2=0," - ",Tabla1[[#This Row],[Base Precio de Lista neto]]*(1-$F$2))</f>
        <v>650.80869</v>
      </c>
      <c r="E6224" s="14" t="n">
        <f aca="false">IF($F$2=0," - ",Tabla1[[#This Row],[Base para Mejor precio]]*(1-$F$2))</f>
        <v>585.727821</v>
      </c>
      <c r="F6224" s="12" t="s">
        <v>31</v>
      </c>
      <c r="G6224" s="15"/>
      <c r="H6224" s="14" t="n">
        <f aca="false">IFERROR(IF($F$3=0,"-",Tabla1[[#This Row],[Precio de Cliente neto]]*(1+$F$3)),"-")</f>
        <v>976.213035</v>
      </c>
      <c r="I6224" s="14" t="n">
        <v>929.7267</v>
      </c>
      <c r="J6224" s="14" t="n">
        <v>836.75403</v>
      </c>
    </row>
    <row r="6225" customFormat="false" ht="15" hidden="false" customHeight="false" outlineLevel="0" collapsed="false">
      <c r="A6225" s="12" t="n">
        <v>40560</v>
      </c>
      <c r="B6225" s="13" t="s">
        <v>6238</v>
      </c>
      <c r="C6225" s="14" t="n">
        <f aca="false">IF($F$2=0," - ",Tabla1[[#This Row],[Base Precio de Lista neto]])</f>
        <v>1201.6771</v>
      </c>
      <c r="D6225" s="14" t="n">
        <f aca="false">IF($F$2=0," - ",Tabla1[[#This Row],[Base Precio de Lista neto]]*(1-$F$2))</f>
        <v>841.17397</v>
      </c>
      <c r="E6225" s="14" t="n">
        <f aca="false">IF($F$2=0," - ",Tabla1[[#This Row],[Base para Mejor precio]]*(1-$F$2))</f>
        <v>757.056573</v>
      </c>
      <c r="F6225" s="12" t="s">
        <v>31</v>
      </c>
      <c r="G6225" s="15"/>
      <c r="H6225" s="14" t="n">
        <f aca="false">IFERROR(IF($F$3=0,"-",Tabla1[[#This Row],[Precio de Cliente neto]]*(1+$F$3)),"-")</f>
        <v>1261.760955</v>
      </c>
      <c r="I6225" s="14" t="n">
        <v>1201.6771</v>
      </c>
      <c r="J6225" s="14" t="n">
        <v>1081.50939</v>
      </c>
    </row>
    <row r="6226" customFormat="false" ht="15" hidden="false" customHeight="false" outlineLevel="0" collapsed="false">
      <c r="A6226" s="12" t="n">
        <v>40561</v>
      </c>
      <c r="B6226" s="13" t="s">
        <v>6239</v>
      </c>
      <c r="C6226" s="14" t="n">
        <f aca="false">IF($F$2=0," - ",Tabla1[[#This Row],[Base Precio de Lista neto]])</f>
        <v>1686.1637</v>
      </c>
      <c r="D6226" s="14" t="n">
        <f aca="false">IF($F$2=0," - ",Tabla1[[#This Row],[Base Precio de Lista neto]]*(1-$F$2))</f>
        <v>1180.31459</v>
      </c>
      <c r="E6226" s="14" t="n">
        <f aca="false">IF($F$2=0," - ",Tabla1[[#This Row],[Base para Mejor precio]]*(1-$F$2))</f>
        <v>1062.283131</v>
      </c>
      <c r="F6226" s="12" t="s">
        <v>31</v>
      </c>
      <c r="G6226" s="15"/>
      <c r="H6226" s="14" t="n">
        <f aca="false">IFERROR(IF($F$3=0,"-",Tabla1[[#This Row],[Precio de Cliente neto]]*(1+$F$3)),"-")</f>
        <v>1770.471885</v>
      </c>
      <c r="I6226" s="14" t="n">
        <v>1686.1637</v>
      </c>
      <c r="J6226" s="14" t="n">
        <v>1517.54733</v>
      </c>
    </row>
    <row r="6227" customFormat="false" ht="15" hidden="false" customHeight="false" outlineLevel="0" collapsed="false">
      <c r="A6227" s="12" t="n">
        <v>40562</v>
      </c>
      <c r="B6227" s="13" t="s">
        <v>6240</v>
      </c>
      <c r="C6227" s="14" t="n">
        <f aca="false">IF($F$2=0," - ",Tabla1[[#This Row],[Base Precio de Lista neto]])</f>
        <v>971.8319</v>
      </c>
      <c r="D6227" s="14" t="n">
        <f aca="false">IF($F$2=0," - ",Tabla1[[#This Row],[Base Precio de Lista neto]]*(1-$F$2))</f>
        <v>680.28233</v>
      </c>
      <c r="E6227" s="14" t="n">
        <f aca="false">IF($F$2=0," - ",Tabla1[[#This Row],[Base para Mejor precio]]*(1-$F$2))</f>
        <v>612.254097</v>
      </c>
      <c r="F6227" s="12" t="s">
        <v>31</v>
      </c>
      <c r="G6227" s="15"/>
      <c r="H6227" s="14" t="n">
        <f aca="false">IFERROR(IF($F$3=0,"-",Tabla1[[#This Row],[Precio de Cliente neto]]*(1+$F$3)),"-")</f>
        <v>1020.423495</v>
      </c>
      <c r="I6227" s="14" t="n">
        <v>971.8319</v>
      </c>
      <c r="J6227" s="14" t="n">
        <v>874.64871</v>
      </c>
    </row>
    <row r="6228" customFormat="false" ht="15" hidden="false" customHeight="false" outlineLevel="0" collapsed="false">
      <c r="A6228" s="12" t="n">
        <v>40563</v>
      </c>
      <c r="B6228" s="13" t="s">
        <v>6241</v>
      </c>
      <c r="C6228" s="14" t="n">
        <f aca="false">IF($F$2=0," - ",Tabla1[[#This Row],[Base Precio de Lista neto]])</f>
        <v>975.3214</v>
      </c>
      <c r="D6228" s="14" t="n">
        <f aca="false">IF($F$2=0," - ",Tabla1[[#This Row],[Base Precio de Lista neto]]*(1-$F$2))</f>
        <v>682.72498</v>
      </c>
      <c r="E6228" s="14" t="n">
        <f aca="false">IF($F$2=0," - ",Tabla1[[#This Row],[Base para Mejor precio]]*(1-$F$2))</f>
        <v>614.452482</v>
      </c>
      <c r="F6228" s="12" t="s">
        <v>31</v>
      </c>
      <c r="G6228" s="15"/>
      <c r="H6228" s="14" t="n">
        <f aca="false">IFERROR(IF($F$3=0,"-",Tabla1[[#This Row],[Precio de Cliente neto]]*(1+$F$3)),"-")</f>
        <v>1024.08747</v>
      </c>
      <c r="I6228" s="14" t="n">
        <v>975.3214</v>
      </c>
      <c r="J6228" s="14" t="n">
        <v>877.78926</v>
      </c>
    </row>
    <row r="6229" customFormat="false" ht="15" hidden="false" customHeight="false" outlineLevel="0" collapsed="false">
      <c r="A6229" s="12" t="n">
        <v>40564</v>
      </c>
      <c r="B6229" s="13" t="s">
        <v>6242</v>
      </c>
      <c r="C6229" s="14" t="n">
        <f aca="false">IF($F$2=0," - ",Tabla1[[#This Row],[Base Precio de Lista neto]])</f>
        <v>1321.1502</v>
      </c>
      <c r="D6229" s="14" t="n">
        <f aca="false">IF($F$2=0," - ",Tabla1[[#This Row],[Base Precio de Lista neto]]*(1-$F$2))</f>
        <v>924.80514</v>
      </c>
      <c r="E6229" s="14" t="n">
        <f aca="false">IF($F$2=0," - ",Tabla1[[#This Row],[Base para Mejor precio]]*(1-$F$2))</f>
        <v>832.324626</v>
      </c>
      <c r="F6229" s="12" t="s">
        <v>31</v>
      </c>
      <c r="G6229" s="15"/>
      <c r="H6229" s="14" t="n">
        <f aca="false">IFERROR(IF($F$3=0,"-",Tabla1[[#This Row],[Precio de Cliente neto]]*(1+$F$3)),"-")</f>
        <v>1387.20771</v>
      </c>
      <c r="I6229" s="14" t="n">
        <v>1321.1502</v>
      </c>
      <c r="J6229" s="14" t="n">
        <v>1189.03518</v>
      </c>
    </row>
    <row r="6230" customFormat="false" ht="15" hidden="false" customHeight="false" outlineLevel="0" collapsed="false">
      <c r="A6230" s="12" t="n">
        <v>40565</v>
      </c>
      <c r="B6230" s="13" t="s">
        <v>6243</v>
      </c>
      <c r="C6230" s="14" t="n">
        <f aca="false">IF($F$2=0," - ",Tabla1[[#This Row],[Base Precio de Lista neto]])</f>
        <v>1768.759</v>
      </c>
      <c r="D6230" s="14" t="n">
        <f aca="false">IF($F$2=0," - ",Tabla1[[#This Row],[Base Precio de Lista neto]]*(1-$F$2))</f>
        <v>1238.1313</v>
      </c>
      <c r="E6230" s="14" t="n">
        <f aca="false">IF($F$2=0," - ",Tabla1[[#This Row],[Base para Mejor precio]]*(1-$F$2))</f>
        <v>1114.31817</v>
      </c>
      <c r="F6230" s="12" t="s">
        <v>31</v>
      </c>
      <c r="G6230" s="15"/>
      <c r="H6230" s="14" t="n">
        <f aca="false">IFERROR(IF($F$3=0,"-",Tabla1[[#This Row],[Precio de Cliente neto]]*(1+$F$3)),"-")</f>
        <v>1857.19695</v>
      </c>
      <c r="I6230" s="14" t="n">
        <v>1768.759</v>
      </c>
      <c r="J6230" s="14" t="n">
        <v>1591.8831</v>
      </c>
    </row>
    <row r="6231" customFormat="false" ht="15" hidden="false" customHeight="false" outlineLevel="0" collapsed="false">
      <c r="A6231" s="12" t="n">
        <v>40566</v>
      </c>
      <c r="B6231" s="13" t="s">
        <v>6244</v>
      </c>
      <c r="C6231" s="14" t="n">
        <f aca="false">IF($F$2=0," - ",Tabla1[[#This Row],[Base Precio de Lista neto]])</f>
        <v>1093.0471</v>
      </c>
      <c r="D6231" s="14" t="n">
        <f aca="false">IF($F$2=0," - ",Tabla1[[#This Row],[Base Precio de Lista neto]]*(1-$F$2))</f>
        <v>765.13297</v>
      </c>
      <c r="E6231" s="14" t="n">
        <f aca="false">IF($F$2=0," - ",Tabla1[[#This Row],[Base para Mejor precio]]*(1-$F$2))</f>
        <v>688.619673</v>
      </c>
      <c r="F6231" s="12" t="s">
        <v>31</v>
      </c>
      <c r="G6231" s="15"/>
      <c r="H6231" s="14" t="n">
        <f aca="false">IFERROR(IF($F$3=0,"-",Tabla1[[#This Row],[Precio de Cliente neto]]*(1+$F$3)),"-")</f>
        <v>1147.699455</v>
      </c>
      <c r="I6231" s="14" t="n">
        <v>1093.0471</v>
      </c>
      <c r="J6231" s="14" t="n">
        <v>983.74239</v>
      </c>
    </row>
    <row r="6232" customFormat="false" ht="15" hidden="false" customHeight="false" outlineLevel="0" collapsed="false">
      <c r="A6232" s="12" t="n">
        <v>40567</v>
      </c>
      <c r="B6232" s="13" t="s">
        <v>6245</v>
      </c>
      <c r="C6232" s="14" t="n">
        <f aca="false">IF($F$2=0," - ",Tabla1[[#This Row],[Base Precio de Lista neto]])</f>
        <v>1113.478</v>
      </c>
      <c r="D6232" s="14" t="n">
        <f aca="false">IF($F$2=0," - ",Tabla1[[#This Row],[Base Precio de Lista neto]]*(1-$F$2))</f>
        <v>779.4346</v>
      </c>
      <c r="E6232" s="14" t="n">
        <f aca="false">IF($F$2=0," - ",Tabla1[[#This Row],[Base para Mejor precio]]*(1-$F$2))</f>
        <v>701.49114</v>
      </c>
      <c r="F6232" s="12" t="s">
        <v>31</v>
      </c>
      <c r="G6232" s="15"/>
      <c r="H6232" s="14" t="n">
        <f aca="false">IFERROR(IF($F$3=0,"-",Tabla1[[#This Row],[Precio de Cliente neto]]*(1+$F$3)),"-")</f>
        <v>1169.1519</v>
      </c>
      <c r="I6232" s="14" t="n">
        <v>1113.478</v>
      </c>
      <c r="J6232" s="14" t="n">
        <v>1002.1302</v>
      </c>
    </row>
    <row r="6233" customFormat="false" ht="15" hidden="false" customHeight="false" outlineLevel="0" collapsed="false">
      <c r="A6233" s="12" t="n">
        <v>40568</v>
      </c>
      <c r="B6233" s="13" t="s">
        <v>6246</v>
      </c>
      <c r="C6233" s="14" t="n">
        <f aca="false">IF($F$2=0," - ",Tabla1[[#This Row],[Base Precio de Lista neto]])</f>
        <v>1364.0069</v>
      </c>
      <c r="D6233" s="14" t="n">
        <f aca="false">IF($F$2=0," - ",Tabla1[[#This Row],[Base Precio de Lista neto]]*(1-$F$2))</f>
        <v>954.80483</v>
      </c>
      <c r="E6233" s="14" t="n">
        <f aca="false">IF($F$2=0," - ",Tabla1[[#This Row],[Base para Mejor precio]]*(1-$F$2))</f>
        <v>859.324347</v>
      </c>
      <c r="F6233" s="12" t="s">
        <v>31</v>
      </c>
      <c r="G6233" s="15"/>
      <c r="H6233" s="14" t="n">
        <f aca="false">IFERROR(IF($F$3=0,"-",Tabla1[[#This Row],[Precio de Cliente neto]]*(1+$F$3)),"-")</f>
        <v>1432.207245</v>
      </c>
      <c r="I6233" s="14" t="n">
        <v>1364.0069</v>
      </c>
      <c r="J6233" s="14" t="n">
        <v>1227.60621</v>
      </c>
    </row>
    <row r="6234" customFormat="false" ht="15" hidden="false" customHeight="false" outlineLevel="0" collapsed="false">
      <c r="A6234" s="12" t="n">
        <v>40569</v>
      </c>
      <c r="B6234" s="13" t="s">
        <v>6247</v>
      </c>
      <c r="C6234" s="14" t="n">
        <f aca="false">IF($F$2=0," - ",Tabla1[[#This Row],[Base Precio de Lista neto]])</f>
        <v>1677.0665</v>
      </c>
      <c r="D6234" s="14" t="n">
        <f aca="false">IF($F$2=0," - ",Tabla1[[#This Row],[Base Precio de Lista neto]]*(1-$F$2))</f>
        <v>1173.94655</v>
      </c>
      <c r="E6234" s="14" t="n">
        <f aca="false">IF($F$2=0," - ",Tabla1[[#This Row],[Base para Mejor precio]]*(1-$F$2))</f>
        <v>1056.551895</v>
      </c>
      <c r="F6234" s="12" t="s">
        <v>31</v>
      </c>
      <c r="G6234" s="15"/>
      <c r="H6234" s="14" t="n">
        <f aca="false">IFERROR(IF($F$3=0,"-",Tabla1[[#This Row],[Precio de Cliente neto]]*(1+$F$3)),"-")</f>
        <v>1760.919825</v>
      </c>
      <c r="I6234" s="14" t="n">
        <v>1677.0665</v>
      </c>
      <c r="J6234" s="14" t="n">
        <v>1509.35985</v>
      </c>
    </row>
    <row r="6235" customFormat="false" ht="15" hidden="false" customHeight="false" outlineLevel="0" collapsed="false">
      <c r="A6235" s="12" t="n">
        <v>40570</v>
      </c>
      <c r="B6235" s="13" t="s">
        <v>6248</v>
      </c>
      <c r="C6235" s="14" t="n">
        <f aca="false">IF($F$2=0," - ",Tabla1[[#This Row],[Base Precio de Lista neto]])</f>
        <v>555.3705</v>
      </c>
      <c r="D6235" s="14" t="n">
        <f aca="false">IF($F$2=0," - ",Tabla1[[#This Row],[Base Precio de Lista neto]]*(1-$F$2))</f>
        <v>388.75935</v>
      </c>
      <c r="E6235" s="14" t="n">
        <f aca="false">IF($F$2=0," - ",Tabla1[[#This Row],[Base para Mejor precio]]*(1-$F$2))</f>
        <v>349.883415</v>
      </c>
      <c r="F6235" s="12" t="s">
        <v>31</v>
      </c>
      <c r="G6235" s="15"/>
      <c r="H6235" s="14" t="n">
        <f aca="false">IFERROR(IF($F$3=0,"-",Tabla1[[#This Row],[Precio de Cliente neto]]*(1+$F$3)),"-")</f>
        <v>583.139025</v>
      </c>
      <c r="I6235" s="14" t="n">
        <v>555.3705</v>
      </c>
      <c r="J6235" s="14" t="n">
        <v>499.83345</v>
      </c>
    </row>
    <row r="6236" customFormat="false" ht="15" hidden="false" customHeight="false" outlineLevel="0" collapsed="false">
      <c r="A6236" s="12" t="n">
        <v>40571</v>
      </c>
      <c r="B6236" s="13" t="s">
        <v>6249</v>
      </c>
      <c r="C6236" s="14" t="n">
        <f aca="false">IF($F$2=0," - ",Tabla1[[#This Row],[Base Precio de Lista neto]])</f>
        <v>386.4424</v>
      </c>
      <c r="D6236" s="14" t="n">
        <f aca="false">IF($F$2=0," - ",Tabla1[[#This Row],[Base Precio de Lista neto]]*(1-$F$2))</f>
        <v>270.50968</v>
      </c>
      <c r="E6236" s="14" t="n">
        <f aca="false">IF($F$2=0," - ",Tabla1[[#This Row],[Base para Mejor precio]]*(1-$F$2))</f>
        <v>243.458712</v>
      </c>
      <c r="F6236" s="12" t="s">
        <v>31</v>
      </c>
      <c r="G6236" s="15"/>
      <c r="H6236" s="14" t="n">
        <f aca="false">IFERROR(IF($F$3=0,"-",Tabla1[[#This Row],[Precio de Cliente neto]]*(1+$F$3)),"-")</f>
        <v>405.76452</v>
      </c>
      <c r="I6236" s="14" t="n">
        <v>386.4424</v>
      </c>
      <c r="J6236" s="14" t="n">
        <v>347.79816</v>
      </c>
    </row>
    <row r="6237" customFormat="false" ht="15" hidden="false" customHeight="false" outlineLevel="0" collapsed="false">
      <c r="A6237" s="12" t="n">
        <v>40572</v>
      </c>
      <c r="B6237" s="13" t="s">
        <v>6250</v>
      </c>
      <c r="C6237" s="14" t="n">
        <f aca="false">IF($F$2=0," - ",Tabla1[[#This Row],[Base Precio de Lista neto]])</f>
        <v>441.6278</v>
      </c>
      <c r="D6237" s="14" t="n">
        <f aca="false">IF($F$2=0," - ",Tabla1[[#This Row],[Base Precio de Lista neto]]*(1-$F$2))</f>
        <v>309.13946</v>
      </c>
      <c r="E6237" s="14" t="n">
        <f aca="false">IF($F$2=0," - ",Tabla1[[#This Row],[Base para Mejor precio]]*(1-$F$2))</f>
        <v>278.225514</v>
      </c>
      <c r="F6237" s="12" t="s">
        <v>31</v>
      </c>
      <c r="G6237" s="15"/>
      <c r="H6237" s="14" t="n">
        <f aca="false">IFERROR(IF($F$3=0,"-",Tabla1[[#This Row],[Precio de Cliente neto]]*(1+$F$3)),"-")</f>
        <v>463.70919</v>
      </c>
      <c r="I6237" s="14" t="n">
        <v>441.6278</v>
      </c>
      <c r="J6237" s="14" t="n">
        <v>397.46502</v>
      </c>
    </row>
    <row r="6238" customFormat="false" ht="15" hidden="false" customHeight="false" outlineLevel="0" collapsed="false">
      <c r="A6238" s="12" t="n">
        <v>40573</v>
      </c>
      <c r="B6238" s="13" t="s">
        <v>6251</v>
      </c>
      <c r="C6238" s="14" t="n">
        <f aca="false">IF($F$2=0," - ",Tabla1[[#This Row],[Base Precio de Lista neto]])</f>
        <v>508.5274</v>
      </c>
      <c r="D6238" s="14" t="n">
        <f aca="false">IF($F$2=0," - ",Tabla1[[#This Row],[Base Precio de Lista neto]]*(1-$F$2))</f>
        <v>355.96918</v>
      </c>
      <c r="E6238" s="14" t="n">
        <f aca="false">IF($F$2=0," - ",Tabla1[[#This Row],[Base para Mejor precio]]*(1-$F$2))</f>
        <v>320.372262</v>
      </c>
      <c r="F6238" s="12" t="s">
        <v>31</v>
      </c>
      <c r="G6238" s="15"/>
      <c r="H6238" s="14" t="n">
        <f aca="false">IFERROR(IF($F$3=0,"-",Tabla1[[#This Row],[Precio de Cliente neto]]*(1+$F$3)),"-")</f>
        <v>533.95377</v>
      </c>
      <c r="I6238" s="14" t="n">
        <v>508.5274</v>
      </c>
      <c r="J6238" s="14" t="n">
        <v>457.67466</v>
      </c>
    </row>
    <row r="6239" customFormat="false" ht="15" hidden="false" customHeight="false" outlineLevel="0" collapsed="false">
      <c r="A6239" s="12" t="n">
        <v>40574</v>
      </c>
      <c r="B6239" s="13" t="s">
        <v>6252</v>
      </c>
      <c r="C6239" s="14" t="n">
        <f aca="false">IF($F$2=0," - ",Tabla1[[#This Row],[Base Precio de Lista neto]])</f>
        <v>1354.0377</v>
      </c>
      <c r="D6239" s="14" t="n">
        <f aca="false">IF($F$2=0," - ",Tabla1[[#This Row],[Base Precio de Lista neto]]*(1-$F$2))</f>
        <v>947.82639</v>
      </c>
      <c r="E6239" s="14" t="n">
        <f aca="false">IF($F$2=0," - ",Tabla1[[#This Row],[Base para Mejor precio]]*(1-$F$2))</f>
        <v>853.043751</v>
      </c>
      <c r="F6239" s="12" t="s">
        <v>31</v>
      </c>
      <c r="G6239" s="15"/>
      <c r="H6239" s="14" t="n">
        <f aca="false">IFERROR(IF($F$3=0,"-",Tabla1[[#This Row],[Precio de Cliente neto]]*(1+$F$3)),"-")</f>
        <v>1421.739585</v>
      </c>
      <c r="I6239" s="14" t="n">
        <v>1354.0377</v>
      </c>
      <c r="J6239" s="14" t="n">
        <v>1218.63393</v>
      </c>
    </row>
    <row r="6240" customFormat="false" ht="15" hidden="false" customHeight="false" outlineLevel="0" collapsed="false">
      <c r="A6240" s="12" t="n">
        <v>40575</v>
      </c>
      <c r="B6240" s="13" t="s">
        <v>6253</v>
      </c>
      <c r="C6240" s="14" t="n">
        <f aca="false">IF($F$2=0," - ",Tabla1[[#This Row],[Base Precio de Lista neto]])</f>
        <v>1826.5636</v>
      </c>
      <c r="D6240" s="14" t="n">
        <f aca="false">IF($F$2=0," - ",Tabla1[[#This Row],[Base Precio de Lista neto]]*(1-$F$2))</f>
        <v>1278.59452</v>
      </c>
      <c r="E6240" s="14" t="n">
        <f aca="false">IF($F$2=0," - ",Tabla1[[#This Row],[Base para Mejor precio]]*(1-$F$2))</f>
        <v>1150.735068</v>
      </c>
      <c r="F6240" s="12" t="s">
        <v>31</v>
      </c>
      <c r="G6240" s="15"/>
      <c r="H6240" s="14" t="n">
        <f aca="false">IFERROR(IF($F$3=0,"-",Tabla1[[#This Row],[Precio de Cliente neto]]*(1+$F$3)),"-")</f>
        <v>1917.89178</v>
      </c>
      <c r="I6240" s="14" t="n">
        <v>1826.5636</v>
      </c>
      <c r="J6240" s="14" t="n">
        <v>1643.90724</v>
      </c>
    </row>
    <row r="6241" customFormat="false" ht="15" hidden="false" customHeight="false" outlineLevel="0" collapsed="false">
      <c r="A6241" s="12" t="n">
        <v>40576</v>
      </c>
      <c r="B6241" s="13" t="s">
        <v>6254</v>
      </c>
      <c r="C6241" s="14" t="n">
        <f aca="false">IF($F$2=0," - ",Tabla1[[#This Row],[Base Precio de Lista neto]])</f>
        <v>2242.9019</v>
      </c>
      <c r="D6241" s="14" t="n">
        <f aca="false">IF($F$2=0," - ",Tabla1[[#This Row],[Base Precio de Lista neto]]*(1-$F$2))</f>
        <v>1570.03133</v>
      </c>
      <c r="E6241" s="14" t="n">
        <f aca="false">IF($F$2=0," - ",Tabla1[[#This Row],[Base para Mejor precio]]*(1-$F$2))</f>
        <v>1413.028197</v>
      </c>
      <c r="F6241" s="12" t="s">
        <v>31</v>
      </c>
      <c r="G6241" s="15"/>
      <c r="H6241" s="14" t="n">
        <f aca="false">IFERROR(IF($F$3=0,"-",Tabla1[[#This Row],[Precio de Cliente neto]]*(1+$F$3)),"-")</f>
        <v>2355.046995</v>
      </c>
      <c r="I6241" s="14" t="n">
        <v>2242.9019</v>
      </c>
      <c r="J6241" s="14" t="n">
        <v>2018.61171</v>
      </c>
    </row>
    <row r="6242" customFormat="false" ht="15" hidden="false" customHeight="false" outlineLevel="0" collapsed="false">
      <c r="A6242" s="12" t="n">
        <v>40577</v>
      </c>
      <c r="B6242" s="13" t="s">
        <v>6255</v>
      </c>
      <c r="C6242" s="14" t="n">
        <f aca="false">IF($F$2=0," - ",Tabla1[[#This Row],[Base Precio de Lista neto]])</f>
        <v>1109.3659</v>
      </c>
      <c r="D6242" s="14" t="n">
        <f aca="false">IF($F$2=0," - ",Tabla1[[#This Row],[Base Precio de Lista neto]]*(1-$F$2))</f>
        <v>776.55613</v>
      </c>
      <c r="E6242" s="14" t="n">
        <f aca="false">IF($F$2=0," - ",Tabla1[[#This Row],[Base para Mejor precio]]*(1-$F$2))</f>
        <v>698.900517</v>
      </c>
      <c r="F6242" s="12" t="s">
        <v>31</v>
      </c>
      <c r="G6242" s="15"/>
      <c r="H6242" s="14" t="n">
        <f aca="false">IFERROR(IF($F$3=0,"-",Tabla1[[#This Row],[Precio de Cliente neto]]*(1+$F$3)),"-")</f>
        <v>1164.834195</v>
      </c>
      <c r="I6242" s="14" t="n">
        <v>1109.3659</v>
      </c>
      <c r="J6242" s="14" t="n">
        <v>998.42931</v>
      </c>
    </row>
    <row r="6243" customFormat="false" ht="15" hidden="false" customHeight="false" outlineLevel="0" collapsed="false">
      <c r="A6243" s="12" t="n">
        <v>40578</v>
      </c>
      <c r="B6243" s="13" t="s">
        <v>6256</v>
      </c>
      <c r="C6243" s="14" t="n">
        <f aca="false">IF($F$2=0," - ",Tabla1[[#This Row],[Base Precio de Lista neto]])</f>
        <v>1371.7283</v>
      </c>
      <c r="D6243" s="14" t="n">
        <f aca="false">IF($F$2=0," - ",Tabla1[[#This Row],[Base Precio de Lista neto]]*(1-$F$2))</f>
        <v>960.20981</v>
      </c>
      <c r="E6243" s="14" t="n">
        <f aca="false">IF($F$2=0," - ",Tabla1[[#This Row],[Base para Mejor precio]]*(1-$F$2))</f>
        <v>864.188829</v>
      </c>
      <c r="F6243" s="12" t="s">
        <v>31</v>
      </c>
      <c r="G6243" s="15"/>
      <c r="H6243" s="14" t="n">
        <f aca="false">IFERROR(IF($F$3=0,"-",Tabla1[[#This Row],[Precio de Cliente neto]]*(1+$F$3)),"-")</f>
        <v>1440.314715</v>
      </c>
      <c r="I6243" s="14" t="n">
        <v>1371.7283</v>
      </c>
      <c r="J6243" s="14" t="n">
        <v>1234.55547</v>
      </c>
    </row>
    <row r="6244" customFormat="false" ht="15" hidden="false" customHeight="false" outlineLevel="0" collapsed="false">
      <c r="A6244" s="12" t="n">
        <v>40579</v>
      </c>
      <c r="B6244" s="13" t="s">
        <v>6257</v>
      </c>
      <c r="C6244" s="14" t="n">
        <f aca="false">IF($F$2=0," - ",Tabla1[[#This Row],[Base Precio de Lista neto]])</f>
        <v>89.5722</v>
      </c>
      <c r="D6244" s="14" t="n">
        <f aca="false">IF($F$2=0," - ",Tabla1[[#This Row],[Base Precio de Lista neto]]*(1-$F$2))</f>
        <v>62.70054</v>
      </c>
      <c r="E6244" s="14" t="n">
        <f aca="false">IF($F$2=0," - ",Tabla1[[#This Row],[Base para Mejor precio]]*(1-$F$2))</f>
        <v>56.430486</v>
      </c>
      <c r="F6244" s="12" t="s">
        <v>31</v>
      </c>
      <c r="G6244" s="15"/>
      <c r="H6244" s="14" t="n">
        <f aca="false">IFERROR(IF($F$3=0,"-",Tabla1[[#This Row],[Precio de Cliente neto]]*(1+$F$3)),"-")</f>
        <v>94.05081</v>
      </c>
      <c r="I6244" s="14" t="n">
        <v>89.5722</v>
      </c>
      <c r="J6244" s="14" t="n">
        <v>80.61498</v>
      </c>
    </row>
    <row r="6245" customFormat="false" ht="15" hidden="false" customHeight="false" outlineLevel="0" collapsed="false">
      <c r="A6245" s="12" t="n">
        <v>40580</v>
      </c>
      <c r="B6245" s="13" t="s">
        <v>6258</v>
      </c>
      <c r="C6245" s="14" t="n">
        <f aca="false">IF($F$2=0," - ",Tabla1[[#This Row],[Base Precio de Lista neto]])</f>
        <v>104.6452</v>
      </c>
      <c r="D6245" s="14" t="n">
        <f aca="false">IF($F$2=0," - ",Tabla1[[#This Row],[Base Precio de Lista neto]]*(1-$F$2))</f>
        <v>73.25164</v>
      </c>
      <c r="E6245" s="14" t="n">
        <f aca="false">IF($F$2=0," - ",Tabla1[[#This Row],[Base para Mejor precio]]*(1-$F$2))</f>
        <v>65.926476</v>
      </c>
      <c r="F6245" s="12" t="s">
        <v>31</v>
      </c>
      <c r="G6245" s="15"/>
      <c r="H6245" s="14" t="n">
        <f aca="false">IFERROR(IF($F$3=0,"-",Tabla1[[#This Row],[Precio de Cliente neto]]*(1+$F$3)),"-")</f>
        <v>109.87746</v>
      </c>
      <c r="I6245" s="14" t="n">
        <v>104.6452</v>
      </c>
      <c r="J6245" s="14" t="n">
        <v>94.18068</v>
      </c>
    </row>
    <row r="6246" customFormat="false" ht="15" hidden="false" customHeight="false" outlineLevel="0" collapsed="false">
      <c r="A6246" s="12" t="n">
        <v>40581</v>
      </c>
      <c r="B6246" s="13" t="s">
        <v>6259</v>
      </c>
      <c r="C6246" s="14" t="n">
        <f aca="false">IF($F$2=0," - ",Tabla1[[#This Row],[Base Precio de Lista neto]])</f>
        <v>132.1771</v>
      </c>
      <c r="D6246" s="14" t="n">
        <f aca="false">IF($F$2=0," - ",Tabla1[[#This Row],[Base Precio de Lista neto]]*(1-$F$2))</f>
        <v>92.52397</v>
      </c>
      <c r="E6246" s="14" t="n">
        <f aca="false">IF($F$2=0," - ",Tabla1[[#This Row],[Base para Mejor precio]]*(1-$F$2))</f>
        <v>83.271573</v>
      </c>
      <c r="F6246" s="12" t="s">
        <v>31</v>
      </c>
      <c r="G6246" s="15"/>
      <c r="H6246" s="14" t="n">
        <f aca="false">IFERROR(IF($F$3=0,"-",Tabla1[[#This Row],[Precio de Cliente neto]]*(1+$F$3)),"-")</f>
        <v>138.785955</v>
      </c>
      <c r="I6246" s="14" t="n">
        <v>132.1771</v>
      </c>
      <c r="J6246" s="14" t="n">
        <v>118.95939</v>
      </c>
    </row>
    <row r="6247" customFormat="false" ht="15" hidden="false" customHeight="false" outlineLevel="0" collapsed="false">
      <c r="A6247" s="12" t="n">
        <v>40582</v>
      </c>
      <c r="B6247" s="13" t="s">
        <v>6260</v>
      </c>
      <c r="C6247" s="14" t="n">
        <f aca="false">IF($F$2=0," - ",Tabla1[[#This Row],[Base Precio de Lista neto]])</f>
        <v>182.0075</v>
      </c>
      <c r="D6247" s="14" t="n">
        <f aca="false">IF($F$2=0," - ",Tabla1[[#This Row],[Base Precio de Lista neto]]*(1-$F$2))</f>
        <v>127.40525</v>
      </c>
      <c r="E6247" s="14" t="n">
        <f aca="false">IF($F$2=0," - ",Tabla1[[#This Row],[Base para Mejor precio]]*(1-$F$2))</f>
        <v>114.664725</v>
      </c>
      <c r="F6247" s="12" t="s">
        <v>31</v>
      </c>
      <c r="G6247" s="15"/>
      <c r="H6247" s="14" t="n">
        <f aca="false">IFERROR(IF($F$3=0,"-",Tabla1[[#This Row],[Precio de Cliente neto]]*(1+$F$3)),"-")</f>
        <v>191.107875</v>
      </c>
      <c r="I6247" s="14" t="n">
        <v>182.0075</v>
      </c>
      <c r="J6247" s="14" t="n">
        <v>163.80675</v>
      </c>
    </row>
    <row r="6248" customFormat="false" ht="15" hidden="false" customHeight="false" outlineLevel="0" collapsed="false">
      <c r="A6248" s="12" t="n">
        <v>40589</v>
      </c>
      <c r="B6248" s="13" t="s">
        <v>6261</v>
      </c>
      <c r="C6248" s="14" t="n">
        <f aca="false">IF($F$2=0," - ",Tabla1[[#This Row],[Base Precio de Lista neto]])</f>
        <v>251.4378</v>
      </c>
      <c r="D6248" s="14" t="n">
        <f aca="false">IF($F$2=0," - ",Tabla1[[#This Row],[Base Precio de Lista neto]]*(1-$F$2))</f>
        <v>176.00646</v>
      </c>
      <c r="E6248" s="14" t="n">
        <f aca="false">IF($F$2=0," - ",Tabla1[[#This Row],[Base para Mejor precio]]*(1-$F$2))</f>
        <v>158.405814</v>
      </c>
      <c r="F6248" s="12" t="s">
        <v>31</v>
      </c>
      <c r="G6248" s="15"/>
      <c r="H6248" s="14" t="n">
        <f aca="false">IFERROR(IF($F$3=0,"-",Tabla1[[#This Row],[Precio de Cliente neto]]*(1+$F$3)),"-")</f>
        <v>264.00969</v>
      </c>
      <c r="I6248" s="14" t="n">
        <v>251.4378</v>
      </c>
      <c r="J6248" s="14" t="n">
        <v>226.29402</v>
      </c>
    </row>
    <row r="6249" customFormat="false" ht="15" hidden="false" customHeight="false" outlineLevel="0" collapsed="false">
      <c r="A6249" s="12" t="n">
        <v>40590</v>
      </c>
      <c r="B6249" s="13" t="s">
        <v>6262</v>
      </c>
      <c r="C6249" s="14" t="n">
        <f aca="false">IF($F$2=0," - ",Tabla1[[#This Row],[Base Precio de Lista neto]])</f>
        <v>251.4378</v>
      </c>
      <c r="D6249" s="14" t="n">
        <f aca="false">IF($F$2=0," - ",Tabla1[[#This Row],[Base Precio de Lista neto]]*(1-$F$2))</f>
        <v>176.00646</v>
      </c>
      <c r="E6249" s="14" t="n">
        <f aca="false">IF($F$2=0," - ",Tabla1[[#This Row],[Base para Mejor precio]]*(1-$F$2))</f>
        <v>158.405814</v>
      </c>
      <c r="F6249" s="12" t="s">
        <v>31</v>
      </c>
      <c r="G6249" s="15"/>
      <c r="H6249" s="14" t="n">
        <f aca="false">IFERROR(IF($F$3=0,"-",Tabla1[[#This Row],[Precio de Cliente neto]]*(1+$F$3)),"-")</f>
        <v>264.00969</v>
      </c>
      <c r="I6249" s="14" t="n">
        <v>251.4378</v>
      </c>
      <c r="J6249" s="14" t="n">
        <v>226.29402</v>
      </c>
    </row>
    <row r="6250" customFormat="false" ht="15" hidden="false" customHeight="false" outlineLevel="0" collapsed="false">
      <c r="A6250" s="12" t="n">
        <v>40591</v>
      </c>
      <c r="B6250" s="13" t="s">
        <v>6263</v>
      </c>
      <c r="C6250" s="14" t="n">
        <f aca="false">IF($F$2=0," - ",Tabla1[[#This Row],[Base Precio de Lista neto]])</f>
        <v>377.812</v>
      </c>
      <c r="D6250" s="14" t="n">
        <f aca="false">IF($F$2=0," - ",Tabla1[[#This Row],[Base Precio de Lista neto]]*(1-$F$2))</f>
        <v>264.4684</v>
      </c>
      <c r="E6250" s="14" t="n">
        <f aca="false">IF($F$2=0," - ",Tabla1[[#This Row],[Base para Mejor precio]]*(1-$F$2))</f>
        <v>238.02156</v>
      </c>
      <c r="F6250" s="12" t="s">
        <v>31</v>
      </c>
      <c r="G6250" s="15"/>
      <c r="H6250" s="14" t="n">
        <f aca="false">IFERROR(IF($F$3=0,"-",Tabla1[[#This Row],[Precio de Cliente neto]]*(1+$F$3)),"-")</f>
        <v>396.7026</v>
      </c>
      <c r="I6250" s="14" t="n">
        <v>377.812</v>
      </c>
      <c r="J6250" s="14" t="n">
        <v>340.0308</v>
      </c>
    </row>
    <row r="6251" customFormat="false" ht="15" hidden="false" customHeight="false" outlineLevel="0" collapsed="false">
      <c r="A6251" s="12" t="n">
        <v>40592</v>
      </c>
      <c r="B6251" s="13" t="s">
        <v>6264</v>
      </c>
      <c r="C6251" s="14" t="n">
        <f aca="false">IF($F$2=0," - ",Tabla1[[#This Row],[Base Precio de Lista neto]])</f>
        <v>386.8472</v>
      </c>
      <c r="D6251" s="14" t="n">
        <f aca="false">IF($F$2=0," - ",Tabla1[[#This Row],[Base Precio de Lista neto]]*(1-$F$2))</f>
        <v>270.79304</v>
      </c>
      <c r="E6251" s="14" t="n">
        <f aca="false">IF($F$2=0," - ",Tabla1[[#This Row],[Base para Mejor precio]]*(1-$F$2))</f>
        <v>243.713736</v>
      </c>
      <c r="F6251" s="12" t="s">
        <v>31</v>
      </c>
      <c r="G6251" s="15"/>
      <c r="H6251" s="14" t="n">
        <f aca="false">IFERROR(IF($F$3=0,"-",Tabla1[[#This Row],[Precio de Cliente neto]]*(1+$F$3)),"-")</f>
        <v>406.18956</v>
      </c>
      <c r="I6251" s="14" t="n">
        <v>386.8472</v>
      </c>
      <c r="J6251" s="14" t="n">
        <v>348.16248</v>
      </c>
    </row>
    <row r="6252" customFormat="false" ht="15" hidden="false" customHeight="false" outlineLevel="0" collapsed="false">
      <c r="A6252" s="12" t="n">
        <v>40593</v>
      </c>
      <c r="B6252" s="13" t="s">
        <v>6265</v>
      </c>
      <c r="C6252" s="14" t="n">
        <f aca="false">IF($F$2=0," - ",Tabla1[[#This Row],[Base Precio de Lista neto]])</f>
        <v>397.1876</v>
      </c>
      <c r="D6252" s="14" t="n">
        <f aca="false">IF($F$2=0," - ",Tabla1[[#This Row],[Base Precio de Lista neto]]*(1-$F$2))</f>
        <v>278.03132</v>
      </c>
      <c r="E6252" s="14" t="n">
        <f aca="false">IF($F$2=0," - ",Tabla1[[#This Row],[Base para Mejor precio]]*(1-$F$2))</f>
        <v>250.228188</v>
      </c>
      <c r="F6252" s="12" t="s">
        <v>31</v>
      </c>
      <c r="G6252" s="15"/>
      <c r="H6252" s="14" t="n">
        <f aca="false">IFERROR(IF($F$3=0,"-",Tabla1[[#This Row],[Precio de Cliente neto]]*(1+$F$3)),"-")</f>
        <v>417.04698</v>
      </c>
      <c r="I6252" s="14" t="n">
        <v>397.1876</v>
      </c>
      <c r="J6252" s="14" t="n">
        <v>357.46884</v>
      </c>
    </row>
    <row r="6253" customFormat="false" ht="15" hidden="false" customHeight="false" outlineLevel="0" collapsed="false">
      <c r="A6253" s="12" t="n">
        <v>40594</v>
      </c>
      <c r="B6253" s="13" t="s">
        <v>6266</v>
      </c>
      <c r="C6253" s="14" t="n">
        <f aca="false">IF($F$2=0," - ",Tabla1[[#This Row],[Base Precio de Lista neto]])</f>
        <v>410.2821</v>
      </c>
      <c r="D6253" s="14" t="n">
        <f aca="false">IF($F$2=0," - ",Tabla1[[#This Row],[Base Precio de Lista neto]]*(1-$F$2))</f>
        <v>287.19747</v>
      </c>
      <c r="E6253" s="14" t="n">
        <f aca="false">IF($F$2=0," - ",Tabla1[[#This Row],[Base para Mejor precio]]*(1-$F$2))</f>
        <v>258.477723</v>
      </c>
      <c r="F6253" s="12" t="s">
        <v>31</v>
      </c>
      <c r="G6253" s="15"/>
      <c r="H6253" s="14" t="n">
        <f aca="false">IFERROR(IF($F$3=0,"-",Tabla1[[#This Row],[Precio de Cliente neto]]*(1+$F$3)),"-")</f>
        <v>430.796205</v>
      </c>
      <c r="I6253" s="14" t="n">
        <v>410.2821</v>
      </c>
      <c r="J6253" s="14" t="n">
        <v>369.25389</v>
      </c>
    </row>
    <row r="6254" customFormat="false" ht="15" hidden="false" customHeight="false" outlineLevel="0" collapsed="false">
      <c r="A6254" s="12" t="n">
        <v>40595</v>
      </c>
      <c r="B6254" s="13" t="s">
        <v>6267</v>
      </c>
      <c r="C6254" s="14" t="n">
        <f aca="false">IF($F$2=0," - ",Tabla1[[#This Row],[Base Precio de Lista neto]])</f>
        <v>415.1959</v>
      </c>
      <c r="D6254" s="14" t="n">
        <f aca="false">IF($F$2=0," - ",Tabla1[[#This Row],[Base Precio de Lista neto]]*(1-$F$2))</f>
        <v>290.63713</v>
      </c>
      <c r="E6254" s="14" t="n">
        <f aca="false">IF($F$2=0," - ",Tabla1[[#This Row],[Base para Mejor precio]]*(1-$F$2))</f>
        <v>261.573417</v>
      </c>
      <c r="F6254" s="12" t="s">
        <v>31</v>
      </c>
      <c r="G6254" s="15"/>
      <c r="H6254" s="14" t="n">
        <f aca="false">IFERROR(IF($F$3=0,"-",Tabla1[[#This Row],[Precio de Cliente neto]]*(1+$F$3)),"-")</f>
        <v>435.955695</v>
      </c>
      <c r="I6254" s="14" t="n">
        <v>415.1959</v>
      </c>
      <c r="J6254" s="14" t="n">
        <v>373.67631</v>
      </c>
    </row>
    <row r="6255" customFormat="false" ht="15" hidden="false" customHeight="false" outlineLevel="0" collapsed="false">
      <c r="A6255" s="12" t="n">
        <v>40596</v>
      </c>
      <c r="B6255" s="13" t="s">
        <v>6268</v>
      </c>
      <c r="C6255" s="14" t="n">
        <f aca="false">IF($F$2=0," - ",Tabla1[[#This Row],[Base Precio de Lista neto]])</f>
        <v>453.2631</v>
      </c>
      <c r="D6255" s="14" t="n">
        <f aca="false">IF($F$2=0," - ",Tabla1[[#This Row],[Base Precio de Lista neto]]*(1-$F$2))</f>
        <v>317.28417</v>
      </c>
      <c r="E6255" s="14" t="n">
        <f aca="false">IF($F$2=0," - ",Tabla1[[#This Row],[Base para Mejor precio]]*(1-$F$2))</f>
        <v>285.555753</v>
      </c>
      <c r="F6255" s="12" t="s">
        <v>31</v>
      </c>
      <c r="G6255" s="15"/>
      <c r="H6255" s="14" t="n">
        <f aca="false">IFERROR(IF($F$3=0,"-",Tabla1[[#This Row],[Precio de Cliente neto]]*(1+$F$3)),"-")</f>
        <v>475.926255</v>
      </c>
      <c r="I6255" s="14" t="n">
        <v>453.2631</v>
      </c>
      <c r="J6255" s="14" t="n">
        <v>407.93679</v>
      </c>
    </row>
    <row r="6256" customFormat="false" ht="15" hidden="false" customHeight="false" outlineLevel="0" collapsed="false">
      <c r="A6256" s="12" t="n">
        <v>40597</v>
      </c>
      <c r="B6256" s="13" t="s">
        <v>6269</v>
      </c>
      <c r="C6256" s="14" t="n">
        <f aca="false">IF($F$2=0," - ",Tabla1[[#This Row],[Base Precio de Lista neto]])</f>
        <v>466.3628</v>
      </c>
      <c r="D6256" s="14" t="n">
        <f aca="false">IF($F$2=0," - ",Tabla1[[#This Row],[Base Precio de Lista neto]]*(1-$F$2))</f>
        <v>326.45396</v>
      </c>
      <c r="E6256" s="14" t="n">
        <f aca="false">IF($F$2=0," - ",Tabla1[[#This Row],[Base para Mejor precio]]*(1-$F$2))</f>
        <v>293.808564</v>
      </c>
      <c r="F6256" s="12" t="s">
        <v>31</v>
      </c>
      <c r="G6256" s="15"/>
      <c r="H6256" s="14" t="n">
        <f aca="false">IFERROR(IF($F$3=0,"-",Tabla1[[#This Row],[Precio de Cliente neto]]*(1+$F$3)),"-")</f>
        <v>489.68094</v>
      </c>
      <c r="I6256" s="14" t="n">
        <v>466.3628</v>
      </c>
      <c r="J6256" s="14" t="n">
        <v>419.72652</v>
      </c>
    </row>
    <row r="6257" customFormat="false" ht="15" hidden="false" customHeight="false" outlineLevel="0" collapsed="false">
      <c r="A6257" s="12" t="n">
        <v>40598</v>
      </c>
      <c r="B6257" s="13" t="s">
        <v>6270</v>
      </c>
      <c r="C6257" s="14" t="n">
        <f aca="false">IF($F$2=0," - ",Tabla1[[#This Row],[Base Precio de Lista neto]])</f>
        <v>483.1343</v>
      </c>
      <c r="D6257" s="14" t="n">
        <f aca="false">IF($F$2=0," - ",Tabla1[[#This Row],[Base Precio de Lista neto]]*(1-$F$2))</f>
        <v>338.19401</v>
      </c>
      <c r="E6257" s="14" t="n">
        <f aca="false">IF($F$2=0," - ",Tabla1[[#This Row],[Base para Mejor precio]]*(1-$F$2))</f>
        <v>304.374609</v>
      </c>
      <c r="F6257" s="12" t="s">
        <v>31</v>
      </c>
      <c r="G6257" s="15"/>
      <c r="H6257" s="14" t="n">
        <f aca="false">IFERROR(IF($F$3=0,"-",Tabla1[[#This Row],[Precio de Cliente neto]]*(1+$F$3)),"-")</f>
        <v>507.291015</v>
      </c>
      <c r="I6257" s="14" t="n">
        <v>483.1343</v>
      </c>
      <c r="J6257" s="14" t="n">
        <v>434.82087</v>
      </c>
    </row>
    <row r="6258" customFormat="false" ht="15" hidden="false" customHeight="false" outlineLevel="0" collapsed="false">
      <c r="A6258" s="12" t="n">
        <v>40599</v>
      </c>
      <c r="B6258" s="13" t="s">
        <v>6271</v>
      </c>
      <c r="C6258" s="14" t="n">
        <f aca="false">IF($F$2=0," - ",Tabla1[[#This Row],[Base Precio de Lista neto]])</f>
        <v>559.5525</v>
      </c>
      <c r="D6258" s="14" t="n">
        <f aca="false">IF($F$2=0," - ",Tabla1[[#This Row],[Base Precio de Lista neto]]*(1-$F$2))</f>
        <v>391.68675</v>
      </c>
      <c r="E6258" s="14" t="n">
        <f aca="false">IF($F$2=0," - ",Tabla1[[#This Row],[Base para Mejor precio]]*(1-$F$2))</f>
        <v>352.518075</v>
      </c>
      <c r="F6258" s="12" t="s">
        <v>31</v>
      </c>
      <c r="G6258" s="15"/>
      <c r="H6258" s="14" t="n">
        <f aca="false">IFERROR(IF($F$3=0,"-",Tabla1[[#This Row],[Precio de Cliente neto]]*(1+$F$3)),"-")</f>
        <v>587.530125</v>
      </c>
      <c r="I6258" s="14" t="n">
        <v>559.5525</v>
      </c>
      <c r="J6258" s="14" t="n">
        <v>503.59725</v>
      </c>
    </row>
    <row r="6259" customFormat="false" ht="15" hidden="false" customHeight="false" outlineLevel="0" collapsed="false">
      <c r="A6259" s="12" t="n">
        <v>40600</v>
      </c>
      <c r="B6259" s="13" t="s">
        <v>6272</v>
      </c>
      <c r="C6259" s="14" t="n">
        <f aca="false">IF($F$2=0," - ",Tabla1[[#This Row],[Base Precio de Lista neto]])</f>
        <v>598.8477</v>
      </c>
      <c r="D6259" s="14" t="n">
        <f aca="false">IF($F$2=0," - ",Tabla1[[#This Row],[Base Precio de Lista neto]]*(1-$F$2))</f>
        <v>419.19339</v>
      </c>
      <c r="E6259" s="14" t="n">
        <f aca="false">IF($F$2=0," - ",Tabla1[[#This Row],[Base para Mejor precio]]*(1-$F$2))</f>
        <v>377.274051</v>
      </c>
      <c r="F6259" s="12" t="s">
        <v>31</v>
      </c>
      <c r="G6259" s="15"/>
      <c r="H6259" s="14" t="n">
        <f aca="false">IFERROR(IF($F$3=0,"-",Tabla1[[#This Row],[Precio de Cliente neto]]*(1+$F$3)),"-")</f>
        <v>628.790085</v>
      </c>
      <c r="I6259" s="14" t="n">
        <v>598.8477</v>
      </c>
      <c r="J6259" s="14" t="n">
        <v>538.96293</v>
      </c>
    </row>
    <row r="6260" customFormat="false" ht="15" hidden="false" customHeight="false" outlineLevel="0" collapsed="false">
      <c r="A6260" s="12" t="n">
        <v>40601</v>
      </c>
      <c r="B6260" s="13" t="s">
        <v>6273</v>
      </c>
      <c r="C6260" s="14" t="n">
        <f aca="false">IF($F$2=0," - ",Tabla1[[#This Row],[Base Precio de Lista neto]])</f>
        <v>678.3611</v>
      </c>
      <c r="D6260" s="14" t="n">
        <f aca="false">IF($F$2=0," - ",Tabla1[[#This Row],[Base Precio de Lista neto]]*(1-$F$2))</f>
        <v>474.85277</v>
      </c>
      <c r="E6260" s="14" t="n">
        <f aca="false">IF($F$2=0," - ",Tabla1[[#This Row],[Base para Mejor precio]]*(1-$F$2))</f>
        <v>427.367493</v>
      </c>
      <c r="F6260" s="12" t="s">
        <v>31</v>
      </c>
      <c r="G6260" s="15"/>
      <c r="H6260" s="14" t="n">
        <f aca="false">IFERROR(IF($F$3=0,"-",Tabla1[[#This Row],[Precio de Cliente neto]]*(1+$F$3)),"-")</f>
        <v>712.279155</v>
      </c>
      <c r="I6260" s="14" t="n">
        <v>678.3611</v>
      </c>
      <c r="J6260" s="14" t="n">
        <v>610.52499</v>
      </c>
    </row>
    <row r="6261" customFormat="false" ht="15" hidden="false" customHeight="false" outlineLevel="0" collapsed="false">
      <c r="A6261" s="12" t="n">
        <v>40602</v>
      </c>
      <c r="B6261" s="13" t="s">
        <v>6274</v>
      </c>
      <c r="C6261" s="14" t="n">
        <f aca="false">IF($F$2=0," - ",Tabla1[[#This Row],[Base Precio de Lista neto]])</f>
        <v>788.3987</v>
      </c>
      <c r="D6261" s="14" t="n">
        <f aca="false">IF($F$2=0," - ",Tabla1[[#This Row],[Base Precio de Lista neto]]*(1-$F$2))</f>
        <v>551.87909</v>
      </c>
      <c r="E6261" s="14" t="n">
        <f aca="false">IF($F$2=0," - ",Tabla1[[#This Row],[Base para Mejor precio]]*(1-$F$2))</f>
        <v>496.691181</v>
      </c>
      <c r="F6261" s="12" t="s">
        <v>31</v>
      </c>
      <c r="G6261" s="15"/>
      <c r="H6261" s="14" t="n">
        <f aca="false">IFERROR(IF($F$3=0,"-",Tabla1[[#This Row],[Precio de Cliente neto]]*(1+$F$3)),"-")</f>
        <v>827.818635</v>
      </c>
      <c r="I6261" s="14" t="n">
        <v>788.3987</v>
      </c>
      <c r="J6261" s="14" t="n">
        <v>709.55883</v>
      </c>
    </row>
    <row r="6262" customFormat="false" ht="15" hidden="false" customHeight="false" outlineLevel="0" collapsed="false">
      <c r="A6262" s="12" t="n">
        <v>40603</v>
      </c>
      <c r="B6262" s="13" t="s">
        <v>6275</v>
      </c>
      <c r="C6262" s="14" t="n">
        <f aca="false">IF($F$2=0," - ",Tabla1[[#This Row],[Base Precio de Lista neto]])</f>
        <v>874.8554</v>
      </c>
      <c r="D6262" s="14" t="n">
        <f aca="false">IF($F$2=0," - ",Tabla1[[#This Row],[Base Precio de Lista neto]]*(1-$F$2))</f>
        <v>612.39878</v>
      </c>
      <c r="E6262" s="14" t="n">
        <f aca="false">IF($F$2=0," - ",Tabla1[[#This Row],[Base para Mejor precio]]*(1-$F$2))</f>
        <v>551.158902</v>
      </c>
      <c r="F6262" s="12" t="s">
        <v>31</v>
      </c>
      <c r="G6262" s="15"/>
      <c r="H6262" s="14" t="n">
        <f aca="false">IFERROR(IF($F$3=0,"-",Tabla1[[#This Row],[Precio de Cliente neto]]*(1+$F$3)),"-")</f>
        <v>918.59817</v>
      </c>
      <c r="I6262" s="14" t="n">
        <v>874.8554</v>
      </c>
      <c r="J6262" s="14" t="n">
        <v>787.36986</v>
      </c>
    </row>
    <row r="6263" customFormat="false" ht="15" hidden="false" customHeight="false" outlineLevel="0" collapsed="false">
      <c r="A6263" s="12" t="n">
        <v>40604</v>
      </c>
      <c r="B6263" s="13" t="s">
        <v>6276</v>
      </c>
      <c r="C6263" s="14" t="n">
        <f aca="false">IF($F$2=0," - ",Tabla1[[#This Row],[Base Precio de Lista neto]])</f>
        <v>896.3183</v>
      </c>
      <c r="D6263" s="14" t="n">
        <f aca="false">IF($F$2=0," - ",Tabla1[[#This Row],[Base Precio de Lista neto]]*(1-$F$2))</f>
        <v>627.42281</v>
      </c>
      <c r="E6263" s="14" t="n">
        <f aca="false">IF($F$2=0," - ",Tabla1[[#This Row],[Base para Mejor precio]]*(1-$F$2))</f>
        <v>564.680529</v>
      </c>
      <c r="F6263" s="12" t="s">
        <v>31</v>
      </c>
      <c r="G6263" s="15"/>
      <c r="H6263" s="14" t="n">
        <f aca="false">IFERROR(IF($F$3=0,"-",Tabla1[[#This Row],[Precio de Cliente neto]]*(1+$F$3)),"-")</f>
        <v>941.134215</v>
      </c>
      <c r="I6263" s="14" t="n">
        <v>896.3183</v>
      </c>
      <c r="J6263" s="14" t="n">
        <v>806.68647</v>
      </c>
    </row>
    <row r="6264" customFormat="false" ht="15" hidden="false" customHeight="false" outlineLevel="0" collapsed="false">
      <c r="A6264" s="12" t="n">
        <v>40605</v>
      </c>
      <c r="B6264" s="13" t="s">
        <v>6277</v>
      </c>
      <c r="C6264" s="14" t="n">
        <f aca="false">IF($F$2=0," - ",Tabla1[[#This Row],[Base Precio de Lista neto]])</f>
        <v>1201.4914</v>
      </c>
      <c r="D6264" s="14" t="n">
        <f aca="false">IF($F$2=0," - ",Tabla1[[#This Row],[Base Precio de Lista neto]]*(1-$F$2))</f>
        <v>841.04398</v>
      </c>
      <c r="E6264" s="14" t="n">
        <f aca="false">IF($F$2=0," - ",Tabla1[[#This Row],[Base para Mejor precio]]*(1-$F$2))</f>
        <v>756.939582</v>
      </c>
      <c r="F6264" s="12" t="s">
        <v>31</v>
      </c>
      <c r="G6264" s="15"/>
      <c r="H6264" s="14" t="n">
        <f aca="false">IFERROR(IF($F$3=0,"-",Tabla1[[#This Row],[Precio de Cliente neto]]*(1+$F$3)),"-")</f>
        <v>1261.56597</v>
      </c>
      <c r="I6264" s="14" t="n">
        <v>1201.4914</v>
      </c>
      <c r="J6264" s="14" t="n">
        <v>1081.34226</v>
      </c>
    </row>
    <row r="6265" customFormat="false" ht="15" hidden="false" customHeight="false" outlineLevel="0" collapsed="false">
      <c r="A6265" s="12" t="n">
        <v>40606</v>
      </c>
      <c r="B6265" s="13" t="s">
        <v>6278</v>
      </c>
      <c r="C6265" s="14" t="n">
        <f aca="false">IF($F$2=0," - ",Tabla1[[#This Row],[Base Precio de Lista neto]])</f>
        <v>1351.6668</v>
      </c>
      <c r="D6265" s="14" t="n">
        <f aca="false">IF($F$2=0," - ",Tabla1[[#This Row],[Base Precio de Lista neto]]*(1-$F$2))</f>
        <v>946.16676</v>
      </c>
      <c r="E6265" s="14" t="n">
        <f aca="false">IF($F$2=0," - ",Tabla1[[#This Row],[Base para Mejor precio]]*(1-$F$2))</f>
        <v>851.550084</v>
      </c>
      <c r="F6265" s="12" t="s">
        <v>31</v>
      </c>
      <c r="G6265" s="15"/>
      <c r="H6265" s="14" t="n">
        <f aca="false">IFERROR(IF($F$3=0,"-",Tabla1[[#This Row],[Precio de Cliente neto]]*(1+$F$3)),"-")</f>
        <v>1419.25014</v>
      </c>
      <c r="I6265" s="14" t="n">
        <v>1351.6668</v>
      </c>
      <c r="J6265" s="14" t="n">
        <v>1216.50012</v>
      </c>
    </row>
    <row r="6266" customFormat="false" ht="15" hidden="false" customHeight="false" outlineLevel="0" collapsed="false">
      <c r="A6266" s="12" t="n">
        <v>40607</v>
      </c>
      <c r="B6266" s="13" t="s">
        <v>6279</v>
      </c>
      <c r="C6266" s="14" t="n">
        <f aca="false">IF($F$2=0," - ",Tabla1[[#This Row],[Base Precio de Lista neto]])</f>
        <v>1428.8123</v>
      </c>
      <c r="D6266" s="14" t="n">
        <f aca="false">IF($F$2=0," - ",Tabla1[[#This Row],[Base Precio de Lista neto]]*(1-$F$2))</f>
        <v>1000.16861</v>
      </c>
      <c r="E6266" s="14" t="n">
        <f aca="false">IF($F$2=0," - ",Tabla1[[#This Row],[Base para Mejor precio]]*(1-$F$2))</f>
        <v>900.151749</v>
      </c>
      <c r="F6266" s="12" t="s">
        <v>31</v>
      </c>
      <c r="G6266" s="15"/>
      <c r="H6266" s="14" t="n">
        <f aca="false">IFERROR(IF($F$3=0,"-",Tabla1[[#This Row],[Precio de Cliente neto]]*(1+$F$3)),"-")</f>
        <v>1500.252915</v>
      </c>
      <c r="I6266" s="14" t="n">
        <v>1428.8123</v>
      </c>
      <c r="J6266" s="14" t="n">
        <v>1285.93107</v>
      </c>
    </row>
    <row r="6267" customFormat="false" ht="15" hidden="false" customHeight="false" outlineLevel="0" collapsed="false">
      <c r="A6267" s="12" t="n">
        <v>40608</v>
      </c>
      <c r="B6267" s="13" t="s">
        <v>6280</v>
      </c>
      <c r="C6267" s="14" t="n">
        <f aca="false">IF($F$2=0," - ",Tabla1[[#This Row],[Base Precio de Lista neto]])</f>
        <v>1509.253</v>
      </c>
      <c r="D6267" s="14" t="n">
        <f aca="false">IF($F$2=0," - ",Tabla1[[#This Row],[Base Precio de Lista neto]]*(1-$F$2))</f>
        <v>1056.4771</v>
      </c>
      <c r="E6267" s="14" t="n">
        <f aca="false">IF($F$2=0," - ",Tabla1[[#This Row],[Base para Mejor precio]]*(1-$F$2))</f>
        <v>950.82939</v>
      </c>
      <c r="F6267" s="12" t="s">
        <v>31</v>
      </c>
      <c r="G6267" s="15"/>
      <c r="H6267" s="14" t="n">
        <f aca="false">IFERROR(IF($F$3=0,"-",Tabla1[[#This Row],[Precio de Cliente neto]]*(1+$F$3)),"-")</f>
        <v>1584.71565</v>
      </c>
      <c r="I6267" s="14" t="n">
        <v>1509.253</v>
      </c>
      <c r="J6267" s="14" t="n">
        <v>1358.3277</v>
      </c>
    </row>
    <row r="6268" customFormat="false" ht="15" hidden="false" customHeight="false" outlineLevel="0" collapsed="false">
      <c r="A6268" s="12" t="n">
        <v>40609</v>
      </c>
      <c r="B6268" s="13" t="s">
        <v>6281</v>
      </c>
      <c r="C6268" s="14" t="n">
        <f aca="false">IF($F$2=0," - ",Tabla1[[#This Row],[Base Precio de Lista neto]])</f>
        <v>1652.3755</v>
      </c>
      <c r="D6268" s="14" t="n">
        <f aca="false">IF($F$2=0," - ",Tabla1[[#This Row],[Base Precio de Lista neto]]*(1-$F$2))</f>
        <v>1156.66285</v>
      </c>
      <c r="E6268" s="14" t="n">
        <f aca="false">IF($F$2=0," - ",Tabla1[[#This Row],[Base para Mejor precio]]*(1-$F$2))</f>
        <v>1040.996565</v>
      </c>
      <c r="F6268" s="12" t="s">
        <v>31</v>
      </c>
      <c r="G6268" s="15"/>
      <c r="H6268" s="14" t="n">
        <f aca="false">IFERROR(IF($F$3=0,"-",Tabla1[[#This Row],[Precio de Cliente neto]]*(1+$F$3)),"-")</f>
        <v>1734.994275</v>
      </c>
      <c r="I6268" s="14" t="n">
        <v>1652.3755</v>
      </c>
      <c r="J6268" s="14" t="n">
        <v>1487.13795</v>
      </c>
    </row>
    <row r="6269" customFormat="false" ht="15" hidden="false" customHeight="false" outlineLevel="0" collapsed="false">
      <c r="A6269" s="12" t="n">
        <v>40610</v>
      </c>
      <c r="B6269" s="13" t="s">
        <v>6282</v>
      </c>
      <c r="C6269" s="14" t="n">
        <f aca="false">IF($F$2=0," - ",Tabla1[[#This Row],[Base Precio de Lista neto]])</f>
        <v>384.0788</v>
      </c>
      <c r="D6269" s="14" t="n">
        <f aca="false">IF($F$2=0," - ",Tabla1[[#This Row],[Base Precio de Lista neto]]*(1-$F$2))</f>
        <v>268.85516</v>
      </c>
      <c r="E6269" s="14" t="n">
        <f aca="false">IF($F$2=0," - ",Tabla1[[#This Row],[Base para Mejor precio]]*(1-$F$2))</f>
        <v>241.969644</v>
      </c>
      <c r="F6269" s="12" t="s">
        <v>31</v>
      </c>
      <c r="G6269" s="15"/>
      <c r="H6269" s="14" t="n">
        <f aca="false">IFERROR(IF($F$3=0,"-",Tabla1[[#This Row],[Precio de Cliente neto]]*(1+$F$3)),"-")</f>
        <v>403.28274</v>
      </c>
      <c r="I6269" s="14" t="n">
        <v>384.0788</v>
      </c>
      <c r="J6269" s="14" t="n">
        <v>345.67092</v>
      </c>
    </row>
    <row r="6270" customFormat="false" ht="15" hidden="false" customHeight="false" outlineLevel="0" collapsed="false">
      <c r="A6270" s="12" t="n">
        <v>40611</v>
      </c>
      <c r="B6270" s="13" t="s">
        <v>6283</v>
      </c>
      <c r="C6270" s="14" t="n">
        <f aca="false">IF($F$2=0," - ",Tabla1[[#This Row],[Base Precio de Lista neto]])</f>
        <v>416.8511</v>
      </c>
      <c r="D6270" s="14" t="n">
        <f aca="false">IF($F$2=0," - ",Tabla1[[#This Row],[Base Precio de Lista neto]]*(1-$F$2))</f>
        <v>291.79577</v>
      </c>
      <c r="E6270" s="14" t="n">
        <f aca="false">IF($F$2=0," - ",Tabla1[[#This Row],[Base para Mejor precio]]*(1-$F$2))</f>
        <v>262.616193</v>
      </c>
      <c r="F6270" s="12" t="s">
        <v>31</v>
      </c>
      <c r="G6270" s="15"/>
      <c r="H6270" s="14" t="n">
        <f aca="false">IFERROR(IF($F$3=0,"-",Tabla1[[#This Row],[Precio de Cliente neto]]*(1+$F$3)),"-")</f>
        <v>437.693655</v>
      </c>
      <c r="I6270" s="14" t="n">
        <v>416.8511</v>
      </c>
      <c r="J6270" s="14" t="n">
        <v>375.16599</v>
      </c>
    </row>
    <row r="6271" customFormat="false" ht="15" hidden="false" customHeight="false" outlineLevel="0" collapsed="false">
      <c r="A6271" s="12" t="n">
        <v>40612</v>
      </c>
      <c r="B6271" s="13" t="s">
        <v>6284</v>
      </c>
      <c r="C6271" s="14" t="n">
        <f aca="false">IF($F$2=0," - ",Tabla1[[#This Row],[Base Precio de Lista neto]])</f>
        <v>430.1498</v>
      </c>
      <c r="D6271" s="14" t="n">
        <f aca="false">IF($F$2=0," - ",Tabla1[[#This Row],[Base Precio de Lista neto]]*(1-$F$2))</f>
        <v>301.10486</v>
      </c>
      <c r="E6271" s="14" t="n">
        <f aca="false">IF($F$2=0," - ",Tabla1[[#This Row],[Base para Mejor precio]]*(1-$F$2))</f>
        <v>270.994374</v>
      </c>
      <c r="F6271" s="12" t="s">
        <v>31</v>
      </c>
      <c r="G6271" s="15"/>
      <c r="H6271" s="14" t="n">
        <f aca="false">IFERROR(IF($F$3=0,"-",Tabla1[[#This Row],[Precio de Cliente neto]]*(1+$F$3)),"-")</f>
        <v>451.65729</v>
      </c>
      <c r="I6271" s="14" t="n">
        <v>430.1498</v>
      </c>
      <c r="J6271" s="14" t="n">
        <v>387.13482</v>
      </c>
    </row>
    <row r="6272" customFormat="false" ht="15" hidden="false" customHeight="false" outlineLevel="0" collapsed="false">
      <c r="A6272" s="12" t="n">
        <v>40613</v>
      </c>
      <c r="B6272" s="13" t="s">
        <v>6285</v>
      </c>
      <c r="C6272" s="14" t="n">
        <f aca="false">IF($F$2=0," - ",Tabla1[[#This Row],[Base Precio de Lista neto]])</f>
        <v>453.2685</v>
      </c>
      <c r="D6272" s="14" t="n">
        <f aca="false">IF($F$2=0," - ",Tabla1[[#This Row],[Base Precio de Lista neto]]*(1-$F$2))</f>
        <v>317.28795</v>
      </c>
      <c r="E6272" s="14" t="n">
        <f aca="false">IF($F$2=0," - ",Tabla1[[#This Row],[Base para Mejor precio]]*(1-$F$2))</f>
        <v>285.559155</v>
      </c>
      <c r="F6272" s="12" t="s">
        <v>31</v>
      </c>
      <c r="G6272" s="15"/>
      <c r="H6272" s="14" t="n">
        <f aca="false">IFERROR(IF($F$3=0,"-",Tabla1[[#This Row],[Precio de Cliente neto]]*(1+$F$3)),"-")</f>
        <v>475.931925</v>
      </c>
      <c r="I6272" s="14" t="n">
        <v>453.2685</v>
      </c>
      <c r="J6272" s="14" t="n">
        <v>407.94165</v>
      </c>
    </row>
    <row r="6273" customFormat="false" ht="15" hidden="false" customHeight="false" outlineLevel="0" collapsed="false">
      <c r="A6273" s="12" t="n">
        <v>40614</v>
      </c>
      <c r="B6273" s="13" t="s">
        <v>6286</v>
      </c>
      <c r="C6273" s="14" t="n">
        <f aca="false">IF($F$2=0," - ",Tabla1[[#This Row],[Base Precio de Lista neto]])</f>
        <v>481.2973</v>
      </c>
      <c r="D6273" s="14" t="n">
        <f aca="false">IF($F$2=0," - ",Tabla1[[#This Row],[Base Precio de Lista neto]]*(1-$F$2))</f>
        <v>336.90811</v>
      </c>
      <c r="E6273" s="14" t="n">
        <f aca="false">IF($F$2=0," - ",Tabla1[[#This Row],[Base para Mejor precio]]*(1-$F$2))</f>
        <v>303.217299</v>
      </c>
      <c r="F6273" s="12" t="s">
        <v>31</v>
      </c>
      <c r="G6273" s="15"/>
      <c r="H6273" s="14" t="n">
        <f aca="false">IFERROR(IF($F$3=0,"-",Tabla1[[#This Row],[Precio de Cliente neto]]*(1+$F$3)),"-")</f>
        <v>505.362165</v>
      </c>
      <c r="I6273" s="14" t="n">
        <v>481.2973</v>
      </c>
      <c r="J6273" s="14" t="n">
        <v>433.16757</v>
      </c>
    </row>
    <row r="6274" customFormat="false" ht="15" hidden="false" customHeight="false" outlineLevel="0" collapsed="false">
      <c r="A6274" s="12" t="n">
        <v>40615</v>
      </c>
      <c r="B6274" s="13" t="s">
        <v>6287</v>
      </c>
      <c r="C6274" s="14" t="n">
        <f aca="false">IF($F$2=0," - ",Tabla1[[#This Row],[Base Precio de Lista neto]])</f>
        <v>556.1954</v>
      </c>
      <c r="D6274" s="14" t="n">
        <f aca="false">IF($F$2=0," - ",Tabla1[[#This Row],[Base Precio de Lista neto]]*(1-$F$2))</f>
        <v>389.33678</v>
      </c>
      <c r="E6274" s="14" t="n">
        <f aca="false">IF($F$2=0," - ",Tabla1[[#This Row],[Base para Mejor precio]]*(1-$F$2))</f>
        <v>350.403102</v>
      </c>
      <c r="F6274" s="12" t="s">
        <v>31</v>
      </c>
      <c r="G6274" s="15"/>
      <c r="H6274" s="14" t="n">
        <f aca="false">IFERROR(IF($F$3=0,"-",Tabla1[[#This Row],[Precio de Cliente neto]]*(1+$F$3)),"-")</f>
        <v>584.00517</v>
      </c>
      <c r="I6274" s="14" t="n">
        <v>556.1954</v>
      </c>
      <c r="J6274" s="14" t="n">
        <v>500.57586</v>
      </c>
    </row>
    <row r="6275" customFormat="false" ht="15" hidden="false" customHeight="false" outlineLevel="0" collapsed="false">
      <c r="A6275" s="12" t="n">
        <v>40616</v>
      </c>
      <c r="B6275" s="13" t="s">
        <v>6288</v>
      </c>
      <c r="C6275" s="14" t="n">
        <f aca="false">IF($F$2=0," - ",Tabla1[[#This Row],[Base Precio de Lista neto]])</f>
        <v>612.236</v>
      </c>
      <c r="D6275" s="14" t="n">
        <f aca="false">IF($F$2=0," - ",Tabla1[[#This Row],[Base Precio de Lista neto]]*(1-$F$2))</f>
        <v>428.5652</v>
      </c>
      <c r="E6275" s="14" t="n">
        <f aca="false">IF($F$2=0," - ",Tabla1[[#This Row],[Base para Mejor precio]]*(1-$F$2))</f>
        <v>385.70868</v>
      </c>
      <c r="F6275" s="12" t="s">
        <v>31</v>
      </c>
      <c r="G6275" s="15"/>
      <c r="H6275" s="14" t="n">
        <f aca="false">IFERROR(IF($F$3=0,"-",Tabla1[[#This Row],[Precio de Cliente neto]]*(1+$F$3)),"-")</f>
        <v>642.8478</v>
      </c>
      <c r="I6275" s="14" t="n">
        <v>612.236</v>
      </c>
      <c r="J6275" s="14" t="n">
        <v>551.0124</v>
      </c>
    </row>
    <row r="6276" customFormat="false" ht="15" hidden="false" customHeight="false" outlineLevel="0" collapsed="false">
      <c r="A6276" s="12" t="n">
        <v>40617</v>
      </c>
      <c r="B6276" s="13" t="s">
        <v>6289</v>
      </c>
      <c r="C6276" s="14" t="n">
        <f aca="false">IF($F$2=0," - ",Tabla1[[#This Row],[Base Precio de Lista neto]])</f>
        <v>711.6514</v>
      </c>
      <c r="D6276" s="14" t="n">
        <f aca="false">IF($F$2=0," - ",Tabla1[[#This Row],[Base Precio de Lista neto]]*(1-$F$2))</f>
        <v>498.15598</v>
      </c>
      <c r="E6276" s="14" t="n">
        <f aca="false">IF($F$2=0," - ",Tabla1[[#This Row],[Base para Mejor precio]]*(1-$F$2))</f>
        <v>448.340382</v>
      </c>
      <c r="F6276" s="12" t="s">
        <v>31</v>
      </c>
      <c r="G6276" s="15"/>
      <c r="H6276" s="14" t="n">
        <f aca="false">IFERROR(IF($F$3=0,"-",Tabla1[[#This Row],[Precio de Cliente neto]]*(1+$F$3)),"-")</f>
        <v>747.23397</v>
      </c>
      <c r="I6276" s="14" t="n">
        <v>711.6514</v>
      </c>
      <c r="J6276" s="14" t="n">
        <v>640.48626</v>
      </c>
    </row>
    <row r="6277" customFormat="false" ht="15" hidden="false" customHeight="false" outlineLevel="0" collapsed="false">
      <c r="A6277" s="12" t="n">
        <v>40618</v>
      </c>
      <c r="B6277" s="13" t="s">
        <v>6290</v>
      </c>
      <c r="C6277" s="14" t="n">
        <f aca="false">IF($F$2=0," - ",Tabla1[[#This Row],[Base Precio de Lista neto]])</f>
        <v>788.5302</v>
      </c>
      <c r="D6277" s="14" t="n">
        <f aca="false">IF($F$2=0," - ",Tabla1[[#This Row],[Base Precio de Lista neto]]*(1-$F$2))</f>
        <v>551.97114</v>
      </c>
      <c r="E6277" s="14" t="n">
        <f aca="false">IF($F$2=0," - ",Tabla1[[#This Row],[Base para Mejor precio]]*(1-$F$2))</f>
        <v>496.774026</v>
      </c>
      <c r="F6277" s="12" t="s">
        <v>31</v>
      </c>
      <c r="G6277" s="15"/>
      <c r="H6277" s="14" t="n">
        <f aca="false">IFERROR(IF($F$3=0,"-",Tabla1[[#This Row],[Precio de Cliente neto]]*(1+$F$3)),"-")</f>
        <v>827.95671</v>
      </c>
      <c r="I6277" s="14" t="n">
        <v>788.5302</v>
      </c>
      <c r="J6277" s="14" t="n">
        <v>709.67718</v>
      </c>
    </row>
    <row r="6278" customFormat="false" ht="15" hidden="false" customHeight="false" outlineLevel="0" collapsed="false">
      <c r="A6278" s="12" t="n">
        <v>40619</v>
      </c>
      <c r="B6278" s="13" t="s">
        <v>6291</v>
      </c>
      <c r="C6278" s="14" t="n">
        <f aca="false">IF($F$2=0," - ",Tabla1[[#This Row],[Base Precio de Lista neto]])</f>
        <v>1382.3418</v>
      </c>
      <c r="D6278" s="14" t="n">
        <f aca="false">IF($F$2=0," - ",Tabla1[[#This Row],[Base Precio de Lista neto]]*(1-$F$2))</f>
        <v>967.63926</v>
      </c>
      <c r="E6278" s="14" t="n">
        <f aca="false">IF($F$2=0," - ",Tabla1[[#This Row],[Base para Mejor precio]]*(1-$F$2))</f>
        <v>870.875334</v>
      </c>
      <c r="F6278" s="12" t="s">
        <v>31</v>
      </c>
      <c r="G6278" s="15"/>
      <c r="H6278" s="14" t="n">
        <f aca="false">IFERROR(IF($F$3=0,"-",Tabla1[[#This Row],[Precio de Cliente neto]]*(1+$F$3)),"-")</f>
        <v>1451.45889</v>
      </c>
      <c r="I6278" s="14" t="n">
        <v>1382.3418</v>
      </c>
      <c r="J6278" s="14" t="n">
        <v>1244.10762</v>
      </c>
    </row>
    <row r="6279" customFormat="false" ht="15" hidden="false" customHeight="false" outlineLevel="0" collapsed="false">
      <c r="A6279" s="12" t="n">
        <v>40620</v>
      </c>
      <c r="B6279" s="13" t="s">
        <v>6292</v>
      </c>
      <c r="C6279" s="14" t="n">
        <f aca="false">IF($F$2=0," - ",Tabla1[[#This Row],[Base Precio de Lista neto]])</f>
        <v>1438.6653</v>
      </c>
      <c r="D6279" s="14" t="n">
        <f aca="false">IF($F$2=0," - ",Tabla1[[#This Row],[Base Precio de Lista neto]]*(1-$F$2))</f>
        <v>1007.06571</v>
      </c>
      <c r="E6279" s="14" t="n">
        <f aca="false">IF($F$2=0," - ",Tabla1[[#This Row],[Base para Mejor precio]]*(1-$F$2))</f>
        <v>906.359139</v>
      </c>
      <c r="F6279" s="12" t="s">
        <v>31</v>
      </c>
      <c r="G6279" s="15"/>
      <c r="H6279" s="14" t="n">
        <f aca="false">IFERROR(IF($F$3=0,"-",Tabla1[[#This Row],[Precio de Cliente neto]]*(1+$F$3)),"-")</f>
        <v>1510.598565</v>
      </c>
      <c r="I6279" s="14" t="n">
        <v>1438.6653</v>
      </c>
      <c r="J6279" s="14" t="n">
        <v>1294.79877</v>
      </c>
    </row>
    <row r="6280" customFormat="false" ht="15" hidden="false" customHeight="false" outlineLevel="0" collapsed="false">
      <c r="A6280" s="12" t="n">
        <v>40621</v>
      </c>
      <c r="B6280" s="13" t="s">
        <v>6293</v>
      </c>
      <c r="C6280" s="14" t="n">
        <f aca="false">IF($F$2=0," - ",Tabla1[[#This Row],[Base Precio de Lista neto]])</f>
        <v>1596.4846</v>
      </c>
      <c r="D6280" s="14" t="n">
        <f aca="false">IF($F$2=0," - ",Tabla1[[#This Row],[Base Precio de Lista neto]]*(1-$F$2))</f>
        <v>1117.53922</v>
      </c>
      <c r="E6280" s="14" t="n">
        <f aca="false">IF($F$2=0," - ",Tabla1[[#This Row],[Base para Mejor precio]]*(1-$F$2))</f>
        <v>1005.785298</v>
      </c>
      <c r="F6280" s="12" t="s">
        <v>31</v>
      </c>
      <c r="G6280" s="15"/>
      <c r="H6280" s="14" t="n">
        <f aca="false">IFERROR(IF($F$3=0,"-",Tabla1[[#This Row],[Precio de Cliente neto]]*(1+$F$3)),"-")</f>
        <v>1676.30883</v>
      </c>
      <c r="I6280" s="14" t="n">
        <v>1596.4846</v>
      </c>
      <c r="J6280" s="14" t="n">
        <v>1436.83614</v>
      </c>
    </row>
    <row r="6281" customFormat="false" ht="15" hidden="false" customHeight="false" outlineLevel="0" collapsed="false">
      <c r="A6281" s="12" t="n">
        <v>40622</v>
      </c>
      <c r="B6281" s="13" t="s">
        <v>6294</v>
      </c>
      <c r="C6281" s="14" t="n">
        <f aca="false">IF($F$2=0," - ",Tabla1[[#This Row],[Base Precio de Lista neto]])</f>
        <v>1854.5673</v>
      </c>
      <c r="D6281" s="14" t="n">
        <f aca="false">IF($F$2=0," - ",Tabla1[[#This Row],[Base Precio de Lista neto]]*(1-$F$2))</f>
        <v>1298.19711</v>
      </c>
      <c r="E6281" s="14" t="n">
        <f aca="false">IF($F$2=0," - ",Tabla1[[#This Row],[Base para Mejor precio]]*(1-$F$2))</f>
        <v>1168.377399</v>
      </c>
      <c r="F6281" s="12" t="s">
        <v>31</v>
      </c>
      <c r="G6281" s="15"/>
      <c r="H6281" s="14" t="n">
        <f aca="false">IFERROR(IF($F$3=0,"-",Tabla1[[#This Row],[Precio de Cliente neto]]*(1+$F$3)),"-")</f>
        <v>1947.295665</v>
      </c>
      <c r="I6281" s="14" t="n">
        <v>1854.5673</v>
      </c>
      <c r="J6281" s="14" t="n">
        <v>1669.11057</v>
      </c>
    </row>
    <row r="6282" customFormat="false" ht="15" hidden="false" customHeight="false" outlineLevel="0" collapsed="false">
      <c r="A6282" s="12" t="n">
        <v>40625</v>
      </c>
      <c r="B6282" s="13" t="s">
        <v>6295</v>
      </c>
      <c r="C6282" s="14" t="n">
        <f aca="false">IF($F$2=0," - ",Tabla1[[#This Row],[Base Precio de Lista neto]])</f>
        <v>1726.6268</v>
      </c>
      <c r="D6282" s="14" t="n">
        <f aca="false">IF($F$2=0," - ",Tabla1[[#This Row],[Base Precio de Lista neto]]*(1-$F$2))</f>
        <v>1208.63876</v>
      </c>
      <c r="E6282" s="14" t="n">
        <f aca="false">IF($F$2=0," - ",Tabla1[[#This Row],[Base para Mejor precio]]*(1-$F$2))</f>
        <v>1087.774884</v>
      </c>
      <c r="F6282" s="12" t="s">
        <v>31</v>
      </c>
      <c r="G6282" s="15"/>
      <c r="H6282" s="14" t="n">
        <f aca="false">IFERROR(IF($F$3=0,"-",Tabla1[[#This Row],[Precio de Cliente neto]]*(1+$F$3)),"-")</f>
        <v>1812.95814</v>
      </c>
      <c r="I6282" s="14" t="n">
        <v>1726.6268</v>
      </c>
      <c r="J6282" s="14" t="n">
        <v>1553.96412</v>
      </c>
    </row>
    <row r="6283" customFormat="false" ht="15" hidden="false" customHeight="false" outlineLevel="0" collapsed="false">
      <c r="A6283" s="12" t="n">
        <v>40626</v>
      </c>
      <c r="B6283" s="13" t="s">
        <v>6296</v>
      </c>
      <c r="C6283" s="14" t="n">
        <f aca="false">IF($F$2=0," - ",Tabla1[[#This Row],[Base Precio de Lista neto]])</f>
        <v>2798.0689</v>
      </c>
      <c r="D6283" s="14" t="n">
        <f aca="false">IF($F$2=0," - ",Tabla1[[#This Row],[Base Precio de Lista neto]]*(1-$F$2))</f>
        <v>1958.64823</v>
      </c>
      <c r="E6283" s="14" t="n">
        <f aca="false">IF($F$2=0," - ",Tabla1[[#This Row],[Base para Mejor precio]]*(1-$F$2))</f>
        <v>1762.783407</v>
      </c>
      <c r="F6283" s="12" t="s">
        <v>31</v>
      </c>
      <c r="G6283" s="15"/>
      <c r="H6283" s="14" t="n">
        <f aca="false">IFERROR(IF($F$3=0,"-",Tabla1[[#This Row],[Precio de Cliente neto]]*(1+$F$3)),"-")</f>
        <v>2937.972345</v>
      </c>
      <c r="I6283" s="14" t="n">
        <v>2798.0689</v>
      </c>
      <c r="J6283" s="14" t="n">
        <v>2518.26201</v>
      </c>
    </row>
    <row r="6284" customFormat="false" ht="15" hidden="false" customHeight="false" outlineLevel="0" collapsed="false">
      <c r="A6284" s="12" t="n">
        <v>40634</v>
      </c>
      <c r="B6284" s="13" t="s">
        <v>6297</v>
      </c>
      <c r="C6284" s="14" t="n">
        <f aca="false">IF($F$2=0," - ",Tabla1[[#This Row],[Base Precio de Lista neto]])</f>
        <v>1152.9454</v>
      </c>
      <c r="D6284" s="14" t="n">
        <f aca="false">IF($F$2=0," - ",Tabla1[[#This Row],[Base Precio de Lista neto]]*(1-$F$2))</f>
        <v>807.06178</v>
      </c>
      <c r="E6284" s="14" t="n">
        <f aca="false">IF($F$2=0," - ",Tabla1[[#This Row],[Base para Mejor precio]]*(1-$F$2))</f>
        <v>726.355602</v>
      </c>
      <c r="F6284" s="12" t="s">
        <v>31</v>
      </c>
      <c r="G6284" s="15"/>
      <c r="H6284" s="14" t="n">
        <f aca="false">IFERROR(IF($F$3=0,"-",Tabla1[[#This Row],[Precio de Cliente neto]]*(1+$F$3)),"-")</f>
        <v>1210.59267</v>
      </c>
      <c r="I6284" s="14" t="n">
        <v>1152.9454</v>
      </c>
      <c r="J6284" s="14" t="n">
        <v>1037.65086</v>
      </c>
    </row>
    <row r="6285" customFormat="false" ht="15" hidden="false" customHeight="false" outlineLevel="0" collapsed="false">
      <c r="A6285" s="12" t="n">
        <v>40635</v>
      </c>
      <c r="B6285" s="13" t="s">
        <v>6298</v>
      </c>
      <c r="C6285" s="14" t="n">
        <f aca="false">IF($F$2=0," - ",Tabla1[[#This Row],[Base Precio de Lista neto]])</f>
        <v>1518.1533</v>
      </c>
      <c r="D6285" s="14" t="n">
        <f aca="false">IF($F$2=0," - ",Tabla1[[#This Row],[Base Precio de Lista neto]]*(1-$F$2))</f>
        <v>1062.70731</v>
      </c>
      <c r="E6285" s="14" t="n">
        <f aca="false">IF($F$2=0," - ",Tabla1[[#This Row],[Base para Mejor precio]]*(1-$F$2))</f>
        <v>956.436579</v>
      </c>
      <c r="F6285" s="12" t="s">
        <v>31</v>
      </c>
      <c r="G6285" s="15"/>
      <c r="H6285" s="14" t="n">
        <f aca="false">IFERROR(IF($F$3=0,"-",Tabla1[[#This Row],[Precio de Cliente neto]]*(1+$F$3)),"-")</f>
        <v>1594.060965</v>
      </c>
      <c r="I6285" s="14" t="n">
        <v>1518.1533</v>
      </c>
      <c r="J6285" s="14" t="n">
        <v>1366.33797</v>
      </c>
    </row>
    <row r="6286" customFormat="false" ht="15" hidden="false" customHeight="false" outlineLevel="0" collapsed="false">
      <c r="A6286" s="12" t="n">
        <v>40636</v>
      </c>
      <c r="B6286" s="13" t="s">
        <v>6299</v>
      </c>
      <c r="C6286" s="14" t="n">
        <f aca="false">IF($F$2=0," - ",Tabla1[[#This Row],[Base Precio de Lista neto]])</f>
        <v>2107.3256</v>
      </c>
      <c r="D6286" s="14" t="n">
        <f aca="false">IF($F$2=0," - ",Tabla1[[#This Row],[Base Precio de Lista neto]]*(1-$F$2))</f>
        <v>1475.12792</v>
      </c>
      <c r="E6286" s="14" t="n">
        <f aca="false">IF($F$2=0," - ",Tabla1[[#This Row],[Base para Mejor precio]]*(1-$F$2))</f>
        <v>1327.615128</v>
      </c>
      <c r="F6286" s="12" t="s">
        <v>31</v>
      </c>
      <c r="G6286" s="15"/>
      <c r="H6286" s="14" t="n">
        <f aca="false">IFERROR(IF($F$3=0,"-",Tabla1[[#This Row],[Precio de Cliente neto]]*(1+$F$3)),"-")</f>
        <v>2212.69188</v>
      </c>
      <c r="I6286" s="14" t="n">
        <v>2107.3256</v>
      </c>
      <c r="J6286" s="14" t="n">
        <v>1896.59304</v>
      </c>
    </row>
    <row r="6287" customFormat="false" ht="15" hidden="false" customHeight="false" outlineLevel="0" collapsed="false">
      <c r="A6287" s="12" t="n">
        <v>40637</v>
      </c>
      <c r="B6287" s="13" t="s">
        <v>6300</v>
      </c>
      <c r="C6287" s="14" t="n">
        <f aca="false">IF($F$2=0," - ",Tabla1[[#This Row],[Base Precio de Lista neto]])</f>
        <v>2996.8646</v>
      </c>
      <c r="D6287" s="14" t="n">
        <f aca="false">IF($F$2=0," - ",Tabla1[[#This Row],[Base Precio de Lista neto]]*(1-$F$2))</f>
        <v>2097.80522</v>
      </c>
      <c r="E6287" s="14" t="n">
        <f aca="false">IF($F$2=0," - ",Tabla1[[#This Row],[Base para Mejor precio]]*(1-$F$2))</f>
        <v>1888.024698</v>
      </c>
      <c r="F6287" s="12" t="s">
        <v>31</v>
      </c>
      <c r="G6287" s="15"/>
      <c r="H6287" s="14" t="n">
        <f aca="false">IFERROR(IF($F$3=0,"-",Tabla1[[#This Row],[Precio de Cliente neto]]*(1+$F$3)),"-")</f>
        <v>3146.70783</v>
      </c>
      <c r="I6287" s="14" t="n">
        <v>2996.8646</v>
      </c>
      <c r="J6287" s="14" t="n">
        <v>2697.17814</v>
      </c>
    </row>
    <row r="6288" customFormat="false" ht="15" hidden="false" customHeight="false" outlineLevel="0" collapsed="false">
      <c r="A6288" s="12" t="n">
        <v>40639</v>
      </c>
      <c r="B6288" s="13" t="s">
        <v>6301</v>
      </c>
      <c r="C6288" s="14" t="n">
        <f aca="false">IF($F$2=0," - ",Tabla1[[#This Row],[Base Precio de Lista neto]])</f>
        <v>208.8446</v>
      </c>
      <c r="D6288" s="14" t="n">
        <f aca="false">IF($F$2=0," - ",Tabla1[[#This Row],[Base Precio de Lista neto]]*(1-$F$2))</f>
        <v>146.19122</v>
      </c>
      <c r="E6288" s="14" t="n">
        <f aca="false">IF($F$2=0," - ",Tabla1[[#This Row],[Base para Mejor precio]]*(1-$F$2))</f>
        <v>131.572098</v>
      </c>
      <c r="F6288" s="12" t="s">
        <v>31</v>
      </c>
      <c r="G6288" s="15"/>
      <c r="H6288" s="14" t="n">
        <f aca="false">IFERROR(IF($F$3=0,"-",Tabla1[[#This Row],[Precio de Cliente neto]]*(1+$F$3)),"-")</f>
        <v>219.28683</v>
      </c>
      <c r="I6288" s="14" t="n">
        <v>208.8446</v>
      </c>
      <c r="J6288" s="14" t="n">
        <v>187.96014</v>
      </c>
    </row>
    <row r="6289" customFormat="false" ht="15" hidden="false" customHeight="false" outlineLevel="0" collapsed="false">
      <c r="A6289" s="12" t="n">
        <v>40640</v>
      </c>
      <c r="B6289" s="13" t="s">
        <v>6302</v>
      </c>
      <c r="C6289" s="14" t="n">
        <f aca="false">IF($F$2=0," - ",Tabla1[[#This Row],[Base Precio de Lista neto]])</f>
        <v>208.8446</v>
      </c>
      <c r="D6289" s="14" t="n">
        <f aca="false">IF($F$2=0," - ",Tabla1[[#This Row],[Base Precio de Lista neto]]*(1-$F$2))</f>
        <v>146.19122</v>
      </c>
      <c r="E6289" s="14" t="n">
        <f aca="false">IF($F$2=0," - ",Tabla1[[#This Row],[Base para Mejor precio]]*(1-$F$2))</f>
        <v>131.572098</v>
      </c>
      <c r="F6289" s="12" t="s">
        <v>31</v>
      </c>
      <c r="G6289" s="15"/>
      <c r="H6289" s="14" t="n">
        <f aca="false">IFERROR(IF($F$3=0,"-",Tabla1[[#This Row],[Precio de Cliente neto]]*(1+$F$3)),"-")</f>
        <v>219.28683</v>
      </c>
      <c r="I6289" s="14" t="n">
        <v>208.8446</v>
      </c>
      <c r="J6289" s="14" t="n">
        <v>187.96014</v>
      </c>
    </row>
    <row r="6290" customFormat="false" ht="15" hidden="false" customHeight="false" outlineLevel="0" collapsed="false">
      <c r="A6290" s="12" t="n">
        <v>40641</v>
      </c>
      <c r="B6290" s="13" t="s">
        <v>6303</v>
      </c>
      <c r="C6290" s="14" t="n">
        <f aca="false">IF($F$2=0," - ",Tabla1[[#This Row],[Base Precio de Lista neto]])</f>
        <v>208.8446</v>
      </c>
      <c r="D6290" s="14" t="n">
        <f aca="false">IF($F$2=0," - ",Tabla1[[#This Row],[Base Precio de Lista neto]]*(1-$F$2))</f>
        <v>146.19122</v>
      </c>
      <c r="E6290" s="14" t="n">
        <f aca="false">IF($F$2=0," - ",Tabla1[[#This Row],[Base para Mejor precio]]*(1-$F$2))</f>
        <v>131.572098</v>
      </c>
      <c r="F6290" s="12" t="s">
        <v>31</v>
      </c>
      <c r="G6290" s="15"/>
      <c r="H6290" s="14" t="n">
        <f aca="false">IFERROR(IF($F$3=0,"-",Tabla1[[#This Row],[Precio de Cliente neto]]*(1+$F$3)),"-")</f>
        <v>219.28683</v>
      </c>
      <c r="I6290" s="14" t="n">
        <v>208.8446</v>
      </c>
      <c r="J6290" s="14" t="n">
        <v>187.96014</v>
      </c>
    </row>
    <row r="6291" customFormat="false" ht="15" hidden="false" customHeight="false" outlineLevel="0" collapsed="false">
      <c r="A6291" s="12" t="n">
        <v>40642</v>
      </c>
      <c r="B6291" s="13" t="s">
        <v>6304</v>
      </c>
      <c r="C6291" s="14" t="n">
        <f aca="false">IF($F$2=0," - ",Tabla1[[#This Row],[Base Precio de Lista neto]])</f>
        <v>208.8446</v>
      </c>
      <c r="D6291" s="14" t="n">
        <f aca="false">IF($F$2=0," - ",Tabla1[[#This Row],[Base Precio de Lista neto]]*(1-$F$2))</f>
        <v>146.19122</v>
      </c>
      <c r="E6291" s="14" t="n">
        <f aca="false">IF($F$2=0," - ",Tabla1[[#This Row],[Base para Mejor precio]]*(1-$F$2))</f>
        <v>131.572098</v>
      </c>
      <c r="F6291" s="12" t="s">
        <v>31</v>
      </c>
      <c r="G6291" s="15"/>
      <c r="H6291" s="14" t="n">
        <f aca="false">IFERROR(IF($F$3=0,"-",Tabla1[[#This Row],[Precio de Cliente neto]]*(1+$F$3)),"-")</f>
        <v>219.28683</v>
      </c>
      <c r="I6291" s="14" t="n">
        <v>208.8446</v>
      </c>
      <c r="J6291" s="14" t="n">
        <v>187.96014</v>
      </c>
    </row>
    <row r="6292" customFormat="false" ht="15" hidden="false" customHeight="false" outlineLevel="0" collapsed="false">
      <c r="A6292" s="12" t="n">
        <v>40643</v>
      </c>
      <c r="B6292" s="13" t="s">
        <v>6305</v>
      </c>
      <c r="C6292" s="14" t="n">
        <f aca="false">IF($F$2=0," - ",Tabla1[[#This Row],[Base Precio de Lista neto]])</f>
        <v>260.3513</v>
      </c>
      <c r="D6292" s="14" t="n">
        <f aca="false">IF($F$2=0," - ",Tabla1[[#This Row],[Base Precio de Lista neto]]*(1-$F$2))</f>
        <v>182.24591</v>
      </c>
      <c r="E6292" s="14" t="n">
        <f aca="false">IF($F$2=0," - ",Tabla1[[#This Row],[Base para Mejor precio]]*(1-$F$2))</f>
        <v>164.021319</v>
      </c>
      <c r="F6292" s="12" t="s">
        <v>31</v>
      </c>
      <c r="G6292" s="15"/>
      <c r="H6292" s="14" t="n">
        <f aca="false">IFERROR(IF($F$3=0,"-",Tabla1[[#This Row],[Precio de Cliente neto]]*(1+$F$3)),"-")</f>
        <v>273.368865</v>
      </c>
      <c r="I6292" s="14" t="n">
        <v>260.3513</v>
      </c>
      <c r="J6292" s="14" t="n">
        <v>234.31617</v>
      </c>
    </row>
    <row r="6293" customFormat="false" ht="15" hidden="false" customHeight="false" outlineLevel="0" collapsed="false">
      <c r="A6293" s="12" t="n">
        <v>40644</v>
      </c>
      <c r="B6293" s="13" t="s">
        <v>6306</v>
      </c>
      <c r="C6293" s="14" t="n">
        <f aca="false">IF($F$2=0," - ",Tabla1[[#This Row],[Base Precio de Lista neto]])</f>
        <v>302.5418</v>
      </c>
      <c r="D6293" s="14" t="n">
        <f aca="false">IF($F$2=0," - ",Tabla1[[#This Row],[Base Precio de Lista neto]]*(1-$F$2))</f>
        <v>211.77926</v>
      </c>
      <c r="E6293" s="14" t="n">
        <f aca="false">IF($F$2=0," - ",Tabla1[[#This Row],[Base para Mejor precio]]*(1-$F$2))</f>
        <v>190.601334</v>
      </c>
      <c r="F6293" s="12" t="s">
        <v>31</v>
      </c>
      <c r="G6293" s="15"/>
      <c r="H6293" s="14" t="n">
        <f aca="false">IFERROR(IF($F$3=0,"-",Tabla1[[#This Row],[Precio de Cliente neto]]*(1+$F$3)),"-")</f>
        <v>317.66889</v>
      </c>
      <c r="I6293" s="14" t="n">
        <v>302.5418</v>
      </c>
      <c r="J6293" s="14" t="n">
        <v>272.28762</v>
      </c>
    </row>
    <row r="6294" customFormat="false" ht="15" hidden="false" customHeight="false" outlineLevel="0" collapsed="false">
      <c r="A6294" s="12" t="n">
        <v>40645</v>
      </c>
      <c r="B6294" s="13" t="s">
        <v>6307</v>
      </c>
      <c r="C6294" s="14" t="n">
        <f aca="false">IF($F$2=0," - ",Tabla1[[#This Row],[Base Precio de Lista neto]])</f>
        <v>353.5011</v>
      </c>
      <c r="D6294" s="14" t="n">
        <f aca="false">IF($F$2=0," - ",Tabla1[[#This Row],[Base Precio de Lista neto]]*(1-$F$2))</f>
        <v>247.45077</v>
      </c>
      <c r="E6294" s="14" t="n">
        <f aca="false">IF($F$2=0," - ",Tabla1[[#This Row],[Base para Mejor precio]]*(1-$F$2))</f>
        <v>222.705693</v>
      </c>
      <c r="F6294" s="12" t="s">
        <v>31</v>
      </c>
      <c r="G6294" s="15"/>
      <c r="H6294" s="14" t="n">
        <f aca="false">IFERROR(IF($F$3=0,"-",Tabla1[[#This Row],[Precio de Cliente neto]]*(1+$F$3)),"-")</f>
        <v>371.176155</v>
      </c>
      <c r="I6294" s="14" t="n">
        <v>353.5011</v>
      </c>
      <c r="J6294" s="14" t="n">
        <v>318.15099</v>
      </c>
    </row>
    <row r="6295" customFormat="false" ht="15" hidden="false" customHeight="false" outlineLevel="0" collapsed="false">
      <c r="A6295" s="12" t="n">
        <v>40646</v>
      </c>
      <c r="B6295" s="13" t="s">
        <v>6308</v>
      </c>
      <c r="C6295" s="14" t="n">
        <f aca="false">IF($F$2=0," - ",Tabla1[[#This Row],[Base Precio de Lista neto]])</f>
        <v>403.5205</v>
      </c>
      <c r="D6295" s="14" t="n">
        <f aca="false">IF($F$2=0," - ",Tabla1[[#This Row],[Base Precio de Lista neto]]*(1-$F$2))</f>
        <v>282.46435</v>
      </c>
      <c r="E6295" s="14" t="n">
        <f aca="false">IF($F$2=0," - ",Tabla1[[#This Row],[Base para Mejor precio]]*(1-$F$2))</f>
        <v>254.217915</v>
      </c>
      <c r="F6295" s="12" t="s">
        <v>31</v>
      </c>
      <c r="G6295" s="15"/>
      <c r="H6295" s="14" t="n">
        <f aca="false">IFERROR(IF($F$3=0,"-",Tabla1[[#This Row],[Precio de Cliente neto]]*(1+$F$3)),"-")</f>
        <v>423.696525</v>
      </c>
      <c r="I6295" s="14" t="n">
        <v>403.5205</v>
      </c>
      <c r="J6295" s="14" t="n">
        <v>363.16845</v>
      </c>
    </row>
    <row r="6296" customFormat="false" ht="15" hidden="false" customHeight="false" outlineLevel="0" collapsed="false">
      <c r="A6296" s="12" t="n">
        <v>40647</v>
      </c>
      <c r="B6296" s="13" t="s">
        <v>6309</v>
      </c>
      <c r="C6296" s="14" t="n">
        <f aca="false">IF($F$2=0," - ",Tabla1[[#This Row],[Base Precio de Lista neto]])</f>
        <v>508.3324</v>
      </c>
      <c r="D6296" s="14" t="n">
        <f aca="false">IF($F$2=0," - ",Tabla1[[#This Row],[Base Precio de Lista neto]]*(1-$F$2))</f>
        <v>355.83268</v>
      </c>
      <c r="E6296" s="14" t="n">
        <f aca="false">IF($F$2=0," - ",Tabla1[[#This Row],[Base para Mejor precio]]*(1-$F$2))</f>
        <v>320.249412</v>
      </c>
      <c r="F6296" s="12" t="s">
        <v>31</v>
      </c>
      <c r="G6296" s="15"/>
      <c r="H6296" s="14" t="n">
        <f aca="false">IFERROR(IF($F$3=0,"-",Tabla1[[#This Row],[Precio de Cliente neto]]*(1+$F$3)),"-")</f>
        <v>533.74902</v>
      </c>
      <c r="I6296" s="14" t="n">
        <v>508.3324</v>
      </c>
      <c r="J6296" s="14" t="n">
        <v>457.49916</v>
      </c>
    </row>
    <row r="6297" customFormat="false" ht="15" hidden="false" customHeight="false" outlineLevel="0" collapsed="false">
      <c r="A6297" s="12" t="n">
        <v>40648</v>
      </c>
      <c r="B6297" s="13" t="s">
        <v>6310</v>
      </c>
      <c r="C6297" s="14" t="n">
        <f aca="false">IF($F$2=0," - ",Tabla1[[#This Row],[Base Precio de Lista neto]])</f>
        <v>665.593</v>
      </c>
      <c r="D6297" s="14" t="n">
        <f aca="false">IF($F$2=0," - ",Tabla1[[#This Row],[Base Precio de Lista neto]]*(1-$F$2))</f>
        <v>465.9151</v>
      </c>
      <c r="E6297" s="14" t="n">
        <f aca="false">IF($F$2=0," - ",Tabla1[[#This Row],[Base para Mejor precio]]*(1-$F$2))</f>
        <v>419.32359</v>
      </c>
      <c r="F6297" s="12" t="s">
        <v>31</v>
      </c>
      <c r="G6297" s="15"/>
      <c r="H6297" s="14" t="n">
        <f aca="false">IFERROR(IF($F$3=0,"-",Tabla1[[#This Row],[Precio de Cliente neto]]*(1+$F$3)),"-")</f>
        <v>698.87265</v>
      </c>
      <c r="I6297" s="14" t="n">
        <v>665.593</v>
      </c>
      <c r="J6297" s="14" t="n">
        <v>599.0337</v>
      </c>
    </row>
    <row r="6298" customFormat="false" ht="15" hidden="false" customHeight="false" outlineLevel="0" collapsed="false">
      <c r="A6298" s="12" t="n">
        <v>40649</v>
      </c>
      <c r="B6298" s="13" t="s">
        <v>6311</v>
      </c>
      <c r="C6298" s="14" t="n">
        <f aca="false">IF($F$2=0," - ",Tabla1[[#This Row],[Base Precio de Lista neto]])</f>
        <v>912.0096</v>
      </c>
      <c r="D6298" s="14" t="n">
        <f aca="false">IF($F$2=0," - ",Tabla1[[#This Row],[Base Precio de Lista neto]]*(1-$F$2))</f>
        <v>638.40672</v>
      </c>
      <c r="E6298" s="14" t="n">
        <f aca="false">IF($F$2=0," - ",Tabla1[[#This Row],[Base para Mejor precio]]*(1-$F$2))</f>
        <v>574.566048</v>
      </c>
      <c r="F6298" s="12" t="s">
        <v>31</v>
      </c>
      <c r="G6298" s="15"/>
      <c r="H6298" s="14" t="n">
        <f aca="false">IFERROR(IF($F$3=0,"-",Tabla1[[#This Row],[Precio de Cliente neto]]*(1+$F$3)),"-")</f>
        <v>957.61008</v>
      </c>
      <c r="I6298" s="14" t="n">
        <v>912.0096</v>
      </c>
      <c r="J6298" s="14" t="n">
        <v>820.80864</v>
      </c>
    </row>
    <row r="6299" customFormat="false" ht="15" hidden="false" customHeight="false" outlineLevel="0" collapsed="false">
      <c r="A6299" s="12" t="n">
        <v>40650</v>
      </c>
      <c r="B6299" s="13" t="s">
        <v>6312</v>
      </c>
      <c r="C6299" s="14" t="n">
        <f aca="false">IF($F$2=0," - ",Tabla1[[#This Row],[Base Precio de Lista neto]])</f>
        <v>1276.7025</v>
      </c>
      <c r="D6299" s="14" t="n">
        <f aca="false">IF($F$2=0," - ",Tabla1[[#This Row],[Base Precio de Lista neto]]*(1-$F$2))</f>
        <v>893.69175</v>
      </c>
      <c r="E6299" s="14" t="n">
        <f aca="false">IF($F$2=0," - ",Tabla1[[#This Row],[Base para Mejor precio]]*(1-$F$2))</f>
        <v>804.322575</v>
      </c>
      <c r="F6299" s="12" t="s">
        <v>31</v>
      </c>
      <c r="G6299" s="15"/>
      <c r="H6299" s="14" t="n">
        <f aca="false">IFERROR(IF($F$3=0,"-",Tabla1[[#This Row],[Precio de Cliente neto]]*(1+$F$3)),"-")</f>
        <v>1340.537625</v>
      </c>
      <c r="I6299" s="14" t="n">
        <v>1276.7025</v>
      </c>
      <c r="J6299" s="14" t="n">
        <v>1149.03225</v>
      </c>
    </row>
    <row r="6300" customFormat="false" ht="15" hidden="false" customHeight="false" outlineLevel="0" collapsed="false">
      <c r="A6300" s="12" t="n">
        <v>40651</v>
      </c>
      <c r="B6300" s="13" t="s">
        <v>6313</v>
      </c>
      <c r="C6300" s="14" t="n">
        <f aca="false">IF($F$2=0," - ",Tabla1[[#This Row],[Base Precio de Lista neto]])</f>
        <v>632.7158</v>
      </c>
      <c r="D6300" s="14" t="n">
        <f aca="false">IF($F$2=0," - ",Tabla1[[#This Row],[Base Precio de Lista neto]]*(1-$F$2))</f>
        <v>442.90106</v>
      </c>
      <c r="E6300" s="14" t="n">
        <f aca="false">IF($F$2=0," - ",Tabla1[[#This Row],[Base para Mejor precio]]*(1-$F$2))</f>
        <v>398.610954</v>
      </c>
      <c r="F6300" s="12" t="s">
        <v>31</v>
      </c>
      <c r="G6300" s="15"/>
      <c r="H6300" s="14" t="n">
        <f aca="false">IFERROR(IF($F$3=0,"-",Tabla1[[#This Row],[Precio de Cliente neto]]*(1+$F$3)),"-")</f>
        <v>664.35159</v>
      </c>
      <c r="I6300" s="14" t="n">
        <v>632.7158</v>
      </c>
      <c r="J6300" s="14" t="n">
        <v>569.44422</v>
      </c>
    </row>
    <row r="6301" customFormat="false" ht="15" hidden="false" customHeight="false" outlineLevel="0" collapsed="false">
      <c r="A6301" s="12" t="n">
        <v>40652</v>
      </c>
      <c r="B6301" s="13" t="s">
        <v>6314</v>
      </c>
      <c r="C6301" s="14" t="n">
        <f aca="false">IF($F$2=0," - ",Tabla1[[#This Row],[Base Precio de Lista neto]])</f>
        <v>632.7158</v>
      </c>
      <c r="D6301" s="14" t="n">
        <f aca="false">IF($F$2=0," - ",Tabla1[[#This Row],[Base Precio de Lista neto]]*(1-$F$2))</f>
        <v>442.90106</v>
      </c>
      <c r="E6301" s="14" t="n">
        <f aca="false">IF($F$2=0," - ",Tabla1[[#This Row],[Base para Mejor precio]]*(1-$F$2))</f>
        <v>398.610954</v>
      </c>
      <c r="F6301" s="12" t="s">
        <v>31</v>
      </c>
      <c r="G6301" s="15"/>
      <c r="H6301" s="14" t="n">
        <f aca="false">IFERROR(IF($F$3=0,"-",Tabla1[[#This Row],[Precio de Cliente neto]]*(1+$F$3)),"-")</f>
        <v>664.35159</v>
      </c>
      <c r="I6301" s="14" t="n">
        <v>632.7158</v>
      </c>
      <c r="J6301" s="14" t="n">
        <v>569.44422</v>
      </c>
    </row>
    <row r="6302" customFormat="false" ht="15" hidden="false" customHeight="false" outlineLevel="0" collapsed="false">
      <c r="A6302" s="12" t="n">
        <v>40653</v>
      </c>
      <c r="B6302" s="13" t="s">
        <v>6315</v>
      </c>
      <c r="C6302" s="14" t="n">
        <f aca="false">IF($F$2=0," - ",Tabla1[[#This Row],[Base Precio de Lista neto]])</f>
        <v>632.7158</v>
      </c>
      <c r="D6302" s="14" t="n">
        <f aca="false">IF($F$2=0," - ",Tabla1[[#This Row],[Base Precio de Lista neto]]*(1-$F$2))</f>
        <v>442.90106</v>
      </c>
      <c r="E6302" s="14" t="n">
        <f aca="false">IF($F$2=0," - ",Tabla1[[#This Row],[Base para Mejor precio]]*(1-$F$2))</f>
        <v>398.610954</v>
      </c>
      <c r="F6302" s="12" t="s">
        <v>31</v>
      </c>
      <c r="G6302" s="15"/>
      <c r="H6302" s="14" t="n">
        <f aca="false">IFERROR(IF($F$3=0,"-",Tabla1[[#This Row],[Precio de Cliente neto]]*(1+$F$3)),"-")</f>
        <v>664.35159</v>
      </c>
      <c r="I6302" s="14" t="n">
        <v>632.7158</v>
      </c>
      <c r="J6302" s="14" t="n">
        <v>569.44422</v>
      </c>
    </row>
    <row r="6303" customFormat="false" ht="15" hidden="false" customHeight="false" outlineLevel="0" collapsed="false">
      <c r="A6303" s="12" t="n">
        <v>40654</v>
      </c>
      <c r="B6303" s="13" t="s">
        <v>6316</v>
      </c>
      <c r="C6303" s="14" t="n">
        <f aca="false">IF($F$2=0," - ",Tabla1[[#This Row],[Base Precio de Lista neto]])</f>
        <v>632.7158</v>
      </c>
      <c r="D6303" s="14" t="n">
        <f aca="false">IF($F$2=0," - ",Tabla1[[#This Row],[Base Precio de Lista neto]]*(1-$F$2))</f>
        <v>442.90106</v>
      </c>
      <c r="E6303" s="14" t="n">
        <f aca="false">IF($F$2=0," - ",Tabla1[[#This Row],[Base para Mejor precio]]*(1-$F$2))</f>
        <v>398.610954</v>
      </c>
      <c r="F6303" s="12" t="s">
        <v>31</v>
      </c>
      <c r="G6303" s="15"/>
      <c r="H6303" s="14" t="n">
        <f aca="false">IFERROR(IF($F$3=0,"-",Tabla1[[#This Row],[Precio de Cliente neto]]*(1+$F$3)),"-")</f>
        <v>664.35159</v>
      </c>
      <c r="I6303" s="14" t="n">
        <v>632.7158</v>
      </c>
      <c r="J6303" s="14" t="n">
        <v>569.44422</v>
      </c>
    </row>
    <row r="6304" customFormat="false" ht="15" hidden="false" customHeight="false" outlineLevel="0" collapsed="false">
      <c r="A6304" s="12" t="n">
        <v>40655</v>
      </c>
      <c r="B6304" s="13" t="s">
        <v>6317</v>
      </c>
      <c r="C6304" s="14" t="n">
        <f aca="false">IF($F$2=0," - ",Tabla1[[#This Row],[Base Precio de Lista neto]])</f>
        <v>780.8159</v>
      </c>
      <c r="D6304" s="14" t="n">
        <f aca="false">IF($F$2=0," - ",Tabla1[[#This Row],[Base Precio de Lista neto]]*(1-$F$2))</f>
        <v>546.57113</v>
      </c>
      <c r="E6304" s="14" t="n">
        <f aca="false">IF($F$2=0," - ",Tabla1[[#This Row],[Base para Mejor precio]]*(1-$F$2))</f>
        <v>491.914017</v>
      </c>
      <c r="F6304" s="12" t="s">
        <v>31</v>
      </c>
      <c r="G6304" s="15"/>
      <c r="H6304" s="14" t="n">
        <f aca="false">IFERROR(IF($F$3=0,"-",Tabla1[[#This Row],[Precio de Cliente neto]]*(1+$F$3)),"-")</f>
        <v>819.856695</v>
      </c>
      <c r="I6304" s="14" t="n">
        <v>780.8159</v>
      </c>
      <c r="J6304" s="14" t="n">
        <v>702.73431</v>
      </c>
    </row>
    <row r="6305" customFormat="false" ht="15" hidden="false" customHeight="false" outlineLevel="0" collapsed="false">
      <c r="A6305" s="12" t="n">
        <v>40656</v>
      </c>
      <c r="B6305" s="13" t="s">
        <v>6318</v>
      </c>
      <c r="C6305" s="14" t="n">
        <f aca="false">IF($F$2=0," - ",Tabla1[[#This Row],[Base Precio de Lista neto]])</f>
        <v>904.2608</v>
      </c>
      <c r="D6305" s="14" t="n">
        <f aca="false">IF($F$2=0," - ",Tabla1[[#This Row],[Base Precio de Lista neto]]*(1-$F$2))</f>
        <v>632.98256</v>
      </c>
      <c r="E6305" s="14" t="n">
        <f aca="false">IF($F$2=0," - ",Tabla1[[#This Row],[Base para Mejor precio]]*(1-$F$2))</f>
        <v>569.684304</v>
      </c>
      <c r="F6305" s="12" t="s">
        <v>31</v>
      </c>
      <c r="G6305" s="15"/>
      <c r="H6305" s="14" t="n">
        <f aca="false">IFERROR(IF($F$3=0,"-",Tabla1[[#This Row],[Precio de Cliente neto]]*(1+$F$3)),"-")</f>
        <v>949.47384</v>
      </c>
      <c r="I6305" s="14" t="n">
        <v>904.2608</v>
      </c>
      <c r="J6305" s="14" t="n">
        <v>813.83472</v>
      </c>
    </row>
    <row r="6306" customFormat="false" ht="15" hidden="false" customHeight="false" outlineLevel="0" collapsed="false">
      <c r="A6306" s="12" t="n">
        <v>40657</v>
      </c>
      <c r="B6306" s="13" t="s">
        <v>6319</v>
      </c>
      <c r="C6306" s="14" t="n">
        <f aca="false">IF($F$2=0," - ",Tabla1[[#This Row],[Base Precio de Lista neto]])</f>
        <v>1065.5909</v>
      </c>
      <c r="D6306" s="14" t="n">
        <f aca="false">IF($F$2=0," - ",Tabla1[[#This Row],[Base Precio de Lista neto]]*(1-$F$2))</f>
        <v>745.91363</v>
      </c>
      <c r="E6306" s="14" t="n">
        <f aca="false">IF($F$2=0," - ",Tabla1[[#This Row],[Base para Mejor precio]]*(1-$F$2))</f>
        <v>671.322267</v>
      </c>
      <c r="F6306" s="12" t="s">
        <v>31</v>
      </c>
      <c r="G6306" s="15"/>
      <c r="H6306" s="14" t="n">
        <f aca="false">IFERROR(IF($F$3=0,"-",Tabla1[[#This Row],[Precio de Cliente neto]]*(1+$F$3)),"-")</f>
        <v>1118.870445</v>
      </c>
      <c r="I6306" s="14" t="n">
        <v>1065.5909</v>
      </c>
      <c r="J6306" s="14" t="n">
        <v>959.03181</v>
      </c>
    </row>
    <row r="6307" customFormat="false" ht="15" hidden="false" customHeight="false" outlineLevel="0" collapsed="false">
      <c r="A6307" s="12" t="n">
        <v>40658</v>
      </c>
      <c r="B6307" s="13" t="s">
        <v>6320</v>
      </c>
      <c r="C6307" s="14" t="n">
        <f aca="false">IF($F$2=0," - ",Tabla1[[#This Row],[Base Precio de Lista neto]])</f>
        <v>1206.8022</v>
      </c>
      <c r="D6307" s="14" t="n">
        <f aca="false">IF($F$2=0," - ",Tabla1[[#This Row],[Base Precio de Lista neto]]*(1-$F$2))</f>
        <v>844.76154</v>
      </c>
      <c r="E6307" s="14" t="n">
        <f aca="false">IF($F$2=0," - ",Tabla1[[#This Row],[Base para Mejor precio]]*(1-$F$2))</f>
        <v>760.285386</v>
      </c>
      <c r="F6307" s="12" t="s">
        <v>31</v>
      </c>
      <c r="G6307" s="15"/>
      <c r="H6307" s="14" t="n">
        <f aca="false">IFERROR(IF($F$3=0,"-",Tabla1[[#This Row],[Precio de Cliente neto]]*(1+$F$3)),"-")</f>
        <v>1267.14231</v>
      </c>
      <c r="I6307" s="14" t="n">
        <v>1206.8022</v>
      </c>
      <c r="J6307" s="14" t="n">
        <v>1086.12198</v>
      </c>
    </row>
    <row r="6308" customFormat="false" ht="15" hidden="false" customHeight="false" outlineLevel="0" collapsed="false">
      <c r="A6308" s="12" t="n">
        <v>40659</v>
      </c>
      <c r="B6308" s="13" t="s">
        <v>6321</v>
      </c>
      <c r="C6308" s="14" t="n">
        <f aca="false">IF($F$2=0," - ",Tabla1[[#This Row],[Base Precio de Lista neto]])</f>
        <v>1525.2344</v>
      </c>
      <c r="D6308" s="14" t="n">
        <f aca="false">IF($F$2=0," - ",Tabla1[[#This Row],[Base Precio de Lista neto]]*(1-$F$2))</f>
        <v>1067.66408</v>
      </c>
      <c r="E6308" s="14" t="n">
        <f aca="false">IF($F$2=0," - ",Tabla1[[#This Row],[Base para Mejor precio]]*(1-$F$2))</f>
        <v>960.897672</v>
      </c>
      <c r="F6308" s="12" t="s">
        <v>31</v>
      </c>
      <c r="G6308" s="15"/>
      <c r="H6308" s="14" t="n">
        <f aca="false">IFERROR(IF($F$3=0,"-",Tabla1[[#This Row],[Precio de Cliente neto]]*(1+$F$3)),"-")</f>
        <v>1601.49612</v>
      </c>
      <c r="I6308" s="14" t="n">
        <v>1525.2344</v>
      </c>
      <c r="J6308" s="14" t="n">
        <v>1372.71096</v>
      </c>
    </row>
    <row r="6309" customFormat="false" ht="15" hidden="false" customHeight="false" outlineLevel="0" collapsed="false">
      <c r="A6309" s="12" t="n">
        <v>40660</v>
      </c>
      <c r="B6309" s="13" t="s">
        <v>6322</v>
      </c>
      <c r="C6309" s="14" t="n">
        <f aca="false">IF($F$2=0," - ",Tabla1[[#This Row],[Base Precio de Lista neto]])</f>
        <v>1991.3767</v>
      </c>
      <c r="D6309" s="14" t="n">
        <f aca="false">IF($F$2=0," - ",Tabla1[[#This Row],[Base Precio de Lista neto]]*(1-$F$2))</f>
        <v>1393.96369</v>
      </c>
      <c r="E6309" s="14" t="n">
        <f aca="false">IF($F$2=0," - ",Tabla1[[#This Row],[Base para Mejor precio]]*(1-$F$2))</f>
        <v>1254.567321</v>
      </c>
      <c r="F6309" s="12" t="s">
        <v>31</v>
      </c>
      <c r="G6309" s="15"/>
      <c r="H6309" s="14" t="n">
        <f aca="false">IFERROR(IF($F$3=0,"-",Tabla1[[#This Row],[Precio de Cliente neto]]*(1+$F$3)),"-")</f>
        <v>2090.945535</v>
      </c>
      <c r="I6309" s="14" t="n">
        <v>1991.3767</v>
      </c>
      <c r="J6309" s="14" t="n">
        <v>1792.23903</v>
      </c>
    </row>
    <row r="6310" customFormat="false" ht="15" hidden="false" customHeight="false" outlineLevel="0" collapsed="false">
      <c r="A6310" s="12" t="n">
        <v>40661</v>
      </c>
      <c r="B6310" s="13" t="s">
        <v>6323</v>
      </c>
      <c r="C6310" s="14" t="n">
        <f aca="false">IF($F$2=0," - ",Tabla1[[#This Row],[Base Precio de Lista neto]])</f>
        <v>2736.1057</v>
      </c>
      <c r="D6310" s="14" t="n">
        <f aca="false">IF($F$2=0," - ",Tabla1[[#This Row],[Base Precio de Lista neto]]*(1-$F$2))</f>
        <v>1915.27399</v>
      </c>
      <c r="E6310" s="14" t="n">
        <f aca="false">IF($F$2=0," - ",Tabla1[[#This Row],[Base para Mejor precio]]*(1-$F$2))</f>
        <v>1723.746591</v>
      </c>
      <c r="F6310" s="12" t="s">
        <v>31</v>
      </c>
      <c r="G6310" s="15"/>
      <c r="H6310" s="14" t="n">
        <f aca="false">IFERROR(IF($F$3=0,"-",Tabla1[[#This Row],[Precio de Cliente neto]]*(1+$F$3)),"-")</f>
        <v>2872.910985</v>
      </c>
      <c r="I6310" s="14" t="n">
        <v>2736.1057</v>
      </c>
      <c r="J6310" s="14" t="n">
        <v>2462.49513</v>
      </c>
    </row>
    <row r="6311" customFormat="false" ht="15" hidden="false" customHeight="false" outlineLevel="0" collapsed="false">
      <c r="A6311" s="12" t="n">
        <v>40662</v>
      </c>
      <c r="B6311" s="13" t="s">
        <v>6324</v>
      </c>
      <c r="C6311" s="14" t="n">
        <f aca="false">IF($F$2=0," - ",Tabla1[[#This Row],[Base Precio de Lista neto]])</f>
        <v>3831.4422</v>
      </c>
      <c r="D6311" s="14" t="n">
        <f aca="false">IF($F$2=0," - ",Tabla1[[#This Row],[Base Precio de Lista neto]]*(1-$F$2))</f>
        <v>2682.00954</v>
      </c>
      <c r="E6311" s="14" t="n">
        <f aca="false">IF($F$2=0," - ",Tabla1[[#This Row],[Base para Mejor precio]]*(1-$F$2))</f>
        <v>2413.808586</v>
      </c>
      <c r="F6311" s="12" t="s">
        <v>31</v>
      </c>
      <c r="G6311" s="15"/>
      <c r="H6311" s="14" t="n">
        <f aca="false">IFERROR(IF($F$3=0,"-",Tabla1[[#This Row],[Precio de Cliente neto]]*(1+$F$3)),"-")</f>
        <v>4023.01431</v>
      </c>
      <c r="I6311" s="14" t="n">
        <v>3831.4422</v>
      </c>
      <c r="J6311" s="14" t="n">
        <v>3448.29798</v>
      </c>
    </row>
    <row r="6312" customFormat="false" ht="15" hidden="false" customHeight="false" outlineLevel="0" collapsed="false">
      <c r="A6312" s="12" t="n">
        <v>40663</v>
      </c>
      <c r="B6312" s="13" t="s">
        <v>6325</v>
      </c>
      <c r="C6312" s="14" t="n">
        <f aca="false">IF($F$2=0," - ",Tabla1[[#This Row],[Base Precio de Lista neto]])</f>
        <v>244.3035</v>
      </c>
      <c r="D6312" s="14" t="n">
        <f aca="false">IF($F$2=0," - ",Tabla1[[#This Row],[Base Precio de Lista neto]]*(1-$F$2))</f>
        <v>171.01245</v>
      </c>
      <c r="E6312" s="14" t="n">
        <f aca="false">IF($F$2=0," - ",Tabla1[[#This Row],[Base para Mejor precio]]*(1-$F$2))</f>
        <v>153.911205</v>
      </c>
      <c r="F6312" s="12" t="s">
        <v>31</v>
      </c>
      <c r="G6312" s="15"/>
      <c r="H6312" s="14" t="n">
        <f aca="false">IFERROR(IF($F$3=0,"-",Tabla1[[#This Row],[Precio de Cliente neto]]*(1+$F$3)),"-")</f>
        <v>256.518675</v>
      </c>
      <c r="I6312" s="14" t="n">
        <v>244.3035</v>
      </c>
      <c r="J6312" s="14" t="n">
        <v>219.87315</v>
      </c>
    </row>
    <row r="6313" customFormat="false" ht="15" hidden="false" customHeight="false" outlineLevel="0" collapsed="false">
      <c r="A6313" s="12" t="n">
        <v>40664</v>
      </c>
      <c r="B6313" s="13" t="s">
        <v>6326</v>
      </c>
      <c r="C6313" s="14" t="n">
        <f aca="false">IF($F$2=0," - ",Tabla1[[#This Row],[Base Precio de Lista neto]])</f>
        <v>286.5735</v>
      </c>
      <c r="D6313" s="14" t="n">
        <f aca="false">IF($F$2=0," - ",Tabla1[[#This Row],[Base Precio de Lista neto]]*(1-$F$2))</f>
        <v>200.60145</v>
      </c>
      <c r="E6313" s="14" t="n">
        <f aca="false">IF($F$2=0," - ",Tabla1[[#This Row],[Base para Mejor precio]]*(1-$F$2))</f>
        <v>180.541305</v>
      </c>
      <c r="F6313" s="12" t="s">
        <v>31</v>
      </c>
      <c r="G6313" s="15"/>
      <c r="H6313" s="14" t="n">
        <f aca="false">IFERROR(IF($F$3=0,"-",Tabla1[[#This Row],[Precio de Cliente neto]]*(1+$F$3)),"-")</f>
        <v>300.902175</v>
      </c>
      <c r="I6313" s="14" t="n">
        <v>286.5735</v>
      </c>
      <c r="J6313" s="14" t="n">
        <v>257.91615</v>
      </c>
    </row>
    <row r="6314" customFormat="false" ht="15" hidden="false" customHeight="false" outlineLevel="0" collapsed="false">
      <c r="A6314" s="12" t="n">
        <v>40665</v>
      </c>
      <c r="B6314" s="13" t="s">
        <v>6327</v>
      </c>
      <c r="C6314" s="14" t="n">
        <f aca="false">IF($F$2=0," - ",Tabla1[[#This Row],[Base Precio de Lista neto]])</f>
        <v>322.5817</v>
      </c>
      <c r="D6314" s="14" t="n">
        <f aca="false">IF($F$2=0," - ",Tabla1[[#This Row],[Base Precio de Lista neto]]*(1-$F$2))</f>
        <v>225.80719</v>
      </c>
      <c r="E6314" s="14" t="n">
        <f aca="false">IF($F$2=0," - ",Tabla1[[#This Row],[Base para Mejor precio]]*(1-$F$2))</f>
        <v>203.226471</v>
      </c>
      <c r="F6314" s="12" t="s">
        <v>31</v>
      </c>
      <c r="G6314" s="15"/>
      <c r="H6314" s="14" t="n">
        <f aca="false">IFERROR(IF($F$3=0,"-",Tabla1[[#This Row],[Precio de Cliente neto]]*(1+$F$3)),"-")</f>
        <v>338.710785</v>
      </c>
      <c r="I6314" s="14" t="n">
        <v>322.5817</v>
      </c>
      <c r="J6314" s="14" t="n">
        <v>290.32353</v>
      </c>
    </row>
    <row r="6315" customFormat="false" ht="15" hidden="false" customHeight="false" outlineLevel="0" collapsed="false">
      <c r="A6315" s="12" t="n">
        <v>40666</v>
      </c>
      <c r="B6315" s="13" t="s">
        <v>6328</v>
      </c>
      <c r="C6315" s="14" t="n">
        <f aca="false">IF($F$2=0," - ",Tabla1[[#This Row],[Base Precio de Lista neto]])</f>
        <v>402.7367</v>
      </c>
      <c r="D6315" s="14" t="n">
        <f aca="false">IF($F$2=0," - ",Tabla1[[#This Row],[Base Precio de Lista neto]]*(1-$F$2))</f>
        <v>281.91569</v>
      </c>
      <c r="E6315" s="14" t="n">
        <f aca="false">IF($F$2=0," - ",Tabla1[[#This Row],[Base para Mejor precio]]*(1-$F$2))</f>
        <v>253.724121</v>
      </c>
      <c r="F6315" s="12" t="s">
        <v>31</v>
      </c>
      <c r="G6315" s="15"/>
      <c r="H6315" s="14" t="n">
        <f aca="false">IFERROR(IF($F$3=0,"-",Tabla1[[#This Row],[Precio de Cliente neto]]*(1+$F$3)),"-")</f>
        <v>422.873535</v>
      </c>
      <c r="I6315" s="14" t="n">
        <v>402.7367</v>
      </c>
      <c r="J6315" s="14" t="n">
        <v>362.46303</v>
      </c>
    </row>
    <row r="6316" customFormat="false" ht="15" hidden="false" customHeight="false" outlineLevel="0" collapsed="false">
      <c r="A6316" s="12" t="n">
        <v>40667</v>
      </c>
      <c r="B6316" s="13" t="s">
        <v>6329</v>
      </c>
      <c r="C6316" s="14" t="n">
        <f aca="false">IF($F$2=0," - ",Tabla1[[#This Row],[Base Precio de Lista neto]])</f>
        <v>482.4229</v>
      </c>
      <c r="D6316" s="14" t="n">
        <f aca="false">IF($F$2=0," - ",Tabla1[[#This Row],[Base Precio de Lista neto]]*(1-$F$2))</f>
        <v>337.69603</v>
      </c>
      <c r="E6316" s="14" t="n">
        <f aca="false">IF($F$2=0," - ",Tabla1[[#This Row],[Base para Mejor precio]]*(1-$F$2))</f>
        <v>303.926427</v>
      </c>
      <c r="F6316" s="12" t="s">
        <v>31</v>
      </c>
      <c r="G6316" s="15"/>
      <c r="H6316" s="14" t="n">
        <f aca="false">IFERROR(IF($F$3=0,"-",Tabla1[[#This Row],[Precio de Cliente neto]]*(1+$F$3)),"-")</f>
        <v>506.544045</v>
      </c>
      <c r="I6316" s="14" t="n">
        <v>482.4229</v>
      </c>
      <c r="J6316" s="14" t="n">
        <v>434.18061</v>
      </c>
    </row>
    <row r="6317" customFormat="false" ht="15" hidden="false" customHeight="false" outlineLevel="0" collapsed="false">
      <c r="A6317" s="12" t="n">
        <v>40668</v>
      </c>
      <c r="B6317" s="13" t="s">
        <v>6330</v>
      </c>
      <c r="C6317" s="14" t="n">
        <f aca="false">IF($F$2=0," - ",Tabla1[[#This Row],[Base Precio de Lista neto]])</f>
        <v>677.4114</v>
      </c>
      <c r="D6317" s="14" t="n">
        <f aca="false">IF($F$2=0," - ",Tabla1[[#This Row],[Base Precio de Lista neto]]*(1-$F$2))</f>
        <v>474.18798</v>
      </c>
      <c r="E6317" s="14" t="n">
        <f aca="false">IF($F$2=0," - ",Tabla1[[#This Row],[Base para Mejor precio]]*(1-$F$2))</f>
        <v>426.769182</v>
      </c>
      <c r="F6317" s="12" t="s">
        <v>31</v>
      </c>
      <c r="G6317" s="15"/>
      <c r="H6317" s="14" t="n">
        <f aca="false">IFERROR(IF($F$3=0,"-",Tabla1[[#This Row],[Precio de Cliente neto]]*(1+$F$3)),"-")</f>
        <v>711.28197</v>
      </c>
      <c r="I6317" s="14" t="n">
        <v>677.4114</v>
      </c>
      <c r="J6317" s="14" t="n">
        <v>609.67026</v>
      </c>
    </row>
    <row r="6318" customFormat="false" ht="15" hidden="false" customHeight="false" outlineLevel="0" collapsed="false">
      <c r="A6318" s="12" t="n">
        <v>40669</v>
      </c>
      <c r="B6318" s="13" t="s">
        <v>6331</v>
      </c>
      <c r="C6318" s="14" t="n">
        <f aca="false">IF($F$2=0," - ",Tabla1[[#This Row],[Base Precio de Lista neto]])</f>
        <v>953.0273</v>
      </c>
      <c r="D6318" s="14" t="n">
        <f aca="false">IF($F$2=0," - ",Tabla1[[#This Row],[Base Precio de Lista neto]]*(1-$F$2))</f>
        <v>667.11911</v>
      </c>
      <c r="E6318" s="14" t="n">
        <f aca="false">IF($F$2=0," - ",Tabla1[[#This Row],[Base para Mejor precio]]*(1-$F$2))</f>
        <v>600.407199</v>
      </c>
      <c r="F6318" s="12" t="s">
        <v>31</v>
      </c>
      <c r="G6318" s="15"/>
      <c r="H6318" s="14" t="n">
        <f aca="false">IFERROR(IF($F$3=0,"-",Tabla1[[#This Row],[Precio de Cliente neto]]*(1+$F$3)),"-")</f>
        <v>1000.678665</v>
      </c>
      <c r="I6318" s="14" t="n">
        <v>953.0273</v>
      </c>
      <c r="J6318" s="14" t="n">
        <v>857.72457</v>
      </c>
    </row>
    <row r="6319" customFormat="false" ht="15" hidden="false" customHeight="false" outlineLevel="0" collapsed="false">
      <c r="A6319" s="12" t="n">
        <v>40670</v>
      </c>
      <c r="B6319" s="13" t="s">
        <v>6332</v>
      </c>
      <c r="C6319" s="14" t="n">
        <f aca="false">IF($F$2=0," - ",Tabla1[[#This Row],[Base Precio de Lista neto]])</f>
        <v>731.6584</v>
      </c>
      <c r="D6319" s="14" t="n">
        <f aca="false">IF($F$2=0," - ",Tabla1[[#This Row],[Base Precio de Lista neto]]*(1-$F$2))</f>
        <v>512.16088</v>
      </c>
      <c r="E6319" s="14" t="n">
        <f aca="false">IF($F$2=0," - ",Tabla1[[#This Row],[Base para Mejor precio]]*(1-$F$2))</f>
        <v>460.944792</v>
      </c>
      <c r="F6319" s="12" t="s">
        <v>31</v>
      </c>
      <c r="G6319" s="15"/>
      <c r="H6319" s="14" t="n">
        <f aca="false">IFERROR(IF($F$3=0,"-",Tabla1[[#This Row],[Precio de Cliente neto]]*(1+$F$3)),"-")</f>
        <v>768.24132</v>
      </c>
      <c r="I6319" s="14" t="n">
        <v>731.6584</v>
      </c>
      <c r="J6319" s="14" t="n">
        <v>658.49256</v>
      </c>
    </row>
    <row r="6320" customFormat="false" ht="15" hidden="false" customHeight="false" outlineLevel="0" collapsed="false">
      <c r="A6320" s="12" t="n">
        <v>40671</v>
      </c>
      <c r="B6320" s="13" t="s">
        <v>6333</v>
      </c>
      <c r="C6320" s="14" t="n">
        <f aca="false">IF($F$2=0," - ",Tabla1[[#This Row],[Base Precio de Lista neto]])</f>
        <v>863.869</v>
      </c>
      <c r="D6320" s="14" t="n">
        <f aca="false">IF($F$2=0," - ",Tabla1[[#This Row],[Base Precio de Lista neto]]*(1-$F$2))</f>
        <v>604.7083</v>
      </c>
      <c r="E6320" s="14" t="n">
        <f aca="false">IF($F$2=0," - ",Tabla1[[#This Row],[Base para Mejor precio]]*(1-$F$2))</f>
        <v>544.23747</v>
      </c>
      <c r="F6320" s="12" t="s">
        <v>31</v>
      </c>
      <c r="G6320" s="15"/>
      <c r="H6320" s="14" t="n">
        <f aca="false">IFERROR(IF($F$3=0,"-",Tabla1[[#This Row],[Precio de Cliente neto]]*(1+$F$3)),"-")</f>
        <v>907.06245</v>
      </c>
      <c r="I6320" s="14" t="n">
        <v>863.869</v>
      </c>
      <c r="J6320" s="14" t="n">
        <v>777.4821</v>
      </c>
    </row>
    <row r="6321" customFormat="false" ht="15" hidden="false" customHeight="false" outlineLevel="0" collapsed="false">
      <c r="A6321" s="12" t="n">
        <v>40672</v>
      </c>
      <c r="B6321" s="13" t="s">
        <v>6334</v>
      </c>
      <c r="C6321" s="14" t="n">
        <f aca="false">IF($F$2=0," - ",Tabla1[[#This Row],[Base Precio de Lista neto]])</f>
        <v>967.5079</v>
      </c>
      <c r="D6321" s="14" t="n">
        <f aca="false">IF($F$2=0," - ",Tabla1[[#This Row],[Base Precio de Lista neto]]*(1-$F$2))</f>
        <v>677.25553</v>
      </c>
      <c r="E6321" s="14" t="n">
        <f aca="false">IF($F$2=0," - ",Tabla1[[#This Row],[Base para Mejor precio]]*(1-$F$2))</f>
        <v>609.529977</v>
      </c>
      <c r="F6321" s="12" t="s">
        <v>31</v>
      </c>
      <c r="G6321" s="15"/>
      <c r="H6321" s="14" t="n">
        <f aca="false">IFERROR(IF($F$3=0,"-",Tabla1[[#This Row],[Precio de Cliente neto]]*(1+$F$3)),"-")</f>
        <v>1015.883295</v>
      </c>
      <c r="I6321" s="14" t="n">
        <v>967.5079</v>
      </c>
      <c r="J6321" s="14" t="n">
        <v>870.75711</v>
      </c>
    </row>
    <row r="6322" customFormat="false" ht="15" hidden="false" customHeight="false" outlineLevel="0" collapsed="false">
      <c r="A6322" s="12" t="n">
        <v>40673</v>
      </c>
      <c r="B6322" s="13" t="s">
        <v>6335</v>
      </c>
      <c r="C6322" s="14" t="n">
        <f aca="false">IF($F$2=0," - ",Tabla1[[#This Row],[Base Precio de Lista neto]])</f>
        <v>1201.2431</v>
      </c>
      <c r="D6322" s="14" t="n">
        <f aca="false">IF($F$2=0," - ",Tabla1[[#This Row],[Base Precio de Lista neto]]*(1-$F$2))</f>
        <v>840.87017</v>
      </c>
      <c r="E6322" s="14" t="n">
        <f aca="false">IF($F$2=0," - ",Tabla1[[#This Row],[Base para Mejor precio]]*(1-$F$2))</f>
        <v>756.783153</v>
      </c>
      <c r="F6322" s="12" t="s">
        <v>31</v>
      </c>
      <c r="G6322" s="15"/>
      <c r="H6322" s="14" t="n">
        <f aca="false">IFERROR(IF($F$3=0,"-",Tabla1[[#This Row],[Precio de Cliente neto]]*(1+$F$3)),"-")</f>
        <v>1261.305255</v>
      </c>
      <c r="I6322" s="14" t="n">
        <v>1201.2431</v>
      </c>
      <c r="J6322" s="14" t="n">
        <v>1081.11879</v>
      </c>
    </row>
    <row r="6323" customFormat="false" ht="15" hidden="false" customHeight="false" outlineLevel="0" collapsed="false">
      <c r="A6323" s="12" t="n">
        <v>40674</v>
      </c>
      <c r="B6323" s="13" t="s">
        <v>6336</v>
      </c>
      <c r="C6323" s="14" t="n">
        <f aca="false">IF($F$2=0," - ",Tabla1[[#This Row],[Base Precio de Lista neto]])</f>
        <v>1446.802</v>
      </c>
      <c r="D6323" s="14" t="n">
        <f aca="false">IF($F$2=0," - ",Tabla1[[#This Row],[Base Precio de Lista neto]]*(1-$F$2))</f>
        <v>1012.7614</v>
      </c>
      <c r="E6323" s="14" t="n">
        <f aca="false">IF($F$2=0," - ",Tabla1[[#This Row],[Base para Mejor precio]]*(1-$F$2))</f>
        <v>911.48526</v>
      </c>
      <c r="F6323" s="12" t="s">
        <v>31</v>
      </c>
      <c r="G6323" s="15"/>
      <c r="H6323" s="14" t="n">
        <f aca="false">IFERROR(IF($F$3=0,"-",Tabla1[[#This Row],[Precio de Cliente neto]]*(1+$F$3)),"-")</f>
        <v>1519.1421</v>
      </c>
      <c r="I6323" s="14" t="n">
        <v>1446.802</v>
      </c>
      <c r="J6323" s="14" t="n">
        <v>1302.1218</v>
      </c>
    </row>
    <row r="6324" customFormat="false" ht="15" hidden="false" customHeight="false" outlineLevel="0" collapsed="false">
      <c r="A6324" s="12" t="n">
        <v>40675</v>
      </c>
      <c r="B6324" s="13" t="s">
        <v>6337</v>
      </c>
      <c r="C6324" s="14" t="n">
        <f aca="false">IF($F$2=0," - ",Tabla1[[#This Row],[Base Precio de Lista neto]])</f>
        <v>2032.7053</v>
      </c>
      <c r="D6324" s="14" t="n">
        <f aca="false">IF($F$2=0," - ",Tabla1[[#This Row],[Base Precio de Lista neto]]*(1-$F$2))</f>
        <v>1422.89371</v>
      </c>
      <c r="E6324" s="14" t="n">
        <f aca="false">IF($F$2=0," - ",Tabla1[[#This Row],[Base para Mejor precio]]*(1-$F$2))</f>
        <v>1280.604339</v>
      </c>
      <c r="F6324" s="12" t="s">
        <v>31</v>
      </c>
      <c r="G6324" s="15"/>
      <c r="H6324" s="14" t="n">
        <f aca="false">IFERROR(IF($F$3=0,"-",Tabla1[[#This Row],[Precio de Cliente neto]]*(1+$F$3)),"-")</f>
        <v>2134.340565</v>
      </c>
      <c r="I6324" s="14" t="n">
        <v>2032.7053</v>
      </c>
      <c r="J6324" s="14" t="n">
        <v>1829.43477</v>
      </c>
    </row>
    <row r="6325" customFormat="false" ht="15" hidden="false" customHeight="false" outlineLevel="0" collapsed="false">
      <c r="A6325" s="12" t="n">
        <v>40676</v>
      </c>
      <c r="B6325" s="13" t="s">
        <v>6338</v>
      </c>
      <c r="C6325" s="14" t="n">
        <f aca="false">IF($F$2=0," - ",Tabla1[[#This Row],[Base Precio de Lista neto]])</f>
        <v>2862.0551</v>
      </c>
      <c r="D6325" s="14" t="n">
        <f aca="false">IF($F$2=0," - ",Tabla1[[#This Row],[Base Precio de Lista neto]]*(1-$F$2))</f>
        <v>2003.43857</v>
      </c>
      <c r="E6325" s="14" t="n">
        <f aca="false">IF($F$2=0," - ",Tabla1[[#This Row],[Base para Mejor precio]]*(1-$F$2))</f>
        <v>1803.094713</v>
      </c>
      <c r="F6325" s="12" t="s">
        <v>31</v>
      </c>
      <c r="G6325" s="15"/>
      <c r="H6325" s="14" t="n">
        <f aca="false">IFERROR(IF($F$3=0,"-",Tabla1[[#This Row],[Precio de Cliente neto]]*(1+$F$3)),"-")</f>
        <v>3005.157855</v>
      </c>
      <c r="I6325" s="14" t="n">
        <v>2862.0551</v>
      </c>
      <c r="J6325" s="14" t="n">
        <v>2575.84959</v>
      </c>
    </row>
    <row r="6326" customFormat="false" ht="15" hidden="false" customHeight="false" outlineLevel="0" collapsed="false">
      <c r="A6326" s="12" t="n">
        <v>40677</v>
      </c>
      <c r="B6326" s="13" t="s">
        <v>6339</v>
      </c>
      <c r="C6326" s="14" t="n">
        <f aca="false">IF($F$2=0," - ",Tabla1[[#This Row],[Base Precio de Lista neto]])</f>
        <v>166.5747</v>
      </c>
      <c r="D6326" s="14" t="n">
        <f aca="false">IF($F$2=0," - ",Tabla1[[#This Row],[Base Precio de Lista neto]]*(1-$F$2))</f>
        <v>116.60229</v>
      </c>
      <c r="E6326" s="14" t="n">
        <f aca="false">IF($F$2=0," - ",Tabla1[[#This Row],[Base para Mejor precio]]*(1-$F$2))</f>
        <v>104.942061</v>
      </c>
      <c r="F6326" s="12" t="s">
        <v>31</v>
      </c>
      <c r="G6326" s="15"/>
      <c r="H6326" s="14" t="n">
        <f aca="false">IFERROR(IF($F$3=0,"-",Tabla1[[#This Row],[Precio de Cliente neto]]*(1+$F$3)),"-")</f>
        <v>174.903435</v>
      </c>
      <c r="I6326" s="14" t="n">
        <v>166.5747</v>
      </c>
      <c r="J6326" s="14" t="n">
        <v>149.91723</v>
      </c>
    </row>
    <row r="6327" customFormat="false" ht="15" hidden="false" customHeight="false" outlineLevel="0" collapsed="false">
      <c r="A6327" s="12" t="n">
        <v>40678</v>
      </c>
      <c r="B6327" s="13" t="s">
        <v>6340</v>
      </c>
      <c r="C6327" s="14" t="n">
        <f aca="false">IF($F$2=0," - ",Tabla1[[#This Row],[Base Precio de Lista neto]])</f>
        <v>182.3864</v>
      </c>
      <c r="D6327" s="14" t="n">
        <f aca="false">IF($F$2=0," - ",Tabla1[[#This Row],[Base Precio de Lista neto]]*(1-$F$2))</f>
        <v>127.67048</v>
      </c>
      <c r="E6327" s="14" t="n">
        <f aca="false">IF($F$2=0," - ",Tabla1[[#This Row],[Base para Mejor precio]]*(1-$F$2))</f>
        <v>114.903432</v>
      </c>
      <c r="F6327" s="12" t="s">
        <v>31</v>
      </c>
      <c r="G6327" s="15"/>
      <c r="H6327" s="14" t="n">
        <f aca="false">IFERROR(IF($F$3=0,"-",Tabla1[[#This Row],[Precio de Cliente neto]]*(1+$F$3)),"-")</f>
        <v>191.50572</v>
      </c>
      <c r="I6327" s="14" t="n">
        <v>182.3864</v>
      </c>
      <c r="J6327" s="14" t="n">
        <v>164.14776</v>
      </c>
    </row>
    <row r="6328" customFormat="false" ht="15" hidden="false" customHeight="false" outlineLevel="0" collapsed="false">
      <c r="A6328" s="12" t="n">
        <v>40679</v>
      </c>
      <c r="B6328" s="13" t="s">
        <v>6341</v>
      </c>
      <c r="C6328" s="14" t="n">
        <f aca="false">IF($F$2=0," - ",Tabla1[[#This Row],[Base Precio de Lista neto]])</f>
        <v>228.5698</v>
      </c>
      <c r="D6328" s="14" t="n">
        <f aca="false">IF($F$2=0," - ",Tabla1[[#This Row],[Base Precio de Lista neto]]*(1-$F$2))</f>
        <v>159.99886</v>
      </c>
      <c r="E6328" s="14" t="n">
        <f aca="false">IF($F$2=0," - ",Tabla1[[#This Row],[Base para Mejor precio]]*(1-$F$2))</f>
        <v>143.998974</v>
      </c>
      <c r="F6328" s="12" t="s">
        <v>31</v>
      </c>
      <c r="G6328" s="15"/>
      <c r="H6328" s="14" t="n">
        <f aca="false">IFERROR(IF($F$3=0,"-",Tabla1[[#This Row],[Precio de Cliente neto]]*(1+$F$3)),"-")</f>
        <v>239.99829</v>
      </c>
      <c r="I6328" s="14" t="n">
        <v>228.5698</v>
      </c>
      <c r="J6328" s="14" t="n">
        <v>205.71282</v>
      </c>
    </row>
    <row r="6329" customFormat="false" ht="15" hidden="false" customHeight="false" outlineLevel="0" collapsed="false">
      <c r="A6329" s="12" t="n">
        <v>40680</v>
      </c>
      <c r="B6329" s="13" t="s">
        <v>6342</v>
      </c>
      <c r="C6329" s="14" t="n">
        <f aca="false">IF($F$2=0," - ",Tabla1[[#This Row],[Base Precio de Lista neto]])</f>
        <v>246.1031</v>
      </c>
      <c r="D6329" s="14" t="n">
        <f aca="false">IF($F$2=0," - ",Tabla1[[#This Row],[Base Precio de Lista neto]]*(1-$F$2))</f>
        <v>172.27217</v>
      </c>
      <c r="E6329" s="14" t="n">
        <f aca="false">IF($F$2=0," - ",Tabla1[[#This Row],[Base para Mejor precio]]*(1-$F$2))</f>
        <v>155.044953</v>
      </c>
      <c r="F6329" s="12" t="s">
        <v>31</v>
      </c>
      <c r="G6329" s="15"/>
      <c r="H6329" s="14" t="n">
        <f aca="false">IFERROR(IF($F$3=0,"-",Tabla1[[#This Row],[Precio de Cliente neto]]*(1+$F$3)),"-")</f>
        <v>258.408255</v>
      </c>
      <c r="I6329" s="14" t="n">
        <v>246.1031</v>
      </c>
      <c r="J6329" s="14" t="n">
        <v>221.49279</v>
      </c>
    </row>
    <row r="6330" customFormat="false" ht="15" hidden="false" customHeight="false" outlineLevel="0" collapsed="false">
      <c r="A6330" s="12" t="n">
        <v>40681</v>
      </c>
      <c r="B6330" s="13" t="s">
        <v>6343</v>
      </c>
      <c r="C6330" s="14" t="n">
        <f aca="false">IF($F$2=0," - ",Tabla1[[#This Row],[Base Precio de Lista neto]])</f>
        <v>259.2551</v>
      </c>
      <c r="D6330" s="14" t="n">
        <f aca="false">IF($F$2=0," - ",Tabla1[[#This Row],[Base Precio de Lista neto]]*(1-$F$2))</f>
        <v>181.47857</v>
      </c>
      <c r="E6330" s="14" t="n">
        <f aca="false">IF($F$2=0," - ",Tabla1[[#This Row],[Base para Mejor precio]]*(1-$F$2))</f>
        <v>163.330713</v>
      </c>
      <c r="F6330" s="12" t="s">
        <v>31</v>
      </c>
      <c r="G6330" s="15"/>
      <c r="H6330" s="14" t="n">
        <f aca="false">IFERROR(IF($F$3=0,"-",Tabla1[[#This Row],[Precio de Cliente neto]]*(1+$F$3)),"-")</f>
        <v>272.217855</v>
      </c>
      <c r="I6330" s="14" t="n">
        <v>259.2551</v>
      </c>
      <c r="J6330" s="14" t="n">
        <v>233.32959</v>
      </c>
    </row>
    <row r="6331" customFormat="false" ht="15" hidden="false" customHeight="false" outlineLevel="0" collapsed="false">
      <c r="A6331" s="12" t="n">
        <v>40682</v>
      </c>
      <c r="B6331" s="13" t="s">
        <v>6344</v>
      </c>
      <c r="C6331" s="14" t="n">
        <f aca="false">IF($F$2=0," - ",Tabla1[[#This Row],[Base Precio de Lista neto]])</f>
        <v>272.9535</v>
      </c>
      <c r="D6331" s="14" t="n">
        <f aca="false">IF($F$2=0," - ",Tabla1[[#This Row],[Base Precio de Lista neto]]*(1-$F$2))</f>
        <v>191.06745</v>
      </c>
      <c r="E6331" s="14" t="n">
        <f aca="false">IF($F$2=0," - ",Tabla1[[#This Row],[Base para Mejor precio]]*(1-$F$2))</f>
        <v>171.960705</v>
      </c>
      <c r="F6331" s="12" t="s">
        <v>31</v>
      </c>
      <c r="G6331" s="15"/>
      <c r="H6331" s="14" t="n">
        <f aca="false">IFERROR(IF($F$3=0,"-",Tabla1[[#This Row],[Precio de Cliente neto]]*(1+$F$3)),"-")</f>
        <v>286.601175</v>
      </c>
      <c r="I6331" s="14" t="n">
        <v>272.9535</v>
      </c>
      <c r="J6331" s="14" t="n">
        <v>245.65815</v>
      </c>
    </row>
    <row r="6332" customFormat="false" ht="15" hidden="false" customHeight="false" outlineLevel="0" collapsed="false">
      <c r="A6332" s="12" t="n">
        <v>40683</v>
      </c>
      <c r="B6332" s="13" t="s">
        <v>6345</v>
      </c>
      <c r="C6332" s="14" t="n">
        <f aca="false">IF($F$2=0," - ",Tabla1[[#This Row],[Base Precio de Lista neto]])</f>
        <v>285.0861</v>
      </c>
      <c r="D6332" s="14" t="n">
        <f aca="false">IF($F$2=0," - ",Tabla1[[#This Row],[Base Precio de Lista neto]]*(1-$F$2))</f>
        <v>199.56027</v>
      </c>
      <c r="E6332" s="14" t="n">
        <f aca="false">IF($F$2=0," - ",Tabla1[[#This Row],[Base para Mejor precio]]*(1-$F$2))</f>
        <v>179.604243</v>
      </c>
      <c r="F6332" s="12" t="s">
        <v>31</v>
      </c>
      <c r="G6332" s="15"/>
      <c r="H6332" s="14" t="n">
        <f aca="false">IFERROR(IF($F$3=0,"-",Tabla1[[#This Row],[Precio de Cliente neto]]*(1+$F$3)),"-")</f>
        <v>299.340405</v>
      </c>
      <c r="I6332" s="14" t="n">
        <v>285.0861</v>
      </c>
      <c r="J6332" s="14" t="n">
        <v>256.57749</v>
      </c>
    </row>
    <row r="6333" customFormat="false" ht="15" hidden="false" customHeight="false" outlineLevel="0" collapsed="false">
      <c r="A6333" s="12" t="n">
        <v>40684</v>
      </c>
      <c r="B6333" s="13" t="s">
        <v>6346</v>
      </c>
      <c r="C6333" s="14" t="n">
        <f aca="false">IF($F$2=0," - ",Tabla1[[#This Row],[Base Precio de Lista neto]])</f>
        <v>303.1695</v>
      </c>
      <c r="D6333" s="14" t="n">
        <f aca="false">IF($F$2=0," - ",Tabla1[[#This Row],[Base Precio de Lista neto]]*(1-$F$2))</f>
        <v>212.21865</v>
      </c>
      <c r="E6333" s="14" t="n">
        <f aca="false">IF($F$2=0," - ",Tabla1[[#This Row],[Base para Mejor precio]]*(1-$F$2))</f>
        <v>190.996785</v>
      </c>
      <c r="F6333" s="12" t="s">
        <v>31</v>
      </c>
      <c r="G6333" s="15"/>
      <c r="H6333" s="14" t="n">
        <f aca="false">IFERROR(IF($F$3=0,"-",Tabla1[[#This Row],[Precio de Cliente neto]]*(1+$F$3)),"-")</f>
        <v>318.327975</v>
      </c>
      <c r="I6333" s="14" t="n">
        <v>303.1695</v>
      </c>
      <c r="J6333" s="14" t="n">
        <v>272.85255</v>
      </c>
    </row>
    <row r="6334" customFormat="false" ht="15" hidden="false" customHeight="false" outlineLevel="0" collapsed="false">
      <c r="A6334" s="12" t="n">
        <v>40685</v>
      </c>
      <c r="B6334" s="13" t="s">
        <v>6347</v>
      </c>
      <c r="C6334" s="14" t="n">
        <f aca="false">IF($F$2=0," - ",Tabla1[[#This Row],[Base Precio de Lista neto]])</f>
        <v>303.1695</v>
      </c>
      <c r="D6334" s="14" t="n">
        <f aca="false">IF($F$2=0," - ",Tabla1[[#This Row],[Base Precio de Lista neto]]*(1-$F$2))</f>
        <v>212.21865</v>
      </c>
      <c r="E6334" s="14" t="n">
        <f aca="false">IF($F$2=0," - ",Tabla1[[#This Row],[Base para Mejor precio]]*(1-$F$2))</f>
        <v>190.996785</v>
      </c>
      <c r="F6334" s="12" t="s">
        <v>31</v>
      </c>
      <c r="G6334" s="15"/>
      <c r="H6334" s="14" t="n">
        <f aca="false">IFERROR(IF($F$3=0,"-",Tabla1[[#This Row],[Precio de Cliente neto]]*(1+$F$3)),"-")</f>
        <v>318.327975</v>
      </c>
      <c r="I6334" s="14" t="n">
        <v>303.1695</v>
      </c>
      <c r="J6334" s="14" t="n">
        <v>272.85255</v>
      </c>
    </row>
    <row r="6335" customFormat="false" ht="15" hidden="false" customHeight="false" outlineLevel="0" collapsed="false">
      <c r="A6335" s="12" t="n">
        <v>40686</v>
      </c>
      <c r="B6335" s="13" t="s">
        <v>6348</v>
      </c>
      <c r="C6335" s="14" t="n">
        <f aca="false">IF($F$2=0," - ",Tabla1[[#This Row],[Base Precio de Lista neto]])</f>
        <v>303.1695</v>
      </c>
      <c r="D6335" s="14" t="n">
        <f aca="false">IF($F$2=0," - ",Tabla1[[#This Row],[Base Precio de Lista neto]]*(1-$F$2))</f>
        <v>212.21865</v>
      </c>
      <c r="E6335" s="14" t="n">
        <f aca="false">IF($F$2=0," - ",Tabla1[[#This Row],[Base para Mejor precio]]*(1-$F$2))</f>
        <v>190.996785</v>
      </c>
      <c r="F6335" s="12" t="s">
        <v>31</v>
      </c>
      <c r="G6335" s="15"/>
      <c r="H6335" s="14" t="n">
        <f aca="false">IFERROR(IF($F$3=0,"-",Tabla1[[#This Row],[Precio de Cliente neto]]*(1+$F$3)),"-")</f>
        <v>318.327975</v>
      </c>
      <c r="I6335" s="14" t="n">
        <v>303.1695</v>
      </c>
      <c r="J6335" s="14" t="n">
        <v>272.85255</v>
      </c>
    </row>
    <row r="6336" customFormat="false" ht="15" hidden="false" customHeight="false" outlineLevel="0" collapsed="false">
      <c r="A6336" s="12" t="n">
        <v>40687</v>
      </c>
      <c r="B6336" s="13" t="s">
        <v>6349</v>
      </c>
      <c r="C6336" s="14" t="n">
        <f aca="false">IF($F$2=0," - ",Tabla1[[#This Row],[Base Precio de Lista neto]])</f>
        <v>334.4012</v>
      </c>
      <c r="D6336" s="14" t="n">
        <f aca="false">IF($F$2=0," - ",Tabla1[[#This Row],[Base Precio de Lista neto]]*(1-$F$2))</f>
        <v>234.08084</v>
      </c>
      <c r="E6336" s="14" t="n">
        <f aca="false">IF($F$2=0," - ",Tabla1[[#This Row],[Base para Mejor precio]]*(1-$F$2))</f>
        <v>210.672756</v>
      </c>
      <c r="F6336" s="12" t="s">
        <v>31</v>
      </c>
      <c r="G6336" s="15"/>
      <c r="H6336" s="14" t="n">
        <f aca="false">IFERROR(IF($F$3=0,"-",Tabla1[[#This Row],[Precio de Cliente neto]]*(1+$F$3)),"-")</f>
        <v>351.12126</v>
      </c>
      <c r="I6336" s="14" t="n">
        <v>334.4012</v>
      </c>
      <c r="J6336" s="14" t="n">
        <v>300.96108</v>
      </c>
    </row>
    <row r="6337" customFormat="false" ht="15" hidden="false" customHeight="false" outlineLevel="0" collapsed="false">
      <c r="A6337" s="12" t="n">
        <v>40688</v>
      </c>
      <c r="B6337" s="13" t="s">
        <v>6350</v>
      </c>
      <c r="C6337" s="14" t="n">
        <f aca="false">IF($F$2=0," - ",Tabla1[[#This Row],[Base Precio de Lista neto]])</f>
        <v>420.0368</v>
      </c>
      <c r="D6337" s="14" t="n">
        <f aca="false">IF($F$2=0," - ",Tabla1[[#This Row],[Base Precio de Lista neto]]*(1-$F$2))</f>
        <v>294.02576</v>
      </c>
      <c r="E6337" s="14" t="n">
        <f aca="false">IF($F$2=0," - ",Tabla1[[#This Row],[Base para Mejor precio]]*(1-$F$2))</f>
        <v>264.623184</v>
      </c>
      <c r="F6337" s="12" t="s">
        <v>31</v>
      </c>
      <c r="G6337" s="15"/>
      <c r="H6337" s="14" t="n">
        <f aca="false">IFERROR(IF($F$3=0,"-",Tabla1[[#This Row],[Precio de Cliente neto]]*(1+$F$3)),"-")</f>
        <v>441.03864</v>
      </c>
      <c r="I6337" s="14" t="n">
        <v>420.0368</v>
      </c>
      <c r="J6337" s="14" t="n">
        <v>378.03312</v>
      </c>
    </row>
    <row r="6338" customFormat="false" ht="15" hidden="false" customHeight="false" outlineLevel="0" collapsed="false">
      <c r="A6338" s="12" t="n">
        <v>40689</v>
      </c>
      <c r="B6338" s="13" t="s">
        <v>6351</v>
      </c>
      <c r="C6338" s="14" t="n">
        <f aca="false">IF($F$2=0," - ",Tabla1[[#This Row],[Base Precio de Lista neto]])</f>
        <v>420.0368</v>
      </c>
      <c r="D6338" s="14" t="n">
        <f aca="false">IF($F$2=0," - ",Tabla1[[#This Row],[Base Precio de Lista neto]]*(1-$F$2))</f>
        <v>294.02576</v>
      </c>
      <c r="E6338" s="14" t="n">
        <f aca="false">IF($F$2=0," - ",Tabla1[[#This Row],[Base para Mejor precio]]*(1-$F$2))</f>
        <v>264.623184</v>
      </c>
      <c r="F6338" s="12" t="s">
        <v>31</v>
      </c>
      <c r="G6338" s="15"/>
      <c r="H6338" s="14" t="n">
        <f aca="false">IFERROR(IF($F$3=0,"-",Tabla1[[#This Row],[Precio de Cliente neto]]*(1+$F$3)),"-")</f>
        <v>441.03864</v>
      </c>
      <c r="I6338" s="14" t="n">
        <v>420.0368</v>
      </c>
      <c r="J6338" s="14" t="n">
        <v>378.03312</v>
      </c>
    </row>
    <row r="6339" customFormat="false" ht="15" hidden="false" customHeight="false" outlineLevel="0" collapsed="false">
      <c r="A6339" s="12" t="n">
        <v>40690</v>
      </c>
      <c r="B6339" s="13" t="s">
        <v>6352</v>
      </c>
      <c r="C6339" s="14" t="n">
        <f aca="false">IF($F$2=0," - ",Tabla1[[#This Row],[Base Precio de Lista neto]])</f>
        <v>420.0368</v>
      </c>
      <c r="D6339" s="14" t="n">
        <f aca="false">IF($F$2=0," - ",Tabla1[[#This Row],[Base Precio de Lista neto]]*(1-$F$2))</f>
        <v>294.02576</v>
      </c>
      <c r="E6339" s="14" t="n">
        <f aca="false">IF($F$2=0," - ",Tabla1[[#This Row],[Base para Mejor precio]]*(1-$F$2))</f>
        <v>264.623184</v>
      </c>
      <c r="F6339" s="12" t="s">
        <v>31</v>
      </c>
      <c r="G6339" s="15"/>
      <c r="H6339" s="14" t="n">
        <f aca="false">IFERROR(IF($F$3=0,"-",Tabla1[[#This Row],[Precio de Cliente neto]]*(1+$F$3)),"-")</f>
        <v>441.03864</v>
      </c>
      <c r="I6339" s="14" t="n">
        <v>420.0368</v>
      </c>
      <c r="J6339" s="14" t="n">
        <v>378.03312</v>
      </c>
    </row>
    <row r="6340" customFormat="false" ht="15" hidden="false" customHeight="false" outlineLevel="0" collapsed="false">
      <c r="A6340" s="12" t="n">
        <v>40691</v>
      </c>
      <c r="B6340" s="13" t="s">
        <v>6353</v>
      </c>
      <c r="C6340" s="14" t="n">
        <f aca="false">IF($F$2=0," - ",Tabla1[[#This Row],[Base Precio de Lista neto]])</f>
        <v>425.6721</v>
      </c>
      <c r="D6340" s="14" t="n">
        <f aca="false">IF($F$2=0," - ",Tabla1[[#This Row],[Base Precio de Lista neto]]*(1-$F$2))</f>
        <v>297.97047</v>
      </c>
      <c r="E6340" s="14" t="n">
        <f aca="false">IF($F$2=0," - ",Tabla1[[#This Row],[Base para Mejor precio]]*(1-$F$2))</f>
        <v>268.173423</v>
      </c>
      <c r="F6340" s="12" t="s">
        <v>31</v>
      </c>
      <c r="G6340" s="15"/>
      <c r="H6340" s="14" t="n">
        <f aca="false">IFERROR(IF($F$3=0,"-",Tabla1[[#This Row],[Precio de Cliente neto]]*(1+$F$3)),"-")</f>
        <v>446.955705</v>
      </c>
      <c r="I6340" s="14" t="n">
        <v>425.6721</v>
      </c>
      <c r="J6340" s="14" t="n">
        <v>383.10489</v>
      </c>
    </row>
    <row r="6341" customFormat="false" ht="15" hidden="false" customHeight="false" outlineLevel="0" collapsed="false">
      <c r="A6341" s="12" t="n">
        <v>40692</v>
      </c>
      <c r="B6341" s="13" t="s">
        <v>6354</v>
      </c>
      <c r="C6341" s="14" t="n">
        <f aca="false">IF($F$2=0," - ",Tabla1[[#This Row],[Base Precio de Lista neto]])</f>
        <v>833.9669</v>
      </c>
      <c r="D6341" s="14" t="n">
        <f aca="false">IF($F$2=0," - ",Tabla1[[#This Row],[Base Precio de Lista neto]]*(1-$F$2))</f>
        <v>583.77683</v>
      </c>
      <c r="E6341" s="14" t="n">
        <f aca="false">IF($F$2=0," - ",Tabla1[[#This Row],[Base para Mejor precio]]*(1-$F$2))</f>
        <v>525.399147</v>
      </c>
      <c r="F6341" s="12" t="s">
        <v>31</v>
      </c>
      <c r="G6341" s="15"/>
      <c r="H6341" s="14" t="n">
        <f aca="false">IFERROR(IF($F$3=0,"-",Tabla1[[#This Row],[Precio de Cliente neto]]*(1+$F$3)),"-")</f>
        <v>875.665245</v>
      </c>
      <c r="I6341" s="14" t="n">
        <v>833.9669</v>
      </c>
      <c r="J6341" s="14" t="n">
        <v>750.57021</v>
      </c>
    </row>
    <row r="6342" customFormat="false" ht="15" hidden="false" customHeight="false" outlineLevel="0" collapsed="false">
      <c r="A6342" s="12" t="n">
        <v>40693</v>
      </c>
      <c r="B6342" s="13" t="s">
        <v>6355</v>
      </c>
      <c r="C6342" s="14" t="n">
        <f aca="false">IF($F$2=0," - ",Tabla1[[#This Row],[Base Precio de Lista neto]])</f>
        <v>833.9669</v>
      </c>
      <c r="D6342" s="14" t="n">
        <f aca="false">IF($F$2=0," - ",Tabla1[[#This Row],[Base Precio de Lista neto]]*(1-$F$2))</f>
        <v>583.77683</v>
      </c>
      <c r="E6342" s="14" t="n">
        <f aca="false">IF($F$2=0," - ",Tabla1[[#This Row],[Base para Mejor precio]]*(1-$F$2))</f>
        <v>525.399147</v>
      </c>
      <c r="F6342" s="12" t="s">
        <v>31</v>
      </c>
      <c r="G6342" s="15"/>
      <c r="H6342" s="14" t="n">
        <f aca="false">IFERROR(IF($F$3=0,"-",Tabla1[[#This Row],[Precio de Cliente neto]]*(1+$F$3)),"-")</f>
        <v>875.665245</v>
      </c>
      <c r="I6342" s="14" t="n">
        <v>833.9669</v>
      </c>
      <c r="J6342" s="14" t="n">
        <v>750.57021</v>
      </c>
    </row>
    <row r="6343" customFormat="false" ht="15" hidden="false" customHeight="false" outlineLevel="0" collapsed="false">
      <c r="A6343" s="12" t="n">
        <v>40694</v>
      </c>
      <c r="B6343" s="13" t="s">
        <v>6356</v>
      </c>
      <c r="C6343" s="14" t="n">
        <f aca="false">IF($F$2=0," - ",Tabla1[[#This Row],[Base Precio de Lista neto]])</f>
        <v>496.827</v>
      </c>
      <c r="D6343" s="14" t="n">
        <f aca="false">IF($F$2=0," - ",Tabla1[[#This Row],[Base Precio de Lista neto]]*(1-$F$2))</f>
        <v>347.7789</v>
      </c>
      <c r="E6343" s="14" t="n">
        <f aca="false">IF($F$2=0," - ",Tabla1[[#This Row],[Base para Mejor precio]]*(1-$F$2))</f>
        <v>313.00101</v>
      </c>
      <c r="F6343" s="12" t="s">
        <v>31</v>
      </c>
      <c r="G6343" s="15"/>
      <c r="H6343" s="14" t="n">
        <f aca="false">IFERROR(IF($F$3=0,"-",Tabla1[[#This Row],[Precio de Cliente neto]]*(1+$F$3)),"-")</f>
        <v>521.66835</v>
      </c>
      <c r="I6343" s="14" t="n">
        <v>496.827</v>
      </c>
      <c r="J6343" s="14" t="n">
        <v>447.1443</v>
      </c>
    </row>
    <row r="6344" customFormat="false" ht="15" hidden="false" customHeight="false" outlineLevel="0" collapsed="false">
      <c r="A6344" s="12" t="n">
        <v>40695</v>
      </c>
      <c r="B6344" s="13" t="s">
        <v>6357</v>
      </c>
      <c r="C6344" s="14" t="n">
        <f aca="false">IF($F$2=0," - ",Tabla1[[#This Row],[Base Precio de Lista neto]])</f>
        <v>545.8287</v>
      </c>
      <c r="D6344" s="14" t="n">
        <f aca="false">IF($F$2=0," - ",Tabla1[[#This Row],[Base Precio de Lista neto]]*(1-$F$2))</f>
        <v>382.08009</v>
      </c>
      <c r="E6344" s="14" t="n">
        <f aca="false">IF($F$2=0," - ",Tabla1[[#This Row],[Base para Mejor precio]]*(1-$F$2))</f>
        <v>343.872081</v>
      </c>
      <c r="F6344" s="12" t="s">
        <v>31</v>
      </c>
      <c r="G6344" s="15"/>
      <c r="H6344" s="14" t="n">
        <f aca="false">IFERROR(IF($F$3=0,"-",Tabla1[[#This Row],[Precio de Cliente neto]]*(1+$F$3)),"-")</f>
        <v>573.120135</v>
      </c>
      <c r="I6344" s="14" t="n">
        <v>545.8287</v>
      </c>
      <c r="J6344" s="14" t="n">
        <v>491.24583</v>
      </c>
    </row>
    <row r="6345" customFormat="false" ht="15" hidden="false" customHeight="false" outlineLevel="0" collapsed="false">
      <c r="A6345" s="12" t="n">
        <v>40696</v>
      </c>
      <c r="B6345" s="13" t="s">
        <v>6358</v>
      </c>
      <c r="C6345" s="14" t="n">
        <f aca="false">IF($F$2=0," - ",Tabla1[[#This Row],[Base Precio de Lista neto]])</f>
        <v>688.9206</v>
      </c>
      <c r="D6345" s="14" t="n">
        <f aca="false">IF($F$2=0," - ",Tabla1[[#This Row],[Base Precio de Lista neto]]*(1-$F$2))</f>
        <v>482.24442</v>
      </c>
      <c r="E6345" s="14" t="n">
        <f aca="false">IF($F$2=0," - ",Tabla1[[#This Row],[Base para Mejor precio]]*(1-$F$2))</f>
        <v>434.019978</v>
      </c>
      <c r="F6345" s="12" t="s">
        <v>31</v>
      </c>
      <c r="G6345" s="15"/>
      <c r="H6345" s="14" t="n">
        <f aca="false">IFERROR(IF($F$3=0,"-",Tabla1[[#This Row],[Precio de Cliente neto]]*(1+$F$3)),"-")</f>
        <v>723.36663</v>
      </c>
      <c r="I6345" s="14" t="n">
        <v>688.9206</v>
      </c>
      <c r="J6345" s="14" t="n">
        <v>620.02854</v>
      </c>
    </row>
    <row r="6346" customFormat="false" ht="15" hidden="false" customHeight="false" outlineLevel="0" collapsed="false">
      <c r="A6346" s="12" t="n">
        <v>40697</v>
      </c>
      <c r="B6346" s="13" t="s">
        <v>6359</v>
      </c>
      <c r="C6346" s="14" t="n">
        <f aca="false">IF($F$2=0," - ",Tabla1[[#This Row],[Base Precio de Lista neto]])</f>
        <v>741.1315</v>
      </c>
      <c r="D6346" s="14" t="n">
        <f aca="false">IF($F$2=0," - ",Tabla1[[#This Row],[Base Precio de Lista neto]]*(1-$F$2))</f>
        <v>518.79205</v>
      </c>
      <c r="E6346" s="14" t="n">
        <f aca="false">IF($F$2=0," - ",Tabla1[[#This Row],[Base para Mejor precio]]*(1-$F$2))</f>
        <v>466.912845</v>
      </c>
      <c r="F6346" s="12" t="s">
        <v>31</v>
      </c>
      <c r="G6346" s="15"/>
      <c r="H6346" s="14" t="n">
        <f aca="false">IFERROR(IF($F$3=0,"-",Tabla1[[#This Row],[Precio de Cliente neto]]*(1+$F$3)),"-")</f>
        <v>778.188075</v>
      </c>
      <c r="I6346" s="14" t="n">
        <v>741.1315</v>
      </c>
      <c r="J6346" s="14" t="n">
        <v>667.01835</v>
      </c>
    </row>
    <row r="6347" customFormat="false" ht="15" hidden="false" customHeight="false" outlineLevel="0" collapsed="false">
      <c r="A6347" s="12" t="n">
        <v>40698</v>
      </c>
      <c r="B6347" s="13" t="s">
        <v>6360</v>
      </c>
      <c r="C6347" s="14" t="n">
        <f aca="false">IF($F$2=0," - ",Tabla1[[#This Row],[Base Precio de Lista neto]])</f>
        <v>781.4429</v>
      </c>
      <c r="D6347" s="14" t="n">
        <f aca="false">IF($F$2=0," - ",Tabla1[[#This Row],[Base Precio de Lista neto]]*(1-$F$2))</f>
        <v>547.01003</v>
      </c>
      <c r="E6347" s="14" t="n">
        <f aca="false">IF($F$2=0," - ",Tabla1[[#This Row],[Base para Mejor precio]]*(1-$F$2))</f>
        <v>492.309027</v>
      </c>
      <c r="F6347" s="12" t="s">
        <v>31</v>
      </c>
      <c r="G6347" s="15"/>
      <c r="H6347" s="14" t="n">
        <f aca="false">IFERROR(IF($F$3=0,"-",Tabla1[[#This Row],[Precio de Cliente neto]]*(1+$F$3)),"-")</f>
        <v>820.515045</v>
      </c>
      <c r="I6347" s="14" t="n">
        <v>781.4429</v>
      </c>
      <c r="J6347" s="14" t="n">
        <v>703.29861</v>
      </c>
    </row>
    <row r="6348" customFormat="false" ht="15" hidden="false" customHeight="false" outlineLevel="0" collapsed="false">
      <c r="A6348" s="12" t="n">
        <v>40699</v>
      </c>
      <c r="B6348" s="13" t="s">
        <v>6361</v>
      </c>
      <c r="C6348" s="14" t="n">
        <f aca="false">IF($F$2=0," - ",Tabla1[[#This Row],[Base Precio de Lista neto]])</f>
        <v>819.798</v>
      </c>
      <c r="D6348" s="14" t="n">
        <f aca="false">IF($F$2=0," - ",Tabla1[[#This Row],[Base Precio de Lista neto]]*(1-$F$2))</f>
        <v>573.8586</v>
      </c>
      <c r="E6348" s="14" t="n">
        <f aca="false">IF($F$2=0," - ",Tabla1[[#This Row],[Base para Mejor precio]]*(1-$F$2))</f>
        <v>516.47274</v>
      </c>
      <c r="F6348" s="12" t="s">
        <v>31</v>
      </c>
      <c r="G6348" s="15"/>
      <c r="H6348" s="14" t="n">
        <f aca="false">IFERROR(IF($F$3=0,"-",Tabla1[[#This Row],[Precio de Cliente neto]]*(1+$F$3)),"-")</f>
        <v>860.7879</v>
      </c>
      <c r="I6348" s="14" t="n">
        <v>819.798</v>
      </c>
      <c r="J6348" s="14" t="n">
        <v>737.8182</v>
      </c>
    </row>
    <row r="6349" customFormat="false" ht="15" hidden="false" customHeight="false" outlineLevel="0" collapsed="false">
      <c r="A6349" s="12" t="n">
        <v>40700</v>
      </c>
      <c r="B6349" s="13" t="s">
        <v>6362</v>
      </c>
      <c r="C6349" s="14" t="n">
        <f aca="false">IF($F$2=0," - ",Tabla1[[#This Row],[Base Precio de Lista neto]])</f>
        <v>848.3695</v>
      </c>
      <c r="D6349" s="14" t="n">
        <f aca="false">IF($F$2=0," - ",Tabla1[[#This Row],[Base Precio de Lista neto]]*(1-$F$2))</f>
        <v>593.85865</v>
      </c>
      <c r="E6349" s="14" t="n">
        <f aca="false">IF($F$2=0," - ",Tabla1[[#This Row],[Base para Mejor precio]]*(1-$F$2))</f>
        <v>534.472785</v>
      </c>
      <c r="F6349" s="12" t="s">
        <v>31</v>
      </c>
      <c r="G6349" s="15"/>
      <c r="H6349" s="14" t="n">
        <f aca="false">IFERROR(IF($F$3=0,"-",Tabla1[[#This Row],[Precio de Cliente neto]]*(1+$F$3)),"-")</f>
        <v>890.787975</v>
      </c>
      <c r="I6349" s="14" t="n">
        <v>848.3695</v>
      </c>
      <c r="J6349" s="14" t="n">
        <v>763.53255</v>
      </c>
    </row>
    <row r="6350" customFormat="false" ht="15" hidden="false" customHeight="false" outlineLevel="0" collapsed="false">
      <c r="A6350" s="12" t="n">
        <v>40701</v>
      </c>
      <c r="B6350" s="13" t="s">
        <v>6363</v>
      </c>
      <c r="C6350" s="14" t="n">
        <f aca="false">IF($F$2=0," - ",Tabla1[[#This Row],[Base Precio de Lista neto]])</f>
        <v>908.1743</v>
      </c>
      <c r="D6350" s="14" t="n">
        <f aca="false">IF($F$2=0," - ",Tabla1[[#This Row],[Base Precio de Lista neto]]*(1-$F$2))</f>
        <v>635.72201</v>
      </c>
      <c r="E6350" s="14" t="n">
        <f aca="false">IF($F$2=0," - ",Tabla1[[#This Row],[Base para Mejor precio]]*(1-$F$2))</f>
        <v>572.149809</v>
      </c>
      <c r="F6350" s="12" t="s">
        <v>31</v>
      </c>
      <c r="G6350" s="15"/>
      <c r="H6350" s="14" t="n">
        <f aca="false">IFERROR(IF($F$3=0,"-",Tabla1[[#This Row],[Precio de Cliente neto]]*(1+$F$3)),"-")</f>
        <v>953.583015</v>
      </c>
      <c r="I6350" s="14" t="n">
        <v>908.1743</v>
      </c>
      <c r="J6350" s="14" t="n">
        <v>817.35687</v>
      </c>
    </row>
    <row r="6351" customFormat="false" ht="15" hidden="false" customHeight="false" outlineLevel="0" collapsed="false">
      <c r="A6351" s="12" t="n">
        <v>40702</v>
      </c>
      <c r="B6351" s="13" t="s">
        <v>6364</v>
      </c>
      <c r="C6351" s="14" t="n">
        <f aca="false">IF($F$2=0," - ",Tabla1[[#This Row],[Base Precio de Lista neto]])</f>
        <v>909.9739</v>
      </c>
      <c r="D6351" s="14" t="n">
        <f aca="false">IF($F$2=0," - ",Tabla1[[#This Row],[Base Precio de Lista neto]]*(1-$F$2))</f>
        <v>636.98173</v>
      </c>
      <c r="E6351" s="14" t="n">
        <f aca="false">IF($F$2=0," - ",Tabla1[[#This Row],[Base para Mejor precio]]*(1-$F$2))</f>
        <v>573.283557</v>
      </c>
      <c r="F6351" s="12" t="s">
        <v>31</v>
      </c>
      <c r="G6351" s="15"/>
      <c r="H6351" s="14" t="n">
        <f aca="false">IFERROR(IF($F$3=0,"-",Tabla1[[#This Row],[Precio de Cliente neto]]*(1+$F$3)),"-")</f>
        <v>955.472595</v>
      </c>
      <c r="I6351" s="14" t="n">
        <v>909.9739</v>
      </c>
      <c r="J6351" s="14" t="n">
        <v>818.97651</v>
      </c>
    </row>
    <row r="6352" customFormat="false" ht="15" hidden="false" customHeight="false" outlineLevel="0" collapsed="false">
      <c r="A6352" s="12" t="n">
        <v>40703</v>
      </c>
      <c r="B6352" s="13" t="s">
        <v>6365</v>
      </c>
      <c r="C6352" s="14" t="n">
        <f aca="false">IF($F$2=0," - ",Tabla1[[#This Row],[Base Precio de Lista neto]])</f>
        <v>909.9739</v>
      </c>
      <c r="D6352" s="14" t="n">
        <f aca="false">IF($F$2=0," - ",Tabla1[[#This Row],[Base Precio de Lista neto]]*(1-$F$2))</f>
        <v>636.98173</v>
      </c>
      <c r="E6352" s="14" t="n">
        <f aca="false">IF($F$2=0," - ",Tabla1[[#This Row],[Base para Mejor precio]]*(1-$F$2))</f>
        <v>573.283557</v>
      </c>
      <c r="F6352" s="12" t="s">
        <v>31</v>
      </c>
      <c r="G6352" s="15"/>
      <c r="H6352" s="14" t="n">
        <f aca="false">IFERROR(IF($F$3=0,"-",Tabla1[[#This Row],[Precio de Cliente neto]]*(1+$F$3)),"-")</f>
        <v>955.472595</v>
      </c>
      <c r="I6352" s="14" t="n">
        <v>909.9739</v>
      </c>
      <c r="J6352" s="14" t="n">
        <v>818.97651</v>
      </c>
    </row>
    <row r="6353" customFormat="false" ht="15" hidden="false" customHeight="false" outlineLevel="0" collapsed="false">
      <c r="A6353" s="12" t="n">
        <v>40704</v>
      </c>
      <c r="B6353" s="13" t="s">
        <v>6366</v>
      </c>
      <c r="C6353" s="14" t="n">
        <f aca="false">IF($F$2=0," - ",Tabla1[[#This Row],[Base Precio de Lista neto]])</f>
        <v>1002.0286</v>
      </c>
      <c r="D6353" s="14" t="n">
        <f aca="false">IF($F$2=0," - ",Tabla1[[#This Row],[Base Precio de Lista neto]]*(1-$F$2))</f>
        <v>701.42002</v>
      </c>
      <c r="E6353" s="14" t="n">
        <f aca="false">IF($F$2=0," - ",Tabla1[[#This Row],[Base para Mejor precio]]*(1-$F$2))</f>
        <v>631.278018</v>
      </c>
      <c r="F6353" s="12" t="s">
        <v>31</v>
      </c>
      <c r="G6353" s="15"/>
      <c r="H6353" s="14" t="n">
        <f aca="false">IFERROR(IF($F$3=0,"-",Tabla1[[#This Row],[Precio de Cliente neto]]*(1+$F$3)),"-")</f>
        <v>1052.13003</v>
      </c>
      <c r="I6353" s="14" t="n">
        <v>1002.0286</v>
      </c>
      <c r="J6353" s="14" t="n">
        <v>901.82574</v>
      </c>
    </row>
    <row r="6354" customFormat="false" ht="15" hidden="false" customHeight="false" outlineLevel="0" collapsed="false">
      <c r="A6354" s="12" t="n">
        <v>40705</v>
      </c>
      <c r="B6354" s="13" t="s">
        <v>6367</v>
      </c>
      <c r="C6354" s="14" t="n">
        <f aca="false">IF($F$2=0," - ",Tabla1[[#This Row],[Base Precio de Lista neto]])</f>
        <v>1253.2992</v>
      </c>
      <c r="D6354" s="14" t="n">
        <f aca="false">IF($F$2=0," - ",Tabla1[[#This Row],[Base Precio de Lista neto]]*(1-$F$2))</f>
        <v>877.30944</v>
      </c>
      <c r="E6354" s="14" t="n">
        <f aca="false">IF($F$2=0," - ",Tabla1[[#This Row],[Base para Mejor precio]]*(1-$F$2))</f>
        <v>789.578496</v>
      </c>
      <c r="F6354" s="12" t="s">
        <v>31</v>
      </c>
      <c r="G6354" s="15"/>
      <c r="H6354" s="14" t="n">
        <f aca="false">IFERROR(IF($F$3=0,"-",Tabla1[[#This Row],[Precio de Cliente neto]]*(1+$F$3)),"-")</f>
        <v>1315.96416</v>
      </c>
      <c r="I6354" s="14" t="n">
        <v>1253.2992</v>
      </c>
      <c r="J6354" s="14" t="n">
        <v>1127.96928</v>
      </c>
    </row>
    <row r="6355" customFormat="false" ht="15" hidden="false" customHeight="false" outlineLevel="0" collapsed="false">
      <c r="A6355" s="12" t="n">
        <v>40706</v>
      </c>
      <c r="B6355" s="13" t="s">
        <v>6368</v>
      </c>
      <c r="C6355" s="14" t="n">
        <f aca="false">IF($F$2=0," - ",Tabla1[[#This Row],[Base Precio de Lista neto]])</f>
        <v>1253.2992</v>
      </c>
      <c r="D6355" s="14" t="n">
        <f aca="false">IF($F$2=0," - ",Tabla1[[#This Row],[Base Precio de Lista neto]]*(1-$F$2))</f>
        <v>877.30944</v>
      </c>
      <c r="E6355" s="14" t="n">
        <f aca="false">IF($F$2=0," - ",Tabla1[[#This Row],[Base para Mejor precio]]*(1-$F$2))</f>
        <v>789.578496</v>
      </c>
      <c r="F6355" s="12" t="s">
        <v>31</v>
      </c>
      <c r="G6355" s="15"/>
      <c r="H6355" s="14" t="n">
        <f aca="false">IFERROR(IF($F$3=0,"-",Tabla1[[#This Row],[Precio de Cliente neto]]*(1+$F$3)),"-")</f>
        <v>1315.96416</v>
      </c>
      <c r="I6355" s="14" t="n">
        <v>1253.2992</v>
      </c>
      <c r="J6355" s="14" t="n">
        <v>1127.96928</v>
      </c>
    </row>
    <row r="6356" customFormat="false" ht="15" hidden="false" customHeight="false" outlineLevel="0" collapsed="false">
      <c r="A6356" s="12" t="n">
        <v>40707</v>
      </c>
      <c r="B6356" s="13" t="s">
        <v>6369</v>
      </c>
      <c r="C6356" s="14" t="n">
        <f aca="false">IF($F$2=0," - ",Tabla1[[#This Row],[Base Precio de Lista neto]])</f>
        <v>1253.2992</v>
      </c>
      <c r="D6356" s="14" t="n">
        <f aca="false">IF($F$2=0," - ",Tabla1[[#This Row],[Base Precio de Lista neto]]*(1-$F$2))</f>
        <v>877.30944</v>
      </c>
      <c r="E6356" s="14" t="n">
        <f aca="false">IF($F$2=0," - ",Tabla1[[#This Row],[Base para Mejor precio]]*(1-$F$2))</f>
        <v>789.578496</v>
      </c>
      <c r="F6356" s="12" t="s">
        <v>31</v>
      </c>
      <c r="G6356" s="15"/>
      <c r="H6356" s="14" t="n">
        <f aca="false">IFERROR(IF($F$3=0,"-",Tabla1[[#This Row],[Precio de Cliente neto]]*(1+$F$3)),"-")</f>
        <v>1315.96416</v>
      </c>
      <c r="I6356" s="14" t="n">
        <v>1253.2992</v>
      </c>
      <c r="J6356" s="14" t="n">
        <v>1127.96928</v>
      </c>
    </row>
    <row r="6357" customFormat="false" ht="15" hidden="false" customHeight="false" outlineLevel="0" collapsed="false">
      <c r="A6357" s="12" t="n">
        <v>40708</v>
      </c>
      <c r="B6357" s="13" t="s">
        <v>6370</v>
      </c>
      <c r="C6357" s="14" t="n">
        <f aca="false">IF($F$2=0," - ",Tabla1[[#This Row],[Base Precio de Lista neto]])</f>
        <v>1277.0946</v>
      </c>
      <c r="D6357" s="14" t="n">
        <f aca="false">IF($F$2=0," - ",Tabla1[[#This Row],[Base Precio de Lista neto]]*(1-$F$2))</f>
        <v>893.96622</v>
      </c>
      <c r="E6357" s="14" t="n">
        <f aca="false">IF($F$2=0," - ",Tabla1[[#This Row],[Base para Mejor precio]]*(1-$F$2))</f>
        <v>804.569598</v>
      </c>
      <c r="F6357" s="12" t="s">
        <v>31</v>
      </c>
      <c r="G6357" s="15"/>
      <c r="H6357" s="14" t="n">
        <f aca="false">IFERROR(IF($F$3=0,"-",Tabla1[[#This Row],[Precio de Cliente neto]]*(1+$F$3)),"-")</f>
        <v>1340.94933</v>
      </c>
      <c r="I6357" s="14" t="n">
        <v>1277.0946</v>
      </c>
      <c r="J6357" s="14" t="n">
        <v>1149.38514</v>
      </c>
    </row>
    <row r="6358" customFormat="false" ht="15" hidden="false" customHeight="false" outlineLevel="0" collapsed="false">
      <c r="A6358" s="12" t="n">
        <v>40709</v>
      </c>
      <c r="B6358" s="13" t="s">
        <v>6371</v>
      </c>
      <c r="C6358" s="14" t="n">
        <f aca="false">IF($F$2=0," - ",Tabla1[[#This Row],[Base Precio de Lista neto]])</f>
        <v>2502.2925</v>
      </c>
      <c r="D6358" s="14" t="n">
        <f aca="false">IF($F$2=0," - ",Tabla1[[#This Row],[Base Precio de Lista neto]]*(1-$F$2))</f>
        <v>1751.60475</v>
      </c>
      <c r="E6358" s="14" t="n">
        <f aca="false">IF($F$2=0," - ",Tabla1[[#This Row],[Base para Mejor precio]]*(1-$F$2))</f>
        <v>1576.444275</v>
      </c>
      <c r="F6358" s="12" t="s">
        <v>31</v>
      </c>
      <c r="G6358" s="15"/>
      <c r="H6358" s="14" t="n">
        <f aca="false">IFERROR(IF($F$3=0,"-",Tabla1[[#This Row],[Precio de Cliente neto]]*(1+$F$3)),"-")</f>
        <v>2627.407125</v>
      </c>
      <c r="I6358" s="14" t="n">
        <v>2502.2925</v>
      </c>
      <c r="J6358" s="14" t="n">
        <v>2252.06325</v>
      </c>
    </row>
    <row r="6359" customFormat="false" ht="15" hidden="false" customHeight="false" outlineLevel="0" collapsed="false">
      <c r="A6359" s="12" t="n">
        <v>40710</v>
      </c>
      <c r="B6359" s="13" t="s">
        <v>6372</v>
      </c>
      <c r="C6359" s="14" t="n">
        <f aca="false">IF($F$2=0," - ",Tabla1[[#This Row],[Base Precio de Lista neto]])</f>
        <v>2502.2925</v>
      </c>
      <c r="D6359" s="14" t="n">
        <f aca="false">IF($F$2=0," - ",Tabla1[[#This Row],[Base Precio de Lista neto]]*(1-$F$2))</f>
        <v>1751.60475</v>
      </c>
      <c r="E6359" s="14" t="n">
        <f aca="false">IF($F$2=0," - ",Tabla1[[#This Row],[Base para Mejor precio]]*(1-$F$2))</f>
        <v>1576.444275</v>
      </c>
      <c r="F6359" s="12" t="s">
        <v>31</v>
      </c>
      <c r="G6359" s="15"/>
      <c r="H6359" s="14" t="n">
        <f aca="false">IFERROR(IF($F$3=0,"-",Tabla1[[#This Row],[Precio de Cliente neto]]*(1+$F$3)),"-")</f>
        <v>2627.407125</v>
      </c>
      <c r="I6359" s="14" t="n">
        <v>2502.2925</v>
      </c>
      <c r="J6359" s="14" t="n">
        <v>2252.06325</v>
      </c>
    </row>
    <row r="6360" customFormat="false" ht="15" hidden="false" customHeight="false" outlineLevel="0" collapsed="false">
      <c r="A6360" s="12" t="n">
        <v>40711</v>
      </c>
      <c r="B6360" s="13" t="s">
        <v>6373</v>
      </c>
      <c r="C6360" s="14" t="n">
        <f aca="false">IF($F$2=0," - ",Tabla1[[#This Row],[Base Precio de Lista neto]])</f>
        <v>408.216</v>
      </c>
      <c r="D6360" s="14" t="n">
        <f aca="false">IF($F$2=0," - ",Tabla1[[#This Row],[Base Precio de Lista neto]]*(1-$F$2))</f>
        <v>285.7512</v>
      </c>
      <c r="E6360" s="14" t="n">
        <f aca="false">IF($F$2=0," - ",Tabla1[[#This Row],[Base para Mejor precio]]*(1-$F$2))</f>
        <v>257.17608</v>
      </c>
      <c r="F6360" s="12" t="s">
        <v>31</v>
      </c>
      <c r="G6360" s="15"/>
      <c r="H6360" s="14" t="n">
        <f aca="false">IFERROR(IF($F$3=0,"-",Tabla1[[#This Row],[Precio de Cliente neto]]*(1+$F$3)),"-")</f>
        <v>428.6268</v>
      </c>
      <c r="I6360" s="14" t="n">
        <v>408.216</v>
      </c>
      <c r="J6360" s="14" t="n">
        <v>367.3944</v>
      </c>
    </row>
    <row r="6361" customFormat="false" ht="15" hidden="false" customHeight="false" outlineLevel="0" collapsed="false">
      <c r="A6361" s="12" t="n">
        <v>40712</v>
      </c>
      <c r="B6361" s="13" t="s">
        <v>6374</v>
      </c>
      <c r="C6361" s="14" t="n">
        <f aca="false">IF($F$2=0," - ",Tabla1[[#This Row],[Base Precio de Lista neto]])</f>
        <v>1223.9441</v>
      </c>
      <c r="D6361" s="14" t="n">
        <f aca="false">IF($F$2=0," - ",Tabla1[[#This Row],[Base Precio de Lista neto]]*(1-$F$2))</f>
        <v>856.76087</v>
      </c>
      <c r="E6361" s="14" t="n">
        <f aca="false">IF($F$2=0," - ",Tabla1[[#This Row],[Base para Mejor precio]]*(1-$F$2))</f>
        <v>771.084783</v>
      </c>
      <c r="F6361" s="12" t="s">
        <v>31</v>
      </c>
      <c r="G6361" s="15"/>
      <c r="H6361" s="14" t="n">
        <f aca="false">IFERROR(IF($F$3=0,"-",Tabla1[[#This Row],[Precio de Cliente neto]]*(1+$F$3)),"-")</f>
        <v>1285.141305</v>
      </c>
      <c r="I6361" s="14" t="n">
        <v>1223.9441</v>
      </c>
      <c r="J6361" s="14" t="n">
        <v>1101.54969</v>
      </c>
    </row>
    <row r="6362" customFormat="false" ht="15" hidden="false" customHeight="false" outlineLevel="0" collapsed="false">
      <c r="A6362" s="12" t="n">
        <v>40713</v>
      </c>
      <c r="B6362" s="13" t="s">
        <v>6375</v>
      </c>
      <c r="C6362" s="14" t="n">
        <f aca="false">IF($F$2=0," - ",Tabla1[[#This Row],[Base Precio de Lista neto]])</f>
        <v>372.7566</v>
      </c>
      <c r="D6362" s="14" t="n">
        <f aca="false">IF($F$2=0," - ",Tabla1[[#This Row],[Base Precio de Lista neto]]*(1-$F$2))</f>
        <v>260.92962</v>
      </c>
      <c r="E6362" s="14" t="n">
        <f aca="false">IF($F$2=0," - ",Tabla1[[#This Row],[Base para Mejor precio]]*(1-$F$2))</f>
        <v>234.836658</v>
      </c>
      <c r="F6362" s="12" t="s">
        <v>31</v>
      </c>
      <c r="G6362" s="15"/>
      <c r="H6362" s="14" t="n">
        <f aca="false">IFERROR(IF($F$3=0,"-",Tabla1[[#This Row],[Precio de Cliente neto]]*(1+$F$3)),"-")</f>
        <v>391.39443</v>
      </c>
      <c r="I6362" s="14" t="n">
        <v>372.7566</v>
      </c>
      <c r="J6362" s="14" t="n">
        <v>335.48094</v>
      </c>
    </row>
    <row r="6363" customFormat="false" ht="15" hidden="false" customHeight="false" outlineLevel="0" collapsed="false">
      <c r="A6363" s="12" t="n">
        <v>40714</v>
      </c>
      <c r="B6363" s="13" t="s">
        <v>6376</v>
      </c>
      <c r="C6363" s="14" t="n">
        <f aca="false">IF($F$2=0," - ",Tabla1[[#This Row],[Base Precio de Lista neto]])</f>
        <v>511.8559</v>
      </c>
      <c r="D6363" s="14" t="n">
        <f aca="false">IF($F$2=0," - ",Tabla1[[#This Row],[Base Precio de Lista neto]]*(1-$F$2))</f>
        <v>358.29913</v>
      </c>
      <c r="E6363" s="14" t="n">
        <f aca="false">IF($F$2=0," - ",Tabla1[[#This Row],[Base para Mejor precio]]*(1-$F$2))</f>
        <v>322.469217</v>
      </c>
      <c r="F6363" s="12" t="s">
        <v>31</v>
      </c>
      <c r="G6363" s="15"/>
      <c r="H6363" s="14" t="n">
        <f aca="false">IFERROR(IF($F$3=0,"-",Tabla1[[#This Row],[Precio de Cliente neto]]*(1+$F$3)),"-")</f>
        <v>537.448695</v>
      </c>
      <c r="I6363" s="14" t="n">
        <v>511.8559</v>
      </c>
      <c r="J6363" s="14" t="n">
        <v>460.67031</v>
      </c>
    </row>
    <row r="6364" customFormat="false" ht="15" hidden="false" customHeight="false" outlineLevel="0" collapsed="false">
      <c r="A6364" s="12" t="n">
        <v>40715</v>
      </c>
      <c r="B6364" s="13" t="s">
        <v>6377</v>
      </c>
      <c r="C6364" s="14" t="n">
        <f aca="false">IF($F$2=0," - ",Tabla1[[#This Row],[Base Precio de Lista neto]])</f>
        <v>909.9739</v>
      </c>
      <c r="D6364" s="14" t="n">
        <f aca="false">IF($F$2=0," - ",Tabla1[[#This Row],[Base Precio de Lista neto]]*(1-$F$2))</f>
        <v>636.98173</v>
      </c>
      <c r="E6364" s="14" t="n">
        <f aca="false">IF($F$2=0," - ",Tabla1[[#This Row],[Base para Mejor precio]]*(1-$F$2))</f>
        <v>573.283557</v>
      </c>
      <c r="F6364" s="12" t="s">
        <v>31</v>
      </c>
      <c r="G6364" s="15"/>
      <c r="H6364" s="14" t="n">
        <f aca="false">IFERROR(IF($F$3=0,"-",Tabla1[[#This Row],[Precio de Cliente neto]]*(1+$F$3)),"-")</f>
        <v>955.472595</v>
      </c>
      <c r="I6364" s="14" t="n">
        <v>909.9739</v>
      </c>
      <c r="J6364" s="14" t="n">
        <v>818.97651</v>
      </c>
    </row>
    <row r="6365" customFormat="false" ht="15" hidden="false" customHeight="false" outlineLevel="0" collapsed="false">
      <c r="A6365" s="12" t="n">
        <v>40716</v>
      </c>
      <c r="B6365" s="13" t="s">
        <v>6378</v>
      </c>
      <c r="C6365" s="14" t="n">
        <f aca="false">IF($F$2=0," - ",Tabla1[[#This Row],[Base Precio de Lista neto]])</f>
        <v>1690.9465</v>
      </c>
      <c r="D6365" s="14" t="n">
        <f aca="false">IF($F$2=0," - ",Tabla1[[#This Row],[Base Precio de Lista neto]]*(1-$F$2))</f>
        <v>1183.66255</v>
      </c>
      <c r="E6365" s="14" t="n">
        <f aca="false">IF($F$2=0," - ",Tabla1[[#This Row],[Base para Mejor precio]]*(1-$F$2))</f>
        <v>1065.296295</v>
      </c>
      <c r="F6365" s="12" t="s">
        <v>31</v>
      </c>
      <c r="G6365" s="15"/>
      <c r="H6365" s="14" t="n">
        <f aca="false">IFERROR(IF($F$3=0,"-",Tabla1[[#This Row],[Precio de Cliente neto]]*(1+$F$3)),"-")</f>
        <v>1775.493825</v>
      </c>
      <c r="I6365" s="14" t="n">
        <v>1690.9465</v>
      </c>
      <c r="J6365" s="14" t="n">
        <v>1521.85185</v>
      </c>
    </row>
    <row r="6366" customFormat="false" ht="15" hidden="false" customHeight="false" outlineLevel="0" collapsed="false">
      <c r="A6366" s="12" t="n">
        <v>40717</v>
      </c>
      <c r="B6366" s="13" t="s">
        <v>6379</v>
      </c>
      <c r="C6366" s="14" t="n">
        <f aca="false">IF($F$2=0," - ",Tabla1[[#This Row],[Base Precio de Lista neto]])</f>
        <v>1889.8516</v>
      </c>
      <c r="D6366" s="14" t="n">
        <f aca="false">IF($F$2=0," - ",Tabla1[[#This Row],[Base Precio de Lista neto]]*(1-$F$2))</f>
        <v>1322.89612</v>
      </c>
      <c r="E6366" s="14" t="n">
        <f aca="false">IF($F$2=0," - ",Tabla1[[#This Row],[Base para Mejor precio]]*(1-$F$2))</f>
        <v>1190.606508</v>
      </c>
      <c r="F6366" s="12" t="s">
        <v>31</v>
      </c>
      <c r="G6366" s="15"/>
      <c r="H6366" s="14" t="n">
        <f aca="false">IFERROR(IF($F$3=0,"-",Tabla1[[#This Row],[Precio de Cliente neto]]*(1+$F$3)),"-")</f>
        <v>1984.34418</v>
      </c>
      <c r="I6366" s="14" t="n">
        <v>1889.8516</v>
      </c>
      <c r="J6366" s="14" t="n">
        <v>1700.86644</v>
      </c>
    </row>
    <row r="6367" customFormat="false" ht="15" hidden="false" customHeight="false" outlineLevel="0" collapsed="false">
      <c r="A6367" s="12" t="n">
        <v>40718</v>
      </c>
      <c r="B6367" s="13" t="s">
        <v>6380</v>
      </c>
      <c r="C6367" s="14" t="n">
        <f aca="false">IF($F$2=0," - ",Tabla1[[#This Row],[Base Precio de Lista neto]])</f>
        <v>739.0159</v>
      </c>
      <c r="D6367" s="14" t="n">
        <f aca="false">IF($F$2=0," - ",Tabla1[[#This Row],[Base Precio de Lista neto]]*(1-$F$2))</f>
        <v>517.31113</v>
      </c>
      <c r="E6367" s="14" t="n">
        <f aca="false">IF($F$2=0," - ",Tabla1[[#This Row],[Base para Mejor precio]]*(1-$F$2))</f>
        <v>465.580017</v>
      </c>
      <c r="F6367" s="12" t="s">
        <v>31</v>
      </c>
      <c r="G6367" s="15"/>
      <c r="H6367" s="14" t="n">
        <f aca="false">IFERROR(IF($F$3=0,"-",Tabla1[[#This Row],[Precio de Cliente neto]]*(1+$F$3)),"-")</f>
        <v>775.966695</v>
      </c>
      <c r="I6367" s="14" t="n">
        <v>739.0159</v>
      </c>
      <c r="J6367" s="14" t="n">
        <v>665.11431</v>
      </c>
    </row>
    <row r="6368" customFormat="false" ht="15" hidden="false" customHeight="false" outlineLevel="0" collapsed="false">
      <c r="A6368" s="12" t="n">
        <v>40719</v>
      </c>
      <c r="B6368" s="13" t="s">
        <v>6381</v>
      </c>
      <c r="C6368" s="14" t="n">
        <f aca="false">IF($F$2=0," - ",Tabla1[[#This Row],[Base Precio de Lista neto]])</f>
        <v>1023.7116</v>
      </c>
      <c r="D6368" s="14" t="n">
        <f aca="false">IF($F$2=0," - ",Tabla1[[#This Row],[Base Precio de Lista neto]]*(1-$F$2))</f>
        <v>716.59812</v>
      </c>
      <c r="E6368" s="14" t="n">
        <f aca="false">IF($F$2=0," - ",Tabla1[[#This Row],[Base para Mejor precio]]*(1-$F$2))</f>
        <v>644.938308</v>
      </c>
      <c r="F6368" s="12" t="s">
        <v>31</v>
      </c>
      <c r="G6368" s="15"/>
      <c r="H6368" s="14" t="n">
        <f aca="false">IFERROR(IF($F$3=0,"-",Tabla1[[#This Row],[Precio de Cliente neto]]*(1+$F$3)),"-")</f>
        <v>1074.89718</v>
      </c>
      <c r="I6368" s="14" t="n">
        <v>1023.7116</v>
      </c>
      <c r="J6368" s="14" t="n">
        <v>921.34044</v>
      </c>
    </row>
    <row r="6369" customFormat="false" ht="15" hidden="false" customHeight="false" outlineLevel="0" collapsed="false">
      <c r="A6369" s="12" t="n">
        <v>40720</v>
      </c>
      <c r="B6369" s="13" t="s">
        <v>6382</v>
      </c>
      <c r="C6369" s="14" t="n">
        <f aca="false">IF($F$2=0," - ",Tabla1[[#This Row],[Base Precio de Lista neto]])</f>
        <v>1821.2026</v>
      </c>
      <c r="D6369" s="14" t="n">
        <f aca="false">IF($F$2=0," - ",Tabla1[[#This Row],[Base Precio de Lista neto]]*(1-$F$2))</f>
        <v>1274.84182</v>
      </c>
      <c r="E6369" s="14" t="n">
        <f aca="false">IF($F$2=0," - ",Tabla1[[#This Row],[Base para Mejor precio]]*(1-$F$2))</f>
        <v>1147.357638</v>
      </c>
      <c r="F6369" s="12" t="s">
        <v>31</v>
      </c>
      <c r="G6369" s="15"/>
      <c r="H6369" s="14" t="n">
        <f aca="false">IFERROR(IF($F$3=0,"-",Tabla1[[#This Row],[Precio de Cliente neto]]*(1+$F$3)),"-")</f>
        <v>1912.26273</v>
      </c>
      <c r="I6369" s="14" t="n">
        <v>1821.2026</v>
      </c>
      <c r="J6369" s="14" t="n">
        <v>1639.08234</v>
      </c>
    </row>
    <row r="6370" customFormat="false" ht="15" hidden="false" customHeight="false" outlineLevel="0" collapsed="false">
      <c r="A6370" s="12" t="n">
        <v>40721</v>
      </c>
      <c r="B6370" s="13" t="s">
        <v>6383</v>
      </c>
      <c r="C6370" s="14" t="n">
        <f aca="false">IF($F$2=0," - ",Tabla1[[#This Row],[Base Precio de Lista neto]])</f>
        <v>3383.3046</v>
      </c>
      <c r="D6370" s="14" t="n">
        <f aca="false">IF($F$2=0," - ",Tabla1[[#This Row],[Base Precio de Lista neto]]*(1-$F$2))</f>
        <v>2368.31322</v>
      </c>
      <c r="E6370" s="14" t="n">
        <f aca="false">IF($F$2=0," - ",Tabla1[[#This Row],[Base para Mejor precio]]*(1-$F$2))</f>
        <v>2131.481898</v>
      </c>
      <c r="F6370" s="12" t="s">
        <v>31</v>
      </c>
      <c r="G6370" s="15"/>
      <c r="H6370" s="14" t="n">
        <f aca="false">IFERROR(IF($F$3=0,"-",Tabla1[[#This Row],[Precio de Cliente neto]]*(1+$F$3)),"-")</f>
        <v>3552.46983</v>
      </c>
      <c r="I6370" s="14" t="n">
        <v>3383.3046</v>
      </c>
      <c r="J6370" s="14" t="n">
        <v>3044.97414</v>
      </c>
    </row>
    <row r="6371" customFormat="false" ht="15" hidden="false" customHeight="false" outlineLevel="0" collapsed="false">
      <c r="A6371" s="12" t="n">
        <v>40722</v>
      </c>
      <c r="B6371" s="13" t="s">
        <v>6384</v>
      </c>
      <c r="C6371" s="14" t="n">
        <f aca="false">IF($F$2=0," - ",Tabla1[[#This Row],[Base Precio de Lista neto]])</f>
        <v>3775.5529</v>
      </c>
      <c r="D6371" s="14" t="n">
        <f aca="false">IF($F$2=0," - ",Tabla1[[#This Row],[Base Precio de Lista neto]]*(1-$F$2))</f>
        <v>2642.88703</v>
      </c>
      <c r="E6371" s="14" t="n">
        <f aca="false">IF($F$2=0," - ",Tabla1[[#This Row],[Base para Mejor precio]]*(1-$F$2))</f>
        <v>2378.598327</v>
      </c>
      <c r="F6371" s="12" t="s">
        <v>31</v>
      </c>
      <c r="G6371" s="15"/>
      <c r="H6371" s="14" t="n">
        <f aca="false">IFERROR(IF($F$3=0,"-",Tabla1[[#This Row],[Precio de Cliente neto]]*(1+$F$3)),"-")</f>
        <v>3964.330545</v>
      </c>
      <c r="I6371" s="14" t="n">
        <v>3775.5529</v>
      </c>
      <c r="J6371" s="14" t="n">
        <v>3397.99761</v>
      </c>
    </row>
    <row r="6372" customFormat="false" ht="15" hidden="false" customHeight="false" outlineLevel="0" collapsed="false">
      <c r="A6372" s="12" t="n">
        <v>40736</v>
      </c>
      <c r="B6372" s="13" t="s">
        <v>6385</v>
      </c>
      <c r="C6372" s="14" t="n">
        <f aca="false">IF($F$2=0," - ",Tabla1[[#This Row],[Base Precio de Lista neto]])</f>
        <v>159.1063</v>
      </c>
      <c r="D6372" s="14" t="n">
        <f aca="false">IF($F$2=0," - ",Tabla1[[#This Row],[Base Precio de Lista neto]]*(1-$F$2))</f>
        <v>111.37441</v>
      </c>
      <c r="E6372" s="14" t="n">
        <f aca="false">IF($F$2=0," - ",Tabla1[[#This Row],[Base para Mejor precio]]*(1-$F$2))</f>
        <v>100.236969</v>
      </c>
      <c r="F6372" s="12" t="s">
        <v>31</v>
      </c>
      <c r="G6372" s="15"/>
      <c r="H6372" s="14" t="n">
        <f aca="false">IFERROR(IF($F$3=0,"-",Tabla1[[#This Row],[Precio de Cliente neto]]*(1+$F$3)),"-")</f>
        <v>167.061615</v>
      </c>
      <c r="I6372" s="14" t="n">
        <v>159.1063</v>
      </c>
      <c r="J6372" s="14" t="n">
        <v>143.19567</v>
      </c>
    </row>
    <row r="6373" customFormat="false" ht="15" hidden="false" customHeight="false" outlineLevel="0" collapsed="false">
      <c r="A6373" s="12" t="n">
        <v>40737</v>
      </c>
      <c r="B6373" s="13" t="s">
        <v>6386</v>
      </c>
      <c r="C6373" s="14" t="n">
        <f aca="false">IF($F$2=0," - ",Tabla1[[#This Row],[Base Precio de Lista neto]])</f>
        <v>159.1063</v>
      </c>
      <c r="D6373" s="14" t="n">
        <f aca="false">IF($F$2=0," - ",Tabla1[[#This Row],[Base Precio de Lista neto]]*(1-$F$2))</f>
        <v>111.37441</v>
      </c>
      <c r="E6373" s="14" t="n">
        <f aca="false">IF($F$2=0," - ",Tabla1[[#This Row],[Base para Mejor precio]]*(1-$F$2))</f>
        <v>100.236969</v>
      </c>
      <c r="F6373" s="12" t="s">
        <v>31</v>
      </c>
      <c r="G6373" s="15"/>
      <c r="H6373" s="14" t="n">
        <f aca="false">IFERROR(IF($F$3=0,"-",Tabla1[[#This Row],[Precio de Cliente neto]]*(1+$F$3)),"-")</f>
        <v>167.061615</v>
      </c>
      <c r="I6373" s="14" t="n">
        <v>159.1063</v>
      </c>
      <c r="J6373" s="14" t="n">
        <v>143.19567</v>
      </c>
    </row>
    <row r="6374" customFormat="false" ht="15" hidden="false" customHeight="false" outlineLevel="0" collapsed="false">
      <c r="A6374" s="12" t="n">
        <v>40738</v>
      </c>
      <c r="B6374" s="13" t="s">
        <v>6387</v>
      </c>
      <c r="C6374" s="14" t="n">
        <f aca="false">IF($F$2=0," - ",Tabla1[[#This Row],[Base Precio de Lista neto]])</f>
        <v>159.1063</v>
      </c>
      <c r="D6374" s="14" t="n">
        <f aca="false">IF($F$2=0," - ",Tabla1[[#This Row],[Base Precio de Lista neto]]*(1-$F$2))</f>
        <v>111.37441</v>
      </c>
      <c r="E6374" s="14" t="n">
        <f aca="false">IF($F$2=0," - ",Tabla1[[#This Row],[Base para Mejor precio]]*(1-$F$2))</f>
        <v>100.236969</v>
      </c>
      <c r="F6374" s="12" t="s">
        <v>31</v>
      </c>
      <c r="G6374" s="15"/>
      <c r="H6374" s="14" t="n">
        <f aca="false">IFERROR(IF($F$3=0,"-",Tabla1[[#This Row],[Precio de Cliente neto]]*(1+$F$3)),"-")</f>
        <v>167.061615</v>
      </c>
      <c r="I6374" s="14" t="n">
        <v>159.1063</v>
      </c>
      <c r="J6374" s="14" t="n">
        <v>143.19567</v>
      </c>
    </row>
    <row r="6375" customFormat="false" ht="15" hidden="false" customHeight="false" outlineLevel="0" collapsed="false">
      <c r="A6375" s="12" t="n">
        <v>40739</v>
      </c>
      <c r="B6375" s="13" t="s">
        <v>6388</v>
      </c>
      <c r="C6375" s="14" t="n">
        <f aca="false">IF($F$2=0," - ",Tabla1[[#This Row],[Base Precio de Lista neto]])</f>
        <v>159.1063</v>
      </c>
      <c r="D6375" s="14" t="n">
        <f aca="false">IF($F$2=0," - ",Tabla1[[#This Row],[Base Precio de Lista neto]]*(1-$F$2))</f>
        <v>111.37441</v>
      </c>
      <c r="E6375" s="14" t="n">
        <f aca="false">IF($F$2=0," - ",Tabla1[[#This Row],[Base para Mejor precio]]*(1-$F$2))</f>
        <v>100.236969</v>
      </c>
      <c r="F6375" s="12" t="s">
        <v>31</v>
      </c>
      <c r="G6375" s="15"/>
      <c r="H6375" s="14" t="n">
        <f aca="false">IFERROR(IF($F$3=0,"-",Tabla1[[#This Row],[Precio de Cliente neto]]*(1+$F$3)),"-")</f>
        <v>167.061615</v>
      </c>
      <c r="I6375" s="14" t="n">
        <v>159.1063</v>
      </c>
      <c r="J6375" s="14" t="n">
        <v>143.19567</v>
      </c>
    </row>
    <row r="6376" customFormat="false" ht="15" hidden="false" customHeight="false" outlineLevel="0" collapsed="false">
      <c r="A6376" s="12" t="n">
        <v>40740</v>
      </c>
      <c r="B6376" s="13" t="s">
        <v>6389</v>
      </c>
      <c r="C6376" s="14" t="n">
        <f aca="false">IF($F$2=0," - ",Tabla1[[#This Row],[Base Precio de Lista neto]])</f>
        <v>139.5022</v>
      </c>
      <c r="D6376" s="14" t="n">
        <f aca="false">IF($F$2=0," - ",Tabla1[[#This Row],[Base Precio de Lista neto]]*(1-$F$2))</f>
        <v>97.65154</v>
      </c>
      <c r="E6376" s="14" t="n">
        <f aca="false">IF($F$2=0," - ",Tabla1[[#This Row],[Base para Mejor precio]]*(1-$F$2))</f>
        <v>87.886386</v>
      </c>
      <c r="F6376" s="12" t="s">
        <v>31</v>
      </c>
      <c r="G6376" s="15"/>
      <c r="H6376" s="14" t="n">
        <f aca="false">IFERROR(IF($F$3=0,"-",Tabla1[[#This Row],[Precio de Cliente neto]]*(1+$F$3)),"-")</f>
        <v>146.47731</v>
      </c>
      <c r="I6376" s="14" t="n">
        <v>139.5022</v>
      </c>
      <c r="J6376" s="14" t="n">
        <v>125.55198</v>
      </c>
    </row>
    <row r="6377" customFormat="false" ht="15" hidden="false" customHeight="false" outlineLevel="0" collapsed="false">
      <c r="A6377" s="12" t="n">
        <v>40741</v>
      </c>
      <c r="B6377" s="13" t="s">
        <v>6390</v>
      </c>
      <c r="C6377" s="14" t="n">
        <f aca="false">IF($F$2=0," - ",Tabla1[[#This Row],[Base Precio de Lista neto]])</f>
        <v>139.4378</v>
      </c>
      <c r="D6377" s="14" t="n">
        <f aca="false">IF($F$2=0," - ",Tabla1[[#This Row],[Base Precio de Lista neto]]*(1-$F$2))</f>
        <v>97.60646</v>
      </c>
      <c r="E6377" s="14" t="n">
        <f aca="false">IF($F$2=0," - ",Tabla1[[#This Row],[Base para Mejor precio]]*(1-$F$2))</f>
        <v>87.845814</v>
      </c>
      <c r="F6377" s="12" t="s">
        <v>31</v>
      </c>
      <c r="G6377" s="15"/>
      <c r="H6377" s="14" t="n">
        <f aca="false">IFERROR(IF($F$3=0,"-",Tabla1[[#This Row],[Precio de Cliente neto]]*(1+$F$3)),"-")</f>
        <v>146.40969</v>
      </c>
      <c r="I6377" s="14" t="n">
        <v>139.4378</v>
      </c>
      <c r="J6377" s="14" t="n">
        <v>125.49402</v>
      </c>
    </row>
    <row r="6378" customFormat="false" ht="15" hidden="false" customHeight="false" outlineLevel="0" collapsed="false">
      <c r="A6378" s="12" t="n">
        <v>40742</v>
      </c>
      <c r="B6378" s="13" t="s">
        <v>6391</v>
      </c>
      <c r="C6378" s="14" t="n">
        <f aca="false">IF($F$2=0," - ",Tabla1[[#This Row],[Base Precio de Lista neto]])</f>
        <v>139.4378</v>
      </c>
      <c r="D6378" s="14" t="n">
        <f aca="false">IF($F$2=0," - ",Tabla1[[#This Row],[Base Precio de Lista neto]]*(1-$F$2))</f>
        <v>97.60646</v>
      </c>
      <c r="E6378" s="14" t="n">
        <f aca="false">IF($F$2=0," - ",Tabla1[[#This Row],[Base para Mejor precio]]*(1-$F$2))</f>
        <v>87.845814</v>
      </c>
      <c r="F6378" s="12" t="s">
        <v>31</v>
      </c>
      <c r="G6378" s="15"/>
      <c r="H6378" s="14" t="n">
        <f aca="false">IFERROR(IF($F$3=0,"-",Tabla1[[#This Row],[Precio de Cliente neto]]*(1+$F$3)),"-")</f>
        <v>146.40969</v>
      </c>
      <c r="I6378" s="14" t="n">
        <v>139.4378</v>
      </c>
      <c r="J6378" s="14" t="n">
        <v>125.49402</v>
      </c>
    </row>
    <row r="6379" customFormat="false" ht="15" hidden="false" customHeight="false" outlineLevel="0" collapsed="false">
      <c r="A6379" s="12" t="n">
        <v>40743</v>
      </c>
      <c r="B6379" s="13" t="s">
        <v>6392</v>
      </c>
      <c r="C6379" s="14" t="n">
        <f aca="false">IF($F$2=0," - ",Tabla1[[#This Row],[Base Precio de Lista neto]])</f>
        <v>142.9051</v>
      </c>
      <c r="D6379" s="14" t="n">
        <f aca="false">IF($F$2=0," - ",Tabla1[[#This Row],[Base Precio de Lista neto]]*(1-$F$2))</f>
        <v>100.03357</v>
      </c>
      <c r="E6379" s="14" t="n">
        <f aca="false">IF($F$2=0," - ",Tabla1[[#This Row],[Base para Mejor precio]]*(1-$F$2))</f>
        <v>90.030213</v>
      </c>
      <c r="F6379" s="12" t="s">
        <v>31</v>
      </c>
      <c r="G6379" s="15"/>
      <c r="H6379" s="14" t="n">
        <f aca="false">IFERROR(IF($F$3=0,"-",Tabla1[[#This Row],[Precio de Cliente neto]]*(1+$F$3)),"-")</f>
        <v>150.050355</v>
      </c>
      <c r="I6379" s="14" t="n">
        <v>142.9051</v>
      </c>
      <c r="J6379" s="14" t="n">
        <v>128.61459</v>
      </c>
    </row>
    <row r="6380" customFormat="false" ht="15" hidden="false" customHeight="false" outlineLevel="0" collapsed="false">
      <c r="A6380" s="12" t="n">
        <v>40744</v>
      </c>
      <c r="B6380" s="13" t="s">
        <v>6393</v>
      </c>
      <c r="C6380" s="14" t="n">
        <f aca="false">IF($F$2=0," - ",Tabla1[[#This Row],[Base Precio de Lista neto]])</f>
        <v>151.0348</v>
      </c>
      <c r="D6380" s="14" t="n">
        <f aca="false">IF($F$2=0," - ",Tabla1[[#This Row],[Base Precio de Lista neto]]*(1-$F$2))</f>
        <v>105.72436</v>
      </c>
      <c r="E6380" s="14" t="n">
        <f aca="false">IF($F$2=0," - ",Tabla1[[#This Row],[Base para Mejor precio]]*(1-$F$2))</f>
        <v>95.151924</v>
      </c>
      <c r="F6380" s="12" t="s">
        <v>31</v>
      </c>
      <c r="G6380" s="15"/>
      <c r="H6380" s="14" t="n">
        <f aca="false">IFERROR(IF($F$3=0,"-",Tabla1[[#This Row],[Precio de Cliente neto]]*(1+$F$3)),"-")</f>
        <v>158.58654</v>
      </c>
      <c r="I6380" s="14" t="n">
        <v>151.0348</v>
      </c>
      <c r="J6380" s="14" t="n">
        <v>135.93132</v>
      </c>
    </row>
    <row r="6381" customFormat="false" ht="15" hidden="false" customHeight="false" outlineLevel="0" collapsed="false">
      <c r="A6381" s="12" t="n">
        <v>40745</v>
      </c>
      <c r="B6381" s="13" t="s">
        <v>6394</v>
      </c>
      <c r="C6381" s="14" t="n">
        <f aca="false">IF($F$2=0," - ",Tabla1[[#This Row],[Base Precio de Lista neto]])</f>
        <v>159.637</v>
      </c>
      <c r="D6381" s="14" t="n">
        <f aca="false">IF($F$2=0," - ",Tabla1[[#This Row],[Base Precio de Lista neto]]*(1-$F$2))</f>
        <v>111.7459</v>
      </c>
      <c r="E6381" s="14" t="n">
        <f aca="false">IF($F$2=0," - ",Tabla1[[#This Row],[Base para Mejor precio]]*(1-$F$2))</f>
        <v>100.57131</v>
      </c>
      <c r="F6381" s="12" t="s">
        <v>31</v>
      </c>
      <c r="G6381" s="15"/>
      <c r="H6381" s="14" t="n">
        <f aca="false">IFERROR(IF($F$3=0,"-",Tabla1[[#This Row],[Precio de Cliente neto]]*(1+$F$3)),"-")</f>
        <v>167.61885</v>
      </c>
      <c r="I6381" s="14" t="n">
        <v>159.637</v>
      </c>
      <c r="J6381" s="14" t="n">
        <v>143.6733</v>
      </c>
    </row>
    <row r="6382" customFormat="false" ht="15" hidden="false" customHeight="false" outlineLevel="0" collapsed="false">
      <c r="A6382" s="12" t="n">
        <v>40746</v>
      </c>
      <c r="B6382" s="13" t="s">
        <v>6395</v>
      </c>
      <c r="C6382" s="14" t="n">
        <f aca="false">IF($F$2=0," - ",Tabla1[[#This Row],[Base Precio de Lista neto]])</f>
        <v>170.0341</v>
      </c>
      <c r="D6382" s="14" t="n">
        <f aca="false">IF($F$2=0," - ",Tabla1[[#This Row],[Base Precio de Lista neto]]*(1-$F$2))</f>
        <v>119.02387</v>
      </c>
      <c r="E6382" s="14" t="n">
        <f aca="false">IF($F$2=0," - ",Tabla1[[#This Row],[Base para Mejor precio]]*(1-$F$2))</f>
        <v>107.121483</v>
      </c>
      <c r="F6382" s="12" t="s">
        <v>31</v>
      </c>
      <c r="G6382" s="15"/>
      <c r="H6382" s="14" t="n">
        <f aca="false">IFERROR(IF($F$3=0,"-",Tabla1[[#This Row],[Precio de Cliente neto]]*(1+$F$3)),"-")</f>
        <v>178.535805</v>
      </c>
      <c r="I6382" s="14" t="n">
        <v>170.0341</v>
      </c>
      <c r="J6382" s="14" t="n">
        <v>153.03069</v>
      </c>
    </row>
    <row r="6383" customFormat="false" ht="15" hidden="false" customHeight="false" outlineLevel="0" collapsed="false">
      <c r="A6383" s="12" t="n">
        <v>40747</v>
      </c>
      <c r="B6383" s="13" t="s">
        <v>6396</v>
      </c>
      <c r="C6383" s="14" t="n">
        <f aca="false">IF($F$2=0," - ",Tabla1[[#This Row],[Base Precio de Lista neto]])</f>
        <v>185.0879</v>
      </c>
      <c r="D6383" s="14" t="n">
        <f aca="false">IF($F$2=0," - ",Tabla1[[#This Row],[Base Precio de Lista neto]]*(1-$F$2))</f>
        <v>129.56153</v>
      </c>
      <c r="E6383" s="14" t="n">
        <f aca="false">IF($F$2=0," - ",Tabla1[[#This Row],[Base para Mejor precio]]*(1-$F$2))</f>
        <v>116.605377</v>
      </c>
      <c r="F6383" s="12" t="s">
        <v>31</v>
      </c>
      <c r="G6383" s="15"/>
      <c r="H6383" s="14" t="n">
        <f aca="false">IFERROR(IF($F$3=0,"-",Tabla1[[#This Row],[Precio de Cliente neto]]*(1+$F$3)),"-")</f>
        <v>194.342295</v>
      </c>
      <c r="I6383" s="14" t="n">
        <v>185.0879</v>
      </c>
      <c r="J6383" s="14" t="n">
        <v>166.57911</v>
      </c>
    </row>
    <row r="6384" customFormat="false" ht="15" hidden="false" customHeight="false" outlineLevel="0" collapsed="false">
      <c r="A6384" s="12" t="n">
        <v>40748</v>
      </c>
      <c r="B6384" s="13" t="s">
        <v>6397</v>
      </c>
      <c r="C6384" s="14" t="n">
        <f aca="false">IF($F$2=0," - ",Tabla1[[#This Row],[Base Precio de Lista neto]])</f>
        <v>202.7722</v>
      </c>
      <c r="D6384" s="14" t="n">
        <f aca="false">IF($F$2=0," - ",Tabla1[[#This Row],[Base Precio de Lista neto]]*(1-$F$2))</f>
        <v>141.94054</v>
      </c>
      <c r="E6384" s="14" t="n">
        <f aca="false">IF($F$2=0," - ",Tabla1[[#This Row],[Base para Mejor precio]]*(1-$F$2))</f>
        <v>127.746486</v>
      </c>
      <c r="F6384" s="12" t="s">
        <v>31</v>
      </c>
      <c r="G6384" s="15"/>
      <c r="H6384" s="14" t="n">
        <f aca="false">IFERROR(IF($F$3=0,"-",Tabla1[[#This Row],[Precio de Cliente neto]]*(1+$F$3)),"-")</f>
        <v>212.91081</v>
      </c>
      <c r="I6384" s="14" t="n">
        <v>202.7722</v>
      </c>
      <c r="J6384" s="14" t="n">
        <v>182.49498</v>
      </c>
    </row>
    <row r="6385" customFormat="false" ht="15" hidden="false" customHeight="false" outlineLevel="0" collapsed="false">
      <c r="A6385" s="12" t="n">
        <v>40749</v>
      </c>
      <c r="B6385" s="13" t="s">
        <v>6398</v>
      </c>
      <c r="C6385" s="14" t="n">
        <f aca="false">IF($F$2=0," - ",Tabla1[[#This Row],[Base Precio de Lista neto]])</f>
        <v>206.4761</v>
      </c>
      <c r="D6385" s="14" t="n">
        <f aca="false">IF($F$2=0," - ",Tabla1[[#This Row],[Base Precio de Lista neto]]*(1-$F$2))</f>
        <v>144.53327</v>
      </c>
      <c r="E6385" s="14" t="n">
        <f aca="false">IF($F$2=0," - ",Tabla1[[#This Row],[Base para Mejor precio]]*(1-$F$2))</f>
        <v>130.079943</v>
      </c>
      <c r="F6385" s="12" t="s">
        <v>31</v>
      </c>
      <c r="G6385" s="15"/>
      <c r="H6385" s="14" t="n">
        <f aca="false">IFERROR(IF($F$3=0,"-",Tabla1[[#This Row],[Precio de Cliente neto]]*(1+$F$3)),"-")</f>
        <v>216.799905</v>
      </c>
      <c r="I6385" s="14" t="n">
        <v>206.4761</v>
      </c>
      <c r="J6385" s="14" t="n">
        <v>185.82849</v>
      </c>
    </row>
    <row r="6386" customFormat="false" ht="15" hidden="false" customHeight="false" outlineLevel="0" collapsed="false">
      <c r="A6386" s="12" t="n">
        <v>40750</v>
      </c>
      <c r="B6386" s="13" t="s">
        <v>6399</v>
      </c>
      <c r="C6386" s="14" t="n">
        <f aca="false">IF($F$2=0," - ",Tabla1[[#This Row],[Base Precio de Lista neto]])</f>
        <v>227.0279</v>
      </c>
      <c r="D6386" s="14" t="n">
        <f aca="false">IF($F$2=0," - ",Tabla1[[#This Row],[Base Precio de Lista neto]]*(1-$F$2))</f>
        <v>158.91953</v>
      </c>
      <c r="E6386" s="14" t="n">
        <f aca="false">IF($F$2=0," - ",Tabla1[[#This Row],[Base para Mejor precio]]*(1-$F$2))</f>
        <v>143.027577</v>
      </c>
      <c r="F6386" s="12" t="s">
        <v>31</v>
      </c>
      <c r="G6386" s="15"/>
      <c r="H6386" s="14" t="n">
        <f aca="false">IFERROR(IF($F$3=0,"-",Tabla1[[#This Row],[Precio de Cliente neto]]*(1+$F$3)),"-")</f>
        <v>238.379295</v>
      </c>
      <c r="I6386" s="14" t="n">
        <v>227.0279</v>
      </c>
      <c r="J6386" s="14" t="n">
        <v>204.32511</v>
      </c>
    </row>
    <row r="6387" customFormat="false" ht="15" hidden="false" customHeight="false" outlineLevel="0" collapsed="false">
      <c r="A6387" s="12" t="n">
        <v>40751</v>
      </c>
      <c r="B6387" s="13" t="s">
        <v>6400</v>
      </c>
      <c r="C6387" s="14" t="n">
        <f aca="false">IF($F$2=0," - ",Tabla1[[#This Row],[Base Precio de Lista neto]])</f>
        <v>240.2922</v>
      </c>
      <c r="D6387" s="14" t="n">
        <f aca="false">IF($F$2=0," - ",Tabla1[[#This Row],[Base Precio de Lista neto]]*(1-$F$2))</f>
        <v>168.20454</v>
      </c>
      <c r="E6387" s="14" t="n">
        <f aca="false">IF($F$2=0," - ",Tabla1[[#This Row],[Base para Mejor precio]]*(1-$F$2))</f>
        <v>151.384086</v>
      </c>
      <c r="F6387" s="12" t="s">
        <v>31</v>
      </c>
      <c r="G6387" s="15"/>
      <c r="H6387" s="14" t="n">
        <f aca="false">IFERROR(IF($F$3=0,"-",Tabla1[[#This Row],[Precio de Cliente neto]]*(1+$F$3)),"-")</f>
        <v>252.30681</v>
      </c>
      <c r="I6387" s="14" t="n">
        <v>240.2922</v>
      </c>
      <c r="J6387" s="14" t="n">
        <v>216.26298</v>
      </c>
    </row>
    <row r="6388" customFormat="false" ht="15" hidden="false" customHeight="false" outlineLevel="0" collapsed="false">
      <c r="A6388" s="12" t="n">
        <v>40752</v>
      </c>
      <c r="B6388" s="13" t="s">
        <v>6401</v>
      </c>
      <c r="C6388" s="14" t="n">
        <f aca="false">IF($F$2=0," - ",Tabla1[[#This Row],[Base Precio de Lista neto]])</f>
        <v>253.4346</v>
      </c>
      <c r="D6388" s="14" t="n">
        <f aca="false">IF($F$2=0," - ",Tabla1[[#This Row],[Base Precio de Lista neto]]*(1-$F$2))</f>
        <v>177.40422</v>
      </c>
      <c r="E6388" s="14" t="n">
        <f aca="false">IF($F$2=0," - ",Tabla1[[#This Row],[Base para Mejor precio]]*(1-$F$2))</f>
        <v>159.663798</v>
      </c>
      <c r="F6388" s="12" t="s">
        <v>31</v>
      </c>
      <c r="G6388" s="15"/>
      <c r="H6388" s="14" t="n">
        <f aca="false">IFERROR(IF($F$3=0,"-",Tabla1[[#This Row],[Precio de Cliente neto]]*(1+$F$3)),"-")</f>
        <v>266.10633</v>
      </c>
      <c r="I6388" s="14" t="n">
        <v>253.4346</v>
      </c>
      <c r="J6388" s="14" t="n">
        <v>228.09114</v>
      </c>
    </row>
    <row r="6389" customFormat="false" ht="15" hidden="false" customHeight="false" outlineLevel="0" collapsed="false">
      <c r="A6389" s="12" t="n">
        <v>40753</v>
      </c>
      <c r="B6389" s="13" t="s">
        <v>6402</v>
      </c>
      <c r="C6389" s="14" t="n">
        <f aca="false">IF($F$2=0," - ",Tabla1[[#This Row],[Base Precio de Lista neto]])</f>
        <v>269.9248</v>
      </c>
      <c r="D6389" s="14" t="n">
        <f aca="false">IF($F$2=0," - ",Tabla1[[#This Row],[Base Precio de Lista neto]]*(1-$F$2))</f>
        <v>188.94736</v>
      </c>
      <c r="E6389" s="14" t="n">
        <f aca="false">IF($F$2=0," - ",Tabla1[[#This Row],[Base para Mejor precio]]*(1-$F$2))</f>
        <v>170.052624</v>
      </c>
      <c r="F6389" s="12" t="s">
        <v>31</v>
      </c>
      <c r="G6389" s="15"/>
      <c r="H6389" s="14" t="n">
        <f aca="false">IFERROR(IF($F$3=0,"-",Tabla1[[#This Row],[Precio de Cliente neto]]*(1+$F$3)),"-")</f>
        <v>283.42104</v>
      </c>
      <c r="I6389" s="14" t="n">
        <v>269.9248</v>
      </c>
      <c r="J6389" s="14" t="n">
        <v>242.93232</v>
      </c>
    </row>
    <row r="6390" customFormat="false" ht="15" hidden="false" customHeight="false" outlineLevel="0" collapsed="false">
      <c r="A6390" s="12" t="n">
        <v>40754</v>
      </c>
      <c r="B6390" s="13" t="s">
        <v>6403</v>
      </c>
      <c r="C6390" s="14" t="n">
        <f aca="false">IF($F$2=0," - ",Tabla1[[#This Row],[Base Precio de Lista neto]])</f>
        <v>292.8656</v>
      </c>
      <c r="D6390" s="14" t="n">
        <f aca="false">IF($F$2=0," - ",Tabla1[[#This Row],[Base Precio de Lista neto]]*(1-$F$2))</f>
        <v>205.00592</v>
      </c>
      <c r="E6390" s="14" t="n">
        <f aca="false">IF($F$2=0," - ",Tabla1[[#This Row],[Base para Mejor precio]]*(1-$F$2))</f>
        <v>184.505328</v>
      </c>
      <c r="F6390" s="12" t="s">
        <v>31</v>
      </c>
      <c r="G6390" s="15"/>
      <c r="H6390" s="14" t="n">
        <f aca="false">IFERROR(IF($F$3=0,"-",Tabla1[[#This Row],[Precio de Cliente neto]]*(1+$F$3)),"-")</f>
        <v>307.50888</v>
      </c>
      <c r="I6390" s="14" t="n">
        <v>292.8656</v>
      </c>
      <c r="J6390" s="14" t="n">
        <v>263.57904</v>
      </c>
    </row>
    <row r="6391" customFormat="false" ht="15" hidden="false" customHeight="false" outlineLevel="0" collapsed="false">
      <c r="A6391" s="12" t="n">
        <v>40755</v>
      </c>
      <c r="B6391" s="13" t="s">
        <v>6404</v>
      </c>
      <c r="C6391" s="14" t="n">
        <f aca="false">IF($F$2=0," - ",Tabla1[[#This Row],[Base Precio de Lista neto]])</f>
        <v>302.9036</v>
      </c>
      <c r="D6391" s="14" t="n">
        <f aca="false">IF($F$2=0," - ",Tabla1[[#This Row],[Base Precio de Lista neto]]*(1-$F$2))</f>
        <v>212.03252</v>
      </c>
      <c r="E6391" s="14" t="n">
        <f aca="false">IF($F$2=0," - ",Tabla1[[#This Row],[Base para Mejor precio]]*(1-$F$2))</f>
        <v>190.829268</v>
      </c>
      <c r="F6391" s="12" t="s">
        <v>31</v>
      </c>
      <c r="G6391" s="15"/>
      <c r="H6391" s="14" t="n">
        <f aca="false">IFERROR(IF($F$3=0,"-",Tabla1[[#This Row],[Precio de Cliente neto]]*(1+$F$3)),"-")</f>
        <v>318.04878</v>
      </c>
      <c r="I6391" s="14" t="n">
        <v>302.9036</v>
      </c>
      <c r="J6391" s="14" t="n">
        <v>272.61324</v>
      </c>
    </row>
    <row r="6392" customFormat="false" ht="15" hidden="false" customHeight="false" outlineLevel="0" collapsed="false">
      <c r="A6392" s="12" t="n">
        <v>40756</v>
      </c>
      <c r="B6392" s="13" t="s">
        <v>6405</v>
      </c>
      <c r="C6392" s="14" t="n">
        <f aca="false">IF($F$2=0," - ",Tabla1[[#This Row],[Base Precio de Lista neto]])</f>
        <v>310.0736</v>
      </c>
      <c r="D6392" s="14" t="n">
        <f aca="false">IF($F$2=0," - ",Tabla1[[#This Row],[Base Precio de Lista neto]]*(1-$F$2))</f>
        <v>217.05152</v>
      </c>
      <c r="E6392" s="14" t="n">
        <f aca="false">IF($F$2=0," - ",Tabla1[[#This Row],[Base para Mejor precio]]*(1-$F$2))</f>
        <v>195.346368</v>
      </c>
      <c r="F6392" s="12" t="s">
        <v>31</v>
      </c>
      <c r="G6392" s="15"/>
      <c r="H6392" s="14" t="n">
        <f aca="false">IFERROR(IF($F$3=0,"-",Tabla1[[#This Row],[Precio de Cliente neto]]*(1+$F$3)),"-")</f>
        <v>325.57728</v>
      </c>
      <c r="I6392" s="14" t="n">
        <v>310.0736</v>
      </c>
      <c r="J6392" s="14" t="n">
        <v>279.06624</v>
      </c>
    </row>
    <row r="6393" customFormat="false" ht="15" hidden="false" customHeight="false" outlineLevel="0" collapsed="false">
      <c r="A6393" s="12" t="n">
        <v>40757</v>
      </c>
      <c r="B6393" s="13" t="s">
        <v>6406</v>
      </c>
      <c r="C6393" s="14" t="n">
        <f aca="false">IF($F$2=0," - ",Tabla1[[#This Row],[Base Precio de Lista neto]])</f>
        <v>350.2714</v>
      </c>
      <c r="D6393" s="14" t="n">
        <f aca="false">IF($F$2=0," - ",Tabla1[[#This Row],[Base Precio de Lista neto]]*(1-$F$2))</f>
        <v>245.18998</v>
      </c>
      <c r="E6393" s="14" t="n">
        <f aca="false">IF($F$2=0," - ",Tabla1[[#This Row],[Base para Mejor precio]]*(1-$F$2))</f>
        <v>220.670982</v>
      </c>
      <c r="F6393" s="12" t="s">
        <v>31</v>
      </c>
      <c r="G6393" s="15"/>
      <c r="H6393" s="14" t="n">
        <f aca="false">IFERROR(IF($F$3=0,"-",Tabla1[[#This Row],[Precio de Cliente neto]]*(1+$F$3)),"-")</f>
        <v>367.78497</v>
      </c>
      <c r="I6393" s="14" t="n">
        <v>350.2714</v>
      </c>
      <c r="J6393" s="14" t="n">
        <v>315.24426</v>
      </c>
    </row>
    <row r="6394" customFormat="false" ht="15" hidden="false" customHeight="false" outlineLevel="0" collapsed="false">
      <c r="A6394" s="12" t="n">
        <v>40758</v>
      </c>
      <c r="B6394" s="13" t="s">
        <v>6407</v>
      </c>
      <c r="C6394" s="14" t="n">
        <f aca="false">IF($F$2=0," - ",Tabla1[[#This Row],[Base Precio de Lista neto]])</f>
        <v>361.255</v>
      </c>
      <c r="D6394" s="14" t="n">
        <f aca="false">IF($F$2=0," - ",Tabla1[[#This Row],[Base Precio de Lista neto]]*(1-$F$2))</f>
        <v>252.8785</v>
      </c>
      <c r="E6394" s="14" t="n">
        <f aca="false">IF($F$2=0," - ",Tabla1[[#This Row],[Base para Mejor precio]]*(1-$F$2))</f>
        <v>227.59065</v>
      </c>
      <c r="F6394" s="12" t="s">
        <v>31</v>
      </c>
      <c r="G6394" s="15"/>
      <c r="H6394" s="14" t="n">
        <f aca="false">IFERROR(IF($F$3=0,"-",Tabla1[[#This Row],[Precio de Cliente neto]]*(1+$F$3)),"-")</f>
        <v>379.31775</v>
      </c>
      <c r="I6394" s="14" t="n">
        <v>361.255</v>
      </c>
      <c r="J6394" s="14" t="n">
        <v>325.1295</v>
      </c>
    </row>
    <row r="6395" customFormat="false" ht="15" hidden="false" customHeight="false" outlineLevel="0" collapsed="false">
      <c r="A6395" s="12" t="n">
        <v>40759</v>
      </c>
      <c r="B6395" s="13" t="s">
        <v>6408</v>
      </c>
      <c r="C6395" s="14" t="n">
        <f aca="false">IF($F$2=0," - ",Tabla1[[#This Row],[Base Precio de Lista neto]])</f>
        <v>417.2751</v>
      </c>
      <c r="D6395" s="14" t="n">
        <f aca="false">IF($F$2=0," - ",Tabla1[[#This Row],[Base Precio de Lista neto]]*(1-$F$2))</f>
        <v>292.09257</v>
      </c>
      <c r="E6395" s="14" t="n">
        <f aca="false">IF($F$2=0," - ",Tabla1[[#This Row],[Base para Mejor precio]]*(1-$F$2))</f>
        <v>262.883313</v>
      </c>
      <c r="F6395" s="12" t="s">
        <v>31</v>
      </c>
      <c r="G6395" s="15"/>
      <c r="H6395" s="14" t="n">
        <f aca="false">IFERROR(IF($F$3=0,"-",Tabla1[[#This Row],[Precio de Cliente neto]]*(1+$F$3)),"-")</f>
        <v>438.138855</v>
      </c>
      <c r="I6395" s="14" t="n">
        <v>417.2751</v>
      </c>
      <c r="J6395" s="14" t="n">
        <v>375.54759</v>
      </c>
    </row>
    <row r="6396" customFormat="false" ht="15" hidden="false" customHeight="false" outlineLevel="0" collapsed="false">
      <c r="A6396" s="12" t="n">
        <v>40760</v>
      </c>
      <c r="B6396" s="13" t="s">
        <v>6409</v>
      </c>
      <c r="C6396" s="14" t="n">
        <f aca="false">IF($F$2=0," - ",Tabla1[[#This Row],[Base Precio de Lista neto]])</f>
        <v>438.0225</v>
      </c>
      <c r="D6396" s="14" t="n">
        <f aca="false">IF($F$2=0," - ",Tabla1[[#This Row],[Base Precio de Lista neto]]*(1-$F$2))</f>
        <v>306.61575</v>
      </c>
      <c r="E6396" s="14" t="n">
        <f aca="false">IF($F$2=0," - ",Tabla1[[#This Row],[Base para Mejor precio]]*(1-$F$2))</f>
        <v>275.954175</v>
      </c>
      <c r="F6396" s="12" t="s">
        <v>31</v>
      </c>
      <c r="G6396" s="15"/>
      <c r="H6396" s="14" t="n">
        <f aca="false">IFERROR(IF($F$3=0,"-",Tabla1[[#This Row],[Precio de Cliente neto]]*(1+$F$3)),"-")</f>
        <v>459.923625</v>
      </c>
      <c r="I6396" s="14" t="n">
        <v>438.0225</v>
      </c>
      <c r="J6396" s="14" t="n">
        <v>394.22025</v>
      </c>
    </row>
    <row r="6397" customFormat="false" ht="15" hidden="false" customHeight="false" outlineLevel="0" collapsed="false">
      <c r="A6397" s="12" t="n">
        <v>40761</v>
      </c>
      <c r="B6397" s="13" t="s">
        <v>6410</v>
      </c>
      <c r="C6397" s="14" t="n">
        <f aca="false">IF($F$2=0," - ",Tabla1[[#This Row],[Base Precio de Lista neto]])</f>
        <v>461.6989</v>
      </c>
      <c r="D6397" s="14" t="n">
        <f aca="false">IF($F$2=0," - ",Tabla1[[#This Row],[Base Precio de Lista neto]]*(1-$F$2))</f>
        <v>323.18923</v>
      </c>
      <c r="E6397" s="14" t="n">
        <f aca="false">IF($F$2=0," - ",Tabla1[[#This Row],[Base para Mejor precio]]*(1-$F$2))</f>
        <v>290.870307</v>
      </c>
      <c r="F6397" s="12" t="s">
        <v>31</v>
      </c>
      <c r="G6397" s="15"/>
      <c r="H6397" s="14" t="n">
        <f aca="false">IFERROR(IF($F$3=0,"-",Tabla1[[#This Row],[Precio de Cliente neto]]*(1+$F$3)),"-")</f>
        <v>484.783845</v>
      </c>
      <c r="I6397" s="14" t="n">
        <v>461.6989</v>
      </c>
      <c r="J6397" s="14" t="n">
        <v>415.52901</v>
      </c>
    </row>
    <row r="6398" customFormat="false" ht="15" hidden="false" customHeight="false" outlineLevel="0" collapsed="false">
      <c r="A6398" s="12" t="n">
        <v>40762</v>
      </c>
      <c r="B6398" s="13" t="s">
        <v>6411</v>
      </c>
      <c r="C6398" s="14" t="n">
        <f aca="false">IF($F$2=0," - ",Tabla1[[#This Row],[Base Precio de Lista neto]])</f>
        <v>482.6908</v>
      </c>
      <c r="D6398" s="14" t="n">
        <f aca="false">IF($F$2=0," - ",Tabla1[[#This Row],[Base Precio de Lista neto]]*(1-$F$2))</f>
        <v>337.88356</v>
      </c>
      <c r="E6398" s="14" t="n">
        <f aca="false">IF($F$2=0," - ",Tabla1[[#This Row],[Base para Mejor precio]]*(1-$F$2))</f>
        <v>304.095204</v>
      </c>
      <c r="F6398" s="12" t="s">
        <v>31</v>
      </c>
      <c r="G6398" s="15"/>
      <c r="H6398" s="14" t="n">
        <f aca="false">IFERROR(IF($F$3=0,"-",Tabla1[[#This Row],[Precio de Cliente neto]]*(1+$F$3)),"-")</f>
        <v>506.82534</v>
      </c>
      <c r="I6398" s="14" t="n">
        <v>482.6908</v>
      </c>
      <c r="J6398" s="14" t="n">
        <v>434.42172</v>
      </c>
    </row>
    <row r="6399" customFormat="false" ht="15" hidden="false" customHeight="false" outlineLevel="0" collapsed="false">
      <c r="A6399" s="12" t="n">
        <v>40763</v>
      </c>
      <c r="B6399" s="13" t="s">
        <v>6412</v>
      </c>
      <c r="C6399" s="14" t="n">
        <f aca="false">IF($F$2=0," - ",Tabla1[[#This Row],[Base Precio de Lista neto]])</f>
        <v>535.0483</v>
      </c>
      <c r="D6399" s="14" t="n">
        <f aca="false">IF($F$2=0," - ",Tabla1[[#This Row],[Base Precio de Lista neto]]*(1-$F$2))</f>
        <v>374.53381</v>
      </c>
      <c r="E6399" s="14" t="n">
        <f aca="false">IF($F$2=0," - ",Tabla1[[#This Row],[Base para Mejor precio]]*(1-$F$2))</f>
        <v>337.080429</v>
      </c>
      <c r="F6399" s="12" t="s">
        <v>31</v>
      </c>
      <c r="G6399" s="15"/>
      <c r="H6399" s="14" t="n">
        <f aca="false">IFERROR(IF($F$3=0,"-",Tabla1[[#This Row],[Precio de Cliente neto]]*(1+$F$3)),"-")</f>
        <v>561.800715</v>
      </c>
      <c r="I6399" s="14" t="n">
        <v>535.0483</v>
      </c>
      <c r="J6399" s="14" t="n">
        <v>481.54347</v>
      </c>
    </row>
    <row r="6400" customFormat="false" ht="15" hidden="false" customHeight="false" outlineLevel="0" collapsed="false">
      <c r="A6400" s="12" t="n">
        <v>40764</v>
      </c>
      <c r="B6400" s="13" t="s">
        <v>6413</v>
      </c>
      <c r="C6400" s="14" t="n">
        <f aca="false">IF($F$2=0," - ",Tabla1[[#This Row],[Base Precio de Lista neto]])</f>
        <v>569.8308</v>
      </c>
      <c r="D6400" s="14" t="n">
        <f aca="false">IF($F$2=0," - ",Tabla1[[#This Row],[Base Precio de Lista neto]]*(1-$F$2))</f>
        <v>398.88156</v>
      </c>
      <c r="E6400" s="14" t="n">
        <f aca="false">IF($F$2=0," - ",Tabla1[[#This Row],[Base para Mejor precio]]*(1-$F$2))</f>
        <v>358.993404</v>
      </c>
      <c r="F6400" s="12" t="s">
        <v>31</v>
      </c>
      <c r="G6400" s="15"/>
      <c r="H6400" s="14" t="n">
        <f aca="false">IFERROR(IF($F$3=0,"-",Tabla1[[#This Row],[Precio de Cliente neto]]*(1+$F$3)),"-")</f>
        <v>598.32234</v>
      </c>
      <c r="I6400" s="14" t="n">
        <v>569.8308</v>
      </c>
      <c r="J6400" s="14" t="n">
        <v>512.84772</v>
      </c>
    </row>
    <row r="6401" customFormat="false" ht="15" hidden="false" customHeight="false" outlineLevel="0" collapsed="false">
      <c r="A6401" s="12" t="n">
        <v>40765</v>
      </c>
      <c r="B6401" s="13" t="s">
        <v>6414</v>
      </c>
      <c r="C6401" s="14" t="n">
        <f aca="false">IF($F$2=0," - ",Tabla1[[#This Row],[Base Precio de Lista neto]])</f>
        <v>613.768</v>
      </c>
      <c r="D6401" s="14" t="n">
        <f aca="false">IF($F$2=0," - ",Tabla1[[#This Row],[Base Precio de Lista neto]]*(1-$F$2))</f>
        <v>429.6376</v>
      </c>
      <c r="E6401" s="14" t="n">
        <f aca="false">IF($F$2=0," - ",Tabla1[[#This Row],[Base para Mejor precio]]*(1-$F$2))</f>
        <v>386.67384</v>
      </c>
      <c r="F6401" s="12" t="s">
        <v>31</v>
      </c>
      <c r="G6401" s="15"/>
      <c r="H6401" s="14" t="n">
        <f aca="false">IFERROR(IF($F$3=0,"-",Tabla1[[#This Row],[Precio de Cliente neto]]*(1+$F$3)),"-")</f>
        <v>644.4564</v>
      </c>
      <c r="I6401" s="14" t="n">
        <v>613.768</v>
      </c>
      <c r="J6401" s="14" t="n">
        <v>552.3912</v>
      </c>
    </row>
    <row r="6402" customFormat="false" ht="15" hidden="false" customHeight="false" outlineLevel="0" collapsed="false">
      <c r="A6402" s="12" t="n">
        <v>40766</v>
      </c>
      <c r="B6402" s="13" t="s">
        <v>6415</v>
      </c>
      <c r="C6402" s="14" t="n">
        <f aca="false">IF($F$2=0," - ",Tabla1[[#This Row],[Base Precio de Lista neto]])</f>
        <v>616.5612</v>
      </c>
      <c r="D6402" s="14" t="n">
        <f aca="false">IF($F$2=0," - ",Tabla1[[#This Row],[Base Precio de Lista neto]]*(1-$F$2))</f>
        <v>431.59284</v>
      </c>
      <c r="E6402" s="14" t="n">
        <f aca="false">IF($F$2=0," - ",Tabla1[[#This Row],[Base para Mejor precio]]*(1-$F$2))</f>
        <v>388.433556</v>
      </c>
      <c r="F6402" s="12" t="s">
        <v>31</v>
      </c>
      <c r="G6402" s="15"/>
      <c r="H6402" s="14" t="n">
        <f aca="false">IFERROR(IF($F$3=0,"-",Tabla1[[#This Row],[Precio de Cliente neto]]*(1+$F$3)),"-")</f>
        <v>647.38926</v>
      </c>
      <c r="I6402" s="14" t="n">
        <v>616.5612</v>
      </c>
      <c r="J6402" s="14" t="n">
        <v>554.90508</v>
      </c>
    </row>
    <row r="6403" customFormat="false" ht="15" hidden="false" customHeight="false" outlineLevel="0" collapsed="false">
      <c r="A6403" s="12" t="n">
        <v>40767</v>
      </c>
      <c r="B6403" s="13" t="s">
        <v>6416</v>
      </c>
      <c r="C6403" s="14" t="n">
        <f aca="false">IF($F$2=0," - ",Tabla1[[#This Row],[Base Precio de Lista neto]])</f>
        <v>670.9275</v>
      </c>
      <c r="D6403" s="14" t="n">
        <f aca="false">IF($F$2=0," - ",Tabla1[[#This Row],[Base Precio de Lista neto]]*(1-$F$2))</f>
        <v>469.64925</v>
      </c>
      <c r="E6403" s="14" t="n">
        <f aca="false">IF($F$2=0," - ",Tabla1[[#This Row],[Base para Mejor precio]]*(1-$F$2))</f>
        <v>422.684325</v>
      </c>
      <c r="F6403" s="12" t="s">
        <v>31</v>
      </c>
      <c r="G6403" s="15"/>
      <c r="H6403" s="14" t="n">
        <f aca="false">IFERROR(IF($F$3=0,"-",Tabla1[[#This Row],[Precio de Cliente neto]]*(1+$F$3)),"-")</f>
        <v>704.473875</v>
      </c>
      <c r="I6403" s="14" t="n">
        <v>670.9275</v>
      </c>
      <c r="J6403" s="14" t="n">
        <v>603.83475</v>
      </c>
    </row>
    <row r="6404" customFormat="false" ht="15" hidden="false" customHeight="false" outlineLevel="0" collapsed="false">
      <c r="A6404" s="12" t="n">
        <v>40768</v>
      </c>
      <c r="B6404" s="13" t="s">
        <v>6417</v>
      </c>
      <c r="C6404" s="14" t="n">
        <f aca="false">IF($F$2=0," - ",Tabla1[[#This Row],[Base Precio de Lista neto]])</f>
        <v>704.983</v>
      </c>
      <c r="D6404" s="14" t="n">
        <f aca="false">IF($F$2=0," - ",Tabla1[[#This Row],[Base Precio de Lista neto]]*(1-$F$2))</f>
        <v>493.4881</v>
      </c>
      <c r="E6404" s="14" t="n">
        <f aca="false">IF($F$2=0," - ",Tabla1[[#This Row],[Base para Mejor precio]]*(1-$F$2))</f>
        <v>444.13929</v>
      </c>
      <c r="F6404" s="12" t="s">
        <v>31</v>
      </c>
      <c r="G6404" s="15"/>
      <c r="H6404" s="14" t="n">
        <f aca="false">IFERROR(IF($F$3=0,"-",Tabla1[[#This Row],[Precio de Cliente neto]]*(1+$F$3)),"-")</f>
        <v>740.23215</v>
      </c>
      <c r="I6404" s="14" t="n">
        <v>704.983</v>
      </c>
      <c r="J6404" s="14" t="n">
        <v>634.4847</v>
      </c>
    </row>
    <row r="6405" customFormat="false" ht="15" hidden="false" customHeight="false" outlineLevel="0" collapsed="false">
      <c r="A6405" s="12" t="n">
        <v>40769</v>
      </c>
      <c r="B6405" s="13" t="s">
        <v>6418</v>
      </c>
      <c r="C6405" s="14" t="n">
        <f aca="false">IF($F$2=0," - ",Tabla1[[#This Row],[Base Precio de Lista neto]])</f>
        <v>750.747</v>
      </c>
      <c r="D6405" s="14" t="n">
        <f aca="false">IF($F$2=0," - ",Tabla1[[#This Row],[Base Precio de Lista neto]]*(1-$F$2))</f>
        <v>525.5229</v>
      </c>
      <c r="E6405" s="14" t="n">
        <f aca="false">IF($F$2=0," - ",Tabla1[[#This Row],[Base para Mejor precio]]*(1-$F$2))</f>
        <v>472.97061</v>
      </c>
      <c r="F6405" s="12" t="s">
        <v>31</v>
      </c>
      <c r="G6405" s="15"/>
      <c r="H6405" s="14" t="n">
        <f aca="false">IFERROR(IF($F$3=0,"-",Tabla1[[#This Row],[Precio de Cliente neto]]*(1+$F$3)),"-")</f>
        <v>788.28435</v>
      </c>
      <c r="I6405" s="14" t="n">
        <v>750.747</v>
      </c>
      <c r="J6405" s="14" t="n">
        <v>675.6723</v>
      </c>
    </row>
    <row r="6406" customFormat="false" ht="15" hidden="false" customHeight="false" outlineLevel="0" collapsed="false">
      <c r="A6406" s="12" t="n">
        <v>40770</v>
      </c>
      <c r="B6406" s="13" t="s">
        <v>6419</v>
      </c>
      <c r="C6406" s="14" t="n">
        <f aca="false">IF($F$2=0," - ",Tabla1[[#This Row],[Base Precio de Lista neto]])</f>
        <v>781.9332</v>
      </c>
      <c r="D6406" s="14" t="n">
        <f aca="false">IF($F$2=0," - ",Tabla1[[#This Row],[Base Precio de Lista neto]]*(1-$F$2))</f>
        <v>547.35324</v>
      </c>
      <c r="E6406" s="14" t="n">
        <f aca="false">IF($F$2=0," - ",Tabla1[[#This Row],[Base para Mejor precio]]*(1-$F$2))</f>
        <v>492.617916</v>
      </c>
      <c r="F6406" s="12" t="s">
        <v>31</v>
      </c>
      <c r="G6406" s="15"/>
      <c r="H6406" s="14" t="n">
        <f aca="false">IFERROR(IF($F$3=0,"-",Tabla1[[#This Row],[Precio de Cliente neto]]*(1+$F$3)),"-")</f>
        <v>821.02986</v>
      </c>
      <c r="I6406" s="14" t="n">
        <v>781.9332</v>
      </c>
      <c r="J6406" s="14" t="n">
        <v>703.73988</v>
      </c>
    </row>
    <row r="6407" customFormat="false" ht="15" hidden="false" customHeight="false" outlineLevel="0" collapsed="false">
      <c r="A6407" s="12" t="n">
        <v>40771</v>
      </c>
      <c r="B6407" s="13" t="s">
        <v>6420</v>
      </c>
      <c r="C6407" s="14" t="n">
        <f aca="false">IF($F$2=0," - ",Tabla1[[#This Row],[Base Precio de Lista neto]])</f>
        <v>848.2495</v>
      </c>
      <c r="D6407" s="14" t="n">
        <f aca="false">IF($F$2=0," - ",Tabla1[[#This Row],[Base Precio de Lista neto]]*(1-$F$2))</f>
        <v>593.77465</v>
      </c>
      <c r="E6407" s="14" t="n">
        <f aca="false">IF($F$2=0," - ",Tabla1[[#This Row],[Base para Mejor precio]]*(1-$F$2))</f>
        <v>534.397185</v>
      </c>
      <c r="F6407" s="12" t="s">
        <v>31</v>
      </c>
      <c r="G6407" s="15"/>
      <c r="H6407" s="14" t="n">
        <f aca="false">IFERROR(IF($F$3=0,"-",Tabla1[[#This Row],[Precio de Cliente neto]]*(1+$F$3)),"-")</f>
        <v>890.661975</v>
      </c>
      <c r="I6407" s="14" t="n">
        <v>848.2495</v>
      </c>
      <c r="J6407" s="14" t="n">
        <v>763.42455</v>
      </c>
    </row>
    <row r="6408" customFormat="false" ht="15" hidden="false" customHeight="false" outlineLevel="0" collapsed="false">
      <c r="A6408" s="12" t="n">
        <v>40772</v>
      </c>
      <c r="B6408" s="13" t="s">
        <v>6421</v>
      </c>
      <c r="C6408" s="14" t="n">
        <f aca="false">IF($F$2=0," - ",Tabla1[[#This Row],[Base Precio de Lista neto]])</f>
        <v>894.493</v>
      </c>
      <c r="D6408" s="14" t="n">
        <f aca="false">IF($F$2=0," - ",Tabla1[[#This Row],[Base Precio de Lista neto]]*(1-$F$2))</f>
        <v>626.1451</v>
      </c>
      <c r="E6408" s="14" t="n">
        <f aca="false">IF($F$2=0," - ",Tabla1[[#This Row],[Base para Mejor precio]]*(1-$F$2))</f>
        <v>563.53059</v>
      </c>
      <c r="F6408" s="12" t="s">
        <v>31</v>
      </c>
      <c r="G6408" s="15"/>
      <c r="H6408" s="14" t="n">
        <f aca="false">IFERROR(IF($F$3=0,"-",Tabla1[[#This Row],[Precio de Cliente neto]]*(1+$F$3)),"-")</f>
        <v>939.21765</v>
      </c>
      <c r="I6408" s="14" t="n">
        <v>894.493</v>
      </c>
      <c r="J6408" s="14" t="n">
        <v>805.0437</v>
      </c>
    </row>
    <row r="6409" customFormat="false" ht="15" hidden="false" customHeight="false" outlineLevel="0" collapsed="false">
      <c r="A6409" s="12" t="n">
        <v>40773</v>
      </c>
      <c r="B6409" s="13" t="s">
        <v>6422</v>
      </c>
      <c r="C6409" s="14" t="n">
        <f aca="false">IF($F$2=0," - ",Tabla1[[#This Row],[Base Precio de Lista neto]])</f>
        <v>1228.1271</v>
      </c>
      <c r="D6409" s="14" t="n">
        <f aca="false">IF($F$2=0," - ",Tabla1[[#This Row],[Base Precio de Lista neto]]*(1-$F$2))</f>
        <v>859.68897</v>
      </c>
      <c r="E6409" s="14" t="n">
        <f aca="false">IF($F$2=0," - ",Tabla1[[#This Row],[Base para Mejor precio]]*(1-$F$2))</f>
        <v>773.720073</v>
      </c>
      <c r="F6409" s="12" t="s">
        <v>31</v>
      </c>
      <c r="G6409" s="15"/>
      <c r="H6409" s="14" t="n">
        <f aca="false">IFERROR(IF($F$3=0,"-",Tabla1[[#This Row],[Precio de Cliente neto]]*(1+$F$3)),"-")</f>
        <v>1289.533455</v>
      </c>
      <c r="I6409" s="14" t="n">
        <v>1228.1271</v>
      </c>
      <c r="J6409" s="14" t="n">
        <v>1105.31439</v>
      </c>
    </row>
    <row r="6410" customFormat="false" ht="15" hidden="false" customHeight="false" outlineLevel="0" collapsed="false">
      <c r="A6410" s="12" t="n">
        <v>40774</v>
      </c>
      <c r="B6410" s="13" t="s">
        <v>6423</v>
      </c>
      <c r="C6410" s="14" t="n">
        <f aca="false">IF($F$2=0," - ",Tabla1[[#This Row],[Base Precio de Lista neto]])</f>
        <v>1272.1583</v>
      </c>
      <c r="D6410" s="14" t="n">
        <f aca="false">IF($F$2=0," - ",Tabla1[[#This Row],[Base Precio de Lista neto]]*(1-$F$2))</f>
        <v>890.51081</v>
      </c>
      <c r="E6410" s="14" t="n">
        <f aca="false">IF($F$2=0," - ",Tabla1[[#This Row],[Base para Mejor precio]]*(1-$F$2))</f>
        <v>801.459729</v>
      </c>
      <c r="F6410" s="12" t="s">
        <v>31</v>
      </c>
      <c r="G6410" s="15"/>
      <c r="H6410" s="14" t="n">
        <f aca="false">IFERROR(IF($F$3=0,"-",Tabla1[[#This Row],[Precio de Cliente neto]]*(1+$F$3)),"-")</f>
        <v>1335.766215</v>
      </c>
      <c r="I6410" s="14" t="n">
        <v>1272.1583</v>
      </c>
      <c r="J6410" s="14" t="n">
        <v>1144.94247</v>
      </c>
    </row>
    <row r="6411" customFormat="false" ht="15" hidden="false" customHeight="false" outlineLevel="0" collapsed="false">
      <c r="A6411" s="12" t="n">
        <v>40775</v>
      </c>
      <c r="B6411" s="13" t="s">
        <v>6424</v>
      </c>
      <c r="C6411" s="14" t="n">
        <f aca="false">IF($F$2=0," - ",Tabla1[[#This Row],[Base Precio de Lista neto]])</f>
        <v>1386.3998</v>
      </c>
      <c r="D6411" s="14" t="n">
        <f aca="false">IF($F$2=0," - ",Tabla1[[#This Row],[Base Precio de Lista neto]]*(1-$F$2))</f>
        <v>970.47986</v>
      </c>
      <c r="E6411" s="14" t="n">
        <f aca="false">IF($F$2=0," - ",Tabla1[[#This Row],[Base para Mejor precio]]*(1-$F$2))</f>
        <v>873.431874</v>
      </c>
      <c r="F6411" s="12" t="s">
        <v>31</v>
      </c>
      <c r="G6411" s="15"/>
      <c r="H6411" s="14" t="n">
        <f aca="false">IFERROR(IF($F$3=0,"-",Tabla1[[#This Row],[Precio de Cliente neto]]*(1+$F$3)),"-")</f>
        <v>1455.71979</v>
      </c>
      <c r="I6411" s="14" t="n">
        <v>1386.3998</v>
      </c>
      <c r="J6411" s="14" t="n">
        <v>1247.75982</v>
      </c>
    </row>
    <row r="6412" customFormat="false" ht="15" hidden="false" customHeight="false" outlineLevel="0" collapsed="false">
      <c r="A6412" s="12" t="n">
        <v>40776</v>
      </c>
      <c r="B6412" s="13" t="s">
        <v>6425</v>
      </c>
      <c r="C6412" s="14" t="n">
        <f aca="false">IF($F$2=0," - ",Tabla1[[#This Row],[Base Precio de Lista neto]])</f>
        <v>1428.083</v>
      </c>
      <c r="D6412" s="14" t="n">
        <f aca="false">IF($F$2=0," - ",Tabla1[[#This Row],[Base Precio de Lista neto]]*(1-$F$2))</f>
        <v>999.6581</v>
      </c>
      <c r="E6412" s="14" t="n">
        <f aca="false">IF($F$2=0," - ",Tabla1[[#This Row],[Base para Mejor precio]]*(1-$F$2))</f>
        <v>899.69229</v>
      </c>
      <c r="F6412" s="12" t="s">
        <v>31</v>
      </c>
      <c r="G6412" s="15"/>
      <c r="H6412" s="14" t="n">
        <f aca="false">IFERROR(IF($F$3=0,"-",Tabla1[[#This Row],[Precio de Cliente neto]]*(1+$F$3)),"-")</f>
        <v>1499.48715</v>
      </c>
      <c r="I6412" s="14" t="n">
        <v>1428.083</v>
      </c>
      <c r="J6412" s="14" t="n">
        <v>1285.2747</v>
      </c>
    </row>
    <row r="6413" customFormat="false" ht="15" hidden="false" customHeight="false" outlineLevel="0" collapsed="false">
      <c r="A6413" s="12" t="n">
        <v>40777</v>
      </c>
      <c r="B6413" s="13" t="s">
        <v>6426</v>
      </c>
      <c r="C6413" s="14" t="n">
        <f aca="false">IF($F$2=0," - ",Tabla1[[#This Row],[Base Precio de Lista neto]])</f>
        <v>1535.4003</v>
      </c>
      <c r="D6413" s="14" t="n">
        <f aca="false">IF($F$2=0," - ",Tabla1[[#This Row],[Base Precio de Lista neto]]*(1-$F$2))</f>
        <v>1074.78021</v>
      </c>
      <c r="E6413" s="14" t="n">
        <f aca="false">IF($F$2=0," - ",Tabla1[[#This Row],[Base para Mejor precio]]*(1-$F$2))</f>
        <v>967.302189</v>
      </c>
      <c r="F6413" s="12" t="s">
        <v>31</v>
      </c>
      <c r="G6413" s="15"/>
      <c r="H6413" s="14" t="n">
        <f aca="false">IFERROR(IF($F$3=0,"-",Tabla1[[#This Row],[Precio de Cliente neto]]*(1+$F$3)),"-")</f>
        <v>1612.170315</v>
      </c>
      <c r="I6413" s="14" t="n">
        <v>1535.4003</v>
      </c>
      <c r="J6413" s="14" t="n">
        <v>1381.86027</v>
      </c>
    </row>
    <row r="6414" customFormat="false" ht="15" hidden="false" customHeight="false" outlineLevel="0" collapsed="false">
      <c r="A6414" s="12" t="n">
        <v>40778</v>
      </c>
      <c r="B6414" s="13" t="s">
        <v>6427</v>
      </c>
      <c r="C6414" s="14" t="n">
        <f aca="false">IF($F$2=0," - ",Tabla1[[#This Row],[Base Precio de Lista neto]])</f>
        <v>1567.3865</v>
      </c>
      <c r="D6414" s="14" t="n">
        <f aca="false">IF($F$2=0," - ",Tabla1[[#This Row],[Base Precio de Lista neto]]*(1-$F$2))</f>
        <v>1097.17055</v>
      </c>
      <c r="E6414" s="14" t="n">
        <f aca="false">IF($F$2=0," - ",Tabla1[[#This Row],[Base para Mejor precio]]*(1-$F$2))</f>
        <v>987.453495</v>
      </c>
      <c r="F6414" s="12" t="s">
        <v>31</v>
      </c>
      <c r="G6414" s="15"/>
      <c r="H6414" s="14" t="n">
        <f aca="false">IFERROR(IF($F$3=0,"-",Tabla1[[#This Row],[Precio de Cliente neto]]*(1+$F$3)),"-")</f>
        <v>1645.755825</v>
      </c>
      <c r="I6414" s="14" t="n">
        <v>1567.3865</v>
      </c>
      <c r="J6414" s="14" t="n">
        <v>1410.64785</v>
      </c>
    </row>
    <row r="6415" customFormat="false" ht="15" hidden="false" customHeight="false" outlineLevel="0" collapsed="false">
      <c r="A6415" s="12" t="n">
        <v>40779</v>
      </c>
      <c r="B6415" s="13" t="s">
        <v>6428</v>
      </c>
      <c r="C6415" s="14" t="n">
        <f aca="false">IF($F$2=0," - ",Tabla1[[#This Row],[Base Precio de Lista neto]])</f>
        <v>1672.763</v>
      </c>
      <c r="D6415" s="14" t="n">
        <f aca="false">IF($F$2=0," - ",Tabla1[[#This Row],[Base Precio de Lista neto]]*(1-$F$2))</f>
        <v>1170.9341</v>
      </c>
      <c r="E6415" s="14" t="n">
        <f aca="false">IF($F$2=0," - ",Tabla1[[#This Row],[Base para Mejor precio]]*(1-$F$2))</f>
        <v>1053.84069</v>
      </c>
      <c r="F6415" s="12" t="s">
        <v>31</v>
      </c>
      <c r="G6415" s="15"/>
      <c r="H6415" s="14" t="n">
        <f aca="false">IFERROR(IF($F$3=0,"-",Tabla1[[#This Row],[Precio de Cliente neto]]*(1+$F$3)),"-")</f>
        <v>1756.40115</v>
      </c>
      <c r="I6415" s="14" t="n">
        <v>1672.763</v>
      </c>
      <c r="J6415" s="14" t="n">
        <v>1505.4867</v>
      </c>
    </row>
    <row r="6416" customFormat="false" ht="15" hidden="false" customHeight="false" outlineLevel="0" collapsed="false">
      <c r="A6416" s="12" t="n">
        <v>40780</v>
      </c>
      <c r="B6416" s="13" t="s">
        <v>6429</v>
      </c>
      <c r="C6416" s="14" t="n">
        <f aca="false">IF($F$2=0," - ",Tabla1[[#This Row],[Base Precio de Lista neto]])</f>
        <v>1774.1272</v>
      </c>
      <c r="D6416" s="14" t="n">
        <f aca="false">IF($F$2=0," - ",Tabla1[[#This Row],[Base Precio de Lista neto]]*(1-$F$2))</f>
        <v>1241.88904</v>
      </c>
      <c r="E6416" s="14" t="n">
        <f aca="false">IF($F$2=0," - ",Tabla1[[#This Row],[Base para Mejor precio]]*(1-$F$2))</f>
        <v>1117.700136</v>
      </c>
      <c r="F6416" s="12" t="s">
        <v>31</v>
      </c>
      <c r="G6416" s="15"/>
      <c r="H6416" s="14" t="n">
        <f aca="false">IFERROR(IF($F$3=0,"-",Tabla1[[#This Row],[Precio de Cliente neto]]*(1+$F$3)),"-")</f>
        <v>1862.83356</v>
      </c>
      <c r="I6416" s="14" t="n">
        <v>1774.1272</v>
      </c>
      <c r="J6416" s="14" t="n">
        <v>1596.71448</v>
      </c>
    </row>
    <row r="6417" customFormat="false" ht="15" hidden="false" customHeight="false" outlineLevel="0" collapsed="false">
      <c r="A6417" s="12" t="n">
        <v>40781</v>
      </c>
      <c r="B6417" s="13" t="s">
        <v>6430</v>
      </c>
      <c r="C6417" s="14" t="n">
        <f aca="false">IF($F$2=0," - ",Tabla1[[#This Row],[Base Precio de Lista neto]])</f>
        <v>1921.7418</v>
      </c>
      <c r="D6417" s="14" t="n">
        <f aca="false">IF($F$2=0," - ",Tabla1[[#This Row],[Base Precio de Lista neto]]*(1-$F$2))</f>
        <v>1345.21926</v>
      </c>
      <c r="E6417" s="14" t="n">
        <f aca="false">IF($F$2=0," - ",Tabla1[[#This Row],[Base para Mejor precio]]*(1-$F$2))</f>
        <v>1210.697334</v>
      </c>
      <c r="F6417" s="12" t="s">
        <v>31</v>
      </c>
      <c r="G6417" s="15"/>
      <c r="H6417" s="14" t="n">
        <f aca="false">IFERROR(IF($F$3=0,"-",Tabla1[[#This Row],[Precio de Cliente neto]]*(1+$F$3)),"-")</f>
        <v>2017.82889</v>
      </c>
      <c r="I6417" s="14" t="n">
        <v>1921.7418</v>
      </c>
      <c r="J6417" s="14" t="n">
        <v>1729.56762</v>
      </c>
    </row>
    <row r="6418" customFormat="false" ht="15" hidden="false" customHeight="false" outlineLevel="0" collapsed="false">
      <c r="A6418" s="12" t="n">
        <v>40782</v>
      </c>
      <c r="B6418" s="13" t="s">
        <v>6431</v>
      </c>
      <c r="C6418" s="14" t="n">
        <f aca="false">IF($F$2=0," - ",Tabla1[[#This Row],[Base Precio de Lista neto]])</f>
        <v>1991.8143</v>
      </c>
      <c r="D6418" s="14" t="n">
        <f aca="false">IF($F$2=0," - ",Tabla1[[#This Row],[Base Precio de Lista neto]]*(1-$F$2))</f>
        <v>1394.27001</v>
      </c>
      <c r="E6418" s="14" t="n">
        <f aca="false">IF($F$2=0," - ",Tabla1[[#This Row],[Base para Mejor precio]]*(1-$F$2))</f>
        <v>1254.843009</v>
      </c>
      <c r="F6418" s="12" t="s">
        <v>31</v>
      </c>
      <c r="G6418" s="15"/>
      <c r="H6418" s="14" t="n">
        <f aca="false">IFERROR(IF($F$3=0,"-",Tabla1[[#This Row],[Precio de Cliente neto]]*(1+$F$3)),"-")</f>
        <v>2091.405015</v>
      </c>
      <c r="I6418" s="14" t="n">
        <v>1991.8143</v>
      </c>
      <c r="J6418" s="14" t="n">
        <v>1792.63287</v>
      </c>
    </row>
    <row r="6419" customFormat="false" ht="15" hidden="false" customHeight="false" outlineLevel="0" collapsed="false">
      <c r="A6419" s="12" t="n">
        <v>40783</v>
      </c>
      <c r="B6419" s="13" t="s">
        <v>6432</v>
      </c>
      <c r="C6419" s="14" t="n">
        <f aca="false">IF($F$2=0," - ",Tabla1[[#This Row],[Base Precio de Lista neto]])</f>
        <v>2186.0883</v>
      </c>
      <c r="D6419" s="14" t="n">
        <f aca="false">IF($F$2=0," - ",Tabla1[[#This Row],[Base Precio de Lista neto]]*(1-$F$2))</f>
        <v>1530.26181</v>
      </c>
      <c r="E6419" s="14" t="n">
        <f aca="false">IF($F$2=0," - ",Tabla1[[#This Row],[Base para Mejor precio]]*(1-$F$2))</f>
        <v>1377.235629</v>
      </c>
      <c r="F6419" s="12" t="s">
        <v>31</v>
      </c>
      <c r="G6419" s="15"/>
      <c r="H6419" s="14" t="n">
        <f aca="false">IFERROR(IF($F$3=0,"-",Tabla1[[#This Row],[Precio de Cliente neto]]*(1+$F$3)),"-")</f>
        <v>2295.392715</v>
      </c>
      <c r="I6419" s="14" t="n">
        <v>2186.0883</v>
      </c>
      <c r="J6419" s="14" t="n">
        <v>1967.47947</v>
      </c>
    </row>
    <row r="6420" customFormat="false" ht="15" hidden="false" customHeight="false" outlineLevel="0" collapsed="false">
      <c r="A6420" s="12" t="n">
        <v>40784</v>
      </c>
      <c r="B6420" s="13" t="s">
        <v>6433</v>
      </c>
      <c r="C6420" s="14" t="n">
        <f aca="false">IF($F$2=0," - ",Tabla1[[#This Row],[Base Precio de Lista neto]])</f>
        <v>2248.817</v>
      </c>
      <c r="D6420" s="14" t="n">
        <f aca="false">IF($F$2=0," - ",Tabla1[[#This Row],[Base Precio de Lista neto]]*(1-$F$2))</f>
        <v>1574.1719</v>
      </c>
      <c r="E6420" s="14" t="n">
        <f aca="false">IF($F$2=0," - ",Tabla1[[#This Row],[Base para Mejor precio]]*(1-$F$2))</f>
        <v>1416.75471</v>
      </c>
      <c r="F6420" s="12" t="s">
        <v>31</v>
      </c>
      <c r="G6420" s="15"/>
      <c r="H6420" s="14" t="n">
        <f aca="false">IFERROR(IF($F$3=0,"-",Tabla1[[#This Row],[Precio de Cliente neto]]*(1+$F$3)),"-")</f>
        <v>2361.25785</v>
      </c>
      <c r="I6420" s="14" t="n">
        <v>2248.817</v>
      </c>
      <c r="J6420" s="14" t="n">
        <v>2023.9353</v>
      </c>
    </row>
    <row r="6421" customFormat="false" ht="15" hidden="false" customHeight="false" outlineLevel="0" collapsed="false">
      <c r="A6421" s="12" t="n">
        <v>40799</v>
      </c>
      <c r="B6421" s="13" t="s">
        <v>6434</v>
      </c>
      <c r="C6421" s="14" t="n">
        <f aca="false">IF($F$2=0," - ",Tabla1[[#This Row],[Base Precio de Lista neto]])</f>
        <v>1489.3145</v>
      </c>
      <c r="D6421" s="14" t="n">
        <f aca="false">IF($F$2=0," - ",Tabla1[[#This Row],[Base Precio de Lista neto]]*(1-$F$2))</f>
        <v>1042.52015</v>
      </c>
      <c r="E6421" s="14" t="n">
        <f aca="false">IF($F$2=0," - ",Tabla1[[#This Row],[Base para Mejor precio]]*(1-$F$2))</f>
        <v>938.268135</v>
      </c>
      <c r="F6421" s="12" t="s">
        <v>31</v>
      </c>
      <c r="G6421" s="15"/>
      <c r="H6421" s="14" t="n">
        <f aca="false">IFERROR(IF($F$3=0,"-",Tabla1[[#This Row],[Precio de Cliente neto]]*(1+$F$3)),"-")</f>
        <v>1563.780225</v>
      </c>
      <c r="I6421" s="14" t="n">
        <v>1489.3145</v>
      </c>
      <c r="J6421" s="14" t="n">
        <v>1340.38305</v>
      </c>
    </row>
    <row r="6422" customFormat="false" ht="15" hidden="false" customHeight="false" outlineLevel="0" collapsed="false">
      <c r="A6422" s="12" t="n">
        <v>40800</v>
      </c>
      <c r="B6422" s="13" t="s">
        <v>6435</v>
      </c>
      <c r="C6422" s="14" t="n">
        <f aca="false">IF($F$2=0," - ",Tabla1[[#This Row],[Base Precio de Lista neto]])</f>
        <v>3666.633</v>
      </c>
      <c r="D6422" s="14" t="n">
        <f aca="false">IF($F$2=0," - ",Tabla1[[#This Row],[Base Precio de Lista neto]]*(1-$F$2))</f>
        <v>2566.6431</v>
      </c>
      <c r="E6422" s="14" t="n">
        <f aca="false">IF($F$2=0," - ",Tabla1[[#This Row],[Base para Mejor precio]]*(1-$F$2))</f>
        <v>2309.97879</v>
      </c>
      <c r="F6422" s="12" t="s">
        <v>31</v>
      </c>
      <c r="G6422" s="15"/>
      <c r="H6422" s="14" t="n">
        <f aca="false">IFERROR(IF($F$3=0,"-",Tabla1[[#This Row],[Precio de Cliente neto]]*(1+$F$3)),"-")</f>
        <v>3849.96465</v>
      </c>
      <c r="I6422" s="14" t="n">
        <v>3666.633</v>
      </c>
      <c r="J6422" s="14" t="n">
        <v>3299.9697</v>
      </c>
    </row>
    <row r="6423" customFormat="false" ht="15" hidden="false" customHeight="false" outlineLevel="0" collapsed="false">
      <c r="A6423" s="12" t="n">
        <v>40801</v>
      </c>
      <c r="B6423" s="13" t="s">
        <v>6436</v>
      </c>
      <c r="C6423" s="14" t="n">
        <f aca="false">IF($F$2=0," - ",Tabla1[[#This Row],[Base Precio de Lista neto]])</f>
        <v>2120.0975</v>
      </c>
      <c r="D6423" s="14" t="n">
        <f aca="false">IF($F$2=0," - ",Tabla1[[#This Row],[Base Precio de Lista neto]]*(1-$F$2))</f>
        <v>1484.06825</v>
      </c>
      <c r="E6423" s="14" t="n">
        <f aca="false">IF($F$2=0," - ",Tabla1[[#This Row],[Base para Mejor precio]]*(1-$F$2))</f>
        <v>1335.661425</v>
      </c>
      <c r="F6423" s="12" t="s">
        <v>31</v>
      </c>
      <c r="G6423" s="15"/>
      <c r="H6423" s="14" t="n">
        <f aca="false">IFERROR(IF($F$3=0,"-",Tabla1[[#This Row],[Precio de Cliente neto]]*(1+$F$3)),"-")</f>
        <v>2226.102375</v>
      </c>
      <c r="I6423" s="14" t="n">
        <v>2120.0975</v>
      </c>
      <c r="J6423" s="14" t="n">
        <v>1908.08775</v>
      </c>
    </row>
    <row r="6424" customFormat="false" ht="15" hidden="false" customHeight="false" outlineLevel="0" collapsed="false">
      <c r="A6424" s="12" t="n">
        <v>40802</v>
      </c>
      <c r="B6424" s="13" t="s">
        <v>6437</v>
      </c>
      <c r="C6424" s="14" t="n">
        <f aca="false">IF($F$2=0," - ",Tabla1[[#This Row],[Base Precio de Lista neto]])</f>
        <v>2398.5562</v>
      </c>
      <c r="D6424" s="14" t="n">
        <f aca="false">IF($F$2=0," - ",Tabla1[[#This Row],[Base Precio de Lista neto]]*(1-$F$2))</f>
        <v>1678.98934</v>
      </c>
      <c r="E6424" s="14" t="n">
        <f aca="false">IF($F$2=0," - ",Tabla1[[#This Row],[Base para Mejor precio]]*(1-$F$2))</f>
        <v>1511.090406</v>
      </c>
      <c r="F6424" s="12" t="s">
        <v>31</v>
      </c>
      <c r="G6424" s="15"/>
      <c r="H6424" s="14" t="n">
        <f aca="false">IFERROR(IF($F$3=0,"-",Tabla1[[#This Row],[Precio de Cliente neto]]*(1+$F$3)),"-")</f>
        <v>2518.48401</v>
      </c>
      <c r="I6424" s="14" t="n">
        <v>2398.5562</v>
      </c>
      <c r="J6424" s="14" t="n">
        <v>2158.70058</v>
      </c>
    </row>
    <row r="6425" customFormat="false" ht="15" hidden="false" customHeight="false" outlineLevel="0" collapsed="false">
      <c r="A6425" s="12" t="n">
        <v>40807</v>
      </c>
      <c r="B6425" s="13" t="s">
        <v>6438</v>
      </c>
      <c r="C6425" s="14" t="n">
        <f aca="false">IF($F$2=0," - ",Tabla1[[#This Row],[Base Precio de Lista neto]])</f>
        <v>2019.041</v>
      </c>
      <c r="D6425" s="14" t="n">
        <f aca="false">IF($F$2=0," - ",Tabla1[[#This Row],[Base Precio de Lista neto]]*(1-$F$2))</f>
        <v>1413.3287</v>
      </c>
      <c r="E6425" s="14" t="n">
        <f aca="false">IF($F$2=0," - ",Tabla1[[#This Row],[Base para Mejor precio]]*(1-$F$2))</f>
        <v>1271.99583</v>
      </c>
      <c r="F6425" s="12" t="s">
        <v>31</v>
      </c>
      <c r="G6425" s="15"/>
      <c r="H6425" s="14" t="n">
        <f aca="false">IFERROR(IF($F$3=0,"-",Tabla1[[#This Row],[Precio de Cliente neto]]*(1+$F$3)),"-")</f>
        <v>2119.99305</v>
      </c>
      <c r="I6425" s="14" t="n">
        <v>2019.041</v>
      </c>
      <c r="J6425" s="14" t="n">
        <v>1817.1369</v>
      </c>
    </row>
    <row r="6426" customFormat="false" ht="15" hidden="false" customHeight="false" outlineLevel="0" collapsed="false">
      <c r="A6426" s="12" t="n">
        <v>40810</v>
      </c>
      <c r="B6426" s="13" t="s">
        <v>6439</v>
      </c>
      <c r="C6426" s="14" t="n">
        <f aca="false">IF($F$2=0," - ",Tabla1[[#This Row],[Base Precio de Lista neto]])</f>
        <v>878.4767</v>
      </c>
      <c r="D6426" s="14" t="n">
        <f aca="false">IF($F$2=0," - ",Tabla1[[#This Row],[Base Precio de Lista neto]]*(1-$F$2))</f>
        <v>614.93369</v>
      </c>
      <c r="E6426" s="14" t="n">
        <f aca="false">IF($F$2=0," - ",Tabla1[[#This Row],[Base para Mejor precio]]*(1-$F$2))</f>
        <v>553.440321</v>
      </c>
      <c r="F6426" s="12" t="s">
        <v>31</v>
      </c>
      <c r="G6426" s="15"/>
      <c r="H6426" s="14" t="n">
        <f aca="false">IFERROR(IF($F$3=0,"-",Tabla1[[#This Row],[Precio de Cliente neto]]*(1+$F$3)),"-")</f>
        <v>922.400535</v>
      </c>
      <c r="I6426" s="14" t="n">
        <v>878.4767</v>
      </c>
      <c r="J6426" s="14" t="n">
        <v>790.62903</v>
      </c>
    </row>
    <row r="6427" customFormat="false" ht="15" hidden="false" customHeight="false" outlineLevel="0" collapsed="false">
      <c r="A6427" s="12" t="n">
        <v>40811</v>
      </c>
      <c r="B6427" s="13" t="s">
        <v>6440</v>
      </c>
      <c r="C6427" s="14" t="n">
        <f aca="false">IF($F$2=0," - ",Tabla1[[#This Row],[Base Precio de Lista neto]])</f>
        <v>1139.4874</v>
      </c>
      <c r="D6427" s="14" t="n">
        <f aca="false">IF($F$2=0," - ",Tabla1[[#This Row],[Base Precio de Lista neto]]*(1-$F$2))</f>
        <v>797.64118</v>
      </c>
      <c r="E6427" s="14" t="n">
        <f aca="false">IF($F$2=0," - ",Tabla1[[#This Row],[Base para Mejor precio]]*(1-$F$2))</f>
        <v>717.877062</v>
      </c>
      <c r="F6427" s="12" t="s">
        <v>31</v>
      </c>
      <c r="G6427" s="15"/>
      <c r="H6427" s="14" t="n">
        <f aca="false">IFERROR(IF($F$3=0,"-",Tabla1[[#This Row],[Precio de Cliente neto]]*(1+$F$3)),"-")</f>
        <v>1196.46177</v>
      </c>
      <c r="I6427" s="14" t="n">
        <v>1139.4874</v>
      </c>
      <c r="J6427" s="14" t="n">
        <v>1025.53866</v>
      </c>
    </row>
    <row r="6428" customFormat="false" ht="15" hidden="false" customHeight="false" outlineLevel="0" collapsed="false">
      <c r="A6428" s="12" t="n">
        <v>40812</v>
      </c>
      <c r="B6428" s="13" t="s">
        <v>6441</v>
      </c>
      <c r="C6428" s="14" t="n">
        <f aca="false">IF($F$2=0," - ",Tabla1[[#This Row],[Base Precio de Lista neto]])</f>
        <v>1342.0629</v>
      </c>
      <c r="D6428" s="14" t="n">
        <f aca="false">IF($F$2=0," - ",Tabla1[[#This Row],[Base Precio de Lista neto]]*(1-$F$2))</f>
        <v>939.44403</v>
      </c>
      <c r="E6428" s="14" t="n">
        <f aca="false">IF($F$2=0," - ",Tabla1[[#This Row],[Base para Mejor precio]]*(1-$F$2))</f>
        <v>845.499627</v>
      </c>
      <c r="F6428" s="12" t="s">
        <v>31</v>
      </c>
      <c r="G6428" s="15"/>
      <c r="H6428" s="14" t="n">
        <f aca="false">IFERROR(IF($F$3=0,"-",Tabla1[[#This Row],[Precio de Cliente neto]]*(1+$F$3)),"-")</f>
        <v>1409.166045</v>
      </c>
      <c r="I6428" s="14" t="n">
        <v>1342.0629</v>
      </c>
      <c r="J6428" s="14" t="n">
        <v>1207.85661</v>
      </c>
    </row>
    <row r="6429" customFormat="false" ht="15" hidden="false" customHeight="false" outlineLevel="0" collapsed="false">
      <c r="A6429" s="12" t="n">
        <v>40813</v>
      </c>
      <c r="B6429" s="13" t="s">
        <v>6442</v>
      </c>
      <c r="C6429" s="14" t="n">
        <f aca="false">IF($F$2=0," - ",Tabla1[[#This Row],[Base Precio de Lista neto]])</f>
        <v>1554.3779</v>
      </c>
      <c r="D6429" s="14" t="n">
        <f aca="false">IF($F$2=0," - ",Tabla1[[#This Row],[Base Precio de Lista neto]]*(1-$F$2))</f>
        <v>1088.06453</v>
      </c>
      <c r="E6429" s="14" t="n">
        <f aca="false">IF($F$2=0," - ",Tabla1[[#This Row],[Base para Mejor precio]]*(1-$F$2))</f>
        <v>979.258077</v>
      </c>
      <c r="F6429" s="12" t="s">
        <v>31</v>
      </c>
      <c r="G6429" s="15"/>
      <c r="H6429" s="14" t="n">
        <f aca="false">IFERROR(IF($F$3=0,"-",Tabla1[[#This Row],[Precio de Cliente neto]]*(1+$F$3)),"-")</f>
        <v>1632.096795</v>
      </c>
      <c r="I6429" s="14" t="n">
        <v>1554.3779</v>
      </c>
      <c r="J6429" s="14" t="n">
        <v>1398.94011</v>
      </c>
    </row>
    <row r="6430" customFormat="false" ht="15" hidden="false" customHeight="false" outlineLevel="0" collapsed="false">
      <c r="A6430" s="12" t="n">
        <v>40814</v>
      </c>
      <c r="B6430" s="13" t="s">
        <v>6443</v>
      </c>
      <c r="C6430" s="14" t="n">
        <f aca="false">IF($F$2=0," - ",Tabla1[[#This Row],[Base Precio de Lista neto]])</f>
        <v>1786.171</v>
      </c>
      <c r="D6430" s="14" t="n">
        <f aca="false">IF($F$2=0," - ",Tabla1[[#This Row],[Base Precio de Lista neto]]*(1-$F$2))</f>
        <v>1250.3197</v>
      </c>
      <c r="E6430" s="14" t="n">
        <f aca="false">IF($F$2=0," - ",Tabla1[[#This Row],[Base para Mejor precio]]*(1-$F$2))</f>
        <v>1125.28773</v>
      </c>
      <c r="F6430" s="12" t="s">
        <v>31</v>
      </c>
      <c r="G6430" s="15"/>
      <c r="H6430" s="14" t="n">
        <f aca="false">IFERROR(IF($F$3=0,"-",Tabla1[[#This Row],[Precio de Cliente neto]]*(1+$F$3)),"-")</f>
        <v>1875.47955</v>
      </c>
      <c r="I6430" s="14" t="n">
        <v>1786.171</v>
      </c>
      <c r="J6430" s="14" t="n">
        <v>1607.5539</v>
      </c>
    </row>
    <row r="6431" customFormat="false" ht="15" hidden="false" customHeight="false" outlineLevel="0" collapsed="false">
      <c r="A6431" s="12" t="n">
        <v>40815</v>
      </c>
      <c r="B6431" s="13" t="s">
        <v>6444</v>
      </c>
      <c r="C6431" s="14" t="n">
        <f aca="false">IF($F$2=0," - ",Tabla1[[#This Row],[Base Precio de Lista neto]])</f>
        <v>2230.2788</v>
      </c>
      <c r="D6431" s="14" t="n">
        <f aca="false">IF($F$2=0," - ",Tabla1[[#This Row],[Base Precio de Lista neto]]*(1-$F$2))</f>
        <v>1561.19516</v>
      </c>
      <c r="E6431" s="14" t="n">
        <f aca="false">IF($F$2=0," - ",Tabla1[[#This Row],[Base para Mejor precio]]*(1-$F$2))</f>
        <v>1405.075644</v>
      </c>
      <c r="F6431" s="12" t="s">
        <v>31</v>
      </c>
      <c r="G6431" s="15"/>
      <c r="H6431" s="14" t="n">
        <f aca="false">IFERROR(IF($F$3=0,"-",Tabla1[[#This Row],[Precio de Cliente neto]]*(1+$F$3)),"-")</f>
        <v>2341.79274</v>
      </c>
      <c r="I6431" s="14" t="n">
        <v>2230.2788</v>
      </c>
      <c r="J6431" s="14" t="n">
        <v>2007.25092</v>
      </c>
    </row>
    <row r="6432" customFormat="false" ht="15" hidden="false" customHeight="false" outlineLevel="0" collapsed="false">
      <c r="A6432" s="12" t="n">
        <v>40816</v>
      </c>
      <c r="B6432" s="13" t="s">
        <v>6445</v>
      </c>
      <c r="C6432" s="14" t="n">
        <f aca="false">IF($F$2=0," - ",Tabla1[[#This Row],[Base Precio de Lista neto]])</f>
        <v>1875.7717</v>
      </c>
      <c r="D6432" s="14" t="n">
        <f aca="false">IF($F$2=0," - ",Tabla1[[#This Row],[Base Precio de Lista neto]]*(1-$F$2))</f>
        <v>1313.04019</v>
      </c>
      <c r="E6432" s="14" t="n">
        <f aca="false">IF($F$2=0," - ",Tabla1[[#This Row],[Base para Mejor precio]]*(1-$F$2))</f>
        <v>1181.736171</v>
      </c>
      <c r="F6432" s="12" t="s">
        <v>31</v>
      </c>
      <c r="G6432" s="15"/>
      <c r="H6432" s="14" t="n">
        <f aca="false">IFERROR(IF($F$3=0,"-",Tabla1[[#This Row],[Precio de Cliente neto]]*(1+$F$3)),"-")</f>
        <v>1969.560285</v>
      </c>
      <c r="I6432" s="14" t="n">
        <v>1875.7717</v>
      </c>
      <c r="J6432" s="14" t="n">
        <v>1688.19453</v>
      </c>
    </row>
    <row r="6433" customFormat="false" ht="15" hidden="false" customHeight="false" outlineLevel="0" collapsed="false">
      <c r="A6433" s="12" t="n">
        <v>40817</v>
      </c>
      <c r="B6433" s="13" t="s">
        <v>6446</v>
      </c>
      <c r="C6433" s="14" t="n">
        <f aca="false">IF($F$2=0," - ",Tabla1[[#This Row],[Base Precio de Lista neto]])</f>
        <v>2181.5828</v>
      </c>
      <c r="D6433" s="14" t="n">
        <f aca="false">IF($F$2=0," - ",Tabla1[[#This Row],[Base Precio de Lista neto]]*(1-$F$2))</f>
        <v>1527.10796</v>
      </c>
      <c r="E6433" s="14" t="n">
        <f aca="false">IF($F$2=0," - ",Tabla1[[#This Row],[Base para Mejor precio]]*(1-$F$2))</f>
        <v>1374.397164</v>
      </c>
      <c r="F6433" s="12" t="s">
        <v>31</v>
      </c>
      <c r="G6433" s="15"/>
      <c r="H6433" s="14" t="n">
        <f aca="false">IFERROR(IF($F$3=0,"-",Tabla1[[#This Row],[Precio de Cliente neto]]*(1+$F$3)),"-")</f>
        <v>2290.66194</v>
      </c>
      <c r="I6433" s="14" t="n">
        <v>2181.5828</v>
      </c>
      <c r="J6433" s="14" t="n">
        <v>1963.42452</v>
      </c>
    </row>
    <row r="6434" customFormat="false" ht="15" hidden="false" customHeight="false" outlineLevel="0" collapsed="false">
      <c r="A6434" s="12" t="n">
        <v>40818</v>
      </c>
      <c r="B6434" s="13" t="s">
        <v>6447</v>
      </c>
      <c r="C6434" s="14" t="n">
        <f aca="false">IF($F$2=0," - ",Tabla1[[#This Row],[Base Precio de Lista neto]])</f>
        <v>2816.5791</v>
      </c>
      <c r="D6434" s="14" t="n">
        <f aca="false">IF($F$2=0," - ",Tabla1[[#This Row],[Base Precio de Lista neto]]*(1-$F$2))</f>
        <v>1971.60537</v>
      </c>
      <c r="E6434" s="14" t="n">
        <f aca="false">IF($F$2=0," - ",Tabla1[[#This Row],[Base para Mejor precio]]*(1-$F$2))</f>
        <v>1774.444833</v>
      </c>
      <c r="F6434" s="12" t="s">
        <v>31</v>
      </c>
      <c r="G6434" s="15"/>
      <c r="H6434" s="14" t="n">
        <f aca="false">IFERROR(IF($F$3=0,"-",Tabla1[[#This Row],[Precio de Cliente neto]]*(1+$F$3)),"-")</f>
        <v>2957.408055</v>
      </c>
      <c r="I6434" s="14" t="n">
        <v>2816.5791</v>
      </c>
      <c r="J6434" s="14" t="n">
        <v>2534.92119</v>
      </c>
    </row>
    <row r="6435" customFormat="false" ht="15" hidden="false" customHeight="false" outlineLevel="0" collapsed="false">
      <c r="A6435" s="12" t="n">
        <v>40819</v>
      </c>
      <c r="B6435" s="13" t="s">
        <v>6448</v>
      </c>
      <c r="C6435" s="14" t="n">
        <f aca="false">IF($F$2=0," - ",Tabla1[[#This Row],[Base Precio de Lista neto]])</f>
        <v>3260.6874</v>
      </c>
      <c r="D6435" s="14" t="n">
        <f aca="false">IF($F$2=0," - ",Tabla1[[#This Row],[Base Precio de Lista neto]]*(1-$F$2))</f>
        <v>2282.48118</v>
      </c>
      <c r="E6435" s="14" t="n">
        <f aca="false">IF($F$2=0," - ",Tabla1[[#This Row],[Base para Mejor precio]]*(1-$F$2))</f>
        <v>2054.233062</v>
      </c>
      <c r="F6435" s="12" t="s">
        <v>31</v>
      </c>
      <c r="G6435" s="15"/>
      <c r="H6435" s="14" t="n">
        <f aca="false">IFERROR(IF($F$3=0,"-",Tabla1[[#This Row],[Precio de Cliente neto]]*(1+$F$3)),"-")</f>
        <v>3423.72177</v>
      </c>
      <c r="I6435" s="14" t="n">
        <v>3260.6874</v>
      </c>
      <c r="J6435" s="14" t="n">
        <v>2934.61866</v>
      </c>
    </row>
    <row r="6436" customFormat="false" ht="15" hidden="false" customHeight="false" outlineLevel="0" collapsed="false">
      <c r="A6436" s="12" t="n">
        <v>40820</v>
      </c>
      <c r="B6436" s="13" t="s">
        <v>6449</v>
      </c>
      <c r="C6436" s="14" t="n">
        <f aca="false">IF($F$2=0," - ",Tabla1[[#This Row],[Base Precio de Lista neto]])</f>
        <v>829.7807</v>
      </c>
      <c r="D6436" s="14" t="n">
        <f aca="false">IF($F$2=0," - ",Tabla1[[#This Row],[Base Precio de Lista neto]]*(1-$F$2))</f>
        <v>580.84649</v>
      </c>
      <c r="E6436" s="14" t="n">
        <f aca="false">IF($F$2=0," - ",Tabla1[[#This Row],[Base para Mejor precio]]*(1-$F$2))</f>
        <v>522.761841</v>
      </c>
      <c r="F6436" s="12" t="s">
        <v>31</v>
      </c>
      <c r="G6436" s="15"/>
      <c r="H6436" s="14" t="n">
        <f aca="false">IFERROR(IF($F$3=0,"-",Tabla1[[#This Row],[Precio de Cliente neto]]*(1+$F$3)),"-")</f>
        <v>871.269735</v>
      </c>
      <c r="I6436" s="14" t="n">
        <v>829.7807</v>
      </c>
      <c r="J6436" s="14" t="n">
        <v>746.80263</v>
      </c>
    </row>
    <row r="6437" customFormat="false" ht="15" hidden="false" customHeight="false" outlineLevel="0" collapsed="false">
      <c r="A6437" s="12" t="n">
        <v>40821</v>
      </c>
      <c r="B6437" s="13" t="s">
        <v>6450</v>
      </c>
      <c r="C6437" s="14" t="n">
        <f aca="false">IF($F$2=0," - ",Tabla1[[#This Row],[Base Precio de Lista neto]])</f>
        <v>876.5284</v>
      </c>
      <c r="D6437" s="14" t="n">
        <f aca="false">IF($F$2=0," - ",Tabla1[[#This Row],[Base Precio de Lista neto]]*(1-$F$2))</f>
        <v>613.56988</v>
      </c>
      <c r="E6437" s="14" t="n">
        <f aca="false">IF($F$2=0," - ",Tabla1[[#This Row],[Base para Mejor precio]]*(1-$F$2))</f>
        <v>552.212892</v>
      </c>
      <c r="F6437" s="12" t="s">
        <v>31</v>
      </c>
      <c r="G6437" s="15"/>
      <c r="H6437" s="14" t="n">
        <f aca="false">IFERROR(IF($F$3=0,"-",Tabla1[[#This Row],[Precio de Cliente neto]]*(1+$F$3)),"-")</f>
        <v>920.35482</v>
      </c>
      <c r="I6437" s="14" t="n">
        <v>876.5284</v>
      </c>
      <c r="J6437" s="14" t="n">
        <v>788.87556</v>
      </c>
    </row>
    <row r="6438" customFormat="false" ht="15" hidden="false" customHeight="false" outlineLevel="0" collapsed="false">
      <c r="A6438" s="12" t="n">
        <v>40822</v>
      </c>
      <c r="B6438" s="13" t="s">
        <v>6451</v>
      </c>
      <c r="C6438" s="14" t="n">
        <f aca="false">IF($F$2=0," - ",Tabla1[[#This Row],[Base Precio de Lista neto]])</f>
        <v>989.5036</v>
      </c>
      <c r="D6438" s="14" t="n">
        <f aca="false">IF($F$2=0," - ",Tabla1[[#This Row],[Base Precio de Lista neto]]*(1-$F$2))</f>
        <v>692.65252</v>
      </c>
      <c r="E6438" s="14" t="n">
        <f aca="false">IF($F$2=0," - ",Tabla1[[#This Row],[Base para Mejor precio]]*(1-$F$2))</f>
        <v>623.387268</v>
      </c>
      <c r="F6438" s="12" t="s">
        <v>31</v>
      </c>
      <c r="G6438" s="15"/>
      <c r="H6438" s="14" t="n">
        <f aca="false">IFERROR(IF($F$3=0,"-",Tabla1[[#This Row],[Precio de Cliente neto]]*(1+$F$3)),"-")</f>
        <v>1038.97878</v>
      </c>
      <c r="I6438" s="14" t="n">
        <v>989.5036</v>
      </c>
      <c r="J6438" s="14" t="n">
        <v>890.55324</v>
      </c>
    </row>
    <row r="6439" customFormat="false" ht="15" hidden="false" customHeight="false" outlineLevel="0" collapsed="false">
      <c r="A6439" s="12" t="n">
        <v>40849</v>
      </c>
      <c r="B6439" s="13" t="s">
        <v>6452</v>
      </c>
      <c r="C6439" s="14" t="n">
        <f aca="false">IF($F$2=0," - ",Tabla1[[#This Row],[Base Precio de Lista neto]])</f>
        <v>120.9637</v>
      </c>
      <c r="D6439" s="14" t="n">
        <f aca="false">IF($F$2=0," - ",Tabla1[[#This Row],[Base Precio de Lista neto]]*(1-$F$2))</f>
        <v>84.67459</v>
      </c>
      <c r="E6439" s="14" t="n">
        <f aca="false">IF($F$2=0," - ",Tabla1[[#This Row],[Base para Mejor precio]]*(1-$F$2))</f>
        <v>76.207131</v>
      </c>
      <c r="F6439" s="12" t="s">
        <v>31</v>
      </c>
      <c r="G6439" s="15"/>
      <c r="H6439" s="14" t="n">
        <f aca="false">IFERROR(IF($F$3=0,"-",Tabla1[[#This Row],[Precio de Cliente neto]]*(1+$F$3)),"-")</f>
        <v>127.011885</v>
      </c>
      <c r="I6439" s="14" t="n">
        <v>120.9637</v>
      </c>
      <c r="J6439" s="14" t="n">
        <v>108.86733</v>
      </c>
    </row>
    <row r="6440" customFormat="false" ht="15" hidden="false" customHeight="false" outlineLevel="0" collapsed="false">
      <c r="A6440" s="12" t="n">
        <v>40850</v>
      </c>
      <c r="B6440" s="13" t="s">
        <v>6453</v>
      </c>
      <c r="C6440" s="14" t="n">
        <f aca="false">IF($F$2=0," - ",Tabla1[[#This Row],[Base Precio de Lista neto]])</f>
        <v>130.4906</v>
      </c>
      <c r="D6440" s="14" t="n">
        <f aca="false">IF($F$2=0," - ",Tabla1[[#This Row],[Base Precio de Lista neto]]*(1-$F$2))</f>
        <v>91.34342</v>
      </c>
      <c r="E6440" s="14" t="n">
        <f aca="false">IF($F$2=0," - ",Tabla1[[#This Row],[Base para Mejor precio]]*(1-$F$2))</f>
        <v>82.209078</v>
      </c>
      <c r="F6440" s="12" t="s">
        <v>31</v>
      </c>
      <c r="G6440" s="15"/>
      <c r="H6440" s="14" t="n">
        <f aca="false">IFERROR(IF($F$3=0,"-",Tabla1[[#This Row],[Precio de Cliente neto]]*(1+$F$3)),"-")</f>
        <v>137.01513</v>
      </c>
      <c r="I6440" s="14" t="n">
        <v>130.4906</v>
      </c>
      <c r="J6440" s="14" t="n">
        <v>117.44154</v>
      </c>
    </row>
    <row r="6441" customFormat="false" ht="15" hidden="false" customHeight="false" outlineLevel="0" collapsed="false">
      <c r="A6441" s="12" t="n">
        <v>40851</v>
      </c>
      <c r="B6441" s="13" t="s">
        <v>6454</v>
      </c>
      <c r="C6441" s="14" t="n">
        <f aca="false">IF($F$2=0," - ",Tabla1[[#This Row],[Base Precio de Lista neto]])</f>
        <v>160.9208</v>
      </c>
      <c r="D6441" s="14" t="n">
        <f aca="false">IF($F$2=0," - ",Tabla1[[#This Row],[Base Precio de Lista neto]]*(1-$F$2))</f>
        <v>112.64456</v>
      </c>
      <c r="E6441" s="14" t="n">
        <f aca="false">IF($F$2=0," - ",Tabla1[[#This Row],[Base para Mejor precio]]*(1-$F$2))</f>
        <v>101.380104</v>
      </c>
      <c r="F6441" s="12" t="s">
        <v>31</v>
      </c>
      <c r="G6441" s="15"/>
      <c r="H6441" s="14" t="n">
        <f aca="false">IFERROR(IF($F$3=0,"-",Tabla1[[#This Row],[Precio de Cliente neto]]*(1+$F$3)),"-")</f>
        <v>168.96684</v>
      </c>
      <c r="I6441" s="14" t="n">
        <v>160.9208</v>
      </c>
      <c r="J6441" s="14" t="n">
        <v>144.82872</v>
      </c>
    </row>
    <row r="6442" customFormat="false" ht="15" hidden="false" customHeight="false" outlineLevel="0" collapsed="false">
      <c r="A6442" s="12" t="n">
        <v>40853</v>
      </c>
      <c r="B6442" s="13" t="s">
        <v>6455</v>
      </c>
      <c r="C6442" s="14" t="n">
        <f aca="false">IF($F$2=0," - ",Tabla1[[#This Row],[Base Precio de Lista neto]])</f>
        <v>221.0059</v>
      </c>
      <c r="D6442" s="14" t="n">
        <f aca="false">IF($F$2=0," - ",Tabla1[[#This Row],[Base Precio de Lista neto]]*(1-$F$2))</f>
        <v>154.70413</v>
      </c>
      <c r="E6442" s="14" t="n">
        <f aca="false">IF($F$2=0," - ",Tabla1[[#This Row],[Base para Mejor precio]]*(1-$F$2))</f>
        <v>139.233717</v>
      </c>
      <c r="F6442" s="12" t="s">
        <v>31</v>
      </c>
      <c r="G6442" s="15"/>
      <c r="H6442" s="14" t="n">
        <f aca="false">IFERROR(IF($F$3=0,"-",Tabla1[[#This Row],[Precio de Cliente neto]]*(1+$F$3)),"-")</f>
        <v>232.056195</v>
      </c>
      <c r="I6442" s="14" t="n">
        <v>221.0059</v>
      </c>
      <c r="J6442" s="14" t="n">
        <v>198.90531</v>
      </c>
    </row>
    <row r="6443" customFormat="false" ht="15" hidden="false" customHeight="false" outlineLevel="0" collapsed="false">
      <c r="A6443" s="12" t="n">
        <v>40854</v>
      </c>
      <c r="B6443" s="13" t="s">
        <v>6456</v>
      </c>
      <c r="C6443" s="14" t="n">
        <f aca="false">IF($F$2=0," - ",Tabla1[[#This Row],[Base Precio de Lista neto]])</f>
        <v>312.5004</v>
      </c>
      <c r="D6443" s="14" t="n">
        <f aca="false">IF($F$2=0," - ",Tabla1[[#This Row],[Base Precio de Lista neto]]*(1-$F$2))</f>
        <v>218.75028</v>
      </c>
      <c r="E6443" s="14" t="n">
        <f aca="false">IF($F$2=0," - ",Tabla1[[#This Row],[Base para Mejor precio]]*(1-$F$2))</f>
        <v>196.875252</v>
      </c>
      <c r="F6443" s="12" t="s">
        <v>31</v>
      </c>
      <c r="G6443" s="15"/>
      <c r="H6443" s="14" t="n">
        <f aca="false">IFERROR(IF($F$3=0,"-",Tabla1[[#This Row],[Precio de Cliente neto]]*(1+$F$3)),"-")</f>
        <v>328.12542</v>
      </c>
      <c r="I6443" s="14" t="n">
        <v>312.5004</v>
      </c>
      <c r="J6443" s="14" t="n">
        <v>281.25036</v>
      </c>
    </row>
    <row r="6444" customFormat="false" ht="15" hidden="false" customHeight="false" outlineLevel="0" collapsed="false">
      <c r="A6444" s="12" t="n">
        <v>40855</v>
      </c>
      <c r="B6444" s="13" t="s">
        <v>6457</v>
      </c>
      <c r="C6444" s="14" t="n">
        <f aca="false">IF($F$2=0," - ",Tabla1[[#This Row],[Base Precio de Lista neto]])</f>
        <v>514.8038</v>
      </c>
      <c r="D6444" s="14" t="n">
        <f aca="false">IF($F$2=0," - ",Tabla1[[#This Row],[Base Precio de Lista neto]]*(1-$F$2))</f>
        <v>360.36266</v>
      </c>
      <c r="E6444" s="14" t="n">
        <f aca="false">IF($F$2=0," - ",Tabla1[[#This Row],[Base para Mejor precio]]*(1-$F$2))</f>
        <v>324.326394</v>
      </c>
      <c r="F6444" s="12" t="s">
        <v>31</v>
      </c>
      <c r="G6444" s="15"/>
      <c r="H6444" s="14" t="n">
        <f aca="false">IFERROR(IF($F$3=0,"-",Tabla1[[#This Row],[Precio de Cliente neto]]*(1+$F$3)),"-")</f>
        <v>540.54399</v>
      </c>
      <c r="I6444" s="14" t="n">
        <v>514.8038</v>
      </c>
      <c r="J6444" s="14" t="n">
        <v>463.32342</v>
      </c>
    </row>
    <row r="6445" customFormat="false" ht="15" hidden="false" customHeight="false" outlineLevel="0" collapsed="false">
      <c r="A6445" s="12" t="n">
        <v>40856</v>
      </c>
      <c r="B6445" s="13" t="s">
        <v>6458</v>
      </c>
      <c r="C6445" s="14" t="n">
        <f aca="false">IF($F$2=0," - ",Tabla1[[#This Row],[Base Precio de Lista neto]])</f>
        <v>747.8226</v>
      </c>
      <c r="D6445" s="14" t="n">
        <f aca="false">IF($F$2=0," - ",Tabla1[[#This Row],[Base Precio de Lista neto]]*(1-$F$2))</f>
        <v>523.47582</v>
      </c>
      <c r="E6445" s="14" t="n">
        <f aca="false">IF($F$2=0," - ",Tabla1[[#This Row],[Base para Mejor precio]]*(1-$F$2))</f>
        <v>471.128238</v>
      </c>
      <c r="F6445" s="12" t="s">
        <v>31</v>
      </c>
      <c r="G6445" s="15"/>
      <c r="H6445" s="14" t="n">
        <f aca="false">IFERROR(IF($F$3=0,"-",Tabla1[[#This Row],[Precio de Cliente neto]]*(1+$F$3)),"-")</f>
        <v>785.21373</v>
      </c>
      <c r="I6445" s="14" t="n">
        <v>747.8226</v>
      </c>
      <c r="J6445" s="14" t="n">
        <v>673.04034</v>
      </c>
    </row>
    <row r="6446" customFormat="false" ht="15" hidden="false" customHeight="false" outlineLevel="0" collapsed="false">
      <c r="A6446" s="12" t="n">
        <v>40861</v>
      </c>
      <c r="B6446" s="13" t="s">
        <v>6459</v>
      </c>
      <c r="C6446" s="14" t="n">
        <f aca="false">IF($F$2=0," - ",Tabla1[[#This Row],[Base Precio de Lista neto]])</f>
        <v>522.9619</v>
      </c>
      <c r="D6446" s="14" t="n">
        <f aca="false">IF($F$2=0," - ",Tabla1[[#This Row],[Base Precio de Lista neto]]*(1-$F$2))</f>
        <v>366.07333</v>
      </c>
      <c r="E6446" s="14" t="n">
        <f aca="false">IF($F$2=0," - ",Tabla1[[#This Row],[Base para Mejor precio]]*(1-$F$2))</f>
        <v>329.465997</v>
      </c>
      <c r="F6446" s="12" t="s">
        <v>31</v>
      </c>
      <c r="G6446" s="15"/>
      <c r="H6446" s="14" t="n">
        <f aca="false">IFERROR(IF($F$3=0,"-",Tabla1[[#This Row],[Precio de Cliente neto]]*(1+$F$3)),"-")</f>
        <v>549.109995</v>
      </c>
      <c r="I6446" s="14" t="n">
        <v>522.9619</v>
      </c>
      <c r="J6446" s="14" t="n">
        <v>470.66571</v>
      </c>
    </row>
    <row r="6447" customFormat="false" ht="15" hidden="false" customHeight="false" outlineLevel="0" collapsed="false">
      <c r="A6447" s="12" t="n">
        <v>40862</v>
      </c>
      <c r="B6447" s="13" t="s">
        <v>6460</v>
      </c>
      <c r="C6447" s="14" t="n">
        <f aca="false">IF($F$2=0," - ",Tabla1[[#This Row],[Base Precio de Lista neto]])</f>
        <v>685.025</v>
      </c>
      <c r="D6447" s="14" t="n">
        <f aca="false">IF($F$2=0," - ",Tabla1[[#This Row],[Base Precio de Lista neto]]*(1-$F$2))</f>
        <v>479.5175</v>
      </c>
      <c r="E6447" s="14" t="n">
        <f aca="false">IF($F$2=0," - ",Tabla1[[#This Row],[Base para Mejor precio]]*(1-$F$2))</f>
        <v>431.56575</v>
      </c>
      <c r="F6447" s="12" t="s">
        <v>31</v>
      </c>
      <c r="G6447" s="15"/>
      <c r="H6447" s="14" t="n">
        <f aca="false">IFERROR(IF($F$3=0,"-",Tabla1[[#This Row],[Precio de Cliente neto]]*(1+$F$3)),"-")</f>
        <v>719.27625</v>
      </c>
      <c r="I6447" s="14" t="n">
        <v>685.025</v>
      </c>
      <c r="J6447" s="14" t="n">
        <v>616.5225</v>
      </c>
    </row>
    <row r="6448" customFormat="false" ht="15" hidden="false" customHeight="false" outlineLevel="0" collapsed="false">
      <c r="A6448" s="12" t="n">
        <v>40863</v>
      </c>
      <c r="B6448" s="13" t="s">
        <v>6461</v>
      </c>
      <c r="C6448" s="14" t="n">
        <f aca="false">IF($F$2=0," - ",Tabla1[[#This Row],[Base Precio de Lista neto]])</f>
        <v>757.1029</v>
      </c>
      <c r="D6448" s="14" t="n">
        <f aca="false">IF($F$2=0," - ",Tabla1[[#This Row],[Base Precio de Lista neto]]*(1-$F$2))</f>
        <v>529.97203</v>
      </c>
      <c r="E6448" s="14" t="n">
        <f aca="false">IF($F$2=0," - ",Tabla1[[#This Row],[Base para Mejor precio]]*(1-$F$2))</f>
        <v>476.974827</v>
      </c>
      <c r="F6448" s="12" t="s">
        <v>31</v>
      </c>
      <c r="G6448" s="15"/>
      <c r="H6448" s="14" t="n">
        <f aca="false">IFERROR(IF($F$3=0,"-",Tabla1[[#This Row],[Precio de Cliente neto]]*(1+$F$3)),"-")</f>
        <v>794.958045</v>
      </c>
      <c r="I6448" s="14" t="n">
        <v>757.1029</v>
      </c>
      <c r="J6448" s="14" t="n">
        <v>681.39261</v>
      </c>
    </row>
    <row r="6449" customFormat="false" ht="15" hidden="false" customHeight="false" outlineLevel="0" collapsed="false">
      <c r="A6449" s="12" t="n">
        <v>40864</v>
      </c>
      <c r="B6449" s="13" t="s">
        <v>6462</v>
      </c>
      <c r="C6449" s="14" t="n">
        <f aca="false">IF($F$2=0," - ",Tabla1[[#This Row],[Base Precio de Lista neto]])</f>
        <v>1093.2613</v>
      </c>
      <c r="D6449" s="14" t="n">
        <f aca="false">IF($F$2=0," - ",Tabla1[[#This Row],[Base Precio de Lista neto]]*(1-$F$2))</f>
        <v>765.28291</v>
      </c>
      <c r="E6449" s="14" t="n">
        <f aca="false">IF($F$2=0," - ",Tabla1[[#This Row],[Base para Mejor precio]]*(1-$F$2))</f>
        <v>688.754619</v>
      </c>
      <c r="F6449" s="12" t="s">
        <v>31</v>
      </c>
      <c r="G6449" s="15"/>
      <c r="H6449" s="14" t="n">
        <f aca="false">IFERROR(IF($F$3=0,"-",Tabla1[[#This Row],[Precio de Cliente neto]]*(1+$F$3)),"-")</f>
        <v>1147.924365</v>
      </c>
      <c r="I6449" s="14" t="n">
        <v>1093.2613</v>
      </c>
      <c r="J6449" s="14" t="n">
        <v>983.93517</v>
      </c>
    </row>
    <row r="6450" customFormat="false" ht="15" hidden="false" customHeight="false" outlineLevel="0" collapsed="false">
      <c r="A6450" s="12" t="n">
        <v>40892</v>
      </c>
      <c r="B6450" s="13" t="s">
        <v>6463</v>
      </c>
      <c r="C6450" s="14" t="n">
        <f aca="false">IF($F$2=0," - ",Tabla1[[#This Row],[Base Precio de Lista neto]])</f>
        <v>481.7209</v>
      </c>
      <c r="D6450" s="14" t="n">
        <f aca="false">IF($F$2=0," - ",Tabla1[[#This Row],[Base Precio de Lista neto]]*(1-$F$2))</f>
        <v>337.20463</v>
      </c>
      <c r="E6450" s="14" t="n">
        <f aca="false">IF($F$2=0," - ",Tabla1[[#This Row],[Base para Mejor precio]]*(1-$F$2))</f>
        <v>303.484167</v>
      </c>
      <c r="F6450" s="12" t="s">
        <v>17</v>
      </c>
      <c r="G6450" s="15"/>
      <c r="H6450" s="14" t="n">
        <f aca="false">IFERROR(IF($F$3=0,"-",Tabla1[[#This Row],[Precio de Cliente neto]]*(1+$F$3)),"-")</f>
        <v>505.806945</v>
      </c>
      <c r="I6450" s="14" t="n">
        <v>481.7209</v>
      </c>
      <c r="J6450" s="14" t="n">
        <v>433.54881</v>
      </c>
    </row>
    <row r="6451" customFormat="false" ht="15" hidden="false" customHeight="false" outlineLevel="0" collapsed="false">
      <c r="A6451" s="12" t="n">
        <v>40893</v>
      </c>
      <c r="B6451" s="13" t="s">
        <v>6464</v>
      </c>
      <c r="C6451" s="14" t="n">
        <f aca="false">IF($F$2=0," - ",Tabla1[[#This Row],[Base Precio de Lista neto]])</f>
        <v>963.4216</v>
      </c>
      <c r="D6451" s="14" t="n">
        <f aca="false">IF($F$2=0," - ",Tabla1[[#This Row],[Base Precio de Lista neto]]*(1-$F$2))</f>
        <v>674.39512</v>
      </c>
      <c r="E6451" s="14" t="n">
        <f aca="false">IF($F$2=0," - ",Tabla1[[#This Row],[Base para Mejor precio]]*(1-$F$2))</f>
        <v>606.955608</v>
      </c>
      <c r="F6451" s="12" t="s">
        <v>17</v>
      </c>
      <c r="G6451" s="15"/>
      <c r="H6451" s="14" t="n">
        <f aca="false">IFERROR(IF($F$3=0,"-",Tabla1[[#This Row],[Precio de Cliente neto]]*(1+$F$3)),"-")</f>
        <v>1011.59268</v>
      </c>
      <c r="I6451" s="14" t="n">
        <v>963.4216</v>
      </c>
      <c r="J6451" s="14" t="n">
        <v>867.07944</v>
      </c>
    </row>
    <row r="6452" customFormat="false" ht="15" hidden="false" customHeight="false" outlineLevel="0" collapsed="false">
      <c r="A6452" s="12" t="n">
        <v>40894</v>
      </c>
      <c r="B6452" s="13" t="s">
        <v>6465</v>
      </c>
      <c r="C6452" s="14" t="n">
        <f aca="false">IF($F$2=0," - ",Tabla1[[#This Row],[Base Precio de Lista neto]])</f>
        <v>348.7324</v>
      </c>
      <c r="D6452" s="14" t="n">
        <f aca="false">IF($F$2=0," - ",Tabla1[[#This Row],[Base Precio de Lista neto]]*(1-$F$2))</f>
        <v>244.11268</v>
      </c>
      <c r="E6452" s="14" t="n">
        <f aca="false">IF($F$2=0," - ",Tabla1[[#This Row],[Base para Mejor precio]]*(1-$F$2))</f>
        <v>219.701412</v>
      </c>
      <c r="F6452" s="12" t="s">
        <v>17</v>
      </c>
      <c r="G6452" s="15"/>
      <c r="H6452" s="14" t="n">
        <f aca="false">IFERROR(IF($F$3=0,"-",Tabla1[[#This Row],[Precio de Cliente neto]]*(1+$F$3)),"-")</f>
        <v>366.16902</v>
      </c>
      <c r="I6452" s="14" t="n">
        <v>348.7324</v>
      </c>
      <c r="J6452" s="14" t="n">
        <v>313.85916</v>
      </c>
    </row>
    <row r="6453" customFormat="false" ht="15" hidden="false" customHeight="false" outlineLevel="0" collapsed="false">
      <c r="A6453" s="12" t="n">
        <v>40896</v>
      </c>
      <c r="B6453" s="13" t="s">
        <v>6466</v>
      </c>
      <c r="C6453" s="14" t="n">
        <f aca="false">IF($F$2=0," - ",Tabla1[[#This Row],[Base Precio de Lista neto]])</f>
        <v>311.462</v>
      </c>
      <c r="D6453" s="14" t="n">
        <f aca="false">IF($F$2=0," - ",Tabla1[[#This Row],[Base Precio de Lista neto]]*(1-$F$2))</f>
        <v>218.0234</v>
      </c>
      <c r="E6453" s="14" t="n">
        <f aca="false">IF($F$2=0," - ",Tabla1[[#This Row],[Base para Mejor precio]]*(1-$F$2))</f>
        <v>196.22106</v>
      </c>
      <c r="F6453" s="12" t="s">
        <v>31</v>
      </c>
      <c r="G6453" s="15"/>
      <c r="H6453" s="14" t="n">
        <f aca="false">IFERROR(IF($F$3=0,"-",Tabla1[[#This Row],[Precio de Cliente neto]]*(1+$F$3)),"-")</f>
        <v>327.0351</v>
      </c>
      <c r="I6453" s="14" t="n">
        <v>311.462</v>
      </c>
      <c r="J6453" s="14" t="n">
        <v>280.3158</v>
      </c>
    </row>
    <row r="6454" customFormat="false" ht="15" hidden="false" customHeight="false" outlineLevel="0" collapsed="false">
      <c r="A6454" s="12" t="n">
        <v>40897</v>
      </c>
      <c r="B6454" s="13" t="s">
        <v>6467</v>
      </c>
      <c r="C6454" s="14" t="n">
        <f aca="false">IF($F$2=0," - ",Tabla1[[#This Row],[Base Precio de Lista neto]])</f>
        <v>392.7315</v>
      </c>
      <c r="D6454" s="14" t="n">
        <f aca="false">IF($F$2=0," - ",Tabla1[[#This Row],[Base Precio de Lista neto]]*(1-$F$2))</f>
        <v>274.91205</v>
      </c>
      <c r="E6454" s="14" t="n">
        <f aca="false">IF($F$2=0," - ",Tabla1[[#This Row],[Base para Mejor precio]]*(1-$F$2))</f>
        <v>247.420845</v>
      </c>
      <c r="F6454" s="12" t="s">
        <v>31</v>
      </c>
      <c r="G6454" s="15"/>
      <c r="H6454" s="14" t="n">
        <f aca="false">IFERROR(IF($F$3=0,"-",Tabla1[[#This Row],[Precio de Cliente neto]]*(1+$F$3)),"-")</f>
        <v>412.368075</v>
      </c>
      <c r="I6454" s="14" t="n">
        <v>392.7315</v>
      </c>
      <c r="J6454" s="14" t="n">
        <v>353.45835</v>
      </c>
    </row>
    <row r="6455" customFormat="false" ht="15" hidden="false" customHeight="false" outlineLevel="0" collapsed="false">
      <c r="A6455" s="12" t="n">
        <v>40898</v>
      </c>
      <c r="B6455" s="13" t="s">
        <v>6468</v>
      </c>
      <c r="C6455" s="14" t="n">
        <f aca="false">IF($F$2=0," - ",Tabla1[[#This Row],[Base Precio de Lista neto]])</f>
        <v>547.8576</v>
      </c>
      <c r="D6455" s="14" t="n">
        <f aca="false">IF($F$2=0," - ",Tabla1[[#This Row],[Base Precio de Lista neto]]*(1-$F$2))</f>
        <v>383.50032</v>
      </c>
      <c r="E6455" s="14" t="n">
        <f aca="false">IF($F$2=0," - ",Tabla1[[#This Row],[Base para Mejor precio]]*(1-$F$2))</f>
        <v>345.150288</v>
      </c>
      <c r="F6455" s="12" t="s">
        <v>31</v>
      </c>
      <c r="G6455" s="15"/>
      <c r="H6455" s="14" t="n">
        <f aca="false">IFERROR(IF($F$3=0,"-",Tabla1[[#This Row],[Precio de Cliente neto]]*(1+$F$3)),"-")</f>
        <v>575.25048</v>
      </c>
      <c r="I6455" s="14" t="n">
        <v>547.8576</v>
      </c>
      <c r="J6455" s="14" t="n">
        <v>493.07184</v>
      </c>
    </row>
    <row r="6456" customFormat="false" ht="15" hidden="false" customHeight="false" outlineLevel="0" collapsed="false">
      <c r="A6456" s="12" t="n">
        <v>40899</v>
      </c>
      <c r="B6456" s="13" t="s">
        <v>6469</v>
      </c>
      <c r="C6456" s="14" t="n">
        <f aca="false">IF($F$2=0," - ",Tabla1[[#This Row],[Base Precio de Lista neto]])</f>
        <v>781.7578</v>
      </c>
      <c r="D6456" s="14" t="n">
        <f aca="false">IF($F$2=0," - ",Tabla1[[#This Row],[Base Precio de Lista neto]]*(1-$F$2))</f>
        <v>547.23046</v>
      </c>
      <c r="E6456" s="14" t="n">
        <f aca="false">IF($F$2=0," - ",Tabla1[[#This Row],[Base para Mejor precio]]*(1-$F$2))</f>
        <v>492.507414</v>
      </c>
      <c r="F6456" s="12" t="s">
        <v>31</v>
      </c>
      <c r="G6456" s="15"/>
      <c r="H6456" s="14" t="n">
        <f aca="false">IFERROR(IF($F$3=0,"-",Tabla1[[#This Row],[Precio de Cliente neto]]*(1+$F$3)),"-")</f>
        <v>820.84569</v>
      </c>
      <c r="I6456" s="14" t="n">
        <v>781.7578</v>
      </c>
      <c r="J6456" s="14" t="n">
        <v>703.58202</v>
      </c>
    </row>
    <row r="6457" customFormat="false" ht="15" hidden="false" customHeight="false" outlineLevel="0" collapsed="false">
      <c r="A6457" s="12" t="n">
        <v>40937</v>
      </c>
      <c r="B6457" s="13" t="s">
        <v>6470</v>
      </c>
      <c r="C6457" s="14" t="n">
        <f aca="false">IF($F$2=0," - ",Tabla1[[#This Row],[Base Precio de Lista neto]])</f>
        <v>6331.8171</v>
      </c>
      <c r="D6457" s="14" t="n">
        <f aca="false">IF($F$2=0," - ",Tabla1[[#This Row],[Base Precio de Lista neto]]*(1-$F$2))</f>
        <v>4432.27197</v>
      </c>
      <c r="E6457" s="14" t="n">
        <f aca="false">IF($F$2=0," - ",Tabla1[[#This Row],[Base para Mejor precio]]*(1-$F$2))</f>
        <v>3709.81163889</v>
      </c>
      <c r="F6457" s="12" t="s">
        <v>17</v>
      </c>
      <c r="G6457" s="15" t="s">
        <v>143</v>
      </c>
      <c r="H6457" s="14" t="n">
        <f aca="false">IFERROR(IF($F$3=0,"-",Tabla1[[#This Row],[Precio de Cliente neto]]*(1+$F$3)),"-")</f>
        <v>6648.407955</v>
      </c>
      <c r="I6457" s="14" t="n">
        <v>6331.8171</v>
      </c>
      <c r="J6457" s="14" t="n">
        <v>5299.7309127</v>
      </c>
    </row>
    <row r="6458" customFormat="false" ht="15" hidden="false" customHeight="false" outlineLevel="0" collapsed="false">
      <c r="A6458" s="12" t="n">
        <v>40938</v>
      </c>
      <c r="B6458" s="13" t="s">
        <v>6471</v>
      </c>
      <c r="C6458" s="14" t="n">
        <f aca="false">IF($F$2=0," - ",Tabla1[[#This Row],[Base Precio de Lista neto]])</f>
        <v>5201.3954</v>
      </c>
      <c r="D6458" s="14" t="n">
        <f aca="false">IF($F$2=0," - ",Tabla1[[#This Row],[Base Precio de Lista neto]]*(1-$F$2))</f>
        <v>3640.97678</v>
      </c>
      <c r="E6458" s="14" t="n">
        <f aca="false">IF($F$2=0," - ",Tabla1[[#This Row],[Base para Mejor precio]]*(1-$F$2))</f>
        <v>3276.879102</v>
      </c>
      <c r="F6458" s="12" t="s">
        <v>17</v>
      </c>
      <c r="G6458" s="15"/>
      <c r="H6458" s="14" t="n">
        <f aca="false">IFERROR(IF($F$3=0,"-",Tabla1[[#This Row],[Precio de Cliente neto]]*(1+$F$3)),"-")</f>
        <v>5461.46517</v>
      </c>
      <c r="I6458" s="14" t="n">
        <v>5201.3954</v>
      </c>
      <c r="J6458" s="14" t="n">
        <v>4681.25586</v>
      </c>
    </row>
    <row r="6459" customFormat="false" ht="15" hidden="false" customHeight="false" outlineLevel="0" collapsed="false">
      <c r="A6459" s="12" t="n">
        <v>40939</v>
      </c>
      <c r="B6459" s="13" t="s">
        <v>6472</v>
      </c>
      <c r="C6459" s="14" t="n">
        <f aca="false">IF($F$2=0," - ",Tabla1[[#This Row],[Base Precio de Lista neto]])</f>
        <v>196.1827</v>
      </c>
      <c r="D6459" s="14" t="n">
        <f aca="false">IF($F$2=0," - ",Tabla1[[#This Row],[Base Precio de Lista neto]]*(1-$F$2))</f>
        <v>137.32789</v>
      </c>
      <c r="E6459" s="14" t="n">
        <f aca="false">IF($F$2=0," - ",Tabla1[[#This Row],[Base para Mejor precio]]*(1-$F$2))</f>
        <v>123.595101</v>
      </c>
      <c r="F6459" s="12" t="s">
        <v>31</v>
      </c>
      <c r="G6459" s="15"/>
      <c r="H6459" s="14" t="n">
        <f aca="false">IFERROR(IF($F$3=0,"-",Tabla1[[#This Row],[Precio de Cliente neto]]*(1+$F$3)),"-")</f>
        <v>205.991835</v>
      </c>
      <c r="I6459" s="14" t="n">
        <v>196.1827</v>
      </c>
      <c r="J6459" s="14" t="n">
        <v>176.56443</v>
      </c>
    </row>
    <row r="6460" customFormat="false" ht="15" hidden="false" customHeight="false" outlineLevel="0" collapsed="false">
      <c r="A6460" s="12" t="n">
        <v>40941</v>
      </c>
      <c r="B6460" s="13" t="s">
        <v>6473</v>
      </c>
      <c r="C6460" s="14" t="n">
        <f aca="false">IF($F$2=0," - ",Tabla1[[#This Row],[Base Precio de Lista neto]])</f>
        <v>120.5969</v>
      </c>
      <c r="D6460" s="14" t="n">
        <f aca="false">IF($F$2=0," - ",Tabla1[[#This Row],[Base Precio de Lista neto]]*(1-$F$2))</f>
        <v>84.41783</v>
      </c>
      <c r="E6460" s="14" t="n">
        <f aca="false">IF($F$2=0," - ",Tabla1[[#This Row],[Base para Mejor precio]]*(1-$F$2))</f>
        <v>75.976047</v>
      </c>
      <c r="F6460" s="12" t="s">
        <v>31</v>
      </c>
      <c r="G6460" s="15"/>
      <c r="H6460" s="14" t="n">
        <f aca="false">IFERROR(IF($F$3=0,"-",Tabla1[[#This Row],[Precio de Cliente neto]]*(1+$F$3)),"-")</f>
        <v>126.626745</v>
      </c>
      <c r="I6460" s="14" t="n">
        <v>120.5969</v>
      </c>
      <c r="J6460" s="14" t="n">
        <v>108.53721</v>
      </c>
    </row>
    <row r="6461" customFormat="false" ht="15" hidden="false" customHeight="false" outlineLevel="0" collapsed="false">
      <c r="A6461" s="12" t="n">
        <v>40942</v>
      </c>
      <c r="B6461" s="13" t="s">
        <v>6474</v>
      </c>
      <c r="C6461" s="14" t="n">
        <f aca="false">IF($F$2=0," - ",Tabla1[[#This Row],[Base Precio de Lista neto]])</f>
        <v>140.0808</v>
      </c>
      <c r="D6461" s="14" t="n">
        <f aca="false">IF($F$2=0," - ",Tabla1[[#This Row],[Base Precio de Lista neto]]*(1-$F$2))</f>
        <v>98.05656</v>
      </c>
      <c r="E6461" s="14" t="n">
        <f aca="false">IF($F$2=0," - ",Tabla1[[#This Row],[Base para Mejor precio]]*(1-$F$2))</f>
        <v>88.250904</v>
      </c>
      <c r="F6461" s="12" t="s">
        <v>31</v>
      </c>
      <c r="G6461" s="15"/>
      <c r="H6461" s="14" t="n">
        <f aca="false">IFERROR(IF($F$3=0,"-",Tabla1[[#This Row],[Precio de Cliente neto]]*(1+$F$3)),"-")</f>
        <v>147.08484</v>
      </c>
      <c r="I6461" s="14" t="n">
        <v>140.0808</v>
      </c>
      <c r="J6461" s="14" t="n">
        <v>126.07272</v>
      </c>
    </row>
    <row r="6462" customFormat="false" ht="15" hidden="false" customHeight="false" outlineLevel="0" collapsed="false">
      <c r="A6462" s="12" t="n">
        <v>40943</v>
      </c>
      <c r="B6462" s="13" t="s">
        <v>6475</v>
      </c>
      <c r="C6462" s="14" t="n">
        <f aca="false">IF($F$2=0," - ",Tabla1[[#This Row],[Base Precio de Lista neto]])</f>
        <v>167.0899</v>
      </c>
      <c r="D6462" s="14" t="n">
        <f aca="false">IF($F$2=0," - ",Tabla1[[#This Row],[Base Precio de Lista neto]]*(1-$F$2))</f>
        <v>116.96293</v>
      </c>
      <c r="E6462" s="14" t="n">
        <f aca="false">IF($F$2=0," - ",Tabla1[[#This Row],[Base para Mejor precio]]*(1-$F$2))</f>
        <v>105.266637</v>
      </c>
      <c r="F6462" s="12" t="s">
        <v>31</v>
      </c>
      <c r="G6462" s="15"/>
      <c r="H6462" s="14" t="n">
        <f aca="false">IFERROR(IF($F$3=0,"-",Tabla1[[#This Row],[Precio de Cliente neto]]*(1+$F$3)),"-")</f>
        <v>175.444395</v>
      </c>
      <c r="I6462" s="14" t="n">
        <v>167.0899</v>
      </c>
      <c r="J6462" s="14" t="n">
        <v>150.38091</v>
      </c>
    </row>
    <row r="6463" customFormat="false" ht="15" hidden="false" customHeight="false" outlineLevel="0" collapsed="false">
      <c r="A6463" s="12" t="n">
        <v>40944</v>
      </c>
      <c r="B6463" s="13" t="s">
        <v>6476</v>
      </c>
      <c r="C6463" s="14" t="n">
        <f aca="false">IF($F$2=0," - ",Tabla1[[#This Row],[Base Precio de Lista neto]])</f>
        <v>263.3893</v>
      </c>
      <c r="D6463" s="14" t="n">
        <f aca="false">IF($F$2=0," - ",Tabla1[[#This Row],[Base Precio de Lista neto]]*(1-$F$2))</f>
        <v>184.37251</v>
      </c>
      <c r="E6463" s="14" t="n">
        <f aca="false">IF($F$2=0," - ",Tabla1[[#This Row],[Base para Mejor precio]]*(1-$F$2))</f>
        <v>165.935259</v>
      </c>
      <c r="F6463" s="12" t="s">
        <v>31</v>
      </c>
      <c r="G6463" s="15"/>
      <c r="H6463" s="14" t="n">
        <f aca="false">IFERROR(IF($F$3=0,"-",Tabla1[[#This Row],[Precio de Cliente neto]]*(1+$F$3)),"-")</f>
        <v>276.558765</v>
      </c>
      <c r="I6463" s="14" t="n">
        <v>263.3893</v>
      </c>
      <c r="J6463" s="14" t="n">
        <v>237.05037</v>
      </c>
    </row>
    <row r="6464" customFormat="false" ht="15" hidden="false" customHeight="false" outlineLevel="0" collapsed="false">
      <c r="A6464" s="12" t="n">
        <v>40945</v>
      </c>
      <c r="B6464" s="13" t="s">
        <v>6477</v>
      </c>
      <c r="C6464" s="14" t="n">
        <f aca="false">IF($F$2=0," - ",Tabla1[[#This Row],[Base Precio de Lista neto]])</f>
        <v>373.7411</v>
      </c>
      <c r="D6464" s="14" t="n">
        <f aca="false">IF($F$2=0," - ",Tabla1[[#This Row],[Base Precio de Lista neto]]*(1-$F$2))</f>
        <v>261.61877</v>
      </c>
      <c r="E6464" s="14" t="n">
        <f aca="false">IF($F$2=0," - ",Tabla1[[#This Row],[Base para Mejor precio]]*(1-$F$2))</f>
        <v>235.456893</v>
      </c>
      <c r="F6464" s="12" t="s">
        <v>31</v>
      </c>
      <c r="G6464" s="15"/>
      <c r="H6464" s="14" t="n">
        <f aca="false">IFERROR(IF($F$3=0,"-",Tabla1[[#This Row],[Precio de Cliente neto]]*(1+$F$3)),"-")</f>
        <v>392.428155</v>
      </c>
      <c r="I6464" s="14" t="n">
        <v>373.7411</v>
      </c>
      <c r="J6464" s="14" t="n">
        <v>336.36699</v>
      </c>
    </row>
    <row r="6465" customFormat="false" ht="15" hidden="false" customHeight="false" outlineLevel="0" collapsed="false">
      <c r="A6465" s="12" t="n">
        <v>40946</v>
      </c>
      <c r="B6465" s="13" t="s">
        <v>6478</v>
      </c>
      <c r="C6465" s="14" t="n">
        <f aca="false">IF($F$2=0," - ",Tabla1[[#This Row],[Base Precio de Lista neto]])</f>
        <v>651.9907</v>
      </c>
      <c r="D6465" s="14" t="n">
        <f aca="false">IF($F$2=0," - ",Tabla1[[#This Row],[Base Precio de Lista neto]]*(1-$F$2))</f>
        <v>456.39349</v>
      </c>
      <c r="E6465" s="14" t="n">
        <f aca="false">IF($F$2=0," - ",Tabla1[[#This Row],[Base para Mejor precio]]*(1-$F$2))</f>
        <v>410.754141</v>
      </c>
      <c r="F6465" s="12" t="s">
        <v>31</v>
      </c>
      <c r="G6465" s="15"/>
      <c r="H6465" s="14" t="n">
        <f aca="false">IFERROR(IF($F$3=0,"-",Tabla1[[#This Row],[Precio de Cliente neto]]*(1+$F$3)),"-")</f>
        <v>684.590235</v>
      </c>
      <c r="I6465" s="14" t="n">
        <v>651.9907</v>
      </c>
      <c r="J6465" s="14" t="n">
        <v>586.79163</v>
      </c>
    </row>
    <row r="6466" customFormat="false" ht="15" hidden="false" customHeight="false" outlineLevel="0" collapsed="false">
      <c r="A6466" s="12" t="n">
        <v>40947</v>
      </c>
      <c r="B6466" s="13" t="s">
        <v>6479</v>
      </c>
      <c r="C6466" s="14" t="n">
        <f aca="false">IF($F$2=0," - ",Tabla1[[#This Row],[Base Precio de Lista neto]])</f>
        <v>1062.2851</v>
      </c>
      <c r="D6466" s="14" t="n">
        <f aca="false">IF($F$2=0," - ",Tabla1[[#This Row],[Base Precio de Lista neto]]*(1-$F$2))</f>
        <v>743.59957</v>
      </c>
      <c r="E6466" s="14" t="n">
        <f aca="false">IF($F$2=0," - ",Tabla1[[#This Row],[Base para Mejor precio]]*(1-$F$2))</f>
        <v>669.239613</v>
      </c>
      <c r="F6466" s="12" t="s">
        <v>31</v>
      </c>
      <c r="G6466" s="15"/>
      <c r="H6466" s="14" t="n">
        <f aca="false">IFERROR(IF($F$3=0,"-",Tabla1[[#This Row],[Precio de Cliente neto]]*(1+$F$3)),"-")</f>
        <v>1115.399355</v>
      </c>
      <c r="I6466" s="14" t="n">
        <v>1062.2851</v>
      </c>
      <c r="J6466" s="14" t="n">
        <v>956.05659</v>
      </c>
    </row>
    <row r="6467" customFormat="false" ht="15" hidden="false" customHeight="false" outlineLevel="0" collapsed="false">
      <c r="A6467" s="12" t="n">
        <v>40948</v>
      </c>
      <c r="B6467" s="13" t="s">
        <v>6480</v>
      </c>
      <c r="C6467" s="14" t="n">
        <f aca="false">IF($F$2=0," - ",Tabla1[[#This Row],[Base Precio de Lista neto]])</f>
        <v>1430.5051</v>
      </c>
      <c r="D6467" s="14" t="n">
        <f aca="false">IF($F$2=0," - ",Tabla1[[#This Row],[Base Precio de Lista neto]]*(1-$F$2))</f>
        <v>1001.35357</v>
      </c>
      <c r="E6467" s="14" t="n">
        <f aca="false">IF($F$2=0," - ",Tabla1[[#This Row],[Base para Mejor precio]]*(1-$F$2))</f>
        <v>901.218213</v>
      </c>
      <c r="F6467" s="12" t="s">
        <v>31</v>
      </c>
      <c r="G6467" s="15"/>
      <c r="H6467" s="14" t="n">
        <f aca="false">IFERROR(IF($F$3=0,"-",Tabla1[[#This Row],[Precio de Cliente neto]]*(1+$F$3)),"-")</f>
        <v>1502.030355</v>
      </c>
      <c r="I6467" s="14" t="n">
        <v>1430.5051</v>
      </c>
      <c r="J6467" s="14" t="n">
        <v>1287.45459</v>
      </c>
    </row>
    <row r="6468" customFormat="false" ht="15" hidden="false" customHeight="false" outlineLevel="0" collapsed="false">
      <c r="A6468" s="12" t="n">
        <v>40967</v>
      </c>
      <c r="B6468" s="13" t="s">
        <v>6481</v>
      </c>
      <c r="C6468" s="14" t="n">
        <f aca="false">IF($F$2=0," - ",Tabla1[[#This Row],[Base Precio de Lista neto]])</f>
        <v>1568.1987</v>
      </c>
      <c r="D6468" s="14" t="n">
        <f aca="false">IF($F$2=0," - ",Tabla1[[#This Row],[Base Precio de Lista neto]]*(1-$F$2))</f>
        <v>1097.73909</v>
      </c>
      <c r="E6468" s="14" t="n">
        <f aca="false">IF($F$2=0," - ",Tabla1[[#This Row],[Base para Mejor precio]]*(1-$F$2))</f>
        <v>987.965181</v>
      </c>
      <c r="F6468" s="12" t="s">
        <v>31</v>
      </c>
      <c r="G6468" s="15"/>
      <c r="H6468" s="14" t="n">
        <f aca="false">IFERROR(IF($F$3=0,"-",Tabla1[[#This Row],[Precio de Cliente neto]]*(1+$F$3)),"-")</f>
        <v>1646.608635</v>
      </c>
      <c r="I6468" s="14" t="n">
        <v>1568.1987</v>
      </c>
      <c r="J6468" s="14" t="n">
        <v>1411.37883</v>
      </c>
    </row>
    <row r="6469" customFormat="false" ht="15" hidden="false" customHeight="false" outlineLevel="0" collapsed="false">
      <c r="A6469" s="12" t="n">
        <v>40968</v>
      </c>
      <c r="B6469" s="13" t="s">
        <v>6482</v>
      </c>
      <c r="C6469" s="14" t="n">
        <f aca="false">IF($F$2=0," - ",Tabla1[[#This Row],[Base Precio de Lista neto]])</f>
        <v>140.536</v>
      </c>
      <c r="D6469" s="14" t="n">
        <f aca="false">IF($F$2=0," - ",Tabla1[[#This Row],[Base Precio de Lista neto]]*(1-$F$2))</f>
        <v>98.3752</v>
      </c>
      <c r="E6469" s="14" t="n">
        <f aca="false">IF($F$2=0," - ",Tabla1[[#This Row],[Base para Mejor precio]]*(1-$F$2))</f>
        <v>88.53768</v>
      </c>
      <c r="F6469" s="12" t="s">
        <v>14</v>
      </c>
      <c r="G6469" s="15"/>
      <c r="H6469" s="14" t="n">
        <f aca="false">IFERROR(IF($F$3=0,"-",Tabla1[[#This Row],[Precio de Cliente neto]]*(1+$F$3)),"-")</f>
        <v>147.5628</v>
      </c>
      <c r="I6469" s="14" t="n">
        <v>140.536</v>
      </c>
      <c r="J6469" s="14" t="n">
        <v>126.4824</v>
      </c>
    </row>
    <row r="6470" customFormat="false" ht="15" hidden="false" customHeight="false" outlineLevel="0" collapsed="false">
      <c r="A6470" s="12" t="n">
        <v>40969</v>
      </c>
      <c r="B6470" s="13" t="s">
        <v>6483</v>
      </c>
      <c r="C6470" s="14" t="n">
        <f aca="false">IF($F$2=0," - ",Tabla1[[#This Row],[Base Precio de Lista neto]])</f>
        <v>1940.5175</v>
      </c>
      <c r="D6470" s="14" t="n">
        <f aca="false">IF($F$2=0," - ",Tabla1[[#This Row],[Base Precio de Lista neto]]*(1-$F$2))</f>
        <v>1358.36225</v>
      </c>
      <c r="E6470" s="14" t="n">
        <f aca="false">IF($F$2=0," - ",Tabla1[[#This Row],[Base para Mejor precio]]*(1-$F$2))</f>
        <v>1222.526025</v>
      </c>
      <c r="F6470" s="12" t="s">
        <v>31</v>
      </c>
      <c r="G6470" s="15"/>
      <c r="H6470" s="14" t="n">
        <f aca="false">IFERROR(IF($F$3=0,"-",Tabla1[[#This Row],[Precio de Cliente neto]]*(1+$F$3)),"-")</f>
        <v>2037.543375</v>
      </c>
      <c r="I6470" s="14" t="n">
        <v>1940.5175</v>
      </c>
      <c r="J6470" s="14" t="n">
        <v>1746.46575</v>
      </c>
    </row>
    <row r="6471" customFormat="false" ht="15" hidden="false" customHeight="false" outlineLevel="0" collapsed="false">
      <c r="A6471" s="12" t="n">
        <v>40972</v>
      </c>
      <c r="B6471" s="13" t="s">
        <v>6484</v>
      </c>
      <c r="C6471" s="14" t="n">
        <f aca="false">IF($F$2=0," - ",Tabla1[[#This Row],[Base Precio de Lista neto]])</f>
        <v>1261.6737</v>
      </c>
      <c r="D6471" s="14" t="n">
        <f aca="false">IF($F$2=0," - ",Tabla1[[#This Row],[Base Precio de Lista neto]]*(1-$F$2))</f>
        <v>883.17159</v>
      </c>
      <c r="E6471" s="14" t="n">
        <f aca="false">IF($F$2=0," - ",Tabla1[[#This Row],[Base para Mejor precio]]*(1-$F$2))</f>
        <v>794.854431</v>
      </c>
      <c r="F6471" s="12" t="s">
        <v>31</v>
      </c>
      <c r="G6471" s="15"/>
      <c r="H6471" s="14" t="n">
        <f aca="false">IFERROR(IF($F$3=0,"-",Tabla1[[#This Row],[Precio de Cliente neto]]*(1+$F$3)),"-")</f>
        <v>1324.757385</v>
      </c>
      <c r="I6471" s="14" t="n">
        <v>1261.6737</v>
      </c>
      <c r="J6471" s="14" t="n">
        <v>1135.50633</v>
      </c>
    </row>
    <row r="6472" customFormat="false" ht="15" hidden="false" customHeight="false" outlineLevel="0" collapsed="false">
      <c r="A6472" s="12" t="n">
        <v>40973</v>
      </c>
      <c r="B6472" s="13" t="s">
        <v>6485</v>
      </c>
      <c r="C6472" s="14" t="n">
        <f aca="false">IF($F$2=0," - ",Tabla1[[#This Row],[Base Precio de Lista neto]])</f>
        <v>1499.867</v>
      </c>
      <c r="D6472" s="14" t="n">
        <f aca="false">IF($F$2=0," - ",Tabla1[[#This Row],[Base Precio de Lista neto]]*(1-$F$2))</f>
        <v>1049.9069</v>
      </c>
      <c r="E6472" s="14" t="n">
        <f aca="false">IF($F$2=0," - ",Tabla1[[#This Row],[Base para Mejor precio]]*(1-$F$2))</f>
        <v>944.91621</v>
      </c>
      <c r="F6472" s="12" t="s">
        <v>31</v>
      </c>
      <c r="G6472" s="15"/>
      <c r="H6472" s="14" t="n">
        <f aca="false">IFERROR(IF($F$3=0,"-",Tabla1[[#This Row],[Precio de Cliente neto]]*(1+$F$3)),"-")</f>
        <v>1574.86035</v>
      </c>
      <c r="I6472" s="14" t="n">
        <v>1499.867</v>
      </c>
      <c r="J6472" s="14" t="n">
        <v>1349.8803</v>
      </c>
    </row>
    <row r="6473" customFormat="false" ht="15" hidden="false" customHeight="false" outlineLevel="0" collapsed="false">
      <c r="A6473" s="12" t="n">
        <v>40974</v>
      </c>
      <c r="B6473" s="13" t="s">
        <v>6486</v>
      </c>
      <c r="C6473" s="14" t="n">
        <f aca="false">IF($F$2=0," - ",Tabla1[[#This Row],[Base Precio de Lista neto]])</f>
        <v>1801.6713</v>
      </c>
      <c r="D6473" s="14" t="n">
        <f aca="false">IF($F$2=0," - ",Tabla1[[#This Row],[Base Precio de Lista neto]]*(1-$F$2))</f>
        <v>1261.16991</v>
      </c>
      <c r="E6473" s="14" t="n">
        <f aca="false">IF($F$2=0," - ",Tabla1[[#This Row],[Base para Mejor precio]]*(1-$F$2))</f>
        <v>1135.052919</v>
      </c>
      <c r="F6473" s="12" t="s">
        <v>31</v>
      </c>
      <c r="G6473" s="15"/>
      <c r="H6473" s="14" t="n">
        <f aca="false">IFERROR(IF($F$3=0,"-",Tabla1[[#This Row],[Precio de Cliente neto]]*(1+$F$3)),"-")</f>
        <v>1891.754865</v>
      </c>
      <c r="I6473" s="14" t="n">
        <v>1801.6713</v>
      </c>
      <c r="J6473" s="14" t="n">
        <v>1621.50417</v>
      </c>
    </row>
    <row r="6474" customFormat="false" ht="15" hidden="false" customHeight="false" outlineLevel="0" collapsed="false">
      <c r="A6474" s="12" t="n">
        <v>40975</v>
      </c>
      <c r="B6474" s="13" t="s">
        <v>6487</v>
      </c>
      <c r="C6474" s="14" t="n">
        <f aca="false">IF($F$2=0," - ",Tabla1[[#This Row],[Base Precio de Lista neto]])</f>
        <v>1025.0645</v>
      </c>
      <c r="D6474" s="14" t="n">
        <f aca="false">IF($F$2=0," - ",Tabla1[[#This Row],[Base Precio de Lista neto]]*(1-$F$2))</f>
        <v>717.54515</v>
      </c>
      <c r="E6474" s="14" t="n">
        <f aca="false">IF($F$2=0," - ",Tabla1[[#This Row],[Base para Mejor precio]]*(1-$F$2))</f>
        <v>645.790635</v>
      </c>
      <c r="F6474" s="12" t="s">
        <v>31</v>
      </c>
      <c r="G6474" s="15"/>
      <c r="H6474" s="14" t="n">
        <f aca="false">IFERROR(IF($F$3=0,"-",Tabla1[[#This Row],[Precio de Cliente neto]]*(1+$F$3)),"-")</f>
        <v>1076.317725</v>
      </c>
      <c r="I6474" s="14" t="n">
        <v>1025.0645</v>
      </c>
      <c r="J6474" s="14" t="n">
        <v>922.55805</v>
      </c>
    </row>
    <row r="6475" customFormat="false" ht="15" hidden="false" customHeight="false" outlineLevel="0" collapsed="false">
      <c r="A6475" s="12" t="n">
        <v>40976</v>
      </c>
      <c r="B6475" s="13" t="s">
        <v>6488</v>
      </c>
      <c r="C6475" s="14" t="n">
        <f aca="false">IF($F$2=0," - ",Tabla1[[#This Row],[Base Precio de Lista neto]])</f>
        <v>1322.3255</v>
      </c>
      <c r="D6475" s="14" t="n">
        <f aca="false">IF($F$2=0," - ",Tabla1[[#This Row],[Base Precio de Lista neto]]*(1-$F$2))</f>
        <v>925.62785</v>
      </c>
      <c r="E6475" s="14" t="n">
        <f aca="false">IF($F$2=0," - ",Tabla1[[#This Row],[Base para Mejor precio]]*(1-$F$2))</f>
        <v>833.065065</v>
      </c>
      <c r="F6475" s="12" t="s">
        <v>31</v>
      </c>
      <c r="G6475" s="15"/>
      <c r="H6475" s="14" t="n">
        <f aca="false">IFERROR(IF($F$3=0,"-",Tabla1[[#This Row],[Precio de Cliente neto]]*(1+$F$3)),"-")</f>
        <v>1388.441775</v>
      </c>
      <c r="I6475" s="14" t="n">
        <v>1322.3255</v>
      </c>
      <c r="J6475" s="14" t="n">
        <v>1190.09295</v>
      </c>
    </row>
    <row r="6476" customFormat="false" ht="15" hidden="false" customHeight="false" outlineLevel="0" collapsed="false">
      <c r="A6476" s="12" t="n">
        <v>40977</v>
      </c>
      <c r="B6476" s="13" t="s">
        <v>6489</v>
      </c>
      <c r="C6476" s="14" t="n">
        <f aca="false">IF($F$2=0," - ",Tabla1[[#This Row],[Base Precio de Lista neto]])</f>
        <v>1322.3255</v>
      </c>
      <c r="D6476" s="14" t="n">
        <f aca="false">IF($F$2=0," - ",Tabla1[[#This Row],[Base Precio de Lista neto]]*(1-$F$2))</f>
        <v>925.62785</v>
      </c>
      <c r="E6476" s="14" t="n">
        <f aca="false">IF($F$2=0," - ",Tabla1[[#This Row],[Base para Mejor precio]]*(1-$F$2))</f>
        <v>833.065065</v>
      </c>
      <c r="F6476" s="12" t="s">
        <v>31</v>
      </c>
      <c r="G6476" s="15"/>
      <c r="H6476" s="14" t="n">
        <f aca="false">IFERROR(IF($F$3=0,"-",Tabla1[[#This Row],[Precio de Cliente neto]]*(1+$F$3)),"-")</f>
        <v>1388.441775</v>
      </c>
      <c r="I6476" s="14" t="n">
        <v>1322.3255</v>
      </c>
      <c r="J6476" s="14" t="n">
        <v>1190.09295</v>
      </c>
    </row>
    <row r="6477" customFormat="false" ht="15" hidden="false" customHeight="false" outlineLevel="0" collapsed="false">
      <c r="A6477" s="12" t="n">
        <v>40978</v>
      </c>
      <c r="B6477" s="13" t="s">
        <v>6490</v>
      </c>
      <c r="C6477" s="14" t="n">
        <f aca="false">IF($F$2=0," - ",Tabla1[[#This Row],[Base Precio de Lista neto]])</f>
        <v>222.6192</v>
      </c>
      <c r="D6477" s="14" t="n">
        <f aca="false">IF($F$2=0," - ",Tabla1[[#This Row],[Base Precio de Lista neto]]*(1-$F$2))</f>
        <v>155.83344</v>
      </c>
      <c r="E6477" s="14" t="n">
        <f aca="false">IF($F$2=0," - ",Tabla1[[#This Row],[Base para Mejor precio]]*(1-$F$2))</f>
        <v>140.250096</v>
      </c>
      <c r="F6477" s="12" t="s">
        <v>31</v>
      </c>
      <c r="G6477" s="15"/>
      <c r="H6477" s="14" t="n">
        <f aca="false">IFERROR(IF($F$3=0,"-",Tabla1[[#This Row],[Precio de Cliente neto]]*(1+$F$3)),"-")</f>
        <v>233.75016</v>
      </c>
      <c r="I6477" s="14" t="n">
        <v>222.6192</v>
      </c>
      <c r="J6477" s="14" t="n">
        <v>200.35728</v>
      </c>
    </row>
    <row r="6478" customFormat="false" ht="15" hidden="false" customHeight="false" outlineLevel="0" collapsed="false">
      <c r="A6478" s="12" t="n">
        <v>40979</v>
      </c>
      <c r="B6478" s="13" t="s">
        <v>6491</v>
      </c>
      <c r="C6478" s="14" t="n">
        <f aca="false">IF($F$2=0," - ",Tabla1[[#This Row],[Base Precio de Lista neto]])</f>
        <v>460.8303</v>
      </c>
      <c r="D6478" s="14" t="n">
        <f aca="false">IF($F$2=0," - ",Tabla1[[#This Row],[Base Precio de Lista neto]]*(1-$F$2))</f>
        <v>322.58121</v>
      </c>
      <c r="E6478" s="14" t="n">
        <f aca="false">IF($F$2=0," - ",Tabla1[[#This Row],[Base para Mejor precio]]*(1-$F$2))</f>
        <v>290.323089</v>
      </c>
      <c r="F6478" s="12" t="s">
        <v>31</v>
      </c>
      <c r="G6478" s="15"/>
      <c r="H6478" s="14" t="n">
        <f aca="false">IFERROR(IF($F$3=0,"-",Tabla1[[#This Row],[Precio de Cliente neto]]*(1+$F$3)),"-")</f>
        <v>483.871815</v>
      </c>
      <c r="I6478" s="14" t="n">
        <v>460.8303</v>
      </c>
      <c r="J6478" s="14" t="n">
        <v>414.74727</v>
      </c>
    </row>
    <row r="6479" customFormat="false" ht="15" hidden="false" customHeight="false" outlineLevel="0" collapsed="false">
      <c r="A6479" s="12" t="n">
        <v>40980</v>
      </c>
      <c r="B6479" s="13" t="s">
        <v>6492</v>
      </c>
      <c r="C6479" s="14" t="n">
        <f aca="false">IF($F$2=0," - ",Tabla1[[#This Row],[Base Precio de Lista neto]])</f>
        <v>539.4169</v>
      </c>
      <c r="D6479" s="14" t="n">
        <f aca="false">IF($F$2=0," - ",Tabla1[[#This Row],[Base Precio de Lista neto]]*(1-$F$2))</f>
        <v>377.59183</v>
      </c>
      <c r="E6479" s="14" t="n">
        <f aca="false">IF($F$2=0," - ",Tabla1[[#This Row],[Base para Mejor precio]]*(1-$F$2))</f>
        <v>339.832647</v>
      </c>
      <c r="F6479" s="12" t="s">
        <v>31</v>
      </c>
      <c r="G6479" s="15"/>
      <c r="H6479" s="14" t="n">
        <f aca="false">IFERROR(IF($F$3=0,"-",Tabla1[[#This Row],[Precio de Cliente neto]]*(1+$F$3)),"-")</f>
        <v>566.387745</v>
      </c>
      <c r="I6479" s="14" t="n">
        <v>539.4169</v>
      </c>
      <c r="J6479" s="14" t="n">
        <v>485.47521</v>
      </c>
    </row>
    <row r="6480" customFormat="false" ht="15" hidden="false" customHeight="false" outlineLevel="0" collapsed="false">
      <c r="A6480" s="12" t="n">
        <v>40981</v>
      </c>
      <c r="B6480" s="13" t="s">
        <v>6493</v>
      </c>
      <c r="C6480" s="14" t="n">
        <f aca="false">IF($F$2=0," - ",Tabla1[[#This Row],[Base Precio de Lista neto]])</f>
        <v>663.2447</v>
      </c>
      <c r="D6480" s="14" t="n">
        <f aca="false">IF($F$2=0," - ",Tabla1[[#This Row],[Base Precio de Lista neto]]*(1-$F$2))</f>
        <v>464.27129</v>
      </c>
      <c r="E6480" s="14" t="n">
        <f aca="false">IF($F$2=0," - ",Tabla1[[#This Row],[Base para Mejor precio]]*(1-$F$2))</f>
        <v>417.844161</v>
      </c>
      <c r="F6480" s="12" t="s">
        <v>31</v>
      </c>
      <c r="G6480" s="15"/>
      <c r="H6480" s="14" t="n">
        <f aca="false">IFERROR(IF($F$3=0,"-",Tabla1[[#This Row],[Precio de Cliente neto]]*(1+$F$3)),"-")</f>
        <v>696.406935</v>
      </c>
      <c r="I6480" s="14" t="n">
        <v>663.2447</v>
      </c>
      <c r="J6480" s="14" t="n">
        <v>596.92023</v>
      </c>
    </row>
    <row r="6481" customFormat="false" ht="15" hidden="false" customHeight="false" outlineLevel="0" collapsed="false">
      <c r="A6481" s="12" t="n">
        <v>40982</v>
      </c>
      <c r="B6481" s="13" t="s">
        <v>6494</v>
      </c>
      <c r="C6481" s="14" t="n">
        <f aca="false">IF($F$2=0," - ",Tabla1[[#This Row],[Base Precio de Lista neto]])</f>
        <v>833.678</v>
      </c>
      <c r="D6481" s="14" t="n">
        <f aca="false">IF($F$2=0," - ",Tabla1[[#This Row],[Base Precio de Lista neto]]*(1-$F$2))</f>
        <v>583.5746</v>
      </c>
      <c r="E6481" s="14" t="n">
        <f aca="false">IF($F$2=0," - ",Tabla1[[#This Row],[Base para Mejor precio]]*(1-$F$2))</f>
        <v>525.21714</v>
      </c>
      <c r="F6481" s="12" t="s">
        <v>31</v>
      </c>
      <c r="G6481" s="15"/>
      <c r="H6481" s="14" t="n">
        <f aca="false">IFERROR(IF($F$3=0,"-",Tabla1[[#This Row],[Precio de Cliente neto]]*(1+$F$3)),"-")</f>
        <v>875.3619</v>
      </c>
      <c r="I6481" s="14" t="n">
        <v>833.678</v>
      </c>
      <c r="J6481" s="14" t="n">
        <v>750.3102</v>
      </c>
    </row>
    <row r="6482" customFormat="false" ht="15" hidden="false" customHeight="false" outlineLevel="0" collapsed="false">
      <c r="A6482" s="12" t="n">
        <v>40983</v>
      </c>
      <c r="B6482" s="13" t="s">
        <v>6495</v>
      </c>
      <c r="C6482" s="14" t="n">
        <f aca="false">IF($F$2=0," - ",Tabla1[[#This Row],[Base Precio de Lista neto]])</f>
        <v>1051.3393</v>
      </c>
      <c r="D6482" s="14" t="n">
        <f aca="false">IF($F$2=0," - ",Tabla1[[#This Row],[Base Precio de Lista neto]]*(1-$F$2))</f>
        <v>735.93751</v>
      </c>
      <c r="E6482" s="14" t="n">
        <f aca="false">IF($F$2=0," - ",Tabla1[[#This Row],[Base para Mejor precio]]*(1-$F$2))</f>
        <v>662.343759</v>
      </c>
      <c r="F6482" s="12" t="s">
        <v>31</v>
      </c>
      <c r="G6482" s="15"/>
      <c r="H6482" s="14" t="n">
        <f aca="false">IFERROR(IF($F$3=0,"-",Tabla1[[#This Row],[Precio de Cliente neto]]*(1+$F$3)),"-")</f>
        <v>1103.906265</v>
      </c>
      <c r="I6482" s="14" t="n">
        <v>1051.3393</v>
      </c>
      <c r="J6482" s="14" t="n">
        <v>946.20537</v>
      </c>
    </row>
    <row r="6483" customFormat="false" ht="15" hidden="false" customHeight="false" outlineLevel="0" collapsed="false">
      <c r="A6483" s="12" t="n">
        <v>40989</v>
      </c>
      <c r="B6483" s="13" t="s">
        <v>6496</v>
      </c>
      <c r="C6483" s="14" t="n">
        <f aca="false">IF($F$2=0," - ",Tabla1[[#This Row],[Base Precio de Lista neto]])</f>
        <v>846.9805</v>
      </c>
      <c r="D6483" s="14" t="n">
        <f aca="false">IF($F$2=0," - ",Tabla1[[#This Row],[Base Precio de Lista neto]]*(1-$F$2))</f>
        <v>592.88635</v>
      </c>
      <c r="E6483" s="14" t="n">
        <f aca="false">IF($F$2=0," - ",Tabla1[[#This Row],[Base para Mejor precio]]*(1-$F$2))</f>
        <v>533.597715</v>
      </c>
      <c r="F6483" s="12" t="s">
        <v>31</v>
      </c>
      <c r="G6483" s="15"/>
      <c r="H6483" s="14" t="n">
        <f aca="false">IFERROR(IF($F$3=0,"-",Tabla1[[#This Row],[Precio de Cliente neto]]*(1+$F$3)),"-")</f>
        <v>889.329525</v>
      </c>
      <c r="I6483" s="14" t="n">
        <v>846.9805</v>
      </c>
      <c r="J6483" s="14" t="n">
        <v>762.28245</v>
      </c>
    </row>
    <row r="6484" customFormat="false" ht="15" hidden="false" customHeight="false" outlineLevel="0" collapsed="false">
      <c r="A6484" s="12" t="n">
        <v>40990</v>
      </c>
      <c r="B6484" s="13" t="s">
        <v>6497</v>
      </c>
      <c r="C6484" s="14" t="n">
        <f aca="false">IF($F$2=0," - ",Tabla1[[#This Row],[Base Precio de Lista neto]])</f>
        <v>1204.6252</v>
      </c>
      <c r="D6484" s="14" t="n">
        <f aca="false">IF($F$2=0," - ",Tabla1[[#This Row],[Base Precio de Lista neto]]*(1-$F$2))</f>
        <v>843.23764</v>
      </c>
      <c r="E6484" s="14" t="n">
        <f aca="false">IF($F$2=0," - ",Tabla1[[#This Row],[Base para Mejor precio]]*(1-$F$2))</f>
        <v>758.913876</v>
      </c>
      <c r="F6484" s="12" t="s">
        <v>31</v>
      </c>
      <c r="G6484" s="15"/>
      <c r="H6484" s="14" t="n">
        <f aca="false">IFERROR(IF($F$3=0,"-",Tabla1[[#This Row],[Precio de Cliente neto]]*(1+$F$3)),"-")</f>
        <v>1264.85646</v>
      </c>
      <c r="I6484" s="14" t="n">
        <v>1204.6252</v>
      </c>
      <c r="J6484" s="14" t="n">
        <v>1084.16268</v>
      </c>
    </row>
    <row r="6485" customFormat="false" ht="15" hidden="false" customHeight="false" outlineLevel="0" collapsed="false">
      <c r="A6485" s="12" t="n">
        <v>40991</v>
      </c>
      <c r="B6485" s="13" t="s">
        <v>6498</v>
      </c>
      <c r="C6485" s="14" t="n">
        <f aca="false">IF($F$2=0," - ",Tabla1[[#This Row],[Base Precio de Lista neto]])</f>
        <v>1458.5328</v>
      </c>
      <c r="D6485" s="14" t="n">
        <f aca="false">IF($F$2=0," - ",Tabla1[[#This Row],[Base Precio de Lista neto]]*(1-$F$2))</f>
        <v>1020.97296</v>
      </c>
      <c r="E6485" s="14" t="n">
        <f aca="false">IF($F$2=0," - ",Tabla1[[#This Row],[Base para Mejor precio]]*(1-$F$2))</f>
        <v>918.875664</v>
      </c>
      <c r="F6485" s="12" t="s">
        <v>31</v>
      </c>
      <c r="G6485" s="15"/>
      <c r="H6485" s="14" t="n">
        <f aca="false">IFERROR(IF($F$3=0,"-",Tabla1[[#This Row],[Precio de Cliente neto]]*(1+$F$3)),"-")</f>
        <v>1531.45944</v>
      </c>
      <c r="I6485" s="14" t="n">
        <v>1458.5328</v>
      </c>
      <c r="J6485" s="14" t="n">
        <v>1312.67952</v>
      </c>
    </row>
    <row r="6486" customFormat="false" ht="15" hidden="false" customHeight="false" outlineLevel="0" collapsed="false">
      <c r="A6486" s="12" t="n">
        <v>40994</v>
      </c>
      <c r="B6486" s="13" t="s">
        <v>6499</v>
      </c>
      <c r="C6486" s="14" t="n">
        <f aca="false">IF($F$2=0," - ",Tabla1[[#This Row],[Base Precio de Lista neto]])</f>
        <v>220.5279</v>
      </c>
      <c r="D6486" s="14" t="n">
        <f aca="false">IF($F$2=0," - ",Tabla1[[#This Row],[Base Precio de Lista neto]]*(1-$F$2))</f>
        <v>154.36953</v>
      </c>
      <c r="E6486" s="14" t="n">
        <f aca="false">IF($F$2=0," - ",Tabla1[[#This Row],[Base para Mejor precio]]*(1-$F$2))</f>
        <v>138.932577</v>
      </c>
      <c r="F6486" s="12" t="s">
        <v>14</v>
      </c>
      <c r="G6486" s="15"/>
      <c r="H6486" s="14" t="n">
        <f aca="false">IFERROR(IF($F$3=0,"-",Tabla1[[#This Row],[Precio de Cliente neto]]*(1+$F$3)),"-")</f>
        <v>231.554295</v>
      </c>
      <c r="I6486" s="14" t="n">
        <v>220.5279</v>
      </c>
      <c r="J6486" s="14" t="n">
        <v>198.47511</v>
      </c>
    </row>
    <row r="6487" customFormat="false" ht="15" hidden="false" customHeight="false" outlineLevel="0" collapsed="false">
      <c r="A6487" s="12" t="n">
        <v>40995</v>
      </c>
      <c r="B6487" s="13" t="s">
        <v>6500</v>
      </c>
      <c r="C6487" s="14" t="n">
        <f aca="false">IF($F$2=0," - ",Tabla1[[#This Row],[Base Precio de Lista neto]])</f>
        <v>382.2498</v>
      </c>
      <c r="D6487" s="14" t="n">
        <f aca="false">IF($F$2=0," - ",Tabla1[[#This Row],[Base Precio de Lista neto]]*(1-$F$2))</f>
        <v>267.57486</v>
      </c>
      <c r="E6487" s="14" t="n">
        <f aca="false">IF($F$2=0," - ",Tabla1[[#This Row],[Base para Mejor precio]]*(1-$F$2))</f>
        <v>240.817374</v>
      </c>
      <c r="F6487" s="12" t="s">
        <v>14</v>
      </c>
      <c r="G6487" s="15"/>
      <c r="H6487" s="14" t="n">
        <f aca="false">IFERROR(IF($F$3=0,"-",Tabla1[[#This Row],[Precio de Cliente neto]]*(1+$F$3)),"-")</f>
        <v>401.36229</v>
      </c>
      <c r="I6487" s="14" t="n">
        <v>382.2498</v>
      </c>
      <c r="J6487" s="14" t="n">
        <v>344.02482</v>
      </c>
    </row>
    <row r="6488" customFormat="false" ht="15" hidden="false" customHeight="false" outlineLevel="0" collapsed="false">
      <c r="A6488" s="12" t="n">
        <v>40996</v>
      </c>
      <c r="B6488" s="13" t="s">
        <v>6501</v>
      </c>
      <c r="C6488" s="14" t="n">
        <f aca="false">IF($F$2=0," - ",Tabla1[[#This Row],[Base Precio de Lista neto]])</f>
        <v>2006.6193</v>
      </c>
      <c r="D6488" s="14" t="n">
        <f aca="false">IF($F$2=0," - ",Tabla1[[#This Row],[Base Precio de Lista neto]]*(1-$F$2))</f>
        <v>1404.63351</v>
      </c>
      <c r="E6488" s="14" t="n">
        <f aca="false">IF($F$2=0," - ",Tabla1[[#This Row],[Base para Mejor precio]]*(1-$F$2))</f>
        <v>1264.170159</v>
      </c>
      <c r="F6488" s="12" t="s">
        <v>31</v>
      </c>
      <c r="G6488" s="15"/>
      <c r="H6488" s="14" t="n">
        <f aca="false">IFERROR(IF($F$3=0,"-",Tabla1[[#This Row],[Precio de Cliente neto]]*(1+$F$3)),"-")</f>
        <v>2106.950265</v>
      </c>
      <c r="I6488" s="14" t="n">
        <v>2006.6193</v>
      </c>
      <c r="J6488" s="14" t="n">
        <v>1805.95737</v>
      </c>
    </row>
    <row r="6489" customFormat="false" ht="15" hidden="false" customHeight="false" outlineLevel="0" collapsed="false">
      <c r="A6489" s="12" t="n">
        <v>40997</v>
      </c>
      <c r="B6489" s="13" t="s">
        <v>6502</v>
      </c>
      <c r="C6489" s="14" t="n">
        <f aca="false">IF($F$2=0," - ",Tabla1[[#This Row],[Base Precio de Lista neto]])</f>
        <v>2022.9547</v>
      </c>
      <c r="D6489" s="14" t="n">
        <f aca="false">IF($F$2=0," - ",Tabla1[[#This Row],[Base Precio de Lista neto]]*(1-$F$2))</f>
        <v>1416.06829</v>
      </c>
      <c r="E6489" s="14" t="n">
        <f aca="false">IF($F$2=0," - ",Tabla1[[#This Row],[Base para Mejor precio]]*(1-$F$2))</f>
        <v>1274.461461</v>
      </c>
      <c r="F6489" s="12" t="s">
        <v>14</v>
      </c>
      <c r="G6489" s="15"/>
      <c r="H6489" s="14" t="n">
        <f aca="false">IFERROR(IF($F$3=0,"-",Tabla1[[#This Row],[Precio de Cliente neto]]*(1+$F$3)),"-")</f>
        <v>2124.102435</v>
      </c>
      <c r="I6489" s="14" t="n">
        <v>2022.9547</v>
      </c>
      <c r="J6489" s="14" t="n">
        <v>1820.65923</v>
      </c>
    </row>
    <row r="6490" customFormat="false" ht="15" hidden="false" customHeight="false" outlineLevel="0" collapsed="false">
      <c r="A6490" s="12" t="n">
        <v>40998</v>
      </c>
      <c r="B6490" s="13" t="s">
        <v>6503</v>
      </c>
      <c r="C6490" s="14" t="n">
        <f aca="false">IF($F$2=0," - ",Tabla1[[#This Row],[Base Precio de Lista neto]])</f>
        <v>2144.455</v>
      </c>
      <c r="D6490" s="14" t="n">
        <f aca="false">IF($F$2=0," - ",Tabla1[[#This Row],[Base Precio de Lista neto]]*(1-$F$2))</f>
        <v>1501.1185</v>
      </c>
      <c r="E6490" s="14" t="n">
        <f aca="false">IF($F$2=0," - ",Tabla1[[#This Row],[Base para Mejor precio]]*(1-$F$2))</f>
        <v>1351.00665</v>
      </c>
      <c r="F6490" s="12" t="s">
        <v>14</v>
      </c>
      <c r="G6490" s="15"/>
      <c r="H6490" s="14" t="n">
        <f aca="false">IFERROR(IF($F$3=0,"-",Tabla1[[#This Row],[Precio de Cliente neto]]*(1+$F$3)),"-")</f>
        <v>2251.67775</v>
      </c>
      <c r="I6490" s="14" t="n">
        <v>2144.455</v>
      </c>
      <c r="J6490" s="14" t="n">
        <v>1930.0095</v>
      </c>
    </row>
    <row r="6491" customFormat="false" ht="15" hidden="false" customHeight="false" outlineLevel="0" collapsed="false">
      <c r="A6491" s="12" t="n">
        <v>40999</v>
      </c>
      <c r="B6491" s="13" t="s">
        <v>6504</v>
      </c>
      <c r="C6491" s="14" t="n">
        <f aca="false">IF($F$2=0," - ",Tabla1[[#This Row],[Base Precio de Lista neto]])</f>
        <v>2259.2505</v>
      </c>
      <c r="D6491" s="14" t="n">
        <f aca="false">IF($F$2=0," - ",Tabla1[[#This Row],[Base Precio de Lista neto]]*(1-$F$2))</f>
        <v>1581.47535</v>
      </c>
      <c r="E6491" s="14" t="n">
        <f aca="false">IF($F$2=0," - ",Tabla1[[#This Row],[Base para Mejor precio]]*(1-$F$2))</f>
        <v>1423.327815</v>
      </c>
      <c r="F6491" s="12" t="s">
        <v>14</v>
      </c>
      <c r="G6491" s="15"/>
      <c r="H6491" s="14" t="n">
        <f aca="false">IFERROR(IF($F$3=0,"-",Tabla1[[#This Row],[Precio de Cliente neto]]*(1+$F$3)),"-")</f>
        <v>2372.213025</v>
      </c>
      <c r="I6491" s="14" t="n">
        <v>2259.2505</v>
      </c>
      <c r="J6491" s="14" t="n">
        <v>2033.32545</v>
      </c>
    </row>
    <row r="6492" customFormat="false" ht="15" hidden="false" customHeight="false" outlineLevel="0" collapsed="false">
      <c r="A6492" s="12" t="n">
        <v>41000</v>
      </c>
      <c r="B6492" s="13" t="s">
        <v>6505</v>
      </c>
      <c r="C6492" s="14" t="n">
        <f aca="false">IF($F$2=0," - ",Tabla1[[#This Row],[Base Precio de Lista neto]])</f>
        <v>2414.5064</v>
      </c>
      <c r="D6492" s="14" t="n">
        <f aca="false">IF($F$2=0," - ",Tabla1[[#This Row],[Base Precio de Lista neto]]*(1-$F$2))</f>
        <v>1690.15448</v>
      </c>
      <c r="E6492" s="14" t="n">
        <f aca="false">IF($F$2=0," - ",Tabla1[[#This Row],[Base para Mejor precio]]*(1-$F$2))</f>
        <v>1521.139032</v>
      </c>
      <c r="F6492" s="12" t="s">
        <v>14</v>
      </c>
      <c r="G6492" s="15"/>
      <c r="H6492" s="14" t="n">
        <f aca="false">IFERROR(IF($F$3=0,"-",Tabla1[[#This Row],[Precio de Cliente neto]]*(1+$F$3)),"-")</f>
        <v>2535.23172</v>
      </c>
      <c r="I6492" s="14" t="n">
        <v>2414.5064</v>
      </c>
      <c r="J6492" s="14" t="n">
        <v>2173.05576</v>
      </c>
    </row>
    <row r="6493" customFormat="false" ht="15" hidden="false" customHeight="false" outlineLevel="0" collapsed="false">
      <c r="A6493" s="12" t="n">
        <v>41001</v>
      </c>
      <c r="B6493" s="13" t="s">
        <v>6506</v>
      </c>
      <c r="C6493" s="14" t="n">
        <f aca="false">IF($F$2=0," - ",Tabla1[[#This Row],[Base Precio de Lista neto]])</f>
        <v>2528.9534</v>
      </c>
      <c r="D6493" s="14" t="n">
        <f aca="false">IF($F$2=0," - ",Tabla1[[#This Row],[Base Precio de Lista neto]]*(1-$F$2))</f>
        <v>1770.26738</v>
      </c>
      <c r="E6493" s="14" t="n">
        <f aca="false">IF($F$2=0," - ",Tabla1[[#This Row],[Base para Mejor precio]]*(1-$F$2))</f>
        <v>1593.240642</v>
      </c>
      <c r="F6493" s="12" t="s">
        <v>14</v>
      </c>
      <c r="G6493" s="15"/>
      <c r="H6493" s="14" t="n">
        <f aca="false">IFERROR(IF($F$3=0,"-",Tabla1[[#This Row],[Precio de Cliente neto]]*(1+$F$3)),"-")</f>
        <v>2655.40107</v>
      </c>
      <c r="I6493" s="14" t="n">
        <v>2528.9534</v>
      </c>
      <c r="J6493" s="14" t="n">
        <v>2276.05806</v>
      </c>
    </row>
    <row r="6494" customFormat="false" ht="15" hidden="false" customHeight="false" outlineLevel="0" collapsed="false">
      <c r="A6494" s="12" t="n">
        <v>41002</v>
      </c>
      <c r="B6494" s="13" t="s">
        <v>6507</v>
      </c>
      <c r="C6494" s="14" t="n">
        <f aca="false">IF($F$2=0," - ",Tabla1[[#This Row],[Base Precio de Lista neto]])</f>
        <v>2683.8641</v>
      </c>
      <c r="D6494" s="14" t="n">
        <f aca="false">IF($F$2=0," - ",Tabla1[[#This Row],[Base Precio de Lista neto]]*(1-$F$2))</f>
        <v>1878.70487</v>
      </c>
      <c r="E6494" s="14" t="n">
        <f aca="false">IF($F$2=0," - ",Tabla1[[#This Row],[Base para Mejor precio]]*(1-$F$2))</f>
        <v>1690.834383</v>
      </c>
      <c r="F6494" s="12" t="s">
        <v>14</v>
      </c>
      <c r="G6494" s="15"/>
      <c r="H6494" s="14" t="n">
        <f aca="false">IFERROR(IF($F$3=0,"-",Tabla1[[#This Row],[Precio de Cliente neto]]*(1+$F$3)),"-")</f>
        <v>2818.057305</v>
      </c>
      <c r="I6494" s="14" t="n">
        <v>2683.8641</v>
      </c>
      <c r="J6494" s="14" t="n">
        <v>2415.47769</v>
      </c>
    </row>
    <row r="6495" customFormat="false" ht="15" hidden="false" customHeight="false" outlineLevel="0" collapsed="false">
      <c r="A6495" s="12" t="n">
        <v>41003</v>
      </c>
      <c r="B6495" s="13" t="s">
        <v>6508</v>
      </c>
      <c r="C6495" s="14" t="n">
        <f aca="false">IF($F$2=0," - ",Tabla1[[#This Row],[Base Precio de Lista neto]])</f>
        <v>2941.3137</v>
      </c>
      <c r="D6495" s="14" t="n">
        <f aca="false">IF($F$2=0," - ",Tabla1[[#This Row],[Base Precio de Lista neto]]*(1-$F$2))</f>
        <v>2058.91959</v>
      </c>
      <c r="E6495" s="14" t="n">
        <f aca="false">IF($F$2=0," - ",Tabla1[[#This Row],[Base para Mejor precio]]*(1-$F$2))</f>
        <v>1853.027631</v>
      </c>
      <c r="F6495" s="12" t="s">
        <v>14</v>
      </c>
      <c r="G6495" s="15"/>
      <c r="H6495" s="14" t="n">
        <f aca="false">IFERROR(IF($F$3=0,"-",Tabla1[[#This Row],[Precio de Cliente neto]]*(1+$F$3)),"-")</f>
        <v>3088.379385</v>
      </c>
      <c r="I6495" s="14" t="n">
        <v>2941.3137</v>
      </c>
      <c r="J6495" s="14" t="n">
        <v>2647.18233</v>
      </c>
    </row>
    <row r="6496" customFormat="false" ht="15" hidden="false" customHeight="false" outlineLevel="0" collapsed="false">
      <c r="A6496" s="12" t="n">
        <v>41004</v>
      </c>
      <c r="B6496" s="13" t="s">
        <v>6509</v>
      </c>
      <c r="C6496" s="14" t="n">
        <f aca="false">IF($F$2=0," - ",Tabla1[[#This Row],[Base Precio de Lista neto]])</f>
        <v>2615.541</v>
      </c>
      <c r="D6496" s="14" t="n">
        <f aca="false">IF($F$2=0," - ",Tabla1[[#This Row],[Base Precio de Lista neto]]*(1-$F$2))</f>
        <v>1830.8787</v>
      </c>
      <c r="E6496" s="14" t="n">
        <f aca="false">IF($F$2=0," - ",Tabla1[[#This Row],[Base para Mejor precio]]*(1-$F$2))</f>
        <v>1647.79083</v>
      </c>
      <c r="F6496" s="12" t="s">
        <v>14</v>
      </c>
      <c r="G6496" s="15"/>
      <c r="H6496" s="14" t="n">
        <f aca="false">IFERROR(IF($F$3=0,"-",Tabla1[[#This Row],[Precio de Cliente neto]]*(1+$F$3)),"-")</f>
        <v>2746.31805</v>
      </c>
      <c r="I6496" s="14" t="n">
        <v>2615.541</v>
      </c>
      <c r="J6496" s="14" t="n">
        <v>2353.9869</v>
      </c>
    </row>
    <row r="6497" customFormat="false" ht="15" hidden="false" customHeight="false" outlineLevel="0" collapsed="false">
      <c r="A6497" s="12" t="n">
        <v>41005</v>
      </c>
      <c r="B6497" s="13" t="s">
        <v>6510</v>
      </c>
      <c r="C6497" s="14" t="n">
        <f aca="false">IF($F$2=0," - ",Tabla1[[#This Row],[Base Precio de Lista neto]])</f>
        <v>2724.6717</v>
      </c>
      <c r="D6497" s="14" t="n">
        <f aca="false">IF($F$2=0," - ",Tabla1[[#This Row],[Base Precio de Lista neto]]*(1-$F$2))</f>
        <v>1907.27019</v>
      </c>
      <c r="E6497" s="14" t="n">
        <f aca="false">IF($F$2=0," - ",Tabla1[[#This Row],[Base para Mejor precio]]*(1-$F$2))</f>
        <v>1716.543171</v>
      </c>
      <c r="F6497" s="12" t="s">
        <v>14</v>
      </c>
      <c r="G6497" s="15"/>
      <c r="H6497" s="14" t="n">
        <f aca="false">IFERROR(IF($F$3=0,"-",Tabla1[[#This Row],[Precio de Cliente neto]]*(1+$F$3)),"-")</f>
        <v>2860.905285</v>
      </c>
      <c r="I6497" s="14" t="n">
        <v>2724.6717</v>
      </c>
      <c r="J6497" s="14" t="n">
        <v>2452.20453</v>
      </c>
    </row>
    <row r="6498" customFormat="false" ht="15" hidden="false" customHeight="false" outlineLevel="0" collapsed="false">
      <c r="A6498" s="12" t="n">
        <v>41006</v>
      </c>
      <c r="B6498" s="13" t="s">
        <v>6511</v>
      </c>
      <c r="C6498" s="14" t="n">
        <f aca="false">IF($F$2=0," - ",Tabla1[[#This Row],[Base Precio de Lista neto]])</f>
        <v>2921.1987</v>
      </c>
      <c r="D6498" s="14" t="n">
        <f aca="false">IF($F$2=0," - ",Tabla1[[#This Row],[Base Precio de Lista neto]]*(1-$F$2))</f>
        <v>2044.83909</v>
      </c>
      <c r="E6498" s="14" t="n">
        <f aca="false">IF($F$2=0," - ",Tabla1[[#This Row],[Base para Mejor precio]]*(1-$F$2))</f>
        <v>1840.355181</v>
      </c>
      <c r="F6498" s="12" t="s">
        <v>14</v>
      </c>
      <c r="G6498" s="15"/>
      <c r="H6498" s="14" t="n">
        <f aca="false">IFERROR(IF($F$3=0,"-",Tabla1[[#This Row],[Precio de Cliente neto]]*(1+$F$3)),"-")</f>
        <v>3067.258635</v>
      </c>
      <c r="I6498" s="14" t="n">
        <v>2921.1987</v>
      </c>
      <c r="J6498" s="14" t="n">
        <v>2629.07883</v>
      </c>
    </row>
    <row r="6499" customFormat="false" ht="15" hidden="false" customHeight="false" outlineLevel="0" collapsed="false">
      <c r="A6499" s="12" t="n">
        <v>41007</v>
      </c>
      <c r="B6499" s="13" t="s">
        <v>6512</v>
      </c>
      <c r="C6499" s="14" t="n">
        <f aca="false">IF($F$2=0," - ",Tabla1[[#This Row],[Base Precio de Lista neto]])</f>
        <v>3092.5221</v>
      </c>
      <c r="D6499" s="14" t="n">
        <f aca="false">IF($F$2=0," - ",Tabla1[[#This Row],[Base Precio de Lista neto]]*(1-$F$2))</f>
        <v>2164.76547</v>
      </c>
      <c r="E6499" s="14" t="n">
        <f aca="false">IF($F$2=0," - ",Tabla1[[#This Row],[Base para Mejor precio]]*(1-$F$2))</f>
        <v>1948.288923</v>
      </c>
      <c r="F6499" s="12" t="s">
        <v>14</v>
      </c>
      <c r="G6499" s="15"/>
      <c r="H6499" s="14" t="n">
        <f aca="false">IFERROR(IF($F$3=0,"-",Tabla1[[#This Row],[Precio de Cliente neto]]*(1+$F$3)),"-")</f>
        <v>3247.148205</v>
      </c>
      <c r="I6499" s="14" t="n">
        <v>3092.5221</v>
      </c>
      <c r="J6499" s="14" t="n">
        <v>2783.26989</v>
      </c>
    </row>
    <row r="6500" customFormat="false" ht="15" hidden="false" customHeight="false" outlineLevel="0" collapsed="false">
      <c r="A6500" s="12" t="n">
        <v>41008</v>
      </c>
      <c r="B6500" s="13" t="s">
        <v>6513</v>
      </c>
      <c r="C6500" s="14" t="n">
        <f aca="false">IF($F$2=0," - ",Tabla1[[#This Row],[Base Precio de Lista neto]])</f>
        <v>3266.3926</v>
      </c>
      <c r="D6500" s="14" t="n">
        <f aca="false">IF($F$2=0," - ",Tabla1[[#This Row],[Base Precio de Lista neto]]*(1-$F$2))</f>
        <v>2286.47482</v>
      </c>
      <c r="E6500" s="14" t="n">
        <f aca="false">IF($F$2=0," - ",Tabla1[[#This Row],[Base para Mejor precio]]*(1-$F$2))</f>
        <v>2057.827338</v>
      </c>
      <c r="F6500" s="12" t="s">
        <v>14</v>
      </c>
      <c r="G6500" s="15"/>
      <c r="H6500" s="14" t="n">
        <f aca="false">IFERROR(IF($F$3=0,"-",Tabla1[[#This Row],[Precio de Cliente neto]]*(1+$F$3)),"-")</f>
        <v>3429.71223</v>
      </c>
      <c r="I6500" s="14" t="n">
        <v>3266.3926</v>
      </c>
      <c r="J6500" s="14" t="n">
        <v>2939.75334</v>
      </c>
    </row>
    <row r="6501" customFormat="false" ht="15" hidden="false" customHeight="false" outlineLevel="0" collapsed="false">
      <c r="A6501" s="12" t="n">
        <v>41009</v>
      </c>
      <c r="B6501" s="13" t="s">
        <v>6514</v>
      </c>
      <c r="C6501" s="14" t="n">
        <f aca="false">IF($F$2=0," - ",Tabla1[[#This Row],[Base Precio de Lista neto]])</f>
        <v>3559.1016</v>
      </c>
      <c r="D6501" s="14" t="n">
        <f aca="false">IF($F$2=0," - ",Tabla1[[#This Row],[Base Precio de Lista neto]]*(1-$F$2))</f>
        <v>2491.37112</v>
      </c>
      <c r="E6501" s="14" t="n">
        <f aca="false">IF($F$2=0," - ",Tabla1[[#This Row],[Base para Mejor precio]]*(1-$F$2))</f>
        <v>2242.234008</v>
      </c>
      <c r="F6501" s="12" t="s">
        <v>14</v>
      </c>
      <c r="G6501" s="15"/>
      <c r="H6501" s="14" t="n">
        <f aca="false">IFERROR(IF($F$3=0,"-",Tabla1[[#This Row],[Precio de Cliente neto]]*(1+$F$3)),"-")</f>
        <v>3737.05668</v>
      </c>
      <c r="I6501" s="14" t="n">
        <v>3559.1016</v>
      </c>
      <c r="J6501" s="14" t="n">
        <v>3203.19144</v>
      </c>
    </row>
    <row r="6502" customFormat="false" ht="15" hidden="false" customHeight="false" outlineLevel="0" collapsed="false">
      <c r="A6502" s="12" t="n">
        <v>41010</v>
      </c>
      <c r="B6502" s="13" t="s">
        <v>6515</v>
      </c>
      <c r="C6502" s="14" t="n">
        <f aca="false">IF($F$2=0," - ",Tabla1[[#This Row],[Base Precio de Lista neto]])</f>
        <v>2514.8501</v>
      </c>
      <c r="D6502" s="14" t="n">
        <f aca="false">IF($F$2=0," - ",Tabla1[[#This Row],[Base Precio de Lista neto]]*(1-$F$2))</f>
        <v>1760.39507</v>
      </c>
      <c r="E6502" s="14" t="n">
        <f aca="false">IF($F$2=0," - ",Tabla1[[#This Row],[Base para Mejor precio]]*(1-$F$2))</f>
        <v>1584.355563</v>
      </c>
      <c r="F6502" s="12" t="s">
        <v>14</v>
      </c>
      <c r="G6502" s="15"/>
      <c r="H6502" s="14" t="n">
        <f aca="false">IFERROR(IF($F$3=0,"-",Tabla1[[#This Row],[Precio de Cliente neto]]*(1+$F$3)),"-")</f>
        <v>2640.592605</v>
      </c>
      <c r="I6502" s="14" t="n">
        <v>2514.8501</v>
      </c>
      <c r="J6502" s="14" t="n">
        <v>2263.36509</v>
      </c>
    </row>
    <row r="6503" customFormat="false" ht="15" hidden="false" customHeight="false" outlineLevel="0" collapsed="false">
      <c r="A6503" s="12" t="n">
        <v>41011</v>
      </c>
      <c r="B6503" s="13" t="s">
        <v>6516</v>
      </c>
      <c r="C6503" s="14" t="n">
        <f aca="false">IF($F$2=0," - ",Tabla1[[#This Row],[Base Precio de Lista neto]])</f>
        <v>2287.5741</v>
      </c>
      <c r="D6503" s="14" t="n">
        <f aca="false">IF($F$2=0," - ",Tabla1[[#This Row],[Base Precio de Lista neto]]*(1-$F$2))</f>
        <v>1601.30187</v>
      </c>
      <c r="E6503" s="14" t="n">
        <f aca="false">IF($F$2=0," - ",Tabla1[[#This Row],[Base para Mejor precio]]*(1-$F$2))</f>
        <v>1441.171683</v>
      </c>
      <c r="F6503" s="12" t="s">
        <v>14</v>
      </c>
      <c r="G6503" s="15"/>
      <c r="H6503" s="14" t="n">
        <f aca="false">IFERROR(IF($F$3=0,"-",Tabla1[[#This Row],[Precio de Cliente neto]]*(1+$F$3)),"-")</f>
        <v>2401.952805</v>
      </c>
      <c r="I6503" s="14" t="n">
        <v>2287.5741</v>
      </c>
      <c r="J6503" s="14" t="n">
        <v>2058.81669</v>
      </c>
    </row>
    <row r="6504" customFormat="false" ht="15" hidden="false" customHeight="false" outlineLevel="0" collapsed="false">
      <c r="A6504" s="12" t="n">
        <v>41012</v>
      </c>
      <c r="B6504" s="13" t="s">
        <v>6517</v>
      </c>
      <c r="C6504" s="14" t="n">
        <f aca="false">IF($F$2=0," - ",Tabla1[[#This Row],[Base Precio de Lista neto]])</f>
        <v>2430.3435</v>
      </c>
      <c r="D6504" s="14" t="n">
        <f aca="false">IF($F$2=0," - ",Tabla1[[#This Row],[Base Precio de Lista neto]]*(1-$F$2))</f>
        <v>1701.24045</v>
      </c>
      <c r="E6504" s="14" t="n">
        <f aca="false">IF($F$2=0," - ",Tabla1[[#This Row],[Base para Mejor precio]]*(1-$F$2))</f>
        <v>1531.116405</v>
      </c>
      <c r="F6504" s="12" t="s">
        <v>14</v>
      </c>
      <c r="G6504" s="15"/>
      <c r="H6504" s="14" t="n">
        <f aca="false">IFERROR(IF($F$3=0,"-",Tabla1[[#This Row],[Precio de Cliente neto]]*(1+$F$3)),"-")</f>
        <v>2551.860675</v>
      </c>
      <c r="I6504" s="14" t="n">
        <v>2430.3435</v>
      </c>
      <c r="J6504" s="14" t="n">
        <v>2187.30915</v>
      </c>
    </row>
    <row r="6505" customFormat="false" ht="15" hidden="false" customHeight="false" outlineLevel="0" collapsed="false">
      <c r="A6505" s="12" t="n">
        <v>41013</v>
      </c>
      <c r="B6505" s="13" t="s">
        <v>6518</v>
      </c>
      <c r="C6505" s="14" t="n">
        <f aca="false">IF($F$2=0," - ",Tabla1[[#This Row],[Base Precio de Lista neto]])</f>
        <v>2574.271</v>
      </c>
      <c r="D6505" s="14" t="n">
        <f aca="false">IF($F$2=0," - ",Tabla1[[#This Row],[Base Precio de Lista neto]]*(1-$F$2))</f>
        <v>1801.9897</v>
      </c>
      <c r="E6505" s="14" t="n">
        <f aca="false">IF($F$2=0," - ",Tabla1[[#This Row],[Base para Mejor precio]]*(1-$F$2))</f>
        <v>1621.79073</v>
      </c>
      <c r="F6505" s="12" t="s">
        <v>14</v>
      </c>
      <c r="G6505" s="15"/>
      <c r="H6505" s="14" t="n">
        <f aca="false">IFERROR(IF($F$3=0,"-",Tabla1[[#This Row],[Precio de Cliente neto]]*(1+$F$3)),"-")</f>
        <v>2702.98455</v>
      </c>
      <c r="I6505" s="14" t="n">
        <v>2574.271</v>
      </c>
      <c r="J6505" s="14" t="n">
        <v>2316.8439</v>
      </c>
    </row>
    <row r="6506" customFormat="false" ht="15" hidden="false" customHeight="false" outlineLevel="0" collapsed="false">
      <c r="A6506" s="12" t="n">
        <v>41014</v>
      </c>
      <c r="B6506" s="13" t="s">
        <v>6519</v>
      </c>
      <c r="C6506" s="14" t="n">
        <f aca="false">IF($F$2=0," - ",Tabla1[[#This Row],[Base Precio de Lista neto]])</f>
        <v>2717.1574</v>
      </c>
      <c r="D6506" s="14" t="n">
        <f aca="false">IF($F$2=0," - ",Tabla1[[#This Row],[Base Precio de Lista neto]]*(1-$F$2))</f>
        <v>1902.01018</v>
      </c>
      <c r="E6506" s="14" t="n">
        <f aca="false">IF($F$2=0," - ",Tabla1[[#This Row],[Base para Mejor precio]]*(1-$F$2))</f>
        <v>1711.809162</v>
      </c>
      <c r="F6506" s="12" t="s">
        <v>14</v>
      </c>
      <c r="G6506" s="15"/>
      <c r="H6506" s="14" t="n">
        <f aca="false">IFERROR(IF($F$3=0,"-",Tabla1[[#This Row],[Precio de Cliente neto]]*(1+$F$3)),"-")</f>
        <v>2853.01527</v>
      </c>
      <c r="I6506" s="14" t="n">
        <v>2717.1574</v>
      </c>
      <c r="J6506" s="14" t="n">
        <v>2445.44166</v>
      </c>
    </row>
    <row r="6507" customFormat="false" ht="15" hidden="false" customHeight="false" outlineLevel="0" collapsed="false">
      <c r="A6507" s="12" t="n">
        <v>41015</v>
      </c>
      <c r="B6507" s="13" t="s">
        <v>6520</v>
      </c>
      <c r="C6507" s="14" t="n">
        <f aca="false">IF($F$2=0," - ",Tabla1[[#This Row],[Base Precio de Lista neto]])</f>
        <v>2846.4023</v>
      </c>
      <c r="D6507" s="14" t="n">
        <f aca="false">IF($F$2=0," - ",Tabla1[[#This Row],[Base Precio de Lista neto]]*(1-$F$2))</f>
        <v>1992.48161</v>
      </c>
      <c r="E6507" s="14" t="n">
        <f aca="false">IF($F$2=0," - ",Tabla1[[#This Row],[Base para Mejor precio]]*(1-$F$2))</f>
        <v>1793.233449</v>
      </c>
      <c r="F6507" s="12" t="s">
        <v>14</v>
      </c>
      <c r="G6507" s="15"/>
      <c r="H6507" s="14" t="n">
        <f aca="false">IFERROR(IF($F$3=0,"-",Tabla1[[#This Row],[Precio de Cliente neto]]*(1+$F$3)),"-")</f>
        <v>2988.722415</v>
      </c>
      <c r="I6507" s="14" t="n">
        <v>2846.4023</v>
      </c>
      <c r="J6507" s="14" t="n">
        <v>2561.76207</v>
      </c>
    </row>
    <row r="6508" customFormat="false" ht="15" hidden="false" customHeight="false" outlineLevel="0" collapsed="false">
      <c r="A6508" s="12" t="n">
        <v>41016</v>
      </c>
      <c r="B6508" s="13" t="s">
        <v>6521</v>
      </c>
      <c r="C6508" s="14" t="n">
        <f aca="false">IF($F$2=0," - ",Tabla1[[#This Row],[Base Precio de Lista neto]])</f>
        <v>3382.8045</v>
      </c>
      <c r="D6508" s="14" t="n">
        <f aca="false">IF($F$2=0," - ",Tabla1[[#This Row],[Base Precio de Lista neto]]*(1-$F$2))</f>
        <v>2367.96315</v>
      </c>
      <c r="E6508" s="14" t="n">
        <f aca="false">IF($F$2=0," - ",Tabla1[[#This Row],[Base para Mejor precio]]*(1-$F$2))</f>
        <v>2131.166835</v>
      </c>
      <c r="F6508" s="12" t="s">
        <v>14</v>
      </c>
      <c r="G6508" s="15"/>
      <c r="H6508" s="14" t="n">
        <f aca="false">IFERROR(IF($F$3=0,"-",Tabla1[[#This Row],[Precio de Cliente neto]]*(1+$F$3)),"-")</f>
        <v>3551.944725</v>
      </c>
      <c r="I6508" s="14" t="n">
        <v>3382.8045</v>
      </c>
      <c r="J6508" s="14" t="n">
        <v>3044.52405</v>
      </c>
    </row>
    <row r="6509" customFormat="false" ht="15" hidden="false" customHeight="false" outlineLevel="0" collapsed="false">
      <c r="A6509" s="12" t="n">
        <v>41017</v>
      </c>
      <c r="B6509" s="13" t="s">
        <v>6522</v>
      </c>
      <c r="C6509" s="14" t="n">
        <f aca="false">IF($F$2=0," - ",Tabla1[[#This Row],[Base Precio de Lista neto]])</f>
        <v>3820.8291</v>
      </c>
      <c r="D6509" s="14" t="n">
        <f aca="false">IF($F$2=0," - ",Tabla1[[#This Row],[Base Precio de Lista neto]]*(1-$F$2))</f>
        <v>2674.58037</v>
      </c>
      <c r="E6509" s="14" t="n">
        <f aca="false">IF($F$2=0," - ",Tabla1[[#This Row],[Base para Mejor precio]]*(1-$F$2))</f>
        <v>2407.122333</v>
      </c>
      <c r="F6509" s="12" t="s">
        <v>14</v>
      </c>
      <c r="G6509" s="15"/>
      <c r="H6509" s="14" t="n">
        <f aca="false">IFERROR(IF($F$3=0,"-",Tabla1[[#This Row],[Precio de Cliente neto]]*(1+$F$3)),"-")</f>
        <v>4011.870555</v>
      </c>
      <c r="I6509" s="14" t="n">
        <v>3820.8291</v>
      </c>
      <c r="J6509" s="14" t="n">
        <v>3438.74619</v>
      </c>
    </row>
    <row r="6510" customFormat="false" ht="15" hidden="false" customHeight="false" outlineLevel="0" collapsed="false">
      <c r="A6510" s="12" t="n">
        <v>41018</v>
      </c>
      <c r="B6510" s="13" t="s">
        <v>6523</v>
      </c>
      <c r="C6510" s="14" t="n">
        <f aca="false">IF($F$2=0," - ",Tabla1[[#This Row],[Base Precio de Lista neto]])</f>
        <v>4009.7259</v>
      </c>
      <c r="D6510" s="14" t="n">
        <f aca="false">IF($F$2=0," - ",Tabla1[[#This Row],[Base Precio de Lista neto]]*(1-$F$2))</f>
        <v>2806.80813</v>
      </c>
      <c r="E6510" s="14" t="n">
        <f aca="false">IF($F$2=0," - ",Tabla1[[#This Row],[Base para Mejor precio]]*(1-$F$2))</f>
        <v>2526.127317</v>
      </c>
      <c r="F6510" s="12" t="s">
        <v>14</v>
      </c>
      <c r="G6510" s="15"/>
      <c r="H6510" s="14" t="n">
        <f aca="false">IFERROR(IF($F$3=0,"-",Tabla1[[#This Row],[Precio de Cliente neto]]*(1+$F$3)),"-")</f>
        <v>4210.212195</v>
      </c>
      <c r="I6510" s="14" t="n">
        <v>4009.7259</v>
      </c>
      <c r="J6510" s="14" t="n">
        <v>3608.75331</v>
      </c>
    </row>
    <row r="6511" customFormat="false" ht="15" hidden="false" customHeight="false" outlineLevel="0" collapsed="false">
      <c r="A6511" s="12" t="n">
        <v>41019</v>
      </c>
      <c r="B6511" s="13" t="s">
        <v>6524</v>
      </c>
      <c r="C6511" s="14" t="n">
        <f aca="false">IF($F$2=0," - ",Tabla1[[#This Row],[Base Precio de Lista neto]])</f>
        <v>4360.3538</v>
      </c>
      <c r="D6511" s="14" t="n">
        <f aca="false">IF($F$2=0," - ",Tabla1[[#This Row],[Base Precio de Lista neto]]*(1-$F$2))</f>
        <v>3052.24766</v>
      </c>
      <c r="E6511" s="14" t="n">
        <f aca="false">IF($F$2=0," - ",Tabla1[[#This Row],[Base para Mejor precio]]*(1-$F$2))</f>
        <v>2747.022894</v>
      </c>
      <c r="F6511" s="12" t="s">
        <v>14</v>
      </c>
      <c r="G6511" s="15"/>
      <c r="H6511" s="14" t="n">
        <f aca="false">IFERROR(IF($F$3=0,"-",Tabla1[[#This Row],[Precio de Cliente neto]]*(1+$F$3)),"-")</f>
        <v>4578.37149</v>
      </c>
      <c r="I6511" s="14" t="n">
        <v>4360.3538</v>
      </c>
      <c r="J6511" s="14" t="n">
        <v>3924.31842</v>
      </c>
    </row>
    <row r="6512" customFormat="false" ht="15" hidden="false" customHeight="false" outlineLevel="0" collapsed="false">
      <c r="A6512" s="12" t="n">
        <v>41021</v>
      </c>
      <c r="B6512" s="13" t="s">
        <v>6525</v>
      </c>
      <c r="C6512" s="14" t="n">
        <f aca="false">IF($F$2=0," - ",Tabla1[[#This Row],[Base Precio de Lista neto]])</f>
        <v>2684.2852</v>
      </c>
      <c r="D6512" s="14" t="n">
        <f aca="false">IF($F$2=0," - ",Tabla1[[#This Row],[Base Precio de Lista neto]]*(1-$F$2))</f>
        <v>1878.99964</v>
      </c>
      <c r="E6512" s="14" t="n">
        <f aca="false">IF($F$2=0," - ",Tabla1[[#This Row],[Base para Mejor precio]]*(1-$F$2))</f>
        <v>1691.099676</v>
      </c>
      <c r="F6512" s="12" t="s">
        <v>31</v>
      </c>
      <c r="G6512" s="15"/>
      <c r="H6512" s="14" t="n">
        <f aca="false">IFERROR(IF($F$3=0,"-",Tabla1[[#This Row],[Precio de Cliente neto]]*(1+$F$3)),"-")</f>
        <v>2818.49946</v>
      </c>
      <c r="I6512" s="14" t="n">
        <v>2684.2852</v>
      </c>
      <c r="J6512" s="14" t="n">
        <v>2415.85668</v>
      </c>
    </row>
    <row r="6513" customFormat="false" ht="15" hidden="false" customHeight="false" outlineLevel="0" collapsed="false">
      <c r="A6513" s="12" t="n">
        <v>41022</v>
      </c>
      <c r="B6513" s="13" t="s">
        <v>6526</v>
      </c>
      <c r="C6513" s="14" t="n">
        <f aca="false">IF($F$2=0," - ",Tabla1[[#This Row],[Base Precio de Lista neto]])</f>
        <v>153.8792</v>
      </c>
      <c r="D6513" s="14" t="n">
        <f aca="false">IF($F$2=0," - ",Tabla1[[#This Row],[Base Precio de Lista neto]]*(1-$F$2))</f>
        <v>107.71544</v>
      </c>
      <c r="E6513" s="14" t="n">
        <f aca="false">IF($F$2=0," - ",Tabla1[[#This Row],[Base para Mejor precio]]*(1-$F$2))</f>
        <v>96.943896</v>
      </c>
      <c r="F6513" s="12" t="s">
        <v>14</v>
      </c>
      <c r="G6513" s="15"/>
      <c r="H6513" s="14" t="n">
        <f aca="false">IFERROR(IF($F$3=0,"-",Tabla1[[#This Row],[Precio de Cliente neto]]*(1+$F$3)),"-")</f>
        <v>161.57316</v>
      </c>
      <c r="I6513" s="14" t="n">
        <v>153.8792</v>
      </c>
      <c r="J6513" s="14" t="n">
        <v>138.49128</v>
      </c>
    </row>
    <row r="6514" customFormat="false" ht="15" hidden="false" customHeight="false" outlineLevel="0" collapsed="false">
      <c r="A6514" s="12" t="n">
        <v>41023</v>
      </c>
      <c r="B6514" s="13" t="s">
        <v>6527</v>
      </c>
      <c r="C6514" s="14" t="n">
        <f aca="false">IF($F$2=0," - ",Tabla1[[#This Row],[Base Precio de Lista neto]])</f>
        <v>161.6706</v>
      </c>
      <c r="D6514" s="14" t="n">
        <f aca="false">IF($F$2=0," - ",Tabla1[[#This Row],[Base Precio de Lista neto]]*(1-$F$2))</f>
        <v>113.16942</v>
      </c>
      <c r="E6514" s="14" t="n">
        <f aca="false">IF($F$2=0," - ",Tabla1[[#This Row],[Base para Mejor precio]]*(1-$F$2))</f>
        <v>101.852478</v>
      </c>
      <c r="F6514" s="12" t="s">
        <v>14</v>
      </c>
      <c r="G6514" s="15"/>
      <c r="H6514" s="14" t="n">
        <f aca="false">IFERROR(IF($F$3=0,"-",Tabla1[[#This Row],[Precio de Cliente neto]]*(1+$F$3)),"-")</f>
        <v>169.75413</v>
      </c>
      <c r="I6514" s="14" t="n">
        <v>161.6706</v>
      </c>
      <c r="J6514" s="14" t="n">
        <v>145.50354</v>
      </c>
    </row>
    <row r="6515" customFormat="false" ht="15" hidden="false" customHeight="false" outlineLevel="0" collapsed="false">
      <c r="A6515" s="12" t="n">
        <v>41024</v>
      </c>
      <c r="B6515" s="13" t="s">
        <v>6528</v>
      </c>
      <c r="C6515" s="14" t="n">
        <f aca="false">IF($F$2=0," - ",Tabla1[[#This Row],[Base Precio de Lista neto]])</f>
        <v>117.6379</v>
      </c>
      <c r="D6515" s="14" t="n">
        <f aca="false">IF($F$2=0," - ",Tabla1[[#This Row],[Base Precio de Lista neto]]*(1-$F$2))</f>
        <v>82.34653</v>
      </c>
      <c r="E6515" s="14" t="n">
        <f aca="false">IF($F$2=0," - ",Tabla1[[#This Row],[Base para Mejor precio]]*(1-$F$2))</f>
        <v>74.111877</v>
      </c>
      <c r="F6515" s="12" t="s">
        <v>31</v>
      </c>
      <c r="G6515" s="15"/>
      <c r="H6515" s="14" t="n">
        <f aca="false">IFERROR(IF($F$3=0,"-",Tabla1[[#This Row],[Precio de Cliente neto]]*(1+$F$3)),"-")</f>
        <v>123.519795</v>
      </c>
      <c r="I6515" s="14" t="n">
        <v>117.6379</v>
      </c>
      <c r="J6515" s="14" t="n">
        <v>105.87411</v>
      </c>
    </row>
    <row r="6516" customFormat="false" ht="15" hidden="false" customHeight="false" outlineLevel="0" collapsed="false">
      <c r="A6516" s="12" t="n">
        <v>41025</v>
      </c>
      <c r="B6516" s="13" t="s">
        <v>6529</v>
      </c>
      <c r="C6516" s="14" t="n">
        <f aca="false">IF($F$2=0," - ",Tabla1[[#This Row],[Base Precio de Lista neto]])</f>
        <v>229.1648</v>
      </c>
      <c r="D6516" s="14" t="n">
        <f aca="false">IF($F$2=0," - ",Tabla1[[#This Row],[Base Precio de Lista neto]]*(1-$F$2))</f>
        <v>160.41536</v>
      </c>
      <c r="E6516" s="14" t="n">
        <f aca="false">IF($F$2=0," - ",Tabla1[[#This Row],[Base para Mejor precio]]*(1-$F$2))</f>
        <v>144.373824</v>
      </c>
      <c r="F6516" s="12" t="s">
        <v>31</v>
      </c>
      <c r="G6516" s="15"/>
      <c r="H6516" s="14" t="n">
        <f aca="false">IFERROR(IF($F$3=0,"-",Tabla1[[#This Row],[Precio de Cliente neto]]*(1+$F$3)),"-")</f>
        <v>240.62304</v>
      </c>
      <c r="I6516" s="14" t="n">
        <v>229.1648</v>
      </c>
      <c r="J6516" s="14" t="n">
        <v>206.24832</v>
      </c>
    </row>
    <row r="6517" customFormat="false" ht="15" hidden="false" customHeight="false" outlineLevel="0" collapsed="false">
      <c r="A6517" s="12" t="n">
        <v>41026</v>
      </c>
      <c r="B6517" s="13" t="s">
        <v>6530</v>
      </c>
      <c r="C6517" s="14" t="n">
        <f aca="false">IF($F$2=0," - ",Tabla1[[#This Row],[Base Precio de Lista neto]])</f>
        <v>229.1648</v>
      </c>
      <c r="D6517" s="14" t="n">
        <f aca="false">IF($F$2=0," - ",Tabla1[[#This Row],[Base Precio de Lista neto]]*(1-$F$2))</f>
        <v>160.41536</v>
      </c>
      <c r="E6517" s="14" t="n">
        <f aca="false">IF($F$2=0," - ",Tabla1[[#This Row],[Base para Mejor precio]]*(1-$F$2))</f>
        <v>144.373824</v>
      </c>
      <c r="F6517" s="12" t="s">
        <v>31</v>
      </c>
      <c r="G6517" s="15"/>
      <c r="H6517" s="14" t="n">
        <f aca="false">IFERROR(IF($F$3=0,"-",Tabla1[[#This Row],[Precio de Cliente neto]]*(1+$F$3)),"-")</f>
        <v>240.62304</v>
      </c>
      <c r="I6517" s="14" t="n">
        <v>229.1648</v>
      </c>
      <c r="J6517" s="14" t="n">
        <v>206.24832</v>
      </c>
    </row>
    <row r="6518" customFormat="false" ht="15" hidden="false" customHeight="false" outlineLevel="0" collapsed="false">
      <c r="A6518" s="12" t="n">
        <v>41027</v>
      </c>
      <c r="B6518" s="13" t="s">
        <v>6531</v>
      </c>
      <c r="C6518" s="14" t="n">
        <f aca="false">IF($F$2=0," - ",Tabla1[[#This Row],[Base Precio de Lista neto]])</f>
        <v>229.1648</v>
      </c>
      <c r="D6518" s="14" t="n">
        <f aca="false">IF($F$2=0," - ",Tabla1[[#This Row],[Base Precio de Lista neto]]*(1-$F$2))</f>
        <v>160.41536</v>
      </c>
      <c r="E6518" s="14" t="n">
        <f aca="false">IF($F$2=0," - ",Tabla1[[#This Row],[Base para Mejor precio]]*(1-$F$2))</f>
        <v>144.373824</v>
      </c>
      <c r="F6518" s="12" t="s">
        <v>31</v>
      </c>
      <c r="G6518" s="15"/>
      <c r="H6518" s="14" t="n">
        <f aca="false">IFERROR(IF($F$3=0,"-",Tabla1[[#This Row],[Precio de Cliente neto]]*(1+$F$3)),"-")</f>
        <v>240.62304</v>
      </c>
      <c r="I6518" s="14" t="n">
        <v>229.1648</v>
      </c>
      <c r="J6518" s="14" t="n">
        <v>206.24832</v>
      </c>
    </row>
    <row r="6519" customFormat="false" ht="15" hidden="false" customHeight="false" outlineLevel="0" collapsed="false">
      <c r="A6519" s="12" t="n">
        <v>41029</v>
      </c>
      <c r="B6519" s="13" t="s">
        <v>6532</v>
      </c>
      <c r="C6519" s="14" t="n">
        <f aca="false">IF($F$2=0," - ",Tabla1[[#This Row],[Base Precio de Lista neto]])</f>
        <v>265.2239</v>
      </c>
      <c r="D6519" s="14" t="n">
        <f aca="false">IF($F$2=0," - ",Tabla1[[#This Row],[Base Precio de Lista neto]]*(1-$F$2))</f>
        <v>185.65673</v>
      </c>
      <c r="E6519" s="14" t="n">
        <f aca="false">IF($F$2=0," - ",Tabla1[[#This Row],[Base para Mejor precio]]*(1-$F$2))</f>
        <v>167.091057</v>
      </c>
      <c r="F6519" s="12" t="s">
        <v>31</v>
      </c>
      <c r="G6519" s="15"/>
      <c r="H6519" s="14" t="n">
        <f aca="false">IFERROR(IF($F$3=0,"-",Tabla1[[#This Row],[Precio de Cliente neto]]*(1+$F$3)),"-")</f>
        <v>278.485095</v>
      </c>
      <c r="I6519" s="14" t="n">
        <v>265.2239</v>
      </c>
      <c r="J6519" s="14" t="n">
        <v>238.70151</v>
      </c>
    </row>
    <row r="6520" customFormat="false" ht="15" hidden="false" customHeight="false" outlineLevel="0" collapsed="false">
      <c r="A6520" s="12" t="n">
        <v>41030</v>
      </c>
      <c r="B6520" s="13" t="s">
        <v>6533</v>
      </c>
      <c r="C6520" s="14" t="n">
        <f aca="false">IF($F$2=0," - ",Tabla1[[#This Row],[Base Precio de Lista neto]])</f>
        <v>494.0627</v>
      </c>
      <c r="D6520" s="14" t="n">
        <f aca="false">IF($F$2=0," - ",Tabla1[[#This Row],[Base Precio de Lista neto]]*(1-$F$2))</f>
        <v>345.84389</v>
      </c>
      <c r="E6520" s="14" t="n">
        <f aca="false">IF($F$2=0," - ",Tabla1[[#This Row],[Base para Mejor precio]]*(1-$F$2))</f>
        <v>311.259501</v>
      </c>
      <c r="F6520" s="12" t="s">
        <v>31</v>
      </c>
      <c r="G6520" s="15"/>
      <c r="H6520" s="14" t="n">
        <f aca="false">IFERROR(IF($F$3=0,"-",Tabla1[[#This Row],[Precio de Cliente neto]]*(1+$F$3)),"-")</f>
        <v>518.765835</v>
      </c>
      <c r="I6520" s="14" t="n">
        <v>494.0627</v>
      </c>
      <c r="J6520" s="14" t="n">
        <v>444.65643</v>
      </c>
    </row>
    <row r="6521" customFormat="false" ht="15" hidden="false" customHeight="false" outlineLevel="0" collapsed="false">
      <c r="A6521" s="12" t="n">
        <v>41031</v>
      </c>
      <c r="B6521" s="13" t="s">
        <v>6534</v>
      </c>
      <c r="C6521" s="14" t="n">
        <f aca="false">IF($F$2=0," - ",Tabla1[[#This Row],[Base Precio de Lista neto]])</f>
        <v>632.7358</v>
      </c>
      <c r="D6521" s="14" t="n">
        <f aca="false">IF($F$2=0," - ",Tabla1[[#This Row],[Base Precio de Lista neto]]*(1-$F$2))</f>
        <v>442.91506</v>
      </c>
      <c r="E6521" s="14" t="n">
        <f aca="false">IF($F$2=0," - ",Tabla1[[#This Row],[Base para Mejor precio]]*(1-$F$2))</f>
        <v>398.623554</v>
      </c>
      <c r="F6521" s="12" t="s">
        <v>31</v>
      </c>
      <c r="G6521" s="15"/>
      <c r="H6521" s="14" t="n">
        <f aca="false">IFERROR(IF($F$3=0,"-",Tabla1[[#This Row],[Precio de Cliente neto]]*(1+$F$3)),"-")</f>
        <v>664.37259</v>
      </c>
      <c r="I6521" s="14" t="n">
        <v>632.7358</v>
      </c>
      <c r="J6521" s="14" t="n">
        <v>569.46222</v>
      </c>
    </row>
    <row r="6522" customFormat="false" ht="15" hidden="false" customHeight="false" outlineLevel="0" collapsed="false">
      <c r="A6522" s="12" t="n">
        <v>41032</v>
      </c>
      <c r="B6522" s="13" t="s">
        <v>6535</v>
      </c>
      <c r="C6522" s="14" t="n">
        <f aca="false">IF($F$2=0," - ",Tabla1[[#This Row],[Base Precio de Lista neto]])</f>
        <v>388.2959</v>
      </c>
      <c r="D6522" s="14" t="n">
        <f aca="false">IF($F$2=0," - ",Tabla1[[#This Row],[Base Precio de Lista neto]]*(1-$F$2))</f>
        <v>271.80713</v>
      </c>
      <c r="E6522" s="14" t="n">
        <f aca="false">IF($F$2=0," - ",Tabla1[[#This Row],[Base para Mejor precio]]*(1-$F$2))</f>
        <v>244.626417</v>
      </c>
      <c r="F6522" s="12" t="s">
        <v>31</v>
      </c>
      <c r="G6522" s="15"/>
      <c r="H6522" s="14" t="n">
        <f aca="false">IFERROR(IF($F$3=0,"-",Tabla1[[#This Row],[Precio de Cliente neto]]*(1+$F$3)),"-")</f>
        <v>407.710695</v>
      </c>
      <c r="I6522" s="14" t="n">
        <v>388.2959</v>
      </c>
      <c r="J6522" s="14" t="n">
        <v>349.46631</v>
      </c>
    </row>
    <row r="6523" customFormat="false" ht="15" hidden="false" customHeight="false" outlineLevel="0" collapsed="false">
      <c r="A6523" s="12" t="n">
        <v>41033</v>
      </c>
      <c r="B6523" s="13" t="s">
        <v>6536</v>
      </c>
      <c r="C6523" s="14" t="n">
        <f aca="false">IF($F$2=0," - ",Tabla1[[#This Row],[Base Precio de Lista neto]])</f>
        <v>1154.5197</v>
      </c>
      <c r="D6523" s="14" t="n">
        <f aca="false">IF($F$2=0," - ",Tabla1[[#This Row],[Base Precio de Lista neto]]*(1-$F$2))</f>
        <v>808.16379</v>
      </c>
      <c r="E6523" s="14" t="n">
        <f aca="false">IF($F$2=0," - ",Tabla1[[#This Row],[Base para Mejor precio]]*(1-$F$2))</f>
        <v>727.347411</v>
      </c>
      <c r="F6523" s="12" t="s">
        <v>31</v>
      </c>
      <c r="G6523" s="15"/>
      <c r="H6523" s="14" t="n">
        <f aca="false">IFERROR(IF($F$3=0,"-",Tabla1[[#This Row],[Precio de Cliente neto]]*(1+$F$3)),"-")</f>
        <v>1212.245685</v>
      </c>
      <c r="I6523" s="14" t="n">
        <v>1154.5197</v>
      </c>
      <c r="J6523" s="14" t="n">
        <v>1039.06773</v>
      </c>
    </row>
    <row r="6524" customFormat="false" ht="15" hidden="false" customHeight="false" outlineLevel="0" collapsed="false">
      <c r="A6524" s="12" t="n">
        <v>41047</v>
      </c>
      <c r="B6524" s="13" t="s">
        <v>6537</v>
      </c>
      <c r="C6524" s="14" t="n">
        <f aca="false">IF($F$2=0," - ",Tabla1[[#This Row],[Base Precio de Lista neto]])</f>
        <v>478.205</v>
      </c>
      <c r="D6524" s="14" t="n">
        <f aca="false">IF($F$2=0," - ",Tabla1[[#This Row],[Base Precio de Lista neto]]*(1-$F$2))</f>
        <v>334.7435</v>
      </c>
      <c r="E6524" s="14" t="n">
        <f aca="false">IF($F$2=0," - ",Tabla1[[#This Row],[Base para Mejor precio]]*(1-$F$2))</f>
        <v>301.26915</v>
      </c>
      <c r="F6524" s="12" t="s">
        <v>31</v>
      </c>
      <c r="G6524" s="15"/>
      <c r="H6524" s="14" t="n">
        <f aca="false">IFERROR(IF($F$3=0,"-",Tabla1[[#This Row],[Precio de Cliente neto]]*(1+$F$3)),"-")</f>
        <v>502.11525</v>
      </c>
      <c r="I6524" s="14" t="n">
        <v>478.205</v>
      </c>
      <c r="J6524" s="14" t="n">
        <v>430.3845</v>
      </c>
    </row>
    <row r="6525" customFormat="false" ht="15" hidden="false" customHeight="false" outlineLevel="0" collapsed="false">
      <c r="A6525" s="12" t="n">
        <v>41055</v>
      </c>
      <c r="B6525" s="13" t="s">
        <v>6538</v>
      </c>
      <c r="C6525" s="14" t="n">
        <f aca="false">IF($F$2=0," - ",Tabla1[[#This Row],[Base Precio de Lista neto]])</f>
        <v>904.146</v>
      </c>
      <c r="D6525" s="14" t="n">
        <f aca="false">IF($F$2=0," - ",Tabla1[[#This Row],[Base Precio de Lista neto]]*(1-$F$2))</f>
        <v>632.9022</v>
      </c>
      <c r="E6525" s="14" t="n">
        <f aca="false">IF($F$2=0," - ",Tabla1[[#This Row],[Base para Mejor precio]]*(1-$F$2))</f>
        <v>569.61198</v>
      </c>
      <c r="F6525" s="12" t="s">
        <v>31</v>
      </c>
      <c r="G6525" s="15"/>
      <c r="H6525" s="14" t="n">
        <f aca="false">IFERROR(IF($F$3=0,"-",Tabla1[[#This Row],[Precio de Cliente neto]]*(1+$F$3)),"-")</f>
        <v>949.3533</v>
      </c>
      <c r="I6525" s="14" t="n">
        <v>904.146</v>
      </c>
      <c r="J6525" s="14" t="n">
        <v>813.7314</v>
      </c>
    </row>
    <row r="6526" customFormat="false" ht="15" hidden="false" customHeight="false" outlineLevel="0" collapsed="false">
      <c r="A6526" s="12" t="n">
        <v>41057</v>
      </c>
      <c r="B6526" s="13" t="s">
        <v>6539</v>
      </c>
      <c r="C6526" s="14" t="n">
        <f aca="false">IF($F$2=0," - ",Tabla1[[#This Row],[Base Precio de Lista neto]])</f>
        <v>1000.4317</v>
      </c>
      <c r="D6526" s="14" t="n">
        <f aca="false">IF($F$2=0," - ",Tabla1[[#This Row],[Base Precio de Lista neto]]*(1-$F$2))</f>
        <v>700.30219</v>
      </c>
      <c r="E6526" s="14" t="n">
        <f aca="false">IF($F$2=0," - ",Tabla1[[#This Row],[Base para Mejor precio]]*(1-$F$2))</f>
        <v>630.271971</v>
      </c>
      <c r="F6526" s="12" t="s">
        <v>31</v>
      </c>
      <c r="G6526" s="15"/>
      <c r="H6526" s="14" t="n">
        <f aca="false">IFERROR(IF($F$3=0,"-",Tabla1[[#This Row],[Precio de Cliente neto]]*(1+$F$3)),"-")</f>
        <v>1050.453285</v>
      </c>
      <c r="I6526" s="14" t="n">
        <v>1000.4317</v>
      </c>
      <c r="J6526" s="14" t="n">
        <v>900.38853</v>
      </c>
    </row>
    <row r="6527" customFormat="false" ht="15" hidden="false" customHeight="false" outlineLevel="0" collapsed="false">
      <c r="A6527" s="12" t="n">
        <v>41059</v>
      </c>
      <c r="B6527" s="13" t="s">
        <v>6540</v>
      </c>
      <c r="C6527" s="14" t="n">
        <f aca="false">IF($F$2=0," - ",Tabla1[[#This Row],[Base Precio de Lista neto]])</f>
        <v>1175.6931</v>
      </c>
      <c r="D6527" s="14" t="n">
        <f aca="false">IF($F$2=0," - ",Tabla1[[#This Row],[Base Precio de Lista neto]]*(1-$F$2))</f>
        <v>822.98517</v>
      </c>
      <c r="E6527" s="14" t="n">
        <f aca="false">IF($F$2=0," - ",Tabla1[[#This Row],[Base para Mejor precio]]*(1-$F$2))</f>
        <v>740.686653</v>
      </c>
      <c r="F6527" s="12" t="s">
        <v>31</v>
      </c>
      <c r="G6527" s="15"/>
      <c r="H6527" s="14" t="n">
        <f aca="false">IFERROR(IF($F$3=0,"-",Tabla1[[#This Row],[Precio de Cliente neto]]*(1+$F$3)),"-")</f>
        <v>1234.477755</v>
      </c>
      <c r="I6527" s="14" t="n">
        <v>1175.6931</v>
      </c>
      <c r="J6527" s="14" t="n">
        <v>1058.12379</v>
      </c>
    </row>
    <row r="6528" customFormat="false" ht="15" hidden="false" customHeight="false" outlineLevel="0" collapsed="false">
      <c r="A6528" s="12" t="n">
        <v>41060</v>
      </c>
      <c r="B6528" s="13" t="s">
        <v>6541</v>
      </c>
      <c r="C6528" s="14" t="n">
        <f aca="false">IF($F$2=0," - ",Tabla1[[#This Row],[Base Precio de Lista neto]])</f>
        <v>959.9119</v>
      </c>
      <c r="D6528" s="14" t="n">
        <f aca="false">IF($F$2=0," - ",Tabla1[[#This Row],[Base Precio de Lista neto]]*(1-$F$2))</f>
        <v>671.93833</v>
      </c>
      <c r="E6528" s="14" t="n">
        <f aca="false">IF($F$2=0," - ",Tabla1[[#This Row],[Base para Mejor precio]]*(1-$F$2))</f>
        <v>604.744497</v>
      </c>
      <c r="F6528" s="12" t="s">
        <v>31</v>
      </c>
      <c r="G6528" s="15"/>
      <c r="H6528" s="14" t="n">
        <f aca="false">IFERROR(IF($F$3=0,"-",Tabla1[[#This Row],[Precio de Cliente neto]]*(1+$F$3)),"-")</f>
        <v>1007.907495</v>
      </c>
      <c r="I6528" s="14" t="n">
        <v>959.9119</v>
      </c>
      <c r="J6528" s="14" t="n">
        <v>863.92071</v>
      </c>
    </row>
    <row r="6529" customFormat="false" ht="15" hidden="false" customHeight="false" outlineLevel="0" collapsed="false">
      <c r="A6529" s="12" t="n">
        <v>41061</v>
      </c>
      <c r="B6529" s="13" t="s">
        <v>6542</v>
      </c>
      <c r="C6529" s="14" t="n">
        <f aca="false">IF($F$2=0," - ",Tabla1[[#This Row],[Base Precio de Lista neto]])</f>
        <v>1046.1369</v>
      </c>
      <c r="D6529" s="14" t="n">
        <f aca="false">IF($F$2=0," - ",Tabla1[[#This Row],[Base Precio de Lista neto]]*(1-$F$2))</f>
        <v>732.29583</v>
      </c>
      <c r="E6529" s="14" t="n">
        <f aca="false">IF($F$2=0," - ",Tabla1[[#This Row],[Base para Mejor precio]]*(1-$F$2))</f>
        <v>659.066247</v>
      </c>
      <c r="F6529" s="12" t="s">
        <v>31</v>
      </c>
      <c r="G6529" s="15"/>
      <c r="H6529" s="14" t="n">
        <f aca="false">IFERROR(IF($F$3=0,"-",Tabla1[[#This Row],[Precio de Cliente neto]]*(1+$F$3)),"-")</f>
        <v>1098.443745</v>
      </c>
      <c r="I6529" s="14" t="n">
        <v>1046.1369</v>
      </c>
      <c r="J6529" s="14" t="n">
        <v>941.52321</v>
      </c>
    </row>
    <row r="6530" customFormat="false" ht="15" hidden="false" customHeight="false" outlineLevel="0" collapsed="false">
      <c r="A6530" s="12" t="n">
        <v>41062</v>
      </c>
      <c r="B6530" s="13" t="s">
        <v>6543</v>
      </c>
      <c r="C6530" s="14" t="n">
        <f aca="false">IF($F$2=0," - ",Tabla1[[#This Row],[Base Precio de Lista neto]])</f>
        <v>1154.875</v>
      </c>
      <c r="D6530" s="14" t="n">
        <f aca="false">IF($F$2=0," - ",Tabla1[[#This Row],[Base Precio de Lista neto]]*(1-$F$2))</f>
        <v>808.4125</v>
      </c>
      <c r="E6530" s="14" t="n">
        <f aca="false">IF($F$2=0," - ",Tabla1[[#This Row],[Base para Mejor precio]]*(1-$F$2))</f>
        <v>727.57125</v>
      </c>
      <c r="F6530" s="12" t="s">
        <v>31</v>
      </c>
      <c r="G6530" s="15"/>
      <c r="H6530" s="14" t="n">
        <f aca="false">IFERROR(IF($F$3=0,"-",Tabla1[[#This Row],[Precio de Cliente neto]]*(1+$F$3)),"-")</f>
        <v>1212.61875</v>
      </c>
      <c r="I6530" s="14" t="n">
        <v>1154.875</v>
      </c>
      <c r="J6530" s="14" t="n">
        <v>1039.3875</v>
      </c>
    </row>
    <row r="6531" customFormat="false" ht="15" hidden="false" customHeight="false" outlineLevel="0" collapsed="false">
      <c r="A6531" s="12" t="n">
        <v>41063</v>
      </c>
      <c r="B6531" s="13" t="s">
        <v>6544</v>
      </c>
      <c r="C6531" s="14" t="n">
        <f aca="false">IF($F$2=0," - ",Tabla1[[#This Row],[Base Precio de Lista neto]])</f>
        <v>1263.6132</v>
      </c>
      <c r="D6531" s="14" t="n">
        <f aca="false">IF($F$2=0," - ",Tabla1[[#This Row],[Base Precio de Lista neto]]*(1-$F$2))</f>
        <v>884.52924</v>
      </c>
      <c r="E6531" s="14" t="n">
        <f aca="false">IF($F$2=0," - ",Tabla1[[#This Row],[Base para Mejor precio]]*(1-$F$2))</f>
        <v>796.076316</v>
      </c>
      <c r="F6531" s="12" t="s">
        <v>31</v>
      </c>
      <c r="G6531" s="15"/>
      <c r="H6531" s="14" t="n">
        <f aca="false">IFERROR(IF($F$3=0,"-",Tabla1[[#This Row],[Precio de Cliente neto]]*(1+$F$3)),"-")</f>
        <v>1326.79386</v>
      </c>
      <c r="I6531" s="14" t="n">
        <v>1263.6132</v>
      </c>
      <c r="J6531" s="14" t="n">
        <v>1137.25188</v>
      </c>
    </row>
    <row r="6532" customFormat="false" ht="15" hidden="false" customHeight="false" outlineLevel="0" collapsed="false">
      <c r="A6532" s="12" t="n">
        <v>41064</v>
      </c>
      <c r="B6532" s="13" t="s">
        <v>6545</v>
      </c>
      <c r="C6532" s="14" t="n">
        <f aca="false">IF($F$2=0," - ",Tabla1[[#This Row],[Base Precio de Lista neto]])</f>
        <v>1409.8476</v>
      </c>
      <c r="D6532" s="14" t="n">
        <f aca="false">IF($F$2=0," - ",Tabla1[[#This Row],[Base Precio de Lista neto]]*(1-$F$2))</f>
        <v>986.89332</v>
      </c>
      <c r="E6532" s="14" t="n">
        <f aca="false">IF($F$2=0," - ",Tabla1[[#This Row],[Base para Mejor precio]]*(1-$F$2))</f>
        <v>888.203988</v>
      </c>
      <c r="F6532" s="12" t="s">
        <v>31</v>
      </c>
      <c r="G6532" s="15"/>
      <c r="H6532" s="14" t="n">
        <f aca="false">IFERROR(IF($F$3=0,"-",Tabla1[[#This Row],[Precio de Cliente neto]]*(1+$F$3)),"-")</f>
        <v>1480.33998</v>
      </c>
      <c r="I6532" s="14" t="n">
        <v>1409.8476</v>
      </c>
      <c r="J6532" s="14" t="n">
        <v>1268.86284</v>
      </c>
    </row>
    <row r="6533" customFormat="false" ht="15" hidden="false" customHeight="false" outlineLevel="0" collapsed="false">
      <c r="A6533" s="12" t="n">
        <v>41065</v>
      </c>
      <c r="B6533" s="13" t="s">
        <v>6546</v>
      </c>
      <c r="C6533" s="14" t="n">
        <f aca="false">IF($F$2=0," - ",Tabla1[[#This Row],[Base Precio de Lista neto]])</f>
        <v>1565.4555</v>
      </c>
      <c r="D6533" s="14" t="n">
        <f aca="false">IF($F$2=0," - ",Tabla1[[#This Row],[Base Precio de Lista neto]]*(1-$F$2))</f>
        <v>1095.81885</v>
      </c>
      <c r="E6533" s="14" t="n">
        <f aca="false">IF($F$2=0," - ",Tabla1[[#This Row],[Base para Mejor precio]]*(1-$F$2))</f>
        <v>986.236965</v>
      </c>
      <c r="F6533" s="12" t="s">
        <v>31</v>
      </c>
      <c r="G6533" s="15"/>
      <c r="H6533" s="14" t="n">
        <f aca="false">IFERROR(IF($F$3=0,"-",Tabla1[[#This Row],[Precio de Cliente neto]]*(1+$F$3)),"-")</f>
        <v>1643.728275</v>
      </c>
      <c r="I6533" s="14" t="n">
        <v>1565.4555</v>
      </c>
      <c r="J6533" s="14" t="n">
        <v>1408.90995</v>
      </c>
    </row>
    <row r="6534" customFormat="false" ht="15" hidden="false" customHeight="false" outlineLevel="0" collapsed="false">
      <c r="A6534" s="12" t="n">
        <v>41067</v>
      </c>
      <c r="B6534" s="13" t="s">
        <v>6547</v>
      </c>
      <c r="C6534" s="14" t="n">
        <f aca="false">IF($F$2=0," - ",Tabla1[[#This Row],[Base Precio de Lista neto]])</f>
        <v>249.3664</v>
      </c>
      <c r="D6534" s="14" t="n">
        <f aca="false">IF($F$2=0," - ",Tabla1[[#This Row],[Base Precio de Lista neto]]*(1-$F$2))</f>
        <v>174.55648</v>
      </c>
      <c r="E6534" s="14" t="n">
        <f aca="false">IF($F$2=0," - ",Tabla1[[#This Row],[Base para Mejor precio]]*(1-$F$2))</f>
        <v>157.100832</v>
      </c>
      <c r="F6534" s="12" t="s">
        <v>31</v>
      </c>
      <c r="G6534" s="15"/>
      <c r="H6534" s="14" t="n">
        <f aca="false">IFERROR(IF($F$3=0,"-",Tabla1[[#This Row],[Precio de Cliente neto]]*(1+$F$3)),"-")</f>
        <v>261.83472</v>
      </c>
      <c r="I6534" s="14" t="n">
        <v>249.3664</v>
      </c>
      <c r="J6534" s="14" t="n">
        <v>224.42976</v>
      </c>
    </row>
    <row r="6535" customFormat="false" ht="15" hidden="false" customHeight="false" outlineLevel="0" collapsed="false">
      <c r="A6535" s="12" t="n">
        <v>41068</v>
      </c>
      <c r="B6535" s="13" t="s">
        <v>6548</v>
      </c>
      <c r="C6535" s="14" t="n">
        <f aca="false">IF($F$2=0," - ",Tabla1[[#This Row],[Base Precio de Lista neto]])</f>
        <v>413.2705</v>
      </c>
      <c r="D6535" s="14" t="n">
        <f aca="false">IF($F$2=0," - ",Tabla1[[#This Row],[Base Precio de Lista neto]]*(1-$F$2))</f>
        <v>289.28935</v>
      </c>
      <c r="E6535" s="14" t="n">
        <f aca="false">IF($F$2=0," - ",Tabla1[[#This Row],[Base para Mejor precio]]*(1-$F$2))</f>
        <v>260.360415</v>
      </c>
      <c r="F6535" s="12" t="s">
        <v>31</v>
      </c>
      <c r="G6535" s="15"/>
      <c r="H6535" s="14" t="n">
        <f aca="false">IFERROR(IF($F$3=0,"-",Tabla1[[#This Row],[Precio de Cliente neto]]*(1+$F$3)),"-")</f>
        <v>433.934025</v>
      </c>
      <c r="I6535" s="14" t="n">
        <v>413.2705</v>
      </c>
      <c r="J6535" s="14" t="n">
        <v>371.94345</v>
      </c>
    </row>
    <row r="6536" customFormat="false" ht="15" hidden="false" customHeight="false" outlineLevel="0" collapsed="false">
      <c r="A6536" s="12" t="n">
        <v>41069</v>
      </c>
      <c r="B6536" s="13" t="s">
        <v>6549</v>
      </c>
      <c r="C6536" s="14" t="n">
        <f aca="false">IF($F$2=0," - ",Tabla1[[#This Row],[Base Precio de Lista neto]])</f>
        <v>260.8352</v>
      </c>
      <c r="D6536" s="14" t="n">
        <f aca="false">IF($F$2=0," - ",Tabla1[[#This Row],[Base Precio de Lista neto]]*(1-$F$2))</f>
        <v>182.58464</v>
      </c>
      <c r="E6536" s="14" t="n">
        <f aca="false">IF($F$2=0," - ",Tabla1[[#This Row],[Base para Mejor precio]]*(1-$F$2))</f>
        <v>164.326176</v>
      </c>
      <c r="F6536" s="12" t="s">
        <v>31</v>
      </c>
      <c r="G6536" s="15"/>
      <c r="H6536" s="14" t="n">
        <f aca="false">IFERROR(IF($F$3=0,"-",Tabla1[[#This Row],[Precio de Cliente neto]]*(1+$F$3)),"-")</f>
        <v>273.87696</v>
      </c>
      <c r="I6536" s="14" t="n">
        <v>260.8352</v>
      </c>
      <c r="J6536" s="14" t="n">
        <v>234.75168</v>
      </c>
    </row>
    <row r="6537" customFormat="false" ht="15" hidden="false" customHeight="false" outlineLevel="0" collapsed="false">
      <c r="A6537" s="12" t="n">
        <v>41070</v>
      </c>
      <c r="B6537" s="13" t="s">
        <v>6550</v>
      </c>
      <c r="C6537" s="14" t="n">
        <f aca="false">IF($F$2=0," - ",Tabla1[[#This Row],[Base Precio de Lista neto]])</f>
        <v>231.0619</v>
      </c>
      <c r="D6537" s="14" t="n">
        <f aca="false">IF($F$2=0," - ",Tabla1[[#This Row],[Base Precio de Lista neto]]*(1-$F$2))</f>
        <v>161.74333</v>
      </c>
      <c r="E6537" s="14" t="n">
        <f aca="false">IF($F$2=0," - ",Tabla1[[#This Row],[Base para Mejor precio]]*(1-$F$2))</f>
        <v>145.568997</v>
      </c>
      <c r="F6537" s="12" t="s">
        <v>31</v>
      </c>
      <c r="G6537" s="15"/>
      <c r="H6537" s="14" t="n">
        <f aca="false">IFERROR(IF($F$3=0,"-",Tabla1[[#This Row],[Precio de Cliente neto]]*(1+$F$3)),"-")</f>
        <v>242.614995</v>
      </c>
      <c r="I6537" s="14" t="n">
        <v>231.0619</v>
      </c>
      <c r="J6537" s="14" t="n">
        <v>207.95571</v>
      </c>
    </row>
    <row r="6538" customFormat="false" ht="15" hidden="false" customHeight="false" outlineLevel="0" collapsed="false">
      <c r="A6538" s="12" t="n">
        <v>41081</v>
      </c>
      <c r="B6538" s="13" t="s">
        <v>6551</v>
      </c>
      <c r="C6538" s="14" t="n">
        <f aca="false">IF($F$2=0," - ",Tabla1[[#This Row],[Base Precio de Lista neto]])</f>
        <v>554.7458</v>
      </c>
      <c r="D6538" s="14" t="n">
        <f aca="false">IF($F$2=0," - ",Tabla1[[#This Row],[Base Precio de Lista neto]]*(1-$F$2))</f>
        <v>388.32206</v>
      </c>
      <c r="E6538" s="14" t="n">
        <f aca="false">IF($F$2=0," - ",Tabla1[[#This Row],[Base para Mejor precio]]*(1-$F$2))</f>
        <v>349.489854</v>
      </c>
      <c r="F6538" s="12" t="s">
        <v>31</v>
      </c>
      <c r="G6538" s="15"/>
      <c r="H6538" s="14" t="n">
        <f aca="false">IFERROR(IF($F$3=0,"-",Tabla1[[#This Row],[Precio de Cliente neto]]*(1+$F$3)),"-")</f>
        <v>582.48309</v>
      </c>
      <c r="I6538" s="14" t="n">
        <v>554.7458</v>
      </c>
      <c r="J6538" s="14" t="n">
        <v>499.27122</v>
      </c>
    </row>
    <row r="6539" customFormat="false" ht="15" hidden="false" customHeight="false" outlineLevel="0" collapsed="false">
      <c r="A6539" s="12" t="n">
        <v>41082</v>
      </c>
      <c r="B6539" s="13" t="s">
        <v>6552</v>
      </c>
      <c r="C6539" s="14" t="n">
        <f aca="false">IF($F$2=0," - ",Tabla1[[#This Row],[Base Precio de Lista neto]])</f>
        <v>712.4025</v>
      </c>
      <c r="D6539" s="14" t="n">
        <f aca="false">IF($F$2=0," - ",Tabla1[[#This Row],[Base Precio de Lista neto]]*(1-$F$2))</f>
        <v>498.68175</v>
      </c>
      <c r="E6539" s="14" t="n">
        <f aca="false">IF($F$2=0," - ",Tabla1[[#This Row],[Base para Mejor precio]]*(1-$F$2))</f>
        <v>448.813575</v>
      </c>
      <c r="F6539" s="12" t="s">
        <v>31</v>
      </c>
      <c r="G6539" s="15"/>
      <c r="H6539" s="14" t="n">
        <f aca="false">IFERROR(IF($F$3=0,"-",Tabla1[[#This Row],[Precio de Cliente neto]]*(1+$F$3)),"-")</f>
        <v>748.022625</v>
      </c>
      <c r="I6539" s="14" t="n">
        <v>712.4025</v>
      </c>
      <c r="J6539" s="14" t="n">
        <v>641.16225</v>
      </c>
    </row>
    <row r="6540" customFormat="false" ht="15" hidden="false" customHeight="false" outlineLevel="0" collapsed="false">
      <c r="A6540" s="12" t="n">
        <v>41083</v>
      </c>
      <c r="B6540" s="13" t="s">
        <v>6553</v>
      </c>
      <c r="C6540" s="14" t="n">
        <f aca="false">IF($F$2=0," - ",Tabla1[[#This Row],[Base Precio de Lista neto]])</f>
        <v>867.5792</v>
      </c>
      <c r="D6540" s="14" t="n">
        <f aca="false">IF($F$2=0," - ",Tabla1[[#This Row],[Base Precio de Lista neto]]*(1-$F$2))</f>
        <v>607.30544</v>
      </c>
      <c r="E6540" s="14" t="n">
        <f aca="false">IF($F$2=0," - ",Tabla1[[#This Row],[Base para Mejor precio]]*(1-$F$2))</f>
        <v>546.574896</v>
      </c>
      <c r="F6540" s="12" t="s">
        <v>31</v>
      </c>
      <c r="G6540" s="15"/>
      <c r="H6540" s="14" t="n">
        <f aca="false">IFERROR(IF($F$3=0,"-",Tabla1[[#This Row],[Precio de Cliente neto]]*(1+$F$3)),"-")</f>
        <v>910.95816</v>
      </c>
      <c r="I6540" s="14" t="n">
        <v>867.5792</v>
      </c>
      <c r="J6540" s="14" t="n">
        <v>780.82128</v>
      </c>
    </row>
    <row r="6541" customFormat="false" ht="15" hidden="false" customHeight="false" outlineLevel="0" collapsed="false">
      <c r="A6541" s="12" t="n">
        <v>41084</v>
      </c>
      <c r="B6541" s="13" t="s">
        <v>6554</v>
      </c>
      <c r="C6541" s="14" t="n">
        <f aca="false">IF($F$2=0," - ",Tabla1[[#This Row],[Base Precio de Lista neto]])</f>
        <v>1154.6386</v>
      </c>
      <c r="D6541" s="14" t="n">
        <f aca="false">IF($F$2=0," - ",Tabla1[[#This Row],[Base Precio de Lista neto]]*(1-$F$2))</f>
        <v>808.24702</v>
      </c>
      <c r="E6541" s="14" t="n">
        <f aca="false">IF($F$2=0," - ",Tabla1[[#This Row],[Base para Mejor precio]]*(1-$F$2))</f>
        <v>727.422318</v>
      </c>
      <c r="F6541" s="12" t="s">
        <v>31</v>
      </c>
      <c r="G6541" s="15"/>
      <c r="H6541" s="14" t="n">
        <f aca="false">IFERROR(IF($F$3=0,"-",Tabla1[[#This Row],[Precio de Cliente neto]]*(1+$F$3)),"-")</f>
        <v>1212.37053</v>
      </c>
      <c r="I6541" s="14" t="n">
        <v>1154.6386</v>
      </c>
      <c r="J6541" s="14" t="n">
        <v>1039.17474</v>
      </c>
    </row>
    <row r="6542" customFormat="false" ht="15" hidden="false" customHeight="false" outlineLevel="0" collapsed="false">
      <c r="A6542" s="12" t="n">
        <v>41085</v>
      </c>
      <c r="B6542" s="13" t="s">
        <v>6555</v>
      </c>
      <c r="C6542" s="14" t="n">
        <f aca="false">IF($F$2=0," - ",Tabla1[[#This Row],[Base Precio de Lista neto]])</f>
        <v>1616.4482</v>
      </c>
      <c r="D6542" s="14" t="n">
        <f aca="false">IF($F$2=0," - ",Tabla1[[#This Row],[Base Precio de Lista neto]]*(1-$F$2))</f>
        <v>1131.51374</v>
      </c>
      <c r="E6542" s="14" t="n">
        <f aca="false">IF($F$2=0," - ",Tabla1[[#This Row],[Base para Mejor precio]]*(1-$F$2))</f>
        <v>1018.362366</v>
      </c>
      <c r="F6542" s="12" t="s">
        <v>31</v>
      </c>
      <c r="G6542" s="15"/>
      <c r="H6542" s="14" t="n">
        <f aca="false">IFERROR(IF($F$3=0,"-",Tabla1[[#This Row],[Precio de Cliente neto]]*(1+$F$3)),"-")</f>
        <v>1697.27061</v>
      </c>
      <c r="I6542" s="14" t="n">
        <v>1616.4482</v>
      </c>
      <c r="J6542" s="14" t="n">
        <v>1454.80338</v>
      </c>
    </row>
    <row r="6543" customFormat="false" ht="15" hidden="false" customHeight="false" outlineLevel="0" collapsed="false">
      <c r="A6543" s="12" t="n">
        <v>41086</v>
      </c>
      <c r="B6543" s="13" t="s">
        <v>6556</v>
      </c>
      <c r="C6543" s="14" t="n">
        <f aca="false">IF($F$2=0," - ",Tabla1[[#This Row],[Base Precio de Lista neto]])</f>
        <v>2209.9025</v>
      </c>
      <c r="D6543" s="14" t="n">
        <f aca="false">IF($F$2=0," - ",Tabla1[[#This Row],[Base Precio de Lista neto]]*(1-$F$2))</f>
        <v>1546.93175</v>
      </c>
      <c r="E6543" s="14" t="n">
        <f aca="false">IF($F$2=0," - ",Tabla1[[#This Row],[Base para Mejor precio]]*(1-$F$2))</f>
        <v>1392.238575</v>
      </c>
      <c r="F6543" s="12" t="s">
        <v>31</v>
      </c>
      <c r="G6543" s="15"/>
      <c r="H6543" s="14" t="n">
        <f aca="false">IFERROR(IF($F$3=0,"-",Tabla1[[#This Row],[Precio de Cliente neto]]*(1+$F$3)),"-")</f>
        <v>2320.397625</v>
      </c>
      <c r="I6543" s="14" t="n">
        <v>2209.9025</v>
      </c>
      <c r="J6543" s="14" t="n">
        <v>1988.91225</v>
      </c>
    </row>
    <row r="6544" customFormat="false" ht="15" hidden="false" customHeight="false" outlineLevel="0" collapsed="false">
      <c r="A6544" s="12" t="n">
        <v>41087</v>
      </c>
      <c r="B6544" s="13" t="s">
        <v>6557</v>
      </c>
      <c r="C6544" s="14" t="n">
        <f aca="false">IF($F$2=0," - ",Tabla1[[#This Row],[Base Precio de Lista neto]])</f>
        <v>4320.547</v>
      </c>
      <c r="D6544" s="14" t="n">
        <f aca="false">IF($F$2=0," - ",Tabla1[[#This Row],[Base Precio de Lista neto]]*(1-$F$2))</f>
        <v>3024.3829</v>
      </c>
      <c r="E6544" s="14" t="n">
        <f aca="false">IF($F$2=0," - ",Tabla1[[#This Row],[Base para Mejor precio]]*(1-$F$2))</f>
        <v>2721.94461</v>
      </c>
      <c r="F6544" s="12" t="s">
        <v>31</v>
      </c>
      <c r="G6544" s="15"/>
      <c r="H6544" s="14" t="n">
        <f aca="false">IFERROR(IF($F$3=0,"-",Tabla1[[#This Row],[Precio de Cliente neto]]*(1+$F$3)),"-")</f>
        <v>4536.57435</v>
      </c>
      <c r="I6544" s="14" t="n">
        <v>4320.547</v>
      </c>
      <c r="J6544" s="14" t="n">
        <v>3888.4923</v>
      </c>
    </row>
    <row r="6545" customFormat="false" ht="15" hidden="false" customHeight="false" outlineLevel="0" collapsed="false">
      <c r="A6545" s="12" t="n">
        <v>41088</v>
      </c>
      <c r="B6545" s="13" t="s">
        <v>6558</v>
      </c>
      <c r="C6545" s="14" t="n">
        <f aca="false">IF($F$2=0," - ",Tabla1[[#This Row],[Base Precio de Lista neto]])</f>
        <v>5246.1438</v>
      </c>
      <c r="D6545" s="14" t="n">
        <f aca="false">IF($F$2=0," - ",Tabla1[[#This Row],[Base Precio de Lista neto]]*(1-$F$2))</f>
        <v>3672.30066</v>
      </c>
      <c r="E6545" s="14" t="n">
        <f aca="false">IF($F$2=0," - ",Tabla1[[#This Row],[Base para Mejor precio]]*(1-$F$2))</f>
        <v>3305.070594</v>
      </c>
      <c r="F6545" s="12" t="s">
        <v>31</v>
      </c>
      <c r="G6545" s="15"/>
      <c r="H6545" s="14" t="n">
        <f aca="false">IFERROR(IF($F$3=0,"-",Tabla1[[#This Row],[Precio de Cliente neto]]*(1+$F$3)),"-")</f>
        <v>5508.45099</v>
      </c>
      <c r="I6545" s="14" t="n">
        <v>5246.1438</v>
      </c>
      <c r="J6545" s="14" t="n">
        <v>4721.52942</v>
      </c>
    </row>
    <row r="6546" customFormat="false" ht="15" hidden="false" customHeight="false" outlineLevel="0" collapsed="false">
      <c r="A6546" s="12" t="n">
        <v>41102</v>
      </c>
      <c r="B6546" s="13" t="s">
        <v>6559</v>
      </c>
      <c r="C6546" s="14" t="n">
        <f aca="false">IF($F$2=0," - ",Tabla1[[#This Row],[Base Precio de Lista neto]])</f>
        <v>1187.4453</v>
      </c>
      <c r="D6546" s="14" t="n">
        <f aca="false">IF($F$2=0," - ",Tabla1[[#This Row],[Base Precio de Lista neto]]*(1-$F$2))</f>
        <v>831.21171</v>
      </c>
      <c r="E6546" s="14" t="n">
        <f aca="false">IF($F$2=0," - ",Tabla1[[#This Row],[Base para Mejor precio]]*(1-$F$2))</f>
        <v>748.090539</v>
      </c>
      <c r="F6546" s="12" t="s">
        <v>17</v>
      </c>
      <c r="G6546" s="15"/>
      <c r="H6546" s="14" t="n">
        <f aca="false">IFERROR(IF($F$3=0,"-",Tabla1[[#This Row],[Precio de Cliente neto]]*(1+$F$3)),"-")</f>
        <v>1246.817565</v>
      </c>
      <c r="I6546" s="14" t="n">
        <v>1187.4453</v>
      </c>
      <c r="J6546" s="14" t="n">
        <v>1068.70077</v>
      </c>
    </row>
    <row r="6547" customFormat="false" ht="15" hidden="false" customHeight="false" outlineLevel="0" collapsed="false">
      <c r="A6547" s="12" t="n">
        <v>41104</v>
      </c>
      <c r="B6547" s="13" t="s">
        <v>6560</v>
      </c>
      <c r="C6547" s="14" t="n">
        <f aca="false">IF($F$2=0," - ",Tabla1[[#This Row],[Base Precio de Lista neto]])</f>
        <v>1806.3499</v>
      </c>
      <c r="D6547" s="14" t="n">
        <f aca="false">IF($F$2=0," - ",Tabla1[[#This Row],[Base Precio de Lista neto]]*(1-$F$2))</f>
        <v>1264.44493</v>
      </c>
      <c r="E6547" s="14" t="n">
        <f aca="false">IF($F$2=0," - ",Tabla1[[#This Row],[Base para Mejor precio]]*(1-$F$2))</f>
        <v>1138.000437</v>
      </c>
      <c r="F6547" s="12" t="s">
        <v>17</v>
      </c>
      <c r="G6547" s="15"/>
      <c r="H6547" s="14" t="n">
        <f aca="false">IFERROR(IF($F$3=0,"-",Tabla1[[#This Row],[Precio de Cliente neto]]*(1+$F$3)),"-")</f>
        <v>1896.667395</v>
      </c>
      <c r="I6547" s="14" t="n">
        <v>1806.3499</v>
      </c>
      <c r="J6547" s="14" t="n">
        <v>1625.71491</v>
      </c>
    </row>
    <row r="6548" customFormat="false" ht="15" hidden="false" customHeight="false" outlineLevel="0" collapsed="false">
      <c r="A6548" s="12" t="n">
        <v>41105</v>
      </c>
      <c r="B6548" s="13" t="s">
        <v>6561</v>
      </c>
      <c r="C6548" s="14" t="n">
        <f aca="false">IF($F$2=0," - ",Tabla1[[#This Row],[Base Precio de Lista neto]])</f>
        <v>2332.6094</v>
      </c>
      <c r="D6548" s="14" t="n">
        <f aca="false">IF($F$2=0," - ",Tabla1[[#This Row],[Base Precio de Lista neto]]*(1-$F$2))</f>
        <v>1632.82658</v>
      </c>
      <c r="E6548" s="14" t="n">
        <f aca="false">IF($F$2=0," - ",Tabla1[[#This Row],[Base para Mejor precio]]*(1-$F$2))</f>
        <v>1469.543922</v>
      </c>
      <c r="F6548" s="12" t="s">
        <v>17</v>
      </c>
      <c r="G6548" s="15"/>
      <c r="H6548" s="14" t="n">
        <f aca="false">IFERROR(IF($F$3=0,"-",Tabla1[[#This Row],[Precio de Cliente neto]]*(1+$F$3)),"-")</f>
        <v>2449.23987</v>
      </c>
      <c r="I6548" s="14" t="n">
        <v>2332.6094</v>
      </c>
      <c r="J6548" s="14" t="n">
        <v>2099.34846</v>
      </c>
    </row>
    <row r="6549" customFormat="false" ht="15" hidden="false" customHeight="false" outlineLevel="0" collapsed="false">
      <c r="A6549" s="12" t="n">
        <v>41106</v>
      </c>
      <c r="B6549" s="13" t="s">
        <v>6562</v>
      </c>
      <c r="C6549" s="14" t="n">
        <f aca="false">IF($F$2=0," - ",Tabla1[[#This Row],[Base Precio de Lista neto]])</f>
        <v>3023.8584</v>
      </c>
      <c r="D6549" s="14" t="n">
        <f aca="false">IF($F$2=0," - ",Tabla1[[#This Row],[Base Precio de Lista neto]]*(1-$F$2))</f>
        <v>2116.70088</v>
      </c>
      <c r="E6549" s="14" t="n">
        <f aca="false">IF($F$2=0," - ",Tabla1[[#This Row],[Base para Mejor precio]]*(1-$F$2))</f>
        <v>1905.030792</v>
      </c>
      <c r="F6549" s="12" t="s">
        <v>17</v>
      </c>
      <c r="G6549" s="15"/>
      <c r="H6549" s="14" t="n">
        <f aca="false">IFERROR(IF($F$3=0,"-",Tabla1[[#This Row],[Precio de Cliente neto]]*(1+$F$3)),"-")</f>
        <v>3175.05132</v>
      </c>
      <c r="I6549" s="14" t="n">
        <v>3023.8584</v>
      </c>
      <c r="J6549" s="14" t="n">
        <v>2721.47256</v>
      </c>
    </row>
    <row r="6550" customFormat="false" ht="15" hidden="false" customHeight="false" outlineLevel="0" collapsed="false">
      <c r="A6550" s="12" t="n">
        <v>41107</v>
      </c>
      <c r="B6550" s="13" t="s">
        <v>6563</v>
      </c>
      <c r="C6550" s="14" t="n">
        <f aca="false">IF($F$2=0," - ",Tabla1[[#This Row],[Base Precio de Lista neto]])</f>
        <v>4427.9752</v>
      </c>
      <c r="D6550" s="14" t="n">
        <f aca="false">IF($F$2=0," - ",Tabla1[[#This Row],[Base Precio de Lista neto]]*(1-$F$2))</f>
        <v>3099.58264</v>
      </c>
      <c r="E6550" s="14" t="n">
        <f aca="false">IF($F$2=0," - ",Tabla1[[#This Row],[Base para Mejor precio]]*(1-$F$2))</f>
        <v>2789.624376</v>
      </c>
      <c r="F6550" s="12" t="s">
        <v>17</v>
      </c>
      <c r="G6550" s="15"/>
      <c r="H6550" s="14" t="n">
        <f aca="false">IFERROR(IF($F$3=0,"-",Tabla1[[#This Row],[Precio de Cliente neto]]*(1+$F$3)),"-")</f>
        <v>4649.37396</v>
      </c>
      <c r="I6550" s="14" t="n">
        <v>4427.9752</v>
      </c>
      <c r="J6550" s="14" t="n">
        <v>3985.17768</v>
      </c>
    </row>
    <row r="6551" customFormat="false" ht="15" hidden="false" customHeight="false" outlineLevel="0" collapsed="false">
      <c r="A6551" s="12" t="n">
        <v>41108</v>
      </c>
      <c r="B6551" s="13" t="s">
        <v>6564</v>
      </c>
      <c r="C6551" s="14" t="n">
        <f aca="false">IF($F$2=0," - ",Tabla1[[#This Row],[Base Precio de Lista neto]])</f>
        <v>5309.9508</v>
      </c>
      <c r="D6551" s="14" t="n">
        <f aca="false">IF($F$2=0," - ",Tabla1[[#This Row],[Base Precio de Lista neto]]*(1-$F$2))</f>
        <v>3716.96556</v>
      </c>
      <c r="E6551" s="14" t="n">
        <f aca="false">IF($F$2=0," - ",Tabla1[[#This Row],[Base para Mejor precio]]*(1-$F$2))</f>
        <v>3345.269004</v>
      </c>
      <c r="F6551" s="12" t="s">
        <v>17</v>
      </c>
      <c r="G6551" s="15"/>
      <c r="H6551" s="14" t="n">
        <f aca="false">IFERROR(IF($F$3=0,"-",Tabla1[[#This Row],[Precio de Cliente neto]]*(1+$F$3)),"-")</f>
        <v>5575.44834</v>
      </c>
      <c r="I6551" s="14" t="n">
        <v>5309.9508</v>
      </c>
      <c r="J6551" s="14" t="n">
        <v>4778.95572</v>
      </c>
    </row>
    <row r="6552" customFormat="false" ht="15" hidden="false" customHeight="false" outlineLevel="0" collapsed="false">
      <c r="A6552" s="12" t="n">
        <v>41116</v>
      </c>
      <c r="B6552" s="13" t="s">
        <v>6565</v>
      </c>
      <c r="C6552" s="14" t="n">
        <f aca="false">IF($F$2=0," - ",Tabla1[[#This Row],[Base Precio de Lista neto]])</f>
        <v>1187.4453</v>
      </c>
      <c r="D6552" s="14" t="n">
        <f aca="false">IF($F$2=0," - ",Tabla1[[#This Row],[Base Precio de Lista neto]]*(1-$F$2))</f>
        <v>831.21171</v>
      </c>
      <c r="E6552" s="14" t="n">
        <f aca="false">IF($F$2=0," - ",Tabla1[[#This Row],[Base para Mejor precio]]*(1-$F$2))</f>
        <v>748.090539</v>
      </c>
      <c r="F6552" s="12" t="s">
        <v>17</v>
      </c>
      <c r="G6552" s="15"/>
      <c r="H6552" s="14" t="n">
        <f aca="false">IFERROR(IF($F$3=0,"-",Tabla1[[#This Row],[Precio de Cliente neto]]*(1+$F$3)),"-")</f>
        <v>1246.817565</v>
      </c>
      <c r="I6552" s="14" t="n">
        <v>1187.4453</v>
      </c>
      <c r="J6552" s="14" t="n">
        <v>1068.70077</v>
      </c>
    </row>
    <row r="6553" customFormat="false" ht="15" hidden="false" customHeight="false" outlineLevel="0" collapsed="false">
      <c r="A6553" s="12" t="n">
        <v>41118</v>
      </c>
      <c r="B6553" s="13" t="s">
        <v>6566</v>
      </c>
      <c r="C6553" s="14" t="n">
        <f aca="false">IF($F$2=0," - ",Tabla1[[#This Row],[Base Precio de Lista neto]])</f>
        <v>1806.3499</v>
      </c>
      <c r="D6553" s="14" t="n">
        <f aca="false">IF($F$2=0," - ",Tabla1[[#This Row],[Base Precio de Lista neto]]*(1-$F$2))</f>
        <v>1264.44493</v>
      </c>
      <c r="E6553" s="14" t="n">
        <f aca="false">IF($F$2=0," - ",Tabla1[[#This Row],[Base para Mejor precio]]*(1-$F$2))</f>
        <v>1138.000437</v>
      </c>
      <c r="F6553" s="12" t="s">
        <v>17</v>
      </c>
      <c r="G6553" s="15"/>
      <c r="H6553" s="14" t="n">
        <f aca="false">IFERROR(IF($F$3=0,"-",Tabla1[[#This Row],[Precio de Cliente neto]]*(1+$F$3)),"-")</f>
        <v>1896.667395</v>
      </c>
      <c r="I6553" s="14" t="n">
        <v>1806.3499</v>
      </c>
      <c r="J6553" s="14" t="n">
        <v>1625.71491</v>
      </c>
    </row>
    <row r="6554" customFormat="false" ht="15" hidden="false" customHeight="false" outlineLevel="0" collapsed="false">
      <c r="A6554" s="12" t="n">
        <v>41119</v>
      </c>
      <c r="B6554" s="13" t="s">
        <v>6567</v>
      </c>
      <c r="C6554" s="14" t="n">
        <f aca="false">IF($F$2=0," - ",Tabla1[[#This Row],[Base Precio de Lista neto]])</f>
        <v>2332.6094</v>
      </c>
      <c r="D6554" s="14" t="n">
        <f aca="false">IF($F$2=0," - ",Tabla1[[#This Row],[Base Precio de Lista neto]]*(1-$F$2))</f>
        <v>1632.82658</v>
      </c>
      <c r="E6554" s="14" t="n">
        <f aca="false">IF($F$2=0," - ",Tabla1[[#This Row],[Base para Mejor precio]]*(1-$F$2))</f>
        <v>1469.543922</v>
      </c>
      <c r="F6554" s="12" t="s">
        <v>17</v>
      </c>
      <c r="G6554" s="15"/>
      <c r="H6554" s="14" t="n">
        <f aca="false">IFERROR(IF($F$3=0,"-",Tabla1[[#This Row],[Precio de Cliente neto]]*(1+$F$3)),"-")</f>
        <v>2449.23987</v>
      </c>
      <c r="I6554" s="14" t="n">
        <v>2332.6094</v>
      </c>
      <c r="J6554" s="14" t="n">
        <v>2099.34846</v>
      </c>
    </row>
    <row r="6555" customFormat="false" ht="15" hidden="false" customHeight="false" outlineLevel="0" collapsed="false">
      <c r="A6555" s="12" t="n">
        <v>41120</v>
      </c>
      <c r="B6555" s="13" t="s">
        <v>6568</v>
      </c>
      <c r="C6555" s="14" t="n">
        <f aca="false">IF($F$2=0," - ",Tabla1[[#This Row],[Base Precio de Lista neto]])</f>
        <v>3023.8584</v>
      </c>
      <c r="D6555" s="14" t="n">
        <f aca="false">IF($F$2=0," - ",Tabla1[[#This Row],[Base Precio de Lista neto]]*(1-$F$2))</f>
        <v>2116.70088</v>
      </c>
      <c r="E6555" s="14" t="n">
        <f aca="false">IF($F$2=0," - ",Tabla1[[#This Row],[Base para Mejor precio]]*(1-$F$2))</f>
        <v>1905.030792</v>
      </c>
      <c r="F6555" s="12" t="s">
        <v>17</v>
      </c>
      <c r="G6555" s="15"/>
      <c r="H6555" s="14" t="n">
        <f aca="false">IFERROR(IF($F$3=0,"-",Tabla1[[#This Row],[Precio de Cliente neto]]*(1+$F$3)),"-")</f>
        <v>3175.05132</v>
      </c>
      <c r="I6555" s="14" t="n">
        <v>3023.8584</v>
      </c>
      <c r="J6555" s="14" t="n">
        <v>2721.47256</v>
      </c>
    </row>
    <row r="6556" customFormat="false" ht="15" hidden="false" customHeight="false" outlineLevel="0" collapsed="false">
      <c r="A6556" s="12" t="n">
        <v>41121</v>
      </c>
      <c r="B6556" s="13" t="s">
        <v>6569</v>
      </c>
      <c r="C6556" s="14" t="n">
        <f aca="false">IF($F$2=0," - ",Tabla1[[#This Row],[Base Precio de Lista neto]])</f>
        <v>4427.9752</v>
      </c>
      <c r="D6556" s="14" t="n">
        <f aca="false">IF($F$2=0," - ",Tabla1[[#This Row],[Base Precio de Lista neto]]*(1-$F$2))</f>
        <v>3099.58264</v>
      </c>
      <c r="E6556" s="14" t="n">
        <f aca="false">IF($F$2=0," - ",Tabla1[[#This Row],[Base para Mejor precio]]*(1-$F$2))</f>
        <v>2789.624376</v>
      </c>
      <c r="F6556" s="12" t="s">
        <v>17</v>
      </c>
      <c r="G6556" s="15"/>
      <c r="H6556" s="14" t="n">
        <f aca="false">IFERROR(IF($F$3=0,"-",Tabla1[[#This Row],[Precio de Cliente neto]]*(1+$F$3)),"-")</f>
        <v>4649.37396</v>
      </c>
      <c r="I6556" s="14" t="n">
        <v>4427.9752</v>
      </c>
      <c r="J6556" s="14" t="n">
        <v>3985.17768</v>
      </c>
    </row>
    <row r="6557" customFormat="false" ht="15" hidden="false" customHeight="false" outlineLevel="0" collapsed="false">
      <c r="A6557" s="12" t="n">
        <v>41122</v>
      </c>
      <c r="B6557" s="13" t="s">
        <v>6570</v>
      </c>
      <c r="C6557" s="14" t="n">
        <f aca="false">IF($F$2=0," - ",Tabla1[[#This Row],[Base Precio de Lista neto]])</f>
        <v>5309.9508</v>
      </c>
      <c r="D6557" s="14" t="n">
        <f aca="false">IF($F$2=0," - ",Tabla1[[#This Row],[Base Precio de Lista neto]]*(1-$F$2))</f>
        <v>3716.96556</v>
      </c>
      <c r="E6557" s="14" t="n">
        <f aca="false">IF($F$2=0," - ",Tabla1[[#This Row],[Base para Mejor precio]]*(1-$F$2))</f>
        <v>3345.269004</v>
      </c>
      <c r="F6557" s="12" t="s">
        <v>17</v>
      </c>
      <c r="G6557" s="15"/>
      <c r="H6557" s="14" t="n">
        <f aca="false">IFERROR(IF($F$3=0,"-",Tabla1[[#This Row],[Precio de Cliente neto]]*(1+$F$3)),"-")</f>
        <v>5575.44834</v>
      </c>
      <c r="I6557" s="14" t="n">
        <v>5309.9508</v>
      </c>
      <c r="J6557" s="14" t="n">
        <v>4778.95572</v>
      </c>
    </row>
    <row r="6558" customFormat="false" ht="15" hidden="false" customHeight="false" outlineLevel="0" collapsed="false">
      <c r="A6558" s="12" t="n">
        <v>41123</v>
      </c>
      <c r="B6558" s="13" t="s">
        <v>6571</v>
      </c>
      <c r="C6558" s="14" t="n">
        <f aca="false">IF($F$2=0," - ",Tabla1[[#This Row],[Base Precio de Lista neto]])</f>
        <v>116.9905</v>
      </c>
      <c r="D6558" s="14" t="n">
        <f aca="false">IF($F$2=0," - ",Tabla1[[#This Row],[Base Precio de Lista neto]]*(1-$F$2))</f>
        <v>81.89335</v>
      </c>
      <c r="E6558" s="14" t="n">
        <f aca="false">IF($F$2=0," - ",Tabla1[[#This Row],[Base para Mejor precio]]*(1-$F$2))</f>
        <v>73.704015</v>
      </c>
      <c r="F6558" s="12" t="s">
        <v>31</v>
      </c>
      <c r="G6558" s="15"/>
      <c r="H6558" s="14" t="n">
        <f aca="false">IFERROR(IF($F$3=0,"-",Tabla1[[#This Row],[Precio de Cliente neto]]*(1+$F$3)),"-")</f>
        <v>122.840025</v>
      </c>
      <c r="I6558" s="14" t="n">
        <v>116.9905</v>
      </c>
      <c r="J6558" s="14" t="n">
        <v>105.29145</v>
      </c>
    </row>
    <row r="6559" customFormat="false" ht="15" hidden="false" customHeight="false" outlineLevel="0" collapsed="false">
      <c r="A6559" s="12" t="n">
        <v>41124</v>
      </c>
      <c r="B6559" s="13" t="s">
        <v>6572</v>
      </c>
      <c r="C6559" s="14" t="n">
        <f aca="false">IF($F$2=0," - ",Tabla1[[#This Row],[Base Precio de Lista neto]])</f>
        <v>116.9905</v>
      </c>
      <c r="D6559" s="14" t="n">
        <f aca="false">IF($F$2=0," - ",Tabla1[[#This Row],[Base Precio de Lista neto]]*(1-$F$2))</f>
        <v>81.89335</v>
      </c>
      <c r="E6559" s="14" t="n">
        <f aca="false">IF($F$2=0," - ",Tabla1[[#This Row],[Base para Mejor precio]]*(1-$F$2))</f>
        <v>73.704015</v>
      </c>
      <c r="F6559" s="12" t="s">
        <v>31</v>
      </c>
      <c r="G6559" s="15"/>
      <c r="H6559" s="14" t="n">
        <f aca="false">IFERROR(IF($F$3=0,"-",Tabla1[[#This Row],[Precio de Cliente neto]]*(1+$F$3)),"-")</f>
        <v>122.840025</v>
      </c>
      <c r="I6559" s="14" t="n">
        <v>116.9905</v>
      </c>
      <c r="J6559" s="14" t="n">
        <v>105.29145</v>
      </c>
    </row>
    <row r="6560" customFormat="false" ht="15" hidden="false" customHeight="false" outlineLevel="0" collapsed="false">
      <c r="A6560" s="12" t="n">
        <v>41130</v>
      </c>
      <c r="B6560" s="13" t="s">
        <v>6573</v>
      </c>
      <c r="C6560" s="14" t="n">
        <f aca="false">IF($F$2=0," - ",Tabla1[[#This Row],[Base Precio de Lista neto]])</f>
        <v>384.1519</v>
      </c>
      <c r="D6560" s="14" t="n">
        <f aca="false">IF($F$2=0," - ",Tabla1[[#This Row],[Base Precio de Lista neto]]*(1-$F$2))</f>
        <v>268.90633</v>
      </c>
      <c r="E6560" s="14" t="n">
        <f aca="false">IF($F$2=0," - ",Tabla1[[#This Row],[Base para Mejor precio]]*(1-$F$2))</f>
        <v>242.015697</v>
      </c>
      <c r="F6560" s="12" t="s">
        <v>14</v>
      </c>
      <c r="G6560" s="15"/>
      <c r="H6560" s="14" t="n">
        <f aca="false">IFERROR(IF($F$3=0,"-",Tabla1[[#This Row],[Precio de Cliente neto]]*(1+$F$3)),"-")</f>
        <v>403.359495</v>
      </c>
      <c r="I6560" s="14" t="n">
        <v>384.1519</v>
      </c>
      <c r="J6560" s="14" t="n">
        <v>345.73671</v>
      </c>
    </row>
    <row r="6561" customFormat="false" ht="15" hidden="false" customHeight="false" outlineLevel="0" collapsed="false">
      <c r="A6561" s="12" t="n">
        <v>41131</v>
      </c>
      <c r="B6561" s="13" t="s">
        <v>6574</v>
      </c>
      <c r="C6561" s="14" t="n">
        <f aca="false">IF($F$2=0," - ",Tabla1[[#This Row],[Base Precio de Lista neto]])</f>
        <v>384.057</v>
      </c>
      <c r="D6561" s="14" t="n">
        <f aca="false">IF($F$2=0," - ",Tabla1[[#This Row],[Base Precio de Lista neto]]*(1-$F$2))</f>
        <v>268.8399</v>
      </c>
      <c r="E6561" s="14" t="n">
        <f aca="false">IF($F$2=0," - ",Tabla1[[#This Row],[Base para Mejor precio]]*(1-$F$2))</f>
        <v>241.95591</v>
      </c>
      <c r="F6561" s="12" t="s">
        <v>14</v>
      </c>
      <c r="G6561" s="15"/>
      <c r="H6561" s="14" t="n">
        <f aca="false">IFERROR(IF($F$3=0,"-",Tabla1[[#This Row],[Precio de Cliente neto]]*(1+$F$3)),"-")</f>
        <v>403.25985</v>
      </c>
      <c r="I6561" s="14" t="n">
        <v>384.057</v>
      </c>
      <c r="J6561" s="14" t="n">
        <v>345.6513</v>
      </c>
    </row>
    <row r="6562" customFormat="false" ht="15" hidden="false" customHeight="false" outlineLevel="0" collapsed="false">
      <c r="A6562" s="12" t="n">
        <v>41132</v>
      </c>
      <c r="B6562" s="13" t="s">
        <v>6575</v>
      </c>
      <c r="C6562" s="14" t="n">
        <f aca="false">IF($F$2=0," - ",Tabla1[[#This Row],[Base Precio de Lista neto]])</f>
        <v>384.057</v>
      </c>
      <c r="D6562" s="14" t="n">
        <f aca="false">IF($F$2=0," - ",Tabla1[[#This Row],[Base Precio de Lista neto]]*(1-$F$2))</f>
        <v>268.8399</v>
      </c>
      <c r="E6562" s="14" t="n">
        <f aca="false">IF($F$2=0," - ",Tabla1[[#This Row],[Base para Mejor precio]]*(1-$F$2))</f>
        <v>241.95591</v>
      </c>
      <c r="F6562" s="12" t="s">
        <v>14</v>
      </c>
      <c r="G6562" s="15"/>
      <c r="H6562" s="14" t="n">
        <f aca="false">IFERROR(IF($F$3=0,"-",Tabla1[[#This Row],[Precio de Cliente neto]]*(1+$F$3)),"-")</f>
        <v>403.25985</v>
      </c>
      <c r="I6562" s="14" t="n">
        <v>384.057</v>
      </c>
      <c r="J6562" s="14" t="n">
        <v>345.6513</v>
      </c>
    </row>
    <row r="6563" customFormat="false" ht="15" hidden="false" customHeight="false" outlineLevel="0" collapsed="false">
      <c r="A6563" s="12" t="n">
        <v>41156</v>
      </c>
      <c r="B6563" s="13" t="s">
        <v>6576</v>
      </c>
      <c r="C6563" s="14" t="n">
        <f aca="false">IF($F$2=0," - ",Tabla1[[#This Row],[Base Precio de Lista neto]])</f>
        <v>317.1479</v>
      </c>
      <c r="D6563" s="14" t="n">
        <f aca="false">IF($F$2=0," - ",Tabla1[[#This Row],[Base Precio de Lista neto]]*(1-$F$2))</f>
        <v>222.00353</v>
      </c>
      <c r="E6563" s="14" t="n">
        <f aca="false">IF($F$2=0," - ",Tabla1[[#This Row],[Base para Mejor precio]]*(1-$F$2))</f>
        <v>175.82679576</v>
      </c>
      <c r="F6563" s="12" t="s">
        <v>17</v>
      </c>
      <c r="G6563" s="15" t="s">
        <v>353</v>
      </c>
      <c r="H6563" s="14" t="n">
        <f aca="false">IFERROR(IF($F$3=0,"-",Tabla1[[#This Row],[Precio de Cliente neto]]*(1+$F$3)),"-")</f>
        <v>333.005295</v>
      </c>
      <c r="I6563" s="14" t="n">
        <v>317.1479</v>
      </c>
      <c r="J6563" s="14" t="n">
        <v>251.1811368</v>
      </c>
    </row>
    <row r="6564" customFormat="false" ht="15" hidden="false" customHeight="false" outlineLevel="0" collapsed="false">
      <c r="A6564" s="12" t="n">
        <v>41157</v>
      </c>
      <c r="B6564" s="13" t="s">
        <v>6577</v>
      </c>
      <c r="C6564" s="14" t="n">
        <f aca="false">IF($F$2=0," - ",Tabla1[[#This Row],[Base Precio de Lista neto]])</f>
        <v>468.7113</v>
      </c>
      <c r="D6564" s="14" t="n">
        <f aca="false">IF($F$2=0," - ",Tabla1[[#This Row],[Base Precio de Lista neto]]*(1-$F$2))</f>
        <v>328.09791</v>
      </c>
      <c r="E6564" s="14" t="n">
        <f aca="false">IF($F$2=0," - ",Tabla1[[#This Row],[Base para Mejor precio]]*(1-$F$2))</f>
        <v>265.7593071</v>
      </c>
      <c r="F6564" s="12" t="s">
        <v>17</v>
      </c>
      <c r="G6564" s="15" t="s">
        <v>353</v>
      </c>
      <c r="H6564" s="14" t="n">
        <f aca="false">IFERROR(IF($F$3=0,"-",Tabla1[[#This Row],[Precio de Cliente neto]]*(1+$F$3)),"-")</f>
        <v>492.146865</v>
      </c>
      <c r="I6564" s="14" t="n">
        <v>468.7113</v>
      </c>
      <c r="J6564" s="14" t="n">
        <v>379.656153</v>
      </c>
    </row>
    <row r="6565" customFormat="false" ht="15" hidden="false" customHeight="false" outlineLevel="0" collapsed="false">
      <c r="A6565" s="12" t="n">
        <v>41158</v>
      </c>
      <c r="B6565" s="13" t="s">
        <v>6578</v>
      </c>
      <c r="C6565" s="14" t="n">
        <f aca="false">IF($F$2=0," - ",Tabla1[[#This Row],[Base Precio de Lista neto]])</f>
        <v>537.3896</v>
      </c>
      <c r="D6565" s="14" t="n">
        <f aca="false">IF($F$2=0," - ",Tabla1[[#This Row],[Base Precio de Lista neto]]*(1-$F$2))</f>
        <v>376.17272</v>
      </c>
      <c r="E6565" s="14" t="n">
        <f aca="false">IF($F$2=0," - ",Tabla1[[#This Row],[Base para Mejor precio]]*(1-$F$2))</f>
        <v>304.6999032</v>
      </c>
      <c r="F6565" s="12" t="s">
        <v>17</v>
      </c>
      <c r="G6565" s="15" t="s">
        <v>353</v>
      </c>
      <c r="H6565" s="14" t="n">
        <f aca="false">IFERROR(IF($F$3=0,"-",Tabla1[[#This Row],[Precio de Cliente neto]]*(1+$F$3)),"-")</f>
        <v>564.25908</v>
      </c>
      <c r="I6565" s="14" t="n">
        <v>537.3896</v>
      </c>
      <c r="J6565" s="14" t="n">
        <v>435.285576</v>
      </c>
    </row>
    <row r="6566" customFormat="false" ht="15" hidden="false" customHeight="false" outlineLevel="0" collapsed="false">
      <c r="A6566" s="12" t="n">
        <v>41159</v>
      </c>
      <c r="B6566" s="13" t="s">
        <v>6579</v>
      </c>
      <c r="C6566" s="14" t="n">
        <f aca="false">IF($F$2=0," - ",Tabla1[[#This Row],[Base Precio de Lista neto]])</f>
        <v>468.7113</v>
      </c>
      <c r="D6566" s="14" t="n">
        <f aca="false">IF($F$2=0," - ",Tabla1[[#This Row],[Base Precio de Lista neto]]*(1-$F$2))</f>
        <v>328.09791</v>
      </c>
      <c r="E6566" s="14" t="n">
        <f aca="false">IF($F$2=0," - ",Tabla1[[#This Row],[Base para Mejor precio]]*(1-$F$2))</f>
        <v>265.7593071</v>
      </c>
      <c r="F6566" s="12" t="s">
        <v>17</v>
      </c>
      <c r="G6566" s="15" t="s">
        <v>353</v>
      </c>
      <c r="H6566" s="14" t="n">
        <f aca="false">IFERROR(IF($F$3=0,"-",Tabla1[[#This Row],[Precio de Cliente neto]]*(1+$F$3)),"-")</f>
        <v>492.146865</v>
      </c>
      <c r="I6566" s="14" t="n">
        <v>468.7113</v>
      </c>
      <c r="J6566" s="14" t="n">
        <v>379.656153</v>
      </c>
    </row>
    <row r="6567" customFormat="false" ht="15" hidden="false" customHeight="false" outlineLevel="0" collapsed="false">
      <c r="A6567" s="12" t="n">
        <v>41160</v>
      </c>
      <c r="B6567" s="13" t="s">
        <v>6580</v>
      </c>
      <c r="C6567" s="14" t="n">
        <f aca="false">IF($F$2=0," - ",Tabla1[[#This Row],[Base Precio de Lista neto]])</f>
        <v>537.3896</v>
      </c>
      <c r="D6567" s="14" t="n">
        <f aca="false">IF($F$2=0," - ",Tabla1[[#This Row],[Base Precio de Lista neto]]*(1-$F$2))</f>
        <v>376.17272</v>
      </c>
      <c r="E6567" s="14" t="n">
        <f aca="false">IF($F$2=0," - ",Tabla1[[#This Row],[Base para Mejor precio]]*(1-$F$2))</f>
        <v>304.6999032</v>
      </c>
      <c r="F6567" s="12" t="s">
        <v>17</v>
      </c>
      <c r="G6567" s="15" t="s">
        <v>353</v>
      </c>
      <c r="H6567" s="14" t="n">
        <f aca="false">IFERROR(IF($F$3=0,"-",Tabla1[[#This Row],[Precio de Cliente neto]]*(1+$F$3)),"-")</f>
        <v>564.25908</v>
      </c>
      <c r="I6567" s="14" t="n">
        <v>537.3896</v>
      </c>
      <c r="J6567" s="14" t="n">
        <v>435.285576</v>
      </c>
    </row>
    <row r="6568" customFormat="false" ht="15" hidden="false" customHeight="false" outlineLevel="0" collapsed="false">
      <c r="A6568" s="12" t="n">
        <v>41163</v>
      </c>
      <c r="B6568" s="13" t="s">
        <v>6581</v>
      </c>
      <c r="C6568" s="14" t="n">
        <f aca="false">IF($F$2=0," - ",Tabla1[[#This Row],[Base Precio de Lista neto]])</f>
        <v>462.4946</v>
      </c>
      <c r="D6568" s="14" t="n">
        <f aca="false">IF($F$2=0," - ",Tabla1[[#This Row],[Base Precio de Lista neto]]*(1-$F$2))</f>
        <v>323.74622</v>
      </c>
      <c r="E6568" s="14" t="n">
        <f aca="false">IF($F$2=0," - ",Tabla1[[#This Row],[Base para Mejor precio]]*(1-$F$2))</f>
        <v>291.371598</v>
      </c>
      <c r="F6568" s="12" t="s">
        <v>31</v>
      </c>
      <c r="G6568" s="15" t="s">
        <v>143</v>
      </c>
      <c r="H6568" s="14" t="n">
        <f aca="false">IFERROR(IF($F$3=0,"-",Tabla1[[#This Row],[Precio de Cliente neto]]*(1+$F$3)),"-")</f>
        <v>485.61933</v>
      </c>
      <c r="I6568" s="14" t="n">
        <v>462.4946</v>
      </c>
      <c r="J6568" s="14" t="n">
        <v>416.24514</v>
      </c>
    </row>
    <row r="6569" customFormat="false" ht="15" hidden="false" customHeight="false" outlineLevel="0" collapsed="false">
      <c r="A6569" s="12" t="n">
        <v>41164</v>
      </c>
      <c r="B6569" s="13" t="s">
        <v>6582</v>
      </c>
      <c r="C6569" s="14" t="n">
        <f aca="false">IF($F$2=0," - ",Tabla1[[#This Row],[Base Precio de Lista neto]])</f>
        <v>550.3933</v>
      </c>
      <c r="D6569" s="14" t="n">
        <f aca="false">IF($F$2=0," - ",Tabla1[[#This Row],[Base Precio de Lista neto]]*(1-$F$2))</f>
        <v>385.27531</v>
      </c>
      <c r="E6569" s="14" t="n">
        <f aca="false">IF($F$2=0," - ",Tabla1[[#This Row],[Base para Mejor precio]]*(1-$F$2))</f>
        <v>312.0730011</v>
      </c>
      <c r="F6569" s="12" t="s">
        <v>31</v>
      </c>
      <c r="G6569" s="15" t="s">
        <v>353</v>
      </c>
      <c r="H6569" s="14" t="n">
        <f aca="false">IFERROR(IF($F$3=0,"-",Tabla1[[#This Row],[Precio de Cliente neto]]*(1+$F$3)),"-")</f>
        <v>577.912965</v>
      </c>
      <c r="I6569" s="14" t="n">
        <v>550.3933</v>
      </c>
      <c r="J6569" s="14" t="n">
        <v>445.818573</v>
      </c>
    </row>
    <row r="6570" customFormat="false" ht="15" hidden="false" customHeight="false" outlineLevel="0" collapsed="false">
      <c r="A6570" s="12" t="n">
        <v>41167</v>
      </c>
      <c r="B6570" s="13" t="s">
        <v>6583</v>
      </c>
      <c r="C6570" s="14" t="n">
        <f aca="false">IF($F$2=0," - ",Tabla1[[#This Row],[Base Precio de Lista neto]])</f>
        <v>352.8691</v>
      </c>
      <c r="D6570" s="14" t="n">
        <f aca="false">IF($F$2=0," - ",Tabla1[[#This Row],[Base Precio de Lista neto]]*(1-$F$2))</f>
        <v>247.00837</v>
      </c>
      <c r="E6570" s="14" t="n">
        <f aca="false">IF($F$2=0," - ",Tabla1[[#This Row],[Base para Mejor precio]]*(1-$F$2))</f>
        <v>222.307533</v>
      </c>
      <c r="F6570" s="12" t="s">
        <v>31</v>
      </c>
      <c r="G6570" s="15" t="s">
        <v>143</v>
      </c>
      <c r="H6570" s="14" t="n">
        <f aca="false">IFERROR(IF($F$3=0,"-",Tabla1[[#This Row],[Precio de Cliente neto]]*(1+$F$3)),"-")</f>
        <v>370.512555</v>
      </c>
      <c r="I6570" s="14" t="n">
        <v>352.8691</v>
      </c>
      <c r="J6570" s="14" t="n">
        <v>317.58219</v>
      </c>
    </row>
    <row r="6571" customFormat="false" ht="15" hidden="false" customHeight="false" outlineLevel="0" collapsed="false">
      <c r="A6571" s="12" t="n">
        <v>41168</v>
      </c>
      <c r="B6571" s="13" t="s">
        <v>6584</v>
      </c>
      <c r="C6571" s="14" t="n">
        <f aca="false">IF($F$2=0," - ",Tabla1[[#This Row],[Base Precio de Lista neto]])</f>
        <v>527.5976</v>
      </c>
      <c r="D6571" s="14" t="n">
        <f aca="false">IF($F$2=0," - ",Tabla1[[#This Row],[Base Precio de Lista neto]]*(1-$F$2))</f>
        <v>369.31832</v>
      </c>
      <c r="E6571" s="14" t="n">
        <f aca="false">IF($F$2=0," - ",Tabla1[[#This Row],[Base para Mejor precio]]*(1-$F$2))</f>
        <v>299.1478392</v>
      </c>
      <c r="F6571" s="12" t="s">
        <v>31</v>
      </c>
      <c r="G6571" s="15" t="s">
        <v>353</v>
      </c>
      <c r="H6571" s="14" t="n">
        <f aca="false">IFERROR(IF($F$3=0,"-",Tabla1[[#This Row],[Precio de Cliente neto]]*(1+$F$3)),"-")</f>
        <v>553.97748</v>
      </c>
      <c r="I6571" s="14" t="n">
        <v>527.5976</v>
      </c>
      <c r="J6571" s="14" t="n">
        <v>427.354056</v>
      </c>
    </row>
    <row r="6572" customFormat="false" ht="15" hidden="false" customHeight="false" outlineLevel="0" collapsed="false">
      <c r="A6572" s="12" t="n">
        <v>41170</v>
      </c>
      <c r="B6572" s="13" t="s">
        <v>6585</v>
      </c>
      <c r="C6572" s="14" t="n">
        <f aca="false">IF($F$2=0," - ",Tabla1[[#This Row],[Base Precio de Lista neto]])</f>
        <v>394.0767</v>
      </c>
      <c r="D6572" s="14" t="n">
        <f aca="false">IF($F$2=0," - ",Tabla1[[#This Row],[Base Precio de Lista neto]]*(1-$F$2))</f>
        <v>275.85369</v>
      </c>
      <c r="E6572" s="14" t="n">
        <f aca="false">IF($F$2=0," - ",Tabla1[[#This Row],[Base para Mejor precio]]*(1-$F$2))</f>
        <v>248.268321</v>
      </c>
      <c r="F6572" s="12" t="s">
        <v>31</v>
      </c>
      <c r="G6572" s="15" t="s">
        <v>143</v>
      </c>
      <c r="H6572" s="14" t="n">
        <f aca="false">IFERROR(IF($F$3=0,"-",Tabla1[[#This Row],[Precio de Cliente neto]]*(1+$F$3)),"-")</f>
        <v>413.780535</v>
      </c>
      <c r="I6572" s="14" t="n">
        <v>394.0767</v>
      </c>
      <c r="J6572" s="14" t="n">
        <v>354.66903</v>
      </c>
    </row>
    <row r="6573" customFormat="false" ht="15" hidden="false" customHeight="false" outlineLevel="0" collapsed="false">
      <c r="A6573" s="12" t="n">
        <v>41174</v>
      </c>
      <c r="B6573" s="13" t="s">
        <v>6586</v>
      </c>
      <c r="C6573" s="14" t="n">
        <f aca="false">IF($F$2=0," - ",Tabla1[[#This Row],[Base Precio de Lista neto]])</f>
        <v>425.1933</v>
      </c>
      <c r="D6573" s="14" t="n">
        <f aca="false">IF($F$2=0," - ",Tabla1[[#This Row],[Base Precio de Lista neto]]*(1-$F$2))</f>
        <v>297.63531</v>
      </c>
      <c r="E6573" s="14" t="n">
        <f aca="false">IF($F$2=0," - ",Tabla1[[#This Row],[Base para Mejor precio]]*(1-$F$2))</f>
        <v>267.871779</v>
      </c>
      <c r="F6573" s="12" t="s">
        <v>31</v>
      </c>
      <c r="G6573" s="15" t="s">
        <v>143</v>
      </c>
      <c r="H6573" s="14" t="n">
        <f aca="false">IFERROR(IF($F$3=0,"-",Tabla1[[#This Row],[Precio de Cliente neto]]*(1+$F$3)),"-")</f>
        <v>446.452965</v>
      </c>
      <c r="I6573" s="14" t="n">
        <v>425.1933</v>
      </c>
      <c r="J6573" s="14" t="n">
        <v>382.67397</v>
      </c>
    </row>
    <row r="6574" customFormat="false" ht="15" hidden="false" customHeight="false" outlineLevel="0" collapsed="false">
      <c r="A6574" s="12" t="n">
        <v>41175</v>
      </c>
      <c r="B6574" s="13" t="s">
        <v>6587</v>
      </c>
      <c r="C6574" s="14" t="n">
        <f aca="false">IF($F$2=0," - ",Tabla1[[#This Row],[Base Precio de Lista neto]])</f>
        <v>486.608</v>
      </c>
      <c r="D6574" s="14" t="n">
        <f aca="false">IF($F$2=0," - ",Tabla1[[#This Row],[Base Precio de Lista neto]]*(1-$F$2))</f>
        <v>340.6256</v>
      </c>
      <c r="E6574" s="14" t="n">
        <f aca="false">IF($F$2=0," - ",Tabla1[[#This Row],[Base para Mejor precio]]*(1-$F$2))</f>
        <v>306.56304</v>
      </c>
      <c r="F6574" s="12" t="s">
        <v>31</v>
      </c>
      <c r="G6574" s="15" t="s">
        <v>143</v>
      </c>
      <c r="H6574" s="14" t="n">
        <f aca="false">IFERROR(IF($F$3=0,"-",Tabla1[[#This Row],[Precio de Cliente neto]]*(1+$F$3)),"-")</f>
        <v>510.9384</v>
      </c>
      <c r="I6574" s="14" t="n">
        <v>486.608</v>
      </c>
      <c r="J6574" s="14" t="n">
        <v>437.9472</v>
      </c>
    </row>
    <row r="6575" customFormat="false" ht="15" hidden="false" customHeight="false" outlineLevel="0" collapsed="false">
      <c r="A6575" s="12" t="n">
        <v>41176</v>
      </c>
      <c r="B6575" s="13" t="s">
        <v>6588</v>
      </c>
      <c r="C6575" s="14" t="n">
        <f aca="false">IF($F$2=0," - ",Tabla1[[#This Row],[Base Precio de Lista neto]])</f>
        <v>544.4365</v>
      </c>
      <c r="D6575" s="14" t="n">
        <f aca="false">IF($F$2=0," - ",Tabla1[[#This Row],[Base Precio de Lista neto]]*(1-$F$2))</f>
        <v>381.10555</v>
      </c>
      <c r="E6575" s="14" t="n">
        <f aca="false">IF($F$2=0," - ",Tabla1[[#This Row],[Base para Mejor precio]]*(1-$F$2))</f>
        <v>342.994995</v>
      </c>
      <c r="F6575" s="12" t="s">
        <v>31</v>
      </c>
      <c r="G6575" s="15" t="s">
        <v>143</v>
      </c>
      <c r="H6575" s="14" t="n">
        <f aca="false">IFERROR(IF($F$3=0,"-",Tabla1[[#This Row],[Precio de Cliente neto]]*(1+$F$3)),"-")</f>
        <v>571.658325</v>
      </c>
      <c r="I6575" s="14" t="n">
        <v>544.4365</v>
      </c>
      <c r="J6575" s="14" t="n">
        <v>489.99285</v>
      </c>
    </row>
    <row r="6576" customFormat="false" ht="15" hidden="false" customHeight="false" outlineLevel="0" collapsed="false">
      <c r="A6576" s="12" t="n">
        <v>41179</v>
      </c>
      <c r="B6576" s="13" t="s">
        <v>6589</v>
      </c>
      <c r="C6576" s="14" t="n">
        <f aca="false">IF($F$2=0," - ",Tabla1[[#This Row],[Base Precio de Lista neto]])</f>
        <v>447.088</v>
      </c>
      <c r="D6576" s="14" t="n">
        <f aca="false">IF($F$2=0," - ",Tabla1[[#This Row],[Base Precio de Lista neto]]*(1-$F$2))</f>
        <v>312.9616</v>
      </c>
      <c r="E6576" s="14" t="n">
        <f aca="false">IF($F$2=0," - ",Tabla1[[#This Row],[Base para Mejor precio]]*(1-$F$2))</f>
        <v>253.498896</v>
      </c>
      <c r="F6576" s="12" t="s">
        <v>17</v>
      </c>
      <c r="G6576" s="15" t="s">
        <v>353</v>
      </c>
      <c r="H6576" s="14" t="n">
        <f aca="false">IFERROR(IF($F$3=0,"-",Tabla1[[#This Row],[Precio de Cliente neto]]*(1+$F$3)),"-")</f>
        <v>469.4424</v>
      </c>
      <c r="I6576" s="14" t="n">
        <v>447.088</v>
      </c>
      <c r="J6576" s="14" t="n">
        <v>362.14128</v>
      </c>
    </row>
    <row r="6577" customFormat="false" ht="15" hidden="false" customHeight="false" outlineLevel="0" collapsed="false">
      <c r="A6577" s="12" t="n">
        <v>41180</v>
      </c>
      <c r="B6577" s="13" t="s">
        <v>6590</v>
      </c>
      <c r="C6577" s="14" t="n">
        <f aca="false">IF($F$2=0," - ",Tabla1[[#This Row],[Base Precio de Lista neto]])</f>
        <v>511.713</v>
      </c>
      <c r="D6577" s="14" t="n">
        <f aca="false">IF($F$2=0," - ",Tabla1[[#This Row],[Base Precio de Lista neto]]*(1-$F$2))</f>
        <v>358.1991</v>
      </c>
      <c r="E6577" s="14" t="n">
        <f aca="false">IF($F$2=0," - ",Tabla1[[#This Row],[Base para Mejor precio]]*(1-$F$2))</f>
        <v>290.141271</v>
      </c>
      <c r="F6577" s="12" t="s">
        <v>17</v>
      </c>
      <c r="G6577" s="15" t="s">
        <v>353</v>
      </c>
      <c r="H6577" s="14" t="n">
        <f aca="false">IFERROR(IF($F$3=0,"-",Tabla1[[#This Row],[Precio de Cliente neto]]*(1+$F$3)),"-")</f>
        <v>537.29865</v>
      </c>
      <c r="I6577" s="14" t="n">
        <v>511.713</v>
      </c>
      <c r="J6577" s="14" t="n">
        <v>414.48753</v>
      </c>
    </row>
    <row r="6578" customFormat="false" ht="15" hidden="false" customHeight="false" outlineLevel="0" collapsed="false">
      <c r="A6578" s="12" t="n">
        <v>41182</v>
      </c>
      <c r="B6578" s="13" t="s">
        <v>6591</v>
      </c>
      <c r="C6578" s="14" t="n">
        <f aca="false">IF($F$2=0," - ",Tabla1[[#This Row],[Base Precio de Lista neto]])</f>
        <v>447.088</v>
      </c>
      <c r="D6578" s="14" t="n">
        <f aca="false">IF($F$2=0," - ",Tabla1[[#This Row],[Base Precio de Lista neto]]*(1-$F$2))</f>
        <v>312.9616</v>
      </c>
      <c r="E6578" s="14" t="n">
        <f aca="false">IF($F$2=0," - ",Tabla1[[#This Row],[Base para Mejor precio]]*(1-$F$2))</f>
        <v>253.498896</v>
      </c>
      <c r="F6578" s="12" t="s">
        <v>17</v>
      </c>
      <c r="G6578" s="15" t="s">
        <v>353</v>
      </c>
      <c r="H6578" s="14" t="n">
        <f aca="false">IFERROR(IF($F$3=0,"-",Tabla1[[#This Row],[Precio de Cliente neto]]*(1+$F$3)),"-")</f>
        <v>469.4424</v>
      </c>
      <c r="I6578" s="14" t="n">
        <v>447.088</v>
      </c>
      <c r="J6578" s="14" t="n">
        <v>362.14128</v>
      </c>
    </row>
    <row r="6579" customFormat="false" ht="15" hidden="false" customHeight="false" outlineLevel="0" collapsed="false">
      <c r="A6579" s="12" t="n">
        <v>41183</v>
      </c>
      <c r="B6579" s="13" t="s">
        <v>6592</v>
      </c>
      <c r="C6579" s="14" t="n">
        <f aca="false">IF($F$2=0," - ",Tabla1[[#This Row],[Base Precio de Lista neto]])</f>
        <v>511.713</v>
      </c>
      <c r="D6579" s="14" t="n">
        <f aca="false">IF($F$2=0," - ",Tabla1[[#This Row],[Base Precio de Lista neto]]*(1-$F$2))</f>
        <v>358.1991</v>
      </c>
      <c r="E6579" s="14" t="n">
        <f aca="false">IF($F$2=0," - ",Tabla1[[#This Row],[Base para Mejor precio]]*(1-$F$2))</f>
        <v>290.141271</v>
      </c>
      <c r="F6579" s="12" t="s">
        <v>17</v>
      </c>
      <c r="G6579" s="15" t="s">
        <v>353</v>
      </c>
      <c r="H6579" s="14" t="n">
        <f aca="false">IFERROR(IF($F$3=0,"-",Tabla1[[#This Row],[Precio de Cliente neto]]*(1+$F$3)),"-")</f>
        <v>537.29865</v>
      </c>
      <c r="I6579" s="14" t="n">
        <v>511.713</v>
      </c>
      <c r="J6579" s="14" t="n">
        <v>414.48753</v>
      </c>
    </row>
    <row r="6580" customFormat="false" ht="15" hidden="false" customHeight="false" outlineLevel="0" collapsed="false">
      <c r="A6580" s="12" t="n">
        <v>41184</v>
      </c>
      <c r="B6580" s="13" t="s">
        <v>6593</v>
      </c>
      <c r="C6580" s="14" t="n">
        <f aca="false">IF($F$2=0," - ",Tabla1[[#This Row],[Base Precio de Lista neto]])</f>
        <v>267.0856</v>
      </c>
      <c r="D6580" s="14" t="n">
        <f aca="false">IF($F$2=0," - ",Tabla1[[#This Row],[Base Precio de Lista neto]]*(1-$F$2))</f>
        <v>186.95992</v>
      </c>
      <c r="E6580" s="14" t="n">
        <f aca="false">IF($F$2=0," - ",Tabla1[[#This Row],[Base para Mejor precio]]*(1-$F$2))</f>
        <v>148.07225664</v>
      </c>
      <c r="F6580" s="12" t="s">
        <v>17</v>
      </c>
      <c r="G6580" s="15" t="s">
        <v>353</v>
      </c>
      <c r="H6580" s="14" t="n">
        <f aca="false">IFERROR(IF($F$3=0,"-",Tabla1[[#This Row],[Precio de Cliente neto]]*(1+$F$3)),"-")</f>
        <v>280.43988</v>
      </c>
      <c r="I6580" s="14" t="n">
        <v>267.0856</v>
      </c>
      <c r="J6580" s="14" t="n">
        <v>211.5317952</v>
      </c>
    </row>
    <row r="6581" customFormat="false" ht="15" hidden="false" customHeight="false" outlineLevel="0" collapsed="false">
      <c r="A6581" s="12" t="n">
        <v>41185</v>
      </c>
      <c r="B6581" s="13" t="s">
        <v>6594</v>
      </c>
      <c r="C6581" s="14" t="n">
        <f aca="false">IF($F$2=0," - ",Tabla1[[#This Row],[Base Precio de Lista neto]])</f>
        <v>387.7681</v>
      </c>
      <c r="D6581" s="14" t="n">
        <f aca="false">IF($F$2=0," - ",Tabla1[[#This Row],[Base Precio de Lista neto]]*(1-$F$2))</f>
        <v>271.43767</v>
      </c>
      <c r="E6581" s="14" t="n">
        <f aca="false">IF($F$2=0," - ",Tabla1[[#This Row],[Base para Mejor precio]]*(1-$F$2))</f>
        <v>214.97863464</v>
      </c>
      <c r="F6581" s="12" t="s">
        <v>17</v>
      </c>
      <c r="G6581" s="15" t="s">
        <v>353</v>
      </c>
      <c r="H6581" s="14" t="n">
        <f aca="false">IFERROR(IF($F$3=0,"-",Tabla1[[#This Row],[Precio de Cliente neto]]*(1+$F$3)),"-")</f>
        <v>407.156505</v>
      </c>
      <c r="I6581" s="14" t="n">
        <v>387.7681</v>
      </c>
      <c r="J6581" s="14" t="n">
        <v>307.1123352</v>
      </c>
    </row>
    <row r="6582" customFormat="false" ht="15" hidden="false" customHeight="false" outlineLevel="0" collapsed="false">
      <c r="A6582" s="12" t="n">
        <v>41186</v>
      </c>
      <c r="B6582" s="13" t="s">
        <v>6595</v>
      </c>
      <c r="C6582" s="14" t="n">
        <f aca="false">IF($F$2=0," - ",Tabla1[[#This Row],[Base Precio de Lista neto]])</f>
        <v>500.7602</v>
      </c>
      <c r="D6582" s="14" t="n">
        <f aca="false">IF($F$2=0," - ",Tabla1[[#This Row],[Base Precio de Lista neto]]*(1-$F$2))</f>
        <v>350.53214</v>
      </c>
      <c r="E6582" s="14" t="n">
        <f aca="false">IF($F$2=0," - ",Tabla1[[#This Row],[Base para Mejor precio]]*(1-$F$2))</f>
        <v>277.62145488</v>
      </c>
      <c r="F6582" s="12" t="s">
        <v>17</v>
      </c>
      <c r="G6582" s="15" t="s">
        <v>353</v>
      </c>
      <c r="H6582" s="14" t="n">
        <f aca="false">IFERROR(IF($F$3=0,"-",Tabla1[[#This Row],[Precio de Cliente neto]]*(1+$F$3)),"-")</f>
        <v>525.79821</v>
      </c>
      <c r="I6582" s="14" t="n">
        <v>500.7602</v>
      </c>
      <c r="J6582" s="14" t="n">
        <v>396.6020784</v>
      </c>
    </row>
    <row r="6583" customFormat="false" ht="15" hidden="false" customHeight="false" outlineLevel="0" collapsed="false">
      <c r="A6583" s="12" t="n">
        <v>41187</v>
      </c>
      <c r="B6583" s="13" t="s">
        <v>6596</v>
      </c>
      <c r="C6583" s="14" t="n">
        <f aca="false">IF($F$2=0," - ",Tabla1[[#This Row],[Base Precio de Lista neto]])</f>
        <v>1762.9051</v>
      </c>
      <c r="D6583" s="14" t="n">
        <f aca="false">IF($F$2=0," - ",Tabla1[[#This Row],[Base Precio de Lista neto]]*(1-$F$2))</f>
        <v>1234.03357</v>
      </c>
      <c r="E6583" s="14" t="n">
        <f aca="false">IF($F$2=0," - ",Tabla1[[#This Row],[Base para Mejor precio]]*(1-$F$2))</f>
        <v>1110.630213</v>
      </c>
      <c r="F6583" s="12" t="s">
        <v>31</v>
      </c>
      <c r="G6583" s="15"/>
      <c r="H6583" s="14" t="n">
        <f aca="false">IFERROR(IF($F$3=0,"-",Tabla1[[#This Row],[Precio de Cliente neto]]*(1+$F$3)),"-")</f>
        <v>1851.050355</v>
      </c>
      <c r="I6583" s="14" t="n">
        <v>1762.9051</v>
      </c>
      <c r="J6583" s="14" t="n">
        <v>1586.61459</v>
      </c>
    </row>
    <row r="6584" customFormat="false" ht="15" hidden="false" customHeight="false" outlineLevel="0" collapsed="false">
      <c r="A6584" s="12" t="n">
        <v>41188</v>
      </c>
      <c r="B6584" s="13" t="s">
        <v>6597</v>
      </c>
      <c r="C6584" s="14" t="n">
        <f aca="false">IF($F$2=0," - ",Tabla1[[#This Row],[Base Precio de Lista neto]])</f>
        <v>1958.3699</v>
      </c>
      <c r="D6584" s="14" t="n">
        <f aca="false">IF($F$2=0," - ",Tabla1[[#This Row],[Base Precio de Lista neto]]*(1-$F$2))</f>
        <v>1370.85893</v>
      </c>
      <c r="E6584" s="14" t="n">
        <f aca="false">IF($F$2=0," - ",Tabla1[[#This Row],[Base para Mejor precio]]*(1-$F$2))</f>
        <v>1233.773037</v>
      </c>
      <c r="F6584" s="12" t="s">
        <v>31</v>
      </c>
      <c r="G6584" s="15"/>
      <c r="H6584" s="14" t="n">
        <f aca="false">IFERROR(IF($F$3=0,"-",Tabla1[[#This Row],[Precio de Cliente neto]]*(1+$F$3)),"-")</f>
        <v>2056.288395</v>
      </c>
      <c r="I6584" s="14" t="n">
        <v>1958.3699</v>
      </c>
      <c r="J6584" s="14" t="n">
        <v>1762.53291</v>
      </c>
    </row>
    <row r="6585" customFormat="false" ht="15" hidden="false" customHeight="false" outlineLevel="0" collapsed="false">
      <c r="A6585" s="12" t="n">
        <v>41189</v>
      </c>
      <c r="B6585" s="13" t="s">
        <v>6598</v>
      </c>
      <c r="C6585" s="14" t="n">
        <f aca="false">IF($F$2=0," - ",Tabla1[[#This Row],[Base Precio de Lista neto]])</f>
        <v>2773.7563</v>
      </c>
      <c r="D6585" s="14" t="n">
        <f aca="false">IF($F$2=0," - ",Tabla1[[#This Row],[Base Precio de Lista neto]]*(1-$F$2))</f>
        <v>1941.62941</v>
      </c>
      <c r="E6585" s="14" t="n">
        <f aca="false">IF($F$2=0," - ",Tabla1[[#This Row],[Base para Mejor precio]]*(1-$F$2))</f>
        <v>1747.466469</v>
      </c>
      <c r="F6585" s="12" t="s">
        <v>31</v>
      </c>
      <c r="G6585" s="15"/>
      <c r="H6585" s="14" t="n">
        <f aca="false">IFERROR(IF($F$3=0,"-",Tabla1[[#This Row],[Precio de Cliente neto]]*(1+$F$3)),"-")</f>
        <v>2912.444115</v>
      </c>
      <c r="I6585" s="14" t="n">
        <v>2773.7563</v>
      </c>
      <c r="J6585" s="14" t="n">
        <v>2496.38067</v>
      </c>
    </row>
    <row r="6586" customFormat="false" ht="15" hidden="false" customHeight="false" outlineLevel="0" collapsed="false">
      <c r="A6586" s="12" t="n">
        <v>41190</v>
      </c>
      <c r="B6586" s="13" t="s">
        <v>6599</v>
      </c>
      <c r="C6586" s="14" t="n">
        <f aca="false">IF($F$2=0," - ",Tabla1[[#This Row],[Base Precio de Lista neto]])</f>
        <v>1334.5981</v>
      </c>
      <c r="D6586" s="14" t="n">
        <f aca="false">IF($F$2=0," - ",Tabla1[[#This Row],[Base Precio de Lista neto]]*(1-$F$2))</f>
        <v>934.21867</v>
      </c>
      <c r="E6586" s="14" t="n">
        <f aca="false">IF($F$2=0," - ",Tabla1[[#This Row],[Base para Mejor precio]]*(1-$F$2))</f>
        <v>840.796803</v>
      </c>
      <c r="F6586" s="12" t="s">
        <v>31</v>
      </c>
      <c r="G6586" s="15"/>
      <c r="H6586" s="14" t="n">
        <f aca="false">IFERROR(IF($F$3=0,"-",Tabla1[[#This Row],[Precio de Cliente neto]]*(1+$F$3)),"-")</f>
        <v>1401.328005</v>
      </c>
      <c r="I6586" s="14" t="n">
        <v>1334.5981</v>
      </c>
      <c r="J6586" s="14" t="n">
        <v>1201.13829</v>
      </c>
    </row>
    <row r="6587" customFormat="false" ht="15" hidden="false" customHeight="false" outlineLevel="0" collapsed="false">
      <c r="A6587" s="12" t="n">
        <v>41191</v>
      </c>
      <c r="B6587" s="13" t="s">
        <v>6600</v>
      </c>
      <c r="C6587" s="14" t="n">
        <f aca="false">IF($F$2=0," - ",Tabla1[[#This Row],[Base Precio de Lista neto]])</f>
        <v>1524.3389</v>
      </c>
      <c r="D6587" s="14" t="n">
        <f aca="false">IF($F$2=0," - ",Tabla1[[#This Row],[Base Precio de Lista neto]]*(1-$F$2))</f>
        <v>1067.03723</v>
      </c>
      <c r="E6587" s="14" t="n">
        <f aca="false">IF($F$2=0," - ",Tabla1[[#This Row],[Base para Mejor precio]]*(1-$F$2))</f>
        <v>960.333507</v>
      </c>
      <c r="F6587" s="12" t="s">
        <v>31</v>
      </c>
      <c r="G6587" s="15"/>
      <c r="H6587" s="14" t="n">
        <f aca="false">IFERROR(IF($F$3=0,"-",Tabla1[[#This Row],[Precio de Cliente neto]]*(1+$F$3)),"-")</f>
        <v>1600.555845</v>
      </c>
      <c r="I6587" s="14" t="n">
        <v>1524.3389</v>
      </c>
      <c r="J6587" s="14" t="n">
        <v>1371.90501</v>
      </c>
    </row>
    <row r="6588" customFormat="false" ht="15" hidden="false" customHeight="false" outlineLevel="0" collapsed="false">
      <c r="A6588" s="12" t="n">
        <v>41192</v>
      </c>
      <c r="B6588" s="13" t="s">
        <v>6601</v>
      </c>
      <c r="C6588" s="14" t="n">
        <f aca="false">IF($F$2=0," - ",Tabla1[[#This Row],[Base Precio de Lista neto]])</f>
        <v>1712.4108</v>
      </c>
      <c r="D6588" s="14" t="n">
        <f aca="false">IF($F$2=0," - ",Tabla1[[#This Row],[Base Precio de Lista neto]]*(1-$F$2))</f>
        <v>1198.68756</v>
      </c>
      <c r="E6588" s="14" t="n">
        <f aca="false">IF($F$2=0," - ",Tabla1[[#This Row],[Base para Mejor precio]]*(1-$F$2))</f>
        <v>1078.818804</v>
      </c>
      <c r="F6588" s="12" t="s">
        <v>31</v>
      </c>
      <c r="G6588" s="15"/>
      <c r="H6588" s="14" t="n">
        <f aca="false">IFERROR(IF($F$3=0,"-",Tabla1[[#This Row],[Precio de Cliente neto]]*(1+$F$3)),"-")</f>
        <v>1798.03134</v>
      </c>
      <c r="I6588" s="14" t="n">
        <v>1712.4108</v>
      </c>
      <c r="J6588" s="14" t="n">
        <v>1541.16972</v>
      </c>
    </row>
    <row r="6589" customFormat="false" ht="15" hidden="false" customHeight="false" outlineLevel="0" collapsed="false">
      <c r="A6589" s="12" t="n">
        <v>41197</v>
      </c>
      <c r="B6589" s="13" t="s">
        <v>6602</v>
      </c>
      <c r="C6589" s="14" t="n">
        <f aca="false">IF($F$2=0," - ",Tabla1[[#This Row],[Base Precio de Lista neto]])</f>
        <v>101.1382</v>
      </c>
      <c r="D6589" s="14" t="n">
        <f aca="false">IF($F$2=0," - ",Tabla1[[#This Row],[Base Precio de Lista neto]]*(1-$F$2))</f>
        <v>70.79674</v>
      </c>
      <c r="E6589" s="14" t="n">
        <f aca="false">IF($F$2=0," - ",Tabla1[[#This Row],[Base para Mejor precio]]*(1-$F$2))</f>
        <v>63.717066</v>
      </c>
      <c r="F6589" s="12" t="s">
        <v>31</v>
      </c>
      <c r="G6589" s="15"/>
      <c r="H6589" s="14" t="n">
        <f aca="false">IFERROR(IF($F$3=0,"-",Tabla1[[#This Row],[Precio de Cliente neto]]*(1+$F$3)),"-")</f>
        <v>106.19511</v>
      </c>
      <c r="I6589" s="14" t="n">
        <v>101.1382</v>
      </c>
      <c r="J6589" s="14" t="n">
        <v>91.02438</v>
      </c>
    </row>
    <row r="6590" customFormat="false" ht="15" hidden="false" customHeight="false" outlineLevel="0" collapsed="false">
      <c r="A6590" s="12" t="n">
        <v>41198</v>
      </c>
      <c r="B6590" s="13" t="s">
        <v>6603</v>
      </c>
      <c r="C6590" s="14" t="n">
        <f aca="false">IF($F$2=0," - ",Tabla1[[#This Row],[Base Precio de Lista neto]])</f>
        <v>160.5903</v>
      </c>
      <c r="D6590" s="14" t="n">
        <f aca="false">IF($F$2=0," - ",Tabla1[[#This Row],[Base Precio de Lista neto]]*(1-$F$2))</f>
        <v>112.41321</v>
      </c>
      <c r="E6590" s="14" t="n">
        <f aca="false">IF($F$2=0," - ",Tabla1[[#This Row],[Base para Mejor precio]]*(1-$F$2))</f>
        <v>101.171889</v>
      </c>
      <c r="F6590" s="12" t="s">
        <v>31</v>
      </c>
      <c r="G6590" s="15"/>
      <c r="H6590" s="14" t="n">
        <f aca="false">IFERROR(IF($F$3=0,"-",Tabla1[[#This Row],[Precio de Cliente neto]]*(1+$F$3)),"-")</f>
        <v>168.619815</v>
      </c>
      <c r="I6590" s="14" t="n">
        <v>160.5903</v>
      </c>
      <c r="J6590" s="14" t="n">
        <v>144.53127</v>
      </c>
    </row>
    <row r="6591" customFormat="false" ht="15" hidden="false" customHeight="false" outlineLevel="0" collapsed="false">
      <c r="A6591" s="12" t="n">
        <v>41200</v>
      </c>
      <c r="B6591" s="13" t="s">
        <v>6604</v>
      </c>
      <c r="C6591" s="14" t="n">
        <f aca="false">IF($F$2=0," - ",Tabla1[[#This Row],[Base Precio de Lista neto]])</f>
        <v>202.7069</v>
      </c>
      <c r="D6591" s="14" t="n">
        <f aca="false">IF($F$2=0," - ",Tabla1[[#This Row],[Base Precio de Lista neto]]*(1-$F$2))</f>
        <v>141.89483</v>
      </c>
      <c r="E6591" s="14" t="n">
        <f aca="false">IF($F$2=0," - ",Tabla1[[#This Row],[Base para Mejor precio]]*(1-$F$2))</f>
        <v>127.705347</v>
      </c>
      <c r="F6591" s="12" t="s">
        <v>31</v>
      </c>
      <c r="G6591" s="15"/>
      <c r="H6591" s="14" t="n">
        <f aca="false">IFERROR(IF($F$3=0,"-",Tabla1[[#This Row],[Precio de Cliente neto]]*(1+$F$3)),"-")</f>
        <v>212.842245</v>
      </c>
      <c r="I6591" s="14" t="n">
        <v>202.7069</v>
      </c>
      <c r="J6591" s="14" t="n">
        <v>182.43621</v>
      </c>
    </row>
    <row r="6592" customFormat="false" ht="15" hidden="false" customHeight="false" outlineLevel="0" collapsed="false">
      <c r="A6592" s="12" t="n">
        <v>41201</v>
      </c>
      <c r="B6592" s="13" t="s">
        <v>6605</v>
      </c>
      <c r="C6592" s="14" t="n">
        <f aca="false">IF($F$2=0," - ",Tabla1[[#This Row],[Base Precio de Lista neto]])</f>
        <v>653.1372</v>
      </c>
      <c r="D6592" s="14" t="n">
        <f aca="false">IF($F$2=0," - ",Tabla1[[#This Row],[Base Precio de Lista neto]]*(1-$F$2))</f>
        <v>457.19604</v>
      </c>
      <c r="E6592" s="14" t="n">
        <f aca="false">IF($F$2=0," - ",Tabla1[[#This Row],[Base para Mejor precio]]*(1-$F$2))</f>
        <v>411.476436</v>
      </c>
      <c r="F6592" s="12" t="s">
        <v>31</v>
      </c>
      <c r="G6592" s="15"/>
      <c r="H6592" s="14" t="n">
        <f aca="false">IFERROR(IF($F$3=0,"-",Tabla1[[#This Row],[Precio de Cliente neto]]*(1+$F$3)),"-")</f>
        <v>685.79406</v>
      </c>
      <c r="I6592" s="14" t="n">
        <v>653.1372</v>
      </c>
      <c r="J6592" s="14" t="n">
        <v>587.82348</v>
      </c>
    </row>
    <row r="6593" customFormat="false" ht="15" hidden="false" customHeight="false" outlineLevel="0" collapsed="false">
      <c r="A6593" s="12" t="n">
        <v>41207</v>
      </c>
      <c r="B6593" s="13" t="s">
        <v>6606</v>
      </c>
      <c r="C6593" s="14" t="n">
        <f aca="false">IF($F$2=0," - ",Tabla1[[#This Row],[Base Precio de Lista neto]])</f>
        <v>189.7254</v>
      </c>
      <c r="D6593" s="14" t="n">
        <f aca="false">IF($F$2=0," - ",Tabla1[[#This Row],[Base Precio de Lista neto]]*(1-$F$2))</f>
        <v>132.80778</v>
      </c>
      <c r="E6593" s="14" t="n">
        <f aca="false">IF($F$2=0," - ",Tabla1[[#This Row],[Base para Mejor precio]]*(1-$F$2))</f>
        <v>119.527002</v>
      </c>
      <c r="F6593" s="12" t="s">
        <v>14</v>
      </c>
      <c r="G6593" s="15"/>
      <c r="H6593" s="14" t="n">
        <f aca="false">IFERROR(IF($F$3=0,"-",Tabla1[[#This Row],[Precio de Cliente neto]]*(1+$F$3)),"-")</f>
        <v>199.21167</v>
      </c>
      <c r="I6593" s="14" t="n">
        <v>189.7254</v>
      </c>
      <c r="J6593" s="14" t="n">
        <v>170.75286</v>
      </c>
    </row>
    <row r="6594" customFormat="false" ht="15" hidden="false" customHeight="false" outlineLevel="0" collapsed="false">
      <c r="A6594" s="12" t="n">
        <v>41208</v>
      </c>
      <c r="B6594" s="13" t="s">
        <v>6607</v>
      </c>
      <c r="C6594" s="14" t="n">
        <f aca="false">IF($F$2=0," - ",Tabla1[[#This Row],[Base Precio de Lista neto]])</f>
        <v>328.6225</v>
      </c>
      <c r="D6594" s="14" t="n">
        <f aca="false">IF($F$2=0," - ",Tabla1[[#This Row],[Base Precio de Lista neto]]*(1-$F$2))</f>
        <v>230.03575</v>
      </c>
      <c r="E6594" s="14" t="n">
        <f aca="false">IF($F$2=0," - ",Tabla1[[#This Row],[Base para Mejor precio]]*(1-$F$2))</f>
        <v>207.032175</v>
      </c>
      <c r="F6594" s="12" t="s">
        <v>14</v>
      </c>
      <c r="G6594" s="15"/>
      <c r="H6594" s="14" t="n">
        <f aca="false">IFERROR(IF($F$3=0,"-",Tabla1[[#This Row],[Precio de Cliente neto]]*(1+$F$3)),"-")</f>
        <v>345.053625</v>
      </c>
      <c r="I6594" s="14" t="n">
        <v>328.6225</v>
      </c>
      <c r="J6594" s="14" t="n">
        <v>295.76025</v>
      </c>
    </row>
    <row r="6595" customFormat="false" ht="15" hidden="false" customHeight="false" outlineLevel="0" collapsed="false">
      <c r="A6595" s="12" t="n">
        <v>41221</v>
      </c>
      <c r="B6595" s="13" t="s">
        <v>6608</v>
      </c>
      <c r="C6595" s="14" t="n">
        <f aca="false">IF($F$2=0," - ",Tabla1[[#This Row],[Base Precio de Lista neto]])</f>
        <v>5.1472</v>
      </c>
      <c r="D6595" s="14" t="n">
        <f aca="false">IF($F$2=0," - ",Tabla1[[#This Row],[Base Precio de Lista neto]]*(1-$F$2))</f>
        <v>3.60304</v>
      </c>
      <c r="E6595" s="14" t="n">
        <f aca="false">IF($F$2=0," - ",Tabla1[[#This Row],[Base para Mejor precio]]*(1-$F$2))</f>
        <v>3.242736</v>
      </c>
      <c r="F6595" s="12" t="s">
        <v>31</v>
      </c>
      <c r="G6595" s="15"/>
      <c r="H6595" s="14" t="n">
        <f aca="false">IFERROR(IF($F$3=0,"-",Tabla1[[#This Row],[Precio de Cliente neto]]*(1+$F$3)),"-")</f>
        <v>5.40456</v>
      </c>
      <c r="I6595" s="14" t="n">
        <v>5.1472</v>
      </c>
      <c r="J6595" s="14" t="n">
        <v>4.63248</v>
      </c>
    </row>
    <row r="6596" customFormat="false" ht="15" hidden="false" customHeight="false" outlineLevel="0" collapsed="false">
      <c r="A6596" s="12" t="n">
        <v>41222</v>
      </c>
      <c r="B6596" s="13" t="s">
        <v>6609</v>
      </c>
      <c r="C6596" s="14" t="n">
        <f aca="false">IF($F$2=0," - ",Tabla1[[#This Row],[Base Precio de Lista neto]])</f>
        <v>5.8912</v>
      </c>
      <c r="D6596" s="14" t="n">
        <f aca="false">IF($F$2=0," - ",Tabla1[[#This Row],[Base Precio de Lista neto]]*(1-$F$2))</f>
        <v>4.12384</v>
      </c>
      <c r="E6596" s="14" t="n">
        <f aca="false">IF($F$2=0," - ",Tabla1[[#This Row],[Base para Mejor precio]]*(1-$F$2))</f>
        <v>3.711456</v>
      </c>
      <c r="F6596" s="12" t="s">
        <v>31</v>
      </c>
      <c r="G6596" s="15"/>
      <c r="H6596" s="14" t="n">
        <f aca="false">IFERROR(IF($F$3=0,"-",Tabla1[[#This Row],[Precio de Cliente neto]]*(1+$F$3)),"-")</f>
        <v>6.18576</v>
      </c>
      <c r="I6596" s="14" t="n">
        <v>5.8912</v>
      </c>
      <c r="J6596" s="14" t="n">
        <v>5.30208</v>
      </c>
    </row>
    <row r="6597" customFormat="false" ht="15" hidden="false" customHeight="false" outlineLevel="0" collapsed="false">
      <c r="A6597" s="12" t="n">
        <v>41223</v>
      </c>
      <c r="B6597" s="13" t="s">
        <v>6610</v>
      </c>
      <c r="C6597" s="14" t="n">
        <f aca="false">IF($F$2=0," - ",Tabla1[[#This Row],[Base Precio de Lista neto]])</f>
        <v>6.1492</v>
      </c>
      <c r="D6597" s="14" t="n">
        <f aca="false">IF($F$2=0," - ",Tabla1[[#This Row],[Base Precio de Lista neto]]*(1-$F$2))</f>
        <v>4.30444</v>
      </c>
      <c r="E6597" s="14" t="n">
        <f aca="false">IF($F$2=0," - ",Tabla1[[#This Row],[Base para Mejor precio]]*(1-$F$2))</f>
        <v>3.873996</v>
      </c>
      <c r="F6597" s="12" t="s">
        <v>31</v>
      </c>
      <c r="G6597" s="15"/>
      <c r="H6597" s="14" t="n">
        <f aca="false">IFERROR(IF($F$3=0,"-",Tabla1[[#This Row],[Precio de Cliente neto]]*(1+$F$3)),"-")</f>
        <v>6.45666</v>
      </c>
      <c r="I6597" s="14" t="n">
        <v>6.1492</v>
      </c>
      <c r="J6597" s="14" t="n">
        <v>5.53428</v>
      </c>
    </row>
    <row r="6598" customFormat="false" ht="15" hidden="false" customHeight="false" outlineLevel="0" collapsed="false">
      <c r="A6598" s="12" t="n">
        <v>41225</v>
      </c>
      <c r="B6598" s="13" t="s">
        <v>6611</v>
      </c>
      <c r="C6598" s="14" t="n">
        <f aca="false">IF($F$2=0," - ",Tabla1[[#This Row],[Base Precio de Lista neto]])</f>
        <v>6.6352</v>
      </c>
      <c r="D6598" s="14" t="n">
        <f aca="false">IF($F$2=0," - ",Tabla1[[#This Row],[Base Precio de Lista neto]]*(1-$F$2))</f>
        <v>4.64464</v>
      </c>
      <c r="E6598" s="14" t="n">
        <f aca="false">IF($F$2=0," - ",Tabla1[[#This Row],[Base para Mejor precio]]*(1-$F$2))</f>
        <v>4.180176</v>
      </c>
      <c r="F6598" s="12" t="s">
        <v>31</v>
      </c>
      <c r="G6598" s="15"/>
      <c r="H6598" s="14" t="n">
        <f aca="false">IFERROR(IF($F$3=0,"-",Tabla1[[#This Row],[Precio de Cliente neto]]*(1+$F$3)),"-")</f>
        <v>6.96696</v>
      </c>
      <c r="I6598" s="14" t="n">
        <v>6.6352</v>
      </c>
      <c r="J6598" s="14" t="n">
        <v>5.97168</v>
      </c>
    </row>
    <row r="6599" customFormat="false" ht="15" hidden="false" customHeight="false" outlineLevel="0" collapsed="false">
      <c r="A6599" s="12" t="n">
        <v>41228</v>
      </c>
      <c r="B6599" s="13" t="s">
        <v>6612</v>
      </c>
      <c r="C6599" s="14" t="n">
        <f aca="false">IF($F$2=0," - ",Tabla1[[#This Row],[Base Precio de Lista neto]])</f>
        <v>8.4724</v>
      </c>
      <c r="D6599" s="14" t="n">
        <f aca="false">IF($F$2=0," - ",Tabla1[[#This Row],[Base Precio de Lista neto]]*(1-$F$2))</f>
        <v>5.93068</v>
      </c>
      <c r="E6599" s="14" t="n">
        <f aca="false">IF($F$2=0," - ",Tabla1[[#This Row],[Base para Mejor precio]]*(1-$F$2))</f>
        <v>5.337612</v>
      </c>
      <c r="F6599" s="12" t="s">
        <v>31</v>
      </c>
      <c r="G6599" s="15"/>
      <c r="H6599" s="14" t="n">
        <f aca="false">IFERROR(IF($F$3=0,"-",Tabla1[[#This Row],[Precio de Cliente neto]]*(1+$F$3)),"-")</f>
        <v>8.89602</v>
      </c>
      <c r="I6599" s="14" t="n">
        <v>8.4724</v>
      </c>
      <c r="J6599" s="14" t="n">
        <v>7.62516</v>
      </c>
    </row>
    <row r="6600" customFormat="false" ht="15" hidden="false" customHeight="false" outlineLevel="0" collapsed="false">
      <c r="A6600" s="12" t="n">
        <v>41230</v>
      </c>
      <c r="B6600" s="13" t="s">
        <v>6613</v>
      </c>
      <c r="C6600" s="14" t="n">
        <f aca="false">IF($F$2=0," - ",Tabla1[[#This Row],[Base Precio de Lista neto]])</f>
        <v>9.9603</v>
      </c>
      <c r="D6600" s="14" t="n">
        <f aca="false">IF($F$2=0," - ",Tabla1[[#This Row],[Base Precio de Lista neto]]*(1-$F$2))</f>
        <v>6.97221</v>
      </c>
      <c r="E6600" s="14" t="n">
        <f aca="false">IF($F$2=0," - ",Tabla1[[#This Row],[Base para Mejor precio]]*(1-$F$2))</f>
        <v>6.274989</v>
      </c>
      <c r="F6600" s="12" t="s">
        <v>31</v>
      </c>
      <c r="G6600" s="15"/>
      <c r="H6600" s="14" t="n">
        <f aca="false">IFERROR(IF($F$3=0,"-",Tabla1[[#This Row],[Precio de Cliente neto]]*(1+$F$3)),"-")</f>
        <v>10.458315</v>
      </c>
      <c r="I6600" s="14" t="n">
        <v>9.9603</v>
      </c>
      <c r="J6600" s="14" t="n">
        <v>8.96427</v>
      </c>
    </row>
    <row r="6601" customFormat="false" ht="15" hidden="false" customHeight="false" outlineLevel="0" collapsed="false">
      <c r="A6601" s="12" t="n">
        <v>41233</v>
      </c>
      <c r="B6601" s="13" t="s">
        <v>6614</v>
      </c>
      <c r="C6601" s="14" t="n">
        <f aca="false">IF($F$2=0," - ",Tabla1[[#This Row],[Base Precio de Lista neto]])</f>
        <v>13.2399</v>
      </c>
      <c r="D6601" s="14" t="n">
        <f aca="false">IF($F$2=0," - ",Tabla1[[#This Row],[Base Precio de Lista neto]]*(1-$F$2))</f>
        <v>9.26793</v>
      </c>
      <c r="E6601" s="14" t="n">
        <f aca="false">IF($F$2=0," - ",Tabla1[[#This Row],[Base para Mejor precio]]*(1-$F$2))</f>
        <v>8.341137</v>
      </c>
      <c r="F6601" s="12" t="s">
        <v>31</v>
      </c>
      <c r="G6601" s="15"/>
      <c r="H6601" s="14" t="n">
        <f aca="false">IFERROR(IF($F$3=0,"-",Tabla1[[#This Row],[Precio de Cliente neto]]*(1+$F$3)),"-")</f>
        <v>13.901895</v>
      </c>
      <c r="I6601" s="14" t="n">
        <v>13.2399</v>
      </c>
      <c r="J6601" s="14" t="n">
        <v>11.91591</v>
      </c>
    </row>
    <row r="6602" customFormat="false" ht="15" hidden="false" customHeight="false" outlineLevel="0" collapsed="false">
      <c r="A6602" s="12" t="n">
        <v>41235</v>
      </c>
      <c r="B6602" s="13" t="s">
        <v>6615</v>
      </c>
      <c r="C6602" s="14" t="n">
        <f aca="false">IF($F$2=0," - ",Tabla1[[#This Row],[Base Precio de Lista neto]])</f>
        <v>14.9101</v>
      </c>
      <c r="D6602" s="14" t="n">
        <f aca="false">IF($F$2=0," - ",Tabla1[[#This Row],[Base Precio de Lista neto]]*(1-$F$2))</f>
        <v>10.43707</v>
      </c>
      <c r="E6602" s="14" t="n">
        <f aca="false">IF($F$2=0," - ",Tabla1[[#This Row],[Base para Mejor precio]]*(1-$F$2))</f>
        <v>9.393363</v>
      </c>
      <c r="F6602" s="12" t="s">
        <v>31</v>
      </c>
      <c r="G6602" s="15"/>
      <c r="H6602" s="14" t="n">
        <f aca="false">IFERROR(IF($F$3=0,"-",Tabla1[[#This Row],[Precio de Cliente neto]]*(1+$F$3)),"-")</f>
        <v>15.655605</v>
      </c>
      <c r="I6602" s="14" t="n">
        <v>14.9101</v>
      </c>
      <c r="J6602" s="14" t="n">
        <v>13.41909</v>
      </c>
    </row>
    <row r="6603" customFormat="false" ht="15" hidden="false" customHeight="false" outlineLevel="0" collapsed="false">
      <c r="A6603" s="12" t="n">
        <v>41237</v>
      </c>
      <c r="B6603" s="13" t="s">
        <v>6616</v>
      </c>
      <c r="C6603" s="14" t="n">
        <f aca="false">IF($F$2=0," - ",Tabla1[[#This Row],[Base Precio de Lista neto]])</f>
        <v>17.7947</v>
      </c>
      <c r="D6603" s="14" t="n">
        <f aca="false">IF($F$2=0," - ",Tabla1[[#This Row],[Base Precio de Lista neto]]*(1-$F$2))</f>
        <v>12.45629</v>
      </c>
      <c r="E6603" s="14" t="n">
        <f aca="false">IF($F$2=0," - ",Tabla1[[#This Row],[Base para Mejor precio]]*(1-$F$2))</f>
        <v>11.210661</v>
      </c>
      <c r="F6603" s="12" t="s">
        <v>31</v>
      </c>
      <c r="G6603" s="15"/>
      <c r="H6603" s="14" t="n">
        <f aca="false">IFERROR(IF($F$3=0,"-",Tabla1[[#This Row],[Precio de Cliente neto]]*(1+$F$3)),"-")</f>
        <v>18.684435</v>
      </c>
      <c r="I6603" s="14" t="n">
        <v>17.7947</v>
      </c>
      <c r="J6603" s="14" t="n">
        <v>16.01523</v>
      </c>
    </row>
    <row r="6604" customFormat="false" ht="15" hidden="false" customHeight="false" outlineLevel="0" collapsed="false">
      <c r="A6604" s="12" t="n">
        <v>41238</v>
      </c>
      <c r="B6604" s="13" t="s">
        <v>6617</v>
      </c>
      <c r="C6604" s="14" t="n">
        <f aca="false">IF($F$2=0," - ",Tabla1[[#This Row],[Base Precio de Lista neto]])</f>
        <v>19.9054</v>
      </c>
      <c r="D6604" s="14" t="n">
        <f aca="false">IF($F$2=0," - ",Tabla1[[#This Row],[Base Precio de Lista neto]]*(1-$F$2))</f>
        <v>13.93378</v>
      </c>
      <c r="E6604" s="14" t="n">
        <f aca="false">IF($F$2=0," - ",Tabla1[[#This Row],[Base para Mejor precio]]*(1-$F$2))</f>
        <v>12.540402</v>
      </c>
      <c r="F6604" s="12" t="s">
        <v>31</v>
      </c>
      <c r="G6604" s="15"/>
      <c r="H6604" s="14" t="n">
        <f aca="false">IFERROR(IF($F$3=0,"-",Tabla1[[#This Row],[Precio de Cliente neto]]*(1+$F$3)),"-")</f>
        <v>20.90067</v>
      </c>
      <c r="I6604" s="14" t="n">
        <v>19.9054</v>
      </c>
      <c r="J6604" s="14" t="n">
        <v>17.91486</v>
      </c>
    </row>
    <row r="6605" customFormat="false" ht="15" hidden="false" customHeight="false" outlineLevel="0" collapsed="false">
      <c r="A6605" s="12" t="n">
        <v>41240</v>
      </c>
      <c r="B6605" s="13" t="s">
        <v>6618</v>
      </c>
      <c r="C6605" s="14" t="n">
        <f aca="false">IF($F$2=0," - ",Tabla1[[#This Row],[Base Precio de Lista neto]])</f>
        <v>13.7564</v>
      </c>
      <c r="D6605" s="14" t="n">
        <f aca="false">IF($F$2=0," - ",Tabla1[[#This Row],[Base Precio de Lista neto]]*(1-$F$2))</f>
        <v>9.62948</v>
      </c>
      <c r="E6605" s="14" t="n">
        <f aca="false">IF($F$2=0," - ",Tabla1[[#This Row],[Base para Mejor precio]]*(1-$F$2))</f>
        <v>8.666532</v>
      </c>
      <c r="F6605" s="12" t="s">
        <v>31</v>
      </c>
      <c r="G6605" s="15"/>
      <c r="H6605" s="14" t="n">
        <f aca="false">IFERROR(IF($F$3=0,"-",Tabla1[[#This Row],[Precio de Cliente neto]]*(1+$F$3)),"-")</f>
        <v>14.44422</v>
      </c>
      <c r="I6605" s="14" t="n">
        <v>13.7564</v>
      </c>
      <c r="J6605" s="14" t="n">
        <v>12.38076</v>
      </c>
    </row>
    <row r="6606" customFormat="false" ht="15" hidden="false" customHeight="false" outlineLevel="0" collapsed="false">
      <c r="A6606" s="12" t="n">
        <v>41242</v>
      </c>
      <c r="B6606" s="13" t="s">
        <v>6619</v>
      </c>
      <c r="C6606" s="14" t="n">
        <f aca="false">IF($F$2=0," - ",Tabla1[[#This Row],[Base Precio de Lista neto]])</f>
        <v>15.3505</v>
      </c>
      <c r="D6606" s="14" t="n">
        <f aca="false">IF($F$2=0," - ",Tabla1[[#This Row],[Base Precio de Lista neto]]*(1-$F$2))</f>
        <v>10.74535</v>
      </c>
      <c r="E6606" s="14" t="n">
        <f aca="false">IF($F$2=0," - ",Tabla1[[#This Row],[Base para Mejor precio]]*(1-$F$2))</f>
        <v>9.670815</v>
      </c>
      <c r="F6606" s="12" t="s">
        <v>31</v>
      </c>
      <c r="G6606" s="15"/>
      <c r="H6606" s="14" t="n">
        <f aca="false">IFERROR(IF($F$3=0,"-",Tabla1[[#This Row],[Precio de Cliente neto]]*(1+$F$3)),"-")</f>
        <v>16.118025</v>
      </c>
      <c r="I6606" s="14" t="n">
        <v>15.3505</v>
      </c>
      <c r="J6606" s="14" t="n">
        <v>13.81545</v>
      </c>
    </row>
    <row r="6607" customFormat="false" ht="15" hidden="false" customHeight="false" outlineLevel="0" collapsed="false">
      <c r="A6607" s="12" t="n">
        <v>41244</v>
      </c>
      <c r="B6607" s="13" t="s">
        <v>6620</v>
      </c>
      <c r="C6607" s="14" t="n">
        <f aca="false">IF($F$2=0," - ",Tabla1[[#This Row],[Base Precio de Lista neto]])</f>
        <v>20.7556</v>
      </c>
      <c r="D6607" s="14" t="n">
        <f aca="false">IF($F$2=0," - ",Tabla1[[#This Row],[Base Precio de Lista neto]]*(1-$F$2))</f>
        <v>14.52892</v>
      </c>
      <c r="E6607" s="14" t="n">
        <f aca="false">IF($F$2=0," - ",Tabla1[[#This Row],[Base para Mejor precio]]*(1-$F$2))</f>
        <v>13.076028</v>
      </c>
      <c r="F6607" s="12" t="s">
        <v>31</v>
      </c>
      <c r="G6607" s="15"/>
      <c r="H6607" s="14" t="n">
        <f aca="false">IFERROR(IF($F$3=0,"-",Tabla1[[#This Row],[Precio de Cliente neto]]*(1+$F$3)),"-")</f>
        <v>21.79338</v>
      </c>
      <c r="I6607" s="14" t="n">
        <v>20.7556</v>
      </c>
      <c r="J6607" s="14" t="n">
        <v>18.68004</v>
      </c>
    </row>
    <row r="6608" customFormat="false" ht="15" hidden="false" customHeight="false" outlineLevel="0" collapsed="false">
      <c r="A6608" s="12" t="n">
        <v>41246</v>
      </c>
      <c r="B6608" s="13" t="s">
        <v>6621</v>
      </c>
      <c r="C6608" s="14" t="n">
        <f aca="false">IF($F$2=0," - ",Tabla1[[#This Row],[Base Precio de Lista neto]])</f>
        <v>24.0959</v>
      </c>
      <c r="D6608" s="14" t="n">
        <f aca="false">IF($F$2=0," - ",Tabla1[[#This Row],[Base Precio de Lista neto]]*(1-$F$2))</f>
        <v>16.86713</v>
      </c>
      <c r="E6608" s="14" t="n">
        <f aca="false">IF($F$2=0," - ",Tabla1[[#This Row],[Base para Mejor precio]]*(1-$F$2))</f>
        <v>15.180417</v>
      </c>
      <c r="F6608" s="12" t="s">
        <v>31</v>
      </c>
      <c r="G6608" s="15"/>
      <c r="H6608" s="14" t="n">
        <f aca="false">IFERROR(IF($F$3=0,"-",Tabla1[[#This Row],[Precio de Cliente neto]]*(1+$F$3)),"-")</f>
        <v>25.300695</v>
      </c>
      <c r="I6608" s="14" t="n">
        <v>24.0959</v>
      </c>
      <c r="J6608" s="14" t="n">
        <v>21.68631</v>
      </c>
    </row>
    <row r="6609" customFormat="false" ht="15" hidden="false" customHeight="false" outlineLevel="0" collapsed="false">
      <c r="A6609" s="12" t="n">
        <v>41248</v>
      </c>
      <c r="B6609" s="13" t="s">
        <v>6622</v>
      </c>
      <c r="C6609" s="14" t="n">
        <f aca="false">IF($F$2=0," - ",Tabla1[[#This Row],[Base Precio de Lista neto]])</f>
        <v>27.5122</v>
      </c>
      <c r="D6609" s="14" t="n">
        <f aca="false">IF($F$2=0," - ",Tabla1[[#This Row],[Base Precio de Lista neto]]*(1-$F$2))</f>
        <v>19.25854</v>
      </c>
      <c r="E6609" s="14" t="n">
        <f aca="false">IF($F$2=0," - ",Tabla1[[#This Row],[Base para Mejor precio]]*(1-$F$2))</f>
        <v>17.332686</v>
      </c>
      <c r="F6609" s="12" t="s">
        <v>31</v>
      </c>
      <c r="G6609" s="15"/>
      <c r="H6609" s="14" t="n">
        <f aca="false">IFERROR(IF($F$3=0,"-",Tabla1[[#This Row],[Precio de Cliente neto]]*(1+$F$3)),"-")</f>
        <v>28.88781</v>
      </c>
      <c r="I6609" s="14" t="n">
        <v>27.5122</v>
      </c>
      <c r="J6609" s="14" t="n">
        <v>24.76098</v>
      </c>
    </row>
    <row r="6610" customFormat="false" ht="15" hidden="false" customHeight="false" outlineLevel="0" collapsed="false">
      <c r="A6610" s="12" t="n">
        <v>41249</v>
      </c>
      <c r="B6610" s="13" t="s">
        <v>6623</v>
      </c>
      <c r="C6610" s="14" t="n">
        <f aca="false">IF($F$2=0," - ",Tabla1[[#This Row],[Base Precio de Lista neto]])</f>
        <v>30.1085</v>
      </c>
      <c r="D6610" s="14" t="n">
        <f aca="false">IF($F$2=0," - ",Tabla1[[#This Row],[Base Precio de Lista neto]]*(1-$F$2))</f>
        <v>21.07595</v>
      </c>
      <c r="E6610" s="14" t="n">
        <f aca="false">IF($F$2=0," - ",Tabla1[[#This Row],[Base para Mejor precio]]*(1-$F$2))</f>
        <v>18.968355</v>
      </c>
      <c r="F6610" s="12" t="s">
        <v>31</v>
      </c>
      <c r="G6610" s="15"/>
      <c r="H6610" s="14" t="n">
        <f aca="false">IFERROR(IF($F$3=0,"-",Tabla1[[#This Row],[Precio de Cliente neto]]*(1+$F$3)),"-")</f>
        <v>31.613925</v>
      </c>
      <c r="I6610" s="14" t="n">
        <v>30.1085</v>
      </c>
      <c r="J6610" s="14" t="n">
        <v>27.09765</v>
      </c>
    </row>
    <row r="6611" customFormat="false" ht="15" hidden="false" customHeight="false" outlineLevel="0" collapsed="false">
      <c r="A6611" s="12" t="n">
        <v>41250</v>
      </c>
      <c r="B6611" s="13" t="s">
        <v>6624</v>
      </c>
      <c r="C6611" s="14" t="n">
        <f aca="false">IF($F$2=0," - ",Tabla1[[#This Row],[Base Precio de Lista neto]])</f>
        <v>20.7405</v>
      </c>
      <c r="D6611" s="14" t="n">
        <f aca="false">IF($F$2=0," - ",Tabla1[[#This Row],[Base Precio de Lista neto]]*(1-$F$2))</f>
        <v>14.51835</v>
      </c>
      <c r="E6611" s="14" t="n">
        <f aca="false">IF($F$2=0," - ",Tabla1[[#This Row],[Base para Mejor precio]]*(1-$F$2))</f>
        <v>13.066515</v>
      </c>
      <c r="F6611" s="12" t="s">
        <v>31</v>
      </c>
      <c r="G6611" s="15"/>
      <c r="H6611" s="14" t="n">
        <f aca="false">IFERROR(IF($F$3=0,"-",Tabla1[[#This Row],[Precio de Cliente neto]]*(1+$F$3)),"-")</f>
        <v>21.777525</v>
      </c>
      <c r="I6611" s="14" t="n">
        <v>20.7405</v>
      </c>
      <c r="J6611" s="14" t="n">
        <v>18.66645</v>
      </c>
    </row>
    <row r="6612" customFormat="false" ht="15" hidden="false" customHeight="false" outlineLevel="0" collapsed="false">
      <c r="A6612" s="12" t="n">
        <v>41252</v>
      </c>
      <c r="B6612" s="13" t="s">
        <v>6625</v>
      </c>
      <c r="C6612" s="14" t="n">
        <f aca="false">IF($F$2=0," - ",Tabla1[[#This Row],[Base Precio de Lista neto]])</f>
        <v>23.0635</v>
      </c>
      <c r="D6612" s="14" t="n">
        <f aca="false">IF($F$2=0," - ",Tabla1[[#This Row],[Base Precio de Lista neto]]*(1-$F$2))</f>
        <v>16.14445</v>
      </c>
      <c r="E6612" s="14" t="n">
        <f aca="false">IF($F$2=0," - ",Tabla1[[#This Row],[Base para Mejor precio]]*(1-$F$2))</f>
        <v>14.530005</v>
      </c>
      <c r="F6612" s="12" t="s">
        <v>31</v>
      </c>
      <c r="G6612" s="15"/>
      <c r="H6612" s="14" t="n">
        <f aca="false">IFERROR(IF($F$3=0,"-",Tabla1[[#This Row],[Precio de Cliente neto]]*(1+$F$3)),"-")</f>
        <v>24.216675</v>
      </c>
      <c r="I6612" s="14" t="n">
        <v>23.0635</v>
      </c>
      <c r="J6612" s="14" t="n">
        <v>20.75715</v>
      </c>
    </row>
    <row r="6613" customFormat="false" ht="15" hidden="false" customHeight="false" outlineLevel="0" collapsed="false">
      <c r="A6613" s="12" t="n">
        <v>41253</v>
      </c>
      <c r="B6613" s="13" t="s">
        <v>6626</v>
      </c>
      <c r="C6613" s="14" t="n">
        <f aca="false">IF($F$2=0," - ",Tabla1[[#This Row],[Base Precio de Lista neto]])</f>
        <v>29.7138</v>
      </c>
      <c r="D6613" s="14" t="n">
        <f aca="false">IF($F$2=0," - ",Tabla1[[#This Row],[Base Precio de Lista neto]]*(1-$F$2))</f>
        <v>20.79966</v>
      </c>
      <c r="E6613" s="14" t="n">
        <f aca="false">IF($F$2=0," - ",Tabla1[[#This Row],[Base para Mejor precio]]*(1-$F$2))</f>
        <v>18.719694</v>
      </c>
      <c r="F6613" s="12" t="s">
        <v>31</v>
      </c>
      <c r="G6613" s="15"/>
      <c r="H6613" s="14" t="n">
        <f aca="false">IFERROR(IF($F$3=0,"-",Tabla1[[#This Row],[Precio de Cliente neto]]*(1+$F$3)),"-")</f>
        <v>31.19949</v>
      </c>
      <c r="I6613" s="14" t="n">
        <v>29.7138</v>
      </c>
      <c r="J6613" s="14" t="n">
        <v>26.74242</v>
      </c>
    </row>
    <row r="6614" customFormat="false" ht="15" hidden="false" customHeight="false" outlineLevel="0" collapsed="false">
      <c r="A6614" s="12" t="n">
        <v>41254</v>
      </c>
      <c r="B6614" s="13" t="s">
        <v>6627</v>
      </c>
      <c r="C6614" s="14" t="n">
        <f aca="false">IF($F$2=0," - ",Tabla1[[#This Row],[Base Precio de Lista neto]])</f>
        <v>32.3861</v>
      </c>
      <c r="D6614" s="14" t="n">
        <f aca="false">IF($F$2=0," - ",Tabla1[[#This Row],[Base Precio de Lista neto]]*(1-$F$2))</f>
        <v>22.67027</v>
      </c>
      <c r="E6614" s="14" t="n">
        <f aca="false">IF($F$2=0," - ",Tabla1[[#This Row],[Base para Mejor precio]]*(1-$F$2))</f>
        <v>20.403243</v>
      </c>
      <c r="F6614" s="12" t="s">
        <v>31</v>
      </c>
      <c r="G6614" s="15"/>
      <c r="H6614" s="14" t="n">
        <f aca="false">IFERROR(IF($F$3=0,"-",Tabla1[[#This Row],[Precio de Cliente neto]]*(1+$F$3)),"-")</f>
        <v>34.005405</v>
      </c>
      <c r="I6614" s="14" t="n">
        <v>32.3861</v>
      </c>
      <c r="J6614" s="14" t="n">
        <v>29.14749</v>
      </c>
    </row>
    <row r="6615" customFormat="false" ht="15" hidden="false" customHeight="false" outlineLevel="0" collapsed="false">
      <c r="A6615" s="12" t="n">
        <v>41255</v>
      </c>
      <c r="B6615" s="13" t="s">
        <v>6628</v>
      </c>
      <c r="C6615" s="14" t="n">
        <f aca="false">IF($F$2=0," - ",Tabla1[[#This Row],[Base Precio de Lista neto]])</f>
        <v>39.8105</v>
      </c>
      <c r="D6615" s="14" t="n">
        <f aca="false">IF($F$2=0," - ",Tabla1[[#This Row],[Base Precio de Lista neto]]*(1-$F$2))</f>
        <v>27.86735</v>
      </c>
      <c r="E6615" s="14" t="n">
        <f aca="false">IF($F$2=0," - ",Tabla1[[#This Row],[Base para Mejor precio]]*(1-$F$2))</f>
        <v>25.080615</v>
      </c>
      <c r="F6615" s="12" t="s">
        <v>31</v>
      </c>
      <c r="G6615" s="15"/>
      <c r="H6615" s="14" t="n">
        <f aca="false">IFERROR(IF($F$3=0,"-",Tabla1[[#This Row],[Precio de Cliente neto]]*(1+$F$3)),"-")</f>
        <v>41.801025</v>
      </c>
      <c r="I6615" s="14" t="n">
        <v>39.8105</v>
      </c>
      <c r="J6615" s="14" t="n">
        <v>35.82945</v>
      </c>
    </row>
    <row r="6616" customFormat="false" ht="15" hidden="false" customHeight="false" outlineLevel="0" collapsed="false">
      <c r="A6616" s="12" t="n">
        <v>41256</v>
      </c>
      <c r="B6616" s="13" t="s">
        <v>6629</v>
      </c>
      <c r="C6616" s="14" t="n">
        <f aca="false">IF($F$2=0," - ",Tabla1[[#This Row],[Base Precio de Lista neto]])</f>
        <v>44.3657</v>
      </c>
      <c r="D6616" s="14" t="n">
        <f aca="false">IF($F$2=0," - ",Tabla1[[#This Row],[Base Precio de Lista neto]]*(1-$F$2))</f>
        <v>31.05599</v>
      </c>
      <c r="E6616" s="14" t="n">
        <f aca="false">IF($F$2=0," - ",Tabla1[[#This Row],[Base para Mejor precio]]*(1-$F$2))</f>
        <v>27.950391</v>
      </c>
      <c r="F6616" s="12" t="s">
        <v>31</v>
      </c>
      <c r="G6616" s="15"/>
      <c r="H6616" s="14" t="n">
        <f aca="false">IFERROR(IF($F$3=0,"-",Tabla1[[#This Row],[Precio de Cliente neto]]*(1+$F$3)),"-")</f>
        <v>46.583985</v>
      </c>
      <c r="I6616" s="14" t="n">
        <v>44.3657</v>
      </c>
      <c r="J6616" s="14" t="n">
        <v>39.92913</v>
      </c>
    </row>
    <row r="6617" customFormat="false" ht="15" hidden="false" customHeight="false" outlineLevel="0" collapsed="false">
      <c r="A6617" s="12" t="n">
        <v>41261</v>
      </c>
      <c r="B6617" s="13" t="s">
        <v>6630</v>
      </c>
      <c r="C6617" s="14" t="n">
        <f aca="false">IF($F$2=0," - ",Tabla1[[#This Row],[Base Precio de Lista neto]])</f>
        <v>3.0254</v>
      </c>
      <c r="D6617" s="14" t="n">
        <f aca="false">IF($F$2=0," - ",Tabla1[[#This Row],[Base Precio de Lista neto]]*(1-$F$2))</f>
        <v>2.11778</v>
      </c>
      <c r="E6617" s="14" t="n">
        <f aca="false">IF($F$2=0," - ",Tabla1[[#This Row],[Base para Mejor precio]]*(1-$F$2))</f>
        <v>1.906002</v>
      </c>
      <c r="F6617" s="12" t="s">
        <v>14</v>
      </c>
      <c r="G6617" s="15"/>
      <c r="H6617" s="14" t="n">
        <f aca="false">IFERROR(IF($F$3=0,"-",Tabla1[[#This Row],[Precio de Cliente neto]]*(1+$F$3)),"-")</f>
        <v>3.17667</v>
      </c>
      <c r="I6617" s="14" t="n">
        <v>3.0254</v>
      </c>
      <c r="J6617" s="14" t="n">
        <v>2.72286</v>
      </c>
    </row>
    <row r="6618" customFormat="false" ht="15" hidden="false" customHeight="false" outlineLevel="0" collapsed="false">
      <c r="A6618" s="12" t="n">
        <v>41263</v>
      </c>
      <c r="B6618" s="13" t="s">
        <v>6631</v>
      </c>
      <c r="C6618" s="14" t="n">
        <f aca="false">IF($F$2=0," - ",Tabla1[[#This Row],[Base Precio de Lista neto]])</f>
        <v>3.7362</v>
      </c>
      <c r="D6618" s="14" t="n">
        <f aca="false">IF($F$2=0," - ",Tabla1[[#This Row],[Base Precio de Lista neto]]*(1-$F$2))</f>
        <v>2.61534</v>
      </c>
      <c r="E6618" s="14" t="n">
        <f aca="false">IF($F$2=0," - ",Tabla1[[#This Row],[Base para Mejor precio]]*(1-$F$2))</f>
        <v>2.353806</v>
      </c>
      <c r="F6618" s="12" t="s">
        <v>14</v>
      </c>
      <c r="G6618" s="15"/>
      <c r="H6618" s="14" t="n">
        <f aca="false">IFERROR(IF($F$3=0,"-",Tabla1[[#This Row],[Precio de Cliente neto]]*(1+$F$3)),"-")</f>
        <v>3.92301</v>
      </c>
      <c r="I6618" s="14" t="n">
        <v>3.7362</v>
      </c>
      <c r="J6618" s="14" t="n">
        <v>3.36258</v>
      </c>
    </row>
    <row r="6619" customFormat="false" ht="15" hidden="false" customHeight="false" outlineLevel="0" collapsed="false">
      <c r="A6619" s="12" t="n">
        <v>41264</v>
      </c>
      <c r="B6619" s="13" t="s">
        <v>6632</v>
      </c>
      <c r="C6619" s="14" t="n">
        <f aca="false">IF($F$2=0," - ",Tabla1[[#This Row],[Base Precio de Lista neto]])</f>
        <v>4.2709</v>
      </c>
      <c r="D6619" s="14" t="n">
        <f aca="false">IF($F$2=0," - ",Tabla1[[#This Row],[Base Precio de Lista neto]]*(1-$F$2))</f>
        <v>2.98963</v>
      </c>
      <c r="E6619" s="14" t="n">
        <f aca="false">IF($F$2=0," - ",Tabla1[[#This Row],[Base para Mejor precio]]*(1-$F$2))</f>
        <v>2.690667</v>
      </c>
      <c r="F6619" s="12" t="s">
        <v>14</v>
      </c>
      <c r="G6619" s="15"/>
      <c r="H6619" s="14" t="n">
        <f aca="false">IFERROR(IF($F$3=0,"-",Tabla1[[#This Row],[Precio de Cliente neto]]*(1+$F$3)),"-")</f>
        <v>4.484445</v>
      </c>
      <c r="I6619" s="14" t="n">
        <v>4.2709</v>
      </c>
      <c r="J6619" s="14" t="n">
        <v>3.84381</v>
      </c>
    </row>
    <row r="6620" customFormat="false" ht="15" hidden="false" customHeight="false" outlineLevel="0" collapsed="false">
      <c r="A6620" s="12" t="n">
        <v>41265</v>
      </c>
      <c r="B6620" s="13" t="s">
        <v>6633</v>
      </c>
      <c r="C6620" s="14" t="n">
        <f aca="false">IF($F$2=0," - ",Tabla1[[#This Row],[Base Precio de Lista neto]])</f>
        <v>5.8728</v>
      </c>
      <c r="D6620" s="14" t="n">
        <f aca="false">IF($F$2=0," - ",Tabla1[[#This Row],[Base Precio de Lista neto]]*(1-$F$2))</f>
        <v>4.11096</v>
      </c>
      <c r="E6620" s="14" t="n">
        <f aca="false">IF($F$2=0," - ",Tabla1[[#This Row],[Base para Mejor precio]]*(1-$F$2))</f>
        <v>3.699864</v>
      </c>
      <c r="F6620" s="12" t="s">
        <v>14</v>
      </c>
      <c r="G6620" s="15"/>
      <c r="H6620" s="14" t="n">
        <f aca="false">IFERROR(IF($F$3=0,"-",Tabla1[[#This Row],[Precio de Cliente neto]]*(1+$F$3)),"-")</f>
        <v>6.16644</v>
      </c>
      <c r="I6620" s="14" t="n">
        <v>5.8728</v>
      </c>
      <c r="J6620" s="14" t="n">
        <v>5.28552</v>
      </c>
    </row>
    <row r="6621" customFormat="false" ht="15" hidden="false" customHeight="false" outlineLevel="0" collapsed="false">
      <c r="A6621" s="12" t="n">
        <v>41266</v>
      </c>
      <c r="B6621" s="13" t="s">
        <v>6634</v>
      </c>
      <c r="C6621" s="14" t="n">
        <f aca="false">IF($F$2=0," - ",Tabla1[[#This Row],[Base Precio de Lista neto]])</f>
        <v>6.9406</v>
      </c>
      <c r="D6621" s="14" t="n">
        <f aca="false">IF($F$2=0," - ",Tabla1[[#This Row],[Base Precio de Lista neto]]*(1-$F$2))</f>
        <v>4.85842</v>
      </c>
      <c r="E6621" s="14" t="n">
        <f aca="false">IF($F$2=0," - ",Tabla1[[#This Row],[Base para Mejor precio]]*(1-$F$2))</f>
        <v>4.372578</v>
      </c>
      <c r="F6621" s="12" t="s">
        <v>14</v>
      </c>
      <c r="G6621" s="15"/>
      <c r="H6621" s="14" t="n">
        <f aca="false">IFERROR(IF($F$3=0,"-",Tabla1[[#This Row],[Precio de Cliente neto]]*(1+$F$3)),"-")</f>
        <v>7.28763</v>
      </c>
      <c r="I6621" s="14" t="n">
        <v>6.9406</v>
      </c>
      <c r="J6621" s="14" t="n">
        <v>6.24654</v>
      </c>
    </row>
    <row r="6622" customFormat="false" ht="15" hidden="false" customHeight="false" outlineLevel="0" collapsed="false">
      <c r="A6622" s="12" t="n">
        <v>41268</v>
      </c>
      <c r="B6622" s="13" t="s">
        <v>6635</v>
      </c>
      <c r="C6622" s="14" t="n">
        <f aca="false">IF($F$2=0," - ",Tabla1[[#This Row],[Base Precio de Lista neto]])</f>
        <v>4.1912</v>
      </c>
      <c r="D6622" s="14" t="n">
        <f aca="false">IF($F$2=0," - ",Tabla1[[#This Row],[Base Precio de Lista neto]]*(1-$F$2))</f>
        <v>2.93384</v>
      </c>
      <c r="E6622" s="14" t="n">
        <f aca="false">IF($F$2=0," - ",Tabla1[[#This Row],[Base para Mejor precio]]*(1-$F$2))</f>
        <v>2.640456</v>
      </c>
      <c r="F6622" s="12" t="s">
        <v>14</v>
      </c>
      <c r="G6622" s="15"/>
      <c r="H6622" s="14" t="n">
        <f aca="false">IFERROR(IF($F$3=0,"-",Tabla1[[#This Row],[Precio de Cliente neto]]*(1+$F$3)),"-")</f>
        <v>4.40076</v>
      </c>
      <c r="I6622" s="14" t="n">
        <v>4.1912</v>
      </c>
      <c r="J6622" s="14" t="n">
        <v>3.77208</v>
      </c>
    </row>
    <row r="6623" customFormat="false" ht="15" hidden="false" customHeight="false" outlineLevel="0" collapsed="false">
      <c r="A6623" s="12" t="n">
        <v>41270</v>
      </c>
      <c r="B6623" s="13" t="s">
        <v>6636</v>
      </c>
      <c r="C6623" s="14" t="n">
        <f aca="false">IF($F$2=0," - ",Tabla1[[#This Row],[Base Precio de Lista neto]])</f>
        <v>4.0933</v>
      </c>
      <c r="D6623" s="14" t="n">
        <f aca="false">IF($F$2=0," - ",Tabla1[[#This Row],[Base Precio de Lista neto]]*(1-$F$2))</f>
        <v>2.86531</v>
      </c>
      <c r="E6623" s="14" t="n">
        <f aca="false">IF($F$2=0," - ",Tabla1[[#This Row],[Base para Mejor precio]]*(1-$F$2))</f>
        <v>2.578779</v>
      </c>
      <c r="F6623" s="12" t="s">
        <v>14</v>
      </c>
      <c r="G6623" s="15"/>
      <c r="H6623" s="14" t="n">
        <f aca="false">IFERROR(IF($F$3=0,"-",Tabla1[[#This Row],[Precio de Cliente neto]]*(1+$F$3)),"-")</f>
        <v>4.297965</v>
      </c>
      <c r="I6623" s="14" t="n">
        <v>4.0933</v>
      </c>
      <c r="J6623" s="14" t="n">
        <v>3.68397</v>
      </c>
    </row>
    <row r="6624" customFormat="false" ht="15" hidden="false" customHeight="false" outlineLevel="0" collapsed="false">
      <c r="A6624" s="12" t="n">
        <v>41271</v>
      </c>
      <c r="B6624" s="13" t="s">
        <v>6637</v>
      </c>
      <c r="C6624" s="14" t="n">
        <f aca="false">IF($F$2=0," - ",Tabla1[[#This Row],[Base Precio de Lista neto]])</f>
        <v>4.983</v>
      </c>
      <c r="D6624" s="14" t="n">
        <f aca="false">IF($F$2=0," - ",Tabla1[[#This Row],[Base Precio de Lista neto]]*(1-$F$2))</f>
        <v>3.4881</v>
      </c>
      <c r="E6624" s="14" t="n">
        <f aca="false">IF($F$2=0," - ",Tabla1[[#This Row],[Base para Mejor precio]]*(1-$F$2))</f>
        <v>3.13929</v>
      </c>
      <c r="F6624" s="12" t="s">
        <v>14</v>
      </c>
      <c r="G6624" s="15"/>
      <c r="H6624" s="14" t="n">
        <f aca="false">IFERROR(IF($F$3=0,"-",Tabla1[[#This Row],[Precio de Cliente neto]]*(1+$F$3)),"-")</f>
        <v>5.23215</v>
      </c>
      <c r="I6624" s="14" t="n">
        <v>4.983</v>
      </c>
      <c r="J6624" s="14" t="n">
        <v>4.4847</v>
      </c>
    </row>
    <row r="6625" customFormat="false" ht="15" hidden="false" customHeight="false" outlineLevel="0" collapsed="false">
      <c r="A6625" s="12" t="n">
        <v>41272</v>
      </c>
      <c r="B6625" s="13" t="s">
        <v>6638</v>
      </c>
      <c r="C6625" s="14" t="n">
        <f aca="false">IF($F$2=0," - ",Tabla1[[#This Row],[Base Precio de Lista neto]])</f>
        <v>7.6525</v>
      </c>
      <c r="D6625" s="14" t="n">
        <f aca="false">IF($F$2=0," - ",Tabla1[[#This Row],[Base Precio de Lista neto]]*(1-$F$2))</f>
        <v>5.35675</v>
      </c>
      <c r="E6625" s="14" t="n">
        <f aca="false">IF($F$2=0," - ",Tabla1[[#This Row],[Base para Mejor precio]]*(1-$F$2))</f>
        <v>4.821075</v>
      </c>
      <c r="F6625" s="12" t="s">
        <v>14</v>
      </c>
      <c r="G6625" s="15"/>
      <c r="H6625" s="14" t="n">
        <f aca="false">IFERROR(IF($F$3=0,"-",Tabla1[[#This Row],[Precio de Cliente neto]]*(1+$F$3)),"-")</f>
        <v>8.035125</v>
      </c>
      <c r="I6625" s="14" t="n">
        <v>7.6525</v>
      </c>
      <c r="J6625" s="14" t="n">
        <v>6.88725</v>
      </c>
    </row>
    <row r="6626" customFormat="false" ht="15" hidden="false" customHeight="false" outlineLevel="0" collapsed="false">
      <c r="A6626" s="12" t="n">
        <v>41275</v>
      </c>
      <c r="B6626" s="13" t="s">
        <v>6639</v>
      </c>
      <c r="C6626" s="14" t="n">
        <f aca="false">IF($F$2=0," - ",Tabla1[[#This Row],[Base Precio de Lista neto]])</f>
        <v>3.9152</v>
      </c>
      <c r="D6626" s="14" t="n">
        <f aca="false">IF($F$2=0," - ",Tabla1[[#This Row],[Base Precio de Lista neto]]*(1-$F$2))</f>
        <v>2.74064</v>
      </c>
      <c r="E6626" s="14" t="n">
        <f aca="false">IF($F$2=0," - ",Tabla1[[#This Row],[Base para Mejor precio]]*(1-$F$2))</f>
        <v>2.466576</v>
      </c>
      <c r="F6626" s="12" t="s">
        <v>14</v>
      </c>
      <c r="G6626" s="15"/>
      <c r="H6626" s="14" t="n">
        <f aca="false">IFERROR(IF($F$3=0,"-",Tabla1[[#This Row],[Precio de Cliente neto]]*(1+$F$3)),"-")</f>
        <v>4.11096</v>
      </c>
      <c r="I6626" s="14" t="n">
        <v>3.9152</v>
      </c>
      <c r="J6626" s="14" t="n">
        <v>3.52368</v>
      </c>
    </row>
    <row r="6627" customFormat="false" ht="15" hidden="false" customHeight="false" outlineLevel="0" collapsed="false">
      <c r="A6627" s="12" t="n">
        <v>41278</v>
      </c>
      <c r="B6627" s="13" t="s">
        <v>6640</v>
      </c>
      <c r="C6627" s="14" t="n">
        <f aca="false">IF($F$2=0," - ",Tabla1[[#This Row],[Base Precio de Lista neto]])</f>
        <v>5.6949</v>
      </c>
      <c r="D6627" s="14" t="n">
        <f aca="false">IF($F$2=0," - ",Tabla1[[#This Row],[Base Precio de Lista neto]]*(1-$F$2))</f>
        <v>3.98643</v>
      </c>
      <c r="E6627" s="14" t="n">
        <f aca="false">IF($F$2=0," - ",Tabla1[[#This Row],[Base para Mejor precio]]*(1-$F$2))</f>
        <v>3.587787</v>
      </c>
      <c r="F6627" s="12" t="s">
        <v>14</v>
      </c>
      <c r="G6627" s="15"/>
      <c r="H6627" s="14" t="n">
        <f aca="false">IFERROR(IF($F$3=0,"-",Tabla1[[#This Row],[Precio de Cliente neto]]*(1+$F$3)),"-")</f>
        <v>5.979645</v>
      </c>
      <c r="I6627" s="14" t="n">
        <v>5.6949</v>
      </c>
      <c r="J6627" s="14" t="n">
        <v>5.12541</v>
      </c>
    </row>
    <row r="6628" customFormat="false" ht="15" hidden="false" customHeight="false" outlineLevel="0" collapsed="false">
      <c r="A6628" s="12" t="n">
        <v>41279</v>
      </c>
      <c r="B6628" s="13" t="s">
        <v>6641</v>
      </c>
      <c r="C6628" s="14" t="n">
        <f aca="false">IF($F$2=0," - ",Tabla1[[#This Row],[Base Precio de Lista neto]])</f>
        <v>7.8302</v>
      </c>
      <c r="D6628" s="14" t="n">
        <f aca="false">IF($F$2=0," - ",Tabla1[[#This Row],[Base Precio de Lista neto]]*(1-$F$2))</f>
        <v>5.48114</v>
      </c>
      <c r="E6628" s="14" t="n">
        <f aca="false">IF($F$2=0," - ",Tabla1[[#This Row],[Base para Mejor precio]]*(1-$F$2))</f>
        <v>4.933026</v>
      </c>
      <c r="F6628" s="12" t="s">
        <v>14</v>
      </c>
      <c r="G6628" s="15"/>
      <c r="H6628" s="14" t="n">
        <f aca="false">IFERROR(IF($F$3=0,"-",Tabla1[[#This Row],[Precio de Cliente neto]]*(1+$F$3)),"-")</f>
        <v>8.22171</v>
      </c>
      <c r="I6628" s="14" t="n">
        <v>7.8302</v>
      </c>
      <c r="J6628" s="14" t="n">
        <v>7.04718</v>
      </c>
    </row>
    <row r="6629" customFormat="false" ht="15" hidden="false" customHeight="false" outlineLevel="0" collapsed="false">
      <c r="A6629" s="12" t="n">
        <v>41280</v>
      </c>
      <c r="B6629" s="13" t="s">
        <v>6642</v>
      </c>
      <c r="C6629" s="14" t="n">
        <f aca="false">IF($F$2=0," - ",Tabla1[[#This Row],[Base Precio de Lista neto]])</f>
        <v>8.7268</v>
      </c>
      <c r="D6629" s="14" t="n">
        <f aca="false">IF($F$2=0," - ",Tabla1[[#This Row],[Base Precio de Lista neto]]*(1-$F$2))</f>
        <v>6.10876</v>
      </c>
      <c r="E6629" s="14" t="n">
        <f aca="false">IF($F$2=0," - ",Tabla1[[#This Row],[Base para Mejor precio]]*(1-$F$2))</f>
        <v>5.497884</v>
      </c>
      <c r="F6629" s="12" t="s">
        <v>14</v>
      </c>
      <c r="G6629" s="15"/>
      <c r="H6629" s="14" t="n">
        <f aca="false">IFERROR(IF($F$3=0,"-",Tabla1[[#This Row],[Precio de Cliente neto]]*(1+$F$3)),"-")</f>
        <v>9.16314</v>
      </c>
      <c r="I6629" s="14" t="n">
        <v>8.7268</v>
      </c>
      <c r="J6629" s="14" t="n">
        <v>7.85412</v>
      </c>
    </row>
    <row r="6630" customFormat="false" ht="15" hidden="false" customHeight="false" outlineLevel="0" collapsed="false">
      <c r="A6630" s="12" t="n">
        <v>41282</v>
      </c>
      <c r="B6630" s="13" t="s">
        <v>6643</v>
      </c>
      <c r="C6630" s="14" t="n">
        <f aca="false">IF($F$2=0," - ",Tabla1[[#This Row],[Base Precio de Lista neto]])</f>
        <v>11.3897</v>
      </c>
      <c r="D6630" s="14" t="n">
        <f aca="false">IF($F$2=0," - ",Tabla1[[#This Row],[Base Precio de Lista neto]]*(1-$F$2))</f>
        <v>7.97279</v>
      </c>
      <c r="E6630" s="14" t="n">
        <f aca="false">IF($F$2=0," - ",Tabla1[[#This Row],[Base para Mejor precio]]*(1-$F$2))</f>
        <v>7.175511</v>
      </c>
      <c r="F6630" s="12" t="s">
        <v>14</v>
      </c>
      <c r="G6630" s="15"/>
      <c r="H6630" s="14" t="n">
        <f aca="false">IFERROR(IF($F$3=0,"-",Tabla1[[#This Row],[Precio de Cliente neto]]*(1+$F$3)),"-")</f>
        <v>11.959185</v>
      </c>
      <c r="I6630" s="14" t="n">
        <v>11.3897</v>
      </c>
      <c r="J6630" s="14" t="n">
        <v>10.25073</v>
      </c>
    </row>
    <row r="6631" customFormat="false" ht="15" hidden="false" customHeight="false" outlineLevel="0" collapsed="false">
      <c r="A6631" s="12" t="n">
        <v>41286</v>
      </c>
      <c r="B6631" s="13" t="s">
        <v>6644</v>
      </c>
      <c r="C6631" s="14" t="n">
        <f aca="false">IF($F$2=0," - ",Tabla1[[#This Row],[Base Precio de Lista neto]])</f>
        <v>8.0085</v>
      </c>
      <c r="D6631" s="14" t="n">
        <f aca="false">IF($F$2=0," - ",Tabla1[[#This Row],[Base Precio de Lista neto]]*(1-$F$2))</f>
        <v>5.60595</v>
      </c>
      <c r="E6631" s="14" t="n">
        <f aca="false">IF($F$2=0," - ",Tabla1[[#This Row],[Base para Mejor precio]]*(1-$F$2))</f>
        <v>5.045355</v>
      </c>
      <c r="F6631" s="12" t="s">
        <v>14</v>
      </c>
      <c r="G6631" s="15"/>
      <c r="H6631" s="14" t="n">
        <f aca="false">IFERROR(IF($F$3=0,"-",Tabla1[[#This Row],[Precio de Cliente neto]]*(1+$F$3)),"-")</f>
        <v>8.408925</v>
      </c>
      <c r="I6631" s="14" t="n">
        <v>8.0085</v>
      </c>
      <c r="J6631" s="14" t="n">
        <v>7.20765</v>
      </c>
    </row>
    <row r="6632" customFormat="false" ht="15" hidden="false" customHeight="false" outlineLevel="0" collapsed="false">
      <c r="A6632" s="12" t="n">
        <v>41287</v>
      </c>
      <c r="B6632" s="13" t="s">
        <v>6645</v>
      </c>
      <c r="C6632" s="14" t="n">
        <f aca="false">IF($F$2=0," - ",Tabla1[[#This Row],[Base Precio de Lista neto]])</f>
        <v>10.8558</v>
      </c>
      <c r="D6632" s="14" t="n">
        <f aca="false">IF($F$2=0," - ",Tabla1[[#This Row],[Base Precio de Lista neto]]*(1-$F$2))</f>
        <v>7.59906</v>
      </c>
      <c r="E6632" s="14" t="n">
        <f aca="false">IF($F$2=0," - ",Tabla1[[#This Row],[Base para Mejor precio]]*(1-$F$2))</f>
        <v>6.839154</v>
      </c>
      <c r="F6632" s="12" t="s">
        <v>14</v>
      </c>
      <c r="G6632" s="15"/>
      <c r="H6632" s="14" t="n">
        <f aca="false">IFERROR(IF($F$3=0,"-",Tabla1[[#This Row],[Precio de Cliente neto]]*(1+$F$3)),"-")</f>
        <v>11.39859</v>
      </c>
      <c r="I6632" s="14" t="n">
        <v>10.8558</v>
      </c>
      <c r="J6632" s="14" t="n">
        <v>9.77022</v>
      </c>
    </row>
    <row r="6633" customFormat="false" ht="15" hidden="false" customHeight="false" outlineLevel="0" collapsed="false">
      <c r="A6633" s="12" t="n">
        <v>41288</v>
      </c>
      <c r="B6633" s="13" t="s">
        <v>6646</v>
      </c>
      <c r="C6633" s="14" t="n">
        <f aca="false">IF($F$2=0," - ",Tabla1[[#This Row],[Base Precio de Lista neto]])</f>
        <v>11.9237</v>
      </c>
      <c r="D6633" s="14" t="n">
        <f aca="false">IF($F$2=0," - ",Tabla1[[#This Row],[Base Precio de Lista neto]]*(1-$F$2))</f>
        <v>8.34659</v>
      </c>
      <c r="E6633" s="14" t="n">
        <f aca="false">IF($F$2=0," - ",Tabla1[[#This Row],[Base para Mejor precio]]*(1-$F$2))</f>
        <v>7.511931</v>
      </c>
      <c r="F6633" s="12" t="s">
        <v>14</v>
      </c>
      <c r="G6633" s="15"/>
      <c r="H6633" s="14" t="n">
        <f aca="false">IFERROR(IF($F$3=0,"-",Tabla1[[#This Row],[Precio de Cliente neto]]*(1+$F$3)),"-")</f>
        <v>12.519885</v>
      </c>
      <c r="I6633" s="14" t="n">
        <v>11.9237</v>
      </c>
      <c r="J6633" s="14" t="n">
        <v>10.73133</v>
      </c>
    </row>
    <row r="6634" customFormat="false" ht="15" hidden="false" customHeight="false" outlineLevel="0" collapsed="false">
      <c r="A6634" s="12" t="n">
        <v>41289</v>
      </c>
      <c r="B6634" s="13" t="s">
        <v>6647</v>
      </c>
      <c r="C6634" s="14" t="n">
        <f aca="false">IF($F$2=0," - ",Tabla1[[#This Row],[Base Precio de Lista neto]])</f>
        <v>24.0294</v>
      </c>
      <c r="D6634" s="14" t="n">
        <f aca="false">IF($F$2=0," - ",Tabla1[[#This Row],[Base Precio de Lista neto]]*(1-$F$2))</f>
        <v>16.82058</v>
      </c>
      <c r="E6634" s="14" t="n">
        <f aca="false">IF($F$2=0," - ",Tabla1[[#This Row],[Base para Mejor precio]]*(1-$F$2))</f>
        <v>15.138522</v>
      </c>
      <c r="F6634" s="12" t="s">
        <v>14</v>
      </c>
      <c r="G6634" s="15"/>
      <c r="H6634" s="14" t="n">
        <f aca="false">IFERROR(IF($F$3=0,"-",Tabla1[[#This Row],[Precio de Cliente neto]]*(1+$F$3)),"-")</f>
        <v>25.23087</v>
      </c>
      <c r="I6634" s="14" t="n">
        <v>24.0294</v>
      </c>
      <c r="J6634" s="14" t="n">
        <v>21.62646</v>
      </c>
    </row>
    <row r="6635" customFormat="false" ht="15" hidden="false" customHeight="false" outlineLevel="0" collapsed="false">
      <c r="A6635" s="12" t="n">
        <v>41290</v>
      </c>
      <c r="B6635" s="13" t="s">
        <v>6648</v>
      </c>
      <c r="C6635" s="14" t="n">
        <f aca="false">IF($F$2=0," - ",Tabla1[[#This Row],[Base Precio de Lista neto]])</f>
        <v>15.3049</v>
      </c>
      <c r="D6635" s="14" t="n">
        <f aca="false">IF($F$2=0," - ",Tabla1[[#This Row],[Base Precio de Lista neto]]*(1-$F$2))</f>
        <v>10.71343</v>
      </c>
      <c r="E6635" s="14" t="n">
        <f aca="false">IF($F$2=0," - ",Tabla1[[#This Row],[Base para Mejor precio]]*(1-$F$2))</f>
        <v>9.642087</v>
      </c>
      <c r="F6635" s="12" t="s">
        <v>14</v>
      </c>
      <c r="G6635" s="15"/>
      <c r="H6635" s="14" t="n">
        <f aca="false">IFERROR(IF($F$3=0,"-",Tabla1[[#This Row],[Precio de Cliente neto]]*(1+$F$3)),"-")</f>
        <v>16.070145</v>
      </c>
      <c r="I6635" s="14" t="n">
        <v>15.3049</v>
      </c>
      <c r="J6635" s="14" t="n">
        <v>13.77441</v>
      </c>
    </row>
    <row r="6636" customFormat="false" ht="15" hidden="false" customHeight="false" outlineLevel="0" collapsed="false">
      <c r="A6636" s="12" t="n">
        <v>41296</v>
      </c>
      <c r="B6636" s="13" t="s">
        <v>6649</v>
      </c>
      <c r="C6636" s="14" t="n">
        <f aca="false">IF($F$2=0," - ",Tabla1[[#This Row],[Base Precio de Lista neto]])</f>
        <v>15.6604</v>
      </c>
      <c r="D6636" s="14" t="n">
        <f aca="false">IF($F$2=0," - ",Tabla1[[#This Row],[Base Precio de Lista neto]]*(1-$F$2))</f>
        <v>10.96228</v>
      </c>
      <c r="E6636" s="14" t="n">
        <f aca="false">IF($F$2=0," - ",Tabla1[[#This Row],[Base para Mejor precio]]*(1-$F$2))</f>
        <v>9.866052</v>
      </c>
      <c r="F6636" s="12" t="s">
        <v>14</v>
      </c>
      <c r="G6636" s="15"/>
      <c r="H6636" s="14" t="n">
        <f aca="false">IFERROR(IF($F$3=0,"-",Tabla1[[#This Row],[Precio de Cliente neto]]*(1+$F$3)),"-")</f>
        <v>16.44342</v>
      </c>
      <c r="I6636" s="14" t="n">
        <v>15.6604</v>
      </c>
      <c r="J6636" s="14" t="n">
        <v>14.09436</v>
      </c>
    </row>
    <row r="6637" customFormat="false" ht="15" hidden="false" customHeight="false" outlineLevel="0" collapsed="false">
      <c r="A6637" s="12" t="n">
        <v>41298</v>
      </c>
      <c r="B6637" s="13" t="s">
        <v>6650</v>
      </c>
      <c r="C6637" s="14" t="n">
        <f aca="false">IF($F$2=0," - ",Tabla1[[#This Row],[Base Precio de Lista neto]])</f>
        <v>20.11</v>
      </c>
      <c r="D6637" s="14" t="n">
        <f aca="false">IF($F$2=0," - ",Tabla1[[#This Row],[Base Precio de Lista neto]]*(1-$F$2))</f>
        <v>14.077</v>
      </c>
      <c r="E6637" s="14" t="n">
        <f aca="false">IF($F$2=0," - ",Tabla1[[#This Row],[Base para Mejor precio]]*(1-$F$2))</f>
        <v>12.6693</v>
      </c>
      <c r="F6637" s="12" t="s">
        <v>14</v>
      </c>
      <c r="G6637" s="15"/>
      <c r="H6637" s="14" t="n">
        <f aca="false">IFERROR(IF($F$3=0,"-",Tabla1[[#This Row],[Precio de Cliente neto]]*(1+$F$3)),"-")</f>
        <v>21.1155</v>
      </c>
      <c r="I6637" s="14" t="n">
        <v>20.11</v>
      </c>
      <c r="J6637" s="14" t="n">
        <v>18.099</v>
      </c>
    </row>
    <row r="6638" customFormat="false" ht="15" hidden="false" customHeight="false" outlineLevel="0" collapsed="false">
      <c r="A6638" s="12" t="n">
        <v>41371</v>
      </c>
      <c r="B6638" s="13" t="s">
        <v>6651</v>
      </c>
      <c r="C6638" s="14" t="n">
        <f aca="false">IF($F$2=0," - ",Tabla1[[#This Row],[Base Precio de Lista neto]])</f>
        <v>655.7097</v>
      </c>
      <c r="D6638" s="14" t="n">
        <f aca="false">IF($F$2=0," - ",Tabla1[[#This Row],[Base Precio de Lista neto]]*(1-$F$2))</f>
        <v>458.99679</v>
      </c>
      <c r="E6638" s="14" t="n">
        <f aca="false">IF($F$2=0," - ",Tabla1[[#This Row],[Base para Mejor precio]]*(1-$F$2))</f>
        <v>413.097111</v>
      </c>
      <c r="F6638" s="12" t="s">
        <v>14</v>
      </c>
      <c r="G6638" s="15"/>
      <c r="H6638" s="14" t="n">
        <f aca="false">IFERROR(IF($F$3=0,"-",Tabla1[[#This Row],[Precio de Cliente neto]]*(1+$F$3)),"-")</f>
        <v>688.495185</v>
      </c>
      <c r="I6638" s="14" t="n">
        <v>655.7097</v>
      </c>
      <c r="J6638" s="14" t="n">
        <v>590.13873</v>
      </c>
    </row>
    <row r="6639" customFormat="false" ht="15" hidden="false" customHeight="false" outlineLevel="0" collapsed="false">
      <c r="A6639" s="12" t="n">
        <v>41372</v>
      </c>
      <c r="B6639" s="13" t="s">
        <v>6652</v>
      </c>
      <c r="C6639" s="14" t="n">
        <f aca="false">IF($F$2=0," - ",Tabla1[[#This Row],[Base Precio de Lista neto]])</f>
        <v>885.1476</v>
      </c>
      <c r="D6639" s="14" t="n">
        <f aca="false">IF($F$2=0," - ",Tabla1[[#This Row],[Base Precio de Lista neto]]*(1-$F$2))</f>
        <v>619.60332</v>
      </c>
      <c r="E6639" s="14" t="n">
        <f aca="false">IF($F$2=0," - ",Tabla1[[#This Row],[Base para Mejor precio]]*(1-$F$2))</f>
        <v>557.642988</v>
      </c>
      <c r="F6639" s="12" t="s">
        <v>14</v>
      </c>
      <c r="G6639" s="15"/>
      <c r="H6639" s="14" t="n">
        <f aca="false">IFERROR(IF($F$3=0,"-",Tabla1[[#This Row],[Precio de Cliente neto]]*(1+$F$3)),"-")</f>
        <v>929.40498</v>
      </c>
      <c r="I6639" s="14" t="n">
        <v>885.1476</v>
      </c>
      <c r="J6639" s="14" t="n">
        <v>796.63284</v>
      </c>
    </row>
    <row r="6640" customFormat="false" ht="15" hidden="false" customHeight="false" outlineLevel="0" collapsed="false">
      <c r="A6640" s="12" t="n">
        <v>41373</v>
      </c>
      <c r="B6640" s="13" t="s">
        <v>6653</v>
      </c>
      <c r="C6640" s="14" t="n">
        <f aca="false">IF($F$2=0," - ",Tabla1[[#This Row],[Base Precio de Lista neto]])</f>
        <v>1162.3475</v>
      </c>
      <c r="D6640" s="14" t="n">
        <f aca="false">IF($F$2=0," - ",Tabla1[[#This Row],[Base Precio de Lista neto]]*(1-$F$2))</f>
        <v>813.64325</v>
      </c>
      <c r="E6640" s="14" t="n">
        <f aca="false">IF($F$2=0," - ",Tabla1[[#This Row],[Base para Mejor precio]]*(1-$F$2))</f>
        <v>732.278925</v>
      </c>
      <c r="F6640" s="12" t="s">
        <v>14</v>
      </c>
      <c r="G6640" s="15"/>
      <c r="H6640" s="14" t="n">
        <f aca="false">IFERROR(IF($F$3=0,"-",Tabla1[[#This Row],[Precio de Cliente neto]]*(1+$F$3)),"-")</f>
        <v>1220.464875</v>
      </c>
      <c r="I6640" s="14" t="n">
        <v>1162.3475</v>
      </c>
      <c r="J6640" s="14" t="n">
        <v>1046.11275</v>
      </c>
    </row>
    <row r="6641" customFormat="false" ht="15" hidden="false" customHeight="false" outlineLevel="0" collapsed="false">
      <c r="A6641" s="12" t="n">
        <v>41374</v>
      </c>
      <c r="B6641" s="13" t="s">
        <v>6654</v>
      </c>
      <c r="C6641" s="14" t="n">
        <f aca="false">IF($F$2=0," - ",Tabla1[[#This Row],[Base Precio de Lista neto]])</f>
        <v>799.5236</v>
      </c>
      <c r="D6641" s="14" t="n">
        <f aca="false">IF($F$2=0," - ",Tabla1[[#This Row],[Base Precio de Lista neto]]*(1-$F$2))</f>
        <v>559.66652</v>
      </c>
      <c r="E6641" s="14" t="n">
        <f aca="false">IF($F$2=0," - ",Tabla1[[#This Row],[Base para Mejor precio]]*(1-$F$2))</f>
        <v>503.699868</v>
      </c>
      <c r="F6641" s="12" t="s">
        <v>14</v>
      </c>
      <c r="G6641" s="15"/>
      <c r="H6641" s="14" t="n">
        <f aca="false">IFERROR(IF($F$3=0,"-",Tabla1[[#This Row],[Precio de Cliente neto]]*(1+$F$3)),"-")</f>
        <v>839.49978</v>
      </c>
      <c r="I6641" s="14" t="n">
        <v>799.5236</v>
      </c>
      <c r="J6641" s="14" t="n">
        <v>719.57124</v>
      </c>
    </row>
    <row r="6642" customFormat="false" ht="15" hidden="false" customHeight="false" outlineLevel="0" collapsed="false">
      <c r="A6642" s="12" t="n">
        <v>41375</v>
      </c>
      <c r="B6642" s="13" t="s">
        <v>6655</v>
      </c>
      <c r="C6642" s="14" t="n">
        <f aca="false">IF($F$2=0," - ",Tabla1[[#This Row],[Base Precio de Lista neto]])</f>
        <v>1076.8555</v>
      </c>
      <c r="D6642" s="14" t="n">
        <f aca="false">IF($F$2=0," - ",Tabla1[[#This Row],[Base Precio de Lista neto]]*(1-$F$2))</f>
        <v>753.79885</v>
      </c>
      <c r="E6642" s="14" t="n">
        <f aca="false">IF($F$2=0," - ",Tabla1[[#This Row],[Base para Mejor precio]]*(1-$F$2))</f>
        <v>678.418965</v>
      </c>
      <c r="F6642" s="12" t="s">
        <v>14</v>
      </c>
      <c r="G6642" s="15"/>
      <c r="H6642" s="14" t="n">
        <f aca="false">IFERROR(IF($F$3=0,"-",Tabla1[[#This Row],[Precio de Cliente neto]]*(1+$F$3)),"-")</f>
        <v>1130.698275</v>
      </c>
      <c r="I6642" s="14" t="n">
        <v>1076.8555</v>
      </c>
      <c r="J6642" s="14" t="n">
        <v>969.16995</v>
      </c>
    </row>
    <row r="6643" customFormat="false" ht="15" hidden="false" customHeight="false" outlineLevel="0" collapsed="false">
      <c r="A6643" s="12" t="n">
        <v>41390</v>
      </c>
      <c r="B6643" s="13" t="s">
        <v>6656</v>
      </c>
      <c r="C6643" s="14" t="n">
        <f aca="false">IF($F$2=0," - ",Tabla1[[#This Row],[Base Precio de Lista neto]])</f>
        <v>1149.8361</v>
      </c>
      <c r="D6643" s="14" t="n">
        <f aca="false">IF($F$2=0," - ",Tabla1[[#This Row],[Base Precio de Lista neto]]*(1-$F$2))</f>
        <v>804.88527</v>
      </c>
      <c r="E6643" s="14" t="n">
        <f aca="false">IF($F$2=0," - ",Tabla1[[#This Row],[Base para Mejor precio]]*(1-$F$2))</f>
        <v>724.396743</v>
      </c>
      <c r="F6643" s="12" t="s">
        <v>17</v>
      </c>
      <c r="G6643" s="15"/>
      <c r="H6643" s="14" t="n">
        <f aca="false">IFERROR(IF($F$3=0,"-",Tabla1[[#This Row],[Precio de Cliente neto]]*(1+$F$3)),"-")</f>
        <v>1207.327905</v>
      </c>
      <c r="I6643" s="14" t="n">
        <v>1149.8361</v>
      </c>
      <c r="J6643" s="14" t="n">
        <v>1034.85249</v>
      </c>
    </row>
    <row r="6644" customFormat="false" ht="15" hidden="false" customHeight="false" outlineLevel="0" collapsed="false">
      <c r="A6644" s="12" t="n">
        <v>41391</v>
      </c>
      <c r="B6644" s="13" t="s">
        <v>6657</v>
      </c>
      <c r="C6644" s="14" t="n">
        <f aca="false">IF($F$2=0," - ",Tabla1[[#This Row],[Base Precio de Lista neto]])</f>
        <v>272.8837</v>
      </c>
      <c r="D6644" s="14" t="n">
        <f aca="false">IF($F$2=0," - ",Tabla1[[#This Row],[Base Precio de Lista neto]]*(1-$F$2))</f>
        <v>191.01859</v>
      </c>
      <c r="E6644" s="14" t="n">
        <f aca="false">IF($F$2=0," - ",Tabla1[[#This Row],[Base para Mejor precio]]*(1-$F$2))</f>
        <v>171.916731</v>
      </c>
      <c r="F6644" s="12" t="s">
        <v>17</v>
      </c>
      <c r="G6644" s="15"/>
      <c r="H6644" s="14" t="n">
        <f aca="false">IFERROR(IF($F$3=0,"-",Tabla1[[#This Row],[Precio de Cliente neto]]*(1+$F$3)),"-")</f>
        <v>286.527885</v>
      </c>
      <c r="I6644" s="14" t="n">
        <v>272.8837</v>
      </c>
      <c r="J6644" s="14" t="n">
        <v>245.59533</v>
      </c>
    </row>
    <row r="6645" customFormat="false" ht="15" hidden="false" customHeight="false" outlineLevel="0" collapsed="false">
      <c r="A6645" s="12" t="n">
        <v>41392</v>
      </c>
      <c r="B6645" s="13" t="s">
        <v>6658</v>
      </c>
      <c r="C6645" s="14" t="n">
        <f aca="false">IF($F$2=0," - ",Tabla1[[#This Row],[Base Precio de Lista neto]])</f>
        <v>318.6782</v>
      </c>
      <c r="D6645" s="14" t="n">
        <f aca="false">IF($F$2=0," - ",Tabla1[[#This Row],[Base Precio de Lista neto]]*(1-$F$2))</f>
        <v>223.07474</v>
      </c>
      <c r="E6645" s="14" t="n">
        <f aca="false">IF($F$2=0," - ",Tabla1[[#This Row],[Base para Mejor precio]]*(1-$F$2))</f>
        <v>200.767266</v>
      </c>
      <c r="F6645" s="12" t="s">
        <v>17</v>
      </c>
      <c r="G6645" s="15"/>
      <c r="H6645" s="14" t="n">
        <f aca="false">IFERROR(IF($F$3=0,"-",Tabla1[[#This Row],[Precio de Cliente neto]]*(1+$F$3)),"-")</f>
        <v>334.61211</v>
      </c>
      <c r="I6645" s="14" t="n">
        <v>318.6782</v>
      </c>
      <c r="J6645" s="14" t="n">
        <v>286.81038</v>
      </c>
    </row>
    <row r="6646" customFormat="false" ht="15" hidden="false" customHeight="false" outlineLevel="0" collapsed="false">
      <c r="A6646" s="12" t="n">
        <v>41393</v>
      </c>
      <c r="B6646" s="13" t="s">
        <v>6659</v>
      </c>
      <c r="C6646" s="14" t="n">
        <f aca="false">IF($F$2=0," - ",Tabla1[[#This Row],[Base Precio de Lista neto]])</f>
        <v>455.3684</v>
      </c>
      <c r="D6646" s="14" t="n">
        <f aca="false">IF($F$2=0," - ",Tabla1[[#This Row],[Base Precio de Lista neto]]*(1-$F$2))</f>
        <v>318.75788</v>
      </c>
      <c r="E6646" s="14" t="n">
        <f aca="false">IF($F$2=0," - ",Tabla1[[#This Row],[Base para Mejor precio]]*(1-$F$2))</f>
        <v>286.882092</v>
      </c>
      <c r="F6646" s="12" t="s">
        <v>17</v>
      </c>
      <c r="G6646" s="15"/>
      <c r="H6646" s="14" t="n">
        <f aca="false">IFERROR(IF($F$3=0,"-",Tabla1[[#This Row],[Precio de Cliente neto]]*(1+$F$3)),"-")</f>
        <v>478.13682</v>
      </c>
      <c r="I6646" s="14" t="n">
        <v>455.3684</v>
      </c>
      <c r="J6646" s="14" t="n">
        <v>409.83156</v>
      </c>
    </row>
    <row r="6647" customFormat="false" ht="15" hidden="false" customHeight="false" outlineLevel="0" collapsed="false">
      <c r="A6647" s="12" t="n">
        <v>41394</v>
      </c>
      <c r="B6647" s="13" t="s">
        <v>6660</v>
      </c>
      <c r="C6647" s="14" t="n">
        <f aca="false">IF($F$2=0," - ",Tabla1[[#This Row],[Base Precio de Lista neto]])</f>
        <v>141.5272</v>
      </c>
      <c r="D6647" s="14" t="n">
        <f aca="false">IF($F$2=0," - ",Tabla1[[#This Row],[Base Precio de Lista neto]]*(1-$F$2))</f>
        <v>99.06904</v>
      </c>
      <c r="E6647" s="14" t="n">
        <f aca="false">IF($F$2=0," - ",Tabla1[[#This Row],[Base para Mejor precio]]*(1-$F$2))</f>
        <v>89.162136</v>
      </c>
      <c r="F6647" s="12" t="s">
        <v>17</v>
      </c>
      <c r="G6647" s="15"/>
      <c r="H6647" s="14" t="n">
        <f aca="false">IFERROR(IF($F$3=0,"-",Tabla1[[#This Row],[Precio de Cliente neto]]*(1+$F$3)),"-")</f>
        <v>148.60356</v>
      </c>
      <c r="I6647" s="14" t="n">
        <v>141.5272</v>
      </c>
      <c r="J6647" s="14" t="n">
        <v>127.37448</v>
      </c>
    </row>
    <row r="6648" customFormat="false" ht="15" hidden="false" customHeight="false" outlineLevel="0" collapsed="false">
      <c r="A6648" s="12" t="n">
        <v>41395</v>
      </c>
      <c r="B6648" s="13" t="s">
        <v>6661</v>
      </c>
      <c r="C6648" s="14" t="n">
        <f aca="false">IF($F$2=0," - ",Tabla1[[#This Row],[Base Precio de Lista neto]])</f>
        <v>162.1919</v>
      </c>
      <c r="D6648" s="14" t="n">
        <f aca="false">IF($F$2=0," - ",Tabla1[[#This Row],[Base Precio de Lista neto]]*(1-$F$2))</f>
        <v>113.53433</v>
      </c>
      <c r="E6648" s="14" t="n">
        <f aca="false">IF($F$2=0," - ",Tabla1[[#This Row],[Base para Mejor precio]]*(1-$F$2))</f>
        <v>102.180897</v>
      </c>
      <c r="F6648" s="12" t="s">
        <v>17</v>
      </c>
      <c r="G6648" s="15"/>
      <c r="H6648" s="14" t="n">
        <f aca="false">IFERROR(IF($F$3=0,"-",Tabla1[[#This Row],[Precio de Cliente neto]]*(1+$F$3)),"-")</f>
        <v>170.301495</v>
      </c>
      <c r="I6648" s="14" t="n">
        <v>162.1919</v>
      </c>
      <c r="J6648" s="14" t="n">
        <v>145.97271</v>
      </c>
    </row>
    <row r="6649" customFormat="false" ht="15" hidden="false" customHeight="false" outlineLevel="0" collapsed="false">
      <c r="A6649" s="12" t="n">
        <v>41396</v>
      </c>
      <c r="B6649" s="13" t="s">
        <v>6662</v>
      </c>
      <c r="C6649" s="14" t="n">
        <f aca="false">IF($F$2=0," - ",Tabla1[[#This Row],[Base Precio de Lista neto]])</f>
        <v>113.098</v>
      </c>
      <c r="D6649" s="14" t="n">
        <f aca="false">IF($F$2=0," - ",Tabla1[[#This Row],[Base Precio de Lista neto]]*(1-$F$2))</f>
        <v>79.1686</v>
      </c>
      <c r="E6649" s="14" t="n">
        <f aca="false">IF($F$2=0," - ",Tabla1[[#This Row],[Base para Mejor precio]]*(1-$F$2))</f>
        <v>71.25174</v>
      </c>
      <c r="F6649" s="12" t="s">
        <v>17</v>
      </c>
      <c r="G6649" s="15"/>
      <c r="H6649" s="14" t="n">
        <f aca="false">IFERROR(IF($F$3=0,"-",Tabla1[[#This Row],[Precio de Cliente neto]]*(1+$F$3)),"-")</f>
        <v>118.7529</v>
      </c>
      <c r="I6649" s="14" t="n">
        <v>113.098</v>
      </c>
      <c r="J6649" s="14" t="n">
        <v>101.7882</v>
      </c>
    </row>
    <row r="6650" customFormat="false" ht="15" hidden="false" customHeight="false" outlineLevel="0" collapsed="false">
      <c r="A6650" s="12" t="n">
        <v>41397</v>
      </c>
      <c r="B6650" s="13" t="s">
        <v>6663</v>
      </c>
      <c r="C6650" s="14" t="n">
        <f aca="false">IF($F$2=0," - ",Tabla1[[#This Row],[Base Precio de Lista neto]])</f>
        <v>201.81</v>
      </c>
      <c r="D6650" s="14" t="n">
        <f aca="false">IF($F$2=0," - ",Tabla1[[#This Row],[Base Precio de Lista neto]]*(1-$F$2))</f>
        <v>141.267</v>
      </c>
      <c r="E6650" s="14" t="n">
        <f aca="false">IF($F$2=0," - ",Tabla1[[#This Row],[Base para Mejor precio]]*(1-$F$2))</f>
        <v>127.1403</v>
      </c>
      <c r="F6650" s="12" t="s">
        <v>17</v>
      </c>
      <c r="G6650" s="15"/>
      <c r="H6650" s="14" t="n">
        <f aca="false">IFERROR(IF($F$3=0,"-",Tabla1[[#This Row],[Precio de Cliente neto]]*(1+$F$3)),"-")</f>
        <v>211.9005</v>
      </c>
      <c r="I6650" s="14" t="n">
        <v>201.81</v>
      </c>
      <c r="J6650" s="14" t="n">
        <v>181.629</v>
      </c>
    </row>
    <row r="6651" customFormat="false" ht="15" hidden="false" customHeight="false" outlineLevel="0" collapsed="false">
      <c r="A6651" s="12" t="n">
        <v>41398</v>
      </c>
      <c r="B6651" s="13" t="s">
        <v>6664</v>
      </c>
      <c r="C6651" s="14" t="n">
        <f aca="false">IF($F$2=0," - ",Tabla1[[#This Row],[Base Precio de Lista neto]])</f>
        <v>22.972</v>
      </c>
      <c r="D6651" s="14" t="n">
        <f aca="false">IF($F$2=0," - ",Tabla1[[#This Row],[Base Precio de Lista neto]]*(1-$F$2))</f>
        <v>16.0804</v>
      </c>
      <c r="E6651" s="14" t="n">
        <f aca="false">IF($F$2=0," - ",Tabla1[[#This Row],[Base para Mejor precio]]*(1-$F$2))</f>
        <v>14.47236</v>
      </c>
      <c r="F6651" s="12" t="s">
        <v>17</v>
      </c>
      <c r="G6651" s="15"/>
      <c r="H6651" s="14" t="n">
        <f aca="false">IFERROR(IF($F$3=0,"-",Tabla1[[#This Row],[Precio de Cliente neto]]*(1+$F$3)),"-")</f>
        <v>24.1206</v>
      </c>
      <c r="I6651" s="14" t="n">
        <v>22.972</v>
      </c>
      <c r="J6651" s="14" t="n">
        <v>20.6748</v>
      </c>
    </row>
    <row r="6652" customFormat="false" ht="15" hidden="false" customHeight="false" outlineLevel="0" collapsed="false">
      <c r="A6652" s="12" t="n">
        <v>41399</v>
      </c>
      <c r="B6652" s="13" t="s">
        <v>6665</v>
      </c>
      <c r="C6652" s="14" t="n">
        <f aca="false">IF($F$2=0," - ",Tabla1[[#This Row],[Base Precio de Lista neto]])</f>
        <v>101.488</v>
      </c>
      <c r="D6652" s="14" t="n">
        <f aca="false">IF($F$2=0," - ",Tabla1[[#This Row],[Base Precio de Lista neto]]*(1-$F$2))</f>
        <v>71.0416</v>
      </c>
      <c r="E6652" s="14" t="n">
        <f aca="false">IF($F$2=0," - ",Tabla1[[#This Row],[Base para Mejor precio]]*(1-$F$2))</f>
        <v>63.93744</v>
      </c>
      <c r="F6652" s="12" t="s">
        <v>17</v>
      </c>
      <c r="G6652" s="15"/>
      <c r="H6652" s="14" t="n">
        <f aca="false">IFERROR(IF($F$3=0,"-",Tabla1[[#This Row],[Precio de Cliente neto]]*(1+$F$3)),"-")</f>
        <v>106.5624</v>
      </c>
      <c r="I6652" s="14" t="n">
        <v>101.488</v>
      </c>
      <c r="J6652" s="14" t="n">
        <v>91.3392</v>
      </c>
    </row>
    <row r="6653" customFormat="false" ht="15" hidden="false" customHeight="false" outlineLevel="0" collapsed="false">
      <c r="A6653" s="12" t="n">
        <v>41400</v>
      </c>
      <c r="B6653" s="13" t="s">
        <v>6666</v>
      </c>
      <c r="C6653" s="14" t="n">
        <f aca="false">IF($F$2=0," - ",Tabla1[[#This Row],[Base Precio de Lista neto]])</f>
        <v>360.1817</v>
      </c>
      <c r="D6653" s="14" t="n">
        <f aca="false">IF($F$2=0," - ",Tabla1[[#This Row],[Base Precio de Lista neto]]*(1-$F$2))</f>
        <v>252.12719</v>
      </c>
      <c r="E6653" s="14" t="n">
        <f aca="false">IF($F$2=0," - ",Tabla1[[#This Row],[Base para Mejor precio]]*(1-$F$2))</f>
        <v>226.914471</v>
      </c>
      <c r="F6653" s="12" t="s">
        <v>17</v>
      </c>
      <c r="G6653" s="15"/>
      <c r="H6653" s="14" t="n">
        <f aca="false">IFERROR(IF($F$3=0,"-",Tabla1[[#This Row],[Precio de Cliente neto]]*(1+$F$3)),"-")</f>
        <v>378.190785</v>
      </c>
      <c r="I6653" s="14" t="n">
        <v>360.1817</v>
      </c>
      <c r="J6653" s="14" t="n">
        <v>324.16353</v>
      </c>
    </row>
    <row r="6654" customFormat="false" ht="15" hidden="false" customHeight="false" outlineLevel="0" collapsed="false">
      <c r="A6654" s="12" t="n">
        <v>41401</v>
      </c>
      <c r="B6654" s="13" t="s">
        <v>6667</v>
      </c>
      <c r="C6654" s="14" t="n">
        <f aca="false">IF($F$2=0," - ",Tabla1[[#This Row],[Base Precio de Lista neto]])</f>
        <v>8773.511</v>
      </c>
      <c r="D6654" s="14" t="n">
        <f aca="false">IF($F$2=0," - ",Tabla1[[#This Row],[Base Precio de Lista neto]]*(1-$F$2))</f>
        <v>6141.4577</v>
      </c>
      <c r="E6654" s="14" t="n">
        <f aca="false">IF($F$2=0," - ",Tabla1[[#This Row],[Base para Mejor precio]]*(1-$F$2))</f>
        <v>5527.31193</v>
      </c>
      <c r="F6654" s="12" t="s">
        <v>17</v>
      </c>
      <c r="G6654" s="15"/>
      <c r="H6654" s="14" t="n">
        <f aca="false">IFERROR(IF($F$3=0,"-",Tabla1[[#This Row],[Precio de Cliente neto]]*(1+$F$3)),"-")</f>
        <v>9212.18655</v>
      </c>
      <c r="I6654" s="14" t="n">
        <v>8773.511</v>
      </c>
      <c r="J6654" s="14" t="n">
        <v>7896.1599</v>
      </c>
    </row>
    <row r="6655" customFormat="false" ht="15" hidden="false" customHeight="false" outlineLevel="0" collapsed="false">
      <c r="A6655" s="12" t="n">
        <v>41402</v>
      </c>
      <c r="B6655" s="13" t="s">
        <v>6668</v>
      </c>
      <c r="C6655" s="14" t="n">
        <f aca="false">IF($F$2=0," - ",Tabla1[[#This Row],[Base Precio de Lista neto]])</f>
        <v>6317.7405</v>
      </c>
      <c r="D6655" s="14" t="n">
        <f aca="false">IF($F$2=0," - ",Tabla1[[#This Row],[Base Precio de Lista neto]]*(1-$F$2))</f>
        <v>4422.41835</v>
      </c>
      <c r="E6655" s="14" t="n">
        <f aca="false">IF($F$2=0," - ",Tabla1[[#This Row],[Base para Mejor precio]]*(1-$F$2))</f>
        <v>3980.176515</v>
      </c>
      <c r="F6655" s="12" t="s">
        <v>17</v>
      </c>
      <c r="G6655" s="15"/>
      <c r="H6655" s="14" t="n">
        <f aca="false">IFERROR(IF($F$3=0,"-",Tabla1[[#This Row],[Precio de Cliente neto]]*(1+$F$3)),"-")</f>
        <v>6633.627525</v>
      </c>
      <c r="I6655" s="14" t="n">
        <v>6317.7405</v>
      </c>
      <c r="J6655" s="14" t="n">
        <v>5685.96645</v>
      </c>
    </row>
    <row r="6656" customFormat="false" ht="15" hidden="false" customHeight="false" outlineLevel="0" collapsed="false">
      <c r="A6656" s="12" t="n">
        <v>41403</v>
      </c>
      <c r="B6656" s="13" t="s">
        <v>6669</v>
      </c>
      <c r="C6656" s="14" t="n">
        <f aca="false">IF($F$2=0," - ",Tabla1[[#This Row],[Base Precio de Lista neto]])</f>
        <v>164.5948</v>
      </c>
      <c r="D6656" s="14" t="n">
        <f aca="false">IF($F$2=0," - ",Tabla1[[#This Row],[Base Precio de Lista neto]]*(1-$F$2))</f>
        <v>115.21636</v>
      </c>
      <c r="E6656" s="14" t="n">
        <f aca="false">IF($F$2=0," - ",Tabla1[[#This Row],[Base para Mejor precio]]*(1-$F$2))</f>
        <v>103.694724</v>
      </c>
      <c r="F6656" s="12" t="s">
        <v>17</v>
      </c>
      <c r="G6656" s="15"/>
      <c r="H6656" s="14" t="n">
        <f aca="false">IFERROR(IF($F$3=0,"-",Tabla1[[#This Row],[Precio de Cliente neto]]*(1+$F$3)),"-")</f>
        <v>172.82454</v>
      </c>
      <c r="I6656" s="14" t="n">
        <v>164.5948</v>
      </c>
      <c r="J6656" s="14" t="n">
        <v>148.13532</v>
      </c>
    </row>
    <row r="6657" customFormat="false" ht="15" hidden="false" customHeight="false" outlineLevel="0" collapsed="false">
      <c r="A6657" s="12" t="n">
        <v>41429</v>
      </c>
      <c r="B6657" s="13" t="s">
        <v>6670</v>
      </c>
      <c r="C6657" s="14" t="n">
        <f aca="false">IF($F$2=0," - ",Tabla1[[#This Row],[Base Precio de Lista neto]])</f>
        <v>0.3817</v>
      </c>
      <c r="D6657" s="14" t="n">
        <f aca="false">IF($F$2=0," - ",Tabla1[[#This Row],[Base Precio de Lista neto]]*(1-$F$2))</f>
        <v>0.26719</v>
      </c>
      <c r="E6657" s="14" t="n">
        <f aca="false">IF($F$2=0," - ",Tabla1[[#This Row],[Base para Mejor precio]]*(1-$F$2))</f>
        <v>0.240471</v>
      </c>
      <c r="F6657" s="12" t="s">
        <v>17</v>
      </c>
      <c r="G6657" s="15"/>
      <c r="H6657" s="14" t="n">
        <f aca="false">IFERROR(IF($F$3=0,"-",Tabla1[[#This Row],[Precio de Cliente neto]]*(1+$F$3)),"-")</f>
        <v>0.400785</v>
      </c>
      <c r="I6657" s="14" t="n">
        <v>0.3817</v>
      </c>
      <c r="J6657" s="14" t="n">
        <v>0.34353</v>
      </c>
    </row>
    <row r="6658" customFormat="false" ht="15" hidden="false" customHeight="false" outlineLevel="0" collapsed="false">
      <c r="A6658" s="12" t="n">
        <v>41431</v>
      </c>
      <c r="B6658" s="13" t="s">
        <v>6671</v>
      </c>
      <c r="C6658" s="14" t="n">
        <f aca="false">IF($F$2=0," - ",Tabla1[[#This Row],[Base Precio de Lista neto]])</f>
        <v>1.1342</v>
      </c>
      <c r="D6658" s="14" t="n">
        <f aca="false">IF($F$2=0," - ",Tabla1[[#This Row],[Base Precio de Lista neto]]*(1-$F$2))</f>
        <v>0.79394</v>
      </c>
      <c r="E6658" s="14" t="n">
        <f aca="false">IF($F$2=0," - ",Tabla1[[#This Row],[Base para Mejor precio]]*(1-$F$2))</f>
        <v>0.714546</v>
      </c>
      <c r="F6658" s="12" t="s">
        <v>31</v>
      </c>
      <c r="G6658" s="15"/>
      <c r="H6658" s="14" t="n">
        <f aca="false">IFERROR(IF($F$3=0,"-",Tabla1[[#This Row],[Precio de Cliente neto]]*(1+$F$3)),"-")</f>
        <v>1.19091</v>
      </c>
      <c r="I6658" s="14" t="n">
        <v>1.1342</v>
      </c>
      <c r="J6658" s="14" t="n">
        <v>1.02078</v>
      </c>
    </row>
    <row r="6659" customFormat="false" ht="15" hidden="false" customHeight="false" outlineLevel="0" collapsed="false">
      <c r="A6659" s="12" t="n">
        <v>41432</v>
      </c>
      <c r="B6659" s="13" t="s">
        <v>6672</v>
      </c>
      <c r="C6659" s="14" t="n">
        <f aca="false">IF($F$2=0," - ",Tabla1[[#This Row],[Base Precio de Lista neto]])</f>
        <v>1.2826</v>
      </c>
      <c r="D6659" s="14" t="n">
        <f aca="false">IF($F$2=0," - ",Tabla1[[#This Row],[Base Precio de Lista neto]]*(1-$F$2))</f>
        <v>0.89782</v>
      </c>
      <c r="E6659" s="14" t="n">
        <f aca="false">IF($F$2=0," - ",Tabla1[[#This Row],[Base para Mejor precio]]*(1-$F$2))</f>
        <v>0.808038</v>
      </c>
      <c r="F6659" s="12" t="s">
        <v>31</v>
      </c>
      <c r="G6659" s="15"/>
      <c r="H6659" s="14" t="n">
        <f aca="false">IFERROR(IF($F$3=0,"-",Tabla1[[#This Row],[Precio de Cliente neto]]*(1+$F$3)),"-")</f>
        <v>1.34673</v>
      </c>
      <c r="I6659" s="14" t="n">
        <v>1.2826</v>
      </c>
      <c r="J6659" s="14" t="n">
        <v>1.15434</v>
      </c>
    </row>
    <row r="6660" customFormat="false" ht="15" hidden="false" customHeight="false" outlineLevel="0" collapsed="false">
      <c r="A6660" s="12" t="n">
        <v>41433</v>
      </c>
      <c r="B6660" s="13" t="s">
        <v>6673</v>
      </c>
      <c r="C6660" s="14" t="n">
        <f aca="false">IF($F$2=0," - ",Tabla1[[#This Row],[Base Precio de Lista neto]])</f>
        <v>1.4024</v>
      </c>
      <c r="D6660" s="14" t="n">
        <f aca="false">IF($F$2=0," - ",Tabla1[[#This Row],[Base Precio de Lista neto]]*(1-$F$2))</f>
        <v>0.98168</v>
      </c>
      <c r="E6660" s="14" t="n">
        <f aca="false">IF($F$2=0," - ",Tabla1[[#This Row],[Base para Mejor precio]]*(1-$F$2))</f>
        <v>0.883512</v>
      </c>
      <c r="F6660" s="12" t="s">
        <v>31</v>
      </c>
      <c r="G6660" s="15"/>
      <c r="H6660" s="14" t="n">
        <f aca="false">IFERROR(IF($F$3=0,"-",Tabla1[[#This Row],[Precio de Cliente neto]]*(1+$F$3)),"-")</f>
        <v>1.47252</v>
      </c>
      <c r="I6660" s="14" t="n">
        <v>1.4024</v>
      </c>
      <c r="J6660" s="14" t="n">
        <v>1.26216</v>
      </c>
    </row>
    <row r="6661" customFormat="false" ht="15" hidden="false" customHeight="false" outlineLevel="0" collapsed="false">
      <c r="A6661" s="12" t="n">
        <v>41434</v>
      </c>
      <c r="B6661" s="13" t="s">
        <v>6674</v>
      </c>
      <c r="C6661" s="14" t="n">
        <f aca="false">IF($F$2=0," - ",Tabla1[[#This Row],[Base Precio de Lista neto]])</f>
        <v>1.8797</v>
      </c>
      <c r="D6661" s="14" t="n">
        <f aca="false">IF($F$2=0," - ",Tabla1[[#This Row],[Base Precio de Lista neto]]*(1-$F$2))</f>
        <v>1.31579</v>
      </c>
      <c r="E6661" s="14" t="n">
        <f aca="false">IF($F$2=0," - ",Tabla1[[#This Row],[Base para Mejor precio]]*(1-$F$2))</f>
        <v>1.184211</v>
      </c>
      <c r="F6661" s="12" t="s">
        <v>31</v>
      </c>
      <c r="G6661" s="15"/>
      <c r="H6661" s="14" t="n">
        <f aca="false">IFERROR(IF($F$3=0,"-",Tabla1[[#This Row],[Precio de Cliente neto]]*(1+$F$3)),"-")</f>
        <v>1.973685</v>
      </c>
      <c r="I6661" s="14" t="n">
        <v>1.8797</v>
      </c>
      <c r="J6661" s="14" t="n">
        <v>1.69173</v>
      </c>
    </row>
    <row r="6662" customFormat="false" ht="15" hidden="false" customHeight="false" outlineLevel="0" collapsed="false">
      <c r="A6662" s="12" t="n">
        <v>41435</v>
      </c>
      <c r="B6662" s="13" t="s">
        <v>6675</v>
      </c>
      <c r="C6662" s="14" t="n">
        <f aca="false">IF($F$2=0," - ",Tabla1[[#This Row],[Base Precio de Lista neto]])</f>
        <v>2.1183</v>
      </c>
      <c r="D6662" s="14" t="n">
        <f aca="false">IF($F$2=0," - ",Tabla1[[#This Row],[Base Precio de Lista neto]]*(1-$F$2))</f>
        <v>1.48281</v>
      </c>
      <c r="E6662" s="14" t="n">
        <f aca="false">IF($F$2=0," - ",Tabla1[[#This Row],[Base para Mejor precio]]*(1-$F$2))</f>
        <v>1.334529</v>
      </c>
      <c r="F6662" s="12" t="s">
        <v>31</v>
      </c>
      <c r="G6662" s="15"/>
      <c r="H6662" s="14" t="n">
        <f aca="false">IFERROR(IF($F$3=0,"-",Tabla1[[#This Row],[Precio de Cliente neto]]*(1+$F$3)),"-")</f>
        <v>2.224215</v>
      </c>
      <c r="I6662" s="14" t="n">
        <v>2.1183</v>
      </c>
      <c r="J6662" s="14" t="n">
        <v>1.90647</v>
      </c>
    </row>
    <row r="6663" customFormat="false" ht="15" hidden="false" customHeight="false" outlineLevel="0" collapsed="false">
      <c r="A6663" s="12" t="n">
        <v>41436</v>
      </c>
      <c r="B6663" s="13" t="s">
        <v>6676</v>
      </c>
      <c r="C6663" s="14" t="n">
        <f aca="false">IF($F$2=0," - ",Tabla1[[#This Row],[Base Precio de Lista neto]])</f>
        <v>1.7305</v>
      </c>
      <c r="D6663" s="14" t="n">
        <f aca="false">IF($F$2=0," - ",Tabla1[[#This Row],[Base Precio de Lista neto]]*(1-$F$2))</f>
        <v>1.21135</v>
      </c>
      <c r="E6663" s="14" t="n">
        <f aca="false">IF($F$2=0," - ",Tabla1[[#This Row],[Base para Mejor precio]]*(1-$F$2))</f>
        <v>1.090215</v>
      </c>
      <c r="F6663" s="12" t="s">
        <v>31</v>
      </c>
      <c r="G6663" s="15"/>
      <c r="H6663" s="14" t="n">
        <f aca="false">IFERROR(IF($F$3=0,"-",Tabla1[[#This Row],[Precio de Cliente neto]]*(1+$F$3)),"-")</f>
        <v>1.817025</v>
      </c>
      <c r="I6663" s="14" t="n">
        <v>1.7305</v>
      </c>
      <c r="J6663" s="14" t="n">
        <v>1.55745</v>
      </c>
    </row>
    <row r="6664" customFormat="false" ht="15" hidden="false" customHeight="false" outlineLevel="0" collapsed="false">
      <c r="A6664" s="12" t="n">
        <v>41437</v>
      </c>
      <c r="B6664" s="13" t="s">
        <v>6677</v>
      </c>
      <c r="C6664" s="14" t="n">
        <f aca="false">IF($F$2=0," - ",Tabla1[[#This Row],[Base Precio de Lista neto]])</f>
        <v>1.4323</v>
      </c>
      <c r="D6664" s="14" t="n">
        <f aca="false">IF($F$2=0," - ",Tabla1[[#This Row],[Base Precio de Lista neto]]*(1-$F$2))</f>
        <v>1.00261</v>
      </c>
      <c r="E6664" s="14" t="n">
        <f aca="false">IF($F$2=0," - ",Tabla1[[#This Row],[Base para Mejor precio]]*(1-$F$2))</f>
        <v>0.902349</v>
      </c>
      <c r="F6664" s="12" t="s">
        <v>31</v>
      </c>
      <c r="G6664" s="15"/>
      <c r="H6664" s="14" t="n">
        <f aca="false">IFERROR(IF($F$3=0,"-",Tabla1[[#This Row],[Precio de Cliente neto]]*(1+$F$3)),"-")</f>
        <v>1.503915</v>
      </c>
      <c r="I6664" s="14" t="n">
        <v>1.4323</v>
      </c>
      <c r="J6664" s="14" t="n">
        <v>1.28907</v>
      </c>
    </row>
    <row r="6665" customFormat="false" ht="15" hidden="false" customHeight="false" outlineLevel="0" collapsed="false">
      <c r="A6665" s="12" t="n">
        <v>41438</v>
      </c>
      <c r="B6665" s="13" t="s">
        <v>6678</v>
      </c>
      <c r="C6665" s="14" t="n">
        <f aca="false">IF($F$2=0," - ",Tabla1[[#This Row],[Base Precio de Lista neto]])</f>
        <v>1.5814</v>
      </c>
      <c r="D6665" s="14" t="n">
        <f aca="false">IF($F$2=0," - ",Tabla1[[#This Row],[Base Precio de Lista neto]]*(1-$F$2))</f>
        <v>1.10698</v>
      </c>
      <c r="E6665" s="14" t="n">
        <f aca="false">IF($F$2=0," - ",Tabla1[[#This Row],[Base para Mejor precio]]*(1-$F$2))</f>
        <v>0.996282</v>
      </c>
      <c r="F6665" s="12" t="s">
        <v>31</v>
      </c>
      <c r="G6665" s="15"/>
      <c r="H6665" s="14" t="n">
        <f aca="false">IFERROR(IF($F$3=0,"-",Tabla1[[#This Row],[Precio de Cliente neto]]*(1+$F$3)),"-")</f>
        <v>1.66047</v>
      </c>
      <c r="I6665" s="14" t="n">
        <v>1.5814</v>
      </c>
      <c r="J6665" s="14" t="n">
        <v>1.42326</v>
      </c>
    </row>
    <row r="6666" customFormat="false" ht="15" hidden="false" customHeight="false" outlineLevel="0" collapsed="false">
      <c r="A6666" s="12" t="n">
        <v>41439</v>
      </c>
      <c r="B6666" s="13" t="s">
        <v>6679</v>
      </c>
      <c r="C6666" s="14" t="n">
        <f aca="false">IF($F$2=0," - ",Tabla1[[#This Row],[Base Precio de Lista neto]])</f>
        <v>1.85</v>
      </c>
      <c r="D6666" s="14" t="n">
        <f aca="false">IF($F$2=0," - ",Tabla1[[#This Row],[Base Precio de Lista neto]]*(1-$F$2))</f>
        <v>1.295</v>
      </c>
      <c r="E6666" s="14" t="n">
        <f aca="false">IF($F$2=0," - ",Tabla1[[#This Row],[Base para Mejor precio]]*(1-$F$2))</f>
        <v>1.1655</v>
      </c>
      <c r="F6666" s="12" t="s">
        <v>31</v>
      </c>
      <c r="G6666" s="15"/>
      <c r="H6666" s="14" t="n">
        <f aca="false">IFERROR(IF($F$3=0,"-",Tabla1[[#This Row],[Precio de Cliente neto]]*(1+$F$3)),"-")</f>
        <v>1.9425</v>
      </c>
      <c r="I6666" s="14" t="n">
        <v>1.85</v>
      </c>
      <c r="J6666" s="14" t="n">
        <v>1.665</v>
      </c>
    </row>
    <row r="6667" customFormat="false" ht="15" hidden="false" customHeight="false" outlineLevel="0" collapsed="false">
      <c r="A6667" s="12" t="n">
        <v>41440</v>
      </c>
      <c r="B6667" s="13" t="s">
        <v>6680</v>
      </c>
      <c r="C6667" s="14" t="n">
        <f aca="false">IF($F$2=0," - ",Tabla1[[#This Row],[Base Precio de Lista neto]])</f>
        <v>2.1485</v>
      </c>
      <c r="D6667" s="14" t="n">
        <f aca="false">IF($F$2=0," - ",Tabla1[[#This Row],[Base Precio de Lista neto]]*(1-$F$2))</f>
        <v>1.50395</v>
      </c>
      <c r="E6667" s="14" t="n">
        <f aca="false">IF($F$2=0," - ",Tabla1[[#This Row],[Base para Mejor precio]]*(1-$F$2))</f>
        <v>1.353555</v>
      </c>
      <c r="F6667" s="12" t="s">
        <v>31</v>
      </c>
      <c r="G6667" s="15"/>
      <c r="H6667" s="14" t="n">
        <f aca="false">IFERROR(IF($F$3=0,"-",Tabla1[[#This Row],[Precio de Cliente neto]]*(1+$F$3)),"-")</f>
        <v>2.255925</v>
      </c>
      <c r="I6667" s="14" t="n">
        <v>2.1485</v>
      </c>
      <c r="J6667" s="14" t="n">
        <v>1.93365</v>
      </c>
    </row>
    <row r="6668" customFormat="false" ht="15" hidden="false" customHeight="false" outlineLevel="0" collapsed="false">
      <c r="A6668" s="12" t="n">
        <v>41441</v>
      </c>
      <c r="B6668" s="13" t="s">
        <v>6681</v>
      </c>
      <c r="C6668" s="14" t="n">
        <f aca="false">IF($F$2=0," - ",Tabla1[[#This Row],[Base Precio de Lista neto]])</f>
        <v>2.4165</v>
      </c>
      <c r="D6668" s="14" t="n">
        <f aca="false">IF($F$2=0," - ",Tabla1[[#This Row],[Base Precio de Lista neto]]*(1-$F$2))</f>
        <v>1.69155</v>
      </c>
      <c r="E6668" s="14" t="n">
        <f aca="false">IF($F$2=0," - ",Tabla1[[#This Row],[Base para Mejor precio]]*(1-$F$2))</f>
        <v>1.522395</v>
      </c>
      <c r="F6668" s="12" t="s">
        <v>31</v>
      </c>
      <c r="G6668" s="15"/>
      <c r="H6668" s="14" t="n">
        <f aca="false">IFERROR(IF($F$3=0,"-",Tabla1[[#This Row],[Precio de Cliente neto]]*(1+$F$3)),"-")</f>
        <v>2.537325</v>
      </c>
      <c r="I6668" s="14" t="n">
        <v>2.4165</v>
      </c>
      <c r="J6668" s="14" t="n">
        <v>2.17485</v>
      </c>
    </row>
    <row r="6669" customFormat="false" ht="15" hidden="false" customHeight="false" outlineLevel="0" collapsed="false">
      <c r="A6669" s="12" t="n">
        <v>41442</v>
      </c>
      <c r="B6669" s="13" t="s">
        <v>6682</v>
      </c>
      <c r="C6669" s="14" t="n">
        <f aca="false">IF($F$2=0," - ",Tabla1[[#This Row],[Base Precio de Lista neto]])</f>
        <v>2.7453</v>
      </c>
      <c r="D6669" s="14" t="n">
        <f aca="false">IF($F$2=0," - ",Tabla1[[#This Row],[Base Precio de Lista neto]]*(1-$F$2))</f>
        <v>1.92171</v>
      </c>
      <c r="E6669" s="14" t="n">
        <f aca="false">IF($F$2=0," - ",Tabla1[[#This Row],[Base para Mejor precio]]*(1-$F$2))</f>
        <v>1.729539</v>
      </c>
      <c r="F6669" s="12" t="s">
        <v>31</v>
      </c>
      <c r="G6669" s="15"/>
      <c r="H6669" s="14" t="n">
        <f aca="false">IFERROR(IF($F$3=0,"-",Tabla1[[#This Row],[Precio de Cliente neto]]*(1+$F$3)),"-")</f>
        <v>2.882565</v>
      </c>
      <c r="I6669" s="14" t="n">
        <v>2.7453</v>
      </c>
      <c r="J6669" s="14" t="n">
        <v>2.47077</v>
      </c>
    </row>
    <row r="6670" customFormat="false" ht="15" hidden="false" customHeight="false" outlineLevel="0" collapsed="false">
      <c r="A6670" s="12" t="n">
        <v>41443</v>
      </c>
      <c r="B6670" s="13" t="s">
        <v>6683</v>
      </c>
      <c r="C6670" s="14" t="n">
        <f aca="false">IF($F$2=0," - ",Tabla1[[#This Row],[Base Precio de Lista neto]])</f>
        <v>3.0734</v>
      </c>
      <c r="D6670" s="14" t="n">
        <f aca="false">IF($F$2=0," - ",Tabla1[[#This Row],[Base Precio de Lista neto]]*(1-$F$2))</f>
        <v>2.15138</v>
      </c>
      <c r="E6670" s="14" t="n">
        <f aca="false">IF($F$2=0," - ",Tabla1[[#This Row],[Base para Mejor precio]]*(1-$F$2))</f>
        <v>1.936242</v>
      </c>
      <c r="F6670" s="12" t="s">
        <v>31</v>
      </c>
      <c r="G6670" s="15"/>
      <c r="H6670" s="14" t="n">
        <f aca="false">IFERROR(IF($F$3=0,"-",Tabla1[[#This Row],[Precio de Cliente neto]]*(1+$F$3)),"-")</f>
        <v>3.22707</v>
      </c>
      <c r="I6670" s="14" t="n">
        <v>3.0734</v>
      </c>
      <c r="J6670" s="14" t="n">
        <v>2.76606</v>
      </c>
    </row>
    <row r="6671" customFormat="false" ht="15" hidden="false" customHeight="false" outlineLevel="0" collapsed="false">
      <c r="A6671" s="12" t="n">
        <v>41444</v>
      </c>
      <c r="B6671" s="13" t="s">
        <v>6684</v>
      </c>
      <c r="C6671" s="14" t="n">
        <f aca="false">IF($F$2=0," - ",Tabla1[[#This Row],[Base Precio de Lista neto]])</f>
        <v>464.6571</v>
      </c>
      <c r="D6671" s="14" t="n">
        <f aca="false">IF($F$2=0," - ",Tabla1[[#This Row],[Base Precio de Lista neto]]*(1-$F$2))</f>
        <v>325.25997</v>
      </c>
      <c r="E6671" s="14" t="n">
        <f aca="false">IF($F$2=0," - ",Tabla1[[#This Row],[Base para Mejor precio]]*(1-$F$2))</f>
        <v>292.733973</v>
      </c>
      <c r="F6671" s="12" t="s">
        <v>17</v>
      </c>
      <c r="G6671" s="15"/>
      <c r="H6671" s="14" t="n">
        <f aca="false">IFERROR(IF($F$3=0,"-",Tabla1[[#This Row],[Precio de Cliente neto]]*(1+$F$3)),"-")</f>
        <v>487.889955</v>
      </c>
      <c r="I6671" s="14" t="n">
        <v>464.6571</v>
      </c>
      <c r="J6671" s="14" t="n">
        <v>418.19139</v>
      </c>
    </row>
    <row r="6672" customFormat="false" ht="15" hidden="false" customHeight="false" outlineLevel="0" collapsed="false">
      <c r="A6672" s="12" t="n">
        <v>41447</v>
      </c>
      <c r="B6672" s="13" t="s">
        <v>6685</v>
      </c>
      <c r="C6672" s="14" t="n">
        <f aca="false">IF($F$2=0," - ",Tabla1[[#This Row],[Base Precio de Lista neto]])</f>
        <v>2.387</v>
      </c>
      <c r="D6672" s="14" t="n">
        <f aca="false">IF($F$2=0," - ",Tabla1[[#This Row],[Base Precio de Lista neto]]*(1-$F$2))</f>
        <v>1.6709</v>
      </c>
      <c r="E6672" s="14" t="n">
        <f aca="false">IF($F$2=0," - ",Tabla1[[#This Row],[Base para Mejor precio]]*(1-$F$2))</f>
        <v>1.50381</v>
      </c>
      <c r="F6672" s="12" t="s">
        <v>31</v>
      </c>
      <c r="G6672" s="15"/>
      <c r="H6672" s="14" t="n">
        <f aca="false">IFERROR(IF($F$3=0,"-",Tabla1[[#This Row],[Precio de Cliente neto]]*(1+$F$3)),"-")</f>
        <v>2.50635</v>
      </c>
      <c r="I6672" s="14" t="n">
        <v>2.387</v>
      </c>
      <c r="J6672" s="14" t="n">
        <v>2.1483</v>
      </c>
    </row>
    <row r="6673" customFormat="false" ht="15" hidden="false" customHeight="false" outlineLevel="0" collapsed="false">
      <c r="A6673" s="12" t="n">
        <v>41448</v>
      </c>
      <c r="B6673" s="13" t="s">
        <v>6686</v>
      </c>
      <c r="C6673" s="14" t="n">
        <f aca="false">IF($F$2=0," - ",Tabla1[[#This Row],[Base Precio de Lista neto]])</f>
        <v>2.7154</v>
      </c>
      <c r="D6673" s="14" t="n">
        <f aca="false">IF($F$2=0," - ",Tabla1[[#This Row],[Base Precio de Lista neto]]*(1-$F$2))</f>
        <v>1.90078</v>
      </c>
      <c r="E6673" s="14" t="n">
        <f aca="false">IF($F$2=0," - ",Tabla1[[#This Row],[Base para Mejor precio]]*(1-$F$2))</f>
        <v>1.710702</v>
      </c>
      <c r="F6673" s="12" t="s">
        <v>31</v>
      </c>
      <c r="G6673" s="15"/>
      <c r="H6673" s="14" t="n">
        <f aca="false">IFERROR(IF($F$3=0,"-",Tabla1[[#This Row],[Precio de Cliente neto]]*(1+$F$3)),"-")</f>
        <v>2.85117</v>
      </c>
      <c r="I6673" s="14" t="n">
        <v>2.7154</v>
      </c>
      <c r="J6673" s="14" t="n">
        <v>2.44386</v>
      </c>
    </row>
    <row r="6674" customFormat="false" ht="15" hidden="false" customHeight="false" outlineLevel="0" collapsed="false">
      <c r="A6674" s="12" t="n">
        <v>41449</v>
      </c>
      <c r="B6674" s="13" t="s">
        <v>6687</v>
      </c>
      <c r="C6674" s="14" t="n">
        <f aca="false">IF($F$2=0," - ",Tabla1[[#This Row],[Base Precio de Lista neto]])</f>
        <v>3.1624</v>
      </c>
      <c r="D6674" s="14" t="n">
        <f aca="false">IF($F$2=0," - ",Tabla1[[#This Row],[Base Precio de Lista neto]]*(1-$F$2))</f>
        <v>2.21368</v>
      </c>
      <c r="E6674" s="14" t="n">
        <f aca="false">IF($F$2=0," - ",Tabla1[[#This Row],[Base para Mejor precio]]*(1-$F$2))</f>
        <v>1.992312</v>
      </c>
      <c r="F6674" s="12" t="s">
        <v>31</v>
      </c>
      <c r="G6674" s="15"/>
      <c r="H6674" s="14" t="n">
        <f aca="false">IFERROR(IF($F$3=0,"-",Tabla1[[#This Row],[Precio de Cliente neto]]*(1+$F$3)),"-")</f>
        <v>3.32052</v>
      </c>
      <c r="I6674" s="14" t="n">
        <v>3.1624</v>
      </c>
      <c r="J6674" s="14" t="n">
        <v>2.84616</v>
      </c>
    </row>
    <row r="6675" customFormat="false" ht="15" hidden="false" customHeight="false" outlineLevel="0" collapsed="false">
      <c r="A6675" s="12" t="n">
        <v>41450</v>
      </c>
      <c r="B6675" s="13" t="s">
        <v>6688</v>
      </c>
      <c r="C6675" s="14" t="n">
        <f aca="false">IF($F$2=0," - ",Tabla1[[#This Row],[Base Precio de Lista neto]])</f>
        <v>3.5204</v>
      </c>
      <c r="D6675" s="14" t="n">
        <f aca="false">IF($F$2=0," - ",Tabla1[[#This Row],[Base Precio de Lista neto]]*(1-$F$2))</f>
        <v>2.46428</v>
      </c>
      <c r="E6675" s="14" t="n">
        <f aca="false">IF($F$2=0," - ",Tabla1[[#This Row],[Base para Mejor precio]]*(1-$F$2))</f>
        <v>2.217852</v>
      </c>
      <c r="F6675" s="12" t="s">
        <v>31</v>
      </c>
      <c r="G6675" s="15"/>
      <c r="H6675" s="14" t="n">
        <f aca="false">IFERROR(IF($F$3=0,"-",Tabla1[[#This Row],[Precio de Cliente neto]]*(1+$F$3)),"-")</f>
        <v>3.69642</v>
      </c>
      <c r="I6675" s="14" t="n">
        <v>3.5204</v>
      </c>
      <c r="J6675" s="14" t="n">
        <v>3.16836</v>
      </c>
    </row>
    <row r="6676" customFormat="false" ht="15" hidden="false" customHeight="false" outlineLevel="0" collapsed="false">
      <c r="A6676" s="12" t="n">
        <v>41451</v>
      </c>
      <c r="B6676" s="13" t="s">
        <v>6689</v>
      </c>
      <c r="C6676" s="14" t="n">
        <f aca="false">IF($F$2=0," - ",Tabla1[[#This Row],[Base Precio de Lista neto]])</f>
        <v>3.9684</v>
      </c>
      <c r="D6676" s="14" t="n">
        <f aca="false">IF($F$2=0," - ",Tabla1[[#This Row],[Base Precio de Lista neto]]*(1-$F$2))</f>
        <v>2.77788</v>
      </c>
      <c r="E6676" s="14" t="n">
        <f aca="false">IF($F$2=0," - ",Tabla1[[#This Row],[Base para Mejor precio]]*(1-$F$2))</f>
        <v>2.500092</v>
      </c>
      <c r="F6676" s="12" t="s">
        <v>31</v>
      </c>
      <c r="G6676" s="15"/>
      <c r="H6676" s="14" t="n">
        <f aca="false">IFERROR(IF($F$3=0,"-",Tabla1[[#This Row],[Precio de Cliente neto]]*(1+$F$3)),"-")</f>
        <v>4.16682</v>
      </c>
      <c r="I6676" s="14" t="n">
        <v>3.9684</v>
      </c>
      <c r="J6676" s="14" t="n">
        <v>3.57156</v>
      </c>
    </row>
    <row r="6677" customFormat="false" ht="15" hidden="false" customHeight="false" outlineLevel="0" collapsed="false">
      <c r="A6677" s="12" t="n">
        <v>41452</v>
      </c>
      <c r="B6677" s="13" t="s">
        <v>6690</v>
      </c>
      <c r="C6677" s="14" t="n">
        <f aca="false">IF($F$2=0," - ",Tabla1[[#This Row],[Base Precio de Lista neto]])</f>
        <v>4.4154</v>
      </c>
      <c r="D6677" s="14" t="n">
        <f aca="false">IF($F$2=0," - ",Tabla1[[#This Row],[Base Precio de Lista neto]]*(1-$F$2))</f>
        <v>3.09078</v>
      </c>
      <c r="E6677" s="14" t="n">
        <f aca="false">IF($F$2=0," - ",Tabla1[[#This Row],[Base para Mejor precio]]*(1-$F$2))</f>
        <v>2.781702</v>
      </c>
      <c r="F6677" s="12" t="s">
        <v>31</v>
      </c>
      <c r="G6677" s="15"/>
      <c r="H6677" s="14" t="n">
        <f aca="false">IFERROR(IF($F$3=0,"-",Tabla1[[#This Row],[Precio de Cliente neto]]*(1+$F$3)),"-")</f>
        <v>4.63617</v>
      </c>
      <c r="I6677" s="14" t="n">
        <v>4.4154</v>
      </c>
      <c r="J6677" s="14" t="n">
        <v>3.97386</v>
      </c>
    </row>
    <row r="6678" customFormat="false" ht="15" hidden="false" customHeight="false" outlineLevel="0" collapsed="false">
      <c r="A6678" s="12" t="n">
        <v>41453</v>
      </c>
      <c r="B6678" s="13" t="s">
        <v>6691</v>
      </c>
      <c r="C6678" s="14" t="n">
        <f aca="false">IF($F$2=0," - ",Tabla1[[#This Row],[Base Precio de Lista neto]])</f>
        <v>4.9229</v>
      </c>
      <c r="D6678" s="14" t="n">
        <f aca="false">IF($F$2=0," - ",Tabla1[[#This Row],[Base Precio de Lista neto]]*(1-$F$2))</f>
        <v>3.44603</v>
      </c>
      <c r="E6678" s="14" t="n">
        <f aca="false">IF($F$2=0," - ",Tabla1[[#This Row],[Base para Mejor precio]]*(1-$F$2))</f>
        <v>3.101427</v>
      </c>
      <c r="F6678" s="12" t="s">
        <v>31</v>
      </c>
      <c r="G6678" s="15"/>
      <c r="H6678" s="14" t="n">
        <f aca="false">IFERROR(IF($F$3=0,"-",Tabla1[[#This Row],[Precio de Cliente neto]]*(1+$F$3)),"-")</f>
        <v>5.169045</v>
      </c>
      <c r="I6678" s="14" t="n">
        <v>4.9229</v>
      </c>
      <c r="J6678" s="14" t="n">
        <v>4.43061</v>
      </c>
    </row>
    <row r="6679" customFormat="false" ht="15" hidden="false" customHeight="false" outlineLevel="0" collapsed="false">
      <c r="A6679" s="12" t="n">
        <v>41456</v>
      </c>
      <c r="B6679" s="13" t="s">
        <v>6692</v>
      </c>
      <c r="C6679" s="14" t="n">
        <f aca="false">IF($F$2=0," - ",Tabla1[[#This Row],[Base Precio de Lista neto]])</f>
        <v>3.1636</v>
      </c>
      <c r="D6679" s="14" t="n">
        <f aca="false">IF($F$2=0," - ",Tabla1[[#This Row],[Base Precio de Lista neto]]*(1-$F$2))</f>
        <v>2.21452</v>
      </c>
      <c r="E6679" s="14" t="n">
        <f aca="false">IF($F$2=0," - ",Tabla1[[#This Row],[Base para Mejor precio]]*(1-$F$2))</f>
        <v>1.993068</v>
      </c>
      <c r="F6679" s="12" t="s">
        <v>31</v>
      </c>
      <c r="G6679" s="15"/>
      <c r="H6679" s="14" t="n">
        <f aca="false">IFERROR(IF($F$3=0,"-",Tabla1[[#This Row],[Precio de Cliente neto]]*(1+$F$3)),"-")</f>
        <v>3.32178</v>
      </c>
      <c r="I6679" s="14" t="n">
        <v>3.1636</v>
      </c>
      <c r="J6679" s="14" t="n">
        <v>2.84724</v>
      </c>
    </row>
    <row r="6680" customFormat="false" ht="15" hidden="false" customHeight="false" outlineLevel="0" collapsed="false">
      <c r="A6680" s="12" t="n">
        <v>41457</v>
      </c>
      <c r="B6680" s="13" t="s">
        <v>6693</v>
      </c>
      <c r="C6680" s="14" t="n">
        <f aca="false">IF($F$2=0," - ",Tabla1[[#This Row],[Base Precio de Lista neto]])</f>
        <v>3.5215</v>
      </c>
      <c r="D6680" s="14" t="n">
        <f aca="false">IF($F$2=0," - ",Tabla1[[#This Row],[Base Precio de Lista neto]]*(1-$F$2))</f>
        <v>2.46505</v>
      </c>
      <c r="E6680" s="14" t="n">
        <f aca="false">IF($F$2=0," - ",Tabla1[[#This Row],[Base para Mejor precio]]*(1-$F$2))</f>
        <v>2.218545</v>
      </c>
      <c r="F6680" s="12" t="s">
        <v>31</v>
      </c>
      <c r="G6680" s="15"/>
      <c r="H6680" s="14" t="n">
        <f aca="false">IFERROR(IF($F$3=0,"-",Tabla1[[#This Row],[Precio de Cliente neto]]*(1+$F$3)),"-")</f>
        <v>3.697575</v>
      </c>
      <c r="I6680" s="14" t="n">
        <v>3.5215</v>
      </c>
      <c r="J6680" s="14" t="n">
        <v>3.16935</v>
      </c>
    </row>
    <row r="6681" customFormat="false" ht="15" hidden="false" customHeight="false" outlineLevel="0" collapsed="false">
      <c r="A6681" s="12" t="n">
        <v>41458</v>
      </c>
      <c r="B6681" s="13" t="s">
        <v>6694</v>
      </c>
      <c r="C6681" s="14" t="n">
        <f aca="false">IF($F$2=0," - ",Tabla1[[#This Row],[Base Precio de Lista neto]])</f>
        <v>4.0447</v>
      </c>
      <c r="D6681" s="14" t="n">
        <f aca="false">IF($F$2=0," - ",Tabla1[[#This Row],[Base Precio de Lista neto]]*(1-$F$2))</f>
        <v>2.83129</v>
      </c>
      <c r="E6681" s="14" t="n">
        <f aca="false">IF($F$2=0," - ",Tabla1[[#This Row],[Base para Mejor precio]]*(1-$F$2))</f>
        <v>2.548161</v>
      </c>
      <c r="F6681" s="12" t="s">
        <v>31</v>
      </c>
      <c r="G6681" s="15"/>
      <c r="H6681" s="14" t="n">
        <f aca="false">IFERROR(IF($F$3=0,"-",Tabla1[[#This Row],[Precio de Cliente neto]]*(1+$F$3)),"-")</f>
        <v>4.246935</v>
      </c>
      <c r="I6681" s="14" t="n">
        <v>4.0447</v>
      </c>
      <c r="J6681" s="14" t="n">
        <v>3.64023</v>
      </c>
    </row>
    <row r="6682" customFormat="false" ht="15" hidden="false" customHeight="false" outlineLevel="0" collapsed="false">
      <c r="A6682" s="12" t="n">
        <v>41459</v>
      </c>
      <c r="B6682" s="13" t="s">
        <v>6695</v>
      </c>
      <c r="C6682" s="14" t="n">
        <f aca="false">IF($F$2=0," - ",Tabla1[[#This Row],[Base Precio de Lista neto]])</f>
        <v>4.4017</v>
      </c>
      <c r="D6682" s="14" t="n">
        <f aca="false">IF($F$2=0," - ",Tabla1[[#This Row],[Base Precio de Lista neto]]*(1-$F$2))</f>
        <v>3.08119</v>
      </c>
      <c r="E6682" s="14" t="n">
        <f aca="false">IF($F$2=0," - ",Tabla1[[#This Row],[Base para Mejor precio]]*(1-$F$2))</f>
        <v>2.773071</v>
      </c>
      <c r="F6682" s="12" t="s">
        <v>31</v>
      </c>
      <c r="G6682" s="15"/>
      <c r="H6682" s="14" t="n">
        <f aca="false">IFERROR(IF($F$3=0,"-",Tabla1[[#This Row],[Precio de Cliente neto]]*(1+$F$3)),"-")</f>
        <v>4.621785</v>
      </c>
      <c r="I6682" s="14" t="n">
        <v>4.4017</v>
      </c>
      <c r="J6682" s="14" t="n">
        <v>3.96153</v>
      </c>
    </row>
    <row r="6683" customFormat="false" ht="15" hidden="false" customHeight="false" outlineLevel="0" collapsed="false">
      <c r="A6683" s="12" t="n">
        <v>41460</v>
      </c>
      <c r="B6683" s="13" t="s">
        <v>6696</v>
      </c>
      <c r="C6683" s="14" t="n">
        <f aca="false">IF($F$2=0," - ",Tabla1[[#This Row],[Base Precio de Lista neto]])</f>
        <v>4.8971</v>
      </c>
      <c r="D6683" s="14" t="n">
        <f aca="false">IF($F$2=0," - ",Tabla1[[#This Row],[Base Precio de Lista neto]]*(1-$F$2))</f>
        <v>3.42797</v>
      </c>
      <c r="E6683" s="14" t="n">
        <f aca="false">IF($F$2=0," - ",Tabla1[[#This Row],[Base para Mejor precio]]*(1-$F$2))</f>
        <v>3.085173</v>
      </c>
      <c r="F6683" s="12" t="s">
        <v>31</v>
      </c>
      <c r="G6683" s="15"/>
      <c r="H6683" s="14" t="n">
        <f aca="false">IFERROR(IF($F$3=0,"-",Tabla1[[#This Row],[Precio de Cliente neto]]*(1+$F$3)),"-")</f>
        <v>5.141955</v>
      </c>
      <c r="I6683" s="14" t="n">
        <v>4.8971</v>
      </c>
      <c r="J6683" s="14" t="n">
        <v>4.40739</v>
      </c>
    </row>
    <row r="6684" customFormat="false" ht="15" hidden="false" customHeight="false" outlineLevel="0" collapsed="false">
      <c r="A6684" s="12" t="n">
        <v>41461</v>
      </c>
      <c r="B6684" s="13" t="s">
        <v>6697</v>
      </c>
      <c r="C6684" s="14" t="n">
        <f aca="false">IF($F$2=0," - ",Tabla1[[#This Row],[Base Precio de Lista neto]])</f>
        <v>5.145</v>
      </c>
      <c r="D6684" s="14" t="n">
        <f aca="false">IF($F$2=0," - ",Tabla1[[#This Row],[Base Precio de Lista neto]]*(1-$F$2))</f>
        <v>3.6015</v>
      </c>
      <c r="E6684" s="14" t="n">
        <f aca="false">IF($F$2=0," - ",Tabla1[[#This Row],[Base para Mejor precio]]*(1-$F$2))</f>
        <v>3.24135</v>
      </c>
      <c r="F6684" s="12" t="s">
        <v>31</v>
      </c>
      <c r="G6684" s="15"/>
      <c r="H6684" s="14" t="n">
        <f aca="false">IFERROR(IF($F$3=0,"-",Tabla1[[#This Row],[Precio de Cliente neto]]*(1+$F$3)),"-")</f>
        <v>5.40225</v>
      </c>
      <c r="I6684" s="14" t="n">
        <v>5.145</v>
      </c>
      <c r="J6684" s="14" t="n">
        <v>4.6305</v>
      </c>
    </row>
    <row r="6685" customFormat="false" ht="15" hidden="false" customHeight="false" outlineLevel="0" collapsed="false">
      <c r="A6685" s="12" t="n">
        <v>41462</v>
      </c>
      <c r="B6685" s="13" t="s">
        <v>6698</v>
      </c>
      <c r="C6685" s="14" t="n">
        <f aca="false">IF($F$2=0," - ",Tabla1[[#This Row],[Base Precio de Lista neto]])</f>
        <v>6.2178</v>
      </c>
      <c r="D6685" s="14" t="n">
        <f aca="false">IF($F$2=0," - ",Tabla1[[#This Row],[Base Precio de Lista neto]]*(1-$F$2))</f>
        <v>4.35246</v>
      </c>
      <c r="E6685" s="14" t="n">
        <f aca="false">IF($F$2=0," - ",Tabla1[[#This Row],[Base para Mejor precio]]*(1-$F$2))</f>
        <v>3.917214</v>
      </c>
      <c r="F6685" s="12" t="s">
        <v>31</v>
      </c>
      <c r="G6685" s="15"/>
      <c r="H6685" s="14" t="n">
        <f aca="false">IFERROR(IF($F$3=0,"-",Tabla1[[#This Row],[Precio de Cliente neto]]*(1+$F$3)),"-")</f>
        <v>6.52869</v>
      </c>
      <c r="I6685" s="14" t="n">
        <v>6.2178</v>
      </c>
      <c r="J6685" s="14" t="n">
        <v>5.59602</v>
      </c>
    </row>
    <row r="6686" customFormat="false" ht="15" hidden="false" customHeight="false" outlineLevel="0" collapsed="false">
      <c r="A6686" s="12" t="n">
        <v>41463</v>
      </c>
      <c r="B6686" s="13" t="s">
        <v>6699</v>
      </c>
      <c r="C6686" s="14" t="n">
        <f aca="false">IF($F$2=0," - ",Tabla1[[#This Row],[Base Precio de Lista neto]])</f>
        <v>5.5029</v>
      </c>
      <c r="D6686" s="14" t="n">
        <f aca="false">IF($F$2=0," - ",Tabla1[[#This Row],[Base Precio de Lista neto]]*(1-$F$2))</f>
        <v>3.85203</v>
      </c>
      <c r="E6686" s="14" t="n">
        <f aca="false">IF($F$2=0," - ",Tabla1[[#This Row],[Base para Mejor precio]]*(1-$F$2))</f>
        <v>3.466827</v>
      </c>
      <c r="F6686" s="12" t="s">
        <v>31</v>
      </c>
      <c r="G6686" s="15"/>
      <c r="H6686" s="14" t="n">
        <f aca="false">IFERROR(IF($F$3=0,"-",Tabla1[[#This Row],[Precio de Cliente neto]]*(1+$F$3)),"-")</f>
        <v>5.778045</v>
      </c>
      <c r="I6686" s="14" t="n">
        <v>5.5029</v>
      </c>
      <c r="J6686" s="14" t="n">
        <v>4.95261</v>
      </c>
    </row>
    <row r="6687" customFormat="false" ht="15" hidden="false" customHeight="false" outlineLevel="0" collapsed="false">
      <c r="A6687" s="12" t="n">
        <v>41464</v>
      </c>
      <c r="B6687" s="13" t="s">
        <v>6700</v>
      </c>
      <c r="C6687" s="14" t="n">
        <f aca="false">IF($F$2=0," - ",Tabla1[[#This Row],[Base Precio de Lista neto]])</f>
        <v>6.0529</v>
      </c>
      <c r="D6687" s="14" t="n">
        <f aca="false">IF($F$2=0," - ",Tabla1[[#This Row],[Base Precio de Lista neto]]*(1-$F$2))</f>
        <v>4.23703</v>
      </c>
      <c r="E6687" s="14" t="n">
        <f aca="false">IF($F$2=0," - ",Tabla1[[#This Row],[Base para Mejor precio]]*(1-$F$2))</f>
        <v>3.813327</v>
      </c>
      <c r="F6687" s="12" t="s">
        <v>31</v>
      </c>
      <c r="G6687" s="15"/>
      <c r="H6687" s="14" t="n">
        <f aca="false">IFERROR(IF($F$3=0,"-",Tabla1[[#This Row],[Precio de Cliente neto]]*(1+$F$3)),"-")</f>
        <v>6.355545</v>
      </c>
      <c r="I6687" s="14" t="n">
        <v>6.0529</v>
      </c>
      <c r="J6687" s="14" t="n">
        <v>5.44761</v>
      </c>
    </row>
    <row r="6688" customFormat="false" ht="15" hidden="false" customHeight="false" outlineLevel="0" collapsed="false">
      <c r="A6688" s="12" t="n">
        <v>41465</v>
      </c>
      <c r="B6688" s="13" t="s">
        <v>6701</v>
      </c>
      <c r="C6688" s="14" t="n">
        <f aca="false">IF($F$2=0," - ",Tabla1[[#This Row],[Base Precio de Lista neto]])</f>
        <v>6.6306</v>
      </c>
      <c r="D6688" s="14" t="n">
        <f aca="false">IF($F$2=0," - ",Tabla1[[#This Row],[Base Precio de Lista neto]]*(1-$F$2))</f>
        <v>4.64142</v>
      </c>
      <c r="E6688" s="14" t="n">
        <f aca="false">IF($F$2=0," - ",Tabla1[[#This Row],[Base para Mejor precio]]*(1-$F$2))</f>
        <v>4.177278</v>
      </c>
      <c r="F6688" s="12" t="s">
        <v>31</v>
      </c>
      <c r="G6688" s="15"/>
      <c r="H6688" s="14" t="n">
        <f aca="false">IFERROR(IF($F$3=0,"-",Tabla1[[#This Row],[Precio de Cliente neto]]*(1+$F$3)),"-")</f>
        <v>6.96213</v>
      </c>
      <c r="I6688" s="14" t="n">
        <v>6.6306</v>
      </c>
      <c r="J6688" s="14" t="n">
        <v>5.96754</v>
      </c>
    </row>
    <row r="6689" customFormat="false" ht="15" hidden="false" customHeight="false" outlineLevel="0" collapsed="false">
      <c r="A6689" s="12" t="n">
        <v>41466</v>
      </c>
      <c r="B6689" s="13" t="s">
        <v>6702</v>
      </c>
      <c r="C6689" s="14" t="n">
        <f aca="false">IF($F$2=0," - ",Tabla1[[#This Row],[Base Precio de Lista neto]])</f>
        <v>7.9514</v>
      </c>
      <c r="D6689" s="14" t="n">
        <f aca="false">IF($F$2=0," - ",Tabla1[[#This Row],[Base Precio de Lista neto]]*(1-$F$2))</f>
        <v>5.56598</v>
      </c>
      <c r="E6689" s="14" t="n">
        <f aca="false">IF($F$2=0," - ",Tabla1[[#This Row],[Base para Mejor precio]]*(1-$F$2))</f>
        <v>5.009382</v>
      </c>
      <c r="F6689" s="12" t="s">
        <v>31</v>
      </c>
      <c r="G6689" s="15"/>
      <c r="H6689" s="14" t="n">
        <f aca="false">IFERROR(IF($F$3=0,"-",Tabla1[[#This Row],[Precio de Cliente neto]]*(1+$F$3)),"-")</f>
        <v>8.34897</v>
      </c>
      <c r="I6689" s="14" t="n">
        <v>7.9514</v>
      </c>
      <c r="J6689" s="14" t="n">
        <v>7.15626</v>
      </c>
    </row>
    <row r="6690" customFormat="false" ht="15" hidden="false" customHeight="false" outlineLevel="0" collapsed="false">
      <c r="A6690" s="12" t="n">
        <v>41467</v>
      </c>
      <c r="B6690" s="13" t="s">
        <v>6703</v>
      </c>
      <c r="C6690" s="14" t="n">
        <f aca="false">IF($F$2=0," - ",Tabla1[[#This Row],[Base Precio de Lista neto]])</f>
        <v>9.2167</v>
      </c>
      <c r="D6690" s="14" t="n">
        <f aca="false">IF($F$2=0," - ",Tabla1[[#This Row],[Base Precio de Lista neto]]*(1-$F$2))</f>
        <v>6.45169</v>
      </c>
      <c r="E6690" s="14" t="n">
        <f aca="false">IF($F$2=0," - ",Tabla1[[#This Row],[Base para Mejor precio]]*(1-$F$2))</f>
        <v>5.806521</v>
      </c>
      <c r="F6690" s="12" t="s">
        <v>31</v>
      </c>
      <c r="G6690" s="15"/>
      <c r="H6690" s="14" t="n">
        <f aca="false">IFERROR(IF($F$3=0,"-",Tabla1[[#This Row],[Precio de Cliente neto]]*(1+$F$3)),"-")</f>
        <v>9.677535</v>
      </c>
      <c r="I6690" s="14" t="n">
        <v>9.2167</v>
      </c>
      <c r="J6690" s="14" t="n">
        <v>8.29503</v>
      </c>
    </row>
    <row r="6691" customFormat="false" ht="15" hidden="false" customHeight="false" outlineLevel="0" collapsed="false">
      <c r="A6691" s="12" t="n">
        <v>41468</v>
      </c>
      <c r="B6691" s="13" t="s">
        <v>6704</v>
      </c>
      <c r="C6691" s="14" t="n">
        <f aca="false">IF($F$2=0," - ",Tabla1[[#This Row],[Base Precio de Lista neto]])</f>
        <v>10.51</v>
      </c>
      <c r="D6691" s="14" t="n">
        <f aca="false">IF($F$2=0," - ",Tabla1[[#This Row],[Base Precio de Lista neto]]*(1-$F$2))</f>
        <v>7.357</v>
      </c>
      <c r="E6691" s="14" t="n">
        <f aca="false">IF($F$2=0," - ",Tabla1[[#This Row],[Base para Mejor precio]]*(1-$F$2))</f>
        <v>6.6213</v>
      </c>
      <c r="F6691" s="12" t="s">
        <v>31</v>
      </c>
      <c r="G6691" s="15"/>
      <c r="H6691" s="14" t="n">
        <f aca="false">IFERROR(IF($F$3=0,"-",Tabla1[[#This Row],[Precio de Cliente neto]]*(1+$F$3)),"-")</f>
        <v>11.0355</v>
      </c>
      <c r="I6691" s="14" t="n">
        <v>10.51</v>
      </c>
      <c r="J6691" s="14" t="n">
        <v>9.459</v>
      </c>
    </row>
    <row r="6692" customFormat="false" ht="15" hidden="false" customHeight="false" outlineLevel="0" collapsed="false">
      <c r="A6692" s="12" t="n">
        <v>41469</v>
      </c>
      <c r="B6692" s="13" t="s">
        <v>6705</v>
      </c>
      <c r="C6692" s="14" t="n">
        <f aca="false">IF($F$2=0," - ",Tabla1[[#This Row],[Base Precio de Lista neto]])</f>
        <v>12.0235</v>
      </c>
      <c r="D6692" s="14" t="n">
        <f aca="false">IF($F$2=0," - ",Tabla1[[#This Row],[Base Precio de Lista neto]]*(1-$F$2))</f>
        <v>8.41645</v>
      </c>
      <c r="E6692" s="14" t="n">
        <f aca="false">IF($F$2=0," - ",Tabla1[[#This Row],[Base para Mejor precio]]*(1-$F$2))</f>
        <v>7.574805</v>
      </c>
      <c r="F6692" s="12" t="s">
        <v>31</v>
      </c>
      <c r="G6692" s="15"/>
      <c r="H6692" s="14" t="n">
        <f aca="false">IFERROR(IF($F$3=0,"-",Tabla1[[#This Row],[Precio de Cliente neto]]*(1+$F$3)),"-")</f>
        <v>12.624675</v>
      </c>
      <c r="I6692" s="14" t="n">
        <v>12.0235</v>
      </c>
      <c r="J6692" s="14" t="n">
        <v>10.82115</v>
      </c>
    </row>
    <row r="6693" customFormat="false" ht="15" hidden="false" customHeight="false" outlineLevel="0" collapsed="false">
      <c r="A6693" s="12" t="n">
        <v>41471</v>
      </c>
      <c r="B6693" s="13" t="s">
        <v>6706</v>
      </c>
      <c r="C6693" s="14" t="n">
        <f aca="false">IF($F$2=0," - ",Tabla1[[#This Row],[Base Precio de Lista neto]])</f>
        <v>8.1715</v>
      </c>
      <c r="D6693" s="14" t="n">
        <f aca="false">IF($F$2=0," - ",Tabla1[[#This Row],[Base Precio de Lista neto]]*(1-$F$2))</f>
        <v>5.72005</v>
      </c>
      <c r="E6693" s="14" t="n">
        <f aca="false">IF($F$2=0," - ",Tabla1[[#This Row],[Base para Mejor precio]]*(1-$F$2))</f>
        <v>5.148045</v>
      </c>
      <c r="F6693" s="12" t="s">
        <v>31</v>
      </c>
      <c r="G6693" s="15"/>
      <c r="H6693" s="14" t="n">
        <f aca="false">IFERROR(IF($F$3=0,"-",Tabla1[[#This Row],[Precio de Cliente neto]]*(1+$F$3)),"-")</f>
        <v>8.580075</v>
      </c>
      <c r="I6693" s="14" t="n">
        <v>8.1715</v>
      </c>
      <c r="J6693" s="14" t="n">
        <v>7.35435</v>
      </c>
    </row>
    <row r="6694" customFormat="false" ht="15" hidden="false" customHeight="false" outlineLevel="0" collapsed="false">
      <c r="A6694" s="12" t="n">
        <v>41472</v>
      </c>
      <c r="B6694" s="13" t="s">
        <v>6707</v>
      </c>
      <c r="C6694" s="14" t="n">
        <f aca="false">IF($F$2=0," - ",Tabla1[[#This Row],[Base Precio de Lista neto]])</f>
        <v>10.0426</v>
      </c>
      <c r="D6694" s="14" t="n">
        <f aca="false">IF($F$2=0," - ",Tabla1[[#This Row],[Base Precio de Lista neto]]*(1-$F$2))</f>
        <v>7.02982</v>
      </c>
      <c r="E6694" s="14" t="n">
        <f aca="false">IF($F$2=0," - ",Tabla1[[#This Row],[Base para Mejor precio]]*(1-$F$2))</f>
        <v>6.326838</v>
      </c>
      <c r="F6694" s="12" t="s">
        <v>31</v>
      </c>
      <c r="G6694" s="15"/>
      <c r="H6694" s="14" t="n">
        <f aca="false">IFERROR(IF($F$3=0,"-",Tabla1[[#This Row],[Precio de Cliente neto]]*(1+$F$3)),"-")</f>
        <v>10.54473</v>
      </c>
      <c r="I6694" s="14" t="n">
        <v>10.0426</v>
      </c>
      <c r="J6694" s="14" t="n">
        <v>9.03834</v>
      </c>
    </row>
    <row r="6695" customFormat="false" ht="15" hidden="false" customHeight="false" outlineLevel="0" collapsed="false">
      <c r="A6695" s="12" t="n">
        <v>41473</v>
      </c>
      <c r="B6695" s="13" t="s">
        <v>6708</v>
      </c>
      <c r="C6695" s="14" t="n">
        <f aca="false">IF($F$2=0," - ",Tabla1[[#This Row],[Base Precio de Lista neto]])</f>
        <v>11.1981</v>
      </c>
      <c r="D6695" s="14" t="n">
        <f aca="false">IF($F$2=0," - ",Tabla1[[#This Row],[Base Precio de Lista neto]]*(1-$F$2))</f>
        <v>7.83867</v>
      </c>
      <c r="E6695" s="14" t="n">
        <f aca="false">IF($F$2=0," - ",Tabla1[[#This Row],[Base para Mejor precio]]*(1-$F$2))</f>
        <v>7.054803</v>
      </c>
      <c r="F6695" s="12" t="s">
        <v>31</v>
      </c>
      <c r="G6695" s="15"/>
      <c r="H6695" s="14" t="n">
        <f aca="false">IFERROR(IF($F$3=0,"-",Tabla1[[#This Row],[Precio de Cliente neto]]*(1+$F$3)),"-")</f>
        <v>11.758005</v>
      </c>
      <c r="I6695" s="14" t="n">
        <v>11.1981</v>
      </c>
      <c r="J6695" s="14" t="n">
        <v>10.07829</v>
      </c>
    </row>
    <row r="6696" customFormat="false" ht="15" hidden="false" customHeight="false" outlineLevel="0" collapsed="false">
      <c r="A6696" s="12" t="n">
        <v>41486</v>
      </c>
      <c r="B6696" s="13" t="s">
        <v>6709</v>
      </c>
      <c r="C6696" s="14" t="n">
        <f aca="false">IF($F$2=0," - ",Tabla1[[#This Row],[Base Precio de Lista neto]])</f>
        <v>2.5419</v>
      </c>
      <c r="D6696" s="14" t="n">
        <f aca="false">IF($F$2=0," - ",Tabla1[[#This Row],[Base Precio de Lista neto]]*(1-$F$2))</f>
        <v>1.77933</v>
      </c>
      <c r="E6696" s="14" t="n">
        <f aca="false">IF($F$2=0," - ",Tabla1[[#This Row],[Base para Mejor precio]]*(1-$F$2))</f>
        <v>1.601397</v>
      </c>
      <c r="F6696" s="12" t="s">
        <v>31</v>
      </c>
      <c r="G6696" s="15"/>
      <c r="H6696" s="14" t="n">
        <f aca="false">IFERROR(IF($F$3=0,"-",Tabla1[[#This Row],[Precio de Cliente neto]]*(1+$F$3)),"-")</f>
        <v>2.668995</v>
      </c>
      <c r="I6696" s="14" t="n">
        <v>2.5419</v>
      </c>
      <c r="J6696" s="14" t="n">
        <v>2.28771</v>
      </c>
    </row>
    <row r="6697" customFormat="false" ht="15" hidden="false" customHeight="false" outlineLevel="0" collapsed="false">
      <c r="A6697" s="12" t="n">
        <v>41487</v>
      </c>
      <c r="B6697" s="13" t="s">
        <v>6710</v>
      </c>
      <c r="C6697" s="14" t="n">
        <f aca="false">IF($F$2=0," - ",Tabla1[[#This Row],[Base Precio de Lista neto]])</f>
        <v>3.1646</v>
      </c>
      <c r="D6697" s="14" t="n">
        <f aca="false">IF($F$2=0," - ",Tabla1[[#This Row],[Base Precio de Lista neto]]*(1-$F$2))</f>
        <v>2.21522</v>
      </c>
      <c r="E6697" s="14" t="n">
        <f aca="false">IF($F$2=0," - ",Tabla1[[#This Row],[Base para Mejor precio]]*(1-$F$2))</f>
        <v>1.993698</v>
      </c>
      <c r="F6697" s="12" t="s">
        <v>31</v>
      </c>
      <c r="G6697" s="15"/>
      <c r="H6697" s="14" t="n">
        <f aca="false">IFERROR(IF($F$3=0,"-",Tabla1[[#This Row],[Precio de Cliente neto]]*(1+$F$3)),"-")</f>
        <v>3.32283</v>
      </c>
      <c r="I6697" s="14" t="n">
        <v>3.1646</v>
      </c>
      <c r="J6697" s="14" t="n">
        <v>2.84814</v>
      </c>
    </row>
    <row r="6698" customFormat="false" ht="15" hidden="false" customHeight="false" outlineLevel="0" collapsed="false">
      <c r="A6698" s="12" t="n">
        <v>41488</v>
      </c>
      <c r="B6698" s="13" t="s">
        <v>6711</v>
      </c>
      <c r="C6698" s="14" t="n">
        <f aca="false">IF($F$2=0," - ",Tabla1[[#This Row],[Base Precio de Lista neto]])</f>
        <v>3.9218</v>
      </c>
      <c r="D6698" s="14" t="n">
        <f aca="false">IF($F$2=0," - ",Tabla1[[#This Row],[Base Precio de Lista neto]]*(1-$F$2))</f>
        <v>2.74526</v>
      </c>
      <c r="E6698" s="14" t="n">
        <f aca="false">IF($F$2=0," - ",Tabla1[[#This Row],[Base para Mejor precio]]*(1-$F$2))</f>
        <v>2.470734</v>
      </c>
      <c r="F6698" s="12" t="s">
        <v>31</v>
      </c>
      <c r="G6698" s="15"/>
      <c r="H6698" s="14" t="n">
        <f aca="false">IFERROR(IF($F$3=0,"-",Tabla1[[#This Row],[Precio de Cliente neto]]*(1+$F$3)),"-")</f>
        <v>4.11789</v>
      </c>
      <c r="I6698" s="14" t="n">
        <v>3.9218</v>
      </c>
      <c r="J6698" s="14" t="n">
        <v>3.52962</v>
      </c>
    </row>
    <row r="6699" customFormat="false" ht="15" hidden="false" customHeight="false" outlineLevel="0" collapsed="false">
      <c r="A6699" s="12" t="n">
        <v>41499</v>
      </c>
      <c r="B6699" s="13" t="s">
        <v>6712</v>
      </c>
      <c r="C6699" s="14" t="n">
        <f aca="false">IF($F$2=0," - ",Tabla1[[#This Row],[Base Precio de Lista neto]])</f>
        <v>10.23</v>
      </c>
      <c r="D6699" s="14" t="n">
        <f aca="false">IF($F$2=0," - ",Tabla1[[#This Row],[Base Precio de Lista neto]]*(1-$F$2))</f>
        <v>7.161</v>
      </c>
      <c r="E6699" s="14" t="n">
        <f aca="false">IF($F$2=0," - ",Tabla1[[#This Row],[Base para Mejor precio]]*(1-$F$2))</f>
        <v>6.4449</v>
      </c>
      <c r="F6699" s="12" t="s">
        <v>31</v>
      </c>
      <c r="G6699" s="15"/>
      <c r="H6699" s="14" t="n">
        <f aca="false">IFERROR(IF($F$3=0,"-",Tabla1[[#This Row],[Precio de Cliente neto]]*(1+$F$3)),"-")</f>
        <v>10.7415</v>
      </c>
      <c r="I6699" s="14" t="n">
        <v>10.23</v>
      </c>
      <c r="J6699" s="14" t="n">
        <v>9.207</v>
      </c>
    </row>
    <row r="6700" customFormat="false" ht="15" hidden="false" customHeight="false" outlineLevel="0" collapsed="false">
      <c r="A6700" s="12" t="n">
        <v>41500</v>
      </c>
      <c r="B6700" s="13" t="s">
        <v>6713</v>
      </c>
      <c r="C6700" s="14" t="n">
        <f aca="false">IF($F$2=0," - ",Tabla1[[#This Row],[Base Precio de Lista neto]])</f>
        <v>13.2282</v>
      </c>
      <c r="D6700" s="14" t="n">
        <f aca="false">IF($F$2=0," - ",Tabla1[[#This Row],[Base Precio de Lista neto]]*(1-$F$2))</f>
        <v>9.25974</v>
      </c>
      <c r="E6700" s="14" t="n">
        <f aca="false">IF($F$2=0," - ",Tabla1[[#This Row],[Base para Mejor precio]]*(1-$F$2))</f>
        <v>8.333766</v>
      </c>
      <c r="F6700" s="12" t="s">
        <v>31</v>
      </c>
      <c r="G6700" s="15"/>
      <c r="H6700" s="14" t="n">
        <f aca="false">IFERROR(IF($F$3=0,"-",Tabla1[[#This Row],[Precio de Cliente neto]]*(1+$F$3)),"-")</f>
        <v>13.88961</v>
      </c>
      <c r="I6700" s="14" t="n">
        <v>13.2282</v>
      </c>
      <c r="J6700" s="14" t="n">
        <v>11.90538</v>
      </c>
    </row>
    <row r="6701" customFormat="false" ht="15" hidden="false" customHeight="false" outlineLevel="0" collapsed="false">
      <c r="A6701" s="12" t="n">
        <v>41501</v>
      </c>
      <c r="B6701" s="13" t="s">
        <v>6714</v>
      </c>
      <c r="C6701" s="14" t="n">
        <f aca="false">IF($F$2=0," - ",Tabla1[[#This Row],[Base Precio de Lista neto]])</f>
        <v>14.7953</v>
      </c>
      <c r="D6701" s="14" t="n">
        <f aca="false">IF($F$2=0," - ",Tabla1[[#This Row],[Base Precio de Lista neto]]*(1-$F$2))</f>
        <v>10.35671</v>
      </c>
      <c r="E6701" s="14" t="n">
        <f aca="false">IF($F$2=0," - ",Tabla1[[#This Row],[Base para Mejor precio]]*(1-$F$2))</f>
        <v>9.321039</v>
      </c>
      <c r="F6701" s="12" t="s">
        <v>31</v>
      </c>
      <c r="G6701" s="15"/>
      <c r="H6701" s="14" t="n">
        <f aca="false">IFERROR(IF($F$3=0,"-",Tabla1[[#This Row],[Precio de Cliente neto]]*(1+$F$3)),"-")</f>
        <v>15.535065</v>
      </c>
      <c r="I6701" s="14" t="n">
        <v>14.7953</v>
      </c>
      <c r="J6701" s="14" t="n">
        <v>13.31577</v>
      </c>
    </row>
    <row r="6702" customFormat="false" ht="15" hidden="false" customHeight="false" outlineLevel="0" collapsed="false">
      <c r="A6702" s="12" t="n">
        <v>41502</v>
      </c>
      <c r="B6702" s="13" t="s">
        <v>6715</v>
      </c>
      <c r="C6702" s="14" t="n">
        <f aca="false">IF($F$2=0," - ",Tabla1[[#This Row],[Base Precio de Lista neto]])</f>
        <v>17.4512</v>
      </c>
      <c r="D6702" s="14" t="n">
        <f aca="false">IF($F$2=0," - ",Tabla1[[#This Row],[Base Precio de Lista neto]]*(1-$F$2))</f>
        <v>12.21584</v>
      </c>
      <c r="E6702" s="14" t="n">
        <f aca="false">IF($F$2=0," - ",Tabla1[[#This Row],[Base para Mejor precio]]*(1-$F$2))</f>
        <v>10.994256</v>
      </c>
      <c r="F6702" s="12" t="s">
        <v>31</v>
      </c>
      <c r="G6702" s="15"/>
      <c r="H6702" s="14" t="n">
        <f aca="false">IFERROR(IF($F$3=0,"-",Tabla1[[#This Row],[Precio de Cliente neto]]*(1+$F$3)),"-")</f>
        <v>18.32376</v>
      </c>
      <c r="I6702" s="14" t="n">
        <v>17.4512</v>
      </c>
      <c r="J6702" s="14" t="n">
        <v>15.70608</v>
      </c>
    </row>
    <row r="6703" customFormat="false" ht="15" hidden="false" customHeight="false" outlineLevel="0" collapsed="false">
      <c r="A6703" s="12" t="n">
        <v>41504</v>
      </c>
      <c r="B6703" s="13" t="s">
        <v>6716</v>
      </c>
      <c r="C6703" s="14" t="n">
        <f aca="false">IF($F$2=0," - ",Tabla1[[#This Row],[Base Precio de Lista neto]])</f>
        <v>148.5713</v>
      </c>
      <c r="D6703" s="14" t="n">
        <f aca="false">IF($F$2=0," - ",Tabla1[[#This Row],[Base Precio de Lista neto]]*(1-$F$2))</f>
        <v>103.99991</v>
      </c>
      <c r="E6703" s="14" t="n">
        <f aca="false">IF($F$2=0," - ",Tabla1[[#This Row],[Base para Mejor precio]]*(1-$F$2))</f>
        <v>93.599919</v>
      </c>
      <c r="F6703" s="12" t="s">
        <v>17</v>
      </c>
      <c r="G6703" s="15"/>
      <c r="H6703" s="14" t="n">
        <f aca="false">IFERROR(IF($F$3=0,"-",Tabla1[[#This Row],[Precio de Cliente neto]]*(1+$F$3)),"-")</f>
        <v>155.999865</v>
      </c>
      <c r="I6703" s="14" t="n">
        <v>148.5713</v>
      </c>
      <c r="J6703" s="14" t="n">
        <v>133.71417</v>
      </c>
    </row>
    <row r="6704" customFormat="false" ht="15" hidden="false" customHeight="false" outlineLevel="0" collapsed="false">
      <c r="A6704" s="12" t="n">
        <v>41505</v>
      </c>
      <c r="B6704" s="13" t="s">
        <v>6717</v>
      </c>
      <c r="C6704" s="14" t="n">
        <f aca="false">IF($F$2=0," - ",Tabla1[[#This Row],[Base Precio de Lista neto]])</f>
        <v>98.2857</v>
      </c>
      <c r="D6704" s="14" t="n">
        <f aca="false">IF($F$2=0," - ",Tabla1[[#This Row],[Base Precio de Lista neto]]*(1-$F$2))</f>
        <v>68.79999</v>
      </c>
      <c r="E6704" s="14" t="n">
        <f aca="false">IF($F$2=0," - ",Tabla1[[#This Row],[Base para Mejor precio]]*(1-$F$2))</f>
        <v>61.919991</v>
      </c>
      <c r="F6704" s="12" t="s">
        <v>17</v>
      </c>
      <c r="G6704" s="15"/>
      <c r="H6704" s="14" t="n">
        <f aca="false">IFERROR(IF($F$3=0,"-",Tabla1[[#This Row],[Precio de Cliente neto]]*(1+$F$3)),"-")</f>
        <v>103.199985</v>
      </c>
      <c r="I6704" s="14" t="n">
        <v>98.2857</v>
      </c>
      <c r="J6704" s="14" t="n">
        <v>88.45713</v>
      </c>
    </row>
    <row r="6705" customFormat="false" ht="15" hidden="false" customHeight="false" outlineLevel="0" collapsed="false">
      <c r="A6705" s="12" t="n">
        <v>41506</v>
      </c>
      <c r="B6705" s="13" t="s">
        <v>6718</v>
      </c>
      <c r="C6705" s="14" t="n">
        <f aca="false">IF($F$2=0," - ",Tabla1[[#This Row],[Base Precio de Lista neto]])</f>
        <v>962.2067</v>
      </c>
      <c r="D6705" s="14" t="n">
        <f aca="false">IF($F$2=0," - ",Tabla1[[#This Row],[Base Precio de Lista neto]]*(1-$F$2))</f>
        <v>673.54469</v>
      </c>
      <c r="E6705" s="14" t="n">
        <f aca="false">IF($F$2=0," - ",Tabla1[[#This Row],[Base para Mejor precio]]*(1-$F$2))</f>
        <v>606.190221</v>
      </c>
      <c r="F6705" s="12" t="s">
        <v>17</v>
      </c>
      <c r="G6705" s="15"/>
      <c r="H6705" s="14" t="n">
        <f aca="false">IFERROR(IF($F$3=0,"-",Tabla1[[#This Row],[Precio de Cliente neto]]*(1+$F$3)),"-")</f>
        <v>1010.317035</v>
      </c>
      <c r="I6705" s="14" t="n">
        <v>962.2067</v>
      </c>
      <c r="J6705" s="14" t="n">
        <v>865.98603</v>
      </c>
    </row>
    <row r="6706" customFormat="false" ht="15" hidden="false" customHeight="false" outlineLevel="0" collapsed="false">
      <c r="A6706" s="12" t="n">
        <v>41508</v>
      </c>
      <c r="B6706" s="13" t="s">
        <v>6719</v>
      </c>
      <c r="C6706" s="14" t="n">
        <f aca="false">IF($F$2=0," - ",Tabla1[[#This Row],[Base Precio de Lista neto]])</f>
        <v>2.1908</v>
      </c>
      <c r="D6706" s="14" t="n">
        <f aca="false">IF($F$2=0," - ",Tabla1[[#This Row],[Base Precio de Lista neto]]*(1-$F$2))</f>
        <v>1.53356</v>
      </c>
      <c r="E6706" s="14" t="n">
        <f aca="false">IF($F$2=0," - ",Tabla1[[#This Row],[Base para Mejor precio]]*(1-$F$2))</f>
        <v>1.380204</v>
      </c>
      <c r="F6706" s="12" t="s">
        <v>31</v>
      </c>
      <c r="G6706" s="15"/>
      <c r="H6706" s="14" t="n">
        <f aca="false">IFERROR(IF($F$3=0,"-",Tabla1[[#This Row],[Precio de Cliente neto]]*(1+$F$3)),"-")</f>
        <v>2.30034</v>
      </c>
      <c r="I6706" s="14" t="n">
        <v>2.1908</v>
      </c>
      <c r="J6706" s="14" t="n">
        <v>1.97172</v>
      </c>
    </row>
    <row r="6707" customFormat="false" ht="15" hidden="false" customHeight="false" outlineLevel="0" collapsed="false">
      <c r="A6707" s="12" t="n">
        <v>41509</v>
      </c>
      <c r="B6707" s="13" t="s">
        <v>6720</v>
      </c>
      <c r="C6707" s="14" t="n">
        <f aca="false">IF($F$2=0," - ",Tabla1[[#This Row],[Base Precio de Lista neto]])</f>
        <v>2.6799</v>
      </c>
      <c r="D6707" s="14" t="n">
        <f aca="false">IF($F$2=0," - ",Tabla1[[#This Row],[Base Precio de Lista neto]]*(1-$F$2))</f>
        <v>1.87593</v>
      </c>
      <c r="E6707" s="14" t="n">
        <f aca="false">IF($F$2=0," - ",Tabla1[[#This Row],[Base para Mejor precio]]*(1-$F$2))</f>
        <v>1.688337</v>
      </c>
      <c r="F6707" s="12" t="s">
        <v>31</v>
      </c>
      <c r="G6707" s="15"/>
      <c r="H6707" s="14" t="n">
        <f aca="false">IFERROR(IF($F$3=0,"-",Tabla1[[#This Row],[Precio de Cliente neto]]*(1+$F$3)),"-")</f>
        <v>2.813895</v>
      </c>
      <c r="I6707" s="14" t="n">
        <v>2.6799</v>
      </c>
      <c r="J6707" s="14" t="n">
        <v>2.41191</v>
      </c>
    </row>
    <row r="6708" customFormat="false" ht="15" hidden="false" customHeight="false" outlineLevel="0" collapsed="false">
      <c r="A6708" s="12" t="n">
        <v>41510</v>
      </c>
      <c r="B6708" s="13" t="s">
        <v>6721</v>
      </c>
      <c r="C6708" s="14" t="n">
        <f aca="false">IF($F$2=0," - ",Tabla1[[#This Row],[Base Precio de Lista neto]])</f>
        <v>4.0336</v>
      </c>
      <c r="D6708" s="14" t="n">
        <f aca="false">IF($F$2=0," - ",Tabla1[[#This Row],[Base Precio de Lista neto]]*(1-$F$2))</f>
        <v>2.82352</v>
      </c>
      <c r="E6708" s="14" t="n">
        <f aca="false">IF($F$2=0," - ",Tabla1[[#This Row],[Base para Mejor precio]]*(1-$F$2))</f>
        <v>2.541168</v>
      </c>
      <c r="F6708" s="12" t="s">
        <v>31</v>
      </c>
      <c r="G6708" s="15"/>
      <c r="H6708" s="14" t="n">
        <f aca="false">IFERROR(IF($F$3=0,"-",Tabla1[[#This Row],[Precio de Cliente neto]]*(1+$F$3)),"-")</f>
        <v>4.23528</v>
      </c>
      <c r="I6708" s="14" t="n">
        <v>4.0336</v>
      </c>
      <c r="J6708" s="14" t="n">
        <v>3.63024</v>
      </c>
    </row>
    <row r="6709" customFormat="false" ht="15" hidden="false" customHeight="false" outlineLevel="0" collapsed="false">
      <c r="A6709" s="12" t="n">
        <v>41511</v>
      </c>
      <c r="B6709" s="13" t="s">
        <v>6722</v>
      </c>
      <c r="C6709" s="14" t="n">
        <f aca="false">IF($F$2=0," - ",Tabla1[[#This Row],[Base Precio de Lista neto]])</f>
        <v>5.8239</v>
      </c>
      <c r="D6709" s="14" t="n">
        <f aca="false">IF($F$2=0," - ",Tabla1[[#This Row],[Base Precio de Lista neto]]*(1-$F$2))</f>
        <v>4.07673</v>
      </c>
      <c r="E6709" s="14" t="n">
        <f aca="false">IF($F$2=0," - ",Tabla1[[#This Row],[Base para Mejor precio]]*(1-$F$2))</f>
        <v>3.669057</v>
      </c>
      <c r="F6709" s="12" t="s">
        <v>31</v>
      </c>
      <c r="G6709" s="15"/>
      <c r="H6709" s="14" t="n">
        <f aca="false">IFERROR(IF($F$3=0,"-",Tabla1[[#This Row],[Precio de Cliente neto]]*(1+$F$3)),"-")</f>
        <v>6.115095</v>
      </c>
      <c r="I6709" s="14" t="n">
        <v>5.8239</v>
      </c>
      <c r="J6709" s="14" t="n">
        <v>5.24151</v>
      </c>
    </row>
    <row r="6710" customFormat="false" ht="15" hidden="false" customHeight="false" outlineLevel="0" collapsed="false">
      <c r="A6710" s="12" t="n">
        <v>41512</v>
      </c>
      <c r="B6710" s="13" t="s">
        <v>6723</v>
      </c>
      <c r="C6710" s="14" t="n">
        <f aca="false">IF($F$2=0," - ",Tabla1[[#This Row],[Base Precio de Lista neto]])</f>
        <v>10.472</v>
      </c>
      <c r="D6710" s="14" t="n">
        <f aca="false">IF($F$2=0," - ",Tabla1[[#This Row],[Base Precio de Lista neto]]*(1-$F$2))</f>
        <v>7.3304</v>
      </c>
      <c r="E6710" s="14" t="n">
        <f aca="false">IF($F$2=0," - ",Tabla1[[#This Row],[Base para Mejor precio]]*(1-$F$2))</f>
        <v>6.59736</v>
      </c>
      <c r="F6710" s="12" t="s">
        <v>31</v>
      </c>
      <c r="G6710" s="15"/>
      <c r="H6710" s="14" t="n">
        <f aca="false">IFERROR(IF($F$3=0,"-",Tabla1[[#This Row],[Precio de Cliente neto]]*(1+$F$3)),"-")</f>
        <v>10.9956</v>
      </c>
      <c r="I6710" s="14" t="n">
        <v>10.472</v>
      </c>
      <c r="J6710" s="14" t="n">
        <v>9.4248</v>
      </c>
    </row>
    <row r="6711" customFormat="false" ht="15" hidden="false" customHeight="false" outlineLevel="0" collapsed="false">
      <c r="A6711" s="12" t="n">
        <v>41513</v>
      </c>
      <c r="B6711" s="13" t="s">
        <v>6724</v>
      </c>
      <c r="C6711" s="14" t="n">
        <f aca="false">IF($F$2=0," - ",Tabla1[[#This Row],[Base Precio de Lista neto]])</f>
        <v>13.9181</v>
      </c>
      <c r="D6711" s="14" t="n">
        <f aca="false">IF($F$2=0," - ",Tabla1[[#This Row],[Base Precio de Lista neto]]*(1-$F$2))</f>
        <v>9.74267</v>
      </c>
      <c r="E6711" s="14" t="n">
        <f aca="false">IF($F$2=0," - ",Tabla1[[#This Row],[Base para Mejor precio]]*(1-$F$2))</f>
        <v>8.768403</v>
      </c>
      <c r="F6711" s="12" t="s">
        <v>31</v>
      </c>
      <c r="G6711" s="15"/>
      <c r="H6711" s="14" t="n">
        <f aca="false">IFERROR(IF($F$3=0,"-",Tabla1[[#This Row],[Precio de Cliente neto]]*(1+$F$3)),"-")</f>
        <v>14.614005</v>
      </c>
      <c r="I6711" s="14" t="n">
        <v>13.9181</v>
      </c>
      <c r="J6711" s="14" t="n">
        <v>12.52629</v>
      </c>
    </row>
    <row r="6712" customFormat="false" ht="15" hidden="false" customHeight="false" outlineLevel="0" collapsed="false">
      <c r="A6712" s="12" t="n">
        <v>41514</v>
      </c>
      <c r="B6712" s="13" t="s">
        <v>6725</v>
      </c>
      <c r="C6712" s="14" t="n">
        <f aca="false">IF($F$2=0," - ",Tabla1[[#This Row],[Base Precio de Lista neto]])</f>
        <v>21.2646</v>
      </c>
      <c r="D6712" s="14" t="n">
        <f aca="false">IF($F$2=0," - ",Tabla1[[#This Row],[Base Precio de Lista neto]]*(1-$F$2))</f>
        <v>14.88522</v>
      </c>
      <c r="E6712" s="14" t="n">
        <f aca="false">IF($F$2=0," - ",Tabla1[[#This Row],[Base para Mejor precio]]*(1-$F$2))</f>
        <v>13.396698</v>
      </c>
      <c r="F6712" s="12" t="s">
        <v>31</v>
      </c>
      <c r="G6712" s="15"/>
      <c r="H6712" s="14" t="n">
        <f aca="false">IFERROR(IF($F$3=0,"-",Tabla1[[#This Row],[Precio de Cliente neto]]*(1+$F$3)),"-")</f>
        <v>22.32783</v>
      </c>
      <c r="I6712" s="14" t="n">
        <v>21.2646</v>
      </c>
      <c r="J6712" s="14" t="n">
        <v>19.13814</v>
      </c>
    </row>
    <row r="6713" customFormat="false" ht="15" hidden="false" customHeight="false" outlineLevel="0" collapsed="false">
      <c r="A6713" s="12" t="n">
        <v>41515</v>
      </c>
      <c r="B6713" s="13" t="s">
        <v>6726</v>
      </c>
      <c r="C6713" s="14" t="n">
        <f aca="false">IF($F$2=0," - ",Tabla1[[#This Row],[Base Precio de Lista neto]])</f>
        <v>28.171</v>
      </c>
      <c r="D6713" s="14" t="n">
        <f aca="false">IF($F$2=0," - ",Tabla1[[#This Row],[Base Precio de Lista neto]]*(1-$F$2))</f>
        <v>19.7197</v>
      </c>
      <c r="E6713" s="14" t="n">
        <f aca="false">IF($F$2=0," - ",Tabla1[[#This Row],[Base para Mejor precio]]*(1-$F$2))</f>
        <v>17.74773</v>
      </c>
      <c r="F6713" s="12" t="s">
        <v>31</v>
      </c>
      <c r="G6713" s="15"/>
      <c r="H6713" s="14" t="n">
        <f aca="false">IFERROR(IF($F$3=0,"-",Tabla1[[#This Row],[Precio de Cliente neto]]*(1+$F$3)),"-")</f>
        <v>29.57955</v>
      </c>
      <c r="I6713" s="14" t="n">
        <v>28.171</v>
      </c>
      <c r="J6713" s="14" t="n">
        <v>25.3539</v>
      </c>
    </row>
    <row r="6714" customFormat="false" ht="15" hidden="false" customHeight="false" outlineLevel="0" collapsed="false">
      <c r="A6714" s="12" t="n">
        <v>41519</v>
      </c>
      <c r="B6714" s="13" t="s">
        <v>6727</v>
      </c>
      <c r="C6714" s="14" t="n">
        <f aca="false">IF($F$2=0," - ",Tabla1[[#This Row],[Base Precio de Lista neto]])</f>
        <v>3.3658</v>
      </c>
      <c r="D6714" s="14" t="n">
        <f aca="false">IF($F$2=0," - ",Tabla1[[#This Row],[Base Precio de Lista neto]]*(1-$F$2))</f>
        <v>2.35606</v>
      </c>
      <c r="E6714" s="14" t="n">
        <f aca="false">IF($F$2=0," - ",Tabla1[[#This Row],[Base para Mejor precio]]*(1-$F$2))</f>
        <v>2.120454</v>
      </c>
      <c r="F6714" s="12" t="s">
        <v>31</v>
      </c>
      <c r="G6714" s="15"/>
      <c r="H6714" s="14" t="n">
        <f aca="false">IFERROR(IF($F$3=0,"-",Tabla1[[#This Row],[Precio de Cliente neto]]*(1+$F$3)),"-")</f>
        <v>3.53409</v>
      </c>
      <c r="I6714" s="14" t="n">
        <v>3.3658</v>
      </c>
      <c r="J6714" s="14" t="n">
        <v>3.02922</v>
      </c>
    </row>
    <row r="6715" customFormat="false" ht="15" hidden="false" customHeight="false" outlineLevel="0" collapsed="false">
      <c r="A6715" s="12" t="n">
        <v>41520</v>
      </c>
      <c r="B6715" s="13" t="s">
        <v>6728</v>
      </c>
      <c r="C6715" s="14" t="n">
        <f aca="false">IF($F$2=0," - ",Tabla1[[#This Row],[Base Precio de Lista neto]])</f>
        <v>4.8351</v>
      </c>
      <c r="D6715" s="14" t="n">
        <f aca="false">IF($F$2=0," - ",Tabla1[[#This Row],[Base Precio de Lista neto]]*(1-$F$2))</f>
        <v>3.38457</v>
      </c>
      <c r="E6715" s="14" t="n">
        <f aca="false">IF($F$2=0," - ",Tabla1[[#This Row],[Base para Mejor precio]]*(1-$F$2))</f>
        <v>3.046113</v>
      </c>
      <c r="F6715" s="12" t="s">
        <v>31</v>
      </c>
      <c r="G6715" s="15"/>
      <c r="H6715" s="14" t="n">
        <f aca="false">IFERROR(IF($F$3=0,"-",Tabla1[[#This Row],[Precio de Cliente neto]]*(1+$F$3)),"-")</f>
        <v>5.076855</v>
      </c>
      <c r="I6715" s="14" t="n">
        <v>4.8351</v>
      </c>
      <c r="J6715" s="14" t="n">
        <v>4.35159</v>
      </c>
    </row>
    <row r="6716" customFormat="false" ht="15" hidden="false" customHeight="false" outlineLevel="0" collapsed="false">
      <c r="A6716" s="12" t="n">
        <v>41521</v>
      </c>
      <c r="B6716" s="13" t="s">
        <v>6729</v>
      </c>
      <c r="C6716" s="14" t="n">
        <f aca="false">IF($F$2=0," - ",Tabla1[[#This Row],[Base Precio de Lista neto]])</f>
        <v>6.4648</v>
      </c>
      <c r="D6716" s="14" t="n">
        <f aca="false">IF($F$2=0," - ",Tabla1[[#This Row],[Base Precio de Lista neto]]*(1-$F$2))</f>
        <v>4.52536</v>
      </c>
      <c r="E6716" s="14" t="n">
        <f aca="false">IF($F$2=0," - ",Tabla1[[#This Row],[Base para Mejor precio]]*(1-$F$2))</f>
        <v>4.072824</v>
      </c>
      <c r="F6716" s="12" t="s">
        <v>31</v>
      </c>
      <c r="G6716" s="15"/>
      <c r="H6716" s="14" t="n">
        <f aca="false">IFERROR(IF($F$3=0,"-",Tabla1[[#This Row],[Precio de Cliente neto]]*(1+$F$3)),"-")</f>
        <v>6.78804</v>
      </c>
      <c r="I6716" s="14" t="n">
        <v>6.4648</v>
      </c>
      <c r="J6716" s="14" t="n">
        <v>5.81832</v>
      </c>
    </row>
    <row r="6717" customFormat="false" ht="15" hidden="false" customHeight="false" outlineLevel="0" collapsed="false">
      <c r="A6717" s="12" t="n">
        <v>41522</v>
      </c>
      <c r="B6717" s="13" t="s">
        <v>6730</v>
      </c>
      <c r="C6717" s="14" t="n">
        <f aca="false">IF($F$2=0," - ",Tabla1[[#This Row],[Base Precio de Lista neto]])</f>
        <v>10.2051</v>
      </c>
      <c r="D6717" s="14" t="n">
        <f aca="false">IF($F$2=0," - ",Tabla1[[#This Row],[Base Precio de Lista neto]]*(1-$F$2))</f>
        <v>7.14357</v>
      </c>
      <c r="E6717" s="14" t="n">
        <f aca="false">IF($F$2=0," - ",Tabla1[[#This Row],[Base para Mejor precio]]*(1-$F$2))</f>
        <v>6.429213</v>
      </c>
      <c r="F6717" s="12" t="s">
        <v>31</v>
      </c>
      <c r="G6717" s="15"/>
      <c r="H6717" s="14" t="n">
        <f aca="false">IFERROR(IF($F$3=0,"-",Tabla1[[#This Row],[Precio de Cliente neto]]*(1+$F$3)),"-")</f>
        <v>10.715355</v>
      </c>
      <c r="I6717" s="14" t="n">
        <v>10.2051</v>
      </c>
      <c r="J6717" s="14" t="n">
        <v>9.18459</v>
      </c>
    </row>
    <row r="6718" customFormat="false" ht="15" hidden="false" customHeight="false" outlineLevel="0" collapsed="false">
      <c r="A6718" s="12" t="n">
        <v>41523</v>
      </c>
      <c r="B6718" s="13" t="s">
        <v>6731</v>
      </c>
      <c r="C6718" s="14" t="n">
        <f aca="false">IF($F$2=0," - ",Tabla1[[#This Row],[Base Precio de Lista neto]])</f>
        <v>23.5083</v>
      </c>
      <c r="D6718" s="14" t="n">
        <f aca="false">IF($F$2=0," - ",Tabla1[[#This Row],[Base Precio de Lista neto]]*(1-$F$2))</f>
        <v>16.45581</v>
      </c>
      <c r="E6718" s="14" t="n">
        <f aca="false">IF($F$2=0," - ",Tabla1[[#This Row],[Base para Mejor precio]]*(1-$F$2))</f>
        <v>14.810229</v>
      </c>
      <c r="F6718" s="12" t="s">
        <v>31</v>
      </c>
      <c r="G6718" s="15"/>
      <c r="H6718" s="14" t="n">
        <f aca="false">IFERROR(IF($F$3=0,"-",Tabla1[[#This Row],[Precio de Cliente neto]]*(1+$F$3)),"-")</f>
        <v>24.683715</v>
      </c>
      <c r="I6718" s="14" t="n">
        <v>23.5083</v>
      </c>
      <c r="J6718" s="14" t="n">
        <v>21.15747</v>
      </c>
    </row>
    <row r="6719" customFormat="false" ht="15" hidden="false" customHeight="false" outlineLevel="0" collapsed="false">
      <c r="A6719" s="12" t="n">
        <v>41524</v>
      </c>
      <c r="B6719" s="13" t="s">
        <v>6732</v>
      </c>
      <c r="C6719" s="14" t="n">
        <f aca="false">IF($F$2=0," - ",Tabla1[[#This Row],[Base Precio de Lista neto]])</f>
        <v>41.1932</v>
      </c>
      <c r="D6719" s="14" t="n">
        <f aca="false">IF($F$2=0," - ",Tabla1[[#This Row],[Base Precio de Lista neto]]*(1-$F$2))</f>
        <v>28.83524</v>
      </c>
      <c r="E6719" s="14" t="n">
        <f aca="false">IF($F$2=0," - ",Tabla1[[#This Row],[Base para Mejor precio]]*(1-$F$2))</f>
        <v>25.951716</v>
      </c>
      <c r="F6719" s="12" t="s">
        <v>31</v>
      </c>
      <c r="G6719" s="15"/>
      <c r="H6719" s="14" t="n">
        <f aca="false">IFERROR(IF($F$3=0,"-",Tabla1[[#This Row],[Precio de Cliente neto]]*(1+$F$3)),"-")</f>
        <v>43.25286</v>
      </c>
      <c r="I6719" s="14" t="n">
        <v>41.1932</v>
      </c>
      <c r="J6719" s="14" t="n">
        <v>37.07388</v>
      </c>
    </row>
    <row r="6720" customFormat="false" ht="15" hidden="false" customHeight="false" outlineLevel="0" collapsed="false">
      <c r="A6720" s="12" t="n">
        <v>41525</v>
      </c>
      <c r="B6720" s="13" t="s">
        <v>6733</v>
      </c>
      <c r="C6720" s="14" t="n">
        <f aca="false">IF($F$2=0," - ",Tabla1[[#This Row],[Base Precio de Lista neto]])</f>
        <v>46.3756</v>
      </c>
      <c r="D6720" s="14" t="n">
        <f aca="false">IF($F$2=0," - ",Tabla1[[#This Row],[Base Precio de Lista neto]]*(1-$F$2))</f>
        <v>32.46292</v>
      </c>
      <c r="E6720" s="14" t="n">
        <f aca="false">IF($F$2=0," - ",Tabla1[[#This Row],[Base para Mejor precio]]*(1-$F$2))</f>
        <v>29.216628</v>
      </c>
      <c r="F6720" s="12" t="s">
        <v>31</v>
      </c>
      <c r="G6720" s="15"/>
      <c r="H6720" s="14" t="n">
        <f aca="false">IFERROR(IF($F$3=0,"-",Tabla1[[#This Row],[Precio de Cliente neto]]*(1+$F$3)),"-")</f>
        <v>48.69438</v>
      </c>
      <c r="I6720" s="14" t="n">
        <v>46.3756</v>
      </c>
      <c r="J6720" s="14" t="n">
        <v>41.73804</v>
      </c>
    </row>
    <row r="6721" customFormat="false" ht="15" hidden="false" customHeight="false" outlineLevel="0" collapsed="false">
      <c r="A6721" s="12" t="n">
        <v>41526</v>
      </c>
      <c r="B6721" s="13" t="s">
        <v>6734</v>
      </c>
      <c r="C6721" s="14" t="n">
        <f aca="false">IF($F$2=0," - ",Tabla1[[#This Row],[Base Precio de Lista neto]])</f>
        <v>17.7311</v>
      </c>
      <c r="D6721" s="14" t="n">
        <f aca="false">IF($F$2=0," - ",Tabla1[[#This Row],[Base Precio de Lista neto]]*(1-$F$2))</f>
        <v>12.41177</v>
      </c>
      <c r="E6721" s="14" t="n">
        <f aca="false">IF($F$2=0," - ",Tabla1[[#This Row],[Base para Mejor precio]]*(1-$F$2))</f>
        <v>11.170593</v>
      </c>
      <c r="F6721" s="12" t="s">
        <v>31</v>
      </c>
      <c r="G6721" s="15"/>
      <c r="H6721" s="14" t="n">
        <f aca="false">IFERROR(IF($F$3=0,"-",Tabla1[[#This Row],[Precio de Cliente neto]]*(1+$F$3)),"-")</f>
        <v>18.617655</v>
      </c>
      <c r="I6721" s="14" t="n">
        <v>17.7311</v>
      </c>
      <c r="J6721" s="14" t="n">
        <v>15.95799</v>
      </c>
    </row>
    <row r="6722" customFormat="false" ht="15" hidden="false" customHeight="false" outlineLevel="0" collapsed="false">
      <c r="A6722" s="12" t="n">
        <v>41527</v>
      </c>
      <c r="B6722" s="13" t="s">
        <v>6735</v>
      </c>
      <c r="C6722" s="14" t="n">
        <f aca="false">IF($F$2=0," - ",Tabla1[[#This Row],[Base Precio de Lista neto]])</f>
        <v>21.0514</v>
      </c>
      <c r="D6722" s="14" t="n">
        <f aca="false">IF($F$2=0," - ",Tabla1[[#This Row],[Base Precio de Lista neto]]*(1-$F$2))</f>
        <v>14.73598</v>
      </c>
      <c r="E6722" s="14" t="n">
        <f aca="false">IF($F$2=0," - ",Tabla1[[#This Row],[Base para Mejor precio]]*(1-$F$2))</f>
        <v>13.262382</v>
      </c>
      <c r="F6722" s="12" t="s">
        <v>31</v>
      </c>
      <c r="G6722" s="15"/>
      <c r="H6722" s="14" t="n">
        <f aca="false">IFERROR(IF($F$3=0,"-",Tabla1[[#This Row],[Precio de Cliente neto]]*(1+$F$3)),"-")</f>
        <v>22.10397</v>
      </c>
      <c r="I6722" s="14" t="n">
        <v>21.0514</v>
      </c>
      <c r="J6722" s="14" t="n">
        <v>18.94626</v>
      </c>
    </row>
    <row r="6723" customFormat="false" ht="15" hidden="false" customHeight="false" outlineLevel="0" collapsed="false">
      <c r="A6723" s="12" t="n">
        <v>41528</v>
      </c>
      <c r="B6723" s="13" t="s">
        <v>6736</v>
      </c>
      <c r="C6723" s="14" t="n">
        <f aca="false">IF($F$2=0," - ",Tabla1[[#This Row],[Base Precio de Lista neto]])</f>
        <v>24.1742</v>
      </c>
      <c r="D6723" s="14" t="n">
        <f aca="false">IF($F$2=0," - ",Tabla1[[#This Row],[Base Precio de Lista neto]]*(1-$F$2))</f>
        <v>16.92194</v>
      </c>
      <c r="E6723" s="14" t="n">
        <f aca="false">IF($F$2=0," - ",Tabla1[[#This Row],[Base para Mejor precio]]*(1-$F$2))</f>
        <v>15.229746</v>
      </c>
      <c r="F6723" s="12" t="s">
        <v>31</v>
      </c>
      <c r="G6723" s="15"/>
      <c r="H6723" s="14" t="n">
        <f aca="false">IFERROR(IF($F$3=0,"-",Tabla1[[#This Row],[Precio de Cliente neto]]*(1+$F$3)),"-")</f>
        <v>25.38291</v>
      </c>
      <c r="I6723" s="14" t="n">
        <v>24.1742</v>
      </c>
      <c r="J6723" s="14" t="n">
        <v>21.75678</v>
      </c>
    </row>
    <row r="6724" customFormat="false" ht="15" hidden="false" customHeight="false" outlineLevel="0" collapsed="false">
      <c r="A6724" s="12" t="n">
        <v>41539</v>
      </c>
      <c r="B6724" s="13" t="s">
        <v>6737</v>
      </c>
      <c r="C6724" s="14" t="n">
        <f aca="false">IF($F$2=0," - ",Tabla1[[#This Row],[Base Precio de Lista neto]])</f>
        <v>314.9036</v>
      </c>
      <c r="D6724" s="14" t="n">
        <f aca="false">IF($F$2=0," - ",Tabla1[[#This Row],[Base Precio de Lista neto]]*(1-$F$2))</f>
        <v>220.43252</v>
      </c>
      <c r="E6724" s="14" t="n">
        <f aca="false">IF($F$2=0," - ",Tabla1[[#This Row],[Base para Mejor precio]]*(1-$F$2))</f>
        <v>198.389268</v>
      </c>
      <c r="F6724" s="12" t="s">
        <v>17</v>
      </c>
      <c r="G6724" s="15"/>
      <c r="H6724" s="14" t="n">
        <f aca="false">IFERROR(IF($F$3=0,"-",Tabla1[[#This Row],[Precio de Cliente neto]]*(1+$F$3)),"-")</f>
        <v>330.64878</v>
      </c>
      <c r="I6724" s="14" t="n">
        <v>314.9036</v>
      </c>
      <c r="J6724" s="14" t="n">
        <v>283.41324</v>
      </c>
    </row>
    <row r="6725" customFormat="false" ht="15" hidden="false" customHeight="false" outlineLevel="0" collapsed="false">
      <c r="A6725" s="12" t="n">
        <v>41540</v>
      </c>
      <c r="B6725" s="13" t="s">
        <v>6738</v>
      </c>
      <c r="C6725" s="14" t="n">
        <f aca="false">IF($F$2=0," - ",Tabla1[[#This Row],[Base Precio de Lista neto]])</f>
        <v>391.4766</v>
      </c>
      <c r="D6725" s="14" t="n">
        <f aca="false">IF($F$2=0," - ",Tabla1[[#This Row],[Base Precio de Lista neto]]*(1-$F$2))</f>
        <v>274.03362</v>
      </c>
      <c r="E6725" s="14" t="n">
        <f aca="false">IF($F$2=0," - ",Tabla1[[#This Row],[Base para Mejor precio]]*(1-$F$2))</f>
        <v>246.630258</v>
      </c>
      <c r="F6725" s="12" t="s">
        <v>17</v>
      </c>
      <c r="G6725" s="15"/>
      <c r="H6725" s="14" t="n">
        <f aca="false">IFERROR(IF($F$3=0,"-",Tabla1[[#This Row],[Precio de Cliente neto]]*(1+$F$3)),"-")</f>
        <v>411.05043</v>
      </c>
      <c r="I6725" s="14" t="n">
        <v>391.4766</v>
      </c>
      <c r="J6725" s="14" t="n">
        <v>352.32894</v>
      </c>
    </row>
    <row r="6726" customFormat="false" ht="15" hidden="false" customHeight="false" outlineLevel="0" collapsed="false">
      <c r="A6726" s="12" t="n">
        <v>41541</v>
      </c>
      <c r="B6726" s="13" t="s">
        <v>6739</v>
      </c>
      <c r="C6726" s="14" t="n">
        <f aca="false">IF($F$2=0," - ",Tabla1[[#This Row],[Base Precio de Lista neto]])</f>
        <v>539.0955</v>
      </c>
      <c r="D6726" s="14" t="n">
        <f aca="false">IF($F$2=0," - ",Tabla1[[#This Row],[Base Precio de Lista neto]]*(1-$F$2))</f>
        <v>377.36685</v>
      </c>
      <c r="E6726" s="14" t="n">
        <f aca="false">IF($F$2=0," - ",Tabla1[[#This Row],[Base para Mejor precio]]*(1-$F$2))</f>
        <v>339.630165</v>
      </c>
      <c r="F6726" s="12" t="s">
        <v>17</v>
      </c>
      <c r="G6726" s="15"/>
      <c r="H6726" s="14" t="n">
        <f aca="false">IFERROR(IF($F$3=0,"-",Tabla1[[#This Row],[Precio de Cliente neto]]*(1+$F$3)),"-")</f>
        <v>566.050275</v>
      </c>
      <c r="I6726" s="14" t="n">
        <v>539.0955</v>
      </c>
      <c r="J6726" s="14" t="n">
        <v>485.18595</v>
      </c>
    </row>
    <row r="6727" customFormat="false" ht="15" hidden="false" customHeight="false" outlineLevel="0" collapsed="false">
      <c r="A6727" s="12" t="n">
        <v>41542</v>
      </c>
      <c r="B6727" s="13" t="s">
        <v>6740</v>
      </c>
      <c r="C6727" s="14" t="n">
        <f aca="false">IF($F$2=0," - ",Tabla1[[#This Row],[Base Precio de Lista neto]])</f>
        <v>706.9261</v>
      </c>
      <c r="D6727" s="14" t="n">
        <f aca="false">IF($F$2=0," - ",Tabla1[[#This Row],[Base Precio de Lista neto]]*(1-$F$2))</f>
        <v>494.84827</v>
      </c>
      <c r="E6727" s="14" t="n">
        <f aca="false">IF($F$2=0," - ",Tabla1[[#This Row],[Base para Mejor precio]]*(1-$F$2))</f>
        <v>445.363443</v>
      </c>
      <c r="F6727" s="12" t="s">
        <v>17</v>
      </c>
      <c r="G6727" s="15"/>
      <c r="H6727" s="14" t="n">
        <f aca="false">IFERROR(IF($F$3=0,"-",Tabla1[[#This Row],[Precio de Cliente neto]]*(1+$F$3)),"-")</f>
        <v>742.272405</v>
      </c>
      <c r="I6727" s="14" t="n">
        <v>706.9261</v>
      </c>
      <c r="J6727" s="14" t="n">
        <v>636.23349</v>
      </c>
    </row>
    <row r="6728" customFormat="false" ht="15" hidden="false" customHeight="false" outlineLevel="0" collapsed="false">
      <c r="A6728" s="12" t="n">
        <v>41543</v>
      </c>
      <c r="B6728" s="13" t="s">
        <v>6741</v>
      </c>
      <c r="C6728" s="14" t="n">
        <f aca="false">IF($F$2=0," - ",Tabla1[[#This Row],[Base Precio de Lista neto]])</f>
        <v>912.5774</v>
      </c>
      <c r="D6728" s="14" t="n">
        <f aca="false">IF($F$2=0," - ",Tabla1[[#This Row],[Base Precio de Lista neto]]*(1-$F$2))</f>
        <v>638.80418</v>
      </c>
      <c r="E6728" s="14" t="n">
        <f aca="false">IF($F$2=0," - ",Tabla1[[#This Row],[Base para Mejor precio]]*(1-$F$2))</f>
        <v>574.923762</v>
      </c>
      <c r="F6728" s="12" t="s">
        <v>17</v>
      </c>
      <c r="G6728" s="15"/>
      <c r="H6728" s="14" t="n">
        <f aca="false">IFERROR(IF($F$3=0,"-",Tabla1[[#This Row],[Precio de Cliente neto]]*(1+$F$3)),"-")</f>
        <v>958.20627</v>
      </c>
      <c r="I6728" s="14" t="n">
        <v>912.5774</v>
      </c>
      <c r="J6728" s="14" t="n">
        <v>821.31966</v>
      </c>
    </row>
    <row r="6729" customFormat="false" ht="15" hidden="false" customHeight="false" outlineLevel="0" collapsed="false">
      <c r="A6729" s="12" t="n">
        <v>41544</v>
      </c>
      <c r="B6729" s="13" t="s">
        <v>6742</v>
      </c>
      <c r="C6729" s="14" t="n">
        <f aca="false">IF($F$2=0," - ",Tabla1[[#This Row],[Base Precio de Lista neto]])</f>
        <v>1012.1898</v>
      </c>
      <c r="D6729" s="14" t="n">
        <f aca="false">IF($F$2=0," - ",Tabla1[[#This Row],[Base Precio de Lista neto]]*(1-$F$2))</f>
        <v>708.53286</v>
      </c>
      <c r="E6729" s="14" t="n">
        <f aca="false">IF($F$2=0," - ",Tabla1[[#This Row],[Base para Mejor precio]]*(1-$F$2))</f>
        <v>637.679574</v>
      </c>
      <c r="F6729" s="12" t="s">
        <v>17</v>
      </c>
      <c r="G6729" s="15"/>
      <c r="H6729" s="14" t="n">
        <f aca="false">IFERROR(IF($F$3=0,"-",Tabla1[[#This Row],[Precio de Cliente neto]]*(1+$F$3)),"-")</f>
        <v>1062.79929</v>
      </c>
      <c r="I6729" s="14" t="n">
        <v>1012.1898</v>
      </c>
      <c r="J6729" s="14" t="n">
        <v>910.97082</v>
      </c>
    </row>
    <row r="6730" customFormat="false" ht="15" hidden="false" customHeight="false" outlineLevel="0" collapsed="false">
      <c r="A6730" s="12" t="n">
        <v>41545</v>
      </c>
      <c r="B6730" s="13" t="s">
        <v>6743</v>
      </c>
      <c r="C6730" s="14" t="n">
        <f aca="false">IF($F$2=0," - ",Tabla1[[#This Row],[Base Precio de Lista neto]])</f>
        <v>1066.8158</v>
      </c>
      <c r="D6730" s="14" t="n">
        <f aca="false">IF($F$2=0," - ",Tabla1[[#This Row],[Base Precio de Lista neto]]*(1-$F$2))</f>
        <v>746.77106</v>
      </c>
      <c r="E6730" s="14" t="n">
        <f aca="false">IF($F$2=0," - ",Tabla1[[#This Row],[Base para Mejor precio]]*(1-$F$2))</f>
        <v>672.093954</v>
      </c>
      <c r="F6730" s="12" t="s">
        <v>17</v>
      </c>
      <c r="G6730" s="15"/>
      <c r="H6730" s="14" t="n">
        <f aca="false">IFERROR(IF($F$3=0,"-",Tabla1[[#This Row],[Precio de Cliente neto]]*(1+$F$3)),"-")</f>
        <v>1120.15659</v>
      </c>
      <c r="I6730" s="14" t="n">
        <v>1066.8158</v>
      </c>
      <c r="J6730" s="14" t="n">
        <v>960.13422</v>
      </c>
    </row>
    <row r="6731" customFormat="false" ht="15" hidden="false" customHeight="false" outlineLevel="0" collapsed="false">
      <c r="A6731" s="12" t="n">
        <v>41546</v>
      </c>
      <c r="B6731" s="13" t="s">
        <v>6744</v>
      </c>
      <c r="C6731" s="14" t="n">
        <f aca="false">IF($F$2=0," - ",Tabla1[[#This Row],[Base Precio de Lista neto]])</f>
        <v>935.0706</v>
      </c>
      <c r="D6731" s="14" t="n">
        <f aca="false">IF($F$2=0," - ",Tabla1[[#This Row],[Base Precio de Lista neto]]*(1-$F$2))</f>
        <v>654.54942</v>
      </c>
      <c r="E6731" s="14" t="n">
        <f aca="false">IF($F$2=0," - ",Tabla1[[#This Row],[Base para Mejor precio]]*(1-$F$2))</f>
        <v>589.094478</v>
      </c>
      <c r="F6731" s="12" t="s">
        <v>17</v>
      </c>
      <c r="G6731" s="15"/>
      <c r="H6731" s="14" t="n">
        <f aca="false">IFERROR(IF($F$3=0,"-",Tabla1[[#This Row],[Precio de Cliente neto]]*(1+$F$3)),"-")</f>
        <v>981.82413</v>
      </c>
      <c r="I6731" s="14" t="n">
        <v>935.0706</v>
      </c>
      <c r="J6731" s="14" t="n">
        <v>841.56354</v>
      </c>
    </row>
    <row r="6732" customFormat="false" ht="15" hidden="false" customHeight="false" outlineLevel="0" collapsed="false">
      <c r="A6732" s="12" t="n">
        <v>41547</v>
      </c>
      <c r="B6732" s="13" t="s">
        <v>6745</v>
      </c>
      <c r="C6732" s="14" t="n">
        <f aca="false">IF($F$2=0," - ",Tabla1[[#This Row],[Base Precio de Lista neto]])</f>
        <v>1078.0624</v>
      </c>
      <c r="D6732" s="14" t="n">
        <f aca="false">IF($F$2=0," - ",Tabla1[[#This Row],[Base Precio de Lista neto]]*(1-$F$2))</f>
        <v>754.64368</v>
      </c>
      <c r="E6732" s="14" t="n">
        <f aca="false">IF($F$2=0," - ",Tabla1[[#This Row],[Base para Mejor precio]]*(1-$F$2))</f>
        <v>679.179312</v>
      </c>
      <c r="F6732" s="12" t="s">
        <v>17</v>
      </c>
      <c r="G6732" s="15"/>
      <c r="H6732" s="14" t="n">
        <f aca="false">IFERROR(IF($F$3=0,"-",Tabla1[[#This Row],[Precio de Cliente neto]]*(1+$F$3)),"-")</f>
        <v>1131.96552</v>
      </c>
      <c r="I6732" s="14" t="n">
        <v>1078.0624</v>
      </c>
      <c r="J6732" s="14" t="n">
        <v>970.25616</v>
      </c>
    </row>
    <row r="6733" customFormat="false" ht="15" hidden="false" customHeight="false" outlineLevel="0" collapsed="false">
      <c r="A6733" s="12" t="n">
        <v>41548</v>
      </c>
      <c r="B6733" s="13" t="s">
        <v>6746</v>
      </c>
      <c r="C6733" s="14" t="n">
        <f aca="false">IF($F$2=0," - ",Tabla1[[#This Row],[Base Precio de Lista neto]])</f>
        <v>261.1117</v>
      </c>
      <c r="D6733" s="14" t="n">
        <f aca="false">IF($F$2=0," - ",Tabla1[[#This Row],[Base Precio de Lista neto]]*(1-$F$2))</f>
        <v>182.77819</v>
      </c>
      <c r="E6733" s="14" t="n">
        <f aca="false">IF($F$2=0," - ",Tabla1[[#This Row],[Base para Mejor precio]]*(1-$F$2))</f>
        <v>164.500371</v>
      </c>
      <c r="F6733" s="12" t="s">
        <v>31</v>
      </c>
      <c r="G6733" s="15"/>
      <c r="H6733" s="14" t="n">
        <f aca="false">IFERROR(IF($F$3=0,"-",Tabla1[[#This Row],[Precio de Cliente neto]]*(1+$F$3)),"-")</f>
        <v>274.167285</v>
      </c>
      <c r="I6733" s="14" t="n">
        <v>261.1117</v>
      </c>
      <c r="J6733" s="14" t="n">
        <v>235.00053</v>
      </c>
    </row>
    <row r="6734" customFormat="false" ht="15" hidden="false" customHeight="false" outlineLevel="0" collapsed="false">
      <c r="A6734" s="12" t="n">
        <v>41549</v>
      </c>
      <c r="B6734" s="13" t="s">
        <v>6747</v>
      </c>
      <c r="C6734" s="14" t="n">
        <f aca="false">IF($F$2=0," - ",Tabla1[[#This Row],[Base Precio de Lista neto]])</f>
        <v>261.1117</v>
      </c>
      <c r="D6734" s="14" t="n">
        <f aca="false">IF($F$2=0," - ",Tabla1[[#This Row],[Base Precio de Lista neto]]*(1-$F$2))</f>
        <v>182.77819</v>
      </c>
      <c r="E6734" s="14" t="n">
        <f aca="false">IF($F$2=0," - ",Tabla1[[#This Row],[Base para Mejor precio]]*(1-$F$2))</f>
        <v>164.500371</v>
      </c>
      <c r="F6734" s="12" t="s">
        <v>31</v>
      </c>
      <c r="G6734" s="15"/>
      <c r="H6734" s="14" t="n">
        <f aca="false">IFERROR(IF($F$3=0,"-",Tabla1[[#This Row],[Precio de Cliente neto]]*(1+$F$3)),"-")</f>
        <v>274.167285</v>
      </c>
      <c r="I6734" s="14" t="n">
        <v>261.1117</v>
      </c>
      <c r="J6734" s="14" t="n">
        <v>235.00053</v>
      </c>
    </row>
    <row r="6735" customFormat="false" ht="15" hidden="false" customHeight="false" outlineLevel="0" collapsed="false">
      <c r="A6735" s="12" t="n">
        <v>41550</v>
      </c>
      <c r="B6735" s="13" t="s">
        <v>6748</v>
      </c>
      <c r="C6735" s="14" t="n">
        <f aca="false">IF($F$2=0," - ",Tabla1[[#This Row],[Base Precio de Lista neto]])</f>
        <v>261.1117</v>
      </c>
      <c r="D6735" s="14" t="n">
        <f aca="false">IF($F$2=0," - ",Tabla1[[#This Row],[Base Precio de Lista neto]]*(1-$F$2))</f>
        <v>182.77819</v>
      </c>
      <c r="E6735" s="14" t="n">
        <f aca="false">IF($F$2=0," - ",Tabla1[[#This Row],[Base para Mejor precio]]*(1-$F$2))</f>
        <v>164.500371</v>
      </c>
      <c r="F6735" s="12" t="s">
        <v>31</v>
      </c>
      <c r="G6735" s="15"/>
      <c r="H6735" s="14" t="n">
        <f aca="false">IFERROR(IF($F$3=0,"-",Tabla1[[#This Row],[Precio de Cliente neto]]*(1+$F$3)),"-")</f>
        <v>274.167285</v>
      </c>
      <c r="I6735" s="14" t="n">
        <v>261.1117</v>
      </c>
      <c r="J6735" s="14" t="n">
        <v>235.00053</v>
      </c>
    </row>
    <row r="6736" customFormat="false" ht="15" hidden="false" customHeight="false" outlineLevel="0" collapsed="false">
      <c r="A6736" s="12" t="n">
        <v>41551</v>
      </c>
      <c r="B6736" s="13" t="s">
        <v>6749</v>
      </c>
      <c r="C6736" s="14" t="n">
        <f aca="false">IF($F$2=0," - ",Tabla1[[#This Row],[Base Precio de Lista neto]])</f>
        <v>261.1117</v>
      </c>
      <c r="D6736" s="14" t="n">
        <f aca="false">IF($F$2=0," - ",Tabla1[[#This Row],[Base Precio de Lista neto]]*(1-$F$2))</f>
        <v>182.77819</v>
      </c>
      <c r="E6736" s="14" t="n">
        <f aca="false">IF($F$2=0," - ",Tabla1[[#This Row],[Base para Mejor precio]]*(1-$F$2))</f>
        <v>164.500371</v>
      </c>
      <c r="F6736" s="12" t="s">
        <v>31</v>
      </c>
      <c r="G6736" s="15"/>
      <c r="H6736" s="14" t="n">
        <f aca="false">IFERROR(IF($F$3=0,"-",Tabla1[[#This Row],[Precio de Cliente neto]]*(1+$F$3)),"-")</f>
        <v>274.167285</v>
      </c>
      <c r="I6736" s="14" t="n">
        <v>261.1117</v>
      </c>
      <c r="J6736" s="14" t="n">
        <v>235.00053</v>
      </c>
    </row>
    <row r="6737" customFormat="false" ht="15" hidden="false" customHeight="false" outlineLevel="0" collapsed="false">
      <c r="A6737" s="12" t="n">
        <v>41552</v>
      </c>
      <c r="B6737" s="13" t="s">
        <v>6750</v>
      </c>
      <c r="C6737" s="14" t="n">
        <f aca="false">IF($F$2=0," - ",Tabla1[[#This Row],[Base Precio de Lista neto]])</f>
        <v>261.1117</v>
      </c>
      <c r="D6737" s="14" t="n">
        <f aca="false">IF($F$2=0," - ",Tabla1[[#This Row],[Base Precio de Lista neto]]*(1-$F$2))</f>
        <v>182.77819</v>
      </c>
      <c r="E6737" s="14" t="n">
        <f aca="false">IF($F$2=0," - ",Tabla1[[#This Row],[Base para Mejor precio]]*(1-$F$2))</f>
        <v>164.500371</v>
      </c>
      <c r="F6737" s="12" t="s">
        <v>31</v>
      </c>
      <c r="G6737" s="15"/>
      <c r="H6737" s="14" t="n">
        <f aca="false">IFERROR(IF($F$3=0,"-",Tabla1[[#This Row],[Precio de Cliente neto]]*(1+$F$3)),"-")</f>
        <v>274.167285</v>
      </c>
      <c r="I6737" s="14" t="n">
        <v>261.1117</v>
      </c>
      <c r="J6737" s="14" t="n">
        <v>235.00053</v>
      </c>
    </row>
    <row r="6738" customFormat="false" ht="15" hidden="false" customHeight="false" outlineLevel="0" collapsed="false">
      <c r="A6738" s="12" t="n">
        <v>41553</v>
      </c>
      <c r="B6738" s="13" t="s">
        <v>6751</v>
      </c>
      <c r="C6738" s="14" t="n">
        <f aca="false">IF($F$2=0," - ",Tabla1[[#This Row],[Base Precio de Lista neto]])</f>
        <v>234.1837</v>
      </c>
      <c r="D6738" s="14" t="n">
        <f aca="false">IF($F$2=0," - ",Tabla1[[#This Row],[Base Precio de Lista neto]]*(1-$F$2))</f>
        <v>163.92859</v>
      </c>
      <c r="E6738" s="14" t="n">
        <f aca="false">IF($F$2=0," - ",Tabla1[[#This Row],[Base para Mejor precio]]*(1-$F$2))</f>
        <v>147.535731</v>
      </c>
      <c r="F6738" s="12" t="s">
        <v>31</v>
      </c>
      <c r="G6738" s="15"/>
      <c r="H6738" s="14" t="n">
        <f aca="false">IFERROR(IF($F$3=0,"-",Tabla1[[#This Row],[Precio de Cliente neto]]*(1+$F$3)),"-")</f>
        <v>245.892885</v>
      </c>
      <c r="I6738" s="14" t="n">
        <v>234.1837</v>
      </c>
      <c r="J6738" s="14" t="n">
        <v>210.76533</v>
      </c>
    </row>
    <row r="6739" customFormat="false" ht="15" hidden="false" customHeight="false" outlineLevel="0" collapsed="false">
      <c r="A6739" s="12" t="n">
        <v>41554</v>
      </c>
      <c r="B6739" s="13" t="s">
        <v>6752</v>
      </c>
      <c r="C6739" s="14" t="n">
        <f aca="false">IF($F$2=0," - ",Tabla1[[#This Row],[Base Precio de Lista neto]])</f>
        <v>234.1837</v>
      </c>
      <c r="D6739" s="14" t="n">
        <f aca="false">IF($F$2=0," - ",Tabla1[[#This Row],[Base Precio de Lista neto]]*(1-$F$2))</f>
        <v>163.92859</v>
      </c>
      <c r="E6739" s="14" t="n">
        <f aca="false">IF($F$2=0," - ",Tabla1[[#This Row],[Base para Mejor precio]]*(1-$F$2))</f>
        <v>147.535731</v>
      </c>
      <c r="F6739" s="12" t="s">
        <v>31</v>
      </c>
      <c r="G6739" s="15"/>
      <c r="H6739" s="14" t="n">
        <f aca="false">IFERROR(IF($F$3=0,"-",Tabla1[[#This Row],[Precio de Cliente neto]]*(1+$F$3)),"-")</f>
        <v>245.892885</v>
      </c>
      <c r="I6739" s="14" t="n">
        <v>234.1837</v>
      </c>
      <c r="J6739" s="14" t="n">
        <v>210.76533</v>
      </c>
    </row>
    <row r="6740" customFormat="false" ht="15" hidden="false" customHeight="false" outlineLevel="0" collapsed="false">
      <c r="A6740" s="12" t="n">
        <v>41555</v>
      </c>
      <c r="B6740" s="13" t="s">
        <v>6753</v>
      </c>
      <c r="C6740" s="14" t="n">
        <f aca="false">IF($F$2=0," - ",Tabla1[[#This Row],[Base Precio de Lista neto]])</f>
        <v>234.1837</v>
      </c>
      <c r="D6740" s="14" t="n">
        <f aca="false">IF($F$2=0," - ",Tabla1[[#This Row],[Base Precio de Lista neto]]*(1-$F$2))</f>
        <v>163.92859</v>
      </c>
      <c r="E6740" s="14" t="n">
        <f aca="false">IF($F$2=0," - ",Tabla1[[#This Row],[Base para Mejor precio]]*(1-$F$2))</f>
        <v>147.535731</v>
      </c>
      <c r="F6740" s="12" t="s">
        <v>31</v>
      </c>
      <c r="G6740" s="15"/>
      <c r="H6740" s="14" t="n">
        <f aca="false">IFERROR(IF($F$3=0,"-",Tabla1[[#This Row],[Precio de Cliente neto]]*(1+$F$3)),"-")</f>
        <v>245.892885</v>
      </c>
      <c r="I6740" s="14" t="n">
        <v>234.1837</v>
      </c>
      <c r="J6740" s="14" t="n">
        <v>210.76533</v>
      </c>
    </row>
    <row r="6741" customFormat="false" ht="15" hidden="false" customHeight="false" outlineLevel="0" collapsed="false">
      <c r="A6741" s="12" t="n">
        <v>41556</v>
      </c>
      <c r="B6741" s="13" t="s">
        <v>6754</v>
      </c>
      <c r="C6741" s="14" t="n">
        <f aca="false">IF($F$2=0," - ",Tabla1[[#This Row],[Base Precio de Lista neto]])</f>
        <v>234.1837</v>
      </c>
      <c r="D6741" s="14" t="n">
        <f aca="false">IF($F$2=0," - ",Tabla1[[#This Row],[Base Precio de Lista neto]]*(1-$F$2))</f>
        <v>163.92859</v>
      </c>
      <c r="E6741" s="14" t="n">
        <f aca="false">IF($F$2=0," - ",Tabla1[[#This Row],[Base para Mejor precio]]*(1-$F$2))</f>
        <v>147.535731</v>
      </c>
      <c r="F6741" s="12" t="s">
        <v>31</v>
      </c>
      <c r="G6741" s="15"/>
      <c r="H6741" s="14" t="n">
        <f aca="false">IFERROR(IF($F$3=0,"-",Tabla1[[#This Row],[Precio de Cliente neto]]*(1+$F$3)),"-")</f>
        <v>245.892885</v>
      </c>
      <c r="I6741" s="14" t="n">
        <v>234.1837</v>
      </c>
      <c r="J6741" s="14" t="n">
        <v>210.76533</v>
      </c>
    </row>
    <row r="6742" customFormat="false" ht="15" hidden="false" customHeight="false" outlineLevel="0" collapsed="false">
      <c r="A6742" s="12" t="n">
        <v>41557</v>
      </c>
      <c r="B6742" s="13" t="s">
        <v>6755</v>
      </c>
      <c r="C6742" s="14" t="n">
        <f aca="false">IF($F$2=0," - ",Tabla1[[#This Row],[Base Precio de Lista neto]])</f>
        <v>33.4686</v>
      </c>
      <c r="D6742" s="14" t="n">
        <f aca="false">IF($F$2=0," - ",Tabla1[[#This Row],[Base Precio de Lista neto]]*(1-$F$2))</f>
        <v>23.42802</v>
      </c>
      <c r="E6742" s="14" t="n">
        <f aca="false">IF($F$2=0," - ",Tabla1[[#This Row],[Base para Mejor precio]]*(1-$F$2))</f>
        <v>21.085218</v>
      </c>
      <c r="F6742" s="12" t="s">
        <v>31</v>
      </c>
      <c r="G6742" s="15"/>
      <c r="H6742" s="14" t="n">
        <f aca="false">IFERROR(IF($F$3=0,"-",Tabla1[[#This Row],[Precio de Cliente neto]]*(1+$F$3)),"-")</f>
        <v>35.14203</v>
      </c>
      <c r="I6742" s="14" t="n">
        <v>33.4686</v>
      </c>
      <c r="J6742" s="14" t="n">
        <v>30.12174</v>
      </c>
    </row>
    <row r="6743" customFormat="false" ht="15" hidden="false" customHeight="false" outlineLevel="0" collapsed="false">
      <c r="A6743" s="12" t="n">
        <v>41561</v>
      </c>
      <c r="B6743" s="13" t="s">
        <v>6756</v>
      </c>
      <c r="C6743" s="14" t="n">
        <f aca="false">IF($F$2=0," - ",Tabla1[[#This Row],[Base Precio de Lista neto]])</f>
        <v>872.9149</v>
      </c>
      <c r="D6743" s="14" t="n">
        <f aca="false">IF($F$2=0," - ",Tabla1[[#This Row],[Base Precio de Lista neto]]*(1-$F$2))</f>
        <v>611.04043</v>
      </c>
      <c r="E6743" s="14" t="n">
        <f aca="false">IF($F$2=0," - ",Tabla1[[#This Row],[Base para Mejor precio]]*(1-$F$2))</f>
        <v>549.936387</v>
      </c>
      <c r="F6743" s="12" t="s">
        <v>14</v>
      </c>
      <c r="G6743" s="15"/>
      <c r="H6743" s="14" t="n">
        <f aca="false">IFERROR(IF($F$3=0,"-",Tabla1[[#This Row],[Precio de Cliente neto]]*(1+$F$3)),"-")</f>
        <v>916.560645</v>
      </c>
      <c r="I6743" s="14" t="n">
        <v>872.9149</v>
      </c>
      <c r="J6743" s="14" t="n">
        <v>785.62341</v>
      </c>
    </row>
    <row r="6744" customFormat="false" ht="15" hidden="false" customHeight="false" outlineLevel="0" collapsed="false">
      <c r="A6744" s="12" t="n">
        <v>41583</v>
      </c>
      <c r="B6744" s="13" t="s">
        <v>6757</v>
      </c>
      <c r="C6744" s="14" t="n">
        <f aca="false">IF($F$2=0," - ",Tabla1[[#This Row],[Base Precio de Lista neto]])</f>
        <v>351.8624</v>
      </c>
      <c r="D6744" s="14" t="n">
        <f aca="false">IF($F$2=0," - ",Tabla1[[#This Row],[Base Precio de Lista neto]]*(1-$F$2))</f>
        <v>246.30368</v>
      </c>
      <c r="E6744" s="14" t="n">
        <f aca="false">IF($F$2=0," - ",Tabla1[[#This Row],[Base para Mejor precio]]*(1-$F$2))</f>
        <v>221.673312</v>
      </c>
      <c r="F6744" s="12" t="s">
        <v>31</v>
      </c>
      <c r="G6744" s="15"/>
      <c r="H6744" s="14" t="n">
        <f aca="false">IFERROR(IF($F$3=0,"-",Tabla1[[#This Row],[Precio de Cliente neto]]*(1+$F$3)),"-")</f>
        <v>369.45552</v>
      </c>
      <c r="I6744" s="14" t="n">
        <v>351.8624</v>
      </c>
      <c r="J6744" s="14" t="n">
        <v>316.67616</v>
      </c>
    </row>
    <row r="6745" customFormat="false" ht="15" hidden="false" customHeight="false" outlineLevel="0" collapsed="false">
      <c r="A6745" s="12" t="n">
        <v>41584</v>
      </c>
      <c r="B6745" s="13" t="s">
        <v>6758</v>
      </c>
      <c r="C6745" s="14" t="n">
        <f aca="false">IF($F$2=0," - ",Tabla1[[#This Row],[Base Precio de Lista neto]])</f>
        <v>349.2942</v>
      </c>
      <c r="D6745" s="14" t="n">
        <f aca="false">IF($F$2=0," - ",Tabla1[[#This Row],[Base Precio de Lista neto]]*(1-$F$2))</f>
        <v>244.50594</v>
      </c>
      <c r="E6745" s="14" t="n">
        <f aca="false">IF($F$2=0," - ",Tabla1[[#This Row],[Base para Mejor precio]]*(1-$F$2))</f>
        <v>220.055346</v>
      </c>
      <c r="F6745" s="12" t="s">
        <v>31</v>
      </c>
      <c r="G6745" s="15"/>
      <c r="H6745" s="14" t="n">
        <f aca="false">IFERROR(IF($F$3=0,"-",Tabla1[[#This Row],[Precio de Cliente neto]]*(1+$F$3)),"-")</f>
        <v>366.75891</v>
      </c>
      <c r="I6745" s="14" t="n">
        <v>349.2942</v>
      </c>
      <c r="J6745" s="14" t="n">
        <v>314.36478</v>
      </c>
    </row>
    <row r="6746" customFormat="false" ht="15" hidden="false" customHeight="false" outlineLevel="0" collapsed="false">
      <c r="A6746" s="12" t="n">
        <v>41585</v>
      </c>
      <c r="B6746" s="13" t="s">
        <v>6759</v>
      </c>
      <c r="C6746" s="14" t="n">
        <f aca="false">IF($F$2=0," - ",Tabla1[[#This Row],[Base Precio de Lista neto]])</f>
        <v>545.6912</v>
      </c>
      <c r="D6746" s="14" t="n">
        <f aca="false">IF($F$2=0," - ",Tabla1[[#This Row],[Base Precio de Lista neto]]*(1-$F$2))</f>
        <v>381.98384</v>
      </c>
      <c r="E6746" s="14" t="n">
        <f aca="false">IF($F$2=0," - ",Tabla1[[#This Row],[Base para Mejor precio]]*(1-$F$2))</f>
        <v>343.785456</v>
      </c>
      <c r="F6746" s="12" t="s">
        <v>31</v>
      </c>
      <c r="G6746" s="15"/>
      <c r="H6746" s="14" t="n">
        <f aca="false">IFERROR(IF($F$3=0,"-",Tabla1[[#This Row],[Precio de Cliente neto]]*(1+$F$3)),"-")</f>
        <v>572.97576</v>
      </c>
      <c r="I6746" s="14" t="n">
        <v>545.6912</v>
      </c>
      <c r="J6746" s="14" t="n">
        <v>491.12208</v>
      </c>
    </row>
    <row r="6747" customFormat="false" ht="15" hidden="false" customHeight="false" outlineLevel="0" collapsed="false">
      <c r="A6747" s="12" t="n">
        <v>41596</v>
      </c>
      <c r="B6747" s="13" t="s">
        <v>6760</v>
      </c>
      <c r="C6747" s="14" t="n">
        <f aca="false">IF($F$2=0," - ",Tabla1[[#This Row],[Base Precio de Lista neto]])</f>
        <v>1101.1197</v>
      </c>
      <c r="D6747" s="14" t="n">
        <f aca="false">IF($F$2=0," - ",Tabla1[[#This Row],[Base Precio de Lista neto]]*(1-$F$2))</f>
        <v>770.78379</v>
      </c>
      <c r="E6747" s="14" t="n">
        <f aca="false">IF($F$2=0," - ",Tabla1[[#This Row],[Base para Mejor precio]]*(1-$F$2))</f>
        <v>693.705411</v>
      </c>
      <c r="F6747" s="12" t="s">
        <v>31</v>
      </c>
      <c r="G6747" s="15"/>
      <c r="H6747" s="14" t="n">
        <f aca="false">IFERROR(IF($F$3=0,"-",Tabla1[[#This Row],[Precio de Cliente neto]]*(1+$F$3)),"-")</f>
        <v>1156.175685</v>
      </c>
      <c r="I6747" s="14" t="n">
        <v>1101.1197</v>
      </c>
      <c r="J6747" s="14" t="n">
        <v>991.00773</v>
      </c>
    </row>
    <row r="6748" customFormat="false" ht="15" hidden="false" customHeight="false" outlineLevel="0" collapsed="false">
      <c r="A6748" s="12" t="n">
        <v>41597</v>
      </c>
      <c r="B6748" s="13" t="s">
        <v>6761</v>
      </c>
      <c r="C6748" s="14" t="n">
        <f aca="false">IF($F$2=0," - ",Tabla1[[#This Row],[Base Precio de Lista neto]])</f>
        <v>1101.1197</v>
      </c>
      <c r="D6748" s="14" t="n">
        <f aca="false">IF($F$2=0," - ",Tabla1[[#This Row],[Base Precio de Lista neto]]*(1-$F$2))</f>
        <v>770.78379</v>
      </c>
      <c r="E6748" s="14" t="n">
        <f aca="false">IF($F$2=0," - ",Tabla1[[#This Row],[Base para Mejor precio]]*(1-$F$2))</f>
        <v>693.705411</v>
      </c>
      <c r="F6748" s="12" t="s">
        <v>31</v>
      </c>
      <c r="G6748" s="15"/>
      <c r="H6748" s="14" t="n">
        <f aca="false">IFERROR(IF($F$3=0,"-",Tabla1[[#This Row],[Precio de Cliente neto]]*(1+$F$3)),"-")</f>
        <v>1156.175685</v>
      </c>
      <c r="I6748" s="14" t="n">
        <v>1101.1197</v>
      </c>
      <c r="J6748" s="14" t="n">
        <v>991.00773</v>
      </c>
    </row>
    <row r="6749" customFormat="false" ht="15" hidden="false" customHeight="false" outlineLevel="0" collapsed="false">
      <c r="A6749" s="12" t="n">
        <v>41598</v>
      </c>
      <c r="B6749" s="13" t="s">
        <v>6762</v>
      </c>
      <c r="C6749" s="14" t="n">
        <f aca="false">IF($F$2=0," - ",Tabla1[[#This Row],[Base Precio de Lista neto]])</f>
        <v>957.2569</v>
      </c>
      <c r="D6749" s="14" t="n">
        <f aca="false">IF($F$2=0," - ",Tabla1[[#This Row],[Base Precio de Lista neto]]*(1-$F$2))</f>
        <v>670.07983</v>
      </c>
      <c r="E6749" s="14" t="n">
        <f aca="false">IF($F$2=0," - ",Tabla1[[#This Row],[Base para Mejor precio]]*(1-$F$2))</f>
        <v>603.071847</v>
      </c>
      <c r="F6749" s="12" t="s">
        <v>31</v>
      </c>
      <c r="G6749" s="15"/>
      <c r="H6749" s="14" t="n">
        <f aca="false">IFERROR(IF($F$3=0,"-",Tabla1[[#This Row],[Precio de Cliente neto]]*(1+$F$3)),"-")</f>
        <v>1005.119745</v>
      </c>
      <c r="I6749" s="14" t="n">
        <v>957.2569</v>
      </c>
      <c r="J6749" s="14" t="n">
        <v>861.53121</v>
      </c>
    </row>
    <row r="6750" customFormat="false" ht="15" hidden="false" customHeight="false" outlineLevel="0" collapsed="false">
      <c r="A6750" s="12" t="n">
        <v>41599</v>
      </c>
      <c r="B6750" s="13" t="s">
        <v>6763</v>
      </c>
      <c r="C6750" s="14" t="n">
        <f aca="false">IF($F$2=0," - ",Tabla1[[#This Row],[Base Precio de Lista neto]])</f>
        <v>957.2569</v>
      </c>
      <c r="D6750" s="14" t="n">
        <f aca="false">IF($F$2=0," - ",Tabla1[[#This Row],[Base Precio de Lista neto]]*(1-$F$2))</f>
        <v>670.07983</v>
      </c>
      <c r="E6750" s="14" t="n">
        <f aca="false">IF($F$2=0," - ",Tabla1[[#This Row],[Base para Mejor precio]]*(1-$F$2))</f>
        <v>603.071847</v>
      </c>
      <c r="F6750" s="12" t="s">
        <v>31</v>
      </c>
      <c r="G6750" s="15"/>
      <c r="H6750" s="14" t="n">
        <f aca="false">IFERROR(IF($F$3=0,"-",Tabla1[[#This Row],[Precio de Cliente neto]]*(1+$F$3)),"-")</f>
        <v>1005.119745</v>
      </c>
      <c r="I6750" s="14" t="n">
        <v>957.2569</v>
      </c>
      <c r="J6750" s="14" t="n">
        <v>861.53121</v>
      </c>
    </row>
    <row r="6751" customFormat="false" ht="15" hidden="false" customHeight="false" outlineLevel="0" collapsed="false">
      <c r="A6751" s="12" t="n">
        <v>41604</v>
      </c>
      <c r="B6751" s="13" t="s">
        <v>6764</v>
      </c>
      <c r="C6751" s="14" t="n">
        <f aca="false">IF($F$2=0," - ",Tabla1[[#This Row],[Base Precio de Lista neto]])</f>
        <v>925.8643</v>
      </c>
      <c r="D6751" s="14" t="n">
        <f aca="false">IF($F$2=0," - ",Tabla1[[#This Row],[Base Precio de Lista neto]]*(1-$F$2))</f>
        <v>648.10501</v>
      </c>
      <c r="E6751" s="14" t="n">
        <f aca="false">IF($F$2=0," - ",Tabla1[[#This Row],[Base para Mejor precio]]*(1-$F$2))</f>
        <v>583.294509</v>
      </c>
      <c r="F6751" s="12" t="s">
        <v>17</v>
      </c>
      <c r="G6751" s="15"/>
      <c r="H6751" s="14" t="n">
        <f aca="false">IFERROR(IF($F$3=0,"-",Tabla1[[#This Row],[Precio de Cliente neto]]*(1+$F$3)),"-")</f>
        <v>972.157515</v>
      </c>
      <c r="I6751" s="14" t="n">
        <v>925.8643</v>
      </c>
      <c r="J6751" s="14" t="n">
        <v>833.27787</v>
      </c>
    </row>
    <row r="6752" customFormat="false" ht="15" hidden="false" customHeight="false" outlineLevel="0" collapsed="false">
      <c r="A6752" s="12" t="n">
        <v>41605</v>
      </c>
      <c r="B6752" s="13" t="s">
        <v>6765</v>
      </c>
      <c r="C6752" s="14" t="n">
        <f aca="false">IF($F$2=0," - ",Tabla1[[#This Row],[Base Precio de Lista neto]])</f>
        <v>1087.08</v>
      </c>
      <c r="D6752" s="14" t="n">
        <f aca="false">IF($F$2=0," - ",Tabla1[[#This Row],[Base Precio de Lista neto]]*(1-$F$2))</f>
        <v>760.956</v>
      </c>
      <c r="E6752" s="14" t="n">
        <f aca="false">IF($F$2=0," - ",Tabla1[[#This Row],[Base para Mejor precio]]*(1-$F$2))</f>
        <v>684.8604</v>
      </c>
      <c r="F6752" s="12" t="s">
        <v>17</v>
      </c>
      <c r="G6752" s="15"/>
      <c r="H6752" s="14" t="n">
        <f aca="false">IFERROR(IF($F$3=0,"-",Tabla1[[#This Row],[Precio de Cliente neto]]*(1+$F$3)),"-")</f>
        <v>1141.434</v>
      </c>
      <c r="I6752" s="14" t="n">
        <v>1087.08</v>
      </c>
      <c r="J6752" s="14" t="n">
        <v>978.372</v>
      </c>
    </row>
    <row r="6753" customFormat="false" ht="15" hidden="false" customHeight="false" outlineLevel="0" collapsed="false">
      <c r="A6753" s="12" t="n">
        <v>41606</v>
      </c>
      <c r="B6753" s="13" t="s">
        <v>6766</v>
      </c>
      <c r="C6753" s="14" t="n">
        <f aca="false">IF($F$2=0," - ",Tabla1[[#This Row],[Base Precio de Lista neto]])</f>
        <v>1385.7928</v>
      </c>
      <c r="D6753" s="14" t="n">
        <f aca="false">IF($F$2=0," - ",Tabla1[[#This Row],[Base Precio de Lista neto]]*(1-$F$2))</f>
        <v>970.05496</v>
      </c>
      <c r="E6753" s="14" t="n">
        <f aca="false">IF($F$2=0," - ",Tabla1[[#This Row],[Base para Mejor precio]]*(1-$F$2))</f>
        <v>873.049464</v>
      </c>
      <c r="F6753" s="12" t="s">
        <v>17</v>
      </c>
      <c r="G6753" s="15"/>
      <c r="H6753" s="14" t="n">
        <f aca="false">IFERROR(IF($F$3=0,"-",Tabla1[[#This Row],[Precio de Cliente neto]]*(1+$F$3)),"-")</f>
        <v>1455.08244</v>
      </c>
      <c r="I6753" s="14" t="n">
        <v>1385.7928</v>
      </c>
      <c r="J6753" s="14" t="n">
        <v>1247.21352</v>
      </c>
    </row>
    <row r="6754" customFormat="false" ht="15" hidden="false" customHeight="false" outlineLevel="0" collapsed="false">
      <c r="A6754" s="12" t="n">
        <v>41608</v>
      </c>
      <c r="B6754" s="13" t="s">
        <v>6767</v>
      </c>
      <c r="C6754" s="14" t="n">
        <f aca="false">IF($F$2=0," - ",Tabla1[[#This Row],[Base Precio de Lista neto]])</f>
        <v>751.0178</v>
      </c>
      <c r="D6754" s="14" t="n">
        <f aca="false">IF($F$2=0," - ",Tabla1[[#This Row],[Base Precio de Lista neto]]*(1-$F$2))</f>
        <v>525.71246</v>
      </c>
      <c r="E6754" s="14" t="n">
        <f aca="false">IF($F$2=0," - ",Tabla1[[#This Row],[Base para Mejor precio]]*(1-$F$2))</f>
        <v>473.141214</v>
      </c>
      <c r="F6754" s="12" t="s">
        <v>17</v>
      </c>
      <c r="G6754" s="15"/>
      <c r="H6754" s="14" t="n">
        <f aca="false">IFERROR(IF($F$3=0,"-",Tabla1[[#This Row],[Precio de Cliente neto]]*(1+$F$3)),"-")</f>
        <v>788.56869</v>
      </c>
      <c r="I6754" s="14" t="n">
        <v>751.0178</v>
      </c>
      <c r="J6754" s="14" t="n">
        <v>675.91602</v>
      </c>
    </row>
    <row r="6755" customFormat="false" ht="15" hidden="false" customHeight="false" outlineLevel="0" collapsed="false">
      <c r="A6755" s="12" t="n">
        <v>41609</v>
      </c>
      <c r="B6755" s="13" t="s">
        <v>6768</v>
      </c>
      <c r="C6755" s="14" t="n">
        <f aca="false">IF($F$2=0," - ",Tabla1[[#This Row],[Base Precio de Lista neto]])</f>
        <v>783.1598</v>
      </c>
      <c r="D6755" s="14" t="n">
        <f aca="false">IF($F$2=0," - ",Tabla1[[#This Row],[Base Precio de Lista neto]]*(1-$F$2))</f>
        <v>548.21186</v>
      </c>
      <c r="E6755" s="14" t="n">
        <f aca="false">IF($F$2=0," - ",Tabla1[[#This Row],[Base para Mejor precio]]*(1-$F$2))</f>
        <v>493.390674</v>
      </c>
      <c r="F6755" s="12" t="s">
        <v>17</v>
      </c>
      <c r="G6755" s="15"/>
      <c r="H6755" s="14" t="n">
        <f aca="false">IFERROR(IF($F$3=0,"-",Tabla1[[#This Row],[Precio de Cliente neto]]*(1+$F$3)),"-")</f>
        <v>822.31779</v>
      </c>
      <c r="I6755" s="14" t="n">
        <v>783.1598</v>
      </c>
      <c r="J6755" s="14" t="n">
        <v>704.84382</v>
      </c>
    </row>
    <row r="6756" customFormat="false" ht="15" hidden="false" customHeight="false" outlineLevel="0" collapsed="false">
      <c r="A6756" s="12" t="n">
        <v>41610</v>
      </c>
      <c r="B6756" s="13" t="s">
        <v>6769</v>
      </c>
      <c r="C6756" s="14" t="n">
        <f aca="false">IF($F$2=0," - ",Tabla1[[#This Row],[Base Precio de Lista neto]])</f>
        <v>876.7779</v>
      </c>
      <c r="D6756" s="14" t="n">
        <f aca="false">IF($F$2=0," - ",Tabla1[[#This Row],[Base Precio de Lista neto]]*(1-$F$2))</f>
        <v>613.74453</v>
      </c>
      <c r="E6756" s="14" t="n">
        <f aca="false">IF($F$2=0," - ",Tabla1[[#This Row],[Base para Mejor precio]]*(1-$F$2))</f>
        <v>552.370077</v>
      </c>
      <c r="F6756" s="12" t="s">
        <v>17</v>
      </c>
      <c r="G6756" s="15"/>
      <c r="H6756" s="14" t="n">
        <f aca="false">IFERROR(IF($F$3=0,"-",Tabla1[[#This Row],[Precio de Cliente neto]]*(1+$F$3)),"-")</f>
        <v>920.616795</v>
      </c>
      <c r="I6756" s="14" t="n">
        <v>876.7779</v>
      </c>
      <c r="J6756" s="14" t="n">
        <v>789.10011</v>
      </c>
    </row>
    <row r="6757" customFormat="false" ht="15" hidden="false" customHeight="false" outlineLevel="0" collapsed="false">
      <c r="A6757" s="12" t="n">
        <v>41611</v>
      </c>
      <c r="B6757" s="13" t="s">
        <v>6770</v>
      </c>
      <c r="C6757" s="14" t="n">
        <f aca="false">IF($F$2=0," - ",Tabla1[[#This Row],[Base Precio de Lista neto]])</f>
        <v>1103.6977</v>
      </c>
      <c r="D6757" s="14" t="n">
        <f aca="false">IF($F$2=0," - ",Tabla1[[#This Row],[Base Precio de Lista neto]]*(1-$F$2))</f>
        <v>772.58839</v>
      </c>
      <c r="E6757" s="14" t="n">
        <f aca="false">IF($F$2=0," - ",Tabla1[[#This Row],[Base para Mejor precio]]*(1-$F$2))</f>
        <v>695.329551</v>
      </c>
      <c r="F6757" s="12" t="s">
        <v>17</v>
      </c>
      <c r="G6757" s="15"/>
      <c r="H6757" s="14" t="n">
        <f aca="false">IFERROR(IF($F$3=0,"-",Tabla1[[#This Row],[Precio de Cliente neto]]*(1+$F$3)),"-")</f>
        <v>1158.882585</v>
      </c>
      <c r="I6757" s="14" t="n">
        <v>1103.6977</v>
      </c>
      <c r="J6757" s="14" t="n">
        <v>993.32793</v>
      </c>
    </row>
    <row r="6758" customFormat="false" ht="15" hidden="false" customHeight="false" outlineLevel="0" collapsed="false">
      <c r="A6758" s="12" t="n">
        <v>41613</v>
      </c>
      <c r="B6758" s="13" t="s">
        <v>6771</v>
      </c>
      <c r="C6758" s="14" t="n">
        <f aca="false">IF($F$2=0," - ",Tabla1[[#This Row],[Base Precio de Lista neto]])</f>
        <v>1016.7727</v>
      </c>
      <c r="D6758" s="14" t="n">
        <f aca="false">IF($F$2=0," - ",Tabla1[[#This Row],[Base Precio de Lista neto]]*(1-$F$2))</f>
        <v>711.74089</v>
      </c>
      <c r="E6758" s="14" t="n">
        <f aca="false">IF($F$2=0," - ",Tabla1[[#This Row],[Base para Mejor precio]]*(1-$F$2))</f>
        <v>640.566801</v>
      </c>
      <c r="F6758" s="12" t="s">
        <v>17</v>
      </c>
      <c r="G6758" s="15"/>
      <c r="H6758" s="14" t="n">
        <f aca="false">IFERROR(IF($F$3=0,"-",Tabla1[[#This Row],[Precio de Cliente neto]]*(1+$F$3)),"-")</f>
        <v>1067.611335</v>
      </c>
      <c r="I6758" s="14" t="n">
        <v>1016.7727</v>
      </c>
      <c r="J6758" s="14" t="n">
        <v>915.09543</v>
      </c>
    </row>
    <row r="6759" customFormat="false" ht="15" hidden="false" customHeight="false" outlineLevel="0" collapsed="false">
      <c r="A6759" s="12" t="n">
        <v>41614</v>
      </c>
      <c r="B6759" s="13" t="s">
        <v>6772</v>
      </c>
      <c r="C6759" s="14" t="n">
        <f aca="false">IF($F$2=0," - ",Tabla1[[#This Row],[Base Precio de Lista neto]])</f>
        <v>1689.1905</v>
      </c>
      <c r="D6759" s="14" t="n">
        <f aca="false">IF($F$2=0," - ",Tabla1[[#This Row],[Base Precio de Lista neto]]*(1-$F$2))</f>
        <v>1182.43335</v>
      </c>
      <c r="E6759" s="14" t="n">
        <f aca="false">IF($F$2=0," - ",Tabla1[[#This Row],[Base para Mejor precio]]*(1-$F$2))</f>
        <v>1064.190015</v>
      </c>
      <c r="F6759" s="12" t="s">
        <v>17</v>
      </c>
      <c r="G6759" s="15"/>
      <c r="H6759" s="14" t="n">
        <f aca="false">IFERROR(IF($F$3=0,"-",Tabla1[[#This Row],[Precio de Cliente neto]]*(1+$F$3)),"-")</f>
        <v>1773.650025</v>
      </c>
      <c r="I6759" s="14" t="n">
        <v>1689.1905</v>
      </c>
      <c r="J6759" s="14" t="n">
        <v>1520.27145</v>
      </c>
    </row>
    <row r="6760" customFormat="false" ht="15" hidden="false" customHeight="false" outlineLevel="0" collapsed="false">
      <c r="A6760" s="12" t="n">
        <v>41637</v>
      </c>
      <c r="B6760" s="13" t="s">
        <v>6773</v>
      </c>
      <c r="C6760" s="14" t="n">
        <f aca="false">IF($F$2=0," - ",Tabla1[[#This Row],[Base Precio de Lista neto]])</f>
        <v>493.1723</v>
      </c>
      <c r="D6760" s="14" t="n">
        <f aca="false">IF($F$2=0," - ",Tabla1[[#This Row],[Base Precio de Lista neto]]*(1-$F$2))</f>
        <v>345.22061</v>
      </c>
      <c r="E6760" s="14" t="n">
        <f aca="false">IF($F$2=0," - ",Tabla1[[#This Row],[Base para Mejor precio]]*(1-$F$2))</f>
        <v>310.698549</v>
      </c>
      <c r="F6760" s="12" t="s">
        <v>31</v>
      </c>
      <c r="G6760" s="15"/>
      <c r="H6760" s="14" t="n">
        <f aca="false">IFERROR(IF($F$3=0,"-",Tabla1[[#This Row],[Precio de Cliente neto]]*(1+$F$3)),"-")</f>
        <v>517.830915</v>
      </c>
      <c r="I6760" s="14" t="n">
        <v>493.1723</v>
      </c>
      <c r="J6760" s="14" t="n">
        <v>443.85507</v>
      </c>
    </row>
    <row r="6761" customFormat="false" ht="15" hidden="false" customHeight="false" outlineLevel="0" collapsed="false">
      <c r="A6761" s="12" t="n">
        <v>41638</v>
      </c>
      <c r="B6761" s="13" t="s">
        <v>6774</v>
      </c>
      <c r="C6761" s="14" t="n">
        <f aca="false">IF($F$2=0," - ",Tabla1[[#This Row],[Base Precio de Lista neto]])</f>
        <v>1351.4373</v>
      </c>
      <c r="D6761" s="14" t="n">
        <f aca="false">IF($F$2=0," - ",Tabla1[[#This Row],[Base Precio de Lista neto]]*(1-$F$2))</f>
        <v>946.00611</v>
      </c>
      <c r="E6761" s="14" t="n">
        <f aca="false">IF($F$2=0," - ",Tabla1[[#This Row],[Base para Mejor precio]]*(1-$F$2))</f>
        <v>851.405499</v>
      </c>
      <c r="F6761" s="12" t="s">
        <v>31</v>
      </c>
      <c r="G6761" s="15"/>
      <c r="H6761" s="14" t="n">
        <f aca="false">IFERROR(IF($F$3=0,"-",Tabla1[[#This Row],[Precio de Cliente neto]]*(1+$F$3)),"-")</f>
        <v>1419.009165</v>
      </c>
      <c r="I6761" s="14" t="n">
        <v>1351.4373</v>
      </c>
      <c r="J6761" s="14" t="n">
        <v>1216.29357</v>
      </c>
    </row>
    <row r="6762" customFormat="false" ht="15" hidden="false" customHeight="false" outlineLevel="0" collapsed="false">
      <c r="A6762" s="12" t="n">
        <v>41639</v>
      </c>
      <c r="B6762" s="13" t="s">
        <v>6775</v>
      </c>
      <c r="C6762" s="14" t="n">
        <f aca="false">IF($F$2=0," - ",Tabla1[[#This Row],[Base Precio de Lista neto]])</f>
        <v>428.5982</v>
      </c>
      <c r="D6762" s="14" t="n">
        <f aca="false">IF($F$2=0," - ",Tabla1[[#This Row],[Base Precio de Lista neto]]*(1-$F$2))</f>
        <v>300.01874</v>
      </c>
      <c r="E6762" s="14" t="n">
        <f aca="false">IF($F$2=0," - ",Tabla1[[#This Row],[Base para Mejor precio]]*(1-$F$2))</f>
        <v>270.016866</v>
      </c>
      <c r="F6762" s="12" t="s">
        <v>31</v>
      </c>
      <c r="G6762" s="15"/>
      <c r="H6762" s="14" t="n">
        <f aca="false">IFERROR(IF($F$3=0,"-",Tabla1[[#This Row],[Precio de Cliente neto]]*(1+$F$3)),"-")</f>
        <v>450.02811</v>
      </c>
      <c r="I6762" s="14" t="n">
        <v>428.5982</v>
      </c>
      <c r="J6762" s="14" t="n">
        <v>385.73838</v>
      </c>
    </row>
    <row r="6763" customFormat="false" ht="15" hidden="false" customHeight="false" outlineLevel="0" collapsed="false">
      <c r="A6763" s="12" t="n">
        <v>41640</v>
      </c>
      <c r="B6763" s="13" t="s">
        <v>6776</v>
      </c>
      <c r="C6763" s="14" t="n">
        <f aca="false">IF($F$2=0," - ",Tabla1[[#This Row],[Base Precio de Lista neto]])</f>
        <v>1154.4038</v>
      </c>
      <c r="D6763" s="14" t="n">
        <f aca="false">IF($F$2=0," - ",Tabla1[[#This Row],[Base Precio de Lista neto]]*(1-$F$2))</f>
        <v>808.08266</v>
      </c>
      <c r="E6763" s="14" t="n">
        <f aca="false">IF($F$2=0," - ",Tabla1[[#This Row],[Base para Mejor precio]]*(1-$F$2))</f>
        <v>727.274394</v>
      </c>
      <c r="F6763" s="12" t="s">
        <v>31</v>
      </c>
      <c r="G6763" s="15"/>
      <c r="H6763" s="14" t="n">
        <f aca="false">IFERROR(IF($F$3=0,"-",Tabla1[[#This Row],[Precio de Cliente neto]]*(1+$F$3)),"-")</f>
        <v>1212.12399</v>
      </c>
      <c r="I6763" s="14" t="n">
        <v>1154.4038</v>
      </c>
      <c r="J6763" s="14" t="n">
        <v>1038.96342</v>
      </c>
    </row>
    <row r="6764" customFormat="false" ht="15" hidden="false" customHeight="false" outlineLevel="0" collapsed="false">
      <c r="A6764" s="12" t="n">
        <v>41641</v>
      </c>
      <c r="B6764" s="13" t="s">
        <v>6777</v>
      </c>
      <c r="C6764" s="14" t="n">
        <f aca="false">IF($F$2=0," - ",Tabla1[[#This Row],[Base Precio de Lista neto]])</f>
        <v>550.2608</v>
      </c>
      <c r="D6764" s="14" t="n">
        <f aca="false">IF($F$2=0," - ",Tabla1[[#This Row],[Base Precio de Lista neto]]*(1-$F$2))</f>
        <v>385.18256</v>
      </c>
      <c r="E6764" s="14" t="n">
        <f aca="false">IF($F$2=0," - ",Tabla1[[#This Row],[Base para Mejor precio]]*(1-$F$2))</f>
        <v>346.664304</v>
      </c>
      <c r="F6764" s="12" t="s">
        <v>31</v>
      </c>
      <c r="G6764" s="15"/>
      <c r="H6764" s="14" t="n">
        <f aca="false">IFERROR(IF($F$3=0,"-",Tabla1[[#This Row],[Precio de Cliente neto]]*(1+$F$3)),"-")</f>
        <v>577.77384</v>
      </c>
      <c r="I6764" s="14" t="n">
        <v>550.2608</v>
      </c>
      <c r="J6764" s="14" t="n">
        <v>495.23472</v>
      </c>
    </row>
    <row r="6765" customFormat="false" ht="15" hidden="false" customHeight="false" outlineLevel="0" collapsed="false">
      <c r="A6765" s="12" t="n">
        <v>41642</v>
      </c>
      <c r="B6765" s="13" t="s">
        <v>6778</v>
      </c>
      <c r="C6765" s="14" t="n">
        <f aca="false">IF($F$2=0," - ",Tabla1[[#This Row],[Base Precio de Lista neto]])</f>
        <v>1443.7015</v>
      </c>
      <c r="D6765" s="14" t="n">
        <f aca="false">IF($F$2=0," - ",Tabla1[[#This Row],[Base Precio de Lista neto]]*(1-$F$2))</f>
        <v>1010.59105</v>
      </c>
      <c r="E6765" s="14" t="n">
        <f aca="false">IF($F$2=0," - ",Tabla1[[#This Row],[Base para Mejor precio]]*(1-$F$2))</f>
        <v>909.531945</v>
      </c>
      <c r="F6765" s="12" t="s">
        <v>31</v>
      </c>
      <c r="G6765" s="15"/>
      <c r="H6765" s="14" t="n">
        <f aca="false">IFERROR(IF($F$3=0,"-",Tabla1[[#This Row],[Precio de Cliente neto]]*(1+$F$3)),"-")</f>
        <v>1515.886575</v>
      </c>
      <c r="I6765" s="14" t="n">
        <v>1443.7015</v>
      </c>
      <c r="J6765" s="14" t="n">
        <v>1299.33135</v>
      </c>
    </row>
    <row r="6766" customFormat="false" ht="15" hidden="false" customHeight="false" outlineLevel="0" collapsed="false">
      <c r="A6766" s="12" t="n">
        <v>41644</v>
      </c>
      <c r="B6766" s="13" t="s">
        <v>6779</v>
      </c>
      <c r="C6766" s="14" t="n">
        <f aca="false">IF($F$2=0," - ",Tabla1[[#This Row],[Base Precio de Lista neto]])</f>
        <v>2063.1817</v>
      </c>
      <c r="D6766" s="14" t="n">
        <f aca="false">IF($F$2=0," - ",Tabla1[[#This Row],[Base Precio de Lista neto]]*(1-$F$2))</f>
        <v>1444.22719</v>
      </c>
      <c r="E6766" s="14" t="n">
        <f aca="false">IF($F$2=0," - ",Tabla1[[#This Row],[Base para Mejor precio]]*(1-$F$2))</f>
        <v>1208.81815803</v>
      </c>
      <c r="F6766" s="12" t="s">
        <v>17</v>
      </c>
      <c r="G6766" s="15" t="s">
        <v>143</v>
      </c>
      <c r="H6766" s="14" t="n">
        <f aca="false">IFERROR(IF($F$3=0,"-",Tabla1[[#This Row],[Precio de Cliente neto]]*(1+$F$3)),"-")</f>
        <v>2166.340785</v>
      </c>
      <c r="I6766" s="14" t="n">
        <v>2063.1817</v>
      </c>
      <c r="J6766" s="14" t="n">
        <v>1726.8830829</v>
      </c>
    </row>
    <row r="6767" customFormat="false" ht="15" hidden="false" customHeight="false" outlineLevel="0" collapsed="false">
      <c r="A6767" s="12" t="n">
        <v>41645</v>
      </c>
      <c r="B6767" s="13" t="s">
        <v>6780</v>
      </c>
      <c r="C6767" s="14" t="n">
        <f aca="false">IF($F$2=0," - ",Tabla1[[#This Row],[Base Precio de Lista neto]])</f>
        <v>947.3117</v>
      </c>
      <c r="D6767" s="14" t="n">
        <f aca="false">IF($F$2=0," - ",Tabla1[[#This Row],[Base Precio de Lista neto]]*(1-$F$2))</f>
        <v>663.11819</v>
      </c>
      <c r="E6767" s="14" t="n">
        <f aca="false">IF($F$2=0," - ",Tabla1[[#This Row],[Base para Mejor precio]]*(1-$F$2))</f>
        <v>537.1257339</v>
      </c>
      <c r="F6767" s="12" t="s">
        <v>31</v>
      </c>
      <c r="G6767" s="15" t="s">
        <v>143</v>
      </c>
      <c r="H6767" s="14" t="n">
        <f aca="false">IFERROR(IF($F$3=0,"-",Tabla1[[#This Row],[Precio de Cliente neto]]*(1+$F$3)),"-")</f>
        <v>994.677285</v>
      </c>
      <c r="I6767" s="14" t="n">
        <v>947.3117</v>
      </c>
      <c r="J6767" s="14" t="n">
        <v>767.322477</v>
      </c>
    </row>
    <row r="6768" customFormat="false" ht="15" hidden="false" customHeight="false" outlineLevel="0" collapsed="false">
      <c r="A6768" s="12" t="n">
        <v>41646</v>
      </c>
      <c r="B6768" s="13" t="s">
        <v>6781</v>
      </c>
      <c r="C6768" s="14" t="n">
        <f aca="false">IF($F$2=0," - ",Tabla1[[#This Row],[Base Precio de Lista neto]])</f>
        <v>6967.8451</v>
      </c>
      <c r="D6768" s="14" t="n">
        <f aca="false">IF($F$2=0," - ",Tabla1[[#This Row],[Base Precio de Lista neto]]*(1-$F$2))</f>
        <v>4877.49157</v>
      </c>
      <c r="E6768" s="14" t="n">
        <f aca="false">IF($F$2=0," - ",Tabla1[[#This Row],[Base para Mejor precio]]*(1-$F$2))</f>
        <v>4389.742413</v>
      </c>
      <c r="F6768" s="12" t="s">
        <v>31</v>
      </c>
      <c r="G6768" s="15"/>
      <c r="H6768" s="14" t="n">
        <f aca="false">IFERROR(IF($F$3=0,"-",Tabla1[[#This Row],[Precio de Cliente neto]]*(1+$F$3)),"-")</f>
        <v>7316.237355</v>
      </c>
      <c r="I6768" s="14" t="n">
        <v>6967.8451</v>
      </c>
      <c r="J6768" s="14" t="n">
        <v>6271.06059</v>
      </c>
    </row>
    <row r="6769" customFormat="false" ht="15" hidden="false" customHeight="false" outlineLevel="0" collapsed="false">
      <c r="A6769" s="12" t="n">
        <v>41647</v>
      </c>
      <c r="B6769" s="13" t="s">
        <v>6782</v>
      </c>
      <c r="C6769" s="14" t="n">
        <f aca="false">IF($F$2=0," - ",Tabla1[[#This Row],[Base Precio de Lista neto]])</f>
        <v>5888.0349</v>
      </c>
      <c r="D6769" s="14" t="n">
        <f aca="false">IF($F$2=0," - ",Tabla1[[#This Row],[Base Precio de Lista neto]]*(1-$F$2))</f>
        <v>4121.62443</v>
      </c>
      <c r="E6769" s="14" t="n">
        <f aca="false">IF($F$2=0," - ",Tabla1[[#This Row],[Base para Mejor precio]]*(1-$F$2))</f>
        <v>3709.461987</v>
      </c>
      <c r="F6769" s="12" t="s">
        <v>31</v>
      </c>
      <c r="G6769" s="15"/>
      <c r="H6769" s="14" t="n">
        <f aca="false">IFERROR(IF($F$3=0,"-",Tabla1[[#This Row],[Precio de Cliente neto]]*(1+$F$3)),"-")</f>
        <v>6182.436645</v>
      </c>
      <c r="I6769" s="14" t="n">
        <v>5888.0349</v>
      </c>
      <c r="J6769" s="14" t="n">
        <v>5299.23141</v>
      </c>
    </row>
    <row r="6770" customFormat="false" ht="15" hidden="false" customHeight="false" outlineLevel="0" collapsed="false">
      <c r="A6770" s="12" t="n">
        <v>41648</v>
      </c>
      <c r="B6770" s="13" t="s">
        <v>6783</v>
      </c>
      <c r="C6770" s="14" t="n">
        <f aca="false">IF($F$2=0," - ",Tabla1[[#This Row],[Base Precio de Lista neto]])</f>
        <v>8096.1202</v>
      </c>
      <c r="D6770" s="14" t="n">
        <f aca="false">IF($F$2=0," - ",Tabla1[[#This Row],[Base Precio de Lista neto]]*(1-$F$2))</f>
        <v>5667.28414</v>
      </c>
      <c r="E6770" s="14" t="n">
        <f aca="false">IF($F$2=0," - ",Tabla1[[#This Row],[Base para Mejor precio]]*(1-$F$2))</f>
        <v>5100.555726</v>
      </c>
      <c r="F6770" s="12" t="s">
        <v>31</v>
      </c>
      <c r="G6770" s="15"/>
      <c r="H6770" s="14" t="n">
        <f aca="false">IFERROR(IF($F$3=0,"-",Tabla1[[#This Row],[Precio de Cliente neto]]*(1+$F$3)),"-")</f>
        <v>8500.92621</v>
      </c>
      <c r="I6770" s="14" t="n">
        <v>8096.1202</v>
      </c>
      <c r="J6770" s="14" t="n">
        <v>7286.50818</v>
      </c>
    </row>
    <row r="6771" customFormat="false" ht="15" hidden="false" customHeight="false" outlineLevel="0" collapsed="false">
      <c r="A6771" s="12" t="n">
        <v>41649</v>
      </c>
      <c r="B6771" s="13" t="s">
        <v>6784</v>
      </c>
      <c r="C6771" s="14" t="n">
        <f aca="false">IF($F$2=0," - ",Tabla1[[#This Row],[Base Precio de Lista neto]])</f>
        <v>9307.302</v>
      </c>
      <c r="D6771" s="14" t="n">
        <f aca="false">IF($F$2=0," - ",Tabla1[[#This Row],[Base Precio de Lista neto]]*(1-$F$2))</f>
        <v>6515.1114</v>
      </c>
      <c r="E6771" s="14" t="n">
        <f aca="false">IF($F$2=0," - ",Tabla1[[#This Row],[Base para Mejor precio]]*(1-$F$2))</f>
        <v>5863.60026</v>
      </c>
      <c r="F6771" s="12" t="s">
        <v>31</v>
      </c>
      <c r="G6771" s="15"/>
      <c r="H6771" s="14" t="n">
        <f aca="false">IFERROR(IF($F$3=0,"-",Tabla1[[#This Row],[Precio de Cliente neto]]*(1+$F$3)),"-")</f>
        <v>9772.6671</v>
      </c>
      <c r="I6771" s="14" t="n">
        <v>9307.302</v>
      </c>
      <c r="J6771" s="14" t="n">
        <v>8376.5718</v>
      </c>
    </row>
    <row r="6772" customFormat="false" ht="15" hidden="false" customHeight="false" outlineLevel="0" collapsed="false">
      <c r="A6772" s="12" t="n">
        <v>41650</v>
      </c>
      <c r="B6772" s="13" t="s">
        <v>6785</v>
      </c>
      <c r="C6772" s="14" t="n">
        <f aca="false">IF($F$2=0," - ",Tabla1[[#This Row],[Base Precio de Lista neto]])</f>
        <v>818.743</v>
      </c>
      <c r="D6772" s="14" t="n">
        <f aca="false">IF($F$2=0," - ",Tabla1[[#This Row],[Base Precio de Lista neto]]*(1-$F$2))</f>
        <v>573.1201</v>
      </c>
      <c r="E6772" s="14" t="n">
        <f aca="false">IF($F$2=0," - ",Tabla1[[#This Row],[Base para Mejor precio]]*(1-$F$2))</f>
        <v>479.7015237</v>
      </c>
      <c r="F6772" s="12" t="s">
        <v>31</v>
      </c>
      <c r="G6772" s="15" t="s">
        <v>353</v>
      </c>
      <c r="H6772" s="14" t="n">
        <f aca="false">IFERROR(IF($F$3=0,"-",Tabla1[[#This Row],[Precio de Cliente neto]]*(1+$F$3)),"-")</f>
        <v>859.68015</v>
      </c>
      <c r="I6772" s="14" t="n">
        <v>818.743</v>
      </c>
      <c r="J6772" s="14" t="n">
        <v>685.287891</v>
      </c>
    </row>
    <row r="6773" customFormat="false" ht="15" hidden="false" customHeight="false" outlineLevel="0" collapsed="false">
      <c r="A6773" s="12" t="n">
        <v>41651</v>
      </c>
      <c r="B6773" s="13" t="s">
        <v>6786</v>
      </c>
      <c r="C6773" s="14" t="n">
        <f aca="false">IF($F$2=0," - ",Tabla1[[#This Row],[Base Precio de Lista neto]])</f>
        <v>818.743</v>
      </c>
      <c r="D6773" s="14" t="n">
        <f aca="false">IF($F$2=0," - ",Tabla1[[#This Row],[Base Precio de Lista neto]]*(1-$F$2))</f>
        <v>573.1201</v>
      </c>
      <c r="E6773" s="14" t="n">
        <f aca="false">IF($F$2=0," - ",Tabla1[[#This Row],[Base para Mejor precio]]*(1-$F$2))</f>
        <v>479.7015237</v>
      </c>
      <c r="F6773" s="12" t="s">
        <v>31</v>
      </c>
      <c r="G6773" s="15" t="s">
        <v>353</v>
      </c>
      <c r="H6773" s="14" t="n">
        <f aca="false">IFERROR(IF($F$3=0,"-",Tabla1[[#This Row],[Precio de Cliente neto]]*(1+$F$3)),"-")</f>
        <v>859.68015</v>
      </c>
      <c r="I6773" s="14" t="n">
        <v>818.743</v>
      </c>
      <c r="J6773" s="14" t="n">
        <v>685.287891</v>
      </c>
    </row>
    <row r="6774" customFormat="false" ht="15" hidden="false" customHeight="false" outlineLevel="0" collapsed="false">
      <c r="A6774" s="12" t="n">
        <v>41652</v>
      </c>
      <c r="B6774" s="13" t="s">
        <v>6787</v>
      </c>
      <c r="C6774" s="14" t="n">
        <f aca="false">IF($F$2=0," - ",Tabla1[[#This Row],[Base Precio de Lista neto]])</f>
        <v>84.7405</v>
      </c>
      <c r="D6774" s="14" t="n">
        <f aca="false">IF($F$2=0," - ",Tabla1[[#This Row],[Base Precio de Lista neto]]*(1-$F$2))</f>
        <v>59.31835</v>
      </c>
      <c r="E6774" s="14" t="n">
        <f aca="false">IF($F$2=0," - ",Tabla1[[#This Row],[Base para Mejor precio]]*(1-$F$2))</f>
        <v>49.64945895</v>
      </c>
      <c r="F6774" s="12" t="s">
        <v>31</v>
      </c>
      <c r="G6774" s="15" t="s">
        <v>353</v>
      </c>
      <c r="H6774" s="14" t="n">
        <f aca="false">IFERROR(IF($F$3=0,"-",Tabla1[[#This Row],[Precio de Cliente neto]]*(1+$F$3)),"-")</f>
        <v>88.977525</v>
      </c>
      <c r="I6774" s="14" t="n">
        <v>84.7405</v>
      </c>
      <c r="J6774" s="14" t="n">
        <v>70.9277985</v>
      </c>
    </row>
    <row r="6775" customFormat="false" ht="15" hidden="false" customHeight="false" outlineLevel="0" collapsed="false">
      <c r="A6775" s="12" t="n">
        <v>41653</v>
      </c>
      <c r="B6775" s="13" t="s">
        <v>6788</v>
      </c>
      <c r="C6775" s="14" t="n">
        <f aca="false">IF($F$2=0," - ",Tabla1[[#This Row],[Base Precio de Lista neto]])</f>
        <v>220.5746</v>
      </c>
      <c r="D6775" s="14" t="n">
        <f aca="false">IF($F$2=0," - ",Tabla1[[#This Row],[Base Precio de Lista neto]]*(1-$F$2))</f>
        <v>154.40222</v>
      </c>
      <c r="E6775" s="14" t="n">
        <f aca="false">IF($F$2=0," - ",Tabla1[[#This Row],[Base para Mejor precio]]*(1-$F$2))</f>
        <v>129.23465814</v>
      </c>
      <c r="F6775" s="12" t="s">
        <v>31</v>
      </c>
      <c r="G6775" s="15" t="s">
        <v>353</v>
      </c>
      <c r="H6775" s="14" t="n">
        <f aca="false">IFERROR(IF($F$3=0,"-",Tabla1[[#This Row],[Precio de Cliente neto]]*(1+$F$3)),"-")</f>
        <v>231.60333</v>
      </c>
      <c r="I6775" s="14" t="n">
        <v>220.5746</v>
      </c>
      <c r="J6775" s="14" t="n">
        <v>184.6209402</v>
      </c>
    </row>
    <row r="6776" customFormat="false" ht="15" hidden="false" customHeight="false" outlineLevel="0" collapsed="false">
      <c r="A6776" s="12" t="n">
        <v>41654</v>
      </c>
      <c r="B6776" s="13" t="s">
        <v>6789</v>
      </c>
      <c r="C6776" s="14" t="n">
        <f aca="false">IF($F$2=0," - ",Tabla1[[#This Row],[Base Precio de Lista neto]])</f>
        <v>345.193</v>
      </c>
      <c r="D6776" s="14" t="n">
        <f aca="false">IF($F$2=0," - ",Tabla1[[#This Row],[Base Precio de Lista neto]]*(1-$F$2))</f>
        <v>241.6351</v>
      </c>
      <c r="E6776" s="14" t="n">
        <f aca="false">IF($F$2=0," - ",Tabla1[[#This Row],[Base para Mejor precio]]*(1-$F$2))</f>
        <v>202.2485787</v>
      </c>
      <c r="F6776" s="12" t="s">
        <v>31</v>
      </c>
      <c r="G6776" s="15" t="s">
        <v>353</v>
      </c>
      <c r="H6776" s="14" t="n">
        <f aca="false">IFERROR(IF($F$3=0,"-",Tabla1[[#This Row],[Precio de Cliente neto]]*(1+$F$3)),"-")</f>
        <v>362.45265</v>
      </c>
      <c r="I6776" s="14" t="n">
        <v>345.193</v>
      </c>
      <c r="J6776" s="14" t="n">
        <v>288.926541</v>
      </c>
    </row>
    <row r="6777" customFormat="false" ht="15" hidden="false" customHeight="false" outlineLevel="0" collapsed="false">
      <c r="A6777" s="12" t="n">
        <v>41656</v>
      </c>
      <c r="B6777" s="13" t="s">
        <v>6790</v>
      </c>
      <c r="C6777" s="14" t="n">
        <f aca="false">IF($F$2=0," - ",Tabla1[[#This Row],[Base Precio de Lista neto]])</f>
        <v>353.9162</v>
      </c>
      <c r="D6777" s="14" t="n">
        <f aca="false">IF($F$2=0," - ",Tabla1[[#This Row],[Base Precio de Lista neto]]*(1-$F$2))</f>
        <v>247.74134</v>
      </c>
      <c r="E6777" s="14" t="n">
        <f aca="false">IF($F$2=0," - ",Tabla1[[#This Row],[Base para Mejor precio]]*(1-$F$2))</f>
        <v>207.35950158</v>
      </c>
      <c r="F6777" s="12" t="s">
        <v>31</v>
      </c>
      <c r="G6777" s="15" t="s">
        <v>353</v>
      </c>
      <c r="H6777" s="14" t="n">
        <f aca="false">IFERROR(IF($F$3=0,"-",Tabla1[[#This Row],[Precio de Cliente neto]]*(1+$F$3)),"-")</f>
        <v>371.61201</v>
      </c>
      <c r="I6777" s="14" t="n">
        <v>353.9162</v>
      </c>
      <c r="J6777" s="14" t="n">
        <v>296.2278594</v>
      </c>
    </row>
    <row r="6778" customFormat="false" ht="15" hidden="false" customHeight="false" outlineLevel="0" collapsed="false">
      <c r="A6778" s="12" t="n">
        <v>41657</v>
      </c>
      <c r="B6778" s="13" t="s">
        <v>6791</v>
      </c>
      <c r="C6778" s="14" t="n">
        <f aca="false">IF($F$2=0," - ",Tabla1[[#This Row],[Base Precio de Lista neto]])</f>
        <v>446.134</v>
      </c>
      <c r="D6778" s="14" t="n">
        <f aca="false">IF($F$2=0," - ",Tabla1[[#This Row],[Base Precio de Lista neto]]*(1-$F$2))</f>
        <v>312.2938</v>
      </c>
      <c r="E6778" s="14" t="n">
        <f aca="false">IF($F$2=0," - ",Tabla1[[#This Row],[Base para Mejor precio]]*(1-$F$2))</f>
        <v>261.3899106</v>
      </c>
      <c r="F6778" s="12" t="s">
        <v>31</v>
      </c>
      <c r="G6778" s="15" t="s">
        <v>353</v>
      </c>
      <c r="H6778" s="14" t="n">
        <f aca="false">IFERROR(IF($F$3=0,"-",Tabla1[[#This Row],[Precio de Cliente neto]]*(1+$F$3)),"-")</f>
        <v>468.4407</v>
      </c>
      <c r="I6778" s="14" t="n">
        <v>446.134</v>
      </c>
      <c r="J6778" s="14" t="n">
        <v>373.414158</v>
      </c>
    </row>
    <row r="6779" customFormat="false" ht="15" hidden="false" customHeight="false" outlineLevel="0" collapsed="false">
      <c r="A6779" s="12" t="n">
        <v>41658</v>
      </c>
      <c r="B6779" s="13" t="s">
        <v>6792</v>
      </c>
      <c r="C6779" s="14" t="n">
        <f aca="false">IF($F$2=0," - ",Tabla1[[#This Row],[Base Precio de Lista neto]])</f>
        <v>603.1533</v>
      </c>
      <c r="D6779" s="14" t="n">
        <f aca="false">IF($F$2=0," - ",Tabla1[[#This Row],[Base Precio de Lista neto]]*(1-$F$2))</f>
        <v>422.20731</v>
      </c>
      <c r="E6779" s="14" t="n">
        <f aca="false">IF($F$2=0," - ",Tabla1[[#This Row],[Base para Mejor precio]]*(1-$F$2))</f>
        <v>353.38751847</v>
      </c>
      <c r="F6779" s="12" t="s">
        <v>31</v>
      </c>
      <c r="G6779" s="15" t="s">
        <v>353</v>
      </c>
      <c r="H6779" s="14" t="n">
        <f aca="false">IFERROR(IF($F$3=0,"-",Tabla1[[#This Row],[Precio de Cliente neto]]*(1+$F$3)),"-")</f>
        <v>633.310965</v>
      </c>
      <c r="I6779" s="14" t="n">
        <v>603.1533</v>
      </c>
      <c r="J6779" s="14" t="n">
        <v>504.8393121</v>
      </c>
    </row>
    <row r="6780" customFormat="false" ht="15" hidden="false" customHeight="false" outlineLevel="0" collapsed="false">
      <c r="A6780" s="12" t="n">
        <v>41659</v>
      </c>
      <c r="B6780" s="13" t="s">
        <v>6793</v>
      </c>
      <c r="C6780" s="14" t="n">
        <f aca="false">IF($F$2=0," - ",Tabla1[[#This Row],[Base Precio de Lista neto]])</f>
        <v>1021.8712</v>
      </c>
      <c r="D6780" s="14" t="n">
        <f aca="false">IF($F$2=0," - ",Tabla1[[#This Row],[Base Precio de Lista neto]]*(1-$F$2))</f>
        <v>715.30984</v>
      </c>
      <c r="E6780" s="14" t="n">
        <f aca="false">IF($F$2=0," - ",Tabla1[[#This Row],[Base para Mejor precio]]*(1-$F$2))</f>
        <v>598.71433608</v>
      </c>
      <c r="F6780" s="12" t="s">
        <v>31</v>
      </c>
      <c r="G6780" s="15" t="s">
        <v>353</v>
      </c>
      <c r="H6780" s="14" t="n">
        <f aca="false">IFERROR(IF($F$3=0,"-",Tabla1[[#This Row],[Precio de Cliente neto]]*(1+$F$3)),"-")</f>
        <v>1072.96476</v>
      </c>
      <c r="I6780" s="14" t="n">
        <v>1021.8712</v>
      </c>
      <c r="J6780" s="14" t="n">
        <v>855.3061944</v>
      </c>
    </row>
    <row r="6781" customFormat="false" ht="15" hidden="false" customHeight="false" outlineLevel="0" collapsed="false">
      <c r="A6781" s="12" t="n">
        <v>41660</v>
      </c>
      <c r="B6781" s="13" t="s">
        <v>6794</v>
      </c>
      <c r="C6781" s="14" t="n">
        <f aca="false">IF($F$2=0," - ",Tabla1[[#This Row],[Base Precio de Lista neto]])</f>
        <v>983.2394</v>
      </c>
      <c r="D6781" s="14" t="n">
        <f aca="false">IF($F$2=0," - ",Tabla1[[#This Row],[Base Precio de Lista neto]]*(1-$F$2))</f>
        <v>688.26758</v>
      </c>
      <c r="E6781" s="14" t="n">
        <f aca="false">IF($F$2=0," - ",Tabla1[[#This Row],[Base para Mejor precio]]*(1-$F$2))</f>
        <v>576.07996446</v>
      </c>
      <c r="F6781" s="12" t="s">
        <v>31</v>
      </c>
      <c r="G6781" s="15" t="s">
        <v>353</v>
      </c>
      <c r="H6781" s="14" t="n">
        <f aca="false">IFERROR(IF($F$3=0,"-",Tabla1[[#This Row],[Precio de Cliente neto]]*(1+$F$3)),"-")</f>
        <v>1032.40137</v>
      </c>
      <c r="I6781" s="14" t="n">
        <v>983.2394</v>
      </c>
      <c r="J6781" s="14" t="n">
        <v>822.9713778</v>
      </c>
    </row>
    <row r="6782" customFormat="false" ht="15" hidden="false" customHeight="false" outlineLevel="0" collapsed="false">
      <c r="A6782" s="12" t="n">
        <v>41661</v>
      </c>
      <c r="B6782" s="13" t="s">
        <v>6795</v>
      </c>
      <c r="C6782" s="14" t="n">
        <f aca="false">IF($F$2=0," - ",Tabla1[[#This Row],[Base Precio de Lista neto]])</f>
        <v>1320.9552</v>
      </c>
      <c r="D6782" s="14" t="n">
        <f aca="false">IF($F$2=0," - ",Tabla1[[#This Row],[Base Precio de Lista neto]]*(1-$F$2))</f>
        <v>924.66864</v>
      </c>
      <c r="E6782" s="14" t="n">
        <f aca="false">IF($F$2=0," - ",Tabla1[[#This Row],[Base para Mejor precio]]*(1-$F$2))</f>
        <v>773.94765168</v>
      </c>
      <c r="F6782" s="12" t="s">
        <v>31</v>
      </c>
      <c r="G6782" s="15" t="s">
        <v>353</v>
      </c>
      <c r="H6782" s="14" t="n">
        <f aca="false">IFERROR(IF($F$3=0,"-",Tabla1[[#This Row],[Precio de Cliente neto]]*(1+$F$3)),"-")</f>
        <v>1387.00296</v>
      </c>
      <c r="I6782" s="14" t="n">
        <v>1320.9552</v>
      </c>
      <c r="J6782" s="14" t="n">
        <v>1105.6395024</v>
      </c>
    </row>
    <row r="6783" customFormat="false" ht="15" hidden="false" customHeight="false" outlineLevel="0" collapsed="false">
      <c r="A6783" s="12" t="n">
        <v>41662</v>
      </c>
      <c r="B6783" s="13" t="s">
        <v>6796</v>
      </c>
      <c r="C6783" s="14" t="n">
        <f aca="false">IF($F$2=0," - ",Tabla1[[#This Row],[Base Precio de Lista neto]])</f>
        <v>1653.6865</v>
      </c>
      <c r="D6783" s="14" t="n">
        <f aca="false">IF($F$2=0," - ",Tabla1[[#This Row],[Base Precio de Lista neto]]*(1-$F$2))</f>
        <v>1157.58055</v>
      </c>
      <c r="E6783" s="14" t="n">
        <f aca="false">IF($F$2=0," - ",Tabla1[[#This Row],[Base para Mejor precio]]*(1-$F$2))</f>
        <v>968.89492035</v>
      </c>
      <c r="F6783" s="12" t="s">
        <v>31</v>
      </c>
      <c r="G6783" s="15" t="s">
        <v>353</v>
      </c>
      <c r="H6783" s="14" t="n">
        <f aca="false">IFERROR(IF($F$3=0,"-",Tabla1[[#This Row],[Precio de Cliente neto]]*(1+$F$3)),"-")</f>
        <v>1736.370825</v>
      </c>
      <c r="I6783" s="14" t="n">
        <v>1653.6865</v>
      </c>
      <c r="J6783" s="14" t="n">
        <v>1384.1356005</v>
      </c>
    </row>
    <row r="6784" customFormat="false" ht="15" hidden="false" customHeight="false" outlineLevel="0" collapsed="false">
      <c r="A6784" s="12" t="n">
        <v>41664</v>
      </c>
      <c r="B6784" s="13" t="s">
        <v>6797</v>
      </c>
      <c r="C6784" s="14" t="n">
        <f aca="false">IF($F$2=0," - ",Tabla1[[#This Row],[Base Precio de Lista neto]])</f>
        <v>84.6705</v>
      </c>
      <c r="D6784" s="14" t="n">
        <f aca="false">IF($F$2=0," - ",Tabla1[[#This Row],[Base Precio de Lista neto]]*(1-$F$2))</f>
        <v>59.26935</v>
      </c>
      <c r="E6784" s="14" t="n">
        <f aca="false">IF($F$2=0," - ",Tabla1[[#This Row],[Base para Mejor precio]]*(1-$F$2))</f>
        <v>49.60844595</v>
      </c>
      <c r="F6784" s="12" t="s">
        <v>31</v>
      </c>
      <c r="G6784" s="15" t="s">
        <v>353</v>
      </c>
      <c r="H6784" s="14" t="n">
        <f aca="false">IFERROR(IF($F$3=0,"-",Tabla1[[#This Row],[Precio de Cliente neto]]*(1+$F$3)),"-")</f>
        <v>88.904025</v>
      </c>
      <c r="I6784" s="14" t="n">
        <v>84.6705</v>
      </c>
      <c r="J6784" s="14" t="n">
        <v>70.8692085</v>
      </c>
    </row>
    <row r="6785" customFormat="false" ht="15" hidden="false" customHeight="false" outlineLevel="0" collapsed="false">
      <c r="A6785" s="12" t="n">
        <v>41665</v>
      </c>
      <c r="B6785" s="13" t="s">
        <v>6798</v>
      </c>
      <c r="C6785" s="14" t="n">
        <f aca="false">IF($F$2=0," - ",Tabla1[[#This Row],[Base Precio de Lista neto]])</f>
        <v>220.5746</v>
      </c>
      <c r="D6785" s="14" t="n">
        <f aca="false">IF($F$2=0," - ",Tabla1[[#This Row],[Base Precio de Lista neto]]*(1-$F$2))</f>
        <v>154.40222</v>
      </c>
      <c r="E6785" s="14" t="n">
        <f aca="false">IF($F$2=0," - ",Tabla1[[#This Row],[Base para Mejor precio]]*(1-$F$2))</f>
        <v>129.23465814</v>
      </c>
      <c r="F6785" s="12" t="s">
        <v>31</v>
      </c>
      <c r="G6785" s="15" t="s">
        <v>353</v>
      </c>
      <c r="H6785" s="14" t="n">
        <f aca="false">IFERROR(IF($F$3=0,"-",Tabla1[[#This Row],[Precio de Cliente neto]]*(1+$F$3)),"-")</f>
        <v>231.60333</v>
      </c>
      <c r="I6785" s="14" t="n">
        <v>220.5746</v>
      </c>
      <c r="J6785" s="14" t="n">
        <v>184.6209402</v>
      </c>
    </row>
    <row r="6786" customFormat="false" ht="15" hidden="false" customHeight="false" outlineLevel="0" collapsed="false">
      <c r="A6786" s="12" t="n">
        <v>41666</v>
      </c>
      <c r="B6786" s="13" t="s">
        <v>6799</v>
      </c>
      <c r="C6786" s="14" t="n">
        <f aca="false">IF($F$2=0," - ",Tabla1[[#This Row],[Base Precio de Lista neto]])</f>
        <v>345.193</v>
      </c>
      <c r="D6786" s="14" t="n">
        <f aca="false">IF($F$2=0," - ",Tabla1[[#This Row],[Base Precio de Lista neto]]*(1-$F$2))</f>
        <v>241.6351</v>
      </c>
      <c r="E6786" s="14" t="n">
        <f aca="false">IF($F$2=0," - ",Tabla1[[#This Row],[Base para Mejor precio]]*(1-$F$2))</f>
        <v>202.2485787</v>
      </c>
      <c r="F6786" s="12" t="s">
        <v>31</v>
      </c>
      <c r="G6786" s="15" t="s">
        <v>353</v>
      </c>
      <c r="H6786" s="14" t="n">
        <f aca="false">IFERROR(IF($F$3=0,"-",Tabla1[[#This Row],[Precio de Cliente neto]]*(1+$F$3)),"-")</f>
        <v>362.45265</v>
      </c>
      <c r="I6786" s="14" t="n">
        <v>345.193</v>
      </c>
      <c r="J6786" s="14" t="n">
        <v>288.926541</v>
      </c>
    </row>
    <row r="6787" customFormat="false" ht="15" hidden="false" customHeight="false" outlineLevel="0" collapsed="false">
      <c r="A6787" s="12" t="n">
        <v>41668</v>
      </c>
      <c r="B6787" s="13" t="s">
        <v>6800</v>
      </c>
      <c r="C6787" s="14" t="n">
        <f aca="false">IF($F$2=0," - ",Tabla1[[#This Row],[Base Precio de Lista neto]])</f>
        <v>353.9162</v>
      </c>
      <c r="D6787" s="14" t="n">
        <f aca="false">IF($F$2=0," - ",Tabla1[[#This Row],[Base Precio de Lista neto]]*(1-$F$2))</f>
        <v>247.74134</v>
      </c>
      <c r="E6787" s="14" t="n">
        <f aca="false">IF($F$2=0," - ",Tabla1[[#This Row],[Base para Mejor precio]]*(1-$F$2))</f>
        <v>207.35950158</v>
      </c>
      <c r="F6787" s="12" t="s">
        <v>31</v>
      </c>
      <c r="G6787" s="15" t="s">
        <v>353</v>
      </c>
      <c r="H6787" s="14" t="n">
        <f aca="false">IFERROR(IF($F$3=0,"-",Tabla1[[#This Row],[Precio de Cliente neto]]*(1+$F$3)),"-")</f>
        <v>371.61201</v>
      </c>
      <c r="I6787" s="14" t="n">
        <v>353.9162</v>
      </c>
      <c r="J6787" s="14" t="n">
        <v>296.2278594</v>
      </c>
    </row>
    <row r="6788" customFormat="false" ht="15" hidden="false" customHeight="false" outlineLevel="0" collapsed="false">
      <c r="A6788" s="12" t="n">
        <v>41669</v>
      </c>
      <c r="B6788" s="13" t="s">
        <v>6801</v>
      </c>
      <c r="C6788" s="14" t="n">
        <f aca="false">IF($F$2=0," - ",Tabla1[[#This Row],[Base Precio de Lista neto]])</f>
        <v>446.134</v>
      </c>
      <c r="D6788" s="14" t="n">
        <f aca="false">IF($F$2=0," - ",Tabla1[[#This Row],[Base Precio de Lista neto]]*(1-$F$2))</f>
        <v>312.2938</v>
      </c>
      <c r="E6788" s="14" t="n">
        <f aca="false">IF($F$2=0," - ",Tabla1[[#This Row],[Base para Mejor precio]]*(1-$F$2))</f>
        <v>261.3899106</v>
      </c>
      <c r="F6788" s="12" t="s">
        <v>31</v>
      </c>
      <c r="G6788" s="15" t="s">
        <v>353</v>
      </c>
      <c r="H6788" s="14" t="n">
        <f aca="false">IFERROR(IF($F$3=0,"-",Tabla1[[#This Row],[Precio de Cliente neto]]*(1+$F$3)),"-")</f>
        <v>468.4407</v>
      </c>
      <c r="I6788" s="14" t="n">
        <v>446.134</v>
      </c>
      <c r="J6788" s="14" t="n">
        <v>373.414158</v>
      </c>
    </row>
    <row r="6789" customFormat="false" ht="15" hidden="false" customHeight="false" outlineLevel="0" collapsed="false">
      <c r="A6789" s="12" t="n">
        <v>41670</v>
      </c>
      <c r="B6789" s="13" t="s">
        <v>6802</v>
      </c>
      <c r="C6789" s="14" t="n">
        <f aca="false">IF($F$2=0," - ",Tabla1[[#This Row],[Base Precio de Lista neto]])</f>
        <v>603.1533</v>
      </c>
      <c r="D6789" s="14" t="n">
        <f aca="false">IF($F$2=0," - ",Tabla1[[#This Row],[Base Precio de Lista neto]]*(1-$F$2))</f>
        <v>422.20731</v>
      </c>
      <c r="E6789" s="14" t="n">
        <f aca="false">IF($F$2=0," - ",Tabla1[[#This Row],[Base para Mejor precio]]*(1-$F$2))</f>
        <v>353.38751847</v>
      </c>
      <c r="F6789" s="12" t="s">
        <v>31</v>
      </c>
      <c r="G6789" s="15" t="s">
        <v>353</v>
      </c>
      <c r="H6789" s="14" t="n">
        <f aca="false">IFERROR(IF($F$3=0,"-",Tabla1[[#This Row],[Precio de Cliente neto]]*(1+$F$3)),"-")</f>
        <v>633.310965</v>
      </c>
      <c r="I6789" s="14" t="n">
        <v>603.1533</v>
      </c>
      <c r="J6789" s="14" t="n">
        <v>504.8393121</v>
      </c>
    </row>
    <row r="6790" customFormat="false" ht="15" hidden="false" customHeight="false" outlineLevel="0" collapsed="false">
      <c r="A6790" s="12" t="n">
        <v>41671</v>
      </c>
      <c r="B6790" s="13" t="s">
        <v>6803</v>
      </c>
      <c r="C6790" s="14" t="n">
        <f aca="false">IF($F$2=0," - ",Tabla1[[#This Row],[Base Precio de Lista neto]])</f>
        <v>1021.8712</v>
      </c>
      <c r="D6790" s="14" t="n">
        <f aca="false">IF($F$2=0," - ",Tabla1[[#This Row],[Base Precio de Lista neto]]*(1-$F$2))</f>
        <v>715.30984</v>
      </c>
      <c r="E6790" s="14" t="n">
        <f aca="false">IF($F$2=0," - ",Tabla1[[#This Row],[Base para Mejor precio]]*(1-$F$2))</f>
        <v>598.71433608</v>
      </c>
      <c r="F6790" s="12" t="s">
        <v>31</v>
      </c>
      <c r="G6790" s="15" t="s">
        <v>353</v>
      </c>
      <c r="H6790" s="14" t="n">
        <f aca="false">IFERROR(IF($F$3=0,"-",Tabla1[[#This Row],[Precio de Cliente neto]]*(1+$F$3)),"-")</f>
        <v>1072.96476</v>
      </c>
      <c r="I6790" s="14" t="n">
        <v>1021.8712</v>
      </c>
      <c r="J6790" s="14" t="n">
        <v>855.3061944</v>
      </c>
    </row>
    <row r="6791" customFormat="false" ht="15" hidden="false" customHeight="false" outlineLevel="0" collapsed="false">
      <c r="A6791" s="12" t="n">
        <v>41672</v>
      </c>
      <c r="B6791" s="13" t="s">
        <v>6804</v>
      </c>
      <c r="C6791" s="14" t="n">
        <f aca="false">IF($F$2=0," - ",Tabla1[[#This Row],[Base Precio de Lista neto]])</f>
        <v>983.2394</v>
      </c>
      <c r="D6791" s="14" t="n">
        <f aca="false">IF($F$2=0," - ",Tabla1[[#This Row],[Base Precio de Lista neto]]*(1-$F$2))</f>
        <v>688.26758</v>
      </c>
      <c r="E6791" s="14" t="n">
        <f aca="false">IF($F$2=0," - ",Tabla1[[#This Row],[Base para Mejor precio]]*(1-$F$2))</f>
        <v>576.07996446</v>
      </c>
      <c r="F6791" s="12" t="s">
        <v>31</v>
      </c>
      <c r="G6791" s="15" t="s">
        <v>353</v>
      </c>
      <c r="H6791" s="14" t="n">
        <f aca="false">IFERROR(IF($F$3=0,"-",Tabla1[[#This Row],[Precio de Cliente neto]]*(1+$F$3)),"-")</f>
        <v>1032.40137</v>
      </c>
      <c r="I6791" s="14" t="n">
        <v>983.2394</v>
      </c>
      <c r="J6791" s="14" t="n">
        <v>822.9713778</v>
      </c>
    </row>
    <row r="6792" customFormat="false" ht="15" hidden="false" customHeight="false" outlineLevel="0" collapsed="false">
      <c r="A6792" s="12" t="n">
        <v>41673</v>
      </c>
      <c r="B6792" s="13" t="s">
        <v>6805</v>
      </c>
      <c r="C6792" s="14" t="n">
        <f aca="false">IF($F$2=0," - ",Tabla1[[#This Row],[Base Precio de Lista neto]])</f>
        <v>1320.9552</v>
      </c>
      <c r="D6792" s="14" t="n">
        <f aca="false">IF($F$2=0," - ",Tabla1[[#This Row],[Base Precio de Lista neto]]*(1-$F$2))</f>
        <v>924.66864</v>
      </c>
      <c r="E6792" s="14" t="n">
        <f aca="false">IF($F$2=0," - ",Tabla1[[#This Row],[Base para Mejor precio]]*(1-$F$2))</f>
        <v>773.94765168</v>
      </c>
      <c r="F6792" s="12" t="s">
        <v>31</v>
      </c>
      <c r="G6792" s="15" t="s">
        <v>353</v>
      </c>
      <c r="H6792" s="14" t="n">
        <f aca="false">IFERROR(IF($F$3=0,"-",Tabla1[[#This Row],[Precio de Cliente neto]]*(1+$F$3)),"-")</f>
        <v>1387.00296</v>
      </c>
      <c r="I6792" s="14" t="n">
        <v>1320.9552</v>
      </c>
      <c r="J6792" s="14" t="n">
        <v>1105.6395024</v>
      </c>
    </row>
    <row r="6793" customFormat="false" ht="15" hidden="false" customHeight="false" outlineLevel="0" collapsed="false">
      <c r="A6793" s="12" t="n">
        <v>41674</v>
      </c>
      <c r="B6793" s="13" t="s">
        <v>6806</v>
      </c>
      <c r="C6793" s="14" t="n">
        <f aca="false">IF($F$2=0," - ",Tabla1[[#This Row],[Base Precio de Lista neto]])</f>
        <v>1653.6865</v>
      </c>
      <c r="D6793" s="14" t="n">
        <f aca="false">IF($F$2=0," - ",Tabla1[[#This Row],[Base Precio de Lista neto]]*(1-$F$2))</f>
        <v>1157.58055</v>
      </c>
      <c r="E6793" s="14" t="n">
        <f aca="false">IF($F$2=0," - ",Tabla1[[#This Row],[Base para Mejor precio]]*(1-$F$2))</f>
        <v>968.89492035</v>
      </c>
      <c r="F6793" s="12" t="s">
        <v>31</v>
      </c>
      <c r="G6793" s="15" t="s">
        <v>353</v>
      </c>
      <c r="H6793" s="14" t="n">
        <f aca="false">IFERROR(IF($F$3=0,"-",Tabla1[[#This Row],[Precio de Cliente neto]]*(1+$F$3)),"-")</f>
        <v>1736.370825</v>
      </c>
      <c r="I6793" s="14" t="n">
        <v>1653.6865</v>
      </c>
      <c r="J6793" s="14" t="n">
        <v>1384.1356005</v>
      </c>
    </row>
    <row r="6794" customFormat="false" ht="15" hidden="false" customHeight="false" outlineLevel="0" collapsed="false">
      <c r="A6794" s="12" t="n">
        <v>41678</v>
      </c>
      <c r="B6794" s="13" t="s">
        <v>6807</v>
      </c>
      <c r="C6794" s="14" t="n">
        <f aca="false">IF($F$2=0," - ",Tabla1[[#This Row],[Base Precio de Lista neto]])</f>
        <v>1021.6382</v>
      </c>
      <c r="D6794" s="14" t="n">
        <f aca="false">IF($F$2=0," - ",Tabla1[[#This Row],[Base Precio de Lista neto]]*(1-$F$2))</f>
        <v>715.14674</v>
      </c>
      <c r="E6794" s="14" t="n">
        <f aca="false">IF($F$2=0," - ",Tabla1[[#This Row],[Base para Mejor precio]]*(1-$F$2))</f>
        <v>598.57782138</v>
      </c>
      <c r="F6794" s="12" t="s">
        <v>31</v>
      </c>
      <c r="G6794" s="15" t="s">
        <v>353</v>
      </c>
      <c r="H6794" s="14" t="n">
        <f aca="false">IFERROR(IF($F$3=0,"-",Tabla1[[#This Row],[Precio de Cliente neto]]*(1+$F$3)),"-")</f>
        <v>1072.72011</v>
      </c>
      <c r="I6794" s="14" t="n">
        <v>1021.6382</v>
      </c>
      <c r="J6794" s="14" t="n">
        <v>855.1111734</v>
      </c>
    </row>
    <row r="6795" customFormat="false" ht="15" hidden="false" customHeight="false" outlineLevel="0" collapsed="false">
      <c r="A6795" s="12" t="n">
        <v>41694</v>
      </c>
      <c r="B6795" s="13" t="s">
        <v>6808</v>
      </c>
      <c r="C6795" s="14" t="n">
        <f aca="false">IF($F$2=0," - ",Tabla1[[#This Row],[Base Precio de Lista neto]])</f>
        <v>6435.8569</v>
      </c>
      <c r="D6795" s="14" t="n">
        <f aca="false">IF($F$2=0," - ",Tabla1[[#This Row],[Base Precio de Lista neto]]*(1-$F$2))</f>
        <v>4505.09983</v>
      </c>
      <c r="E6795" s="14" t="n">
        <f aca="false">IF($F$2=0," - ",Tabla1[[#This Row],[Base para Mejor precio]]*(1-$F$2))</f>
        <v>4054.589847</v>
      </c>
      <c r="F6795" s="12" t="s">
        <v>31</v>
      </c>
      <c r="G6795" s="15"/>
      <c r="H6795" s="14" t="n">
        <f aca="false">IFERROR(IF($F$3=0,"-",Tabla1[[#This Row],[Precio de Cliente neto]]*(1+$F$3)),"-")</f>
        <v>6757.649745</v>
      </c>
      <c r="I6795" s="14" t="n">
        <v>6435.8569</v>
      </c>
      <c r="J6795" s="14" t="n">
        <v>5792.27121</v>
      </c>
    </row>
    <row r="6796" customFormat="false" ht="15" hidden="false" customHeight="false" outlineLevel="0" collapsed="false">
      <c r="A6796" s="12" t="n">
        <v>41695</v>
      </c>
      <c r="B6796" s="13" t="s">
        <v>6809</v>
      </c>
      <c r="C6796" s="14" t="n">
        <f aca="false">IF($F$2=0," - ",Tabla1[[#This Row],[Base Precio de Lista neto]])</f>
        <v>10384.8113</v>
      </c>
      <c r="D6796" s="14" t="n">
        <f aca="false">IF($F$2=0," - ",Tabla1[[#This Row],[Base Precio de Lista neto]]*(1-$F$2))</f>
        <v>7269.36791</v>
      </c>
      <c r="E6796" s="14" t="n">
        <f aca="false">IF($F$2=0," - ",Tabla1[[#This Row],[Base para Mejor precio]]*(1-$F$2))</f>
        <v>6542.431119</v>
      </c>
      <c r="F6796" s="12" t="s">
        <v>31</v>
      </c>
      <c r="G6796" s="15"/>
      <c r="H6796" s="14" t="n">
        <f aca="false">IFERROR(IF($F$3=0,"-",Tabla1[[#This Row],[Precio de Cliente neto]]*(1+$F$3)),"-")</f>
        <v>10904.051865</v>
      </c>
      <c r="I6796" s="14" t="n">
        <v>10384.8113</v>
      </c>
      <c r="J6796" s="14" t="n">
        <v>9346.33017</v>
      </c>
    </row>
    <row r="6797" customFormat="false" ht="15" hidden="false" customHeight="false" outlineLevel="0" collapsed="false">
      <c r="A6797" s="12" t="n">
        <v>41699</v>
      </c>
      <c r="B6797" s="13" t="s">
        <v>6810</v>
      </c>
      <c r="C6797" s="14" t="n">
        <f aca="false">IF($F$2=0," - ",Tabla1[[#This Row],[Base Precio de Lista neto]])</f>
        <v>542.6541</v>
      </c>
      <c r="D6797" s="14" t="n">
        <f aca="false">IF($F$2=0," - ",Tabla1[[#This Row],[Base Precio de Lista neto]]*(1-$F$2))</f>
        <v>379.85787</v>
      </c>
      <c r="E6797" s="14" t="n">
        <f aca="false">IF($F$2=0," - ",Tabla1[[#This Row],[Base para Mejor precio]]*(1-$F$2))</f>
        <v>341.872083</v>
      </c>
      <c r="F6797" s="12" t="s">
        <v>31</v>
      </c>
      <c r="G6797" s="15"/>
      <c r="H6797" s="14" t="n">
        <f aca="false">IFERROR(IF($F$3=0,"-",Tabla1[[#This Row],[Precio de Cliente neto]]*(1+$F$3)),"-")</f>
        <v>569.786805</v>
      </c>
      <c r="I6797" s="14" t="n">
        <v>542.6541</v>
      </c>
      <c r="J6797" s="14" t="n">
        <v>488.38869</v>
      </c>
    </row>
    <row r="6798" customFormat="false" ht="15" hidden="false" customHeight="false" outlineLevel="0" collapsed="false">
      <c r="A6798" s="12" t="n">
        <v>41711</v>
      </c>
      <c r="B6798" s="13" t="s">
        <v>6811</v>
      </c>
      <c r="C6798" s="14" t="n">
        <f aca="false">IF($F$2=0," - ",Tabla1[[#This Row],[Base Precio de Lista neto]])</f>
        <v>80.8275</v>
      </c>
      <c r="D6798" s="14" t="n">
        <f aca="false">IF($F$2=0," - ",Tabla1[[#This Row],[Base Precio de Lista neto]]*(1-$F$2))</f>
        <v>56.57925</v>
      </c>
      <c r="E6798" s="14" t="n">
        <f aca="false">IF($F$2=0," - ",Tabla1[[#This Row],[Base para Mejor precio]]*(1-$F$2))</f>
        <v>50.921325</v>
      </c>
      <c r="F6798" s="12" t="s">
        <v>31</v>
      </c>
      <c r="G6798" s="15"/>
      <c r="H6798" s="14" t="n">
        <f aca="false">IFERROR(IF($F$3=0,"-",Tabla1[[#This Row],[Precio de Cliente neto]]*(1+$F$3)),"-")</f>
        <v>84.868875</v>
      </c>
      <c r="I6798" s="14" t="n">
        <v>80.8275</v>
      </c>
      <c r="J6798" s="14" t="n">
        <v>72.74475</v>
      </c>
    </row>
    <row r="6799" customFormat="false" ht="15" hidden="false" customHeight="false" outlineLevel="0" collapsed="false">
      <c r="A6799" s="12" t="n">
        <v>41712</v>
      </c>
      <c r="B6799" s="13" t="s">
        <v>6812</v>
      </c>
      <c r="C6799" s="14" t="n">
        <f aca="false">IF($F$2=0," - ",Tabla1[[#This Row],[Base Precio de Lista neto]])</f>
        <v>94.9977</v>
      </c>
      <c r="D6799" s="14" t="n">
        <f aca="false">IF($F$2=0," - ",Tabla1[[#This Row],[Base Precio de Lista neto]]*(1-$F$2))</f>
        <v>66.49839</v>
      </c>
      <c r="E6799" s="14" t="n">
        <f aca="false">IF($F$2=0," - ",Tabla1[[#This Row],[Base para Mejor precio]]*(1-$F$2))</f>
        <v>59.848551</v>
      </c>
      <c r="F6799" s="12" t="s">
        <v>31</v>
      </c>
      <c r="G6799" s="15"/>
      <c r="H6799" s="14" t="n">
        <f aca="false">IFERROR(IF($F$3=0,"-",Tabla1[[#This Row],[Precio de Cliente neto]]*(1+$F$3)),"-")</f>
        <v>99.747585</v>
      </c>
      <c r="I6799" s="14" t="n">
        <v>94.9977</v>
      </c>
      <c r="J6799" s="14" t="n">
        <v>85.49793</v>
      </c>
    </row>
    <row r="6800" customFormat="false" ht="15" hidden="false" customHeight="false" outlineLevel="0" collapsed="false">
      <c r="A6800" s="12" t="n">
        <v>41713</v>
      </c>
      <c r="B6800" s="13" t="s">
        <v>6813</v>
      </c>
      <c r="C6800" s="14" t="n">
        <f aca="false">IF($F$2=0," - ",Tabla1[[#This Row],[Base Precio de Lista neto]])</f>
        <v>106.2112</v>
      </c>
      <c r="D6800" s="14" t="n">
        <f aca="false">IF($F$2=0," - ",Tabla1[[#This Row],[Base Precio de Lista neto]]*(1-$F$2))</f>
        <v>74.34784</v>
      </c>
      <c r="E6800" s="14" t="n">
        <f aca="false">IF($F$2=0," - ",Tabla1[[#This Row],[Base para Mejor precio]]*(1-$F$2))</f>
        <v>66.913056</v>
      </c>
      <c r="F6800" s="12" t="s">
        <v>31</v>
      </c>
      <c r="G6800" s="15"/>
      <c r="H6800" s="14" t="n">
        <f aca="false">IFERROR(IF($F$3=0,"-",Tabla1[[#This Row],[Precio de Cliente neto]]*(1+$F$3)),"-")</f>
        <v>111.52176</v>
      </c>
      <c r="I6800" s="14" t="n">
        <v>106.2112</v>
      </c>
      <c r="J6800" s="14" t="n">
        <v>95.59008</v>
      </c>
    </row>
    <row r="6801" customFormat="false" ht="15" hidden="false" customHeight="false" outlineLevel="0" collapsed="false">
      <c r="A6801" s="12" t="n">
        <v>41714</v>
      </c>
      <c r="B6801" s="13" t="s">
        <v>6814</v>
      </c>
      <c r="C6801" s="14" t="n">
        <f aca="false">IF($F$2=0," - ",Tabla1[[#This Row],[Base Precio de Lista neto]])</f>
        <v>140.5881</v>
      </c>
      <c r="D6801" s="14" t="n">
        <f aca="false">IF($F$2=0," - ",Tabla1[[#This Row],[Base Precio de Lista neto]]*(1-$F$2))</f>
        <v>98.41167</v>
      </c>
      <c r="E6801" s="14" t="n">
        <f aca="false">IF($F$2=0," - ",Tabla1[[#This Row],[Base para Mejor precio]]*(1-$F$2))</f>
        <v>88.570503</v>
      </c>
      <c r="F6801" s="12" t="s">
        <v>31</v>
      </c>
      <c r="G6801" s="15"/>
      <c r="H6801" s="14" t="n">
        <f aca="false">IFERROR(IF($F$3=0,"-",Tabla1[[#This Row],[Precio de Cliente neto]]*(1+$F$3)),"-")</f>
        <v>147.617505</v>
      </c>
      <c r="I6801" s="14" t="n">
        <v>140.5881</v>
      </c>
      <c r="J6801" s="14" t="n">
        <v>126.52929</v>
      </c>
    </row>
    <row r="6802" customFormat="false" ht="15" hidden="false" customHeight="false" outlineLevel="0" collapsed="false">
      <c r="A6802" s="12" t="n">
        <v>41715</v>
      </c>
      <c r="B6802" s="13" t="s">
        <v>6815</v>
      </c>
      <c r="C6802" s="14" t="n">
        <f aca="false">IF($F$2=0," - ",Tabla1[[#This Row],[Base Precio de Lista neto]])</f>
        <v>184.328</v>
      </c>
      <c r="D6802" s="14" t="n">
        <f aca="false">IF($F$2=0," - ",Tabla1[[#This Row],[Base Precio de Lista neto]]*(1-$F$2))</f>
        <v>129.0296</v>
      </c>
      <c r="E6802" s="14" t="n">
        <f aca="false">IF($F$2=0," - ",Tabla1[[#This Row],[Base para Mejor precio]]*(1-$F$2))</f>
        <v>116.12664</v>
      </c>
      <c r="F6802" s="12" t="s">
        <v>31</v>
      </c>
      <c r="G6802" s="15"/>
      <c r="H6802" s="14" t="n">
        <f aca="false">IFERROR(IF($F$3=0,"-",Tabla1[[#This Row],[Precio de Cliente neto]]*(1+$F$3)),"-")</f>
        <v>193.5444</v>
      </c>
      <c r="I6802" s="14" t="n">
        <v>184.328</v>
      </c>
      <c r="J6802" s="14" t="n">
        <v>165.8952</v>
      </c>
    </row>
    <row r="6803" customFormat="false" ht="15" hidden="false" customHeight="false" outlineLevel="0" collapsed="false">
      <c r="A6803" s="12" t="n">
        <v>41716</v>
      </c>
      <c r="B6803" s="13" t="s">
        <v>6816</v>
      </c>
      <c r="C6803" s="14" t="n">
        <f aca="false">IF($F$2=0," - ",Tabla1[[#This Row],[Base Precio de Lista neto]])</f>
        <v>239.7761</v>
      </c>
      <c r="D6803" s="14" t="n">
        <f aca="false">IF($F$2=0," - ",Tabla1[[#This Row],[Base Precio de Lista neto]]*(1-$F$2))</f>
        <v>167.84327</v>
      </c>
      <c r="E6803" s="14" t="n">
        <f aca="false">IF($F$2=0," - ",Tabla1[[#This Row],[Base para Mejor precio]]*(1-$F$2))</f>
        <v>151.058943</v>
      </c>
      <c r="F6803" s="12" t="s">
        <v>31</v>
      </c>
      <c r="G6803" s="15"/>
      <c r="H6803" s="14" t="n">
        <f aca="false">IFERROR(IF($F$3=0,"-",Tabla1[[#This Row],[Precio de Cliente neto]]*(1+$F$3)),"-")</f>
        <v>251.764905</v>
      </c>
      <c r="I6803" s="14" t="n">
        <v>239.7761</v>
      </c>
      <c r="J6803" s="14" t="n">
        <v>215.79849</v>
      </c>
    </row>
    <row r="6804" customFormat="false" ht="15" hidden="false" customHeight="false" outlineLevel="0" collapsed="false">
      <c r="A6804" s="12" t="n">
        <v>41717</v>
      </c>
      <c r="B6804" s="13" t="s">
        <v>6817</v>
      </c>
      <c r="C6804" s="14" t="n">
        <f aca="false">IF($F$2=0," - ",Tabla1[[#This Row],[Base Precio de Lista neto]])</f>
        <v>300.0281</v>
      </c>
      <c r="D6804" s="14" t="n">
        <f aca="false">IF($F$2=0," - ",Tabla1[[#This Row],[Base Precio de Lista neto]]*(1-$F$2))</f>
        <v>210.01967</v>
      </c>
      <c r="E6804" s="14" t="n">
        <f aca="false">IF($F$2=0," - ",Tabla1[[#This Row],[Base para Mejor precio]]*(1-$F$2))</f>
        <v>189.017703</v>
      </c>
      <c r="F6804" s="12" t="s">
        <v>31</v>
      </c>
      <c r="G6804" s="15"/>
      <c r="H6804" s="14" t="n">
        <f aca="false">IFERROR(IF($F$3=0,"-",Tabla1[[#This Row],[Precio de Cliente neto]]*(1+$F$3)),"-")</f>
        <v>315.029505</v>
      </c>
      <c r="I6804" s="14" t="n">
        <v>300.0281</v>
      </c>
      <c r="J6804" s="14" t="n">
        <v>270.02529</v>
      </c>
    </row>
    <row r="6805" customFormat="false" ht="15" hidden="false" customHeight="false" outlineLevel="0" collapsed="false">
      <c r="A6805" s="12" t="n">
        <v>41718</v>
      </c>
      <c r="B6805" s="13" t="s">
        <v>6818</v>
      </c>
      <c r="C6805" s="14" t="n">
        <f aca="false">IF($F$2=0," - ",Tabla1[[#This Row],[Base Precio de Lista neto]])</f>
        <v>447.2689</v>
      </c>
      <c r="D6805" s="14" t="n">
        <f aca="false">IF($F$2=0," - ",Tabla1[[#This Row],[Base Precio de Lista neto]]*(1-$F$2))</f>
        <v>313.08823</v>
      </c>
      <c r="E6805" s="14" t="n">
        <f aca="false">IF($F$2=0," - ",Tabla1[[#This Row],[Base para Mejor precio]]*(1-$F$2))</f>
        <v>281.779407</v>
      </c>
      <c r="F6805" s="12" t="s">
        <v>31</v>
      </c>
      <c r="G6805" s="15"/>
      <c r="H6805" s="14" t="n">
        <f aca="false">IFERROR(IF($F$3=0,"-",Tabla1[[#This Row],[Precio de Cliente neto]]*(1+$F$3)),"-")</f>
        <v>469.632345</v>
      </c>
      <c r="I6805" s="14" t="n">
        <v>447.2689</v>
      </c>
      <c r="J6805" s="14" t="n">
        <v>402.54201</v>
      </c>
    </row>
    <row r="6806" customFormat="false" ht="15" hidden="false" customHeight="false" outlineLevel="0" collapsed="false">
      <c r="A6806" s="12" t="n">
        <v>41720</v>
      </c>
      <c r="B6806" s="13" t="s">
        <v>6819</v>
      </c>
      <c r="C6806" s="14" t="n">
        <f aca="false">IF($F$2=0," - ",Tabla1[[#This Row],[Base Precio de Lista neto]])</f>
        <v>197.9569</v>
      </c>
      <c r="D6806" s="14" t="n">
        <f aca="false">IF($F$2=0," - ",Tabla1[[#This Row],[Base Precio de Lista neto]]*(1-$F$2))</f>
        <v>138.56983</v>
      </c>
      <c r="E6806" s="14" t="n">
        <f aca="false">IF($F$2=0," - ",Tabla1[[#This Row],[Base para Mejor precio]]*(1-$F$2))</f>
        <v>115.98294771</v>
      </c>
      <c r="F6806" s="12" t="s">
        <v>14</v>
      </c>
      <c r="G6806" s="15" t="s">
        <v>353</v>
      </c>
      <c r="H6806" s="14" t="n">
        <f aca="false">IFERROR(IF($F$3=0,"-",Tabla1[[#This Row],[Precio de Cliente neto]]*(1+$F$3)),"-")</f>
        <v>207.854745</v>
      </c>
      <c r="I6806" s="14" t="n">
        <v>197.9569</v>
      </c>
      <c r="J6806" s="14" t="n">
        <v>165.6899253</v>
      </c>
    </row>
    <row r="6807" customFormat="false" ht="15" hidden="false" customHeight="false" outlineLevel="0" collapsed="false">
      <c r="A6807" s="12" t="n">
        <v>41721</v>
      </c>
      <c r="B6807" s="13" t="s">
        <v>6820</v>
      </c>
      <c r="C6807" s="14" t="n">
        <f aca="false">IF($F$2=0," - ",Tabla1[[#This Row],[Base Precio de Lista neto]])</f>
        <v>226.2363</v>
      </c>
      <c r="D6807" s="14" t="n">
        <f aca="false">IF($F$2=0," - ",Tabla1[[#This Row],[Base Precio de Lista neto]]*(1-$F$2))</f>
        <v>158.36541</v>
      </c>
      <c r="E6807" s="14" t="n">
        <f aca="false">IF($F$2=0," - ",Tabla1[[#This Row],[Base para Mejor precio]]*(1-$F$2))</f>
        <v>132.55184817</v>
      </c>
      <c r="F6807" s="12" t="s">
        <v>14</v>
      </c>
      <c r="G6807" s="15" t="s">
        <v>353</v>
      </c>
      <c r="H6807" s="14" t="n">
        <f aca="false">IFERROR(IF($F$3=0,"-",Tabla1[[#This Row],[Precio de Cliente neto]]*(1+$F$3)),"-")</f>
        <v>237.548115</v>
      </c>
      <c r="I6807" s="14" t="n">
        <v>226.2363</v>
      </c>
      <c r="J6807" s="14" t="n">
        <v>189.3597831</v>
      </c>
    </row>
    <row r="6808" customFormat="false" ht="15" hidden="false" customHeight="false" outlineLevel="0" collapsed="false">
      <c r="A6808" s="12" t="n">
        <v>41722</v>
      </c>
      <c r="B6808" s="13" t="s">
        <v>6821</v>
      </c>
      <c r="C6808" s="14" t="n">
        <f aca="false">IF($F$2=0," - ",Tabla1[[#This Row],[Base Precio de Lista neto]])</f>
        <v>166.8493</v>
      </c>
      <c r="D6808" s="14" t="n">
        <f aca="false">IF($F$2=0," - ",Tabla1[[#This Row],[Base Precio de Lista neto]]*(1-$F$2))</f>
        <v>116.79451</v>
      </c>
      <c r="E6808" s="14" t="n">
        <f aca="false">IF($F$2=0," - ",Tabla1[[#This Row],[Base para Mejor precio]]*(1-$F$2))</f>
        <v>97.75700487</v>
      </c>
      <c r="F6808" s="12" t="s">
        <v>14</v>
      </c>
      <c r="G6808" s="15" t="s">
        <v>353</v>
      </c>
      <c r="H6808" s="14" t="n">
        <f aca="false">IFERROR(IF($F$3=0,"-",Tabla1[[#This Row],[Precio de Cliente neto]]*(1+$F$3)),"-")</f>
        <v>175.191765</v>
      </c>
      <c r="I6808" s="14" t="n">
        <v>166.8493</v>
      </c>
      <c r="J6808" s="14" t="n">
        <v>139.6528641</v>
      </c>
    </row>
    <row r="6809" customFormat="false" ht="15" hidden="false" customHeight="false" outlineLevel="0" collapsed="false">
      <c r="A6809" s="12" t="n">
        <v>41724</v>
      </c>
      <c r="B6809" s="13" t="s">
        <v>6822</v>
      </c>
      <c r="C6809" s="14" t="n">
        <f aca="false">IF($F$2=0," - ",Tabla1[[#This Row],[Base Precio de Lista neto]])</f>
        <v>168.2633</v>
      </c>
      <c r="D6809" s="14" t="n">
        <f aca="false">IF($F$2=0," - ",Tabla1[[#This Row],[Base Precio de Lista neto]]*(1-$F$2))</f>
        <v>117.78431</v>
      </c>
      <c r="E6809" s="14" t="n">
        <f aca="false">IF($F$2=0," - ",Tabla1[[#This Row],[Base para Mejor precio]]*(1-$F$2))</f>
        <v>98.58546747</v>
      </c>
      <c r="F6809" s="12" t="s">
        <v>14</v>
      </c>
      <c r="G6809" s="15" t="s">
        <v>353</v>
      </c>
      <c r="H6809" s="14" t="n">
        <f aca="false">IFERROR(IF($F$3=0,"-",Tabla1[[#This Row],[Precio de Cliente neto]]*(1+$F$3)),"-")</f>
        <v>176.676465</v>
      </c>
      <c r="I6809" s="14" t="n">
        <v>168.2633</v>
      </c>
      <c r="J6809" s="14" t="n">
        <v>140.8363821</v>
      </c>
    </row>
    <row r="6810" customFormat="false" ht="15" hidden="false" customHeight="false" outlineLevel="0" collapsed="false">
      <c r="A6810" s="12" t="n">
        <v>41725</v>
      </c>
      <c r="B6810" s="13" t="s">
        <v>6823</v>
      </c>
      <c r="C6810" s="14" t="n">
        <f aca="false">IF($F$2=0," - ",Tabla1[[#This Row],[Base Precio de Lista neto]])</f>
        <v>168.2633</v>
      </c>
      <c r="D6810" s="14" t="n">
        <f aca="false">IF($F$2=0," - ",Tabla1[[#This Row],[Base Precio de Lista neto]]*(1-$F$2))</f>
        <v>117.78431</v>
      </c>
      <c r="E6810" s="14" t="n">
        <f aca="false">IF($F$2=0," - ",Tabla1[[#This Row],[Base para Mejor precio]]*(1-$F$2))</f>
        <v>98.58546747</v>
      </c>
      <c r="F6810" s="12" t="s">
        <v>14</v>
      </c>
      <c r="G6810" s="15" t="s">
        <v>353</v>
      </c>
      <c r="H6810" s="14" t="n">
        <f aca="false">IFERROR(IF($F$3=0,"-",Tabla1[[#This Row],[Precio de Cliente neto]]*(1+$F$3)),"-")</f>
        <v>176.676465</v>
      </c>
      <c r="I6810" s="14" t="n">
        <v>168.2633</v>
      </c>
      <c r="J6810" s="14" t="n">
        <v>140.8363821</v>
      </c>
    </row>
    <row r="6811" customFormat="false" ht="15" hidden="false" customHeight="false" outlineLevel="0" collapsed="false">
      <c r="A6811" s="12" t="n">
        <v>41726</v>
      </c>
      <c r="B6811" s="13" t="s">
        <v>6824</v>
      </c>
      <c r="C6811" s="14" t="n">
        <f aca="false">IF($F$2=0," - ",Tabla1[[#This Row],[Base Precio de Lista neto]])</f>
        <v>54.9131</v>
      </c>
      <c r="D6811" s="14" t="n">
        <f aca="false">IF($F$2=0," - ",Tabla1[[#This Row],[Base Precio de Lista neto]]*(1-$F$2))</f>
        <v>38.43917</v>
      </c>
      <c r="E6811" s="14" t="n">
        <f aca="false">IF($F$2=0," - ",Tabla1[[#This Row],[Base para Mejor precio]]*(1-$F$2))</f>
        <v>34.595253</v>
      </c>
      <c r="F6811" s="12" t="s">
        <v>31</v>
      </c>
      <c r="G6811" s="15"/>
      <c r="H6811" s="14" t="n">
        <f aca="false">IFERROR(IF($F$3=0,"-",Tabla1[[#This Row],[Precio de Cliente neto]]*(1+$F$3)),"-")</f>
        <v>57.658755</v>
      </c>
      <c r="I6811" s="14" t="n">
        <v>54.9131</v>
      </c>
      <c r="J6811" s="14" t="n">
        <v>49.42179</v>
      </c>
    </row>
    <row r="6812" customFormat="false" ht="15" hidden="false" customHeight="false" outlineLevel="0" collapsed="false">
      <c r="A6812" s="12" t="n">
        <v>41727</v>
      </c>
      <c r="B6812" s="13" t="s">
        <v>6825</v>
      </c>
      <c r="C6812" s="14" t="n">
        <f aca="false">IF($F$2=0," - ",Tabla1[[#This Row],[Base Precio de Lista neto]])</f>
        <v>196.1827</v>
      </c>
      <c r="D6812" s="14" t="n">
        <f aca="false">IF($F$2=0," - ",Tabla1[[#This Row],[Base Precio de Lista neto]]*(1-$F$2))</f>
        <v>137.32789</v>
      </c>
      <c r="E6812" s="14" t="n">
        <f aca="false">IF($F$2=0," - ",Tabla1[[#This Row],[Base para Mejor precio]]*(1-$F$2))</f>
        <v>123.595101</v>
      </c>
      <c r="F6812" s="12" t="s">
        <v>31</v>
      </c>
      <c r="G6812" s="15"/>
      <c r="H6812" s="14" t="n">
        <f aca="false">IFERROR(IF($F$3=0,"-",Tabla1[[#This Row],[Precio de Cliente neto]]*(1+$F$3)),"-")</f>
        <v>205.991835</v>
      </c>
      <c r="I6812" s="14" t="n">
        <v>196.1827</v>
      </c>
      <c r="J6812" s="14" t="n">
        <v>176.56443</v>
      </c>
    </row>
    <row r="6813" customFormat="false" ht="15" hidden="false" customHeight="false" outlineLevel="0" collapsed="false">
      <c r="A6813" s="12" t="n">
        <v>41729</v>
      </c>
      <c r="B6813" s="13" t="s">
        <v>6826</v>
      </c>
      <c r="C6813" s="14" t="n">
        <f aca="false">IF($F$2=0," - ",Tabla1[[#This Row],[Base Precio de Lista neto]])</f>
        <v>1858.6903</v>
      </c>
      <c r="D6813" s="14" t="n">
        <f aca="false">IF($F$2=0," - ",Tabla1[[#This Row],[Base Precio de Lista neto]]*(1-$F$2))</f>
        <v>1301.08321</v>
      </c>
      <c r="E6813" s="14" t="n">
        <f aca="false">IF($F$2=0," - ",Tabla1[[#This Row],[Base para Mejor precio]]*(1-$F$2))</f>
        <v>1170.974889</v>
      </c>
      <c r="F6813" s="12" t="s">
        <v>31</v>
      </c>
      <c r="G6813" s="15"/>
      <c r="H6813" s="14" t="n">
        <f aca="false">IFERROR(IF($F$3=0,"-",Tabla1[[#This Row],[Precio de Cliente neto]]*(1+$F$3)),"-")</f>
        <v>1951.624815</v>
      </c>
      <c r="I6813" s="14" t="n">
        <v>1858.6903</v>
      </c>
      <c r="J6813" s="14" t="n">
        <v>1672.82127</v>
      </c>
    </row>
    <row r="6814" customFormat="false" ht="15" hidden="false" customHeight="false" outlineLevel="0" collapsed="false">
      <c r="A6814" s="12" t="n">
        <v>41730</v>
      </c>
      <c r="B6814" s="13" t="s">
        <v>6827</v>
      </c>
      <c r="C6814" s="14" t="n">
        <f aca="false">IF($F$2=0," - ",Tabla1[[#This Row],[Base Precio de Lista neto]])</f>
        <v>2.3275</v>
      </c>
      <c r="D6814" s="14" t="n">
        <f aca="false">IF($F$2=0," - ",Tabla1[[#This Row],[Base Precio de Lista neto]]*(1-$F$2))</f>
        <v>1.62925</v>
      </c>
      <c r="E6814" s="14" t="n">
        <f aca="false">IF($F$2=0," - ",Tabla1[[#This Row],[Base para Mejor precio]]*(1-$F$2))</f>
        <v>1.466325</v>
      </c>
      <c r="F6814" s="12" t="s">
        <v>31</v>
      </c>
      <c r="G6814" s="15"/>
      <c r="H6814" s="14" t="n">
        <f aca="false">IFERROR(IF($F$3=0,"-",Tabla1[[#This Row],[Precio de Cliente neto]]*(1+$F$3)),"-")</f>
        <v>2.443875</v>
      </c>
      <c r="I6814" s="14" t="n">
        <v>2.3275</v>
      </c>
      <c r="J6814" s="14" t="n">
        <v>2.09475</v>
      </c>
    </row>
    <row r="6815" customFormat="false" ht="15" hidden="false" customHeight="false" outlineLevel="0" collapsed="false">
      <c r="A6815" s="12" t="n">
        <v>41731</v>
      </c>
      <c r="B6815" s="13" t="s">
        <v>6828</v>
      </c>
      <c r="C6815" s="14" t="n">
        <f aca="false">IF($F$2=0," - ",Tabla1[[#This Row],[Base Precio de Lista neto]])</f>
        <v>4.1896</v>
      </c>
      <c r="D6815" s="14" t="n">
        <f aca="false">IF($F$2=0," - ",Tabla1[[#This Row],[Base Precio de Lista neto]]*(1-$F$2))</f>
        <v>2.93272</v>
      </c>
      <c r="E6815" s="14" t="n">
        <f aca="false">IF($F$2=0," - ",Tabla1[[#This Row],[Base para Mejor precio]]*(1-$F$2))</f>
        <v>2.639448</v>
      </c>
      <c r="F6815" s="12" t="s">
        <v>31</v>
      </c>
      <c r="G6815" s="15"/>
      <c r="H6815" s="14" t="n">
        <f aca="false">IFERROR(IF($F$3=0,"-",Tabla1[[#This Row],[Precio de Cliente neto]]*(1+$F$3)),"-")</f>
        <v>4.39908</v>
      </c>
      <c r="I6815" s="14" t="n">
        <v>4.1896</v>
      </c>
      <c r="J6815" s="14" t="n">
        <v>3.77064</v>
      </c>
    </row>
    <row r="6816" customFormat="false" ht="15" hidden="false" customHeight="false" outlineLevel="0" collapsed="false">
      <c r="A6816" s="12" t="n">
        <v>41732</v>
      </c>
      <c r="B6816" s="13" t="s">
        <v>6829</v>
      </c>
      <c r="C6816" s="14" t="n">
        <f aca="false">IF($F$2=0," - ",Tabla1[[#This Row],[Base Precio de Lista neto]])</f>
        <v>5.5588</v>
      </c>
      <c r="D6816" s="14" t="n">
        <f aca="false">IF($F$2=0," - ",Tabla1[[#This Row],[Base Precio de Lista neto]]*(1-$F$2))</f>
        <v>3.89116</v>
      </c>
      <c r="E6816" s="14" t="n">
        <f aca="false">IF($F$2=0," - ",Tabla1[[#This Row],[Base para Mejor precio]]*(1-$F$2))</f>
        <v>3.502044</v>
      </c>
      <c r="F6816" s="12" t="s">
        <v>31</v>
      </c>
      <c r="G6816" s="15"/>
      <c r="H6816" s="14" t="n">
        <f aca="false">IFERROR(IF($F$3=0,"-",Tabla1[[#This Row],[Precio de Cliente neto]]*(1+$F$3)),"-")</f>
        <v>5.83674</v>
      </c>
      <c r="I6816" s="14" t="n">
        <v>5.5588</v>
      </c>
      <c r="J6816" s="14" t="n">
        <v>5.00292</v>
      </c>
    </row>
    <row r="6817" customFormat="false" ht="15" hidden="false" customHeight="false" outlineLevel="0" collapsed="false">
      <c r="A6817" s="12" t="n">
        <v>41734</v>
      </c>
      <c r="B6817" s="13" t="s">
        <v>6830</v>
      </c>
      <c r="C6817" s="14" t="n">
        <f aca="false">IF($F$2=0," - ",Tabla1[[#This Row],[Base Precio de Lista neto]])</f>
        <v>1277.2376</v>
      </c>
      <c r="D6817" s="14" t="n">
        <f aca="false">IF($F$2=0," - ",Tabla1[[#This Row],[Base Precio de Lista neto]]*(1-$F$2))</f>
        <v>894.06632</v>
      </c>
      <c r="E6817" s="14" t="n">
        <f aca="false">IF($F$2=0," - ",Tabla1[[#This Row],[Base para Mejor precio]]*(1-$F$2))</f>
        <v>804.659688</v>
      </c>
      <c r="F6817" s="12" t="s">
        <v>31</v>
      </c>
      <c r="G6817" s="15"/>
      <c r="H6817" s="14" t="n">
        <f aca="false">IFERROR(IF($F$3=0,"-",Tabla1[[#This Row],[Precio de Cliente neto]]*(1+$F$3)),"-")</f>
        <v>1341.09948</v>
      </c>
      <c r="I6817" s="14" t="n">
        <v>1277.2376</v>
      </c>
      <c r="J6817" s="14" t="n">
        <v>1149.51384</v>
      </c>
    </row>
    <row r="6818" customFormat="false" ht="15" hidden="false" customHeight="false" outlineLevel="0" collapsed="false">
      <c r="A6818" s="12" t="n">
        <v>41736</v>
      </c>
      <c r="B6818" s="13" t="s">
        <v>6831</v>
      </c>
      <c r="C6818" s="14" t="n">
        <f aca="false">IF($F$2=0," - ",Tabla1[[#This Row],[Base Precio de Lista neto]])</f>
        <v>685.7922</v>
      </c>
      <c r="D6818" s="14" t="n">
        <f aca="false">IF($F$2=0," - ",Tabla1[[#This Row],[Base Precio de Lista neto]]*(1-$F$2))</f>
        <v>480.05454</v>
      </c>
      <c r="E6818" s="14" t="n">
        <f aca="false">IF($F$2=0," - ",Tabla1[[#This Row],[Base para Mejor precio]]*(1-$F$2))</f>
        <v>432.049086</v>
      </c>
      <c r="F6818" s="12" t="s">
        <v>31</v>
      </c>
      <c r="G6818" s="15"/>
      <c r="H6818" s="14" t="n">
        <f aca="false">IFERROR(IF($F$3=0,"-",Tabla1[[#This Row],[Precio de Cliente neto]]*(1+$F$3)),"-")</f>
        <v>720.08181</v>
      </c>
      <c r="I6818" s="14" t="n">
        <v>685.7922</v>
      </c>
      <c r="J6818" s="14" t="n">
        <v>617.21298</v>
      </c>
    </row>
    <row r="6819" customFormat="false" ht="15" hidden="false" customHeight="false" outlineLevel="0" collapsed="false">
      <c r="A6819" s="12" t="n">
        <v>41737</v>
      </c>
      <c r="B6819" s="13" t="s">
        <v>6832</v>
      </c>
      <c r="C6819" s="14" t="n">
        <f aca="false">IF($F$2=0," - ",Tabla1[[#This Row],[Base Precio de Lista neto]])</f>
        <v>1410.8245</v>
      </c>
      <c r="D6819" s="14" t="n">
        <f aca="false">IF($F$2=0," - ",Tabla1[[#This Row],[Base Precio de Lista neto]]*(1-$F$2))</f>
        <v>987.57715</v>
      </c>
      <c r="E6819" s="14" t="n">
        <f aca="false">IF($F$2=0," - ",Tabla1[[#This Row],[Base para Mejor precio]]*(1-$F$2))</f>
        <v>888.819435</v>
      </c>
      <c r="F6819" s="12" t="s">
        <v>31</v>
      </c>
      <c r="G6819" s="15"/>
      <c r="H6819" s="14" t="n">
        <f aca="false">IFERROR(IF($F$3=0,"-",Tabla1[[#This Row],[Precio de Cliente neto]]*(1+$F$3)),"-")</f>
        <v>1481.365725</v>
      </c>
      <c r="I6819" s="14" t="n">
        <v>1410.8245</v>
      </c>
      <c r="J6819" s="14" t="n">
        <v>1269.74205</v>
      </c>
    </row>
    <row r="6820" customFormat="false" ht="15" hidden="false" customHeight="false" outlineLevel="0" collapsed="false">
      <c r="A6820" s="12" t="n">
        <v>41738</v>
      </c>
      <c r="B6820" s="13" t="s">
        <v>6833</v>
      </c>
      <c r="C6820" s="14" t="n">
        <f aca="false">IF($F$2=0," - ",Tabla1[[#This Row],[Base Precio de Lista neto]])</f>
        <v>3529.1588</v>
      </c>
      <c r="D6820" s="14" t="n">
        <f aca="false">IF($F$2=0," - ",Tabla1[[#This Row],[Base Precio de Lista neto]]*(1-$F$2))</f>
        <v>2470.41116</v>
      </c>
      <c r="E6820" s="14" t="n">
        <f aca="false">IF($F$2=0," - ",Tabla1[[#This Row],[Base para Mejor precio]]*(1-$F$2))</f>
        <v>2223.370044</v>
      </c>
      <c r="F6820" s="12" t="s">
        <v>31</v>
      </c>
      <c r="G6820" s="15"/>
      <c r="H6820" s="14" t="n">
        <f aca="false">IFERROR(IF($F$3=0,"-",Tabla1[[#This Row],[Precio de Cliente neto]]*(1+$F$3)),"-")</f>
        <v>3705.61674</v>
      </c>
      <c r="I6820" s="14" t="n">
        <v>3529.1588</v>
      </c>
      <c r="J6820" s="14" t="n">
        <v>3176.24292</v>
      </c>
    </row>
    <row r="6821" customFormat="false" ht="15" hidden="false" customHeight="false" outlineLevel="0" collapsed="false">
      <c r="A6821" s="12" t="n">
        <v>41739</v>
      </c>
      <c r="B6821" s="13" t="s">
        <v>6834</v>
      </c>
      <c r="C6821" s="14" t="n">
        <f aca="false">IF($F$2=0," - ",Tabla1[[#This Row],[Base Precio de Lista neto]])</f>
        <v>4482.2502</v>
      </c>
      <c r="D6821" s="14" t="n">
        <f aca="false">IF($F$2=0," - ",Tabla1[[#This Row],[Base Precio de Lista neto]]*(1-$F$2))</f>
        <v>3137.57514</v>
      </c>
      <c r="E6821" s="14" t="n">
        <f aca="false">IF($F$2=0," - ",Tabla1[[#This Row],[Base para Mejor precio]]*(1-$F$2))</f>
        <v>2823.817626</v>
      </c>
      <c r="F6821" s="12" t="s">
        <v>31</v>
      </c>
      <c r="G6821" s="15"/>
      <c r="H6821" s="14" t="n">
        <f aca="false">IFERROR(IF($F$3=0,"-",Tabla1[[#This Row],[Precio de Cliente neto]]*(1+$F$3)),"-")</f>
        <v>4706.36271</v>
      </c>
      <c r="I6821" s="14" t="n">
        <v>4482.2502</v>
      </c>
      <c r="J6821" s="14" t="n">
        <v>4034.02518</v>
      </c>
    </row>
    <row r="6822" customFormat="false" ht="15" hidden="false" customHeight="false" outlineLevel="0" collapsed="false">
      <c r="A6822" s="12" t="n">
        <v>41740</v>
      </c>
      <c r="B6822" s="13" t="s">
        <v>6835</v>
      </c>
      <c r="C6822" s="14" t="n">
        <f aca="false">IF($F$2=0," - ",Tabla1[[#This Row],[Base Precio de Lista neto]])</f>
        <v>5703.8778</v>
      </c>
      <c r="D6822" s="14" t="n">
        <f aca="false">IF($F$2=0," - ",Tabla1[[#This Row],[Base Precio de Lista neto]]*(1-$F$2))</f>
        <v>3992.71446</v>
      </c>
      <c r="E6822" s="14" t="n">
        <f aca="false">IF($F$2=0," - ",Tabla1[[#This Row],[Base para Mejor precio]]*(1-$F$2))</f>
        <v>3593.443014</v>
      </c>
      <c r="F6822" s="12" t="s">
        <v>31</v>
      </c>
      <c r="G6822" s="15"/>
      <c r="H6822" s="14" t="n">
        <f aca="false">IFERROR(IF($F$3=0,"-",Tabla1[[#This Row],[Precio de Cliente neto]]*(1+$F$3)),"-")</f>
        <v>5989.07169</v>
      </c>
      <c r="I6822" s="14" t="n">
        <v>5703.8778</v>
      </c>
      <c r="J6822" s="14" t="n">
        <v>5133.49002</v>
      </c>
    </row>
    <row r="6823" customFormat="false" ht="15" hidden="false" customHeight="false" outlineLevel="0" collapsed="false">
      <c r="A6823" s="12" t="n">
        <v>41741</v>
      </c>
      <c r="B6823" s="13" t="s">
        <v>6836</v>
      </c>
      <c r="C6823" s="14" t="n">
        <f aca="false">IF($F$2=0," - ",Tabla1[[#This Row],[Base Precio de Lista neto]])</f>
        <v>7152.4443</v>
      </c>
      <c r="D6823" s="14" t="n">
        <f aca="false">IF($F$2=0," - ",Tabla1[[#This Row],[Base Precio de Lista neto]]*(1-$F$2))</f>
        <v>5006.71101</v>
      </c>
      <c r="E6823" s="14" t="n">
        <f aca="false">IF($F$2=0," - ",Tabla1[[#This Row],[Base para Mejor precio]]*(1-$F$2))</f>
        <v>4506.039909</v>
      </c>
      <c r="F6823" s="12" t="s">
        <v>31</v>
      </c>
      <c r="G6823" s="15"/>
      <c r="H6823" s="14" t="n">
        <f aca="false">IFERROR(IF($F$3=0,"-",Tabla1[[#This Row],[Precio de Cliente neto]]*(1+$F$3)),"-")</f>
        <v>7510.066515</v>
      </c>
      <c r="I6823" s="14" t="n">
        <v>7152.4443</v>
      </c>
      <c r="J6823" s="14" t="n">
        <v>6437.19987</v>
      </c>
    </row>
    <row r="6824" customFormat="false" ht="15" hidden="false" customHeight="false" outlineLevel="0" collapsed="false">
      <c r="A6824" s="12" t="n">
        <v>41742</v>
      </c>
      <c r="B6824" s="13" t="s">
        <v>6837</v>
      </c>
      <c r="C6824" s="14" t="n">
        <f aca="false">IF($F$2=0," - ",Tabla1[[#This Row],[Base Precio de Lista neto]])</f>
        <v>13433.1126</v>
      </c>
      <c r="D6824" s="14" t="n">
        <f aca="false">IF($F$2=0," - ",Tabla1[[#This Row],[Base Precio de Lista neto]]*(1-$F$2))</f>
        <v>9403.17882</v>
      </c>
      <c r="E6824" s="14" t="n">
        <f aca="false">IF($F$2=0," - ",Tabla1[[#This Row],[Base para Mejor precio]]*(1-$F$2))</f>
        <v>8462.860938</v>
      </c>
      <c r="F6824" s="12" t="s">
        <v>31</v>
      </c>
      <c r="G6824" s="15"/>
      <c r="H6824" s="14" t="n">
        <f aca="false">IFERROR(IF($F$3=0,"-",Tabla1[[#This Row],[Precio de Cliente neto]]*(1+$F$3)),"-")</f>
        <v>14104.76823</v>
      </c>
      <c r="I6824" s="14" t="n">
        <v>13433.1126</v>
      </c>
      <c r="J6824" s="14" t="n">
        <v>12089.80134</v>
      </c>
    </row>
    <row r="6825" customFormat="false" ht="15" hidden="false" customHeight="false" outlineLevel="0" collapsed="false">
      <c r="A6825" s="12" t="n">
        <v>41749</v>
      </c>
      <c r="B6825" s="13" t="s">
        <v>6838</v>
      </c>
      <c r="C6825" s="14" t="n">
        <f aca="false">IF($F$2=0," - ",Tabla1[[#This Row],[Base Precio de Lista neto]])</f>
        <v>4.512</v>
      </c>
      <c r="D6825" s="14" t="n">
        <f aca="false">IF($F$2=0," - ",Tabla1[[#This Row],[Base Precio de Lista neto]]*(1-$F$2))</f>
        <v>3.1584</v>
      </c>
      <c r="E6825" s="14" t="n">
        <f aca="false">IF($F$2=0," - ",Tabla1[[#This Row],[Base para Mejor precio]]*(1-$F$2))</f>
        <v>2.84256</v>
      </c>
      <c r="F6825" s="12" t="s">
        <v>31</v>
      </c>
      <c r="G6825" s="15"/>
      <c r="H6825" s="14" t="n">
        <f aca="false">IFERROR(IF($F$3=0,"-",Tabla1[[#This Row],[Precio de Cliente neto]]*(1+$F$3)),"-")</f>
        <v>4.7376</v>
      </c>
      <c r="I6825" s="14" t="n">
        <v>4.512</v>
      </c>
      <c r="J6825" s="14" t="n">
        <v>4.0608</v>
      </c>
    </row>
    <row r="6826" customFormat="false" ht="15" hidden="false" customHeight="false" outlineLevel="0" collapsed="false">
      <c r="A6826" s="12" t="n">
        <v>41750</v>
      </c>
      <c r="B6826" s="13" t="s">
        <v>6839</v>
      </c>
      <c r="C6826" s="14" t="n">
        <f aca="false">IF($F$2=0," - ",Tabla1[[#This Row],[Base Precio de Lista neto]])</f>
        <v>13.0094</v>
      </c>
      <c r="D6826" s="14" t="n">
        <f aca="false">IF($F$2=0," - ",Tabla1[[#This Row],[Base Precio de Lista neto]]*(1-$F$2))</f>
        <v>9.10658</v>
      </c>
      <c r="E6826" s="14" t="n">
        <f aca="false">IF($F$2=0," - ",Tabla1[[#This Row],[Base para Mejor precio]]*(1-$F$2))</f>
        <v>8.195922</v>
      </c>
      <c r="F6826" s="12" t="s">
        <v>31</v>
      </c>
      <c r="G6826" s="15"/>
      <c r="H6826" s="14" t="n">
        <f aca="false">IFERROR(IF($F$3=0,"-",Tabla1[[#This Row],[Precio de Cliente neto]]*(1+$F$3)),"-")</f>
        <v>13.65987</v>
      </c>
      <c r="I6826" s="14" t="n">
        <v>13.0094</v>
      </c>
      <c r="J6826" s="14" t="n">
        <v>11.70846</v>
      </c>
    </row>
    <row r="6827" customFormat="false" ht="15" hidden="false" customHeight="false" outlineLevel="0" collapsed="false">
      <c r="A6827" s="12" t="n">
        <v>41751</v>
      </c>
      <c r="B6827" s="13" t="s">
        <v>6840</v>
      </c>
      <c r="C6827" s="14" t="n">
        <f aca="false">IF($F$2=0," - ",Tabla1[[#This Row],[Base Precio de Lista neto]])</f>
        <v>13.9761</v>
      </c>
      <c r="D6827" s="14" t="n">
        <f aca="false">IF($F$2=0," - ",Tabla1[[#This Row],[Base Precio de Lista neto]]*(1-$F$2))</f>
        <v>9.78327</v>
      </c>
      <c r="E6827" s="14" t="n">
        <f aca="false">IF($F$2=0," - ",Tabla1[[#This Row],[Base para Mejor precio]]*(1-$F$2))</f>
        <v>8.804943</v>
      </c>
      <c r="F6827" s="12" t="s">
        <v>31</v>
      </c>
      <c r="G6827" s="15"/>
      <c r="H6827" s="14" t="n">
        <f aca="false">IFERROR(IF($F$3=0,"-",Tabla1[[#This Row],[Precio de Cliente neto]]*(1+$F$3)),"-")</f>
        <v>14.674905</v>
      </c>
      <c r="I6827" s="14" t="n">
        <v>13.9761</v>
      </c>
      <c r="J6827" s="14" t="n">
        <v>12.57849</v>
      </c>
    </row>
    <row r="6828" customFormat="false" ht="15" hidden="false" customHeight="false" outlineLevel="0" collapsed="false">
      <c r="A6828" s="12" t="n">
        <v>41752</v>
      </c>
      <c r="B6828" s="13" t="s">
        <v>6841</v>
      </c>
      <c r="C6828" s="14" t="n">
        <f aca="false">IF($F$2=0," - ",Tabla1[[#This Row],[Base Precio de Lista neto]])</f>
        <v>16.37</v>
      </c>
      <c r="D6828" s="14" t="n">
        <f aca="false">IF($F$2=0," - ",Tabla1[[#This Row],[Base Precio de Lista neto]]*(1-$F$2))</f>
        <v>11.459</v>
      </c>
      <c r="E6828" s="14" t="n">
        <f aca="false">IF($F$2=0," - ",Tabla1[[#This Row],[Base para Mejor precio]]*(1-$F$2))</f>
        <v>10.3131</v>
      </c>
      <c r="F6828" s="12" t="s">
        <v>31</v>
      </c>
      <c r="G6828" s="15"/>
      <c r="H6828" s="14" t="n">
        <f aca="false">IFERROR(IF($F$3=0,"-",Tabla1[[#This Row],[Precio de Cliente neto]]*(1+$F$3)),"-")</f>
        <v>17.1885</v>
      </c>
      <c r="I6828" s="14" t="n">
        <v>16.37</v>
      </c>
      <c r="J6828" s="14" t="n">
        <v>14.733</v>
      </c>
    </row>
    <row r="6829" customFormat="false" ht="15" hidden="false" customHeight="false" outlineLevel="0" collapsed="false">
      <c r="A6829" s="12" t="n">
        <v>41755</v>
      </c>
      <c r="B6829" s="13" t="s">
        <v>6842</v>
      </c>
      <c r="C6829" s="14" t="n">
        <f aca="false">IF($F$2=0," - ",Tabla1[[#This Row],[Base Precio de Lista neto]])</f>
        <v>3.3131</v>
      </c>
      <c r="D6829" s="14" t="n">
        <f aca="false">IF($F$2=0," - ",Tabla1[[#This Row],[Base Precio de Lista neto]]*(1-$F$2))</f>
        <v>2.31917</v>
      </c>
      <c r="E6829" s="14" t="n">
        <f aca="false">IF($F$2=0," - ",Tabla1[[#This Row],[Base para Mejor precio]]*(1-$F$2))</f>
        <v>2.087253</v>
      </c>
      <c r="F6829" s="12" t="s">
        <v>31</v>
      </c>
      <c r="G6829" s="15"/>
      <c r="H6829" s="14" t="n">
        <f aca="false">IFERROR(IF($F$3=0,"-",Tabla1[[#This Row],[Precio de Cliente neto]]*(1+$F$3)),"-")</f>
        <v>3.478755</v>
      </c>
      <c r="I6829" s="14" t="n">
        <v>3.3131</v>
      </c>
      <c r="J6829" s="14" t="n">
        <v>2.98179</v>
      </c>
    </row>
    <row r="6830" customFormat="false" ht="15" hidden="false" customHeight="false" outlineLevel="0" collapsed="false">
      <c r="A6830" s="12" t="n">
        <v>41758</v>
      </c>
      <c r="B6830" s="13" t="s">
        <v>6843</v>
      </c>
      <c r="C6830" s="14" t="n">
        <f aca="false">IF($F$2=0," - ",Tabla1[[#This Row],[Base Precio de Lista neto]])</f>
        <v>6.8461</v>
      </c>
      <c r="D6830" s="14" t="n">
        <f aca="false">IF($F$2=0," - ",Tabla1[[#This Row],[Base Precio de Lista neto]]*(1-$F$2))</f>
        <v>4.79227</v>
      </c>
      <c r="E6830" s="14" t="n">
        <f aca="false">IF($F$2=0," - ",Tabla1[[#This Row],[Base para Mejor precio]]*(1-$F$2))</f>
        <v>4.313043</v>
      </c>
      <c r="F6830" s="12" t="s">
        <v>31</v>
      </c>
      <c r="G6830" s="15"/>
      <c r="H6830" s="14" t="n">
        <f aca="false">IFERROR(IF($F$3=0,"-",Tabla1[[#This Row],[Precio de Cliente neto]]*(1+$F$3)),"-")</f>
        <v>7.188405</v>
      </c>
      <c r="I6830" s="14" t="n">
        <v>6.8461</v>
      </c>
      <c r="J6830" s="14" t="n">
        <v>6.16149</v>
      </c>
    </row>
    <row r="6831" customFormat="false" ht="15" hidden="false" customHeight="false" outlineLevel="0" collapsed="false">
      <c r="A6831" s="12" t="n">
        <v>41764</v>
      </c>
      <c r="B6831" s="13" t="s">
        <v>6844</v>
      </c>
      <c r="C6831" s="14" t="n">
        <f aca="false">IF($F$2=0," - ",Tabla1[[#This Row],[Base Precio de Lista neto]])</f>
        <v>974.6157</v>
      </c>
      <c r="D6831" s="14" t="n">
        <f aca="false">IF($F$2=0," - ",Tabla1[[#This Row],[Base Precio de Lista neto]]*(1-$F$2))</f>
        <v>682.23099</v>
      </c>
      <c r="E6831" s="14" t="n">
        <f aca="false">IF($F$2=0," - ",Tabla1[[#This Row],[Base para Mejor precio]]*(1-$F$2))</f>
        <v>614.007891</v>
      </c>
      <c r="F6831" s="12" t="s">
        <v>31</v>
      </c>
      <c r="G6831" s="15"/>
      <c r="H6831" s="14" t="n">
        <f aca="false">IFERROR(IF($F$3=0,"-",Tabla1[[#This Row],[Precio de Cliente neto]]*(1+$F$3)),"-")</f>
        <v>1023.346485</v>
      </c>
      <c r="I6831" s="14" t="n">
        <v>974.6157</v>
      </c>
      <c r="J6831" s="14" t="n">
        <v>877.15413</v>
      </c>
    </row>
    <row r="6832" customFormat="false" ht="15" hidden="false" customHeight="false" outlineLevel="0" collapsed="false">
      <c r="A6832" s="12" t="n">
        <v>41765</v>
      </c>
      <c r="B6832" s="13" t="s">
        <v>6845</v>
      </c>
      <c r="C6832" s="14" t="n">
        <f aca="false">IF($F$2=0," - ",Tabla1[[#This Row],[Base Precio de Lista neto]])</f>
        <v>1179.364</v>
      </c>
      <c r="D6832" s="14" t="n">
        <f aca="false">IF($F$2=0," - ",Tabla1[[#This Row],[Base Precio de Lista neto]]*(1-$F$2))</f>
        <v>825.5548</v>
      </c>
      <c r="E6832" s="14" t="n">
        <f aca="false">IF($F$2=0," - ",Tabla1[[#This Row],[Base para Mejor precio]]*(1-$F$2))</f>
        <v>742.99932</v>
      </c>
      <c r="F6832" s="12" t="s">
        <v>31</v>
      </c>
      <c r="G6832" s="15"/>
      <c r="H6832" s="14" t="n">
        <f aca="false">IFERROR(IF($F$3=0,"-",Tabla1[[#This Row],[Precio de Cliente neto]]*(1+$F$3)),"-")</f>
        <v>1238.3322</v>
      </c>
      <c r="I6832" s="14" t="n">
        <v>1179.364</v>
      </c>
      <c r="J6832" s="14" t="n">
        <v>1061.4276</v>
      </c>
    </row>
    <row r="6833" customFormat="false" ht="15" hidden="false" customHeight="false" outlineLevel="0" collapsed="false">
      <c r="A6833" s="12" t="n">
        <v>41767</v>
      </c>
      <c r="B6833" s="13" t="s">
        <v>6846</v>
      </c>
      <c r="C6833" s="14" t="n">
        <f aca="false">IF($F$2=0," - ",Tabla1[[#This Row],[Base Precio de Lista neto]])</f>
        <v>340.7526</v>
      </c>
      <c r="D6833" s="14" t="n">
        <f aca="false">IF($F$2=0," - ",Tabla1[[#This Row],[Base Precio de Lista neto]]*(1-$F$2))</f>
        <v>238.52682</v>
      </c>
      <c r="E6833" s="14" t="n">
        <f aca="false">IF($F$2=0," - ",Tabla1[[#This Row],[Base para Mejor precio]]*(1-$F$2))</f>
        <v>214.674138</v>
      </c>
      <c r="F6833" s="12" t="s">
        <v>31</v>
      </c>
      <c r="G6833" s="15"/>
      <c r="H6833" s="14" t="n">
        <f aca="false">IFERROR(IF($F$3=0,"-",Tabla1[[#This Row],[Precio de Cliente neto]]*(1+$F$3)),"-")</f>
        <v>357.79023</v>
      </c>
      <c r="I6833" s="14" t="n">
        <v>340.7526</v>
      </c>
      <c r="J6833" s="14" t="n">
        <v>306.67734</v>
      </c>
    </row>
    <row r="6834" customFormat="false" ht="15" hidden="false" customHeight="false" outlineLevel="0" collapsed="false">
      <c r="A6834" s="12" t="n">
        <v>41768</v>
      </c>
      <c r="B6834" s="13" t="s">
        <v>6847</v>
      </c>
      <c r="C6834" s="14" t="n">
        <f aca="false">IF($F$2=0," - ",Tabla1[[#This Row],[Base Precio de Lista neto]])</f>
        <v>376.1248</v>
      </c>
      <c r="D6834" s="14" t="n">
        <f aca="false">IF($F$2=0," - ",Tabla1[[#This Row],[Base Precio de Lista neto]]*(1-$F$2))</f>
        <v>263.28736</v>
      </c>
      <c r="E6834" s="14" t="n">
        <f aca="false">IF($F$2=0," - ",Tabla1[[#This Row],[Base para Mejor precio]]*(1-$F$2))</f>
        <v>236.958624</v>
      </c>
      <c r="F6834" s="12" t="s">
        <v>31</v>
      </c>
      <c r="G6834" s="15"/>
      <c r="H6834" s="14" t="n">
        <f aca="false">IFERROR(IF($F$3=0,"-",Tabla1[[#This Row],[Precio de Cliente neto]]*(1+$F$3)),"-")</f>
        <v>394.93104</v>
      </c>
      <c r="I6834" s="14" t="n">
        <v>376.1248</v>
      </c>
      <c r="J6834" s="14" t="n">
        <v>338.51232</v>
      </c>
    </row>
    <row r="6835" customFormat="false" ht="15" hidden="false" customHeight="false" outlineLevel="0" collapsed="false">
      <c r="A6835" s="12" t="n">
        <v>41781</v>
      </c>
      <c r="B6835" s="13" t="s">
        <v>6848</v>
      </c>
      <c r="C6835" s="14" t="n">
        <f aca="false">IF($F$2=0," - ",Tabla1[[#This Row],[Base Precio de Lista neto]])</f>
        <v>2026.3133</v>
      </c>
      <c r="D6835" s="14" t="n">
        <f aca="false">IF($F$2=0," - ",Tabla1[[#This Row],[Base Precio de Lista neto]]*(1-$F$2))</f>
        <v>1418.41931</v>
      </c>
      <c r="E6835" s="14" t="n">
        <f aca="false">IF($F$2=0," - ",Tabla1[[#This Row],[Base para Mejor precio]]*(1-$F$2))</f>
        <v>1148.9196411</v>
      </c>
      <c r="F6835" s="12" t="s">
        <v>31</v>
      </c>
      <c r="G6835" s="15" t="s">
        <v>143</v>
      </c>
      <c r="H6835" s="14" t="n">
        <f aca="false">IFERROR(IF($F$3=0,"-",Tabla1[[#This Row],[Precio de Cliente neto]]*(1+$F$3)),"-")</f>
        <v>2127.628965</v>
      </c>
      <c r="I6835" s="14" t="n">
        <v>2026.3133</v>
      </c>
      <c r="J6835" s="14" t="n">
        <v>1641.313773</v>
      </c>
    </row>
    <row r="6836" customFormat="false" ht="15" hidden="false" customHeight="false" outlineLevel="0" collapsed="false">
      <c r="A6836" s="12" t="n">
        <v>41782</v>
      </c>
      <c r="B6836" s="13" t="s">
        <v>6849</v>
      </c>
      <c r="C6836" s="14" t="n">
        <f aca="false">IF($F$2=0," - ",Tabla1[[#This Row],[Base Precio de Lista neto]])</f>
        <v>3109.3754</v>
      </c>
      <c r="D6836" s="14" t="n">
        <f aca="false">IF($F$2=0," - ",Tabla1[[#This Row],[Base Precio de Lista neto]]*(1-$F$2))</f>
        <v>2176.56278</v>
      </c>
      <c r="E6836" s="14" t="n">
        <f aca="false">IF($F$2=0," - ",Tabla1[[#This Row],[Base para Mejor precio]]*(1-$F$2))</f>
        <v>1763.0158518</v>
      </c>
      <c r="F6836" s="12" t="s">
        <v>31</v>
      </c>
      <c r="G6836" s="15" t="s">
        <v>143</v>
      </c>
      <c r="H6836" s="14" t="n">
        <f aca="false">IFERROR(IF($F$3=0,"-",Tabla1[[#This Row],[Precio de Cliente neto]]*(1+$F$3)),"-")</f>
        <v>3264.84417</v>
      </c>
      <c r="I6836" s="14" t="n">
        <v>3109.3754</v>
      </c>
      <c r="J6836" s="14" t="n">
        <v>2518.594074</v>
      </c>
    </row>
    <row r="6837" customFormat="false" ht="15" hidden="false" customHeight="false" outlineLevel="0" collapsed="false">
      <c r="A6837" s="12" t="n">
        <v>41800</v>
      </c>
      <c r="B6837" s="13" t="s">
        <v>6850</v>
      </c>
      <c r="C6837" s="14" t="n">
        <f aca="false">IF($F$2=0," - ",Tabla1[[#This Row],[Base Precio de Lista neto]])</f>
        <v>2773.7653</v>
      </c>
      <c r="D6837" s="14" t="n">
        <f aca="false">IF($F$2=0," - ",Tabla1[[#This Row],[Base Precio de Lista neto]]*(1-$F$2))</f>
        <v>1941.63571</v>
      </c>
      <c r="E6837" s="14" t="n">
        <f aca="false">IF($F$2=0," - ",Tabla1[[#This Row],[Base para Mejor precio]]*(1-$F$2))</f>
        <v>1747.472139</v>
      </c>
      <c r="F6837" s="12" t="s">
        <v>31</v>
      </c>
      <c r="G6837" s="15"/>
      <c r="H6837" s="14" t="n">
        <f aca="false">IFERROR(IF($F$3=0,"-",Tabla1[[#This Row],[Precio de Cliente neto]]*(1+$F$3)),"-")</f>
        <v>2912.453565</v>
      </c>
      <c r="I6837" s="14" t="n">
        <v>2773.7653</v>
      </c>
      <c r="J6837" s="14" t="n">
        <v>2496.38877</v>
      </c>
    </row>
    <row r="6838" customFormat="false" ht="15" hidden="false" customHeight="false" outlineLevel="0" collapsed="false">
      <c r="A6838" s="12" t="n">
        <v>41801</v>
      </c>
      <c r="B6838" s="13" t="s">
        <v>6851</v>
      </c>
      <c r="C6838" s="14" t="n">
        <f aca="false">IF($F$2=0," - ",Tabla1[[#This Row],[Base Precio de Lista neto]])</f>
        <v>3791.131</v>
      </c>
      <c r="D6838" s="14" t="n">
        <f aca="false">IF($F$2=0," - ",Tabla1[[#This Row],[Base Precio de Lista neto]]*(1-$F$2))</f>
        <v>2653.7917</v>
      </c>
      <c r="E6838" s="14" t="n">
        <f aca="false">IF($F$2=0," - ",Tabla1[[#This Row],[Base para Mejor precio]]*(1-$F$2))</f>
        <v>2388.41253</v>
      </c>
      <c r="F6838" s="12" t="s">
        <v>31</v>
      </c>
      <c r="G6838" s="15"/>
      <c r="H6838" s="14" t="n">
        <f aca="false">IFERROR(IF($F$3=0,"-",Tabla1[[#This Row],[Precio de Cliente neto]]*(1+$F$3)),"-")</f>
        <v>3980.68755</v>
      </c>
      <c r="I6838" s="14" t="n">
        <v>3791.131</v>
      </c>
      <c r="J6838" s="14" t="n">
        <v>3412.0179</v>
      </c>
    </row>
    <row r="6839" customFormat="false" ht="15" hidden="false" customHeight="false" outlineLevel="0" collapsed="false">
      <c r="A6839" s="12" t="n">
        <v>41802</v>
      </c>
      <c r="B6839" s="13" t="s">
        <v>6852</v>
      </c>
      <c r="C6839" s="14" t="n">
        <f aca="false">IF($F$2=0," - ",Tabla1[[#This Row],[Base Precio de Lista neto]])</f>
        <v>3262.2767</v>
      </c>
      <c r="D6839" s="14" t="n">
        <f aca="false">IF($F$2=0," - ",Tabla1[[#This Row],[Base Precio de Lista neto]]*(1-$F$2))</f>
        <v>2283.59369</v>
      </c>
      <c r="E6839" s="14" t="n">
        <f aca="false">IF($F$2=0," - ",Tabla1[[#This Row],[Base para Mejor precio]]*(1-$F$2))</f>
        <v>2055.234321</v>
      </c>
      <c r="F6839" s="12" t="s">
        <v>31</v>
      </c>
      <c r="G6839" s="15"/>
      <c r="H6839" s="14" t="n">
        <f aca="false">IFERROR(IF($F$3=0,"-",Tabla1[[#This Row],[Precio de Cliente neto]]*(1+$F$3)),"-")</f>
        <v>3425.390535</v>
      </c>
      <c r="I6839" s="14" t="n">
        <v>3262.2767</v>
      </c>
      <c r="J6839" s="14" t="n">
        <v>2936.04903</v>
      </c>
    </row>
    <row r="6840" customFormat="false" ht="15" hidden="false" customHeight="false" outlineLevel="0" collapsed="false">
      <c r="A6840" s="12" t="n">
        <v>41809</v>
      </c>
      <c r="B6840" s="13" t="s">
        <v>6853</v>
      </c>
      <c r="C6840" s="14" t="n">
        <f aca="false">IF($F$2=0," - ",Tabla1[[#This Row],[Base Precio de Lista neto]])</f>
        <v>276.6601</v>
      </c>
      <c r="D6840" s="14" t="n">
        <f aca="false">IF($F$2=0," - ",Tabla1[[#This Row],[Base Precio de Lista neto]]*(1-$F$2))</f>
        <v>193.66207</v>
      </c>
      <c r="E6840" s="14" t="n">
        <f aca="false">IF($F$2=0," - ",Tabla1[[#This Row],[Base para Mejor precio]]*(1-$F$2))</f>
        <v>174.295863</v>
      </c>
      <c r="F6840" s="12" t="s">
        <v>31</v>
      </c>
      <c r="G6840" s="15"/>
      <c r="H6840" s="14" t="n">
        <f aca="false">IFERROR(IF($F$3=0,"-",Tabla1[[#This Row],[Precio de Cliente neto]]*(1+$F$3)),"-")</f>
        <v>290.493105</v>
      </c>
      <c r="I6840" s="14" t="n">
        <v>276.6601</v>
      </c>
      <c r="J6840" s="14" t="n">
        <v>248.99409</v>
      </c>
    </row>
    <row r="6841" customFormat="false" ht="15" hidden="false" customHeight="false" outlineLevel="0" collapsed="false">
      <c r="A6841" s="12" t="n">
        <v>41810</v>
      </c>
      <c r="B6841" s="13" t="s">
        <v>6854</v>
      </c>
      <c r="C6841" s="14" t="n">
        <f aca="false">IF($F$2=0," - ",Tabla1[[#This Row],[Base Precio de Lista neto]])</f>
        <v>296.1396</v>
      </c>
      <c r="D6841" s="14" t="n">
        <f aca="false">IF($F$2=0," - ",Tabla1[[#This Row],[Base Precio de Lista neto]]*(1-$F$2))</f>
        <v>207.29772</v>
      </c>
      <c r="E6841" s="14" t="n">
        <f aca="false">IF($F$2=0," - ",Tabla1[[#This Row],[Base para Mejor precio]]*(1-$F$2))</f>
        <v>186.567948</v>
      </c>
      <c r="F6841" s="12" t="s">
        <v>31</v>
      </c>
      <c r="G6841" s="15"/>
      <c r="H6841" s="14" t="n">
        <f aca="false">IFERROR(IF($F$3=0,"-",Tabla1[[#This Row],[Precio de Cliente neto]]*(1+$F$3)),"-")</f>
        <v>310.94658</v>
      </c>
      <c r="I6841" s="14" t="n">
        <v>296.1396</v>
      </c>
      <c r="J6841" s="14" t="n">
        <v>266.52564</v>
      </c>
    </row>
    <row r="6842" customFormat="false" ht="15" hidden="false" customHeight="false" outlineLevel="0" collapsed="false">
      <c r="A6842" s="12" t="n">
        <v>41811</v>
      </c>
      <c r="B6842" s="13" t="s">
        <v>6855</v>
      </c>
      <c r="C6842" s="14" t="n">
        <f aca="false">IF($F$2=0," - ",Tabla1[[#This Row],[Base Precio de Lista neto]])</f>
        <v>385.8559</v>
      </c>
      <c r="D6842" s="14" t="n">
        <f aca="false">IF($F$2=0," - ",Tabla1[[#This Row],[Base Precio de Lista neto]]*(1-$F$2))</f>
        <v>270.09913</v>
      </c>
      <c r="E6842" s="14" t="n">
        <f aca="false">IF($F$2=0," - ",Tabla1[[#This Row],[Base para Mejor precio]]*(1-$F$2))</f>
        <v>243.089217</v>
      </c>
      <c r="F6842" s="12" t="s">
        <v>31</v>
      </c>
      <c r="G6842" s="15"/>
      <c r="H6842" s="14" t="n">
        <f aca="false">IFERROR(IF($F$3=0,"-",Tabla1[[#This Row],[Precio de Cliente neto]]*(1+$F$3)),"-")</f>
        <v>405.148695</v>
      </c>
      <c r="I6842" s="14" t="n">
        <v>385.8559</v>
      </c>
      <c r="J6842" s="14" t="n">
        <v>347.27031</v>
      </c>
    </row>
    <row r="6843" customFormat="false" ht="15" hidden="false" customHeight="false" outlineLevel="0" collapsed="false">
      <c r="A6843" s="12" t="n">
        <v>41812</v>
      </c>
      <c r="B6843" s="13" t="s">
        <v>6856</v>
      </c>
      <c r="C6843" s="14" t="n">
        <f aca="false">IF($F$2=0," - ",Tabla1[[#This Row],[Base Precio de Lista neto]])</f>
        <v>466.6041</v>
      </c>
      <c r="D6843" s="14" t="n">
        <f aca="false">IF($F$2=0," - ",Tabla1[[#This Row],[Base Precio de Lista neto]]*(1-$F$2))</f>
        <v>326.62287</v>
      </c>
      <c r="E6843" s="14" t="n">
        <f aca="false">IF($F$2=0," - ",Tabla1[[#This Row],[Base para Mejor precio]]*(1-$F$2))</f>
        <v>293.960583</v>
      </c>
      <c r="F6843" s="12" t="s">
        <v>31</v>
      </c>
      <c r="G6843" s="15"/>
      <c r="H6843" s="14" t="n">
        <f aca="false">IFERROR(IF($F$3=0,"-",Tabla1[[#This Row],[Precio de Cliente neto]]*(1+$F$3)),"-")</f>
        <v>489.934305</v>
      </c>
      <c r="I6843" s="14" t="n">
        <v>466.6041</v>
      </c>
      <c r="J6843" s="14" t="n">
        <v>419.94369</v>
      </c>
    </row>
    <row r="6844" customFormat="false" ht="15" hidden="false" customHeight="false" outlineLevel="0" collapsed="false">
      <c r="A6844" s="12" t="n">
        <v>41813</v>
      </c>
      <c r="B6844" s="13" t="s">
        <v>6857</v>
      </c>
      <c r="C6844" s="14" t="n">
        <f aca="false">IF($F$2=0," - ",Tabla1[[#This Row],[Base Precio de Lista neto]])</f>
        <v>1536.9173</v>
      </c>
      <c r="D6844" s="14" t="n">
        <f aca="false">IF($F$2=0," - ",Tabla1[[#This Row],[Base Precio de Lista neto]]*(1-$F$2))</f>
        <v>1075.84211</v>
      </c>
      <c r="E6844" s="14" t="n">
        <f aca="false">IF($F$2=0," - ",Tabla1[[#This Row],[Base para Mejor precio]]*(1-$F$2))</f>
        <v>968.257899</v>
      </c>
      <c r="F6844" s="12" t="s">
        <v>31</v>
      </c>
      <c r="G6844" s="15"/>
      <c r="H6844" s="14" t="n">
        <f aca="false">IFERROR(IF($F$3=0,"-",Tabla1[[#This Row],[Precio de Cliente neto]]*(1+$F$3)),"-")</f>
        <v>1613.763165</v>
      </c>
      <c r="I6844" s="14" t="n">
        <v>1536.9173</v>
      </c>
      <c r="J6844" s="14" t="n">
        <v>1383.22557</v>
      </c>
    </row>
    <row r="6845" customFormat="false" ht="15" hidden="false" customHeight="false" outlineLevel="0" collapsed="false">
      <c r="A6845" s="12" t="n">
        <v>41814</v>
      </c>
      <c r="B6845" s="13" t="s">
        <v>6858</v>
      </c>
      <c r="C6845" s="14" t="n">
        <f aca="false">IF($F$2=0," - ",Tabla1[[#This Row],[Base Precio de Lista neto]])</f>
        <v>658.0972</v>
      </c>
      <c r="D6845" s="14" t="n">
        <f aca="false">IF($F$2=0," - ",Tabla1[[#This Row],[Base Precio de Lista neto]]*(1-$F$2))</f>
        <v>460.66804</v>
      </c>
      <c r="E6845" s="14" t="n">
        <f aca="false">IF($F$2=0," - ",Tabla1[[#This Row],[Base para Mejor precio]]*(1-$F$2))</f>
        <v>414.601236</v>
      </c>
      <c r="F6845" s="12" t="s">
        <v>31</v>
      </c>
      <c r="G6845" s="15"/>
      <c r="H6845" s="14" t="n">
        <f aca="false">IFERROR(IF($F$3=0,"-",Tabla1[[#This Row],[Precio de Cliente neto]]*(1+$F$3)),"-")</f>
        <v>691.00206</v>
      </c>
      <c r="I6845" s="14" t="n">
        <v>658.0972</v>
      </c>
      <c r="J6845" s="14" t="n">
        <v>592.28748</v>
      </c>
    </row>
    <row r="6846" customFormat="false" ht="15" hidden="false" customHeight="false" outlineLevel="0" collapsed="false">
      <c r="A6846" s="12" t="n">
        <v>41815</v>
      </c>
      <c r="B6846" s="13" t="s">
        <v>6859</v>
      </c>
      <c r="C6846" s="14" t="n">
        <f aca="false">IF($F$2=0," - ",Tabla1[[#This Row],[Base Precio de Lista neto]])</f>
        <v>658.0972</v>
      </c>
      <c r="D6846" s="14" t="n">
        <f aca="false">IF($F$2=0," - ",Tabla1[[#This Row],[Base Precio de Lista neto]]*(1-$F$2))</f>
        <v>460.66804</v>
      </c>
      <c r="E6846" s="14" t="n">
        <f aca="false">IF($F$2=0," - ",Tabla1[[#This Row],[Base para Mejor precio]]*(1-$F$2))</f>
        <v>414.601236</v>
      </c>
      <c r="F6846" s="12" t="s">
        <v>31</v>
      </c>
      <c r="G6846" s="15"/>
      <c r="H6846" s="14" t="n">
        <f aca="false">IFERROR(IF($F$3=0,"-",Tabla1[[#This Row],[Precio de Cliente neto]]*(1+$F$3)),"-")</f>
        <v>691.00206</v>
      </c>
      <c r="I6846" s="14" t="n">
        <v>658.0972</v>
      </c>
      <c r="J6846" s="14" t="n">
        <v>592.28748</v>
      </c>
    </row>
    <row r="6847" customFormat="false" ht="15" hidden="false" customHeight="false" outlineLevel="0" collapsed="false">
      <c r="A6847" s="12" t="n">
        <v>41816</v>
      </c>
      <c r="B6847" s="13" t="s">
        <v>6860</v>
      </c>
      <c r="C6847" s="14" t="n">
        <f aca="false">IF($F$2=0," - ",Tabla1[[#This Row],[Base Precio de Lista neto]])</f>
        <v>658.0972</v>
      </c>
      <c r="D6847" s="14" t="n">
        <f aca="false">IF($F$2=0," - ",Tabla1[[#This Row],[Base Precio de Lista neto]]*(1-$F$2))</f>
        <v>460.66804</v>
      </c>
      <c r="E6847" s="14" t="n">
        <f aca="false">IF($F$2=0," - ",Tabla1[[#This Row],[Base para Mejor precio]]*(1-$F$2))</f>
        <v>414.601236</v>
      </c>
      <c r="F6847" s="12" t="s">
        <v>31</v>
      </c>
      <c r="G6847" s="15"/>
      <c r="H6847" s="14" t="n">
        <f aca="false">IFERROR(IF($F$3=0,"-",Tabla1[[#This Row],[Precio de Cliente neto]]*(1+$F$3)),"-")</f>
        <v>691.00206</v>
      </c>
      <c r="I6847" s="14" t="n">
        <v>658.0972</v>
      </c>
      <c r="J6847" s="14" t="n">
        <v>592.28748</v>
      </c>
    </row>
    <row r="6848" customFormat="false" ht="15" hidden="false" customHeight="false" outlineLevel="0" collapsed="false">
      <c r="A6848" s="12" t="n">
        <v>41817</v>
      </c>
      <c r="B6848" s="13" t="s">
        <v>6861</v>
      </c>
      <c r="C6848" s="14" t="n">
        <f aca="false">IF($F$2=0," - ",Tabla1[[#This Row],[Base Precio de Lista neto]])</f>
        <v>658.0972</v>
      </c>
      <c r="D6848" s="14" t="n">
        <f aca="false">IF($F$2=0," - ",Tabla1[[#This Row],[Base Precio de Lista neto]]*(1-$F$2))</f>
        <v>460.66804</v>
      </c>
      <c r="E6848" s="14" t="n">
        <f aca="false">IF($F$2=0," - ",Tabla1[[#This Row],[Base para Mejor precio]]*(1-$F$2))</f>
        <v>414.601236</v>
      </c>
      <c r="F6848" s="12" t="s">
        <v>31</v>
      </c>
      <c r="G6848" s="15"/>
      <c r="H6848" s="14" t="n">
        <f aca="false">IFERROR(IF($F$3=0,"-",Tabla1[[#This Row],[Precio de Cliente neto]]*(1+$F$3)),"-")</f>
        <v>691.00206</v>
      </c>
      <c r="I6848" s="14" t="n">
        <v>658.0972</v>
      </c>
      <c r="J6848" s="14" t="n">
        <v>592.28748</v>
      </c>
    </row>
    <row r="6849" customFormat="false" ht="15" hidden="false" customHeight="false" outlineLevel="0" collapsed="false">
      <c r="A6849" s="12" t="n">
        <v>41818</v>
      </c>
      <c r="B6849" s="13" t="s">
        <v>6862</v>
      </c>
      <c r="C6849" s="14" t="n">
        <f aca="false">IF($F$2=0," - ",Tabla1[[#This Row],[Base Precio de Lista neto]])</f>
        <v>658.0972</v>
      </c>
      <c r="D6849" s="14" t="n">
        <f aca="false">IF($F$2=0," - ",Tabla1[[#This Row],[Base Precio de Lista neto]]*(1-$F$2))</f>
        <v>460.66804</v>
      </c>
      <c r="E6849" s="14" t="n">
        <f aca="false">IF($F$2=0," - ",Tabla1[[#This Row],[Base para Mejor precio]]*(1-$F$2))</f>
        <v>414.601236</v>
      </c>
      <c r="F6849" s="12" t="s">
        <v>31</v>
      </c>
      <c r="G6849" s="15"/>
      <c r="H6849" s="14" t="n">
        <f aca="false">IFERROR(IF($F$3=0,"-",Tabla1[[#This Row],[Precio de Cliente neto]]*(1+$F$3)),"-")</f>
        <v>691.00206</v>
      </c>
      <c r="I6849" s="14" t="n">
        <v>658.0972</v>
      </c>
      <c r="J6849" s="14" t="n">
        <v>592.28748</v>
      </c>
    </row>
    <row r="6850" customFormat="false" ht="15" hidden="false" customHeight="false" outlineLevel="0" collapsed="false">
      <c r="A6850" s="12" t="n">
        <v>41819</v>
      </c>
      <c r="B6850" s="13" t="s">
        <v>6863</v>
      </c>
      <c r="C6850" s="14" t="n">
        <f aca="false">IF($F$2=0," - ",Tabla1[[#This Row],[Base Precio de Lista neto]])</f>
        <v>658.0972</v>
      </c>
      <c r="D6850" s="14" t="n">
        <f aca="false">IF($F$2=0," - ",Tabla1[[#This Row],[Base Precio de Lista neto]]*(1-$F$2))</f>
        <v>460.66804</v>
      </c>
      <c r="E6850" s="14" t="n">
        <f aca="false">IF($F$2=0," - ",Tabla1[[#This Row],[Base para Mejor precio]]*(1-$F$2))</f>
        <v>414.601236</v>
      </c>
      <c r="F6850" s="12" t="s">
        <v>31</v>
      </c>
      <c r="G6850" s="15"/>
      <c r="H6850" s="14" t="n">
        <f aca="false">IFERROR(IF($F$3=0,"-",Tabla1[[#This Row],[Precio de Cliente neto]]*(1+$F$3)),"-")</f>
        <v>691.00206</v>
      </c>
      <c r="I6850" s="14" t="n">
        <v>658.0972</v>
      </c>
      <c r="J6850" s="14" t="n">
        <v>592.28748</v>
      </c>
    </row>
    <row r="6851" customFormat="false" ht="15" hidden="false" customHeight="false" outlineLevel="0" collapsed="false">
      <c r="A6851" s="12" t="n">
        <v>41820</v>
      </c>
      <c r="B6851" s="13" t="s">
        <v>6864</v>
      </c>
      <c r="C6851" s="14" t="n">
        <f aca="false">IF($F$2=0," - ",Tabla1[[#This Row],[Base Precio de Lista neto]])</f>
        <v>714.5893</v>
      </c>
      <c r="D6851" s="14" t="n">
        <f aca="false">IF($F$2=0," - ",Tabla1[[#This Row],[Base Precio de Lista neto]]*(1-$F$2))</f>
        <v>500.21251</v>
      </c>
      <c r="E6851" s="14" t="n">
        <f aca="false">IF($F$2=0," - ",Tabla1[[#This Row],[Base para Mejor precio]]*(1-$F$2))</f>
        <v>450.191259</v>
      </c>
      <c r="F6851" s="12" t="s">
        <v>31</v>
      </c>
      <c r="G6851" s="15"/>
      <c r="H6851" s="14" t="n">
        <f aca="false">IFERROR(IF($F$3=0,"-",Tabla1[[#This Row],[Precio de Cliente neto]]*(1+$F$3)),"-")</f>
        <v>750.318765</v>
      </c>
      <c r="I6851" s="14" t="n">
        <v>714.5893</v>
      </c>
      <c r="J6851" s="14" t="n">
        <v>643.13037</v>
      </c>
    </row>
    <row r="6852" customFormat="false" ht="15" hidden="false" customHeight="false" outlineLevel="0" collapsed="false">
      <c r="A6852" s="12" t="n">
        <v>41821</v>
      </c>
      <c r="B6852" s="13" t="s">
        <v>6865</v>
      </c>
      <c r="C6852" s="14" t="n">
        <f aca="false">IF($F$2=0," - ",Tabla1[[#This Row],[Base Precio de Lista neto]])</f>
        <v>1160.683</v>
      </c>
      <c r="D6852" s="14" t="n">
        <f aca="false">IF($F$2=0," - ",Tabla1[[#This Row],[Base Precio de Lista neto]]*(1-$F$2))</f>
        <v>812.4781</v>
      </c>
      <c r="E6852" s="14" t="n">
        <f aca="false">IF($F$2=0," - ",Tabla1[[#This Row],[Base para Mejor precio]]*(1-$F$2))</f>
        <v>731.23029</v>
      </c>
      <c r="F6852" s="12" t="s">
        <v>31</v>
      </c>
      <c r="G6852" s="15"/>
      <c r="H6852" s="14" t="n">
        <f aca="false">IFERROR(IF($F$3=0,"-",Tabla1[[#This Row],[Precio de Cliente neto]]*(1+$F$3)),"-")</f>
        <v>1218.71715</v>
      </c>
      <c r="I6852" s="14" t="n">
        <v>1160.683</v>
      </c>
      <c r="J6852" s="14" t="n">
        <v>1044.6147</v>
      </c>
    </row>
    <row r="6853" customFormat="false" ht="15" hidden="false" customHeight="false" outlineLevel="0" collapsed="false">
      <c r="A6853" s="12" t="n">
        <v>41822</v>
      </c>
      <c r="B6853" s="13" t="s">
        <v>6866</v>
      </c>
      <c r="C6853" s="14" t="n">
        <f aca="false">IF($F$2=0," - ",Tabla1[[#This Row],[Base Precio de Lista neto]])</f>
        <v>732.8755</v>
      </c>
      <c r="D6853" s="14" t="n">
        <f aca="false">IF($F$2=0," - ",Tabla1[[#This Row],[Base Precio de Lista neto]]*(1-$F$2))</f>
        <v>513.01285</v>
      </c>
      <c r="E6853" s="14" t="n">
        <f aca="false">IF($F$2=0," - ",Tabla1[[#This Row],[Base para Mejor precio]]*(1-$F$2))</f>
        <v>461.711565</v>
      </c>
      <c r="F6853" s="12" t="s">
        <v>31</v>
      </c>
      <c r="G6853" s="15"/>
      <c r="H6853" s="14" t="n">
        <f aca="false">IFERROR(IF($F$3=0,"-",Tabla1[[#This Row],[Precio de Cliente neto]]*(1+$F$3)),"-")</f>
        <v>769.519275</v>
      </c>
      <c r="I6853" s="14" t="n">
        <v>732.8755</v>
      </c>
      <c r="J6853" s="14" t="n">
        <v>659.58795</v>
      </c>
    </row>
    <row r="6854" customFormat="false" ht="15" hidden="false" customHeight="false" outlineLevel="0" collapsed="false">
      <c r="A6854" s="12" t="n">
        <v>41823</v>
      </c>
      <c r="B6854" s="13" t="s">
        <v>6867</v>
      </c>
      <c r="C6854" s="14" t="n">
        <f aca="false">IF($F$2=0," - ",Tabla1[[#This Row],[Base Precio de Lista neto]])</f>
        <v>732.7717</v>
      </c>
      <c r="D6854" s="14" t="n">
        <f aca="false">IF($F$2=0," - ",Tabla1[[#This Row],[Base Precio de Lista neto]]*(1-$F$2))</f>
        <v>512.94019</v>
      </c>
      <c r="E6854" s="14" t="n">
        <f aca="false">IF($F$2=0," - ",Tabla1[[#This Row],[Base para Mejor precio]]*(1-$F$2))</f>
        <v>461.646171</v>
      </c>
      <c r="F6854" s="12" t="s">
        <v>31</v>
      </c>
      <c r="G6854" s="15"/>
      <c r="H6854" s="14" t="n">
        <f aca="false">IFERROR(IF($F$3=0,"-",Tabla1[[#This Row],[Precio de Cliente neto]]*(1+$F$3)),"-")</f>
        <v>769.410285</v>
      </c>
      <c r="I6854" s="14" t="n">
        <v>732.7717</v>
      </c>
      <c r="J6854" s="14" t="n">
        <v>659.49453</v>
      </c>
    </row>
    <row r="6855" customFormat="false" ht="15" hidden="false" customHeight="false" outlineLevel="0" collapsed="false">
      <c r="A6855" s="12" t="n">
        <v>41824</v>
      </c>
      <c r="B6855" s="13" t="s">
        <v>6868</v>
      </c>
      <c r="C6855" s="14" t="n">
        <f aca="false">IF($F$2=0," - ",Tabla1[[#This Row],[Base Precio de Lista neto]])</f>
        <v>770.6744</v>
      </c>
      <c r="D6855" s="14" t="n">
        <f aca="false">IF($F$2=0," - ",Tabla1[[#This Row],[Base Precio de Lista neto]]*(1-$F$2))</f>
        <v>539.47208</v>
      </c>
      <c r="E6855" s="14" t="n">
        <f aca="false">IF($F$2=0," - ",Tabla1[[#This Row],[Base para Mejor precio]]*(1-$F$2))</f>
        <v>485.524872</v>
      </c>
      <c r="F6855" s="12" t="s">
        <v>31</v>
      </c>
      <c r="G6855" s="15"/>
      <c r="H6855" s="14" t="n">
        <f aca="false">IFERROR(IF($F$3=0,"-",Tabla1[[#This Row],[Precio de Cliente neto]]*(1+$F$3)),"-")</f>
        <v>809.20812</v>
      </c>
      <c r="I6855" s="14" t="n">
        <v>770.6744</v>
      </c>
      <c r="J6855" s="14" t="n">
        <v>693.60696</v>
      </c>
    </row>
    <row r="6856" customFormat="false" ht="15" hidden="false" customHeight="false" outlineLevel="0" collapsed="false">
      <c r="A6856" s="12" t="n">
        <v>41825</v>
      </c>
      <c r="B6856" s="13" t="s">
        <v>6869</v>
      </c>
      <c r="C6856" s="14" t="n">
        <f aca="false">IF($F$2=0," - ",Tabla1[[#This Row],[Base Precio de Lista neto]])</f>
        <v>962.3444</v>
      </c>
      <c r="D6856" s="14" t="n">
        <f aca="false">IF($F$2=0," - ",Tabla1[[#This Row],[Base Precio de Lista neto]]*(1-$F$2))</f>
        <v>673.64108</v>
      </c>
      <c r="E6856" s="14" t="n">
        <f aca="false">IF($F$2=0," - ",Tabla1[[#This Row],[Base para Mejor precio]]*(1-$F$2))</f>
        <v>606.276972</v>
      </c>
      <c r="F6856" s="12" t="s">
        <v>31</v>
      </c>
      <c r="G6856" s="15"/>
      <c r="H6856" s="14" t="n">
        <f aca="false">IFERROR(IF($F$3=0,"-",Tabla1[[#This Row],[Precio de Cliente neto]]*(1+$F$3)),"-")</f>
        <v>1010.46162</v>
      </c>
      <c r="I6856" s="14" t="n">
        <v>962.3444</v>
      </c>
      <c r="J6856" s="14" t="n">
        <v>866.10996</v>
      </c>
    </row>
    <row r="6857" customFormat="false" ht="15" hidden="false" customHeight="false" outlineLevel="0" collapsed="false">
      <c r="A6857" s="12" t="n">
        <v>41826</v>
      </c>
      <c r="B6857" s="13" t="s">
        <v>6870</v>
      </c>
      <c r="C6857" s="14" t="n">
        <f aca="false">IF($F$2=0," - ",Tabla1[[#This Row],[Base Precio de Lista neto]])</f>
        <v>962.3444</v>
      </c>
      <c r="D6857" s="14" t="n">
        <f aca="false">IF($F$2=0," - ",Tabla1[[#This Row],[Base Precio de Lista neto]]*(1-$F$2))</f>
        <v>673.64108</v>
      </c>
      <c r="E6857" s="14" t="n">
        <f aca="false">IF($F$2=0," - ",Tabla1[[#This Row],[Base para Mejor precio]]*(1-$F$2))</f>
        <v>606.276972</v>
      </c>
      <c r="F6857" s="12" t="s">
        <v>31</v>
      </c>
      <c r="G6857" s="15"/>
      <c r="H6857" s="14" t="n">
        <f aca="false">IFERROR(IF($F$3=0,"-",Tabla1[[#This Row],[Precio de Cliente neto]]*(1+$F$3)),"-")</f>
        <v>1010.46162</v>
      </c>
      <c r="I6857" s="14" t="n">
        <v>962.3444</v>
      </c>
      <c r="J6857" s="14" t="n">
        <v>866.10996</v>
      </c>
    </row>
    <row r="6858" customFormat="false" ht="15" hidden="false" customHeight="false" outlineLevel="0" collapsed="false">
      <c r="A6858" s="12" t="n">
        <v>41827</v>
      </c>
      <c r="B6858" s="13" t="s">
        <v>6871</v>
      </c>
      <c r="C6858" s="14" t="n">
        <f aca="false">IF($F$2=0," - ",Tabla1[[#This Row],[Base Precio de Lista neto]])</f>
        <v>1153.6975</v>
      </c>
      <c r="D6858" s="14" t="n">
        <f aca="false">IF($F$2=0," - ",Tabla1[[#This Row],[Base Precio de Lista neto]]*(1-$F$2))</f>
        <v>807.58825</v>
      </c>
      <c r="E6858" s="14" t="n">
        <f aca="false">IF($F$2=0," - ",Tabla1[[#This Row],[Base para Mejor precio]]*(1-$F$2))</f>
        <v>726.829425</v>
      </c>
      <c r="F6858" s="12" t="s">
        <v>31</v>
      </c>
      <c r="G6858" s="15"/>
      <c r="H6858" s="14" t="n">
        <f aca="false">IFERROR(IF($F$3=0,"-",Tabla1[[#This Row],[Precio de Cliente neto]]*(1+$F$3)),"-")</f>
        <v>1211.382375</v>
      </c>
      <c r="I6858" s="14" t="n">
        <v>1153.6975</v>
      </c>
      <c r="J6858" s="14" t="n">
        <v>1038.32775</v>
      </c>
    </row>
    <row r="6859" customFormat="false" ht="15" hidden="false" customHeight="false" outlineLevel="0" collapsed="false">
      <c r="A6859" s="12" t="n">
        <v>41828</v>
      </c>
      <c r="B6859" s="13" t="s">
        <v>6872</v>
      </c>
      <c r="C6859" s="14" t="n">
        <f aca="false">IF($F$2=0," - ",Tabla1[[#This Row],[Base Precio de Lista neto]])</f>
        <v>1364.419</v>
      </c>
      <c r="D6859" s="14" t="n">
        <f aca="false">IF($F$2=0," - ",Tabla1[[#This Row],[Base Precio de Lista neto]]*(1-$F$2))</f>
        <v>955.0933</v>
      </c>
      <c r="E6859" s="14" t="n">
        <f aca="false">IF($F$2=0," - ",Tabla1[[#This Row],[Base para Mejor precio]]*(1-$F$2))</f>
        <v>859.58397</v>
      </c>
      <c r="F6859" s="12" t="s">
        <v>31</v>
      </c>
      <c r="G6859" s="15"/>
      <c r="H6859" s="14" t="n">
        <f aca="false">IFERROR(IF($F$3=0,"-",Tabla1[[#This Row],[Precio de Cliente neto]]*(1+$F$3)),"-")</f>
        <v>1432.63995</v>
      </c>
      <c r="I6859" s="14" t="n">
        <v>1364.419</v>
      </c>
      <c r="J6859" s="14" t="n">
        <v>1227.9771</v>
      </c>
    </row>
    <row r="6860" customFormat="false" ht="15" hidden="false" customHeight="false" outlineLevel="0" collapsed="false">
      <c r="A6860" s="12" t="n">
        <v>41829</v>
      </c>
      <c r="B6860" s="13" t="s">
        <v>6873</v>
      </c>
      <c r="C6860" s="14" t="n">
        <f aca="false">IF($F$2=0," - ",Tabla1[[#This Row],[Base Precio de Lista neto]])</f>
        <v>868.2544</v>
      </c>
      <c r="D6860" s="14" t="n">
        <f aca="false">IF($F$2=0," - ",Tabla1[[#This Row],[Base Precio de Lista neto]]*(1-$F$2))</f>
        <v>607.77808</v>
      </c>
      <c r="E6860" s="14" t="n">
        <f aca="false">IF($F$2=0," - ",Tabla1[[#This Row],[Base para Mejor precio]]*(1-$F$2))</f>
        <v>547.000272</v>
      </c>
      <c r="F6860" s="12" t="s">
        <v>31</v>
      </c>
      <c r="G6860" s="15"/>
      <c r="H6860" s="14" t="n">
        <f aca="false">IFERROR(IF($F$3=0,"-",Tabla1[[#This Row],[Precio de Cliente neto]]*(1+$F$3)),"-")</f>
        <v>911.66712</v>
      </c>
      <c r="I6860" s="14" t="n">
        <v>868.2544</v>
      </c>
      <c r="J6860" s="14" t="n">
        <v>781.42896</v>
      </c>
    </row>
    <row r="6861" customFormat="false" ht="15" hidden="false" customHeight="false" outlineLevel="0" collapsed="false">
      <c r="A6861" s="12" t="n">
        <v>41836</v>
      </c>
      <c r="B6861" s="13" t="s">
        <v>6874</v>
      </c>
      <c r="C6861" s="14" t="n">
        <f aca="false">IF($F$2=0," - ",Tabla1[[#This Row],[Base Precio de Lista neto]])</f>
        <v>2853.2648</v>
      </c>
      <c r="D6861" s="14" t="n">
        <f aca="false">IF($F$2=0," - ",Tabla1[[#This Row],[Base Precio de Lista neto]]*(1-$F$2))</f>
        <v>1997.28536</v>
      </c>
      <c r="E6861" s="14" t="n">
        <f aca="false">IF($F$2=0," - ",Tabla1[[#This Row],[Base para Mejor precio]]*(1-$F$2))</f>
        <v>1797.556824</v>
      </c>
      <c r="F6861" s="12" t="s">
        <v>31</v>
      </c>
      <c r="G6861" s="15"/>
      <c r="H6861" s="14" t="n">
        <f aca="false">IFERROR(IF($F$3=0,"-",Tabla1[[#This Row],[Precio de Cliente neto]]*(1+$F$3)),"-")</f>
        <v>2995.92804</v>
      </c>
      <c r="I6861" s="14" t="n">
        <v>2853.2648</v>
      </c>
      <c r="J6861" s="14" t="n">
        <v>2567.93832</v>
      </c>
    </row>
    <row r="6862" customFormat="false" ht="15" hidden="false" customHeight="false" outlineLevel="0" collapsed="false">
      <c r="A6862" s="12" t="n">
        <v>41837</v>
      </c>
      <c r="B6862" s="13" t="s">
        <v>6875</v>
      </c>
      <c r="C6862" s="14" t="n">
        <f aca="false">IF($F$2=0," - ",Tabla1[[#This Row],[Base Precio de Lista neto]])</f>
        <v>3868.9137</v>
      </c>
      <c r="D6862" s="14" t="n">
        <f aca="false">IF($F$2=0," - ",Tabla1[[#This Row],[Base Precio de Lista neto]]*(1-$F$2))</f>
        <v>2708.23959</v>
      </c>
      <c r="E6862" s="14" t="n">
        <f aca="false">IF($F$2=0," - ",Tabla1[[#This Row],[Base para Mejor precio]]*(1-$F$2))</f>
        <v>2437.415631</v>
      </c>
      <c r="F6862" s="12" t="s">
        <v>31</v>
      </c>
      <c r="G6862" s="15"/>
      <c r="H6862" s="14" t="n">
        <f aca="false">IFERROR(IF($F$3=0,"-",Tabla1[[#This Row],[Precio de Cliente neto]]*(1+$F$3)),"-")</f>
        <v>4062.359385</v>
      </c>
      <c r="I6862" s="14" t="n">
        <v>3868.9137</v>
      </c>
      <c r="J6862" s="14" t="n">
        <v>3482.02233</v>
      </c>
    </row>
    <row r="6863" customFormat="false" ht="15" hidden="false" customHeight="false" outlineLevel="0" collapsed="false">
      <c r="A6863" s="12" t="n">
        <v>41838</v>
      </c>
      <c r="B6863" s="13" t="s">
        <v>6876</v>
      </c>
      <c r="C6863" s="14" t="n">
        <f aca="false">IF($F$2=0," - ",Tabla1[[#This Row],[Base Precio de Lista neto]])</f>
        <v>6607.5281</v>
      </c>
      <c r="D6863" s="14" t="n">
        <f aca="false">IF($F$2=0," - ",Tabla1[[#This Row],[Base Precio de Lista neto]]*(1-$F$2))</f>
        <v>4625.26967</v>
      </c>
      <c r="E6863" s="14" t="n">
        <f aca="false">IF($F$2=0," - ",Tabla1[[#This Row],[Base para Mejor precio]]*(1-$F$2))</f>
        <v>4162.742703</v>
      </c>
      <c r="F6863" s="12" t="s">
        <v>31</v>
      </c>
      <c r="G6863" s="15"/>
      <c r="H6863" s="14" t="n">
        <f aca="false">IFERROR(IF($F$3=0,"-",Tabla1[[#This Row],[Precio de Cliente neto]]*(1+$F$3)),"-")</f>
        <v>6937.904505</v>
      </c>
      <c r="I6863" s="14" t="n">
        <v>6607.5281</v>
      </c>
      <c r="J6863" s="14" t="n">
        <v>5946.77529</v>
      </c>
    </row>
    <row r="6864" customFormat="false" ht="15" hidden="false" customHeight="false" outlineLevel="0" collapsed="false">
      <c r="A6864" s="12" t="n">
        <v>41839</v>
      </c>
      <c r="B6864" s="13" t="s">
        <v>6877</v>
      </c>
      <c r="C6864" s="14" t="n">
        <f aca="false">IF($F$2=0," - ",Tabla1[[#This Row],[Base Precio de Lista neto]])</f>
        <v>9417.2653</v>
      </c>
      <c r="D6864" s="14" t="n">
        <f aca="false">IF($F$2=0," - ",Tabla1[[#This Row],[Base Precio de Lista neto]]*(1-$F$2))</f>
        <v>6592.08571</v>
      </c>
      <c r="E6864" s="14" t="n">
        <f aca="false">IF($F$2=0," - ",Tabla1[[#This Row],[Base para Mejor precio]]*(1-$F$2))</f>
        <v>5932.877139</v>
      </c>
      <c r="F6864" s="12" t="s">
        <v>31</v>
      </c>
      <c r="G6864" s="15"/>
      <c r="H6864" s="14" t="n">
        <f aca="false">IFERROR(IF($F$3=0,"-",Tabla1[[#This Row],[Precio de Cliente neto]]*(1+$F$3)),"-")</f>
        <v>9888.128565</v>
      </c>
      <c r="I6864" s="14" t="n">
        <v>9417.2653</v>
      </c>
      <c r="J6864" s="14" t="n">
        <v>8475.53877</v>
      </c>
    </row>
    <row r="6865" customFormat="false" ht="15" hidden="false" customHeight="false" outlineLevel="0" collapsed="false">
      <c r="A6865" s="12" t="n">
        <v>41840</v>
      </c>
      <c r="B6865" s="13" t="s">
        <v>6878</v>
      </c>
      <c r="C6865" s="14" t="n">
        <f aca="false">IF($F$2=0," - ",Tabla1[[#This Row],[Base Precio de Lista neto]])</f>
        <v>1562.4937</v>
      </c>
      <c r="D6865" s="14" t="n">
        <f aca="false">IF($F$2=0," - ",Tabla1[[#This Row],[Base Precio de Lista neto]]*(1-$F$2))</f>
        <v>1093.74559</v>
      </c>
      <c r="E6865" s="14" t="n">
        <f aca="false">IF($F$2=0," - ",Tabla1[[#This Row],[Base para Mejor precio]]*(1-$F$2))</f>
        <v>984.371031</v>
      </c>
      <c r="F6865" s="12" t="s">
        <v>31</v>
      </c>
      <c r="G6865" s="15"/>
      <c r="H6865" s="14" t="n">
        <f aca="false">IFERROR(IF($F$3=0,"-",Tabla1[[#This Row],[Precio de Cliente neto]]*(1+$F$3)),"-")</f>
        <v>1640.618385</v>
      </c>
      <c r="I6865" s="14" t="n">
        <v>1562.4937</v>
      </c>
      <c r="J6865" s="14" t="n">
        <v>1406.24433</v>
      </c>
    </row>
    <row r="6866" customFormat="false" ht="15" hidden="false" customHeight="false" outlineLevel="0" collapsed="false">
      <c r="A6866" s="12" t="n">
        <v>41841</v>
      </c>
      <c r="B6866" s="13" t="s">
        <v>6879</v>
      </c>
      <c r="C6866" s="14" t="n">
        <f aca="false">IF($F$2=0," - ",Tabla1[[#This Row],[Base Precio de Lista neto]])</f>
        <v>1590.1256</v>
      </c>
      <c r="D6866" s="14" t="n">
        <f aca="false">IF($F$2=0," - ",Tabla1[[#This Row],[Base Precio de Lista neto]]*(1-$F$2))</f>
        <v>1113.08792</v>
      </c>
      <c r="E6866" s="14" t="n">
        <f aca="false">IF($F$2=0," - ",Tabla1[[#This Row],[Base para Mejor precio]]*(1-$F$2))</f>
        <v>1001.779128</v>
      </c>
      <c r="F6866" s="12" t="s">
        <v>31</v>
      </c>
      <c r="G6866" s="15"/>
      <c r="H6866" s="14" t="n">
        <f aca="false">IFERROR(IF($F$3=0,"-",Tabla1[[#This Row],[Precio de Cliente neto]]*(1+$F$3)),"-")</f>
        <v>1669.63188</v>
      </c>
      <c r="I6866" s="14" t="n">
        <v>1590.1256</v>
      </c>
      <c r="J6866" s="14" t="n">
        <v>1431.11304</v>
      </c>
    </row>
    <row r="6867" customFormat="false" ht="15" hidden="false" customHeight="false" outlineLevel="0" collapsed="false">
      <c r="A6867" s="12" t="n">
        <v>41842</v>
      </c>
      <c r="B6867" s="13" t="s">
        <v>6880</v>
      </c>
      <c r="C6867" s="14" t="n">
        <f aca="false">IF($F$2=0," - ",Tabla1[[#This Row],[Base Precio de Lista neto]])</f>
        <v>4767.404</v>
      </c>
      <c r="D6867" s="14" t="n">
        <f aca="false">IF($F$2=0," - ",Tabla1[[#This Row],[Base Precio de Lista neto]]*(1-$F$2))</f>
        <v>3337.1828</v>
      </c>
      <c r="E6867" s="14" t="n">
        <f aca="false">IF($F$2=0," - ",Tabla1[[#This Row],[Base para Mejor precio]]*(1-$F$2))</f>
        <v>3003.46452</v>
      </c>
      <c r="F6867" s="12" t="s">
        <v>31</v>
      </c>
      <c r="G6867" s="15"/>
      <c r="H6867" s="14" t="n">
        <f aca="false">IFERROR(IF($F$3=0,"-",Tabla1[[#This Row],[Precio de Cliente neto]]*(1+$F$3)),"-")</f>
        <v>5005.7742</v>
      </c>
      <c r="I6867" s="14" t="n">
        <v>4767.404</v>
      </c>
      <c r="J6867" s="14" t="n">
        <v>4290.6636</v>
      </c>
    </row>
    <row r="6868" customFormat="false" ht="15" hidden="false" customHeight="false" outlineLevel="0" collapsed="false">
      <c r="A6868" s="12" t="n">
        <v>41843</v>
      </c>
      <c r="B6868" s="13" t="s">
        <v>6881</v>
      </c>
      <c r="C6868" s="14" t="n">
        <f aca="false">IF($F$2=0," - ",Tabla1[[#This Row],[Base Precio de Lista neto]])</f>
        <v>1763.353</v>
      </c>
      <c r="D6868" s="14" t="n">
        <f aca="false">IF($F$2=0," - ",Tabla1[[#This Row],[Base Precio de Lista neto]]*(1-$F$2))</f>
        <v>1234.3471</v>
      </c>
      <c r="E6868" s="14" t="n">
        <f aca="false">IF($F$2=0," - ",Tabla1[[#This Row],[Base para Mejor precio]]*(1-$F$2))</f>
        <v>1110.91239</v>
      </c>
      <c r="F6868" s="12" t="s">
        <v>31</v>
      </c>
      <c r="G6868" s="15"/>
      <c r="H6868" s="14" t="n">
        <f aca="false">IFERROR(IF($F$3=0,"-",Tabla1[[#This Row],[Precio de Cliente neto]]*(1+$F$3)),"-")</f>
        <v>1851.52065</v>
      </c>
      <c r="I6868" s="14" t="n">
        <v>1763.353</v>
      </c>
      <c r="J6868" s="14" t="n">
        <v>1587.0177</v>
      </c>
    </row>
    <row r="6869" customFormat="false" ht="15" hidden="false" customHeight="false" outlineLevel="0" collapsed="false">
      <c r="A6869" s="12" t="n">
        <v>41844</v>
      </c>
      <c r="B6869" s="13" t="s">
        <v>6882</v>
      </c>
      <c r="C6869" s="14" t="n">
        <f aca="false">IF($F$2=0," - ",Tabla1[[#This Row],[Base Precio de Lista neto]])</f>
        <v>520.5445</v>
      </c>
      <c r="D6869" s="14" t="n">
        <f aca="false">IF($F$2=0," - ",Tabla1[[#This Row],[Base Precio de Lista neto]]*(1-$F$2))</f>
        <v>364.38115</v>
      </c>
      <c r="E6869" s="14" t="n">
        <f aca="false">IF($F$2=0," - ",Tabla1[[#This Row],[Base para Mejor precio]]*(1-$F$2))</f>
        <v>327.943035</v>
      </c>
      <c r="F6869" s="12" t="s">
        <v>31</v>
      </c>
      <c r="G6869" s="15"/>
      <c r="H6869" s="14" t="n">
        <f aca="false">IFERROR(IF($F$3=0,"-",Tabla1[[#This Row],[Precio de Cliente neto]]*(1+$F$3)),"-")</f>
        <v>546.571725</v>
      </c>
      <c r="I6869" s="14" t="n">
        <v>520.5445</v>
      </c>
      <c r="J6869" s="14" t="n">
        <v>468.49005</v>
      </c>
    </row>
    <row r="6870" customFormat="false" ht="15" hidden="false" customHeight="false" outlineLevel="0" collapsed="false">
      <c r="A6870" s="12" t="n">
        <v>41846</v>
      </c>
      <c r="B6870" s="13" t="s">
        <v>6883</v>
      </c>
      <c r="C6870" s="14" t="n">
        <f aca="false">IF($F$2=0," - ",Tabla1[[#This Row],[Base Precio de Lista neto]])</f>
        <v>509.181</v>
      </c>
      <c r="D6870" s="14" t="n">
        <f aca="false">IF($F$2=0," - ",Tabla1[[#This Row],[Base Precio de Lista neto]]*(1-$F$2))</f>
        <v>356.4267</v>
      </c>
      <c r="E6870" s="14" t="n">
        <f aca="false">IF($F$2=0," - ",Tabla1[[#This Row],[Base para Mejor precio]]*(1-$F$2))</f>
        <v>320.78403</v>
      </c>
      <c r="F6870" s="12" t="s">
        <v>31</v>
      </c>
      <c r="G6870" s="15"/>
      <c r="H6870" s="14" t="n">
        <f aca="false">IFERROR(IF($F$3=0,"-",Tabla1[[#This Row],[Precio de Cliente neto]]*(1+$F$3)),"-")</f>
        <v>534.64005</v>
      </c>
      <c r="I6870" s="14" t="n">
        <v>509.181</v>
      </c>
      <c r="J6870" s="14" t="n">
        <v>458.2629</v>
      </c>
    </row>
    <row r="6871" customFormat="false" ht="15" hidden="false" customHeight="false" outlineLevel="0" collapsed="false">
      <c r="A6871" s="12" t="n">
        <v>41847</v>
      </c>
      <c r="B6871" s="13" t="s">
        <v>6884</v>
      </c>
      <c r="C6871" s="14" t="n">
        <f aca="false">IF($F$2=0," - ",Tabla1[[#This Row],[Base Precio de Lista neto]])</f>
        <v>509.181</v>
      </c>
      <c r="D6871" s="14" t="n">
        <f aca="false">IF($F$2=0," - ",Tabla1[[#This Row],[Base Precio de Lista neto]]*(1-$F$2))</f>
        <v>356.4267</v>
      </c>
      <c r="E6871" s="14" t="n">
        <f aca="false">IF($F$2=0," - ",Tabla1[[#This Row],[Base para Mejor precio]]*(1-$F$2))</f>
        <v>320.78403</v>
      </c>
      <c r="F6871" s="12" t="s">
        <v>31</v>
      </c>
      <c r="G6871" s="15"/>
      <c r="H6871" s="14" t="n">
        <f aca="false">IFERROR(IF($F$3=0,"-",Tabla1[[#This Row],[Precio de Cliente neto]]*(1+$F$3)),"-")</f>
        <v>534.64005</v>
      </c>
      <c r="I6871" s="14" t="n">
        <v>509.181</v>
      </c>
      <c r="J6871" s="14" t="n">
        <v>458.2629</v>
      </c>
    </row>
    <row r="6872" customFormat="false" ht="15" hidden="false" customHeight="false" outlineLevel="0" collapsed="false">
      <c r="A6872" s="12" t="n">
        <v>41848</v>
      </c>
      <c r="B6872" s="13" t="s">
        <v>6885</v>
      </c>
      <c r="C6872" s="14" t="n">
        <f aca="false">IF($F$2=0," - ",Tabla1[[#This Row],[Base Precio de Lista neto]])</f>
        <v>544.1815</v>
      </c>
      <c r="D6872" s="14" t="n">
        <f aca="false">IF($F$2=0," - ",Tabla1[[#This Row],[Base Precio de Lista neto]]*(1-$F$2))</f>
        <v>380.92705</v>
      </c>
      <c r="E6872" s="14" t="n">
        <f aca="false">IF($F$2=0," - ",Tabla1[[#This Row],[Base para Mejor precio]]*(1-$F$2))</f>
        <v>342.834345</v>
      </c>
      <c r="F6872" s="12" t="s">
        <v>31</v>
      </c>
      <c r="G6872" s="15"/>
      <c r="H6872" s="14" t="n">
        <f aca="false">IFERROR(IF($F$3=0,"-",Tabla1[[#This Row],[Precio de Cliente neto]]*(1+$F$3)),"-")</f>
        <v>571.390575</v>
      </c>
      <c r="I6872" s="14" t="n">
        <v>544.1815</v>
      </c>
      <c r="J6872" s="14" t="n">
        <v>489.76335</v>
      </c>
    </row>
    <row r="6873" customFormat="false" ht="15" hidden="false" customHeight="false" outlineLevel="0" collapsed="false">
      <c r="A6873" s="12" t="n">
        <v>41849</v>
      </c>
      <c r="B6873" s="13" t="s">
        <v>6886</v>
      </c>
      <c r="C6873" s="14" t="n">
        <f aca="false">IF($F$2=0," - ",Tabla1[[#This Row],[Base Precio de Lista neto]])</f>
        <v>562.1785</v>
      </c>
      <c r="D6873" s="14" t="n">
        <f aca="false">IF($F$2=0," - ",Tabla1[[#This Row],[Base Precio de Lista neto]]*(1-$F$2))</f>
        <v>393.52495</v>
      </c>
      <c r="E6873" s="14" t="n">
        <f aca="false">IF($F$2=0," - ",Tabla1[[#This Row],[Base para Mejor precio]]*(1-$F$2))</f>
        <v>354.172455</v>
      </c>
      <c r="F6873" s="12" t="s">
        <v>31</v>
      </c>
      <c r="G6873" s="15"/>
      <c r="H6873" s="14" t="n">
        <f aca="false">IFERROR(IF($F$3=0,"-",Tabla1[[#This Row],[Precio de Cliente neto]]*(1+$F$3)),"-")</f>
        <v>590.287425</v>
      </c>
      <c r="I6873" s="14" t="n">
        <v>562.1785</v>
      </c>
      <c r="J6873" s="14" t="n">
        <v>505.96065</v>
      </c>
    </row>
    <row r="6874" customFormat="false" ht="15" hidden="false" customHeight="false" outlineLevel="0" collapsed="false">
      <c r="A6874" s="12" t="n">
        <v>41850</v>
      </c>
      <c r="B6874" s="13" t="s">
        <v>6887</v>
      </c>
      <c r="C6874" s="14" t="n">
        <f aca="false">IF($F$2=0," - ",Tabla1[[#This Row],[Base Precio de Lista neto]])</f>
        <v>618.774</v>
      </c>
      <c r="D6874" s="14" t="n">
        <f aca="false">IF($F$2=0," - ",Tabla1[[#This Row],[Base Precio de Lista neto]]*(1-$F$2))</f>
        <v>433.1418</v>
      </c>
      <c r="E6874" s="14" t="n">
        <f aca="false">IF($F$2=0," - ",Tabla1[[#This Row],[Base para Mejor precio]]*(1-$F$2))</f>
        <v>389.82762</v>
      </c>
      <c r="F6874" s="12" t="s">
        <v>31</v>
      </c>
      <c r="G6874" s="15"/>
      <c r="H6874" s="14" t="n">
        <f aca="false">IFERROR(IF($F$3=0,"-",Tabla1[[#This Row],[Precio de Cliente neto]]*(1+$F$3)),"-")</f>
        <v>649.7127</v>
      </c>
      <c r="I6874" s="14" t="n">
        <v>618.774</v>
      </c>
      <c r="J6874" s="14" t="n">
        <v>556.8966</v>
      </c>
    </row>
    <row r="6875" customFormat="false" ht="15" hidden="false" customHeight="false" outlineLevel="0" collapsed="false">
      <c r="A6875" s="12" t="n">
        <v>41851</v>
      </c>
      <c r="B6875" s="13" t="s">
        <v>6888</v>
      </c>
      <c r="C6875" s="14" t="n">
        <f aca="false">IF($F$2=0," - ",Tabla1[[#This Row],[Base Precio de Lista neto]])</f>
        <v>618.774</v>
      </c>
      <c r="D6875" s="14" t="n">
        <f aca="false">IF($F$2=0," - ",Tabla1[[#This Row],[Base Precio de Lista neto]]*(1-$F$2))</f>
        <v>433.1418</v>
      </c>
      <c r="E6875" s="14" t="n">
        <f aca="false">IF($F$2=0," - ",Tabla1[[#This Row],[Base para Mejor precio]]*(1-$F$2))</f>
        <v>389.82762</v>
      </c>
      <c r="F6875" s="12" t="s">
        <v>31</v>
      </c>
      <c r="G6875" s="15"/>
      <c r="H6875" s="14" t="n">
        <f aca="false">IFERROR(IF($F$3=0,"-",Tabla1[[#This Row],[Precio de Cliente neto]]*(1+$F$3)),"-")</f>
        <v>649.7127</v>
      </c>
      <c r="I6875" s="14" t="n">
        <v>618.774</v>
      </c>
      <c r="J6875" s="14" t="n">
        <v>556.8966</v>
      </c>
    </row>
    <row r="6876" customFormat="false" ht="15" hidden="false" customHeight="false" outlineLevel="0" collapsed="false">
      <c r="A6876" s="12" t="n">
        <v>41852</v>
      </c>
      <c r="B6876" s="13" t="s">
        <v>6889</v>
      </c>
      <c r="C6876" s="14" t="n">
        <f aca="false">IF($F$2=0," - ",Tabla1[[#This Row],[Base Precio de Lista neto]])</f>
        <v>625.2525</v>
      </c>
      <c r="D6876" s="14" t="n">
        <f aca="false">IF($F$2=0," - ",Tabla1[[#This Row],[Base Precio de Lista neto]]*(1-$F$2))</f>
        <v>437.67675</v>
      </c>
      <c r="E6876" s="14" t="n">
        <f aca="false">IF($F$2=0," - ",Tabla1[[#This Row],[Base para Mejor precio]]*(1-$F$2))</f>
        <v>393.909075</v>
      </c>
      <c r="F6876" s="12" t="s">
        <v>31</v>
      </c>
      <c r="G6876" s="15"/>
      <c r="H6876" s="14" t="n">
        <f aca="false">IFERROR(IF($F$3=0,"-",Tabla1[[#This Row],[Precio de Cliente neto]]*(1+$F$3)),"-")</f>
        <v>656.515125</v>
      </c>
      <c r="I6876" s="14" t="n">
        <v>625.2525</v>
      </c>
      <c r="J6876" s="14" t="n">
        <v>562.72725</v>
      </c>
    </row>
    <row r="6877" customFormat="false" ht="15" hidden="false" customHeight="false" outlineLevel="0" collapsed="false">
      <c r="A6877" s="12" t="n">
        <v>41853</v>
      </c>
      <c r="B6877" s="13" t="s">
        <v>6890</v>
      </c>
      <c r="C6877" s="14" t="n">
        <f aca="false">IF($F$2=0," - ",Tabla1[[#This Row],[Base Precio de Lista neto]])</f>
        <v>654.316</v>
      </c>
      <c r="D6877" s="14" t="n">
        <f aca="false">IF($F$2=0," - ",Tabla1[[#This Row],[Base Precio de Lista neto]]*(1-$F$2))</f>
        <v>458.0212</v>
      </c>
      <c r="E6877" s="14" t="n">
        <f aca="false">IF($F$2=0," - ",Tabla1[[#This Row],[Base para Mejor precio]]*(1-$F$2))</f>
        <v>412.21908</v>
      </c>
      <c r="F6877" s="12" t="s">
        <v>31</v>
      </c>
      <c r="G6877" s="15"/>
      <c r="H6877" s="14" t="n">
        <f aca="false">IFERROR(IF($F$3=0,"-",Tabla1[[#This Row],[Precio de Cliente neto]]*(1+$F$3)),"-")</f>
        <v>687.0318</v>
      </c>
      <c r="I6877" s="14" t="n">
        <v>654.316</v>
      </c>
      <c r="J6877" s="14" t="n">
        <v>588.8844</v>
      </c>
    </row>
    <row r="6878" customFormat="false" ht="15" hidden="false" customHeight="false" outlineLevel="0" collapsed="false">
      <c r="A6878" s="12" t="n">
        <v>41854</v>
      </c>
      <c r="B6878" s="13" t="s">
        <v>6891</v>
      </c>
      <c r="C6878" s="14" t="n">
        <f aca="false">IF($F$2=0," - ",Tabla1[[#This Row],[Base Precio de Lista neto]])</f>
        <v>669.703</v>
      </c>
      <c r="D6878" s="14" t="n">
        <f aca="false">IF($F$2=0," - ",Tabla1[[#This Row],[Base Precio de Lista neto]]*(1-$F$2))</f>
        <v>468.7921</v>
      </c>
      <c r="E6878" s="14" t="n">
        <f aca="false">IF($F$2=0," - ",Tabla1[[#This Row],[Base para Mejor precio]]*(1-$F$2))</f>
        <v>421.91289</v>
      </c>
      <c r="F6878" s="12" t="s">
        <v>31</v>
      </c>
      <c r="G6878" s="15"/>
      <c r="H6878" s="14" t="n">
        <f aca="false">IFERROR(IF($F$3=0,"-",Tabla1[[#This Row],[Precio de Cliente neto]]*(1+$F$3)),"-")</f>
        <v>703.18815</v>
      </c>
      <c r="I6878" s="14" t="n">
        <v>669.703</v>
      </c>
      <c r="J6878" s="14" t="n">
        <v>602.7327</v>
      </c>
    </row>
    <row r="6879" customFormat="false" ht="15" hidden="false" customHeight="false" outlineLevel="0" collapsed="false">
      <c r="A6879" s="12" t="n">
        <v>41855</v>
      </c>
      <c r="B6879" s="13" t="s">
        <v>6892</v>
      </c>
      <c r="C6879" s="14" t="n">
        <f aca="false">IF($F$2=0," - ",Tabla1[[#This Row],[Base Precio de Lista neto]])</f>
        <v>795.4892</v>
      </c>
      <c r="D6879" s="14" t="n">
        <f aca="false">IF($F$2=0," - ",Tabla1[[#This Row],[Base Precio de Lista neto]]*(1-$F$2))</f>
        <v>556.84244</v>
      </c>
      <c r="E6879" s="14" t="n">
        <f aca="false">IF($F$2=0," - ",Tabla1[[#This Row],[Base para Mejor precio]]*(1-$F$2))</f>
        <v>501.158196</v>
      </c>
      <c r="F6879" s="12" t="s">
        <v>31</v>
      </c>
      <c r="G6879" s="15"/>
      <c r="H6879" s="14" t="n">
        <f aca="false">IFERROR(IF($F$3=0,"-",Tabla1[[#This Row],[Precio de Cliente neto]]*(1+$F$3)),"-")</f>
        <v>835.26366</v>
      </c>
      <c r="I6879" s="14" t="n">
        <v>795.4892</v>
      </c>
      <c r="J6879" s="14" t="n">
        <v>715.94028</v>
      </c>
    </row>
    <row r="6880" customFormat="false" ht="15" hidden="false" customHeight="false" outlineLevel="0" collapsed="false">
      <c r="A6880" s="12" t="n">
        <v>41856</v>
      </c>
      <c r="B6880" s="13" t="s">
        <v>6893</v>
      </c>
      <c r="C6880" s="14" t="n">
        <f aca="false">IF($F$2=0," - ",Tabla1[[#This Row],[Base Precio de Lista neto]])</f>
        <v>830.0412</v>
      </c>
      <c r="D6880" s="14" t="n">
        <f aca="false">IF($F$2=0," - ",Tabla1[[#This Row],[Base Precio de Lista neto]]*(1-$F$2))</f>
        <v>581.02884</v>
      </c>
      <c r="E6880" s="14" t="n">
        <f aca="false">IF($F$2=0," - ",Tabla1[[#This Row],[Base para Mejor precio]]*(1-$F$2))</f>
        <v>522.925956</v>
      </c>
      <c r="F6880" s="12" t="s">
        <v>31</v>
      </c>
      <c r="G6880" s="15"/>
      <c r="H6880" s="14" t="n">
        <f aca="false">IFERROR(IF($F$3=0,"-",Tabla1[[#This Row],[Precio de Cliente neto]]*(1+$F$3)),"-")</f>
        <v>871.54326</v>
      </c>
      <c r="I6880" s="14" t="n">
        <v>830.0412</v>
      </c>
      <c r="J6880" s="14" t="n">
        <v>747.03708</v>
      </c>
    </row>
    <row r="6881" customFormat="false" ht="15" hidden="false" customHeight="false" outlineLevel="0" collapsed="false">
      <c r="A6881" s="12" t="n">
        <v>41857</v>
      </c>
      <c r="B6881" s="13" t="s">
        <v>6894</v>
      </c>
      <c r="C6881" s="14" t="n">
        <f aca="false">IF($F$2=0," - ",Tabla1[[#This Row],[Base Precio de Lista neto]])</f>
        <v>830.0412</v>
      </c>
      <c r="D6881" s="14" t="n">
        <f aca="false">IF($F$2=0," - ",Tabla1[[#This Row],[Base Precio de Lista neto]]*(1-$F$2))</f>
        <v>581.02884</v>
      </c>
      <c r="E6881" s="14" t="n">
        <f aca="false">IF($F$2=0," - ",Tabla1[[#This Row],[Base para Mejor precio]]*(1-$F$2))</f>
        <v>522.925956</v>
      </c>
      <c r="F6881" s="12" t="s">
        <v>31</v>
      </c>
      <c r="G6881" s="15"/>
      <c r="H6881" s="14" t="n">
        <f aca="false">IFERROR(IF($F$3=0,"-",Tabla1[[#This Row],[Precio de Cliente neto]]*(1+$F$3)),"-")</f>
        <v>871.54326</v>
      </c>
      <c r="I6881" s="14" t="n">
        <v>830.0412</v>
      </c>
      <c r="J6881" s="14" t="n">
        <v>747.03708</v>
      </c>
    </row>
    <row r="6882" customFormat="false" ht="15" hidden="false" customHeight="false" outlineLevel="0" collapsed="false">
      <c r="A6882" s="12" t="n">
        <v>41858</v>
      </c>
      <c r="B6882" s="13" t="s">
        <v>6895</v>
      </c>
      <c r="C6882" s="14" t="n">
        <f aca="false">IF($F$2=0," - ",Tabla1[[#This Row],[Base Precio de Lista neto]])</f>
        <v>836.3699</v>
      </c>
      <c r="D6882" s="14" t="n">
        <f aca="false">IF($F$2=0," - ",Tabla1[[#This Row],[Base Precio de Lista neto]]*(1-$F$2))</f>
        <v>585.45893</v>
      </c>
      <c r="E6882" s="14" t="n">
        <f aca="false">IF($F$2=0," - ",Tabla1[[#This Row],[Base para Mejor precio]]*(1-$F$2))</f>
        <v>526.913037</v>
      </c>
      <c r="F6882" s="12" t="s">
        <v>31</v>
      </c>
      <c r="G6882" s="15"/>
      <c r="H6882" s="14" t="n">
        <f aca="false">IFERROR(IF($F$3=0,"-",Tabla1[[#This Row],[Precio de Cliente neto]]*(1+$F$3)),"-")</f>
        <v>878.188395</v>
      </c>
      <c r="I6882" s="14" t="n">
        <v>836.3699</v>
      </c>
      <c r="J6882" s="14" t="n">
        <v>752.73291</v>
      </c>
    </row>
    <row r="6883" customFormat="false" ht="15" hidden="false" customHeight="false" outlineLevel="0" collapsed="false">
      <c r="A6883" s="12" t="n">
        <v>41859</v>
      </c>
      <c r="B6883" s="13" t="s">
        <v>6896</v>
      </c>
      <c r="C6883" s="14" t="n">
        <f aca="false">IF($F$2=0," - ",Tabla1[[#This Row],[Base Precio de Lista neto]])</f>
        <v>916.6885</v>
      </c>
      <c r="D6883" s="14" t="n">
        <f aca="false">IF($F$2=0," - ",Tabla1[[#This Row],[Base Precio de Lista neto]]*(1-$F$2))</f>
        <v>641.68195</v>
      </c>
      <c r="E6883" s="14" t="n">
        <f aca="false">IF($F$2=0," - ",Tabla1[[#This Row],[Base para Mejor precio]]*(1-$F$2))</f>
        <v>577.513755</v>
      </c>
      <c r="F6883" s="12" t="s">
        <v>31</v>
      </c>
      <c r="G6883" s="15"/>
      <c r="H6883" s="14" t="n">
        <f aca="false">IFERROR(IF($F$3=0,"-",Tabla1[[#This Row],[Precio de Cliente neto]]*(1+$F$3)),"-")</f>
        <v>962.522925</v>
      </c>
      <c r="I6883" s="14" t="n">
        <v>916.6885</v>
      </c>
      <c r="J6883" s="14" t="n">
        <v>825.01965</v>
      </c>
    </row>
    <row r="6884" customFormat="false" ht="15" hidden="false" customHeight="false" outlineLevel="0" collapsed="false">
      <c r="A6884" s="12" t="n">
        <v>41860</v>
      </c>
      <c r="B6884" s="13" t="s">
        <v>6897</v>
      </c>
      <c r="C6884" s="14" t="n">
        <f aca="false">IF($F$2=0," - ",Tabla1[[#This Row],[Base Precio de Lista neto]])</f>
        <v>470.4827</v>
      </c>
      <c r="D6884" s="14" t="n">
        <f aca="false">IF($F$2=0," - ",Tabla1[[#This Row],[Base Precio de Lista neto]]*(1-$F$2))</f>
        <v>329.33789</v>
      </c>
      <c r="E6884" s="14" t="n">
        <f aca="false">IF($F$2=0," - ",Tabla1[[#This Row],[Base para Mejor precio]]*(1-$F$2))</f>
        <v>296.404101</v>
      </c>
      <c r="F6884" s="12" t="s">
        <v>31</v>
      </c>
      <c r="G6884" s="15"/>
      <c r="H6884" s="14" t="n">
        <f aca="false">IFERROR(IF($F$3=0,"-",Tabla1[[#This Row],[Precio de Cliente neto]]*(1+$F$3)),"-")</f>
        <v>494.006835</v>
      </c>
      <c r="I6884" s="14" t="n">
        <v>470.4827</v>
      </c>
      <c r="J6884" s="14" t="n">
        <v>423.43443</v>
      </c>
    </row>
    <row r="6885" customFormat="false" ht="15" hidden="false" customHeight="false" outlineLevel="0" collapsed="false">
      <c r="A6885" s="12" t="n">
        <v>41895</v>
      </c>
      <c r="B6885" s="13" t="s">
        <v>6898</v>
      </c>
      <c r="C6885" s="14" t="n">
        <f aca="false">IF($F$2=0," - ",Tabla1[[#This Row],[Base Precio de Lista neto]])</f>
        <v>660.3185</v>
      </c>
      <c r="D6885" s="14" t="n">
        <f aca="false">IF($F$2=0," - ",Tabla1[[#This Row],[Base Precio de Lista neto]]*(1-$F$2))</f>
        <v>462.22295</v>
      </c>
      <c r="E6885" s="14" t="n">
        <f aca="false">IF($F$2=0," - ",Tabla1[[#This Row],[Base para Mejor precio]]*(1-$F$2))</f>
        <v>416.000655</v>
      </c>
      <c r="F6885" s="12" t="s">
        <v>31</v>
      </c>
      <c r="G6885" s="15"/>
      <c r="H6885" s="14" t="n">
        <f aca="false">IFERROR(IF($F$3=0,"-",Tabla1[[#This Row],[Precio de Cliente neto]]*(1+$F$3)),"-")</f>
        <v>693.334425</v>
      </c>
      <c r="I6885" s="14" t="n">
        <v>660.3185</v>
      </c>
      <c r="J6885" s="14" t="n">
        <v>594.28665</v>
      </c>
    </row>
    <row r="6886" customFormat="false" ht="15" hidden="false" customHeight="false" outlineLevel="0" collapsed="false">
      <c r="A6886" s="12" t="n">
        <v>41896</v>
      </c>
      <c r="B6886" s="13" t="s">
        <v>6899</v>
      </c>
      <c r="C6886" s="14" t="n">
        <f aca="false">IF($F$2=0," - ",Tabla1[[#This Row],[Base Precio de Lista neto]])</f>
        <v>773.2932</v>
      </c>
      <c r="D6886" s="14" t="n">
        <f aca="false">IF($F$2=0," - ",Tabla1[[#This Row],[Base Precio de Lista neto]]*(1-$F$2))</f>
        <v>541.30524</v>
      </c>
      <c r="E6886" s="14" t="n">
        <f aca="false">IF($F$2=0," - ",Tabla1[[#This Row],[Base para Mejor precio]]*(1-$F$2))</f>
        <v>487.174716</v>
      </c>
      <c r="F6886" s="12" t="s">
        <v>31</v>
      </c>
      <c r="G6886" s="15"/>
      <c r="H6886" s="14" t="n">
        <f aca="false">IFERROR(IF($F$3=0,"-",Tabla1[[#This Row],[Precio de Cliente neto]]*(1+$F$3)),"-")</f>
        <v>811.95786</v>
      </c>
      <c r="I6886" s="14" t="n">
        <v>773.2932</v>
      </c>
      <c r="J6886" s="14" t="n">
        <v>695.96388</v>
      </c>
    </row>
    <row r="6887" customFormat="false" ht="15" hidden="false" customHeight="false" outlineLevel="0" collapsed="false">
      <c r="A6887" s="12" t="n">
        <v>41897</v>
      </c>
      <c r="B6887" s="13" t="s">
        <v>6900</v>
      </c>
      <c r="C6887" s="14" t="n">
        <f aca="false">IF($F$2=0," - ",Tabla1[[#This Row],[Base Precio de Lista neto]])</f>
        <v>901.8509</v>
      </c>
      <c r="D6887" s="14" t="n">
        <f aca="false">IF($F$2=0," - ",Tabla1[[#This Row],[Base Precio de Lista neto]]*(1-$F$2))</f>
        <v>631.29563</v>
      </c>
      <c r="E6887" s="14" t="n">
        <f aca="false">IF($F$2=0," - ",Tabla1[[#This Row],[Base para Mejor precio]]*(1-$F$2))</f>
        <v>568.166067</v>
      </c>
      <c r="F6887" s="12" t="s">
        <v>31</v>
      </c>
      <c r="G6887" s="15"/>
      <c r="H6887" s="14" t="n">
        <f aca="false">IFERROR(IF($F$3=0,"-",Tabla1[[#This Row],[Precio de Cliente neto]]*(1+$F$3)),"-")</f>
        <v>946.943445</v>
      </c>
      <c r="I6887" s="14" t="n">
        <v>901.8509</v>
      </c>
      <c r="J6887" s="14" t="n">
        <v>811.66581</v>
      </c>
    </row>
    <row r="6888" customFormat="false" ht="15" hidden="false" customHeight="false" outlineLevel="0" collapsed="false">
      <c r="A6888" s="12" t="n">
        <v>41933</v>
      </c>
      <c r="B6888" s="13" t="s">
        <v>6901</v>
      </c>
      <c r="C6888" s="14" t="n">
        <f aca="false">IF($F$2=0," - ",Tabla1[[#This Row],[Base Precio de Lista neto]])</f>
        <v>930.6509</v>
      </c>
      <c r="D6888" s="14" t="n">
        <f aca="false">IF($F$2=0," - ",Tabla1[[#This Row],[Base Precio de Lista neto]]*(1-$F$2))</f>
        <v>651.45563</v>
      </c>
      <c r="E6888" s="14" t="n">
        <f aca="false">IF($F$2=0," - ",Tabla1[[#This Row],[Base para Mejor precio]]*(1-$F$2))</f>
        <v>586.310067</v>
      </c>
      <c r="F6888" s="12" t="s">
        <v>31</v>
      </c>
      <c r="G6888" s="15"/>
      <c r="H6888" s="14" t="n">
        <f aca="false">IFERROR(IF($F$3=0,"-",Tabla1[[#This Row],[Precio de Cliente neto]]*(1+$F$3)),"-")</f>
        <v>977.183445</v>
      </c>
      <c r="I6888" s="14" t="n">
        <v>930.6509</v>
      </c>
      <c r="J6888" s="14" t="n">
        <v>837.58581</v>
      </c>
    </row>
    <row r="6889" customFormat="false" ht="15" hidden="false" customHeight="false" outlineLevel="0" collapsed="false">
      <c r="A6889" s="12" t="n">
        <v>41934</v>
      </c>
      <c r="B6889" s="13" t="s">
        <v>6902</v>
      </c>
      <c r="C6889" s="14" t="n">
        <f aca="false">IF($F$2=0," - ",Tabla1[[#This Row],[Base Precio de Lista neto]])</f>
        <v>2215.4977</v>
      </c>
      <c r="D6889" s="14" t="n">
        <f aca="false">IF($F$2=0," - ",Tabla1[[#This Row],[Base Precio de Lista neto]]*(1-$F$2))</f>
        <v>1550.84839</v>
      </c>
      <c r="E6889" s="14" t="n">
        <f aca="false">IF($F$2=0," - ",Tabla1[[#This Row],[Base para Mejor precio]]*(1-$F$2))</f>
        <v>1395.763551</v>
      </c>
      <c r="F6889" s="12" t="s">
        <v>31</v>
      </c>
      <c r="G6889" s="15"/>
      <c r="H6889" s="14" t="n">
        <f aca="false">IFERROR(IF($F$3=0,"-",Tabla1[[#This Row],[Precio de Cliente neto]]*(1+$F$3)),"-")</f>
        <v>2326.272585</v>
      </c>
      <c r="I6889" s="14" t="n">
        <v>2215.4977</v>
      </c>
      <c r="J6889" s="14" t="n">
        <v>1993.94793</v>
      </c>
    </row>
    <row r="6890" customFormat="false" ht="15" hidden="false" customHeight="false" outlineLevel="0" collapsed="false">
      <c r="A6890" s="12" t="n">
        <v>41935</v>
      </c>
      <c r="B6890" s="13" t="s">
        <v>6903</v>
      </c>
      <c r="C6890" s="14" t="n">
        <f aca="false">IF($F$2=0," - ",Tabla1[[#This Row],[Base Precio de Lista neto]])</f>
        <v>3599.5545</v>
      </c>
      <c r="D6890" s="14" t="n">
        <f aca="false">IF($F$2=0," - ",Tabla1[[#This Row],[Base Precio de Lista neto]]*(1-$F$2))</f>
        <v>2519.68815</v>
      </c>
      <c r="E6890" s="14" t="n">
        <f aca="false">IF($F$2=0," - ",Tabla1[[#This Row],[Base para Mejor precio]]*(1-$F$2))</f>
        <v>2267.719335</v>
      </c>
      <c r="F6890" s="12" t="s">
        <v>31</v>
      </c>
      <c r="G6890" s="15"/>
      <c r="H6890" s="14" t="n">
        <f aca="false">IFERROR(IF($F$3=0,"-",Tabla1[[#This Row],[Precio de Cliente neto]]*(1+$F$3)),"-")</f>
        <v>3779.532225</v>
      </c>
      <c r="I6890" s="14" t="n">
        <v>3599.5545</v>
      </c>
      <c r="J6890" s="14" t="n">
        <v>3239.59905</v>
      </c>
    </row>
    <row r="6891" customFormat="false" ht="15" hidden="false" customHeight="false" outlineLevel="0" collapsed="false">
      <c r="A6891" s="12" t="n">
        <v>41936</v>
      </c>
      <c r="B6891" s="13" t="s">
        <v>6904</v>
      </c>
      <c r="C6891" s="14" t="n">
        <f aca="false">IF($F$2=0," - ",Tabla1[[#This Row],[Base Precio de Lista neto]])</f>
        <v>747.5771</v>
      </c>
      <c r="D6891" s="14" t="n">
        <f aca="false">IF($F$2=0," - ",Tabla1[[#This Row],[Base Precio de Lista neto]]*(1-$F$2))</f>
        <v>523.30397</v>
      </c>
      <c r="E6891" s="14" t="n">
        <f aca="false">IF($F$2=0," - ",Tabla1[[#This Row],[Base para Mejor precio]]*(1-$F$2))</f>
        <v>470.973573</v>
      </c>
      <c r="F6891" s="12" t="s">
        <v>31</v>
      </c>
      <c r="G6891" s="15"/>
      <c r="H6891" s="14" t="n">
        <f aca="false">IFERROR(IF($F$3=0,"-",Tabla1[[#This Row],[Precio de Cliente neto]]*(1+$F$3)),"-")</f>
        <v>784.955955</v>
      </c>
      <c r="I6891" s="14" t="n">
        <v>747.5771</v>
      </c>
      <c r="J6891" s="14" t="n">
        <v>672.81939</v>
      </c>
    </row>
    <row r="6892" customFormat="false" ht="15" hidden="false" customHeight="false" outlineLevel="0" collapsed="false">
      <c r="A6892" s="12" t="n">
        <v>41937</v>
      </c>
      <c r="B6892" s="13" t="s">
        <v>6905</v>
      </c>
      <c r="C6892" s="14" t="n">
        <f aca="false">IF($F$2=0," - ",Tabla1[[#This Row],[Base Precio de Lista neto]])</f>
        <v>869.4299</v>
      </c>
      <c r="D6892" s="14" t="n">
        <f aca="false">IF($F$2=0," - ",Tabla1[[#This Row],[Base Precio de Lista neto]]*(1-$F$2))</f>
        <v>608.60093</v>
      </c>
      <c r="E6892" s="14" t="n">
        <f aca="false">IF($F$2=0," - ",Tabla1[[#This Row],[Base para Mejor precio]]*(1-$F$2))</f>
        <v>547.740837</v>
      </c>
      <c r="F6892" s="12" t="s">
        <v>31</v>
      </c>
      <c r="G6892" s="15"/>
      <c r="H6892" s="14" t="n">
        <f aca="false">IFERROR(IF($F$3=0,"-",Tabla1[[#This Row],[Precio de Cliente neto]]*(1+$F$3)),"-")</f>
        <v>912.901395</v>
      </c>
      <c r="I6892" s="14" t="n">
        <v>869.4299</v>
      </c>
      <c r="J6892" s="14" t="n">
        <v>782.48691</v>
      </c>
    </row>
    <row r="6893" customFormat="false" ht="15" hidden="false" customHeight="false" outlineLevel="0" collapsed="false">
      <c r="A6893" s="12" t="n">
        <v>41938</v>
      </c>
      <c r="B6893" s="13" t="s">
        <v>6906</v>
      </c>
      <c r="C6893" s="14" t="n">
        <f aca="false">IF($F$2=0," - ",Tabla1[[#This Row],[Base Precio de Lista neto]])</f>
        <v>1318.6199</v>
      </c>
      <c r="D6893" s="14" t="n">
        <f aca="false">IF($F$2=0," - ",Tabla1[[#This Row],[Base Precio de Lista neto]]*(1-$F$2))</f>
        <v>923.03393</v>
      </c>
      <c r="E6893" s="14" t="n">
        <f aca="false">IF($F$2=0," - ",Tabla1[[#This Row],[Base para Mejor precio]]*(1-$F$2))</f>
        <v>830.730537</v>
      </c>
      <c r="F6893" s="12" t="s">
        <v>31</v>
      </c>
      <c r="G6893" s="15"/>
      <c r="H6893" s="14" t="n">
        <f aca="false">IFERROR(IF($F$3=0,"-",Tabla1[[#This Row],[Precio de Cliente neto]]*(1+$F$3)),"-")</f>
        <v>1384.550895</v>
      </c>
      <c r="I6893" s="14" t="n">
        <v>1318.6199</v>
      </c>
      <c r="J6893" s="14" t="n">
        <v>1186.75791</v>
      </c>
    </row>
    <row r="6894" customFormat="false" ht="15" hidden="false" customHeight="false" outlineLevel="0" collapsed="false">
      <c r="A6894" s="12" t="n">
        <v>41939</v>
      </c>
      <c r="B6894" s="13" t="s">
        <v>6907</v>
      </c>
      <c r="C6894" s="14" t="n">
        <f aca="false">IF($F$2=0," - ",Tabla1[[#This Row],[Base Precio de Lista neto]])</f>
        <v>1538.9654</v>
      </c>
      <c r="D6894" s="14" t="n">
        <f aca="false">IF($F$2=0," - ",Tabla1[[#This Row],[Base Precio de Lista neto]]*(1-$F$2))</f>
        <v>1077.27578</v>
      </c>
      <c r="E6894" s="14" t="n">
        <f aca="false">IF($F$2=0," - ",Tabla1[[#This Row],[Base para Mejor precio]]*(1-$F$2))</f>
        <v>969.548202</v>
      </c>
      <c r="F6894" s="12" t="s">
        <v>31</v>
      </c>
      <c r="G6894" s="15"/>
      <c r="H6894" s="14" t="n">
        <f aca="false">IFERROR(IF($F$3=0,"-",Tabla1[[#This Row],[Precio de Cliente neto]]*(1+$F$3)),"-")</f>
        <v>1615.91367</v>
      </c>
      <c r="I6894" s="14" t="n">
        <v>1538.9654</v>
      </c>
      <c r="J6894" s="14" t="n">
        <v>1385.06886</v>
      </c>
    </row>
    <row r="6895" customFormat="false" ht="15" hidden="false" customHeight="false" outlineLevel="0" collapsed="false">
      <c r="A6895" s="12" t="n">
        <v>41940</v>
      </c>
      <c r="B6895" s="13" t="s">
        <v>6908</v>
      </c>
      <c r="C6895" s="14" t="n">
        <f aca="false">IF($F$2=0," - ",Tabla1[[#This Row],[Base Precio de Lista neto]])</f>
        <v>1811.543</v>
      </c>
      <c r="D6895" s="14" t="n">
        <f aca="false">IF($F$2=0," - ",Tabla1[[#This Row],[Base Precio de Lista neto]]*(1-$F$2))</f>
        <v>1268.0801</v>
      </c>
      <c r="E6895" s="14" t="n">
        <f aca="false">IF($F$2=0," - ",Tabla1[[#This Row],[Base para Mejor precio]]*(1-$F$2))</f>
        <v>1141.27209</v>
      </c>
      <c r="F6895" s="12" t="s">
        <v>31</v>
      </c>
      <c r="G6895" s="15"/>
      <c r="H6895" s="14" t="n">
        <f aca="false">IFERROR(IF($F$3=0,"-",Tabla1[[#This Row],[Precio de Cliente neto]]*(1+$F$3)),"-")</f>
        <v>1902.12015</v>
      </c>
      <c r="I6895" s="14" t="n">
        <v>1811.543</v>
      </c>
      <c r="J6895" s="14" t="n">
        <v>1630.3887</v>
      </c>
    </row>
    <row r="6896" customFormat="false" ht="15" hidden="false" customHeight="false" outlineLevel="0" collapsed="false">
      <c r="A6896" s="12" t="n">
        <v>41941</v>
      </c>
      <c r="B6896" s="13" t="s">
        <v>6909</v>
      </c>
      <c r="C6896" s="14" t="n">
        <f aca="false">IF($F$2=0," - ",Tabla1[[#This Row],[Base Precio de Lista neto]])</f>
        <v>1414.6182</v>
      </c>
      <c r="D6896" s="14" t="n">
        <f aca="false">IF($F$2=0," - ",Tabla1[[#This Row],[Base Precio de Lista neto]]*(1-$F$2))</f>
        <v>990.23274</v>
      </c>
      <c r="E6896" s="14" t="n">
        <f aca="false">IF($F$2=0," - ",Tabla1[[#This Row],[Base para Mejor precio]]*(1-$F$2))</f>
        <v>891.209466</v>
      </c>
      <c r="F6896" s="12" t="s">
        <v>31</v>
      </c>
      <c r="G6896" s="15"/>
      <c r="H6896" s="14" t="n">
        <f aca="false">IFERROR(IF($F$3=0,"-",Tabla1[[#This Row],[Precio de Cliente neto]]*(1+$F$3)),"-")</f>
        <v>1485.34911</v>
      </c>
      <c r="I6896" s="14" t="n">
        <v>1414.6182</v>
      </c>
      <c r="J6896" s="14" t="n">
        <v>1273.15638</v>
      </c>
    </row>
    <row r="6897" customFormat="false" ht="15" hidden="false" customHeight="false" outlineLevel="0" collapsed="false">
      <c r="A6897" s="12" t="n">
        <v>41942</v>
      </c>
      <c r="B6897" s="13" t="s">
        <v>6910</v>
      </c>
      <c r="C6897" s="14" t="n">
        <f aca="false">IF($F$2=0," - ",Tabla1[[#This Row],[Base Precio de Lista neto]])</f>
        <v>1767.4156</v>
      </c>
      <c r="D6897" s="14" t="n">
        <f aca="false">IF($F$2=0," - ",Tabla1[[#This Row],[Base Precio de Lista neto]]*(1-$F$2))</f>
        <v>1237.19092</v>
      </c>
      <c r="E6897" s="14" t="n">
        <f aca="false">IF($F$2=0," - ",Tabla1[[#This Row],[Base para Mejor precio]]*(1-$F$2))</f>
        <v>1113.471828</v>
      </c>
      <c r="F6897" s="12" t="s">
        <v>31</v>
      </c>
      <c r="G6897" s="15"/>
      <c r="H6897" s="14" t="n">
        <f aca="false">IFERROR(IF($F$3=0,"-",Tabla1[[#This Row],[Precio de Cliente neto]]*(1+$F$3)),"-")</f>
        <v>1855.78638</v>
      </c>
      <c r="I6897" s="14" t="n">
        <v>1767.4156</v>
      </c>
      <c r="J6897" s="14" t="n">
        <v>1590.67404</v>
      </c>
    </row>
    <row r="6898" customFormat="false" ht="15" hidden="false" customHeight="false" outlineLevel="0" collapsed="false">
      <c r="A6898" s="12" t="n">
        <v>41943</v>
      </c>
      <c r="B6898" s="13" t="s">
        <v>6911</v>
      </c>
      <c r="C6898" s="14" t="n">
        <f aca="false">IF($F$2=0," - ",Tabla1[[#This Row],[Base Precio de Lista neto]])</f>
        <v>2554.4913</v>
      </c>
      <c r="D6898" s="14" t="n">
        <f aca="false">IF($F$2=0," - ",Tabla1[[#This Row],[Base Precio de Lista neto]]*(1-$F$2))</f>
        <v>1788.14391</v>
      </c>
      <c r="E6898" s="14" t="n">
        <f aca="false">IF($F$2=0," - ",Tabla1[[#This Row],[Base para Mejor precio]]*(1-$F$2))</f>
        <v>1609.329519</v>
      </c>
      <c r="F6898" s="12" t="s">
        <v>31</v>
      </c>
      <c r="G6898" s="15"/>
      <c r="H6898" s="14" t="n">
        <f aca="false">IFERROR(IF($F$3=0,"-",Tabla1[[#This Row],[Precio de Cliente neto]]*(1+$F$3)),"-")</f>
        <v>2682.215865</v>
      </c>
      <c r="I6898" s="14" t="n">
        <v>2554.4913</v>
      </c>
      <c r="J6898" s="14" t="n">
        <v>2299.04217</v>
      </c>
    </row>
    <row r="6899" customFormat="false" ht="15" hidden="false" customHeight="false" outlineLevel="0" collapsed="false">
      <c r="A6899" s="12" t="n">
        <v>41944</v>
      </c>
      <c r="B6899" s="13" t="s">
        <v>6912</v>
      </c>
      <c r="C6899" s="14" t="n">
        <f aca="false">IF($F$2=0," - ",Tabla1[[#This Row],[Base Precio de Lista neto]])</f>
        <v>574.6994</v>
      </c>
      <c r="D6899" s="14" t="n">
        <f aca="false">IF($F$2=0," - ",Tabla1[[#This Row],[Base Precio de Lista neto]]*(1-$F$2))</f>
        <v>402.28958</v>
      </c>
      <c r="E6899" s="14" t="n">
        <f aca="false">IF($F$2=0," - ",Tabla1[[#This Row],[Base para Mejor precio]]*(1-$F$2))</f>
        <v>362.060622</v>
      </c>
      <c r="F6899" s="12" t="s">
        <v>31</v>
      </c>
      <c r="G6899" s="15"/>
      <c r="H6899" s="14" t="n">
        <f aca="false">IFERROR(IF($F$3=0,"-",Tabla1[[#This Row],[Precio de Cliente neto]]*(1+$F$3)),"-")</f>
        <v>603.43437</v>
      </c>
      <c r="I6899" s="14" t="n">
        <v>574.6994</v>
      </c>
      <c r="J6899" s="14" t="n">
        <v>517.22946</v>
      </c>
    </row>
    <row r="6900" customFormat="false" ht="15" hidden="false" customHeight="false" outlineLevel="0" collapsed="false">
      <c r="A6900" s="12" t="n">
        <v>41945</v>
      </c>
      <c r="B6900" s="13" t="s">
        <v>6913</v>
      </c>
      <c r="C6900" s="14" t="n">
        <f aca="false">IF($F$2=0," - ",Tabla1[[#This Row],[Base Precio de Lista neto]])</f>
        <v>599.4511</v>
      </c>
      <c r="D6900" s="14" t="n">
        <f aca="false">IF($F$2=0," - ",Tabla1[[#This Row],[Base Precio de Lista neto]]*(1-$F$2))</f>
        <v>419.61577</v>
      </c>
      <c r="E6900" s="14" t="n">
        <f aca="false">IF($F$2=0," - ",Tabla1[[#This Row],[Base para Mejor precio]]*(1-$F$2))</f>
        <v>377.654193</v>
      </c>
      <c r="F6900" s="12" t="s">
        <v>31</v>
      </c>
      <c r="G6900" s="15"/>
      <c r="H6900" s="14" t="n">
        <f aca="false">IFERROR(IF($F$3=0,"-",Tabla1[[#This Row],[Precio de Cliente neto]]*(1+$F$3)),"-")</f>
        <v>629.423655</v>
      </c>
      <c r="I6900" s="14" t="n">
        <v>599.4511</v>
      </c>
      <c r="J6900" s="14" t="n">
        <v>539.50599</v>
      </c>
    </row>
    <row r="6901" customFormat="false" ht="15" hidden="false" customHeight="false" outlineLevel="0" collapsed="false">
      <c r="A6901" s="12" t="n">
        <v>41946</v>
      </c>
      <c r="B6901" s="13" t="s">
        <v>6914</v>
      </c>
      <c r="C6901" s="14" t="n">
        <f aca="false">IF($F$2=0," - ",Tabla1[[#This Row],[Base Precio de Lista neto]])</f>
        <v>1001.1811</v>
      </c>
      <c r="D6901" s="14" t="n">
        <f aca="false">IF($F$2=0," - ",Tabla1[[#This Row],[Base Precio de Lista neto]]*(1-$F$2))</f>
        <v>700.82677</v>
      </c>
      <c r="E6901" s="14" t="n">
        <f aca="false">IF($F$2=0," - ",Tabla1[[#This Row],[Base para Mejor precio]]*(1-$F$2))</f>
        <v>630.744093</v>
      </c>
      <c r="F6901" s="12" t="s">
        <v>31</v>
      </c>
      <c r="G6901" s="15"/>
      <c r="H6901" s="14" t="n">
        <f aca="false">IFERROR(IF($F$3=0,"-",Tabla1[[#This Row],[Precio de Cliente neto]]*(1+$F$3)),"-")</f>
        <v>1051.240155</v>
      </c>
      <c r="I6901" s="14" t="n">
        <v>1001.1811</v>
      </c>
      <c r="J6901" s="14" t="n">
        <v>901.06299</v>
      </c>
    </row>
    <row r="6902" customFormat="false" ht="15" hidden="false" customHeight="false" outlineLevel="0" collapsed="false">
      <c r="A6902" s="12" t="n">
        <v>41947</v>
      </c>
      <c r="B6902" s="13" t="s">
        <v>6915</v>
      </c>
      <c r="C6902" s="14" t="n">
        <f aca="false">IF($F$2=0," - ",Tabla1[[#This Row],[Base Precio de Lista neto]])</f>
        <v>648.5729</v>
      </c>
      <c r="D6902" s="14" t="n">
        <f aca="false">IF($F$2=0," - ",Tabla1[[#This Row],[Base Precio de Lista neto]]*(1-$F$2))</f>
        <v>454.00103</v>
      </c>
      <c r="E6902" s="14" t="n">
        <f aca="false">IF($F$2=0," - ",Tabla1[[#This Row],[Base para Mejor precio]]*(1-$F$2))</f>
        <v>408.600927</v>
      </c>
      <c r="F6902" s="12" t="s">
        <v>31</v>
      </c>
      <c r="G6902" s="15"/>
      <c r="H6902" s="14" t="n">
        <f aca="false">IFERROR(IF($F$3=0,"-",Tabla1[[#This Row],[Precio de Cliente neto]]*(1+$F$3)),"-")</f>
        <v>681.001545</v>
      </c>
      <c r="I6902" s="14" t="n">
        <v>648.5729</v>
      </c>
      <c r="J6902" s="14" t="n">
        <v>583.71561</v>
      </c>
    </row>
    <row r="6903" customFormat="false" ht="15" hidden="false" customHeight="false" outlineLevel="0" collapsed="false">
      <c r="A6903" s="12" t="n">
        <v>41948</v>
      </c>
      <c r="B6903" s="13" t="s">
        <v>6916</v>
      </c>
      <c r="C6903" s="14" t="n">
        <f aca="false">IF($F$2=0," - ",Tabla1[[#This Row],[Base Precio de Lista neto]])</f>
        <v>1308.6655</v>
      </c>
      <c r="D6903" s="14" t="n">
        <f aca="false">IF($F$2=0," - ",Tabla1[[#This Row],[Base Precio de Lista neto]]*(1-$F$2))</f>
        <v>916.06585</v>
      </c>
      <c r="E6903" s="14" t="n">
        <f aca="false">IF($F$2=0," - ",Tabla1[[#This Row],[Base para Mejor precio]]*(1-$F$2))</f>
        <v>824.459265</v>
      </c>
      <c r="F6903" s="12" t="s">
        <v>31</v>
      </c>
      <c r="G6903" s="15"/>
      <c r="H6903" s="14" t="n">
        <f aca="false">IFERROR(IF($F$3=0,"-",Tabla1[[#This Row],[Precio de Cliente neto]]*(1+$F$3)),"-")</f>
        <v>1374.098775</v>
      </c>
      <c r="I6903" s="14" t="n">
        <v>1308.6655</v>
      </c>
      <c r="J6903" s="14" t="n">
        <v>1177.79895</v>
      </c>
    </row>
    <row r="6904" customFormat="false" ht="15" hidden="false" customHeight="false" outlineLevel="0" collapsed="false">
      <c r="A6904" s="12" t="n">
        <v>41949</v>
      </c>
      <c r="B6904" s="13" t="s">
        <v>6917</v>
      </c>
      <c r="C6904" s="14" t="n">
        <f aca="false">IF($F$2=0," - ",Tabla1[[#This Row],[Base Precio de Lista neto]])</f>
        <v>1967.852</v>
      </c>
      <c r="D6904" s="14" t="n">
        <f aca="false">IF($F$2=0," - ",Tabla1[[#This Row],[Base Precio de Lista neto]]*(1-$F$2))</f>
        <v>1377.4964</v>
      </c>
      <c r="E6904" s="14" t="n">
        <f aca="false">IF($F$2=0," - ",Tabla1[[#This Row],[Base para Mejor precio]]*(1-$F$2))</f>
        <v>1239.74676</v>
      </c>
      <c r="F6904" s="12" t="s">
        <v>31</v>
      </c>
      <c r="G6904" s="15"/>
      <c r="H6904" s="14" t="n">
        <f aca="false">IFERROR(IF($F$3=0,"-",Tabla1[[#This Row],[Precio de Cliente neto]]*(1+$F$3)),"-")</f>
        <v>2066.2446</v>
      </c>
      <c r="I6904" s="14" t="n">
        <v>1967.852</v>
      </c>
      <c r="J6904" s="14" t="n">
        <v>1771.0668</v>
      </c>
    </row>
    <row r="6905" customFormat="false" ht="15" hidden="false" customHeight="false" outlineLevel="0" collapsed="false">
      <c r="A6905" s="12" t="n">
        <v>41950</v>
      </c>
      <c r="B6905" s="13" t="s">
        <v>6918</v>
      </c>
      <c r="C6905" s="14" t="n">
        <f aca="false">IF($F$2=0," - ",Tabla1[[#This Row],[Base Precio de Lista neto]])</f>
        <v>2358.2923</v>
      </c>
      <c r="D6905" s="14" t="n">
        <f aca="false">IF($F$2=0," - ",Tabla1[[#This Row],[Base Precio de Lista neto]]*(1-$F$2))</f>
        <v>1650.80461</v>
      </c>
      <c r="E6905" s="14" t="n">
        <f aca="false">IF($F$2=0," - ",Tabla1[[#This Row],[Base para Mejor precio]]*(1-$F$2))</f>
        <v>1485.724149</v>
      </c>
      <c r="F6905" s="12" t="s">
        <v>31</v>
      </c>
      <c r="G6905" s="15"/>
      <c r="H6905" s="14" t="n">
        <f aca="false">IFERROR(IF($F$3=0,"-",Tabla1[[#This Row],[Precio de Cliente neto]]*(1+$F$3)),"-")</f>
        <v>2476.206915</v>
      </c>
      <c r="I6905" s="14" t="n">
        <v>2358.2923</v>
      </c>
      <c r="J6905" s="14" t="n">
        <v>2122.46307</v>
      </c>
    </row>
    <row r="6906" customFormat="false" ht="15" hidden="false" customHeight="false" outlineLevel="0" collapsed="false">
      <c r="A6906" s="12" t="n">
        <v>41951</v>
      </c>
      <c r="B6906" s="13" t="s">
        <v>6919</v>
      </c>
      <c r="C6906" s="14" t="n">
        <f aca="false">IF($F$2=0," - ",Tabla1[[#This Row],[Base Precio de Lista neto]])</f>
        <v>768.3797</v>
      </c>
      <c r="D6906" s="14" t="n">
        <f aca="false">IF($F$2=0," - ",Tabla1[[#This Row],[Base Precio de Lista neto]]*(1-$F$2))</f>
        <v>537.86579</v>
      </c>
      <c r="E6906" s="14" t="n">
        <f aca="false">IF($F$2=0," - ",Tabla1[[#This Row],[Base para Mejor precio]]*(1-$F$2))</f>
        <v>484.079211</v>
      </c>
      <c r="F6906" s="12" t="s">
        <v>31</v>
      </c>
      <c r="G6906" s="15"/>
      <c r="H6906" s="14" t="n">
        <f aca="false">IFERROR(IF($F$3=0,"-",Tabla1[[#This Row],[Precio de Cliente neto]]*(1+$F$3)),"-")</f>
        <v>806.798685</v>
      </c>
      <c r="I6906" s="14" t="n">
        <v>768.3797</v>
      </c>
      <c r="J6906" s="14" t="n">
        <v>691.54173</v>
      </c>
    </row>
    <row r="6907" customFormat="false" ht="15" hidden="false" customHeight="false" outlineLevel="0" collapsed="false">
      <c r="A6907" s="12" t="n">
        <v>41952</v>
      </c>
      <c r="B6907" s="13" t="s">
        <v>6920</v>
      </c>
      <c r="C6907" s="14" t="n">
        <f aca="false">IF($F$2=0," - ",Tabla1[[#This Row],[Base Precio de Lista neto]])</f>
        <v>1307.2797</v>
      </c>
      <c r="D6907" s="14" t="n">
        <f aca="false">IF($F$2=0," - ",Tabla1[[#This Row],[Base Precio de Lista neto]]*(1-$F$2))</f>
        <v>915.09579</v>
      </c>
      <c r="E6907" s="14" t="n">
        <f aca="false">IF($F$2=0," - ",Tabla1[[#This Row],[Base para Mejor precio]]*(1-$F$2))</f>
        <v>823.586211</v>
      </c>
      <c r="F6907" s="12" t="s">
        <v>31</v>
      </c>
      <c r="G6907" s="15"/>
      <c r="H6907" s="14" t="n">
        <f aca="false">IFERROR(IF($F$3=0,"-",Tabla1[[#This Row],[Precio de Cliente neto]]*(1+$F$3)),"-")</f>
        <v>1372.643685</v>
      </c>
      <c r="I6907" s="14" t="n">
        <v>1307.2797</v>
      </c>
      <c r="J6907" s="14" t="n">
        <v>1176.55173</v>
      </c>
    </row>
    <row r="6908" customFormat="false" ht="15" hidden="false" customHeight="false" outlineLevel="0" collapsed="false">
      <c r="A6908" s="12" t="n">
        <v>41953</v>
      </c>
      <c r="B6908" s="13" t="s">
        <v>6921</v>
      </c>
      <c r="C6908" s="14" t="n">
        <f aca="false">IF($F$2=0," - ",Tabla1[[#This Row],[Base Precio de Lista neto]])</f>
        <v>1133.9071</v>
      </c>
      <c r="D6908" s="14" t="n">
        <f aca="false">IF($F$2=0," - ",Tabla1[[#This Row],[Base Precio de Lista neto]]*(1-$F$2))</f>
        <v>793.73497</v>
      </c>
      <c r="E6908" s="14" t="n">
        <f aca="false">IF($F$2=0," - ",Tabla1[[#This Row],[Base para Mejor precio]]*(1-$F$2))</f>
        <v>714.361473</v>
      </c>
      <c r="F6908" s="12" t="s">
        <v>31</v>
      </c>
      <c r="G6908" s="15"/>
      <c r="H6908" s="14" t="n">
        <f aca="false">IFERROR(IF($F$3=0,"-",Tabla1[[#This Row],[Precio de Cliente neto]]*(1+$F$3)),"-")</f>
        <v>1190.602455</v>
      </c>
      <c r="I6908" s="14" t="n">
        <v>1133.9071</v>
      </c>
      <c r="J6908" s="14" t="n">
        <v>1020.51639</v>
      </c>
    </row>
    <row r="6909" customFormat="false" ht="15" hidden="false" customHeight="false" outlineLevel="0" collapsed="false">
      <c r="A6909" s="12" t="n">
        <v>41954</v>
      </c>
      <c r="B6909" s="13" t="s">
        <v>6922</v>
      </c>
      <c r="C6909" s="14" t="n">
        <f aca="false">IF($F$2=0," - ",Tabla1[[#This Row],[Base Precio de Lista neto]])</f>
        <v>184.0484</v>
      </c>
      <c r="D6909" s="14" t="n">
        <f aca="false">IF($F$2=0," - ",Tabla1[[#This Row],[Base Precio de Lista neto]]*(1-$F$2))</f>
        <v>128.83388</v>
      </c>
      <c r="E6909" s="14" t="n">
        <f aca="false">IF($F$2=0," - ",Tabla1[[#This Row],[Base para Mejor precio]]*(1-$F$2))</f>
        <v>115.950492</v>
      </c>
      <c r="F6909" s="12" t="s">
        <v>31</v>
      </c>
      <c r="G6909" s="15"/>
      <c r="H6909" s="14" t="n">
        <f aca="false">IFERROR(IF($F$3=0,"-",Tabla1[[#This Row],[Precio de Cliente neto]]*(1+$F$3)),"-")</f>
        <v>193.25082</v>
      </c>
      <c r="I6909" s="14" t="n">
        <v>184.0484</v>
      </c>
      <c r="J6909" s="14" t="n">
        <v>165.64356</v>
      </c>
    </row>
    <row r="6910" customFormat="false" ht="15" hidden="false" customHeight="false" outlineLevel="0" collapsed="false">
      <c r="A6910" s="12" t="n">
        <v>41955</v>
      </c>
      <c r="B6910" s="13" t="s">
        <v>6923</v>
      </c>
      <c r="C6910" s="14" t="n">
        <f aca="false">IF($F$2=0," - ",Tabla1[[#This Row],[Base Precio de Lista neto]])</f>
        <v>209.3927</v>
      </c>
      <c r="D6910" s="14" t="n">
        <f aca="false">IF($F$2=0," - ",Tabla1[[#This Row],[Base Precio de Lista neto]]*(1-$F$2))</f>
        <v>146.57489</v>
      </c>
      <c r="E6910" s="14" t="n">
        <f aca="false">IF($F$2=0," - ",Tabla1[[#This Row],[Base para Mejor precio]]*(1-$F$2))</f>
        <v>131.917401</v>
      </c>
      <c r="F6910" s="12" t="s">
        <v>31</v>
      </c>
      <c r="G6910" s="15"/>
      <c r="H6910" s="14" t="n">
        <f aca="false">IFERROR(IF($F$3=0,"-",Tabla1[[#This Row],[Precio de Cliente neto]]*(1+$F$3)),"-")</f>
        <v>219.862335</v>
      </c>
      <c r="I6910" s="14" t="n">
        <v>209.3927</v>
      </c>
      <c r="J6910" s="14" t="n">
        <v>188.45343</v>
      </c>
    </row>
    <row r="6911" customFormat="false" ht="15" hidden="false" customHeight="false" outlineLevel="0" collapsed="false">
      <c r="A6911" s="12" t="n">
        <v>41956</v>
      </c>
      <c r="B6911" s="13" t="s">
        <v>6924</v>
      </c>
      <c r="C6911" s="14" t="n">
        <f aca="false">IF($F$2=0," - ",Tabla1[[#This Row],[Base Precio de Lista neto]])</f>
        <v>290.1608</v>
      </c>
      <c r="D6911" s="14" t="n">
        <f aca="false">IF($F$2=0," - ",Tabla1[[#This Row],[Base Precio de Lista neto]]*(1-$F$2))</f>
        <v>203.11256</v>
      </c>
      <c r="E6911" s="14" t="n">
        <f aca="false">IF($F$2=0," - ",Tabla1[[#This Row],[Base para Mejor precio]]*(1-$F$2))</f>
        <v>182.801304</v>
      </c>
      <c r="F6911" s="12" t="s">
        <v>31</v>
      </c>
      <c r="G6911" s="15"/>
      <c r="H6911" s="14" t="n">
        <f aca="false">IFERROR(IF($F$3=0,"-",Tabla1[[#This Row],[Precio de Cliente neto]]*(1+$F$3)),"-")</f>
        <v>304.66884</v>
      </c>
      <c r="I6911" s="14" t="n">
        <v>290.1608</v>
      </c>
      <c r="J6911" s="14" t="n">
        <v>261.14472</v>
      </c>
    </row>
    <row r="6912" customFormat="false" ht="15" hidden="false" customHeight="false" outlineLevel="0" collapsed="false">
      <c r="A6912" s="12" t="n">
        <v>41957</v>
      </c>
      <c r="B6912" s="13" t="s">
        <v>6925</v>
      </c>
      <c r="C6912" s="14" t="n">
        <f aca="false">IF($F$2=0," - ",Tabla1[[#This Row],[Base Precio de Lista neto]])</f>
        <v>420.1028</v>
      </c>
      <c r="D6912" s="14" t="n">
        <f aca="false">IF($F$2=0," - ",Tabla1[[#This Row],[Base Precio de Lista neto]]*(1-$F$2))</f>
        <v>294.07196</v>
      </c>
      <c r="E6912" s="14" t="n">
        <f aca="false">IF($F$2=0," - ",Tabla1[[#This Row],[Base para Mejor precio]]*(1-$F$2))</f>
        <v>264.664764</v>
      </c>
      <c r="F6912" s="12" t="s">
        <v>31</v>
      </c>
      <c r="G6912" s="15"/>
      <c r="H6912" s="14" t="n">
        <f aca="false">IFERROR(IF($F$3=0,"-",Tabla1[[#This Row],[Precio de Cliente neto]]*(1+$F$3)),"-")</f>
        <v>441.10794</v>
      </c>
      <c r="I6912" s="14" t="n">
        <v>420.1028</v>
      </c>
      <c r="J6912" s="14" t="n">
        <v>378.09252</v>
      </c>
    </row>
    <row r="6913" customFormat="false" ht="15" hidden="false" customHeight="false" outlineLevel="0" collapsed="false">
      <c r="A6913" s="12" t="n">
        <v>41958</v>
      </c>
      <c r="B6913" s="13" t="s">
        <v>6926</v>
      </c>
      <c r="C6913" s="14" t="n">
        <f aca="false">IF($F$2=0," - ",Tabla1[[#This Row],[Base Precio de Lista neto]])</f>
        <v>305.6748</v>
      </c>
      <c r="D6913" s="14" t="n">
        <f aca="false">IF($F$2=0," - ",Tabla1[[#This Row],[Base Precio de Lista neto]]*(1-$F$2))</f>
        <v>213.97236</v>
      </c>
      <c r="E6913" s="14" t="n">
        <f aca="false">IF($F$2=0," - ",Tabla1[[#This Row],[Base para Mejor precio]]*(1-$F$2))</f>
        <v>192.575124</v>
      </c>
      <c r="F6913" s="12" t="s">
        <v>31</v>
      </c>
      <c r="G6913" s="15"/>
      <c r="H6913" s="14" t="n">
        <f aca="false">IFERROR(IF($F$3=0,"-",Tabla1[[#This Row],[Precio de Cliente neto]]*(1+$F$3)),"-")</f>
        <v>320.95854</v>
      </c>
      <c r="I6913" s="14" t="n">
        <v>305.6748</v>
      </c>
      <c r="J6913" s="14" t="n">
        <v>275.10732</v>
      </c>
    </row>
    <row r="6914" customFormat="false" ht="15" hidden="false" customHeight="false" outlineLevel="0" collapsed="false">
      <c r="A6914" s="12" t="n">
        <v>41959</v>
      </c>
      <c r="B6914" s="13" t="s">
        <v>6927</v>
      </c>
      <c r="C6914" s="14" t="n">
        <f aca="false">IF($F$2=0," - ",Tabla1[[#This Row],[Base Precio de Lista neto]])</f>
        <v>396.9679</v>
      </c>
      <c r="D6914" s="14" t="n">
        <f aca="false">IF($F$2=0," - ",Tabla1[[#This Row],[Base Precio de Lista neto]]*(1-$F$2))</f>
        <v>277.87753</v>
      </c>
      <c r="E6914" s="14" t="n">
        <f aca="false">IF($F$2=0," - ",Tabla1[[#This Row],[Base para Mejor precio]]*(1-$F$2))</f>
        <v>250.089777</v>
      </c>
      <c r="F6914" s="12" t="s">
        <v>31</v>
      </c>
      <c r="G6914" s="15"/>
      <c r="H6914" s="14" t="n">
        <f aca="false">IFERROR(IF($F$3=0,"-",Tabla1[[#This Row],[Precio de Cliente neto]]*(1+$F$3)),"-")</f>
        <v>416.816295</v>
      </c>
      <c r="I6914" s="14" t="n">
        <v>396.9679</v>
      </c>
      <c r="J6914" s="14" t="n">
        <v>357.27111</v>
      </c>
    </row>
    <row r="6915" customFormat="false" ht="15" hidden="false" customHeight="false" outlineLevel="0" collapsed="false">
      <c r="A6915" s="12" t="n">
        <v>41960</v>
      </c>
      <c r="B6915" s="13" t="s">
        <v>6928</v>
      </c>
      <c r="C6915" s="14" t="n">
        <f aca="false">IF($F$2=0," - ",Tabla1[[#This Row],[Base Precio de Lista neto]])</f>
        <v>241.3231</v>
      </c>
      <c r="D6915" s="14" t="n">
        <f aca="false">IF($F$2=0," - ",Tabla1[[#This Row],[Base Precio de Lista neto]]*(1-$F$2))</f>
        <v>168.92617</v>
      </c>
      <c r="E6915" s="14" t="n">
        <f aca="false">IF($F$2=0," - ",Tabla1[[#This Row],[Base para Mejor precio]]*(1-$F$2))</f>
        <v>152.033553</v>
      </c>
      <c r="F6915" s="12" t="s">
        <v>31</v>
      </c>
      <c r="G6915" s="15"/>
      <c r="H6915" s="14" t="n">
        <f aca="false">IFERROR(IF($F$3=0,"-",Tabla1[[#This Row],[Precio de Cliente neto]]*(1+$F$3)),"-")</f>
        <v>253.389255</v>
      </c>
      <c r="I6915" s="14" t="n">
        <v>241.3231</v>
      </c>
      <c r="J6915" s="14" t="n">
        <v>217.19079</v>
      </c>
    </row>
    <row r="6916" customFormat="false" ht="15" hidden="false" customHeight="false" outlineLevel="0" collapsed="false">
      <c r="A6916" s="12" t="n">
        <v>41961</v>
      </c>
      <c r="B6916" s="13" t="s">
        <v>6929</v>
      </c>
      <c r="C6916" s="14" t="n">
        <f aca="false">IF($F$2=0," - ",Tabla1[[#This Row],[Base Precio de Lista neto]])</f>
        <v>319.6706</v>
      </c>
      <c r="D6916" s="14" t="n">
        <f aca="false">IF($F$2=0," - ",Tabla1[[#This Row],[Base Precio de Lista neto]]*(1-$F$2))</f>
        <v>223.76942</v>
      </c>
      <c r="E6916" s="14" t="n">
        <f aca="false">IF($F$2=0," - ",Tabla1[[#This Row],[Base para Mejor precio]]*(1-$F$2))</f>
        <v>201.392478</v>
      </c>
      <c r="F6916" s="12" t="s">
        <v>31</v>
      </c>
      <c r="G6916" s="15"/>
      <c r="H6916" s="14" t="n">
        <f aca="false">IFERROR(IF($F$3=0,"-",Tabla1[[#This Row],[Precio de Cliente neto]]*(1+$F$3)),"-")</f>
        <v>335.65413</v>
      </c>
      <c r="I6916" s="14" t="n">
        <v>319.6706</v>
      </c>
      <c r="J6916" s="14" t="n">
        <v>287.70354</v>
      </c>
    </row>
    <row r="6917" customFormat="false" ht="15" hidden="false" customHeight="false" outlineLevel="0" collapsed="false">
      <c r="A6917" s="12" t="n">
        <v>41962</v>
      </c>
      <c r="B6917" s="13" t="s">
        <v>6930</v>
      </c>
      <c r="C6917" s="14" t="n">
        <f aca="false">IF($F$2=0," - ",Tabla1[[#This Row],[Base Precio de Lista neto]])</f>
        <v>422.8448</v>
      </c>
      <c r="D6917" s="14" t="n">
        <f aca="false">IF($F$2=0," - ",Tabla1[[#This Row],[Base Precio de Lista neto]]*(1-$F$2))</f>
        <v>295.99136</v>
      </c>
      <c r="E6917" s="14" t="n">
        <f aca="false">IF($F$2=0," - ",Tabla1[[#This Row],[Base para Mejor precio]]*(1-$F$2))</f>
        <v>266.392224</v>
      </c>
      <c r="F6917" s="12" t="s">
        <v>31</v>
      </c>
      <c r="G6917" s="15"/>
      <c r="H6917" s="14" t="n">
        <f aca="false">IFERROR(IF($F$3=0,"-",Tabla1[[#This Row],[Precio de Cliente neto]]*(1+$F$3)),"-")</f>
        <v>443.98704</v>
      </c>
      <c r="I6917" s="14" t="n">
        <v>422.8448</v>
      </c>
      <c r="J6917" s="14" t="n">
        <v>380.56032</v>
      </c>
    </row>
    <row r="6918" customFormat="false" ht="15" hidden="false" customHeight="false" outlineLevel="0" collapsed="false">
      <c r="A6918" s="12" t="n">
        <v>41963</v>
      </c>
      <c r="B6918" s="13" t="s">
        <v>6931</v>
      </c>
      <c r="C6918" s="14" t="n">
        <f aca="false">IF($F$2=0," - ",Tabla1[[#This Row],[Base Precio de Lista neto]])</f>
        <v>200.5686</v>
      </c>
      <c r="D6918" s="14" t="n">
        <f aca="false">IF($F$2=0," - ",Tabla1[[#This Row],[Base Precio de Lista neto]]*(1-$F$2))</f>
        <v>140.39802</v>
      </c>
      <c r="E6918" s="14" t="n">
        <f aca="false">IF($F$2=0," - ",Tabla1[[#This Row],[Base para Mejor precio]]*(1-$F$2))</f>
        <v>126.358218</v>
      </c>
      <c r="F6918" s="12" t="s">
        <v>31</v>
      </c>
      <c r="G6918" s="15"/>
      <c r="H6918" s="14" t="n">
        <f aca="false">IFERROR(IF($F$3=0,"-",Tabla1[[#This Row],[Precio de Cliente neto]]*(1+$F$3)),"-")</f>
        <v>210.59703</v>
      </c>
      <c r="I6918" s="14" t="n">
        <v>200.5686</v>
      </c>
      <c r="J6918" s="14" t="n">
        <v>180.51174</v>
      </c>
    </row>
    <row r="6919" customFormat="false" ht="15" hidden="false" customHeight="false" outlineLevel="0" collapsed="false">
      <c r="A6919" s="12" t="n">
        <v>41968</v>
      </c>
      <c r="B6919" s="13" t="s">
        <v>6932</v>
      </c>
      <c r="C6919" s="14" t="n">
        <f aca="false">IF($F$2=0," - ",Tabla1[[#This Row],[Base Precio de Lista neto]])</f>
        <v>1386.9016</v>
      </c>
      <c r="D6919" s="14" t="n">
        <f aca="false">IF($F$2=0," - ",Tabla1[[#This Row],[Base Precio de Lista neto]]*(1-$F$2))</f>
        <v>970.83112</v>
      </c>
      <c r="E6919" s="14" t="n">
        <f aca="false">IF($F$2=0," - ",Tabla1[[#This Row],[Base para Mejor precio]]*(1-$F$2))</f>
        <v>873.748008</v>
      </c>
      <c r="F6919" s="12" t="s">
        <v>31</v>
      </c>
      <c r="G6919" s="15"/>
      <c r="H6919" s="14" t="n">
        <f aca="false">IFERROR(IF($F$3=0,"-",Tabla1[[#This Row],[Precio de Cliente neto]]*(1+$F$3)),"-")</f>
        <v>1456.24668</v>
      </c>
      <c r="I6919" s="14" t="n">
        <v>1386.9016</v>
      </c>
      <c r="J6919" s="14" t="n">
        <v>1248.21144</v>
      </c>
    </row>
    <row r="6920" customFormat="false" ht="15" hidden="false" customHeight="false" outlineLevel="0" collapsed="false">
      <c r="A6920" s="12" t="n">
        <v>41991</v>
      </c>
      <c r="B6920" s="13" t="s">
        <v>6933</v>
      </c>
      <c r="C6920" s="14" t="n">
        <f aca="false">IF($F$2=0," - ",Tabla1[[#This Row],[Base Precio de Lista neto]])</f>
        <v>1208.9942</v>
      </c>
      <c r="D6920" s="14" t="n">
        <f aca="false">IF($F$2=0," - ",Tabla1[[#This Row],[Base Precio de Lista neto]]*(1-$F$2))</f>
        <v>846.29594</v>
      </c>
      <c r="E6920" s="14" t="n">
        <f aca="false">IF($F$2=0," - ",Tabla1[[#This Row],[Base para Mejor precio]]*(1-$F$2))</f>
        <v>708.34970178</v>
      </c>
      <c r="F6920" s="12" t="s">
        <v>31</v>
      </c>
      <c r="G6920" s="15" t="s">
        <v>143</v>
      </c>
      <c r="H6920" s="14" t="n">
        <f aca="false">IFERROR(IF($F$3=0,"-",Tabla1[[#This Row],[Precio de Cliente neto]]*(1+$F$3)),"-")</f>
        <v>1269.44391</v>
      </c>
      <c r="I6920" s="14" t="n">
        <v>1208.9942</v>
      </c>
      <c r="J6920" s="14" t="n">
        <v>1011.9281454</v>
      </c>
    </row>
    <row r="6921" customFormat="false" ht="15" hidden="false" customHeight="false" outlineLevel="0" collapsed="false">
      <c r="A6921" s="12" t="n">
        <v>41997</v>
      </c>
      <c r="B6921" s="13" t="s">
        <v>6934</v>
      </c>
      <c r="C6921" s="14" t="n">
        <f aca="false">IF($F$2=0," - ",Tabla1[[#This Row],[Base Precio de Lista neto]])</f>
        <v>926.7677</v>
      </c>
      <c r="D6921" s="14" t="n">
        <f aca="false">IF($F$2=0," - ",Tabla1[[#This Row],[Base Precio de Lista neto]]*(1-$F$2))</f>
        <v>648.73739</v>
      </c>
      <c r="E6921" s="14" t="n">
        <f aca="false">IF($F$2=0," - ",Tabla1[[#This Row],[Base para Mejor precio]]*(1-$F$2))</f>
        <v>583.863651</v>
      </c>
      <c r="F6921" s="12" t="s">
        <v>31</v>
      </c>
      <c r="G6921" s="15"/>
      <c r="H6921" s="14" t="n">
        <f aca="false">IFERROR(IF($F$3=0,"-",Tabla1[[#This Row],[Precio de Cliente neto]]*(1+$F$3)),"-")</f>
        <v>973.106085</v>
      </c>
      <c r="I6921" s="14" t="n">
        <v>926.7677</v>
      </c>
      <c r="J6921" s="14" t="n">
        <v>834.09093</v>
      </c>
    </row>
    <row r="6922" customFormat="false" ht="15" hidden="false" customHeight="false" outlineLevel="0" collapsed="false">
      <c r="A6922" s="12" t="n">
        <v>41998</v>
      </c>
      <c r="B6922" s="13" t="s">
        <v>6935</v>
      </c>
      <c r="C6922" s="14" t="n">
        <f aca="false">IF($F$2=0," - ",Tabla1[[#This Row],[Base Precio de Lista neto]])</f>
        <v>926.7677</v>
      </c>
      <c r="D6922" s="14" t="n">
        <f aca="false">IF($F$2=0," - ",Tabla1[[#This Row],[Base Precio de Lista neto]]*(1-$F$2))</f>
        <v>648.73739</v>
      </c>
      <c r="E6922" s="14" t="n">
        <f aca="false">IF($F$2=0," - ",Tabla1[[#This Row],[Base para Mejor precio]]*(1-$F$2))</f>
        <v>583.863651</v>
      </c>
      <c r="F6922" s="12" t="s">
        <v>31</v>
      </c>
      <c r="G6922" s="15"/>
      <c r="H6922" s="14" t="n">
        <f aca="false">IFERROR(IF($F$3=0,"-",Tabla1[[#This Row],[Precio de Cliente neto]]*(1+$F$3)),"-")</f>
        <v>973.106085</v>
      </c>
      <c r="I6922" s="14" t="n">
        <v>926.7677</v>
      </c>
      <c r="J6922" s="14" t="n">
        <v>834.09093</v>
      </c>
    </row>
    <row r="6923" customFormat="false" ht="15" hidden="false" customHeight="false" outlineLevel="0" collapsed="false">
      <c r="A6923" s="12" t="n">
        <v>41999</v>
      </c>
      <c r="B6923" s="13" t="s">
        <v>6936</v>
      </c>
      <c r="C6923" s="14" t="n">
        <f aca="false">IF($F$2=0," - ",Tabla1[[#This Row],[Base Precio de Lista neto]])</f>
        <v>934.5053</v>
      </c>
      <c r="D6923" s="14" t="n">
        <f aca="false">IF($F$2=0," - ",Tabla1[[#This Row],[Base Precio de Lista neto]]*(1-$F$2))</f>
        <v>654.15371</v>
      </c>
      <c r="E6923" s="14" t="n">
        <f aca="false">IF($F$2=0," - ",Tabla1[[#This Row],[Base para Mejor precio]]*(1-$F$2))</f>
        <v>588.738339</v>
      </c>
      <c r="F6923" s="12" t="s">
        <v>31</v>
      </c>
      <c r="G6923" s="15"/>
      <c r="H6923" s="14" t="n">
        <f aca="false">IFERROR(IF($F$3=0,"-",Tabla1[[#This Row],[Precio de Cliente neto]]*(1+$F$3)),"-")</f>
        <v>981.230565</v>
      </c>
      <c r="I6923" s="14" t="n">
        <v>934.5053</v>
      </c>
      <c r="J6923" s="14" t="n">
        <v>841.05477</v>
      </c>
    </row>
    <row r="6924" customFormat="false" ht="15" hidden="false" customHeight="false" outlineLevel="0" collapsed="false">
      <c r="A6924" s="12" t="n">
        <v>42000</v>
      </c>
      <c r="B6924" s="13" t="s">
        <v>6937</v>
      </c>
      <c r="C6924" s="14" t="n">
        <f aca="false">IF($F$2=0," - ",Tabla1[[#This Row],[Base Precio de Lista neto]])</f>
        <v>934.5053</v>
      </c>
      <c r="D6924" s="14" t="n">
        <f aca="false">IF($F$2=0," - ",Tabla1[[#This Row],[Base Precio de Lista neto]]*(1-$F$2))</f>
        <v>654.15371</v>
      </c>
      <c r="E6924" s="14" t="n">
        <f aca="false">IF($F$2=0," - ",Tabla1[[#This Row],[Base para Mejor precio]]*(1-$F$2))</f>
        <v>588.738339</v>
      </c>
      <c r="F6924" s="12" t="s">
        <v>31</v>
      </c>
      <c r="G6924" s="15"/>
      <c r="H6924" s="14" t="n">
        <f aca="false">IFERROR(IF($F$3=0,"-",Tabla1[[#This Row],[Precio de Cliente neto]]*(1+$F$3)),"-")</f>
        <v>981.230565</v>
      </c>
      <c r="I6924" s="14" t="n">
        <v>934.5053</v>
      </c>
      <c r="J6924" s="14" t="n">
        <v>841.05477</v>
      </c>
    </row>
    <row r="6925" customFormat="false" ht="15" hidden="false" customHeight="false" outlineLevel="0" collapsed="false">
      <c r="A6925" s="12" t="n">
        <v>42001</v>
      </c>
      <c r="B6925" s="13" t="s">
        <v>6938</v>
      </c>
      <c r="C6925" s="14" t="n">
        <f aca="false">IF($F$2=0," - ",Tabla1[[#This Row],[Base Precio de Lista neto]])</f>
        <v>960.2367</v>
      </c>
      <c r="D6925" s="14" t="n">
        <f aca="false">IF($F$2=0," - ",Tabla1[[#This Row],[Base Precio de Lista neto]]*(1-$F$2))</f>
        <v>672.16569</v>
      </c>
      <c r="E6925" s="14" t="n">
        <f aca="false">IF($F$2=0," - ",Tabla1[[#This Row],[Base para Mejor precio]]*(1-$F$2))</f>
        <v>604.949121</v>
      </c>
      <c r="F6925" s="12" t="s">
        <v>31</v>
      </c>
      <c r="G6925" s="15"/>
      <c r="H6925" s="14" t="n">
        <f aca="false">IFERROR(IF($F$3=0,"-",Tabla1[[#This Row],[Precio de Cliente neto]]*(1+$F$3)),"-")</f>
        <v>1008.248535</v>
      </c>
      <c r="I6925" s="14" t="n">
        <v>960.2367</v>
      </c>
      <c r="J6925" s="14" t="n">
        <v>864.21303</v>
      </c>
    </row>
    <row r="6926" customFormat="false" ht="15" hidden="false" customHeight="false" outlineLevel="0" collapsed="false">
      <c r="A6926" s="12" t="n">
        <v>42002</v>
      </c>
      <c r="B6926" s="13" t="s">
        <v>6939</v>
      </c>
      <c r="C6926" s="14" t="n">
        <f aca="false">IF($F$2=0," - ",Tabla1[[#This Row],[Base Precio de Lista neto]])</f>
        <v>960.2367</v>
      </c>
      <c r="D6926" s="14" t="n">
        <f aca="false">IF($F$2=0," - ",Tabla1[[#This Row],[Base Precio de Lista neto]]*(1-$F$2))</f>
        <v>672.16569</v>
      </c>
      <c r="E6926" s="14" t="n">
        <f aca="false">IF($F$2=0," - ",Tabla1[[#This Row],[Base para Mejor precio]]*(1-$F$2))</f>
        <v>604.949121</v>
      </c>
      <c r="F6926" s="12" t="s">
        <v>31</v>
      </c>
      <c r="G6926" s="15"/>
      <c r="H6926" s="14" t="n">
        <f aca="false">IFERROR(IF($F$3=0,"-",Tabla1[[#This Row],[Precio de Cliente neto]]*(1+$F$3)),"-")</f>
        <v>1008.248535</v>
      </c>
      <c r="I6926" s="14" t="n">
        <v>960.2367</v>
      </c>
      <c r="J6926" s="14" t="n">
        <v>864.21303</v>
      </c>
    </row>
    <row r="6927" customFormat="false" ht="15" hidden="false" customHeight="false" outlineLevel="0" collapsed="false">
      <c r="A6927" s="12" t="n">
        <v>42003</v>
      </c>
      <c r="B6927" s="13" t="s">
        <v>6940</v>
      </c>
      <c r="C6927" s="14" t="n">
        <f aca="false">IF($F$2=0," - ",Tabla1[[#This Row],[Base Precio de Lista neto]])</f>
        <v>1027.6308</v>
      </c>
      <c r="D6927" s="14" t="n">
        <f aca="false">IF($F$2=0," - ",Tabla1[[#This Row],[Base Precio de Lista neto]]*(1-$F$2))</f>
        <v>719.34156</v>
      </c>
      <c r="E6927" s="14" t="n">
        <f aca="false">IF($F$2=0," - ",Tabla1[[#This Row],[Base para Mejor precio]]*(1-$F$2))</f>
        <v>647.407404</v>
      </c>
      <c r="F6927" s="12" t="s">
        <v>31</v>
      </c>
      <c r="G6927" s="15"/>
      <c r="H6927" s="14" t="n">
        <f aca="false">IFERROR(IF($F$3=0,"-",Tabla1[[#This Row],[Precio de Cliente neto]]*(1+$F$3)),"-")</f>
        <v>1079.01234</v>
      </c>
      <c r="I6927" s="14" t="n">
        <v>1027.6308</v>
      </c>
      <c r="J6927" s="14" t="n">
        <v>924.86772</v>
      </c>
    </row>
    <row r="6928" customFormat="false" ht="15" hidden="false" customHeight="false" outlineLevel="0" collapsed="false">
      <c r="A6928" s="12" t="n">
        <v>42004</v>
      </c>
      <c r="B6928" s="13" t="s">
        <v>6941</v>
      </c>
      <c r="C6928" s="14" t="n">
        <f aca="false">IF($F$2=0," - ",Tabla1[[#This Row],[Base Precio de Lista neto]])</f>
        <v>1106.2709</v>
      </c>
      <c r="D6928" s="14" t="n">
        <f aca="false">IF($F$2=0," - ",Tabla1[[#This Row],[Base Precio de Lista neto]]*(1-$F$2))</f>
        <v>774.38963</v>
      </c>
      <c r="E6928" s="14" t="n">
        <f aca="false">IF($F$2=0," - ",Tabla1[[#This Row],[Base para Mejor precio]]*(1-$F$2))</f>
        <v>696.950667</v>
      </c>
      <c r="F6928" s="12" t="s">
        <v>31</v>
      </c>
      <c r="G6928" s="15"/>
      <c r="H6928" s="14" t="n">
        <f aca="false">IFERROR(IF($F$3=0,"-",Tabla1[[#This Row],[Precio de Cliente neto]]*(1+$F$3)),"-")</f>
        <v>1161.584445</v>
      </c>
      <c r="I6928" s="14" t="n">
        <v>1106.2709</v>
      </c>
      <c r="J6928" s="14" t="n">
        <v>995.64381</v>
      </c>
    </row>
    <row r="6929" customFormat="false" ht="15" hidden="false" customHeight="false" outlineLevel="0" collapsed="false">
      <c r="A6929" s="12" t="n">
        <v>42005</v>
      </c>
      <c r="B6929" s="13" t="s">
        <v>6942</v>
      </c>
      <c r="C6929" s="14" t="n">
        <f aca="false">IF($F$2=0," - ",Tabla1[[#This Row],[Base Precio de Lista neto]])</f>
        <v>1145.8626</v>
      </c>
      <c r="D6929" s="14" t="n">
        <f aca="false">IF($F$2=0," - ",Tabla1[[#This Row],[Base Precio de Lista neto]]*(1-$F$2))</f>
        <v>802.10382</v>
      </c>
      <c r="E6929" s="14" t="n">
        <f aca="false">IF($F$2=0," - ",Tabla1[[#This Row],[Base para Mejor precio]]*(1-$F$2))</f>
        <v>721.893438</v>
      </c>
      <c r="F6929" s="12" t="s">
        <v>31</v>
      </c>
      <c r="G6929" s="15"/>
      <c r="H6929" s="14" t="n">
        <f aca="false">IFERROR(IF($F$3=0,"-",Tabla1[[#This Row],[Precio de Cliente neto]]*(1+$F$3)),"-")</f>
        <v>1203.15573</v>
      </c>
      <c r="I6929" s="14" t="n">
        <v>1145.8626</v>
      </c>
      <c r="J6929" s="14" t="n">
        <v>1031.27634</v>
      </c>
    </row>
    <row r="6930" customFormat="false" ht="15" hidden="false" customHeight="false" outlineLevel="0" collapsed="false">
      <c r="A6930" s="12" t="n">
        <v>42006</v>
      </c>
      <c r="B6930" s="13" t="s">
        <v>6943</v>
      </c>
      <c r="C6930" s="14" t="n">
        <f aca="false">IF($F$2=0," - ",Tabla1[[#This Row],[Base Precio de Lista neto]])</f>
        <v>1184.0114</v>
      </c>
      <c r="D6930" s="14" t="n">
        <f aca="false">IF($F$2=0," - ",Tabla1[[#This Row],[Base Precio de Lista neto]]*(1-$F$2))</f>
        <v>828.80798</v>
      </c>
      <c r="E6930" s="14" t="n">
        <f aca="false">IF($F$2=0," - ",Tabla1[[#This Row],[Base para Mejor precio]]*(1-$F$2))</f>
        <v>745.927182</v>
      </c>
      <c r="F6930" s="12" t="s">
        <v>31</v>
      </c>
      <c r="G6930" s="15"/>
      <c r="H6930" s="14" t="n">
        <f aca="false">IFERROR(IF($F$3=0,"-",Tabla1[[#This Row],[Precio de Cliente neto]]*(1+$F$3)),"-")</f>
        <v>1243.21197</v>
      </c>
      <c r="I6930" s="14" t="n">
        <v>1184.0114</v>
      </c>
      <c r="J6930" s="14" t="n">
        <v>1065.61026</v>
      </c>
    </row>
    <row r="6931" customFormat="false" ht="15" hidden="false" customHeight="false" outlineLevel="0" collapsed="false">
      <c r="A6931" s="12" t="n">
        <v>42007</v>
      </c>
      <c r="B6931" s="13" t="s">
        <v>6944</v>
      </c>
      <c r="C6931" s="14" t="n">
        <f aca="false">IF($F$2=0," - ",Tabla1[[#This Row],[Base Precio de Lista neto]])</f>
        <v>1247.5371</v>
      </c>
      <c r="D6931" s="14" t="n">
        <f aca="false">IF($F$2=0," - ",Tabla1[[#This Row],[Base Precio de Lista neto]]*(1-$F$2))</f>
        <v>873.27597</v>
      </c>
      <c r="E6931" s="14" t="n">
        <f aca="false">IF($F$2=0," - ",Tabla1[[#This Row],[Base para Mejor precio]]*(1-$F$2))</f>
        <v>785.948373</v>
      </c>
      <c r="F6931" s="12" t="s">
        <v>31</v>
      </c>
      <c r="G6931" s="15"/>
      <c r="H6931" s="14" t="n">
        <f aca="false">IFERROR(IF($F$3=0,"-",Tabla1[[#This Row],[Precio de Cliente neto]]*(1+$F$3)),"-")</f>
        <v>1309.913955</v>
      </c>
      <c r="I6931" s="14" t="n">
        <v>1247.5371</v>
      </c>
      <c r="J6931" s="14" t="n">
        <v>1122.78339</v>
      </c>
    </row>
    <row r="6932" customFormat="false" ht="15" hidden="false" customHeight="false" outlineLevel="0" collapsed="false">
      <c r="A6932" s="12" t="n">
        <v>42008</v>
      </c>
      <c r="B6932" s="13" t="s">
        <v>6945</v>
      </c>
      <c r="C6932" s="14" t="n">
        <f aca="false">IF($F$2=0," - ",Tabla1[[#This Row],[Base Precio de Lista neto]])</f>
        <v>1247.5371</v>
      </c>
      <c r="D6932" s="14" t="n">
        <f aca="false">IF($F$2=0," - ",Tabla1[[#This Row],[Base Precio de Lista neto]]*(1-$F$2))</f>
        <v>873.27597</v>
      </c>
      <c r="E6932" s="14" t="n">
        <f aca="false">IF($F$2=0," - ",Tabla1[[#This Row],[Base para Mejor precio]]*(1-$F$2))</f>
        <v>785.948373</v>
      </c>
      <c r="F6932" s="12" t="s">
        <v>31</v>
      </c>
      <c r="G6932" s="15"/>
      <c r="H6932" s="14" t="n">
        <f aca="false">IFERROR(IF($F$3=0,"-",Tabla1[[#This Row],[Precio de Cliente neto]]*(1+$F$3)),"-")</f>
        <v>1309.913955</v>
      </c>
      <c r="I6932" s="14" t="n">
        <v>1247.5371</v>
      </c>
      <c r="J6932" s="14" t="n">
        <v>1122.78339</v>
      </c>
    </row>
    <row r="6933" customFormat="false" ht="15" hidden="false" customHeight="false" outlineLevel="0" collapsed="false">
      <c r="A6933" s="12" t="n">
        <v>42009</v>
      </c>
      <c r="B6933" s="13" t="s">
        <v>6946</v>
      </c>
      <c r="C6933" s="14" t="n">
        <f aca="false">IF($F$2=0," - ",Tabla1[[#This Row],[Base Precio de Lista neto]])</f>
        <v>1281.7283</v>
      </c>
      <c r="D6933" s="14" t="n">
        <f aca="false">IF($F$2=0," - ",Tabla1[[#This Row],[Base Precio de Lista neto]]*(1-$F$2))</f>
        <v>897.20981</v>
      </c>
      <c r="E6933" s="14" t="n">
        <f aca="false">IF($F$2=0," - ",Tabla1[[#This Row],[Base para Mejor precio]]*(1-$F$2))</f>
        <v>807.488829</v>
      </c>
      <c r="F6933" s="12" t="s">
        <v>31</v>
      </c>
      <c r="G6933" s="15"/>
      <c r="H6933" s="14" t="n">
        <f aca="false">IFERROR(IF($F$3=0,"-",Tabla1[[#This Row],[Precio de Cliente neto]]*(1+$F$3)),"-")</f>
        <v>1345.814715</v>
      </c>
      <c r="I6933" s="14" t="n">
        <v>1281.7283</v>
      </c>
      <c r="J6933" s="14" t="n">
        <v>1153.55547</v>
      </c>
    </row>
    <row r="6934" customFormat="false" ht="15" hidden="false" customHeight="false" outlineLevel="0" collapsed="false">
      <c r="A6934" s="12" t="n">
        <v>42010</v>
      </c>
      <c r="B6934" s="13" t="s">
        <v>6947</v>
      </c>
      <c r="C6934" s="14" t="n">
        <f aca="false">IF($F$2=0," - ",Tabla1[[#This Row],[Base Precio de Lista neto]])</f>
        <v>1338.1437</v>
      </c>
      <c r="D6934" s="14" t="n">
        <f aca="false">IF($F$2=0," - ",Tabla1[[#This Row],[Base Precio de Lista neto]]*(1-$F$2))</f>
        <v>936.70059</v>
      </c>
      <c r="E6934" s="14" t="n">
        <f aca="false">IF($F$2=0," - ",Tabla1[[#This Row],[Base para Mejor precio]]*(1-$F$2))</f>
        <v>843.030531</v>
      </c>
      <c r="F6934" s="12" t="s">
        <v>31</v>
      </c>
      <c r="G6934" s="15"/>
      <c r="H6934" s="14" t="n">
        <f aca="false">IFERROR(IF($F$3=0,"-",Tabla1[[#This Row],[Precio de Cliente neto]]*(1+$F$3)),"-")</f>
        <v>1405.050885</v>
      </c>
      <c r="I6934" s="14" t="n">
        <v>1338.1437</v>
      </c>
      <c r="J6934" s="14" t="n">
        <v>1204.32933</v>
      </c>
    </row>
    <row r="6935" customFormat="false" ht="15" hidden="false" customHeight="false" outlineLevel="0" collapsed="false">
      <c r="A6935" s="12" t="n">
        <v>42011</v>
      </c>
      <c r="B6935" s="13" t="s">
        <v>6948</v>
      </c>
      <c r="C6935" s="14" t="n">
        <f aca="false">IF($F$2=0," - ",Tabla1[[#This Row],[Base Precio de Lista neto]])</f>
        <v>1338.1437</v>
      </c>
      <c r="D6935" s="14" t="n">
        <f aca="false">IF($F$2=0," - ",Tabla1[[#This Row],[Base Precio de Lista neto]]*(1-$F$2))</f>
        <v>936.70059</v>
      </c>
      <c r="E6935" s="14" t="n">
        <f aca="false">IF($F$2=0," - ",Tabla1[[#This Row],[Base para Mejor precio]]*(1-$F$2))</f>
        <v>843.030531</v>
      </c>
      <c r="F6935" s="12" t="s">
        <v>31</v>
      </c>
      <c r="G6935" s="15"/>
      <c r="H6935" s="14" t="n">
        <f aca="false">IFERROR(IF($F$3=0,"-",Tabla1[[#This Row],[Precio de Cliente neto]]*(1+$F$3)),"-")</f>
        <v>1405.050885</v>
      </c>
      <c r="I6935" s="14" t="n">
        <v>1338.1437</v>
      </c>
      <c r="J6935" s="14" t="n">
        <v>1204.32933</v>
      </c>
    </row>
    <row r="6936" customFormat="false" ht="15" hidden="false" customHeight="false" outlineLevel="0" collapsed="false">
      <c r="A6936" s="12" t="n">
        <v>42012</v>
      </c>
      <c r="B6936" s="13" t="s">
        <v>6949</v>
      </c>
      <c r="C6936" s="14" t="n">
        <f aca="false">IF($F$2=0," - ",Tabla1[[#This Row],[Base Precio de Lista neto]])</f>
        <v>1438.106</v>
      </c>
      <c r="D6936" s="14" t="n">
        <f aca="false">IF($F$2=0," - ",Tabla1[[#This Row],[Base Precio de Lista neto]]*(1-$F$2))</f>
        <v>1006.6742</v>
      </c>
      <c r="E6936" s="14" t="n">
        <f aca="false">IF($F$2=0," - ",Tabla1[[#This Row],[Base para Mejor precio]]*(1-$F$2))</f>
        <v>906.00678</v>
      </c>
      <c r="F6936" s="12" t="s">
        <v>31</v>
      </c>
      <c r="G6936" s="15"/>
      <c r="H6936" s="14" t="n">
        <f aca="false">IFERROR(IF($F$3=0,"-",Tabla1[[#This Row],[Precio de Cliente neto]]*(1+$F$3)),"-")</f>
        <v>1510.0113</v>
      </c>
      <c r="I6936" s="14" t="n">
        <v>1438.106</v>
      </c>
      <c r="J6936" s="14" t="n">
        <v>1294.2954</v>
      </c>
    </row>
    <row r="6937" customFormat="false" ht="15" hidden="false" customHeight="false" outlineLevel="0" collapsed="false">
      <c r="A6937" s="12" t="n">
        <v>42013</v>
      </c>
      <c r="B6937" s="13" t="s">
        <v>6950</v>
      </c>
      <c r="C6937" s="14" t="n">
        <f aca="false">IF($F$2=0," - ",Tabla1[[#This Row],[Base Precio de Lista neto]])</f>
        <v>1479.0466</v>
      </c>
      <c r="D6937" s="14" t="n">
        <f aca="false">IF($F$2=0," - ",Tabla1[[#This Row],[Base Precio de Lista neto]]*(1-$F$2))</f>
        <v>1035.33262</v>
      </c>
      <c r="E6937" s="14" t="n">
        <f aca="false">IF($F$2=0," - ",Tabla1[[#This Row],[Base para Mejor precio]]*(1-$F$2))</f>
        <v>931.799358</v>
      </c>
      <c r="F6937" s="12" t="s">
        <v>31</v>
      </c>
      <c r="G6937" s="15"/>
      <c r="H6937" s="14" t="n">
        <f aca="false">IFERROR(IF($F$3=0,"-",Tabla1[[#This Row],[Precio de Cliente neto]]*(1+$F$3)),"-")</f>
        <v>1552.99893</v>
      </c>
      <c r="I6937" s="14" t="n">
        <v>1479.0466</v>
      </c>
      <c r="J6937" s="14" t="n">
        <v>1331.14194</v>
      </c>
    </row>
    <row r="6938" customFormat="false" ht="15" hidden="false" customHeight="false" outlineLevel="0" collapsed="false">
      <c r="A6938" s="12" t="n">
        <v>42014</v>
      </c>
      <c r="B6938" s="13" t="s">
        <v>6951</v>
      </c>
      <c r="C6938" s="14" t="n">
        <f aca="false">IF($F$2=0," - ",Tabla1[[#This Row],[Base Precio de Lista neto]])</f>
        <v>1601.5056</v>
      </c>
      <c r="D6938" s="14" t="n">
        <f aca="false">IF($F$2=0," - ",Tabla1[[#This Row],[Base Precio de Lista neto]]*(1-$F$2))</f>
        <v>1121.05392</v>
      </c>
      <c r="E6938" s="14" t="n">
        <f aca="false">IF($F$2=0," - ",Tabla1[[#This Row],[Base para Mejor precio]]*(1-$F$2))</f>
        <v>1008.948528</v>
      </c>
      <c r="F6938" s="12" t="s">
        <v>31</v>
      </c>
      <c r="G6938" s="15"/>
      <c r="H6938" s="14" t="n">
        <f aca="false">IFERROR(IF($F$3=0,"-",Tabla1[[#This Row],[Precio de Cliente neto]]*(1+$F$3)),"-")</f>
        <v>1681.58088</v>
      </c>
      <c r="I6938" s="14" t="n">
        <v>1601.5056</v>
      </c>
      <c r="J6938" s="14" t="n">
        <v>1441.35504</v>
      </c>
    </row>
    <row r="6939" customFormat="false" ht="15" hidden="false" customHeight="false" outlineLevel="0" collapsed="false">
      <c r="A6939" s="12" t="n">
        <v>42015</v>
      </c>
      <c r="B6939" s="13" t="s">
        <v>6952</v>
      </c>
      <c r="C6939" s="14" t="n">
        <f aca="false">IF($F$2=0," - ",Tabla1[[#This Row],[Base Precio de Lista neto]])</f>
        <v>1601.5056</v>
      </c>
      <c r="D6939" s="14" t="n">
        <f aca="false">IF($F$2=0," - ",Tabla1[[#This Row],[Base Precio de Lista neto]]*(1-$F$2))</f>
        <v>1121.05392</v>
      </c>
      <c r="E6939" s="14" t="n">
        <f aca="false">IF($F$2=0," - ",Tabla1[[#This Row],[Base para Mejor precio]]*(1-$F$2))</f>
        <v>1008.948528</v>
      </c>
      <c r="F6939" s="12" t="s">
        <v>31</v>
      </c>
      <c r="G6939" s="15"/>
      <c r="H6939" s="14" t="n">
        <f aca="false">IFERROR(IF($F$3=0,"-",Tabla1[[#This Row],[Precio de Cliente neto]]*(1+$F$3)),"-")</f>
        <v>1681.58088</v>
      </c>
      <c r="I6939" s="14" t="n">
        <v>1601.5056</v>
      </c>
      <c r="J6939" s="14" t="n">
        <v>1441.35504</v>
      </c>
    </row>
    <row r="6940" customFormat="false" ht="15" hidden="false" customHeight="false" outlineLevel="0" collapsed="false">
      <c r="A6940" s="12" t="n">
        <v>42016</v>
      </c>
      <c r="B6940" s="13" t="s">
        <v>6953</v>
      </c>
      <c r="C6940" s="14" t="n">
        <f aca="false">IF($F$2=0," - ",Tabla1[[#This Row],[Base Precio de Lista neto]])</f>
        <v>1619.5023</v>
      </c>
      <c r="D6940" s="14" t="n">
        <f aca="false">IF($F$2=0," - ",Tabla1[[#This Row],[Base Precio de Lista neto]]*(1-$F$2))</f>
        <v>1133.65161</v>
      </c>
      <c r="E6940" s="14" t="n">
        <f aca="false">IF($F$2=0," - ",Tabla1[[#This Row],[Base para Mejor precio]]*(1-$F$2))</f>
        <v>1020.286449</v>
      </c>
      <c r="F6940" s="12" t="s">
        <v>31</v>
      </c>
      <c r="G6940" s="15"/>
      <c r="H6940" s="14" t="n">
        <f aca="false">IFERROR(IF($F$3=0,"-",Tabla1[[#This Row],[Precio de Cliente neto]]*(1+$F$3)),"-")</f>
        <v>1700.477415</v>
      </c>
      <c r="I6940" s="14" t="n">
        <v>1619.5023</v>
      </c>
      <c r="J6940" s="14" t="n">
        <v>1457.55207</v>
      </c>
    </row>
    <row r="6941" customFormat="false" ht="15" hidden="false" customHeight="false" outlineLevel="0" collapsed="false">
      <c r="A6941" s="12" t="n">
        <v>42017</v>
      </c>
      <c r="B6941" s="13" t="s">
        <v>6954</v>
      </c>
      <c r="C6941" s="14" t="n">
        <f aca="false">IF($F$2=0," - ",Tabla1[[#This Row],[Base Precio de Lista neto]])</f>
        <v>1679.1569</v>
      </c>
      <c r="D6941" s="14" t="n">
        <f aca="false">IF($F$2=0," - ",Tabla1[[#This Row],[Base Precio de Lista neto]]*(1-$F$2))</f>
        <v>1175.40983</v>
      </c>
      <c r="E6941" s="14" t="n">
        <f aca="false">IF($F$2=0," - ",Tabla1[[#This Row],[Base para Mejor precio]]*(1-$F$2))</f>
        <v>1057.868847</v>
      </c>
      <c r="F6941" s="12" t="s">
        <v>31</v>
      </c>
      <c r="G6941" s="15"/>
      <c r="H6941" s="14" t="n">
        <f aca="false">IFERROR(IF($F$3=0,"-",Tabla1[[#This Row],[Precio de Cliente neto]]*(1+$F$3)),"-")</f>
        <v>1763.114745</v>
      </c>
      <c r="I6941" s="14" t="n">
        <v>1679.1569</v>
      </c>
      <c r="J6941" s="14" t="n">
        <v>1511.24121</v>
      </c>
    </row>
    <row r="6942" customFormat="false" ht="15" hidden="false" customHeight="false" outlineLevel="0" collapsed="false">
      <c r="A6942" s="12" t="n">
        <v>42018</v>
      </c>
      <c r="B6942" s="13" t="s">
        <v>6955</v>
      </c>
      <c r="C6942" s="14" t="n">
        <f aca="false">IF($F$2=0," - ",Tabla1[[#This Row],[Base Precio de Lista neto]])</f>
        <v>1764.2751</v>
      </c>
      <c r="D6942" s="14" t="n">
        <f aca="false">IF($F$2=0," - ",Tabla1[[#This Row],[Base Precio de Lista neto]]*(1-$F$2))</f>
        <v>1234.99257</v>
      </c>
      <c r="E6942" s="14" t="n">
        <f aca="false">IF($F$2=0," - ",Tabla1[[#This Row],[Base para Mejor precio]]*(1-$F$2))</f>
        <v>1111.493313</v>
      </c>
      <c r="F6942" s="12" t="s">
        <v>31</v>
      </c>
      <c r="G6942" s="15"/>
      <c r="H6942" s="14" t="n">
        <f aca="false">IFERROR(IF($F$3=0,"-",Tabla1[[#This Row],[Precio de Cliente neto]]*(1+$F$3)),"-")</f>
        <v>1852.488855</v>
      </c>
      <c r="I6942" s="14" t="n">
        <v>1764.2751</v>
      </c>
      <c r="J6942" s="14" t="n">
        <v>1587.84759</v>
      </c>
    </row>
    <row r="6943" customFormat="false" ht="15" hidden="false" customHeight="false" outlineLevel="0" collapsed="false">
      <c r="A6943" s="12" t="n">
        <v>42019</v>
      </c>
      <c r="B6943" s="13" t="s">
        <v>6956</v>
      </c>
      <c r="C6943" s="14" t="n">
        <f aca="false">IF($F$2=0," - ",Tabla1[[#This Row],[Base Precio de Lista neto]])</f>
        <v>1835.2672</v>
      </c>
      <c r="D6943" s="14" t="n">
        <f aca="false">IF($F$2=0," - ",Tabla1[[#This Row],[Base Precio de Lista neto]]*(1-$F$2))</f>
        <v>1284.68704</v>
      </c>
      <c r="E6943" s="14" t="n">
        <f aca="false">IF($F$2=0," - ",Tabla1[[#This Row],[Base para Mejor precio]]*(1-$F$2))</f>
        <v>1156.218336</v>
      </c>
      <c r="F6943" s="12" t="s">
        <v>31</v>
      </c>
      <c r="G6943" s="15"/>
      <c r="H6943" s="14" t="n">
        <f aca="false">IFERROR(IF($F$3=0,"-",Tabla1[[#This Row],[Precio de Cliente neto]]*(1+$F$3)),"-")</f>
        <v>1927.03056</v>
      </c>
      <c r="I6943" s="14" t="n">
        <v>1835.2672</v>
      </c>
      <c r="J6943" s="14" t="n">
        <v>1651.74048</v>
      </c>
    </row>
    <row r="6944" customFormat="false" ht="15" hidden="false" customHeight="false" outlineLevel="0" collapsed="false">
      <c r="A6944" s="12" t="n">
        <v>42020</v>
      </c>
      <c r="B6944" s="13" t="s">
        <v>6957</v>
      </c>
      <c r="C6944" s="14" t="n">
        <f aca="false">IF($F$2=0," - ",Tabla1[[#This Row],[Base Precio de Lista neto]])</f>
        <v>1863.7008</v>
      </c>
      <c r="D6944" s="14" t="n">
        <f aca="false">IF($F$2=0," - ",Tabla1[[#This Row],[Base Precio de Lista neto]]*(1-$F$2))</f>
        <v>1304.59056</v>
      </c>
      <c r="E6944" s="14" t="n">
        <f aca="false">IF($F$2=0," - ",Tabla1[[#This Row],[Base para Mejor precio]]*(1-$F$2))</f>
        <v>1174.131504</v>
      </c>
      <c r="F6944" s="12" t="s">
        <v>31</v>
      </c>
      <c r="G6944" s="15"/>
      <c r="H6944" s="14" t="n">
        <f aca="false">IFERROR(IF($F$3=0,"-",Tabla1[[#This Row],[Precio de Cliente neto]]*(1+$F$3)),"-")</f>
        <v>1956.88584</v>
      </c>
      <c r="I6944" s="14" t="n">
        <v>1863.7008</v>
      </c>
      <c r="J6944" s="14" t="n">
        <v>1677.33072</v>
      </c>
    </row>
    <row r="6945" customFormat="false" ht="15" hidden="false" customHeight="false" outlineLevel="0" collapsed="false">
      <c r="A6945" s="12" t="n">
        <v>42021</v>
      </c>
      <c r="B6945" s="13" t="s">
        <v>6958</v>
      </c>
      <c r="C6945" s="14" t="n">
        <f aca="false">IF($F$2=0," - ",Tabla1[[#This Row],[Base Precio de Lista neto]])</f>
        <v>1912.1086</v>
      </c>
      <c r="D6945" s="14" t="n">
        <f aca="false">IF($F$2=0," - ",Tabla1[[#This Row],[Base Precio de Lista neto]]*(1-$F$2))</f>
        <v>1338.47602</v>
      </c>
      <c r="E6945" s="14" t="n">
        <f aca="false">IF($F$2=0," - ",Tabla1[[#This Row],[Base para Mejor precio]]*(1-$F$2))</f>
        <v>1204.628418</v>
      </c>
      <c r="F6945" s="12" t="s">
        <v>31</v>
      </c>
      <c r="G6945" s="15"/>
      <c r="H6945" s="14" t="n">
        <f aca="false">IFERROR(IF($F$3=0,"-",Tabla1[[#This Row],[Precio de Cliente neto]]*(1+$F$3)),"-")</f>
        <v>2007.71403</v>
      </c>
      <c r="I6945" s="14" t="n">
        <v>1912.1086</v>
      </c>
      <c r="J6945" s="14" t="n">
        <v>1720.89774</v>
      </c>
    </row>
    <row r="6946" customFormat="false" ht="15" hidden="false" customHeight="false" outlineLevel="0" collapsed="false">
      <c r="A6946" s="12" t="n">
        <v>42022</v>
      </c>
      <c r="B6946" s="13" t="s">
        <v>6959</v>
      </c>
      <c r="C6946" s="14" t="n">
        <f aca="false">IF($F$2=0," - ",Tabla1[[#This Row],[Base Precio de Lista neto]])</f>
        <v>2094.5814</v>
      </c>
      <c r="D6946" s="14" t="n">
        <f aca="false">IF($F$2=0," - ",Tabla1[[#This Row],[Base Precio de Lista neto]]*(1-$F$2))</f>
        <v>1466.20698</v>
      </c>
      <c r="E6946" s="14" t="n">
        <f aca="false">IF($F$2=0," - ",Tabla1[[#This Row],[Base para Mejor precio]]*(1-$F$2))</f>
        <v>1319.586282</v>
      </c>
      <c r="F6946" s="12" t="s">
        <v>31</v>
      </c>
      <c r="G6946" s="15"/>
      <c r="H6946" s="14" t="n">
        <f aca="false">IFERROR(IF($F$3=0,"-",Tabla1[[#This Row],[Precio de Cliente neto]]*(1+$F$3)),"-")</f>
        <v>2199.31047</v>
      </c>
      <c r="I6946" s="14" t="n">
        <v>2094.5814</v>
      </c>
      <c r="J6946" s="14" t="n">
        <v>1885.12326</v>
      </c>
    </row>
    <row r="6947" customFormat="false" ht="15" hidden="false" customHeight="false" outlineLevel="0" collapsed="false">
      <c r="A6947" s="12" t="n">
        <v>42023</v>
      </c>
      <c r="B6947" s="13" t="s">
        <v>6960</v>
      </c>
      <c r="C6947" s="14" t="n">
        <f aca="false">IF($F$2=0," - ",Tabla1[[#This Row],[Base Precio de Lista neto]])</f>
        <v>2135.6118</v>
      </c>
      <c r="D6947" s="14" t="n">
        <f aca="false">IF($F$2=0," - ",Tabla1[[#This Row],[Base Precio de Lista neto]]*(1-$F$2))</f>
        <v>1494.92826</v>
      </c>
      <c r="E6947" s="14" t="n">
        <f aca="false">IF($F$2=0," - ",Tabla1[[#This Row],[Base para Mejor precio]]*(1-$F$2))</f>
        <v>1345.435434</v>
      </c>
      <c r="F6947" s="12" t="s">
        <v>31</v>
      </c>
      <c r="G6947" s="15"/>
      <c r="H6947" s="14" t="n">
        <f aca="false">IFERROR(IF($F$3=0,"-",Tabla1[[#This Row],[Precio de Cliente neto]]*(1+$F$3)),"-")</f>
        <v>2242.39239</v>
      </c>
      <c r="I6947" s="14" t="n">
        <v>2135.6118</v>
      </c>
      <c r="J6947" s="14" t="n">
        <v>1922.05062</v>
      </c>
    </row>
    <row r="6948" customFormat="false" ht="15" hidden="false" customHeight="false" outlineLevel="0" collapsed="false">
      <c r="A6948" s="12" t="n">
        <v>42024</v>
      </c>
      <c r="B6948" s="13" t="s">
        <v>6961</v>
      </c>
      <c r="C6948" s="14" t="n">
        <f aca="false">IF($F$2=0," - ",Tabla1[[#This Row],[Base Precio de Lista neto]])</f>
        <v>2213.8915</v>
      </c>
      <c r="D6948" s="14" t="n">
        <f aca="false">IF($F$2=0," - ",Tabla1[[#This Row],[Base Precio de Lista neto]]*(1-$F$2))</f>
        <v>1549.72405</v>
      </c>
      <c r="E6948" s="14" t="n">
        <f aca="false">IF($F$2=0," - ",Tabla1[[#This Row],[Base para Mejor precio]]*(1-$F$2))</f>
        <v>1394.751645</v>
      </c>
      <c r="F6948" s="12" t="s">
        <v>31</v>
      </c>
      <c r="G6948" s="15"/>
      <c r="H6948" s="14" t="n">
        <f aca="false">IFERROR(IF($F$3=0,"-",Tabla1[[#This Row],[Precio de Cliente neto]]*(1+$F$3)),"-")</f>
        <v>2324.586075</v>
      </c>
      <c r="I6948" s="14" t="n">
        <v>2213.8915</v>
      </c>
      <c r="J6948" s="14" t="n">
        <v>1992.50235</v>
      </c>
    </row>
    <row r="6949" customFormat="false" ht="15" hidden="false" customHeight="false" outlineLevel="0" collapsed="false">
      <c r="A6949" s="12" t="n">
        <v>42025</v>
      </c>
      <c r="B6949" s="13" t="s">
        <v>6962</v>
      </c>
      <c r="C6949" s="14" t="n">
        <f aca="false">IF($F$2=0," - ",Tabla1[[#This Row],[Base Precio de Lista neto]])</f>
        <v>2261.6698</v>
      </c>
      <c r="D6949" s="14" t="n">
        <f aca="false">IF($F$2=0," - ",Tabla1[[#This Row],[Base Precio de Lista neto]]*(1-$F$2))</f>
        <v>1583.16886</v>
      </c>
      <c r="E6949" s="14" t="n">
        <f aca="false">IF($F$2=0," - ",Tabla1[[#This Row],[Base para Mejor precio]]*(1-$F$2))</f>
        <v>1424.851974</v>
      </c>
      <c r="F6949" s="12" t="s">
        <v>31</v>
      </c>
      <c r="G6949" s="15"/>
      <c r="H6949" s="14" t="n">
        <f aca="false">IFERROR(IF($F$3=0,"-",Tabla1[[#This Row],[Precio de Cliente neto]]*(1+$F$3)),"-")</f>
        <v>2374.75329</v>
      </c>
      <c r="I6949" s="14" t="n">
        <v>2261.6698</v>
      </c>
      <c r="J6949" s="14" t="n">
        <v>2035.50282</v>
      </c>
    </row>
    <row r="6950" customFormat="false" ht="15" hidden="false" customHeight="false" outlineLevel="0" collapsed="false">
      <c r="A6950" s="12" t="n">
        <v>42026</v>
      </c>
      <c r="B6950" s="13" t="s">
        <v>6963</v>
      </c>
      <c r="C6950" s="14" t="n">
        <f aca="false">IF($F$2=0," - ",Tabla1[[#This Row],[Base Precio de Lista neto]])</f>
        <v>2314.8476</v>
      </c>
      <c r="D6950" s="14" t="n">
        <f aca="false">IF($F$2=0," - ",Tabla1[[#This Row],[Base Precio de Lista neto]]*(1-$F$2))</f>
        <v>1620.39332</v>
      </c>
      <c r="E6950" s="14" t="n">
        <f aca="false">IF($F$2=0," - ",Tabla1[[#This Row],[Base para Mejor precio]]*(1-$F$2))</f>
        <v>1458.353988</v>
      </c>
      <c r="F6950" s="12" t="s">
        <v>31</v>
      </c>
      <c r="G6950" s="15"/>
      <c r="H6950" s="14" t="n">
        <f aca="false">IFERROR(IF($F$3=0,"-",Tabla1[[#This Row],[Precio de Cliente neto]]*(1+$F$3)),"-")</f>
        <v>2430.58998</v>
      </c>
      <c r="I6950" s="14" t="n">
        <v>2314.8476</v>
      </c>
      <c r="J6950" s="14" t="n">
        <v>2083.36284</v>
      </c>
    </row>
    <row r="6951" customFormat="false" ht="15" hidden="false" customHeight="false" outlineLevel="0" collapsed="false">
      <c r="A6951" s="12" t="n">
        <v>42027</v>
      </c>
      <c r="B6951" s="13" t="s">
        <v>6964</v>
      </c>
      <c r="C6951" s="14" t="n">
        <f aca="false">IF($F$2=0," - ",Tabla1[[#This Row],[Base Precio de Lista neto]])</f>
        <v>2423.9885</v>
      </c>
      <c r="D6951" s="14" t="n">
        <f aca="false">IF($F$2=0," - ",Tabla1[[#This Row],[Base Precio de Lista neto]]*(1-$F$2))</f>
        <v>1696.79195</v>
      </c>
      <c r="E6951" s="14" t="n">
        <f aca="false">IF($F$2=0," - ",Tabla1[[#This Row],[Base para Mejor precio]]*(1-$F$2))</f>
        <v>1527.112755</v>
      </c>
      <c r="F6951" s="12" t="s">
        <v>31</v>
      </c>
      <c r="G6951" s="15"/>
      <c r="H6951" s="14" t="n">
        <f aca="false">IFERROR(IF($F$3=0,"-",Tabla1[[#This Row],[Precio de Cliente neto]]*(1+$F$3)),"-")</f>
        <v>2545.187925</v>
      </c>
      <c r="I6951" s="14" t="n">
        <v>2423.9885</v>
      </c>
      <c r="J6951" s="14" t="n">
        <v>2181.58965</v>
      </c>
    </row>
    <row r="6952" customFormat="false" ht="15" hidden="false" customHeight="false" outlineLevel="0" collapsed="false">
      <c r="A6952" s="12" t="n">
        <v>42028</v>
      </c>
      <c r="B6952" s="13" t="s">
        <v>6965</v>
      </c>
      <c r="C6952" s="14" t="n">
        <f aca="false">IF($F$2=0," - ",Tabla1[[#This Row],[Base Precio de Lista neto]])</f>
        <v>2785.3387</v>
      </c>
      <c r="D6952" s="14" t="n">
        <f aca="false">IF($F$2=0," - ",Tabla1[[#This Row],[Base Precio de Lista neto]]*(1-$F$2))</f>
        <v>1949.73709</v>
      </c>
      <c r="E6952" s="14" t="n">
        <f aca="false">IF($F$2=0," - ",Tabla1[[#This Row],[Base para Mejor precio]]*(1-$F$2))</f>
        <v>1754.763381</v>
      </c>
      <c r="F6952" s="12" t="s">
        <v>31</v>
      </c>
      <c r="G6952" s="15"/>
      <c r="H6952" s="14" t="n">
        <f aca="false">IFERROR(IF($F$3=0,"-",Tabla1[[#This Row],[Precio de Cliente neto]]*(1+$F$3)),"-")</f>
        <v>2924.605635</v>
      </c>
      <c r="I6952" s="14" t="n">
        <v>2785.3387</v>
      </c>
      <c r="J6952" s="14" t="n">
        <v>2506.80483</v>
      </c>
    </row>
    <row r="6953" customFormat="false" ht="15" hidden="false" customHeight="false" outlineLevel="0" collapsed="false">
      <c r="A6953" s="12" t="n">
        <v>42029</v>
      </c>
      <c r="B6953" s="13" t="s">
        <v>6966</v>
      </c>
      <c r="C6953" s="14" t="n">
        <f aca="false">IF($F$2=0," - ",Tabla1[[#This Row],[Base Precio de Lista neto]])</f>
        <v>2904.0178</v>
      </c>
      <c r="D6953" s="14" t="n">
        <f aca="false">IF($F$2=0," - ",Tabla1[[#This Row],[Base Precio de Lista neto]]*(1-$F$2))</f>
        <v>2032.81246</v>
      </c>
      <c r="E6953" s="14" t="n">
        <f aca="false">IF($F$2=0," - ",Tabla1[[#This Row],[Base para Mejor precio]]*(1-$F$2))</f>
        <v>1829.531214</v>
      </c>
      <c r="F6953" s="12" t="s">
        <v>31</v>
      </c>
      <c r="G6953" s="15"/>
      <c r="H6953" s="14" t="n">
        <f aca="false">IFERROR(IF($F$3=0,"-",Tabla1[[#This Row],[Precio de Cliente neto]]*(1+$F$3)),"-")</f>
        <v>3049.21869</v>
      </c>
      <c r="I6953" s="14" t="n">
        <v>2904.0178</v>
      </c>
      <c r="J6953" s="14" t="n">
        <v>2613.61602</v>
      </c>
    </row>
    <row r="6954" customFormat="false" ht="15" hidden="false" customHeight="false" outlineLevel="0" collapsed="false">
      <c r="A6954" s="12" t="n">
        <v>42030</v>
      </c>
      <c r="B6954" s="13" t="s">
        <v>6967</v>
      </c>
      <c r="C6954" s="14" t="n">
        <f aca="false">IF($F$2=0," - ",Tabla1[[#This Row],[Base Precio de Lista neto]])</f>
        <v>2960.0714</v>
      </c>
      <c r="D6954" s="14" t="n">
        <f aca="false">IF($F$2=0," - ",Tabla1[[#This Row],[Base Precio de Lista neto]]*(1-$F$2))</f>
        <v>2072.04998</v>
      </c>
      <c r="E6954" s="14" t="n">
        <f aca="false">IF($F$2=0," - ",Tabla1[[#This Row],[Base para Mejor precio]]*(1-$F$2))</f>
        <v>1864.844982</v>
      </c>
      <c r="F6954" s="12" t="s">
        <v>31</v>
      </c>
      <c r="G6954" s="15"/>
      <c r="H6954" s="14" t="n">
        <f aca="false">IFERROR(IF($F$3=0,"-",Tabla1[[#This Row],[Precio de Cliente neto]]*(1+$F$3)),"-")</f>
        <v>3108.07497</v>
      </c>
      <c r="I6954" s="14" t="n">
        <v>2960.0714</v>
      </c>
      <c r="J6954" s="14" t="n">
        <v>2664.06426</v>
      </c>
    </row>
    <row r="6955" customFormat="false" ht="15" hidden="false" customHeight="false" outlineLevel="0" collapsed="false">
      <c r="A6955" s="12" t="n">
        <v>42031</v>
      </c>
      <c r="B6955" s="13" t="s">
        <v>6968</v>
      </c>
      <c r="C6955" s="14" t="n">
        <f aca="false">IF($F$2=0," - ",Tabla1[[#This Row],[Base Precio de Lista neto]])</f>
        <v>3201.1224</v>
      </c>
      <c r="D6955" s="14" t="n">
        <f aca="false">IF($F$2=0," - ",Tabla1[[#This Row],[Base Precio de Lista neto]]*(1-$F$2))</f>
        <v>2240.78568</v>
      </c>
      <c r="E6955" s="14" t="n">
        <f aca="false">IF($F$2=0," - ",Tabla1[[#This Row],[Base para Mejor precio]]*(1-$F$2))</f>
        <v>2016.707112</v>
      </c>
      <c r="F6955" s="12" t="s">
        <v>31</v>
      </c>
      <c r="G6955" s="15"/>
      <c r="H6955" s="14" t="n">
        <f aca="false">IFERROR(IF($F$3=0,"-",Tabla1[[#This Row],[Precio de Cliente neto]]*(1+$F$3)),"-")</f>
        <v>3361.17852</v>
      </c>
      <c r="I6955" s="14" t="n">
        <v>3201.1224</v>
      </c>
      <c r="J6955" s="14" t="n">
        <v>2881.01016</v>
      </c>
    </row>
    <row r="6956" customFormat="false" ht="15" hidden="false" customHeight="false" outlineLevel="0" collapsed="false">
      <c r="A6956" s="12" t="n">
        <v>42032</v>
      </c>
      <c r="B6956" s="13" t="s">
        <v>6969</v>
      </c>
      <c r="C6956" s="14" t="n">
        <f aca="false">IF($F$2=0," - ",Tabla1[[#This Row],[Base Precio de Lista neto]])</f>
        <v>3416.979</v>
      </c>
      <c r="D6956" s="14" t="n">
        <f aca="false">IF($F$2=0," - ",Tabla1[[#This Row],[Base Precio de Lista neto]]*(1-$F$2))</f>
        <v>2391.8853</v>
      </c>
      <c r="E6956" s="14" t="n">
        <f aca="false">IF($F$2=0," - ",Tabla1[[#This Row],[Base para Mejor precio]]*(1-$F$2))</f>
        <v>2152.69677</v>
      </c>
      <c r="F6956" s="12" t="s">
        <v>31</v>
      </c>
      <c r="G6956" s="15"/>
      <c r="H6956" s="14" t="n">
        <f aca="false">IFERROR(IF($F$3=0,"-",Tabla1[[#This Row],[Precio de Cliente neto]]*(1+$F$3)),"-")</f>
        <v>3587.82795</v>
      </c>
      <c r="I6956" s="14" t="n">
        <v>3416.979</v>
      </c>
      <c r="J6956" s="14" t="n">
        <v>3075.2811</v>
      </c>
    </row>
    <row r="6957" customFormat="false" ht="15" hidden="false" customHeight="false" outlineLevel="0" collapsed="false">
      <c r="A6957" s="12" t="n">
        <v>42033</v>
      </c>
      <c r="B6957" s="13" t="s">
        <v>6970</v>
      </c>
      <c r="C6957" s="14" t="n">
        <f aca="false">IF($F$2=0," - ",Tabla1[[#This Row],[Base Precio de Lista neto]])</f>
        <v>3688.7091</v>
      </c>
      <c r="D6957" s="14" t="n">
        <f aca="false">IF($F$2=0," - ",Tabla1[[#This Row],[Base Precio de Lista neto]]*(1-$F$2))</f>
        <v>2582.09637</v>
      </c>
      <c r="E6957" s="14" t="n">
        <f aca="false">IF($F$2=0," - ",Tabla1[[#This Row],[Base para Mejor precio]]*(1-$F$2))</f>
        <v>2323.886733</v>
      </c>
      <c r="F6957" s="12" t="s">
        <v>31</v>
      </c>
      <c r="G6957" s="15"/>
      <c r="H6957" s="14" t="n">
        <f aca="false">IFERROR(IF($F$3=0,"-",Tabla1[[#This Row],[Precio de Cliente neto]]*(1+$F$3)),"-")</f>
        <v>3873.144555</v>
      </c>
      <c r="I6957" s="14" t="n">
        <v>3688.7091</v>
      </c>
      <c r="J6957" s="14" t="n">
        <v>3319.83819</v>
      </c>
    </row>
    <row r="6958" customFormat="false" ht="15" hidden="false" customHeight="false" outlineLevel="0" collapsed="false">
      <c r="A6958" s="12" t="n">
        <v>42034</v>
      </c>
      <c r="B6958" s="13" t="s">
        <v>6971</v>
      </c>
      <c r="C6958" s="14" t="n">
        <f aca="false">IF($F$2=0," - ",Tabla1[[#This Row],[Base Precio de Lista neto]])</f>
        <v>4270.5944</v>
      </c>
      <c r="D6958" s="14" t="n">
        <f aca="false">IF($F$2=0," - ",Tabla1[[#This Row],[Base Precio de Lista neto]]*(1-$F$2))</f>
        <v>2989.41608</v>
      </c>
      <c r="E6958" s="14" t="n">
        <f aca="false">IF($F$2=0," - ",Tabla1[[#This Row],[Base para Mejor precio]]*(1-$F$2))</f>
        <v>2690.474472</v>
      </c>
      <c r="F6958" s="12" t="s">
        <v>31</v>
      </c>
      <c r="G6958" s="15"/>
      <c r="H6958" s="14" t="n">
        <f aca="false">IFERROR(IF($F$3=0,"-",Tabla1[[#This Row],[Precio de Cliente neto]]*(1+$F$3)),"-")</f>
        <v>4484.12412</v>
      </c>
      <c r="I6958" s="14" t="n">
        <v>4270.5944</v>
      </c>
      <c r="J6958" s="14" t="n">
        <v>3843.53496</v>
      </c>
    </row>
    <row r="6959" customFormat="false" ht="15" hidden="false" customHeight="false" outlineLevel="0" collapsed="false">
      <c r="A6959" s="12" t="n">
        <v>42035</v>
      </c>
      <c r="B6959" s="13" t="s">
        <v>6972</v>
      </c>
      <c r="C6959" s="14" t="n">
        <f aca="false">IF($F$2=0," - ",Tabla1[[#This Row],[Base Precio de Lista neto]])</f>
        <v>4494.2768</v>
      </c>
      <c r="D6959" s="14" t="n">
        <f aca="false">IF($F$2=0," - ",Tabla1[[#This Row],[Base Precio de Lista neto]]*(1-$F$2))</f>
        <v>3145.99376</v>
      </c>
      <c r="E6959" s="14" t="n">
        <f aca="false">IF($F$2=0," - ",Tabla1[[#This Row],[Base para Mejor precio]]*(1-$F$2))</f>
        <v>2831.394384</v>
      </c>
      <c r="F6959" s="12" t="s">
        <v>31</v>
      </c>
      <c r="G6959" s="15"/>
      <c r="H6959" s="14" t="n">
        <f aca="false">IFERROR(IF($F$3=0,"-",Tabla1[[#This Row],[Precio de Cliente neto]]*(1+$F$3)),"-")</f>
        <v>4718.99064</v>
      </c>
      <c r="I6959" s="14" t="n">
        <v>4494.2768</v>
      </c>
      <c r="J6959" s="14" t="n">
        <v>4044.84912</v>
      </c>
    </row>
    <row r="6960" customFormat="false" ht="15" hidden="false" customHeight="false" outlineLevel="0" collapsed="false">
      <c r="A6960" s="12" t="n">
        <v>42036</v>
      </c>
      <c r="B6960" s="13" t="s">
        <v>6973</v>
      </c>
      <c r="C6960" s="14" t="n">
        <f aca="false">IF($F$2=0," - ",Tabla1[[#This Row],[Base Precio de Lista neto]])</f>
        <v>1086.9712</v>
      </c>
      <c r="D6960" s="14" t="n">
        <f aca="false">IF($F$2=0," - ",Tabla1[[#This Row],[Base Precio de Lista neto]]*(1-$F$2))</f>
        <v>760.87984</v>
      </c>
      <c r="E6960" s="14" t="n">
        <f aca="false">IF($F$2=0," - ",Tabla1[[#This Row],[Base para Mejor precio]]*(1-$F$2))</f>
        <v>684.791856</v>
      </c>
      <c r="F6960" s="12" t="s">
        <v>31</v>
      </c>
      <c r="G6960" s="15"/>
      <c r="H6960" s="14" t="n">
        <f aca="false">IFERROR(IF($F$3=0,"-",Tabla1[[#This Row],[Precio de Cliente neto]]*(1+$F$3)),"-")</f>
        <v>1141.31976</v>
      </c>
      <c r="I6960" s="14" t="n">
        <v>1086.9712</v>
      </c>
      <c r="J6960" s="14" t="n">
        <v>978.27408</v>
      </c>
    </row>
    <row r="6961" customFormat="false" ht="15" hidden="false" customHeight="false" outlineLevel="0" collapsed="false">
      <c r="A6961" s="12" t="n">
        <v>42037</v>
      </c>
      <c r="B6961" s="13" t="s">
        <v>6974</v>
      </c>
      <c r="C6961" s="14" t="n">
        <f aca="false">IF($F$2=0," - ",Tabla1[[#This Row],[Base Precio de Lista neto]])</f>
        <v>1331.4259</v>
      </c>
      <c r="D6961" s="14" t="n">
        <f aca="false">IF($F$2=0," - ",Tabla1[[#This Row],[Base Precio de Lista neto]]*(1-$F$2))</f>
        <v>931.99813</v>
      </c>
      <c r="E6961" s="14" t="n">
        <f aca="false">IF($F$2=0," - ",Tabla1[[#This Row],[Base para Mejor precio]]*(1-$F$2))</f>
        <v>838.798317</v>
      </c>
      <c r="F6961" s="12" t="s">
        <v>31</v>
      </c>
      <c r="G6961" s="15"/>
      <c r="H6961" s="14" t="n">
        <f aca="false">IFERROR(IF($F$3=0,"-",Tabla1[[#This Row],[Precio de Cliente neto]]*(1+$F$3)),"-")</f>
        <v>1397.997195</v>
      </c>
      <c r="I6961" s="14" t="n">
        <v>1331.4259</v>
      </c>
      <c r="J6961" s="14" t="n">
        <v>1198.28331</v>
      </c>
    </row>
    <row r="6962" customFormat="false" ht="15" hidden="false" customHeight="false" outlineLevel="0" collapsed="false">
      <c r="A6962" s="12" t="n">
        <v>42040</v>
      </c>
      <c r="B6962" s="13" t="s">
        <v>6975</v>
      </c>
      <c r="C6962" s="14" t="n">
        <f aca="false">IF($F$2=0," - ",Tabla1[[#This Row],[Base Precio de Lista neto]])</f>
        <v>4266.7193</v>
      </c>
      <c r="D6962" s="14" t="n">
        <f aca="false">IF($F$2=0," - ",Tabla1[[#This Row],[Base Precio de Lista neto]]*(1-$F$2))</f>
        <v>2986.70351</v>
      </c>
      <c r="E6962" s="14" t="n">
        <f aca="false">IF($F$2=0," - ",Tabla1[[#This Row],[Base para Mejor precio]]*(1-$F$2))</f>
        <v>2688.033159</v>
      </c>
      <c r="F6962" s="12" t="s">
        <v>31</v>
      </c>
      <c r="G6962" s="15"/>
      <c r="H6962" s="14" t="n">
        <f aca="false">IFERROR(IF($F$3=0,"-",Tabla1[[#This Row],[Precio de Cliente neto]]*(1+$F$3)),"-")</f>
        <v>4480.055265</v>
      </c>
      <c r="I6962" s="14" t="n">
        <v>4266.7193</v>
      </c>
      <c r="J6962" s="14" t="n">
        <v>3840.04737</v>
      </c>
    </row>
    <row r="6963" customFormat="false" ht="15" hidden="false" customHeight="false" outlineLevel="0" collapsed="false">
      <c r="A6963" s="12" t="n">
        <v>42041</v>
      </c>
      <c r="B6963" s="13" t="s">
        <v>6976</v>
      </c>
      <c r="C6963" s="14" t="n">
        <f aca="false">IF($F$2=0," - ",Tabla1[[#This Row],[Base Precio de Lista neto]])</f>
        <v>4528.7069</v>
      </c>
      <c r="D6963" s="14" t="n">
        <f aca="false">IF($F$2=0," - ",Tabla1[[#This Row],[Base Precio de Lista neto]]*(1-$F$2))</f>
        <v>3170.09483</v>
      </c>
      <c r="E6963" s="14" t="n">
        <f aca="false">IF($F$2=0," - ",Tabla1[[#This Row],[Base para Mejor precio]]*(1-$F$2))</f>
        <v>2853.085347</v>
      </c>
      <c r="F6963" s="12" t="s">
        <v>31</v>
      </c>
      <c r="G6963" s="15"/>
      <c r="H6963" s="14" t="n">
        <f aca="false">IFERROR(IF($F$3=0,"-",Tabla1[[#This Row],[Precio de Cliente neto]]*(1+$F$3)),"-")</f>
        <v>4755.142245</v>
      </c>
      <c r="I6963" s="14" t="n">
        <v>4528.7069</v>
      </c>
      <c r="J6963" s="14" t="n">
        <v>4075.83621</v>
      </c>
    </row>
    <row r="6964" customFormat="false" ht="15" hidden="false" customHeight="false" outlineLevel="0" collapsed="false">
      <c r="A6964" s="12" t="n">
        <v>42042</v>
      </c>
      <c r="B6964" s="13" t="s">
        <v>6977</v>
      </c>
      <c r="C6964" s="14" t="n">
        <f aca="false">IF($F$2=0," - ",Tabla1[[#This Row],[Base Precio de Lista neto]])</f>
        <v>4797.3415</v>
      </c>
      <c r="D6964" s="14" t="n">
        <f aca="false">IF($F$2=0," - ",Tabla1[[#This Row],[Base Precio de Lista neto]]*(1-$F$2))</f>
        <v>3358.13905</v>
      </c>
      <c r="E6964" s="14" t="n">
        <f aca="false">IF($F$2=0," - ",Tabla1[[#This Row],[Base para Mejor precio]]*(1-$F$2))</f>
        <v>3022.325145</v>
      </c>
      <c r="F6964" s="12" t="s">
        <v>31</v>
      </c>
      <c r="G6964" s="15"/>
      <c r="H6964" s="14" t="n">
        <f aca="false">IFERROR(IF($F$3=0,"-",Tabla1[[#This Row],[Precio de Cliente neto]]*(1+$F$3)),"-")</f>
        <v>5037.208575</v>
      </c>
      <c r="I6964" s="14" t="n">
        <v>4797.3415</v>
      </c>
      <c r="J6964" s="14" t="n">
        <v>4317.60735</v>
      </c>
    </row>
    <row r="6965" customFormat="false" ht="15" hidden="false" customHeight="false" outlineLevel="0" collapsed="false">
      <c r="A6965" s="12" t="n">
        <v>42043</v>
      </c>
      <c r="B6965" s="13" t="s">
        <v>6978</v>
      </c>
      <c r="C6965" s="14" t="n">
        <f aca="false">IF($F$2=0," - ",Tabla1[[#This Row],[Base Precio de Lista neto]])</f>
        <v>5191.7042</v>
      </c>
      <c r="D6965" s="14" t="n">
        <f aca="false">IF($F$2=0," - ",Tabla1[[#This Row],[Base Precio de Lista neto]]*(1-$F$2))</f>
        <v>3634.19294</v>
      </c>
      <c r="E6965" s="14" t="n">
        <f aca="false">IF($F$2=0," - ",Tabla1[[#This Row],[Base para Mejor precio]]*(1-$F$2))</f>
        <v>3270.773646</v>
      </c>
      <c r="F6965" s="12" t="s">
        <v>31</v>
      </c>
      <c r="G6965" s="15"/>
      <c r="H6965" s="14" t="n">
        <f aca="false">IFERROR(IF($F$3=0,"-",Tabla1[[#This Row],[Precio de Cliente neto]]*(1+$F$3)),"-")</f>
        <v>5451.28941</v>
      </c>
      <c r="I6965" s="14" t="n">
        <v>5191.7042</v>
      </c>
      <c r="J6965" s="14" t="n">
        <v>4672.53378</v>
      </c>
    </row>
    <row r="6966" customFormat="false" ht="15" hidden="false" customHeight="false" outlineLevel="0" collapsed="false">
      <c r="A6966" s="12" t="n">
        <v>42044</v>
      </c>
      <c r="B6966" s="13" t="s">
        <v>6979</v>
      </c>
      <c r="C6966" s="14" t="n">
        <f aca="false">IF($F$2=0," - ",Tabla1[[#This Row],[Base Precio de Lista neto]])</f>
        <v>5723.2991</v>
      </c>
      <c r="D6966" s="14" t="n">
        <f aca="false">IF($F$2=0," - ",Tabla1[[#This Row],[Base Precio de Lista neto]]*(1-$F$2))</f>
        <v>4006.30937</v>
      </c>
      <c r="E6966" s="14" t="n">
        <f aca="false">IF($F$2=0," - ",Tabla1[[#This Row],[Base para Mejor precio]]*(1-$F$2))</f>
        <v>3605.678433</v>
      </c>
      <c r="F6966" s="12" t="s">
        <v>31</v>
      </c>
      <c r="G6966" s="15"/>
      <c r="H6966" s="14" t="n">
        <f aca="false">IFERROR(IF($F$3=0,"-",Tabla1[[#This Row],[Precio de Cliente neto]]*(1+$F$3)),"-")</f>
        <v>6009.464055</v>
      </c>
      <c r="I6966" s="14" t="n">
        <v>5723.2991</v>
      </c>
      <c r="J6966" s="14" t="n">
        <v>5150.96919</v>
      </c>
    </row>
    <row r="6967" customFormat="false" ht="15" hidden="false" customHeight="false" outlineLevel="0" collapsed="false">
      <c r="A6967" s="12" t="n">
        <v>42045</v>
      </c>
      <c r="B6967" s="13" t="s">
        <v>6980</v>
      </c>
      <c r="C6967" s="14" t="n">
        <f aca="false">IF($F$2=0," - ",Tabla1[[#This Row],[Base Precio de Lista neto]])</f>
        <v>6520.8919</v>
      </c>
      <c r="D6967" s="14" t="n">
        <f aca="false">IF($F$2=0," - ",Tabla1[[#This Row],[Base Precio de Lista neto]]*(1-$F$2))</f>
        <v>4564.62433</v>
      </c>
      <c r="E6967" s="14" t="n">
        <f aca="false">IF($F$2=0," - ",Tabla1[[#This Row],[Base para Mejor precio]]*(1-$F$2))</f>
        <v>4108.161897</v>
      </c>
      <c r="F6967" s="12" t="s">
        <v>31</v>
      </c>
      <c r="G6967" s="15"/>
      <c r="H6967" s="14" t="n">
        <f aca="false">IFERROR(IF($F$3=0,"-",Tabla1[[#This Row],[Precio de Cliente neto]]*(1+$F$3)),"-")</f>
        <v>6846.936495</v>
      </c>
      <c r="I6967" s="14" t="n">
        <v>6520.8919</v>
      </c>
      <c r="J6967" s="14" t="n">
        <v>5868.80271</v>
      </c>
    </row>
    <row r="6968" customFormat="false" ht="15" hidden="false" customHeight="false" outlineLevel="0" collapsed="false">
      <c r="A6968" s="12" t="n">
        <v>42046</v>
      </c>
      <c r="B6968" s="13" t="s">
        <v>6981</v>
      </c>
      <c r="C6968" s="14" t="n">
        <f aca="false">IF($F$2=0," - ",Tabla1[[#This Row],[Base Precio de Lista neto]])</f>
        <v>6707.8271</v>
      </c>
      <c r="D6968" s="14" t="n">
        <f aca="false">IF($F$2=0," - ",Tabla1[[#This Row],[Base Precio de Lista neto]]*(1-$F$2))</f>
        <v>4695.47897</v>
      </c>
      <c r="E6968" s="14" t="n">
        <f aca="false">IF($F$2=0," - ",Tabla1[[#This Row],[Base para Mejor precio]]*(1-$F$2))</f>
        <v>4225.931073</v>
      </c>
      <c r="F6968" s="12" t="s">
        <v>31</v>
      </c>
      <c r="G6968" s="15"/>
      <c r="H6968" s="14" t="n">
        <f aca="false">IFERROR(IF($F$3=0,"-",Tabla1[[#This Row],[Precio de Cliente neto]]*(1+$F$3)),"-")</f>
        <v>7043.218455</v>
      </c>
      <c r="I6968" s="14" t="n">
        <v>6707.8271</v>
      </c>
      <c r="J6968" s="14" t="n">
        <v>6037.04439</v>
      </c>
    </row>
    <row r="6969" customFormat="false" ht="15" hidden="false" customHeight="false" outlineLevel="0" collapsed="false">
      <c r="A6969" s="12" t="n">
        <v>42047</v>
      </c>
      <c r="B6969" s="13" t="s">
        <v>6982</v>
      </c>
      <c r="C6969" s="14" t="n">
        <f aca="false">IF($F$2=0," - ",Tabla1[[#This Row],[Base Precio de Lista neto]])</f>
        <v>7266.9739</v>
      </c>
      <c r="D6969" s="14" t="n">
        <f aca="false">IF($F$2=0," - ",Tabla1[[#This Row],[Base Precio de Lista neto]]*(1-$F$2))</f>
        <v>5086.88173</v>
      </c>
      <c r="E6969" s="14" t="n">
        <f aca="false">IF($F$2=0," - ",Tabla1[[#This Row],[Base para Mejor precio]]*(1-$F$2))</f>
        <v>4578.193557</v>
      </c>
      <c r="F6969" s="12" t="s">
        <v>31</v>
      </c>
      <c r="G6969" s="15"/>
      <c r="H6969" s="14" t="n">
        <f aca="false">IFERROR(IF($F$3=0,"-",Tabla1[[#This Row],[Precio de Cliente neto]]*(1+$F$3)),"-")</f>
        <v>7630.322595</v>
      </c>
      <c r="I6969" s="14" t="n">
        <v>7266.9739</v>
      </c>
      <c r="J6969" s="14" t="n">
        <v>6540.27651</v>
      </c>
    </row>
    <row r="6970" customFormat="false" ht="15" hidden="false" customHeight="false" outlineLevel="0" collapsed="false">
      <c r="A6970" s="12" t="n">
        <v>42048</v>
      </c>
      <c r="B6970" s="13" t="s">
        <v>6983</v>
      </c>
      <c r="C6970" s="14" t="n">
        <f aca="false">IF($F$2=0," - ",Tabla1[[#This Row],[Base Precio de Lista neto]])</f>
        <v>8570.6855</v>
      </c>
      <c r="D6970" s="14" t="n">
        <f aca="false">IF($F$2=0," - ",Tabla1[[#This Row],[Base Precio de Lista neto]]*(1-$F$2))</f>
        <v>5999.47985</v>
      </c>
      <c r="E6970" s="14" t="n">
        <f aca="false">IF($F$2=0," - ",Tabla1[[#This Row],[Base para Mejor precio]]*(1-$F$2))</f>
        <v>5399.531865</v>
      </c>
      <c r="F6970" s="12" t="s">
        <v>31</v>
      </c>
      <c r="G6970" s="15"/>
      <c r="H6970" s="14" t="n">
        <f aca="false">IFERROR(IF($F$3=0,"-",Tabla1[[#This Row],[Precio de Cliente neto]]*(1+$F$3)),"-")</f>
        <v>8999.219775</v>
      </c>
      <c r="I6970" s="14" t="n">
        <v>8570.6855</v>
      </c>
      <c r="J6970" s="14" t="n">
        <v>7713.61695</v>
      </c>
    </row>
    <row r="6971" customFormat="false" ht="15" hidden="false" customHeight="false" outlineLevel="0" collapsed="false">
      <c r="A6971" s="12" t="n">
        <v>42049</v>
      </c>
      <c r="B6971" s="13" t="s">
        <v>6984</v>
      </c>
      <c r="C6971" s="14" t="n">
        <f aca="false">IF($F$2=0," - ",Tabla1[[#This Row],[Base Precio de Lista neto]])</f>
        <v>9501.4762</v>
      </c>
      <c r="D6971" s="14" t="n">
        <f aca="false">IF($F$2=0," - ",Tabla1[[#This Row],[Base Precio de Lista neto]]*(1-$F$2))</f>
        <v>6651.03334</v>
      </c>
      <c r="E6971" s="14" t="n">
        <f aca="false">IF($F$2=0," - ",Tabla1[[#This Row],[Base para Mejor precio]]*(1-$F$2))</f>
        <v>5985.930006</v>
      </c>
      <c r="F6971" s="12" t="s">
        <v>31</v>
      </c>
      <c r="G6971" s="15"/>
      <c r="H6971" s="14" t="n">
        <f aca="false">IFERROR(IF($F$3=0,"-",Tabla1[[#This Row],[Precio de Cliente neto]]*(1+$F$3)),"-")</f>
        <v>9976.55001</v>
      </c>
      <c r="I6971" s="14" t="n">
        <v>9501.4762</v>
      </c>
      <c r="J6971" s="14" t="n">
        <v>8551.32858</v>
      </c>
    </row>
    <row r="6972" customFormat="false" ht="15" hidden="false" customHeight="false" outlineLevel="0" collapsed="false">
      <c r="A6972" s="12" t="n">
        <v>42050</v>
      </c>
      <c r="B6972" s="13" t="s">
        <v>6985</v>
      </c>
      <c r="C6972" s="14" t="n">
        <f aca="false">IF($F$2=0," - ",Tabla1[[#This Row],[Base Precio de Lista neto]])</f>
        <v>10247.3007</v>
      </c>
      <c r="D6972" s="14" t="n">
        <f aca="false">IF($F$2=0," - ",Tabla1[[#This Row],[Base Precio de Lista neto]]*(1-$F$2))</f>
        <v>7173.11049</v>
      </c>
      <c r="E6972" s="14" t="n">
        <f aca="false">IF($F$2=0," - ",Tabla1[[#This Row],[Base para Mejor precio]]*(1-$F$2))</f>
        <v>6455.799441</v>
      </c>
      <c r="F6972" s="12" t="s">
        <v>31</v>
      </c>
      <c r="G6972" s="15"/>
      <c r="H6972" s="14" t="n">
        <f aca="false">IFERROR(IF($F$3=0,"-",Tabla1[[#This Row],[Precio de Cliente neto]]*(1+$F$3)),"-")</f>
        <v>10759.665735</v>
      </c>
      <c r="I6972" s="14" t="n">
        <v>10247.3007</v>
      </c>
      <c r="J6972" s="14" t="n">
        <v>9222.57063</v>
      </c>
    </row>
    <row r="6973" customFormat="false" ht="15" hidden="false" customHeight="false" outlineLevel="0" collapsed="false">
      <c r="A6973" s="12" t="n">
        <v>42051</v>
      </c>
      <c r="B6973" s="13" t="s">
        <v>6986</v>
      </c>
      <c r="C6973" s="14" t="n">
        <f aca="false">IF($F$2=0," - ",Tabla1[[#This Row],[Base Precio de Lista neto]])</f>
        <v>1243.0788</v>
      </c>
      <c r="D6973" s="14" t="n">
        <f aca="false">IF($F$2=0," - ",Tabla1[[#This Row],[Base Precio de Lista neto]]*(1-$F$2))</f>
        <v>870.15516</v>
      </c>
      <c r="E6973" s="14" t="n">
        <f aca="false">IF($F$2=0," - ",Tabla1[[#This Row],[Base para Mejor precio]]*(1-$F$2))</f>
        <v>783.139644</v>
      </c>
      <c r="F6973" s="12" t="s">
        <v>31</v>
      </c>
      <c r="G6973" s="15"/>
      <c r="H6973" s="14" t="n">
        <f aca="false">IFERROR(IF($F$3=0,"-",Tabla1[[#This Row],[Precio de Cliente neto]]*(1+$F$3)),"-")</f>
        <v>1305.23274</v>
      </c>
      <c r="I6973" s="14" t="n">
        <v>1243.0788</v>
      </c>
      <c r="J6973" s="14" t="n">
        <v>1118.77092</v>
      </c>
    </row>
    <row r="6974" customFormat="false" ht="15" hidden="false" customHeight="false" outlineLevel="0" collapsed="false">
      <c r="A6974" s="12" t="n">
        <v>42052</v>
      </c>
      <c r="B6974" s="13" t="s">
        <v>6987</v>
      </c>
      <c r="C6974" s="14" t="n">
        <f aca="false">IF($F$2=0," - ",Tabla1[[#This Row],[Base Precio de Lista neto]])</f>
        <v>1572.9207</v>
      </c>
      <c r="D6974" s="14" t="n">
        <f aca="false">IF($F$2=0," - ",Tabla1[[#This Row],[Base Precio de Lista neto]]*(1-$F$2))</f>
        <v>1101.04449</v>
      </c>
      <c r="E6974" s="14" t="n">
        <f aca="false">IF($F$2=0," - ",Tabla1[[#This Row],[Base para Mejor precio]]*(1-$F$2))</f>
        <v>990.940041</v>
      </c>
      <c r="F6974" s="12" t="s">
        <v>31</v>
      </c>
      <c r="G6974" s="15"/>
      <c r="H6974" s="14" t="n">
        <f aca="false">IFERROR(IF($F$3=0,"-",Tabla1[[#This Row],[Precio de Cliente neto]]*(1+$F$3)),"-")</f>
        <v>1651.566735</v>
      </c>
      <c r="I6974" s="14" t="n">
        <v>1572.9207</v>
      </c>
      <c r="J6974" s="14" t="n">
        <v>1415.62863</v>
      </c>
    </row>
    <row r="6975" customFormat="false" ht="15" hidden="false" customHeight="false" outlineLevel="0" collapsed="false">
      <c r="A6975" s="12" t="n">
        <v>42053</v>
      </c>
      <c r="B6975" s="13" t="s">
        <v>6988</v>
      </c>
      <c r="C6975" s="14" t="n">
        <f aca="false">IF($F$2=0," - ",Tabla1[[#This Row],[Base Precio de Lista neto]])</f>
        <v>229.8586</v>
      </c>
      <c r="D6975" s="14" t="n">
        <f aca="false">IF($F$2=0," - ",Tabla1[[#This Row],[Base Precio de Lista neto]]*(1-$F$2))</f>
        <v>160.90102</v>
      </c>
      <c r="E6975" s="14" t="n">
        <f aca="false">IF($F$2=0," - ",Tabla1[[#This Row],[Base para Mejor precio]]*(1-$F$2))</f>
        <v>144.810918</v>
      </c>
      <c r="F6975" s="12" t="s">
        <v>31</v>
      </c>
      <c r="G6975" s="15"/>
      <c r="H6975" s="14" t="n">
        <f aca="false">IFERROR(IF($F$3=0,"-",Tabla1[[#This Row],[Precio de Cliente neto]]*(1+$F$3)),"-")</f>
        <v>241.35153</v>
      </c>
      <c r="I6975" s="14" t="n">
        <v>229.8586</v>
      </c>
      <c r="J6975" s="14" t="n">
        <v>206.87274</v>
      </c>
    </row>
    <row r="6976" customFormat="false" ht="15" hidden="false" customHeight="false" outlineLevel="0" collapsed="false">
      <c r="A6976" s="12" t="n">
        <v>42054</v>
      </c>
      <c r="B6976" s="13" t="s">
        <v>6989</v>
      </c>
      <c r="C6976" s="14" t="n">
        <f aca="false">IF($F$2=0," - ",Tabla1[[#This Row],[Base Precio de Lista neto]])</f>
        <v>258.5479</v>
      </c>
      <c r="D6976" s="14" t="n">
        <f aca="false">IF($F$2=0," - ",Tabla1[[#This Row],[Base Precio de Lista neto]]*(1-$F$2))</f>
        <v>180.98353</v>
      </c>
      <c r="E6976" s="14" t="n">
        <f aca="false">IF($F$2=0," - ",Tabla1[[#This Row],[Base para Mejor precio]]*(1-$F$2))</f>
        <v>162.885177</v>
      </c>
      <c r="F6976" s="12" t="s">
        <v>31</v>
      </c>
      <c r="G6976" s="15"/>
      <c r="H6976" s="14" t="n">
        <f aca="false">IFERROR(IF($F$3=0,"-",Tabla1[[#This Row],[Precio de Cliente neto]]*(1+$F$3)),"-")</f>
        <v>271.475295</v>
      </c>
      <c r="I6976" s="14" t="n">
        <v>258.5479</v>
      </c>
      <c r="J6976" s="14" t="n">
        <v>232.69311</v>
      </c>
    </row>
    <row r="6977" customFormat="false" ht="15" hidden="false" customHeight="false" outlineLevel="0" collapsed="false">
      <c r="A6977" s="12" t="n">
        <v>42055</v>
      </c>
      <c r="B6977" s="13" t="s">
        <v>6990</v>
      </c>
      <c r="C6977" s="14" t="n">
        <f aca="false">IF($F$2=0," - ",Tabla1[[#This Row],[Base Precio de Lista neto]])</f>
        <v>228.4748</v>
      </c>
      <c r="D6977" s="14" t="n">
        <f aca="false">IF($F$2=0," - ",Tabla1[[#This Row],[Base Precio de Lista neto]]*(1-$F$2))</f>
        <v>159.93236</v>
      </c>
      <c r="E6977" s="14" t="n">
        <f aca="false">IF($F$2=0," - ",Tabla1[[#This Row],[Base para Mejor precio]]*(1-$F$2))</f>
        <v>143.939124</v>
      </c>
      <c r="F6977" s="12" t="s">
        <v>31</v>
      </c>
      <c r="G6977" s="15"/>
      <c r="H6977" s="14" t="n">
        <f aca="false">IFERROR(IF($F$3=0,"-",Tabla1[[#This Row],[Precio de Cliente neto]]*(1+$F$3)),"-")</f>
        <v>239.89854</v>
      </c>
      <c r="I6977" s="14" t="n">
        <v>228.4748</v>
      </c>
      <c r="J6977" s="14" t="n">
        <v>205.62732</v>
      </c>
    </row>
    <row r="6978" customFormat="false" ht="15" hidden="false" customHeight="false" outlineLevel="0" collapsed="false">
      <c r="A6978" s="12" t="n">
        <v>42056</v>
      </c>
      <c r="B6978" s="13" t="s">
        <v>6991</v>
      </c>
      <c r="C6978" s="14" t="n">
        <f aca="false">IF($F$2=0," - ",Tabla1[[#This Row],[Base Precio de Lista neto]])</f>
        <v>256.7567</v>
      </c>
      <c r="D6978" s="14" t="n">
        <f aca="false">IF($F$2=0," - ",Tabla1[[#This Row],[Base Precio de Lista neto]]*(1-$F$2))</f>
        <v>179.72969</v>
      </c>
      <c r="E6978" s="14" t="n">
        <f aca="false">IF($F$2=0," - ",Tabla1[[#This Row],[Base para Mejor precio]]*(1-$F$2))</f>
        <v>161.756721</v>
      </c>
      <c r="F6978" s="12" t="s">
        <v>31</v>
      </c>
      <c r="G6978" s="15"/>
      <c r="H6978" s="14" t="n">
        <f aca="false">IFERROR(IF($F$3=0,"-",Tabla1[[#This Row],[Precio de Cliente neto]]*(1+$F$3)),"-")</f>
        <v>269.594535</v>
      </c>
      <c r="I6978" s="14" t="n">
        <v>256.7567</v>
      </c>
      <c r="J6978" s="14" t="n">
        <v>231.08103</v>
      </c>
    </row>
    <row r="6979" customFormat="false" ht="15" hidden="false" customHeight="false" outlineLevel="0" collapsed="false">
      <c r="A6979" s="12" t="n">
        <v>42057</v>
      </c>
      <c r="B6979" s="13" t="s">
        <v>6992</v>
      </c>
      <c r="C6979" s="14" t="n">
        <f aca="false">IF($F$2=0," - ",Tabla1[[#This Row],[Base Precio de Lista neto]])</f>
        <v>237.0286</v>
      </c>
      <c r="D6979" s="14" t="n">
        <f aca="false">IF($F$2=0," - ",Tabla1[[#This Row],[Base Precio de Lista neto]]*(1-$F$2))</f>
        <v>165.92002</v>
      </c>
      <c r="E6979" s="14" t="n">
        <f aca="false">IF($F$2=0," - ",Tabla1[[#This Row],[Base para Mejor precio]]*(1-$F$2))</f>
        <v>149.328018</v>
      </c>
      <c r="F6979" s="12" t="s">
        <v>31</v>
      </c>
      <c r="G6979" s="15"/>
      <c r="H6979" s="14" t="n">
        <f aca="false">IFERROR(IF($F$3=0,"-",Tabla1[[#This Row],[Precio de Cliente neto]]*(1+$F$3)),"-")</f>
        <v>248.88003</v>
      </c>
      <c r="I6979" s="14" t="n">
        <v>237.0286</v>
      </c>
      <c r="J6979" s="14" t="n">
        <v>213.32574</v>
      </c>
    </row>
    <row r="6980" customFormat="false" ht="15" hidden="false" customHeight="false" outlineLevel="0" collapsed="false">
      <c r="A6980" s="12" t="n">
        <v>42058</v>
      </c>
      <c r="B6980" s="13" t="s">
        <v>6993</v>
      </c>
      <c r="C6980" s="14" t="n">
        <f aca="false">IF($F$2=0," - ",Tabla1[[#This Row],[Base Precio de Lista neto]])</f>
        <v>267.2918</v>
      </c>
      <c r="D6980" s="14" t="n">
        <f aca="false">IF($F$2=0," - ",Tabla1[[#This Row],[Base Precio de Lista neto]]*(1-$F$2))</f>
        <v>187.10426</v>
      </c>
      <c r="E6980" s="14" t="n">
        <f aca="false">IF($F$2=0," - ",Tabla1[[#This Row],[Base para Mejor precio]]*(1-$F$2))</f>
        <v>168.393834</v>
      </c>
      <c r="F6980" s="12" t="s">
        <v>31</v>
      </c>
      <c r="G6980" s="15"/>
      <c r="H6980" s="14" t="n">
        <f aca="false">IFERROR(IF($F$3=0,"-",Tabla1[[#This Row],[Precio de Cliente neto]]*(1+$F$3)),"-")</f>
        <v>280.65639</v>
      </c>
      <c r="I6980" s="14" t="n">
        <v>267.2918</v>
      </c>
      <c r="J6980" s="14" t="n">
        <v>240.56262</v>
      </c>
    </row>
    <row r="6981" customFormat="false" ht="15" hidden="false" customHeight="false" outlineLevel="0" collapsed="false">
      <c r="A6981" s="12" t="n">
        <v>42059</v>
      </c>
      <c r="B6981" s="13" t="s">
        <v>6994</v>
      </c>
      <c r="C6981" s="14" t="n">
        <f aca="false">IF($F$2=0," - ",Tabla1[[#This Row],[Base Precio de Lista neto]])</f>
        <v>385.6491</v>
      </c>
      <c r="D6981" s="14" t="n">
        <f aca="false">IF($F$2=0," - ",Tabla1[[#This Row],[Base Precio de Lista neto]]*(1-$F$2))</f>
        <v>269.95437</v>
      </c>
      <c r="E6981" s="14" t="n">
        <f aca="false">IF($F$2=0," - ",Tabla1[[#This Row],[Base para Mejor precio]]*(1-$F$2))</f>
        <v>242.958933</v>
      </c>
      <c r="F6981" s="12" t="s">
        <v>31</v>
      </c>
      <c r="G6981" s="15"/>
      <c r="H6981" s="14" t="n">
        <f aca="false">IFERROR(IF($F$3=0,"-",Tabla1[[#This Row],[Precio de Cliente neto]]*(1+$F$3)),"-")</f>
        <v>404.931555</v>
      </c>
      <c r="I6981" s="14" t="n">
        <v>385.6491</v>
      </c>
      <c r="J6981" s="14" t="n">
        <v>347.08419</v>
      </c>
    </row>
    <row r="6982" customFormat="false" ht="15" hidden="false" customHeight="false" outlineLevel="0" collapsed="false">
      <c r="A6982" s="12" t="n">
        <v>42060</v>
      </c>
      <c r="B6982" s="13" t="s">
        <v>6995</v>
      </c>
      <c r="C6982" s="14" t="n">
        <f aca="false">IF($F$2=0," - ",Tabla1[[#This Row],[Base Precio de Lista neto]])</f>
        <v>616.3845</v>
      </c>
      <c r="D6982" s="14" t="n">
        <f aca="false">IF($F$2=0," - ",Tabla1[[#This Row],[Base Precio de Lista neto]]*(1-$F$2))</f>
        <v>431.46915</v>
      </c>
      <c r="E6982" s="14" t="n">
        <f aca="false">IF($F$2=0," - ",Tabla1[[#This Row],[Base para Mejor precio]]*(1-$F$2))</f>
        <v>388.322235</v>
      </c>
      <c r="F6982" s="12" t="s">
        <v>31</v>
      </c>
      <c r="G6982" s="15"/>
      <c r="H6982" s="14" t="n">
        <f aca="false">IFERROR(IF($F$3=0,"-",Tabla1[[#This Row],[Precio de Cliente neto]]*(1+$F$3)),"-")</f>
        <v>647.203725</v>
      </c>
      <c r="I6982" s="14" t="n">
        <v>616.3845</v>
      </c>
      <c r="J6982" s="14" t="n">
        <v>554.74605</v>
      </c>
    </row>
    <row r="6983" customFormat="false" ht="15" hidden="false" customHeight="false" outlineLevel="0" collapsed="false">
      <c r="A6983" s="12" t="n">
        <v>42061</v>
      </c>
      <c r="B6983" s="13" t="s">
        <v>6996</v>
      </c>
      <c r="C6983" s="14" t="n">
        <f aca="false">IF($F$2=0," - ",Tabla1[[#This Row],[Base Precio de Lista neto]])</f>
        <v>810.6124</v>
      </c>
      <c r="D6983" s="14" t="n">
        <f aca="false">IF($F$2=0," - ",Tabla1[[#This Row],[Base Precio de Lista neto]]*(1-$F$2))</f>
        <v>567.42868</v>
      </c>
      <c r="E6983" s="14" t="n">
        <f aca="false">IF($F$2=0," - ",Tabla1[[#This Row],[Base para Mejor precio]]*(1-$F$2))</f>
        <v>510.685812</v>
      </c>
      <c r="F6983" s="12" t="s">
        <v>31</v>
      </c>
      <c r="G6983" s="15"/>
      <c r="H6983" s="14" t="n">
        <f aca="false">IFERROR(IF($F$3=0,"-",Tabla1[[#This Row],[Precio de Cliente neto]]*(1+$F$3)),"-")</f>
        <v>851.14302</v>
      </c>
      <c r="I6983" s="14" t="n">
        <v>810.6124</v>
      </c>
      <c r="J6983" s="14" t="n">
        <v>729.55116</v>
      </c>
    </row>
    <row r="6984" customFormat="false" ht="15" hidden="false" customHeight="false" outlineLevel="0" collapsed="false">
      <c r="A6984" s="12" t="n">
        <v>42062</v>
      </c>
      <c r="B6984" s="13" t="s">
        <v>6997</v>
      </c>
      <c r="C6984" s="14" t="n">
        <f aca="false">IF($F$2=0," - ",Tabla1[[#This Row],[Base Precio de Lista neto]])</f>
        <v>262.6157</v>
      </c>
      <c r="D6984" s="14" t="n">
        <f aca="false">IF($F$2=0," - ",Tabla1[[#This Row],[Base Precio de Lista neto]]*(1-$F$2))</f>
        <v>183.83099</v>
      </c>
      <c r="E6984" s="14" t="n">
        <f aca="false">IF($F$2=0," - ",Tabla1[[#This Row],[Base para Mejor precio]]*(1-$F$2))</f>
        <v>165.447891</v>
      </c>
      <c r="F6984" s="12" t="s">
        <v>31</v>
      </c>
      <c r="G6984" s="15"/>
      <c r="H6984" s="14" t="n">
        <f aca="false">IFERROR(IF($F$3=0,"-",Tabla1[[#This Row],[Precio de Cliente neto]]*(1+$F$3)),"-")</f>
        <v>275.746485</v>
      </c>
      <c r="I6984" s="14" t="n">
        <v>262.6157</v>
      </c>
      <c r="J6984" s="14" t="n">
        <v>236.35413</v>
      </c>
    </row>
    <row r="6985" customFormat="false" ht="15" hidden="false" customHeight="false" outlineLevel="0" collapsed="false">
      <c r="A6985" s="12" t="n">
        <v>42063</v>
      </c>
      <c r="B6985" s="13" t="s">
        <v>6998</v>
      </c>
      <c r="C6985" s="14" t="n">
        <f aca="false">IF($F$2=0," - ",Tabla1[[#This Row],[Base Precio de Lista neto]])</f>
        <v>288.1588</v>
      </c>
      <c r="D6985" s="14" t="n">
        <f aca="false">IF($F$2=0," - ",Tabla1[[#This Row],[Base Precio de Lista neto]]*(1-$F$2))</f>
        <v>201.71116</v>
      </c>
      <c r="E6985" s="14" t="n">
        <f aca="false">IF($F$2=0," - ",Tabla1[[#This Row],[Base para Mejor precio]]*(1-$F$2))</f>
        <v>181.540044</v>
      </c>
      <c r="F6985" s="12" t="s">
        <v>31</v>
      </c>
      <c r="G6985" s="15"/>
      <c r="H6985" s="14" t="n">
        <f aca="false">IFERROR(IF($F$3=0,"-",Tabla1[[#This Row],[Precio de Cliente neto]]*(1+$F$3)),"-")</f>
        <v>302.56674</v>
      </c>
      <c r="I6985" s="14" t="n">
        <v>288.1588</v>
      </c>
      <c r="J6985" s="14" t="n">
        <v>259.34292</v>
      </c>
    </row>
    <row r="6986" customFormat="false" ht="15" hidden="false" customHeight="false" outlineLevel="0" collapsed="false">
      <c r="A6986" s="12" t="n">
        <v>42064</v>
      </c>
      <c r="B6986" s="13" t="s">
        <v>6999</v>
      </c>
      <c r="C6986" s="14" t="n">
        <f aca="false">IF($F$2=0," - ",Tabla1[[#This Row],[Base Precio de Lista neto]])</f>
        <v>439.1865</v>
      </c>
      <c r="D6986" s="14" t="n">
        <f aca="false">IF($F$2=0," - ",Tabla1[[#This Row],[Base Precio de Lista neto]]*(1-$F$2))</f>
        <v>307.43055</v>
      </c>
      <c r="E6986" s="14" t="n">
        <f aca="false">IF($F$2=0," - ",Tabla1[[#This Row],[Base para Mejor precio]]*(1-$F$2))</f>
        <v>276.687495</v>
      </c>
      <c r="F6986" s="12" t="s">
        <v>31</v>
      </c>
      <c r="G6986" s="15"/>
      <c r="H6986" s="14" t="n">
        <f aca="false">IFERROR(IF($F$3=0,"-",Tabla1[[#This Row],[Precio de Cliente neto]]*(1+$F$3)),"-")</f>
        <v>461.145825</v>
      </c>
      <c r="I6986" s="14" t="n">
        <v>439.1865</v>
      </c>
      <c r="J6986" s="14" t="n">
        <v>395.26785</v>
      </c>
    </row>
    <row r="6987" customFormat="false" ht="15" hidden="false" customHeight="false" outlineLevel="0" collapsed="false">
      <c r="A6987" s="12" t="n">
        <v>42065</v>
      </c>
      <c r="B6987" s="13" t="s">
        <v>7000</v>
      </c>
      <c r="C6987" s="14" t="n">
        <f aca="false">IF($F$2=0," - ",Tabla1[[#This Row],[Base Precio de Lista neto]])</f>
        <v>673.9047</v>
      </c>
      <c r="D6987" s="14" t="n">
        <f aca="false">IF($F$2=0," - ",Tabla1[[#This Row],[Base Precio de Lista neto]]*(1-$F$2))</f>
        <v>471.73329</v>
      </c>
      <c r="E6987" s="14" t="n">
        <f aca="false">IF($F$2=0," - ",Tabla1[[#This Row],[Base para Mejor precio]]*(1-$F$2))</f>
        <v>424.559961</v>
      </c>
      <c r="F6987" s="12" t="s">
        <v>31</v>
      </c>
      <c r="G6987" s="15"/>
      <c r="H6987" s="14" t="n">
        <f aca="false">IFERROR(IF($F$3=0,"-",Tabla1[[#This Row],[Precio de Cliente neto]]*(1+$F$3)),"-")</f>
        <v>707.599935</v>
      </c>
      <c r="I6987" s="14" t="n">
        <v>673.9047</v>
      </c>
      <c r="J6987" s="14" t="n">
        <v>606.51423</v>
      </c>
    </row>
    <row r="6988" customFormat="false" ht="15" hidden="false" customHeight="false" outlineLevel="0" collapsed="false">
      <c r="A6988" s="12" t="n">
        <v>42066</v>
      </c>
      <c r="B6988" s="13" t="s">
        <v>7001</v>
      </c>
      <c r="C6988" s="14" t="n">
        <f aca="false">IF($F$2=0," - ",Tabla1[[#This Row],[Base Precio de Lista neto]])</f>
        <v>1111.1774</v>
      </c>
      <c r="D6988" s="14" t="n">
        <f aca="false">IF($F$2=0," - ",Tabla1[[#This Row],[Base Precio de Lista neto]]*(1-$F$2))</f>
        <v>777.82418</v>
      </c>
      <c r="E6988" s="14" t="n">
        <f aca="false">IF($F$2=0," - ",Tabla1[[#This Row],[Base para Mejor precio]]*(1-$F$2))</f>
        <v>700.041762</v>
      </c>
      <c r="F6988" s="12" t="s">
        <v>31</v>
      </c>
      <c r="G6988" s="15"/>
      <c r="H6988" s="14" t="n">
        <f aca="false">IFERROR(IF($F$3=0,"-",Tabla1[[#This Row],[Precio de Cliente neto]]*(1+$F$3)),"-")</f>
        <v>1166.73627</v>
      </c>
      <c r="I6988" s="14" t="n">
        <v>1111.1774</v>
      </c>
      <c r="J6988" s="14" t="n">
        <v>1000.05966</v>
      </c>
    </row>
    <row r="6989" customFormat="false" ht="15" hidden="false" customHeight="false" outlineLevel="0" collapsed="false">
      <c r="A6989" s="12" t="n">
        <v>42067</v>
      </c>
      <c r="B6989" s="13" t="s">
        <v>7002</v>
      </c>
      <c r="C6989" s="14" t="n">
        <f aca="false">IF($F$2=0," - ",Tabla1[[#This Row],[Base Precio de Lista neto]])</f>
        <v>373.1297</v>
      </c>
      <c r="D6989" s="14" t="n">
        <f aca="false">IF($F$2=0," - ",Tabla1[[#This Row],[Base Precio de Lista neto]]*(1-$F$2))</f>
        <v>261.19079</v>
      </c>
      <c r="E6989" s="14" t="n">
        <f aca="false">IF($F$2=0," - ",Tabla1[[#This Row],[Base para Mejor precio]]*(1-$F$2))</f>
        <v>235.071711</v>
      </c>
      <c r="F6989" s="12" t="s">
        <v>31</v>
      </c>
      <c r="G6989" s="15"/>
      <c r="H6989" s="14" t="n">
        <f aca="false">IFERROR(IF($F$3=0,"-",Tabla1[[#This Row],[Precio de Cliente neto]]*(1+$F$3)),"-")</f>
        <v>391.786185</v>
      </c>
      <c r="I6989" s="14" t="n">
        <v>373.1297</v>
      </c>
      <c r="J6989" s="14" t="n">
        <v>335.81673</v>
      </c>
    </row>
    <row r="6990" customFormat="false" ht="15" hidden="false" customHeight="false" outlineLevel="0" collapsed="false">
      <c r="A6990" s="12" t="n">
        <v>42068</v>
      </c>
      <c r="B6990" s="13" t="s">
        <v>7003</v>
      </c>
      <c r="C6990" s="14" t="n">
        <f aca="false">IF($F$2=0," - ",Tabla1[[#This Row],[Base Precio de Lista neto]])</f>
        <v>475.9356</v>
      </c>
      <c r="D6990" s="14" t="n">
        <f aca="false">IF($F$2=0," - ",Tabla1[[#This Row],[Base Precio de Lista neto]]*(1-$F$2))</f>
        <v>333.15492</v>
      </c>
      <c r="E6990" s="14" t="n">
        <f aca="false">IF($F$2=0," - ",Tabla1[[#This Row],[Base para Mejor precio]]*(1-$F$2))</f>
        <v>299.839428</v>
      </c>
      <c r="F6990" s="12" t="s">
        <v>31</v>
      </c>
      <c r="G6990" s="15"/>
      <c r="H6990" s="14" t="n">
        <f aca="false">IFERROR(IF($F$3=0,"-",Tabla1[[#This Row],[Precio de Cliente neto]]*(1+$F$3)),"-")</f>
        <v>499.73238</v>
      </c>
      <c r="I6990" s="14" t="n">
        <v>475.9356</v>
      </c>
      <c r="J6990" s="14" t="n">
        <v>428.34204</v>
      </c>
    </row>
    <row r="6991" customFormat="false" ht="15" hidden="false" customHeight="false" outlineLevel="0" collapsed="false">
      <c r="A6991" s="12" t="n">
        <v>42069</v>
      </c>
      <c r="B6991" s="13" t="s">
        <v>7004</v>
      </c>
      <c r="C6991" s="14" t="n">
        <f aca="false">IF($F$2=0," - ",Tabla1[[#This Row],[Base Precio de Lista neto]])</f>
        <v>754.3249</v>
      </c>
      <c r="D6991" s="14" t="n">
        <f aca="false">IF($F$2=0," - ",Tabla1[[#This Row],[Base Precio de Lista neto]]*(1-$F$2))</f>
        <v>528.02743</v>
      </c>
      <c r="E6991" s="14" t="n">
        <f aca="false">IF($F$2=0," - ",Tabla1[[#This Row],[Base para Mejor precio]]*(1-$F$2))</f>
        <v>475.224687</v>
      </c>
      <c r="F6991" s="12" t="s">
        <v>31</v>
      </c>
      <c r="G6991" s="15"/>
      <c r="H6991" s="14" t="n">
        <f aca="false">IFERROR(IF($F$3=0,"-",Tabla1[[#This Row],[Precio de Cliente neto]]*(1+$F$3)),"-")</f>
        <v>792.041145</v>
      </c>
      <c r="I6991" s="14" t="n">
        <v>754.3249</v>
      </c>
      <c r="J6991" s="14" t="n">
        <v>678.89241</v>
      </c>
    </row>
    <row r="6992" customFormat="false" ht="15" hidden="false" customHeight="false" outlineLevel="0" collapsed="false">
      <c r="A6992" s="12" t="n">
        <v>42070</v>
      </c>
      <c r="B6992" s="13" t="s">
        <v>7005</v>
      </c>
      <c r="C6992" s="14" t="n">
        <f aca="false">IF($F$2=0," - ",Tabla1[[#This Row],[Base Precio de Lista neto]])</f>
        <v>1144.9322</v>
      </c>
      <c r="D6992" s="14" t="n">
        <f aca="false">IF($F$2=0," - ",Tabla1[[#This Row],[Base Precio de Lista neto]]*(1-$F$2))</f>
        <v>801.45254</v>
      </c>
      <c r="E6992" s="14" t="n">
        <f aca="false">IF($F$2=0," - ",Tabla1[[#This Row],[Base para Mejor precio]]*(1-$F$2))</f>
        <v>721.307286</v>
      </c>
      <c r="F6992" s="12" t="s">
        <v>31</v>
      </c>
      <c r="G6992" s="15"/>
      <c r="H6992" s="14" t="n">
        <f aca="false">IFERROR(IF($F$3=0,"-",Tabla1[[#This Row],[Precio de Cliente neto]]*(1+$F$3)),"-")</f>
        <v>1202.17881</v>
      </c>
      <c r="I6992" s="14" t="n">
        <v>1144.9322</v>
      </c>
      <c r="J6992" s="14" t="n">
        <v>1030.43898</v>
      </c>
    </row>
    <row r="6993" customFormat="false" ht="15" hidden="false" customHeight="false" outlineLevel="0" collapsed="false">
      <c r="A6993" s="12" t="n">
        <v>42071</v>
      </c>
      <c r="B6993" s="13" t="s">
        <v>7006</v>
      </c>
      <c r="C6993" s="14" t="n">
        <f aca="false">IF($F$2=0," - ",Tabla1[[#This Row],[Base Precio de Lista neto]])</f>
        <v>433.4151</v>
      </c>
      <c r="D6993" s="14" t="n">
        <f aca="false">IF($F$2=0," - ",Tabla1[[#This Row],[Base Precio de Lista neto]]*(1-$F$2))</f>
        <v>303.39057</v>
      </c>
      <c r="E6993" s="14" t="n">
        <f aca="false">IF($F$2=0," - ",Tabla1[[#This Row],[Base para Mejor precio]]*(1-$F$2))</f>
        <v>273.051513</v>
      </c>
      <c r="F6993" s="12" t="s">
        <v>31</v>
      </c>
      <c r="G6993" s="15"/>
      <c r="H6993" s="14" t="n">
        <f aca="false">IFERROR(IF($F$3=0,"-",Tabla1[[#This Row],[Precio de Cliente neto]]*(1+$F$3)),"-")</f>
        <v>455.085855</v>
      </c>
      <c r="I6993" s="14" t="n">
        <v>433.4151</v>
      </c>
      <c r="J6993" s="14" t="n">
        <v>390.07359</v>
      </c>
    </row>
    <row r="6994" customFormat="false" ht="15" hidden="false" customHeight="false" outlineLevel="0" collapsed="false">
      <c r="A6994" s="12" t="n">
        <v>42072</v>
      </c>
      <c r="B6994" s="13" t="s">
        <v>7007</v>
      </c>
      <c r="C6994" s="14" t="n">
        <f aca="false">IF($F$2=0," - ",Tabla1[[#This Row],[Base Precio de Lista neto]])</f>
        <v>542.8791</v>
      </c>
      <c r="D6994" s="14" t="n">
        <f aca="false">IF($F$2=0," - ",Tabla1[[#This Row],[Base Precio de Lista neto]]*(1-$F$2))</f>
        <v>380.01537</v>
      </c>
      <c r="E6994" s="14" t="n">
        <f aca="false">IF($F$2=0," - ",Tabla1[[#This Row],[Base para Mejor precio]]*(1-$F$2))</f>
        <v>342.013833</v>
      </c>
      <c r="F6994" s="12" t="s">
        <v>31</v>
      </c>
      <c r="G6994" s="15"/>
      <c r="H6994" s="14" t="n">
        <f aca="false">IFERROR(IF($F$3=0,"-",Tabla1[[#This Row],[Precio de Cliente neto]]*(1+$F$3)),"-")</f>
        <v>570.023055</v>
      </c>
      <c r="I6994" s="14" t="n">
        <v>542.8791</v>
      </c>
      <c r="J6994" s="14" t="n">
        <v>488.59119</v>
      </c>
    </row>
    <row r="6995" customFormat="false" ht="15" hidden="false" customHeight="false" outlineLevel="0" collapsed="false">
      <c r="A6995" s="12" t="n">
        <v>42073</v>
      </c>
      <c r="B6995" s="13" t="s">
        <v>7008</v>
      </c>
      <c r="C6995" s="14" t="n">
        <f aca="false">IF($F$2=0," - ",Tabla1[[#This Row],[Base Precio de Lista neto]])</f>
        <v>786.4131</v>
      </c>
      <c r="D6995" s="14" t="n">
        <f aca="false">IF($F$2=0," - ",Tabla1[[#This Row],[Base Precio de Lista neto]]*(1-$F$2))</f>
        <v>550.48917</v>
      </c>
      <c r="E6995" s="14" t="n">
        <f aca="false">IF($F$2=0," - ",Tabla1[[#This Row],[Base para Mejor precio]]*(1-$F$2))</f>
        <v>495.440253</v>
      </c>
      <c r="F6995" s="12" t="s">
        <v>31</v>
      </c>
      <c r="G6995" s="15"/>
      <c r="H6995" s="14" t="n">
        <f aca="false">IFERROR(IF($F$3=0,"-",Tabla1[[#This Row],[Precio de Cliente neto]]*(1+$F$3)),"-")</f>
        <v>825.733755</v>
      </c>
      <c r="I6995" s="14" t="n">
        <v>786.4131</v>
      </c>
      <c r="J6995" s="14" t="n">
        <v>707.77179</v>
      </c>
    </row>
    <row r="6996" customFormat="false" ht="15" hidden="false" customHeight="false" outlineLevel="0" collapsed="false">
      <c r="A6996" s="12" t="n">
        <v>42074</v>
      </c>
      <c r="B6996" s="13" t="s">
        <v>7009</v>
      </c>
      <c r="C6996" s="14" t="n">
        <f aca="false">IF($F$2=0," - ",Tabla1[[#This Row],[Base Precio de Lista neto]])</f>
        <v>661.4513</v>
      </c>
      <c r="D6996" s="14" t="n">
        <f aca="false">IF($F$2=0," - ",Tabla1[[#This Row],[Base Precio de Lista neto]]*(1-$F$2))</f>
        <v>463.01591</v>
      </c>
      <c r="E6996" s="14" t="n">
        <f aca="false">IF($F$2=0," - ",Tabla1[[#This Row],[Base para Mejor precio]]*(1-$F$2))</f>
        <v>416.714319</v>
      </c>
      <c r="F6996" s="12" t="s">
        <v>31</v>
      </c>
      <c r="G6996" s="15"/>
      <c r="H6996" s="14" t="n">
        <f aca="false">IFERROR(IF($F$3=0,"-",Tabla1[[#This Row],[Precio de Cliente neto]]*(1+$F$3)),"-")</f>
        <v>694.523865</v>
      </c>
      <c r="I6996" s="14" t="n">
        <v>661.4513</v>
      </c>
      <c r="J6996" s="14" t="n">
        <v>595.30617</v>
      </c>
    </row>
    <row r="6997" customFormat="false" ht="15" hidden="false" customHeight="false" outlineLevel="0" collapsed="false">
      <c r="A6997" s="12" t="n">
        <v>42075</v>
      </c>
      <c r="B6997" s="13" t="s">
        <v>7010</v>
      </c>
      <c r="C6997" s="14" t="n">
        <f aca="false">IF($F$2=0," - ",Tabla1[[#This Row],[Base Precio de Lista neto]])</f>
        <v>1019.5986</v>
      </c>
      <c r="D6997" s="14" t="n">
        <f aca="false">IF($F$2=0," - ",Tabla1[[#This Row],[Base Precio de Lista neto]]*(1-$F$2))</f>
        <v>713.71902</v>
      </c>
      <c r="E6997" s="14" t="n">
        <f aca="false">IF($F$2=0," - ",Tabla1[[#This Row],[Base para Mejor precio]]*(1-$F$2))</f>
        <v>642.347118</v>
      </c>
      <c r="F6997" s="12" t="s">
        <v>31</v>
      </c>
      <c r="G6997" s="15"/>
      <c r="H6997" s="14" t="n">
        <f aca="false">IFERROR(IF($F$3=0,"-",Tabla1[[#This Row],[Precio de Cliente neto]]*(1+$F$3)),"-")</f>
        <v>1070.57853</v>
      </c>
      <c r="I6997" s="14" t="n">
        <v>1019.5986</v>
      </c>
      <c r="J6997" s="14" t="n">
        <v>917.63874</v>
      </c>
    </row>
    <row r="6998" customFormat="false" ht="15" hidden="false" customHeight="false" outlineLevel="0" collapsed="false">
      <c r="A6998" s="12" t="n">
        <v>42076</v>
      </c>
      <c r="B6998" s="13" t="s">
        <v>7011</v>
      </c>
      <c r="C6998" s="14" t="n">
        <f aca="false">IF($F$2=0," - ",Tabla1[[#This Row],[Base Precio de Lista neto]])</f>
        <v>1226.8216</v>
      </c>
      <c r="D6998" s="14" t="n">
        <f aca="false">IF($F$2=0," - ",Tabla1[[#This Row],[Base Precio de Lista neto]]*(1-$F$2))</f>
        <v>858.77512</v>
      </c>
      <c r="E6998" s="14" t="n">
        <f aca="false">IF($F$2=0," - ",Tabla1[[#This Row],[Base para Mejor precio]]*(1-$F$2))</f>
        <v>772.897608</v>
      </c>
      <c r="F6998" s="12" t="s">
        <v>31</v>
      </c>
      <c r="G6998" s="15"/>
      <c r="H6998" s="14" t="n">
        <f aca="false">IFERROR(IF($F$3=0,"-",Tabla1[[#This Row],[Precio de Cliente neto]]*(1+$F$3)),"-")</f>
        <v>1288.16268</v>
      </c>
      <c r="I6998" s="14" t="n">
        <v>1226.8216</v>
      </c>
      <c r="J6998" s="14" t="n">
        <v>1104.13944</v>
      </c>
    </row>
    <row r="6999" customFormat="false" ht="15" hidden="false" customHeight="false" outlineLevel="0" collapsed="false">
      <c r="A6999" s="12" t="n">
        <v>42077</v>
      </c>
      <c r="B6999" s="13" t="s">
        <v>7012</v>
      </c>
      <c r="C6999" s="14" t="n">
        <f aca="false">IF($F$2=0," - ",Tabla1[[#This Row],[Base Precio de Lista neto]])</f>
        <v>927.1519</v>
      </c>
      <c r="D6999" s="14" t="n">
        <f aca="false">IF($F$2=0," - ",Tabla1[[#This Row],[Base Precio de Lista neto]]*(1-$F$2))</f>
        <v>649.00633</v>
      </c>
      <c r="E6999" s="14" t="n">
        <f aca="false">IF($F$2=0," - ",Tabla1[[#This Row],[Base para Mejor precio]]*(1-$F$2))</f>
        <v>584.105697</v>
      </c>
      <c r="F6999" s="12" t="s">
        <v>31</v>
      </c>
      <c r="G6999" s="15"/>
      <c r="H6999" s="14" t="n">
        <f aca="false">IFERROR(IF($F$3=0,"-",Tabla1[[#This Row],[Precio de Cliente neto]]*(1+$F$3)),"-")</f>
        <v>973.509495</v>
      </c>
      <c r="I6999" s="14" t="n">
        <v>927.1519</v>
      </c>
      <c r="J6999" s="14" t="n">
        <v>834.43671</v>
      </c>
    </row>
    <row r="7000" customFormat="false" ht="15" hidden="false" customHeight="false" outlineLevel="0" collapsed="false">
      <c r="A7000" s="12" t="n">
        <v>42078</v>
      </c>
      <c r="B7000" s="13" t="s">
        <v>7013</v>
      </c>
      <c r="C7000" s="14" t="n">
        <f aca="false">IF($F$2=0," - ",Tabla1[[#This Row],[Base Precio de Lista neto]])</f>
        <v>1217.5773</v>
      </c>
      <c r="D7000" s="14" t="n">
        <f aca="false">IF($F$2=0," - ",Tabla1[[#This Row],[Base Precio de Lista neto]]*(1-$F$2))</f>
        <v>852.30411</v>
      </c>
      <c r="E7000" s="14" t="n">
        <f aca="false">IF($F$2=0," - ",Tabla1[[#This Row],[Base para Mejor precio]]*(1-$F$2))</f>
        <v>767.073699</v>
      </c>
      <c r="F7000" s="12" t="s">
        <v>31</v>
      </c>
      <c r="G7000" s="15"/>
      <c r="H7000" s="14" t="n">
        <f aca="false">IFERROR(IF($F$3=0,"-",Tabla1[[#This Row],[Precio de Cliente neto]]*(1+$F$3)),"-")</f>
        <v>1278.456165</v>
      </c>
      <c r="I7000" s="14" t="n">
        <v>1217.5773</v>
      </c>
      <c r="J7000" s="14" t="n">
        <v>1095.81957</v>
      </c>
    </row>
    <row r="7001" customFormat="false" ht="15" hidden="false" customHeight="false" outlineLevel="0" collapsed="false">
      <c r="A7001" s="12" t="n">
        <v>42079</v>
      </c>
      <c r="B7001" s="13" t="s">
        <v>7014</v>
      </c>
      <c r="C7001" s="14" t="n">
        <f aca="false">IF($F$2=0," - ",Tabla1[[#This Row],[Base Precio de Lista neto]])</f>
        <v>1689.4647</v>
      </c>
      <c r="D7001" s="14" t="n">
        <f aca="false">IF($F$2=0," - ",Tabla1[[#This Row],[Base Precio de Lista neto]]*(1-$F$2))</f>
        <v>1182.62529</v>
      </c>
      <c r="E7001" s="14" t="n">
        <f aca="false">IF($F$2=0," - ",Tabla1[[#This Row],[Base para Mejor precio]]*(1-$F$2))</f>
        <v>1064.362761</v>
      </c>
      <c r="F7001" s="12" t="s">
        <v>31</v>
      </c>
      <c r="G7001" s="15"/>
      <c r="H7001" s="14" t="n">
        <f aca="false">IFERROR(IF($F$3=0,"-",Tabla1[[#This Row],[Precio de Cliente neto]]*(1+$F$3)),"-")</f>
        <v>1773.937935</v>
      </c>
      <c r="I7001" s="14" t="n">
        <v>1689.4647</v>
      </c>
      <c r="J7001" s="14" t="n">
        <v>1520.51823</v>
      </c>
    </row>
    <row r="7002" customFormat="false" ht="15" hidden="false" customHeight="false" outlineLevel="0" collapsed="false">
      <c r="A7002" s="12" t="n">
        <v>42080</v>
      </c>
      <c r="B7002" s="13" t="s">
        <v>7015</v>
      </c>
      <c r="C7002" s="14" t="n">
        <f aca="false">IF($F$2=0," - ",Tabla1[[#This Row],[Base Precio de Lista neto]])</f>
        <v>1058.4158</v>
      </c>
      <c r="D7002" s="14" t="n">
        <f aca="false">IF($F$2=0," - ",Tabla1[[#This Row],[Base Precio de Lista neto]]*(1-$F$2))</f>
        <v>740.89106</v>
      </c>
      <c r="E7002" s="14" t="n">
        <f aca="false">IF($F$2=0," - ",Tabla1[[#This Row],[Base para Mejor precio]]*(1-$F$2))</f>
        <v>666.801954</v>
      </c>
      <c r="F7002" s="12" t="s">
        <v>31</v>
      </c>
      <c r="G7002" s="15"/>
      <c r="H7002" s="14" t="n">
        <f aca="false">IFERROR(IF($F$3=0,"-",Tabla1[[#This Row],[Precio de Cliente neto]]*(1+$F$3)),"-")</f>
        <v>1111.33659</v>
      </c>
      <c r="I7002" s="14" t="n">
        <v>1058.4158</v>
      </c>
      <c r="J7002" s="14" t="n">
        <v>952.57422</v>
      </c>
    </row>
    <row r="7003" customFormat="false" ht="15" hidden="false" customHeight="false" outlineLevel="0" collapsed="false">
      <c r="A7003" s="12" t="n">
        <v>42081</v>
      </c>
      <c r="B7003" s="13" t="s">
        <v>7016</v>
      </c>
      <c r="C7003" s="14" t="n">
        <f aca="false">IF($F$2=0," - ",Tabla1[[#This Row],[Base Precio de Lista neto]])</f>
        <v>1430.9277</v>
      </c>
      <c r="D7003" s="14" t="n">
        <f aca="false">IF($F$2=0," - ",Tabla1[[#This Row],[Base Precio de Lista neto]]*(1-$F$2))</f>
        <v>1001.64939</v>
      </c>
      <c r="E7003" s="14" t="n">
        <f aca="false">IF($F$2=0," - ",Tabla1[[#This Row],[Base para Mejor precio]]*(1-$F$2))</f>
        <v>901.484451</v>
      </c>
      <c r="F7003" s="12" t="s">
        <v>31</v>
      </c>
      <c r="G7003" s="15"/>
      <c r="H7003" s="14" t="n">
        <f aca="false">IFERROR(IF($F$3=0,"-",Tabla1[[#This Row],[Precio de Cliente neto]]*(1+$F$3)),"-")</f>
        <v>1502.474085</v>
      </c>
      <c r="I7003" s="14" t="n">
        <v>1430.9277</v>
      </c>
      <c r="J7003" s="14" t="n">
        <v>1287.83493</v>
      </c>
    </row>
    <row r="7004" customFormat="false" ht="15" hidden="false" customHeight="false" outlineLevel="0" collapsed="false">
      <c r="A7004" s="12" t="n">
        <v>42082</v>
      </c>
      <c r="B7004" s="13" t="s">
        <v>7017</v>
      </c>
      <c r="C7004" s="14" t="n">
        <f aca="false">IF($F$2=0," - ",Tabla1[[#This Row],[Base Precio de Lista neto]])</f>
        <v>1819.4673</v>
      </c>
      <c r="D7004" s="14" t="n">
        <f aca="false">IF($F$2=0," - ",Tabla1[[#This Row],[Base Precio de Lista neto]]*(1-$F$2))</f>
        <v>1273.62711</v>
      </c>
      <c r="E7004" s="14" t="n">
        <f aca="false">IF($F$2=0," - ",Tabla1[[#This Row],[Base para Mejor precio]]*(1-$F$2))</f>
        <v>1146.264399</v>
      </c>
      <c r="F7004" s="12" t="s">
        <v>31</v>
      </c>
      <c r="G7004" s="15"/>
      <c r="H7004" s="14" t="n">
        <f aca="false">IFERROR(IF($F$3=0,"-",Tabla1[[#This Row],[Precio de Cliente neto]]*(1+$F$3)),"-")</f>
        <v>1910.440665</v>
      </c>
      <c r="I7004" s="14" t="n">
        <v>1819.4673</v>
      </c>
      <c r="J7004" s="14" t="n">
        <v>1637.52057</v>
      </c>
    </row>
    <row r="7005" customFormat="false" ht="15" hidden="false" customHeight="false" outlineLevel="0" collapsed="false">
      <c r="A7005" s="12" t="n">
        <v>42083</v>
      </c>
      <c r="B7005" s="13" t="s">
        <v>7018</v>
      </c>
      <c r="C7005" s="14" t="n">
        <f aca="false">IF($F$2=0," - ",Tabla1[[#This Row],[Base Precio de Lista neto]])</f>
        <v>1378.5768</v>
      </c>
      <c r="D7005" s="14" t="n">
        <f aca="false">IF($F$2=0," - ",Tabla1[[#This Row],[Base Precio de Lista neto]]*(1-$F$2))</f>
        <v>965.00376</v>
      </c>
      <c r="E7005" s="14" t="n">
        <f aca="false">IF($F$2=0," - ",Tabla1[[#This Row],[Base para Mejor precio]]*(1-$F$2))</f>
        <v>868.503384</v>
      </c>
      <c r="F7005" s="12" t="s">
        <v>31</v>
      </c>
      <c r="G7005" s="15"/>
      <c r="H7005" s="14" t="n">
        <f aca="false">IFERROR(IF($F$3=0,"-",Tabla1[[#This Row],[Precio de Cliente neto]]*(1+$F$3)),"-")</f>
        <v>1447.50564</v>
      </c>
      <c r="I7005" s="14" t="n">
        <v>1378.5768</v>
      </c>
      <c r="J7005" s="14" t="n">
        <v>1240.71912</v>
      </c>
    </row>
    <row r="7006" customFormat="false" ht="15" hidden="false" customHeight="false" outlineLevel="0" collapsed="false">
      <c r="A7006" s="12" t="n">
        <v>42084</v>
      </c>
      <c r="B7006" s="13" t="s">
        <v>7019</v>
      </c>
      <c r="C7006" s="14" t="n">
        <f aca="false">IF($F$2=0," - ",Tabla1[[#This Row],[Base Precio de Lista neto]])</f>
        <v>1650.3052</v>
      </c>
      <c r="D7006" s="14" t="n">
        <f aca="false">IF($F$2=0," - ",Tabla1[[#This Row],[Base Precio de Lista neto]]*(1-$F$2))</f>
        <v>1155.21364</v>
      </c>
      <c r="E7006" s="14" t="n">
        <f aca="false">IF($F$2=0," - ",Tabla1[[#This Row],[Base para Mejor precio]]*(1-$F$2))</f>
        <v>1039.692276</v>
      </c>
      <c r="F7006" s="12" t="s">
        <v>31</v>
      </c>
      <c r="G7006" s="15"/>
      <c r="H7006" s="14" t="n">
        <f aca="false">IFERROR(IF($F$3=0,"-",Tabla1[[#This Row],[Precio de Cliente neto]]*(1+$F$3)),"-")</f>
        <v>1732.82046</v>
      </c>
      <c r="I7006" s="14" t="n">
        <v>1650.3052</v>
      </c>
      <c r="J7006" s="14" t="n">
        <v>1485.27468</v>
      </c>
    </row>
    <row r="7007" customFormat="false" ht="15" hidden="false" customHeight="false" outlineLevel="0" collapsed="false">
      <c r="A7007" s="12" t="n">
        <v>42085</v>
      </c>
      <c r="B7007" s="13" t="s">
        <v>7020</v>
      </c>
      <c r="C7007" s="14" t="n">
        <f aca="false">IF($F$2=0," - ",Tabla1[[#This Row],[Base Precio de Lista neto]])</f>
        <v>1956.2049</v>
      </c>
      <c r="D7007" s="14" t="n">
        <f aca="false">IF($F$2=0," - ",Tabla1[[#This Row],[Base Precio de Lista neto]]*(1-$F$2))</f>
        <v>1369.34343</v>
      </c>
      <c r="E7007" s="14" t="n">
        <f aca="false">IF($F$2=0," - ",Tabla1[[#This Row],[Base para Mejor precio]]*(1-$F$2))</f>
        <v>1232.409087</v>
      </c>
      <c r="F7007" s="12" t="s">
        <v>31</v>
      </c>
      <c r="G7007" s="15"/>
      <c r="H7007" s="14" t="n">
        <f aca="false">IFERROR(IF($F$3=0,"-",Tabla1[[#This Row],[Precio de Cliente neto]]*(1+$F$3)),"-")</f>
        <v>2054.015145</v>
      </c>
      <c r="I7007" s="14" t="n">
        <v>1956.2049</v>
      </c>
      <c r="J7007" s="14" t="n">
        <v>1760.58441</v>
      </c>
    </row>
    <row r="7008" customFormat="false" ht="15" hidden="false" customHeight="false" outlineLevel="0" collapsed="false">
      <c r="A7008" s="12" t="n">
        <v>42086</v>
      </c>
      <c r="B7008" s="13" t="s">
        <v>7021</v>
      </c>
      <c r="C7008" s="14" t="n">
        <f aca="false">IF($F$2=0," - ",Tabla1[[#This Row],[Base Precio de Lista neto]])</f>
        <v>1613.6395</v>
      </c>
      <c r="D7008" s="14" t="n">
        <f aca="false">IF($F$2=0," - ",Tabla1[[#This Row],[Base Precio de Lista neto]]*(1-$F$2))</f>
        <v>1129.54765</v>
      </c>
      <c r="E7008" s="14" t="n">
        <f aca="false">IF($F$2=0," - ",Tabla1[[#This Row],[Base para Mejor precio]]*(1-$F$2))</f>
        <v>1016.592885</v>
      </c>
      <c r="F7008" s="12" t="s">
        <v>31</v>
      </c>
      <c r="G7008" s="15"/>
      <c r="H7008" s="14" t="n">
        <f aca="false">IFERROR(IF($F$3=0,"-",Tabla1[[#This Row],[Precio de Cliente neto]]*(1+$F$3)),"-")</f>
        <v>1694.321475</v>
      </c>
      <c r="I7008" s="14" t="n">
        <v>1613.6395</v>
      </c>
      <c r="J7008" s="14" t="n">
        <v>1452.27555</v>
      </c>
    </row>
    <row r="7009" customFormat="false" ht="15" hidden="false" customHeight="false" outlineLevel="0" collapsed="false">
      <c r="A7009" s="12" t="n">
        <v>42087</v>
      </c>
      <c r="B7009" s="13" t="s">
        <v>7022</v>
      </c>
      <c r="C7009" s="14" t="n">
        <f aca="false">IF($F$2=0," - ",Tabla1[[#This Row],[Base Precio de Lista neto]])</f>
        <v>2329.8277</v>
      </c>
      <c r="D7009" s="14" t="n">
        <f aca="false">IF($F$2=0," - ",Tabla1[[#This Row],[Base Precio de Lista neto]]*(1-$F$2))</f>
        <v>1630.87939</v>
      </c>
      <c r="E7009" s="14" t="n">
        <f aca="false">IF($F$2=0," - ",Tabla1[[#This Row],[Base para Mejor precio]]*(1-$F$2))</f>
        <v>1467.791451</v>
      </c>
      <c r="F7009" s="12" t="s">
        <v>31</v>
      </c>
      <c r="G7009" s="15"/>
      <c r="H7009" s="14" t="n">
        <f aca="false">IFERROR(IF($F$3=0,"-",Tabla1[[#This Row],[Precio de Cliente neto]]*(1+$F$3)),"-")</f>
        <v>2446.319085</v>
      </c>
      <c r="I7009" s="14" t="n">
        <v>2329.8277</v>
      </c>
      <c r="J7009" s="14" t="n">
        <v>2096.84493</v>
      </c>
    </row>
    <row r="7010" customFormat="false" ht="15" hidden="false" customHeight="false" outlineLevel="0" collapsed="false">
      <c r="A7010" s="12" t="n">
        <v>42088</v>
      </c>
      <c r="B7010" s="13" t="s">
        <v>7023</v>
      </c>
      <c r="C7010" s="14" t="n">
        <f aca="false">IF($F$2=0," - ",Tabla1[[#This Row],[Base Precio de Lista neto]])</f>
        <v>2400.4623</v>
      </c>
      <c r="D7010" s="14" t="n">
        <f aca="false">IF($F$2=0," - ",Tabla1[[#This Row],[Base Precio de Lista neto]]*(1-$F$2))</f>
        <v>1680.32361</v>
      </c>
      <c r="E7010" s="14" t="n">
        <f aca="false">IF($F$2=0," - ",Tabla1[[#This Row],[Base para Mejor precio]]*(1-$F$2))</f>
        <v>1512.291249</v>
      </c>
      <c r="F7010" s="12" t="s">
        <v>31</v>
      </c>
      <c r="G7010" s="15"/>
      <c r="H7010" s="14" t="n">
        <f aca="false">IFERROR(IF($F$3=0,"-",Tabla1[[#This Row],[Precio de Cliente neto]]*(1+$F$3)),"-")</f>
        <v>2520.485415</v>
      </c>
      <c r="I7010" s="14" t="n">
        <v>2400.4623</v>
      </c>
      <c r="J7010" s="14" t="n">
        <v>2160.41607</v>
      </c>
    </row>
    <row r="7011" customFormat="false" ht="15" hidden="false" customHeight="false" outlineLevel="0" collapsed="false">
      <c r="A7011" s="12" t="n">
        <v>42090</v>
      </c>
      <c r="B7011" s="13" t="s">
        <v>7024</v>
      </c>
      <c r="C7011" s="14" t="n">
        <f aca="false">IF($F$2=0," - ",Tabla1[[#This Row],[Base Precio de Lista neto]])</f>
        <v>623.1434</v>
      </c>
      <c r="D7011" s="14" t="n">
        <f aca="false">IF($F$2=0," - ",Tabla1[[#This Row],[Base Precio de Lista neto]]*(1-$F$2))</f>
        <v>436.20038</v>
      </c>
      <c r="E7011" s="14" t="n">
        <f aca="false">IF($F$2=0," - ",Tabla1[[#This Row],[Base para Mejor precio]]*(1-$F$2))</f>
        <v>392.580342</v>
      </c>
      <c r="F7011" s="12" t="s">
        <v>31</v>
      </c>
      <c r="G7011" s="15"/>
      <c r="H7011" s="14" t="n">
        <f aca="false">IFERROR(IF($F$3=0,"-",Tabla1[[#This Row],[Precio de Cliente neto]]*(1+$F$3)),"-")</f>
        <v>654.30057</v>
      </c>
      <c r="I7011" s="14" t="n">
        <v>623.1434</v>
      </c>
      <c r="J7011" s="14" t="n">
        <v>560.82906</v>
      </c>
    </row>
    <row r="7012" customFormat="false" ht="15" hidden="false" customHeight="false" outlineLevel="0" collapsed="false">
      <c r="A7012" s="12" t="n">
        <v>42091</v>
      </c>
      <c r="B7012" s="13" t="s">
        <v>7025</v>
      </c>
      <c r="C7012" s="14" t="n">
        <f aca="false">IF($F$2=0," - ",Tabla1[[#This Row],[Base Precio de Lista neto]])</f>
        <v>623.1434</v>
      </c>
      <c r="D7012" s="14" t="n">
        <f aca="false">IF($F$2=0," - ",Tabla1[[#This Row],[Base Precio de Lista neto]]*(1-$F$2))</f>
        <v>436.20038</v>
      </c>
      <c r="E7012" s="14" t="n">
        <f aca="false">IF($F$2=0," - ",Tabla1[[#This Row],[Base para Mejor precio]]*(1-$F$2))</f>
        <v>392.580342</v>
      </c>
      <c r="F7012" s="12" t="s">
        <v>31</v>
      </c>
      <c r="G7012" s="15"/>
      <c r="H7012" s="14" t="n">
        <f aca="false">IFERROR(IF($F$3=0,"-",Tabla1[[#This Row],[Precio de Cliente neto]]*(1+$F$3)),"-")</f>
        <v>654.30057</v>
      </c>
      <c r="I7012" s="14" t="n">
        <v>623.1434</v>
      </c>
      <c r="J7012" s="14" t="n">
        <v>560.82906</v>
      </c>
    </row>
    <row r="7013" customFormat="false" ht="15" hidden="false" customHeight="false" outlineLevel="0" collapsed="false">
      <c r="A7013" s="12" t="n">
        <v>42092</v>
      </c>
      <c r="B7013" s="13" t="s">
        <v>7026</v>
      </c>
      <c r="C7013" s="14" t="n">
        <f aca="false">IF($F$2=0," - ",Tabla1[[#This Row],[Base Precio de Lista neto]])</f>
        <v>623.1434</v>
      </c>
      <c r="D7013" s="14" t="n">
        <f aca="false">IF($F$2=0," - ",Tabla1[[#This Row],[Base Precio de Lista neto]]*(1-$F$2))</f>
        <v>436.20038</v>
      </c>
      <c r="E7013" s="14" t="n">
        <f aca="false">IF($F$2=0," - ",Tabla1[[#This Row],[Base para Mejor precio]]*(1-$F$2))</f>
        <v>392.580342</v>
      </c>
      <c r="F7013" s="12" t="s">
        <v>31</v>
      </c>
      <c r="G7013" s="15"/>
      <c r="H7013" s="14" t="n">
        <f aca="false">IFERROR(IF($F$3=0,"-",Tabla1[[#This Row],[Precio de Cliente neto]]*(1+$F$3)),"-")</f>
        <v>654.30057</v>
      </c>
      <c r="I7013" s="14" t="n">
        <v>623.1434</v>
      </c>
      <c r="J7013" s="14" t="n">
        <v>560.82906</v>
      </c>
    </row>
    <row r="7014" customFormat="false" ht="15" hidden="false" customHeight="false" outlineLevel="0" collapsed="false">
      <c r="A7014" s="12" t="n">
        <v>42093</v>
      </c>
      <c r="B7014" s="13" t="s">
        <v>7027</v>
      </c>
      <c r="C7014" s="14" t="n">
        <f aca="false">IF($F$2=0," - ",Tabla1[[#This Row],[Base Precio de Lista neto]])</f>
        <v>229.1648</v>
      </c>
      <c r="D7014" s="14" t="n">
        <f aca="false">IF($F$2=0," - ",Tabla1[[#This Row],[Base Precio de Lista neto]]*(1-$F$2))</f>
        <v>160.41536</v>
      </c>
      <c r="E7014" s="14" t="n">
        <f aca="false">IF($F$2=0," - ",Tabla1[[#This Row],[Base para Mejor precio]]*(1-$F$2))</f>
        <v>144.373824</v>
      </c>
      <c r="F7014" s="12" t="s">
        <v>31</v>
      </c>
      <c r="G7014" s="15"/>
      <c r="H7014" s="14" t="n">
        <f aca="false">IFERROR(IF($F$3=0,"-",Tabla1[[#This Row],[Precio de Cliente neto]]*(1+$F$3)),"-")</f>
        <v>240.62304</v>
      </c>
      <c r="I7014" s="14" t="n">
        <v>229.1648</v>
      </c>
      <c r="J7014" s="14" t="n">
        <v>206.24832</v>
      </c>
    </row>
    <row r="7015" customFormat="false" ht="15" hidden="false" customHeight="false" outlineLevel="0" collapsed="false">
      <c r="A7015" s="12" t="n">
        <v>42094</v>
      </c>
      <c r="B7015" s="13" t="s">
        <v>7028</v>
      </c>
      <c r="C7015" s="14" t="n">
        <f aca="false">IF($F$2=0," - ",Tabla1[[#This Row],[Base Precio de Lista neto]])</f>
        <v>229.1648</v>
      </c>
      <c r="D7015" s="14" t="n">
        <f aca="false">IF($F$2=0," - ",Tabla1[[#This Row],[Base Precio de Lista neto]]*(1-$F$2))</f>
        <v>160.41536</v>
      </c>
      <c r="E7015" s="14" t="n">
        <f aca="false">IF($F$2=0," - ",Tabla1[[#This Row],[Base para Mejor precio]]*(1-$F$2))</f>
        <v>144.373824</v>
      </c>
      <c r="F7015" s="12" t="s">
        <v>31</v>
      </c>
      <c r="G7015" s="15"/>
      <c r="H7015" s="14" t="n">
        <f aca="false">IFERROR(IF($F$3=0,"-",Tabla1[[#This Row],[Precio de Cliente neto]]*(1+$F$3)),"-")</f>
        <v>240.62304</v>
      </c>
      <c r="I7015" s="14" t="n">
        <v>229.1648</v>
      </c>
      <c r="J7015" s="14" t="n">
        <v>206.24832</v>
      </c>
    </row>
    <row r="7016" customFormat="false" ht="15" hidden="false" customHeight="false" outlineLevel="0" collapsed="false">
      <c r="A7016" s="12" t="n">
        <v>42095</v>
      </c>
      <c r="B7016" s="13" t="s">
        <v>7029</v>
      </c>
      <c r="C7016" s="14" t="n">
        <f aca="false">IF($F$2=0," - ",Tabla1[[#This Row],[Base Precio de Lista neto]])</f>
        <v>229.1648</v>
      </c>
      <c r="D7016" s="14" t="n">
        <f aca="false">IF($F$2=0," - ",Tabla1[[#This Row],[Base Precio de Lista neto]]*(1-$F$2))</f>
        <v>160.41536</v>
      </c>
      <c r="E7016" s="14" t="n">
        <f aca="false">IF($F$2=0," - ",Tabla1[[#This Row],[Base para Mejor precio]]*(1-$F$2))</f>
        <v>144.373824</v>
      </c>
      <c r="F7016" s="12" t="s">
        <v>31</v>
      </c>
      <c r="G7016" s="15"/>
      <c r="H7016" s="14" t="n">
        <f aca="false">IFERROR(IF($F$3=0,"-",Tabla1[[#This Row],[Precio de Cliente neto]]*(1+$F$3)),"-")</f>
        <v>240.62304</v>
      </c>
      <c r="I7016" s="14" t="n">
        <v>229.1648</v>
      </c>
      <c r="J7016" s="14" t="n">
        <v>206.24832</v>
      </c>
    </row>
    <row r="7017" customFormat="false" ht="15" hidden="false" customHeight="false" outlineLevel="0" collapsed="false">
      <c r="A7017" s="12" t="n">
        <v>42096</v>
      </c>
      <c r="B7017" s="13" t="s">
        <v>7030</v>
      </c>
      <c r="C7017" s="14" t="n">
        <f aca="false">IF($F$2=0," - ",Tabla1[[#This Row],[Base Precio de Lista neto]])</f>
        <v>1289.4036</v>
      </c>
      <c r="D7017" s="14" t="n">
        <f aca="false">IF($F$2=0," - ",Tabla1[[#This Row],[Base Precio de Lista neto]]*(1-$F$2))</f>
        <v>902.58252</v>
      </c>
      <c r="E7017" s="14" t="n">
        <f aca="false">IF($F$2=0," - ",Tabla1[[#This Row],[Base para Mejor precio]]*(1-$F$2))</f>
        <v>812.324268</v>
      </c>
      <c r="F7017" s="12" t="s">
        <v>31</v>
      </c>
      <c r="G7017" s="15"/>
      <c r="H7017" s="14" t="n">
        <f aca="false">IFERROR(IF($F$3=0,"-",Tabla1[[#This Row],[Precio de Cliente neto]]*(1+$F$3)),"-")</f>
        <v>1353.87378</v>
      </c>
      <c r="I7017" s="14" t="n">
        <v>1289.4036</v>
      </c>
      <c r="J7017" s="14" t="n">
        <v>1160.46324</v>
      </c>
    </row>
    <row r="7018" customFormat="false" ht="15" hidden="false" customHeight="false" outlineLevel="0" collapsed="false">
      <c r="A7018" s="12" t="n">
        <v>42097</v>
      </c>
      <c r="B7018" s="13" t="s">
        <v>7031</v>
      </c>
      <c r="C7018" s="14" t="n">
        <f aca="false">IF($F$2=0," - ",Tabla1[[#This Row],[Base Precio de Lista neto]])</f>
        <v>1245.2801</v>
      </c>
      <c r="D7018" s="14" t="n">
        <f aca="false">IF($F$2=0," - ",Tabla1[[#This Row],[Base Precio de Lista neto]]*(1-$F$2))</f>
        <v>871.69607</v>
      </c>
      <c r="E7018" s="14" t="n">
        <f aca="false">IF($F$2=0," - ",Tabla1[[#This Row],[Base para Mejor precio]]*(1-$F$2))</f>
        <v>784.526463</v>
      </c>
      <c r="F7018" s="12" t="s">
        <v>17</v>
      </c>
      <c r="G7018" s="15"/>
      <c r="H7018" s="14" t="n">
        <f aca="false">IFERROR(IF($F$3=0,"-",Tabla1[[#This Row],[Precio de Cliente neto]]*(1+$F$3)),"-")</f>
        <v>1307.544105</v>
      </c>
      <c r="I7018" s="14" t="n">
        <v>1245.2801</v>
      </c>
      <c r="J7018" s="14" t="n">
        <v>1120.75209</v>
      </c>
    </row>
    <row r="7019" customFormat="false" ht="15" hidden="false" customHeight="false" outlineLevel="0" collapsed="false">
      <c r="A7019" s="12" t="n">
        <v>42098</v>
      </c>
      <c r="B7019" s="13" t="s">
        <v>7032</v>
      </c>
      <c r="C7019" s="14" t="n">
        <f aca="false">IF($F$2=0," - ",Tabla1[[#This Row],[Base Precio de Lista neto]])</f>
        <v>1289.4036</v>
      </c>
      <c r="D7019" s="14" t="n">
        <f aca="false">IF($F$2=0," - ",Tabla1[[#This Row],[Base Precio de Lista neto]]*(1-$F$2))</f>
        <v>902.58252</v>
      </c>
      <c r="E7019" s="14" t="n">
        <f aca="false">IF($F$2=0," - ",Tabla1[[#This Row],[Base para Mejor precio]]*(1-$F$2))</f>
        <v>812.324268</v>
      </c>
      <c r="F7019" s="12" t="s">
        <v>31</v>
      </c>
      <c r="G7019" s="15"/>
      <c r="H7019" s="14" t="n">
        <f aca="false">IFERROR(IF($F$3=0,"-",Tabla1[[#This Row],[Precio de Cliente neto]]*(1+$F$3)),"-")</f>
        <v>1353.87378</v>
      </c>
      <c r="I7019" s="14" t="n">
        <v>1289.4036</v>
      </c>
      <c r="J7019" s="14" t="n">
        <v>1160.46324</v>
      </c>
    </row>
    <row r="7020" customFormat="false" ht="15" hidden="false" customHeight="false" outlineLevel="0" collapsed="false">
      <c r="A7020" s="12" t="n">
        <v>42099</v>
      </c>
      <c r="B7020" s="13" t="s">
        <v>7033</v>
      </c>
      <c r="C7020" s="14" t="n">
        <f aca="false">IF($F$2=0," - ",Tabla1[[#This Row],[Base Precio de Lista neto]])</f>
        <v>544.708</v>
      </c>
      <c r="D7020" s="14" t="n">
        <f aca="false">IF($F$2=0," - ",Tabla1[[#This Row],[Base Precio de Lista neto]]*(1-$F$2))</f>
        <v>381.2956</v>
      </c>
      <c r="E7020" s="14" t="n">
        <f aca="false">IF($F$2=0," - ",Tabla1[[#This Row],[Base para Mejor precio]]*(1-$F$2))</f>
        <v>343.16604</v>
      </c>
      <c r="F7020" s="12" t="s">
        <v>31</v>
      </c>
      <c r="G7020" s="15"/>
      <c r="H7020" s="14" t="n">
        <f aca="false">IFERROR(IF($F$3=0,"-",Tabla1[[#This Row],[Precio de Cliente neto]]*(1+$F$3)),"-")</f>
        <v>571.9434</v>
      </c>
      <c r="I7020" s="14" t="n">
        <v>544.708</v>
      </c>
      <c r="J7020" s="14" t="n">
        <v>490.2372</v>
      </c>
    </row>
    <row r="7021" customFormat="false" ht="15" hidden="false" customHeight="false" outlineLevel="0" collapsed="false">
      <c r="A7021" s="12" t="n">
        <v>42100</v>
      </c>
      <c r="B7021" s="13" t="s">
        <v>7034</v>
      </c>
      <c r="C7021" s="14" t="n">
        <f aca="false">IF($F$2=0," - ",Tabla1[[#This Row],[Base Precio de Lista neto]])</f>
        <v>544.708</v>
      </c>
      <c r="D7021" s="14" t="n">
        <f aca="false">IF($F$2=0," - ",Tabla1[[#This Row],[Base Precio de Lista neto]]*(1-$F$2))</f>
        <v>381.2956</v>
      </c>
      <c r="E7021" s="14" t="n">
        <f aca="false">IF($F$2=0," - ",Tabla1[[#This Row],[Base para Mejor precio]]*(1-$F$2))</f>
        <v>343.16604</v>
      </c>
      <c r="F7021" s="12" t="s">
        <v>31</v>
      </c>
      <c r="G7021" s="15"/>
      <c r="H7021" s="14" t="n">
        <f aca="false">IFERROR(IF($F$3=0,"-",Tabla1[[#This Row],[Precio de Cliente neto]]*(1+$F$3)),"-")</f>
        <v>571.9434</v>
      </c>
      <c r="I7021" s="14" t="n">
        <v>544.708</v>
      </c>
      <c r="J7021" s="14" t="n">
        <v>490.2372</v>
      </c>
    </row>
    <row r="7022" customFormat="false" ht="15" hidden="false" customHeight="false" outlineLevel="0" collapsed="false">
      <c r="A7022" s="12" t="n">
        <v>42101</v>
      </c>
      <c r="B7022" s="13" t="s">
        <v>7035</v>
      </c>
      <c r="C7022" s="14" t="n">
        <f aca="false">IF($F$2=0," - ",Tabla1[[#This Row],[Base Precio de Lista neto]])</f>
        <v>544.708</v>
      </c>
      <c r="D7022" s="14" t="n">
        <f aca="false">IF($F$2=0," - ",Tabla1[[#This Row],[Base Precio de Lista neto]]*(1-$F$2))</f>
        <v>381.2956</v>
      </c>
      <c r="E7022" s="14" t="n">
        <f aca="false">IF($F$2=0," - ",Tabla1[[#This Row],[Base para Mejor precio]]*(1-$F$2))</f>
        <v>343.16604</v>
      </c>
      <c r="F7022" s="12" t="s">
        <v>31</v>
      </c>
      <c r="G7022" s="15"/>
      <c r="H7022" s="14" t="n">
        <f aca="false">IFERROR(IF($F$3=0,"-",Tabla1[[#This Row],[Precio de Cliente neto]]*(1+$F$3)),"-")</f>
        <v>571.9434</v>
      </c>
      <c r="I7022" s="14" t="n">
        <v>544.708</v>
      </c>
      <c r="J7022" s="14" t="n">
        <v>490.2372</v>
      </c>
    </row>
    <row r="7023" customFormat="false" ht="15" hidden="false" customHeight="false" outlineLevel="0" collapsed="false">
      <c r="A7023" s="12" t="n">
        <v>42102</v>
      </c>
      <c r="B7023" s="13" t="s">
        <v>7036</v>
      </c>
      <c r="C7023" s="14" t="n">
        <f aca="false">IF($F$2=0," - ",Tabla1[[#This Row],[Base Precio de Lista neto]])</f>
        <v>142.9967</v>
      </c>
      <c r="D7023" s="14" t="n">
        <f aca="false">IF($F$2=0," - ",Tabla1[[#This Row],[Base Precio de Lista neto]]*(1-$F$2))</f>
        <v>100.09769</v>
      </c>
      <c r="E7023" s="14" t="n">
        <f aca="false">IF($F$2=0," - ",Tabla1[[#This Row],[Base para Mejor precio]]*(1-$F$2))</f>
        <v>90.087921</v>
      </c>
      <c r="F7023" s="12" t="s">
        <v>31</v>
      </c>
      <c r="G7023" s="15"/>
      <c r="H7023" s="14" t="n">
        <f aca="false">IFERROR(IF($F$3=0,"-",Tabla1[[#This Row],[Precio de Cliente neto]]*(1+$F$3)),"-")</f>
        <v>150.146535</v>
      </c>
      <c r="I7023" s="14" t="n">
        <v>142.9967</v>
      </c>
      <c r="J7023" s="14" t="n">
        <v>128.69703</v>
      </c>
    </row>
    <row r="7024" customFormat="false" ht="15" hidden="false" customHeight="false" outlineLevel="0" collapsed="false">
      <c r="A7024" s="12" t="n">
        <v>42103</v>
      </c>
      <c r="B7024" s="13" t="s">
        <v>7037</v>
      </c>
      <c r="C7024" s="14" t="n">
        <f aca="false">IF($F$2=0," - ",Tabla1[[#This Row],[Base Precio de Lista neto]])</f>
        <v>168.1128</v>
      </c>
      <c r="D7024" s="14" t="n">
        <f aca="false">IF($F$2=0," - ",Tabla1[[#This Row],[Base Precio de Lista neto]]*(1-$F$2))</f>
        <v>117.67896</v>
      </c>
      <c r="E7024" s="14" t="n">
        <f aca="false">IF($F$2=0," - ",Tabla1[[#This Row],[Base para Mejor precio]]*(1-$F$2))</f>
        <v>105.911064</v>
      </c>
      <c r="F7024" s="12" t="s">
        <v>31</v>
      </c>
      <c r="G7024" s="15"/>
      <c r="H7024" s="14" t="n">
        <f aca="false">IFERROR(IF($F$3=0,"-",Tabla1[[#This Row],[Precio de Cliente neto]]*(1+$F$3)),"-")</f>
        <v>176.51844</v>
      </c>
      <c r="I7024" s="14" t="n">
        <v>168.1128</v>
      </c>
      <c r="J7024" s="14" t="n">
        <v>151.30152</v>
      </c>
    </row>
    <row r="7025" customFormat="false" ht="15" hidden="false" customHeight="false" outlineLevel="0" collapsed="false">
      <c r="A7025" s="12" t="n">
        <v>42106</v>
      </c>
      <c r="B7025" s="13" t="s">
        <v>7038</v>
      </c>
      <c r="C7025" s="14" t="n">
        <f aca="false">IF($F$2=0," - ",Tabla1[[#This Row],[Base Precio de Lista neto]])</f>
        <v>890.6728</v>
      </c>
      <c r="D7025" s="14" t="n">
        <f aca="false">IF($F$2=0," - ",Tabla1[[#This Row],[Base Precio de Lista neto]]*(1-$F$2))</f>
        <v>623.47096</v>
      </c>
      <c r="E7025" s="14" t="n">
        <f aca="false">IF($F$2=0," - ",Tabla1[[#This Row],[Base para Mejor precio]]*(1-$F$2))</f>
        <v>561.123864</v>
      </c>
      <c r="F7025" s="12" t="s">
        <v>31</v>
      </c>
      <c r="G7025" s="15"/>
      <c r="H7025" s="14" t="n">
        <f aca="false">IFERROR(IF($F$3=0,"-",Tabla1[[#This Row],[Precio de Cliente neto]]*(1+$F$3)),"-")</f>
        <v>935.20644</v>
      </c>
      <c r="I7025" s="14" t="n">
        <v>890.6728</v>
      </c>
      <c r="J7025" s="14" t="n">
        <v>801.60552</v>
      </c>
    </row>
    <row r="7026" customFormat="false" ht="15" hidden="false" customHeight="false" outlineLevel="0" collapsed="false">
      <c r="A7026" s="12" t="n">
        <v>42107</v>
      </c>
      <c r="B7026" s="13" t="s">
        <v>7039</v>
      </c>
      <c r="C7026" s="14" t="n">
        <f aca="false">IF($F$2=0," - ",Tabla1[[#This Row],[Base Precio de Lista neto]])</f>
        <v>1095.3701</v>
      </c>
      <c r="D7026" s="14" t="n">
        <f aca="false">IF($F$2=0," - ",Tabla1[[#This Row],[Base Precio de Lista neto]]*(1-$F$2))</f>
        <v>766.75907</v>
      </c>
      <c r="E7026" s="14" t="n">
        <f aca="false">IF($F$2=0," - ",Tabla1[[#This Row],[Base para Mejor precio]]*(1-$F$2))</f>
        <v>690.083163</v>
      </c>
      <c r="F7026" s="12" t="s">
        <v>31</v>
      </c>
      <c r="G7026" s="15"/>
      <c r="H7026" s="14" t="n">
        <f aca="false">IFERROR(IF($F$3=0,"-",Tabla1[[#This Row],[Precio de Cliente neto]]*(1+$F$3)),"-")</f>
        <v>1150.138605</v>
      </c>
      <c r="I7026" s="14" t="n">
        <v>1095.3701</v>
      </c>
      <c r="J7026" s="14" t="n">
        <v>985.83309</v>
      </c>
    </row>
    <row r="7027" customFormat="false" ht="15" hidden="false" customHeight="false" outlineLevel="0" collapsed="false">
      <c r="A7027" s="12" t="n">
        <v>42111</v>
      </c>
      <c r="B7027" s="13" t="s">
        <v>7040</v>
      </c>
      <c r="C7027" s="14" t="n">
        <f aca="false">IF($F$2=0," - ",Tabla1[[#This Row],[Base Precio de Lista neto]])</f>
        <v>828.3607</v>
      </c>
      <c r="D7027" s="14" t="n">
        <f aca="false">IF($F$2=0," - ",Tabla1[[#This Row],[Base Precio de Lista neto]]*(1-$F$2))</f>
        <v>579.85249</v>
      </c>
      <c r="E7027" s="14" t="n">
        <f aca="false">IF($F$2=0," - ",Tabla1[[#This Row],[Base para Mejor precio]]*(1-$F$2))</f>
        <v>521.867241</v>
      </c>
      <c r="F7027" s="12" t="s">
        <v>31</v>
      </c>
      <c r="G7027" s="15"/>
      <c r="H7027" s="14" t="n">
        <f aca="false">IFERROR(IF($F$3=0,"-",Tabla1[[#This Row],[Precio de Cliente neto]]*(1+$F$3)),"-")</f>
        <v>869.778735</v>
      </c>
      <c r="I7027" s="14" t="n">
        <v>828.3607</v>
      </c>
      <c r="J7027" s="14" t="n">
        <v>745.52463</v>
      </c>
    </row>
    <row r="7028" customFormat="false" ht="15" hidden="false" customHeight="false" outlineLevel="0" collapsed="false">
      <c r="A7028" s="12" t="n">
        <v>42112</v>
      </c>
      <c r="B7028" s="13" t="s">
        <v>7041</v>
      </c>
      <c r="C7028" s="14" t="n">
        <f aca="false">IF($F$2=0," - ",Tabla1[[#This Row],[Base Precio de Lista neto]])</f>
        <v>993.8835</v>
      </c>
      <c r="D7028" s="14" t="n">
        <f aca="false">IF($F$2=0," - ",Tabla1[[#This Row],[Base Precio de Lista neto]]*(1-$F$2))</f>
        <v>695.71845</v>
      </c>
      <c r="E7028" s="14" t="n">
        <f aca="false">IF($F$2=0," - ",Tabla1[[#This Row],[Base para Mejor precio]]*(1-$F$2))</f>
        <v>626.146605</v>
      </c>
      <c r="F7028" s="12" t="s">
        <v>31</v>
      </c>
      <c r="G7028" s="15"/>
      <c r="H7028" s="14" t="n">
        <f aca="false">IFERROR(IF($F$3=0,"-",Tabla1[[#This Row],[Precio de Cliente neto]]*(1+$F$3)),"-")</f>
        <v>1043.577675</v>
      </c>
      <c r="I7028" s="14" t="n">
        <v>993.8835</v>
      </c>
      <c r="J7028" s="14" t="n">
        <v>894.49515</v>
      </c>
    </row>
    <row r="7029" customFormat="false" ht="15" hidden="false" customHeight="false" outlineLevel="0" collapsed="false">
      <c r="A7029" s="12" t="n">
        <v>42114</v>
      </c>
      <c r="B7029" s="13" t="s">
        <v>7042</v>
      </c>
      <c r="C7029" s="14" t="n">
        <f aca="false">IF($F$2=0," - ",Tabla1[[#This Row],[Base Precio de Lista neto]])</f>
        <v>161.1016</v>
      </c>
      <c r="D7029" s="14" t="n">
        <f aca="false">IF($F$2=0," - ",Tabla1[[#This Row],[Base Precio de Lista neto]]*(1-$F$2))</f>
        <v>112.77112</v>
      </c>
      <c r="E7029" s="14" t="n">
        <f aca="false">IF($F$2=0," - ",Tabla1[[#This Row],[Base para Mejor precio]]*(1-$F$2))</f>
        <v>101.494008</v>
      </c>
      <c r="F7029" s="12" t="s">
        <v>31</v>
      </c>
      <c r="G7029" s="15"/>
      <c r="H7029" s="14" t="n">
        <f aca="false">IFERROR(IF($F$3=0,"-",Tabla1[[#This Row],[Precio de Cliente neto]]*(1+$F$3)),"-")</f>
        <v>169.15668</v>
      </c>
      <c r="I7029" s="14" t="n">
        <v>161.1016</v>
      </c>
      <c r="J7029" s="14" t="n">
        <v>144.99144</v>
      </c>
    </row>
    <row r="7030" customFormat="false" ht="15" hidden="false" customHeight="false" outlineLevel="0" collapsed="false">
      <c r="A7030" s="12" t="n">
        <v>42115</v>
      </c>
      <c r="B7030" s="13" t="s">
        <v>7043</v>
      </c>
      <c r="C7030" s="14" t="n">
        <f aca="false">IF($F$2=0," - ",Tabla1[[#This Row],[Base Precio de Lista neto]])</f>
        <v>161.1016</v>
      </c>
      <c r="D7030" s="14" t="n">
        <f aca="false">IF($F$2=0," - ",Tabla1[[#This Row],[Base Precio de Lista neto]]*(1-$F$2))</f>
        <v>112.77112</v>
      </c>
      <c r="E7030" s="14" t="n">
        <f aca="false">IF($F$2=0," - ",Tabla1[[#This Row],[Base para Mejor precio]]*(1-$F$2))</f>
        <v>101.494008</v>
      </c>
      <c r="F7030" s="12" t="s">
        <v>31</v>
      </c>
      <c r="G7030" s="15"/>
      <c r="H7030" s="14" t="n">
        <f aca="false">IFERROR(IF($F$3=0,"-",Tabla1[[#This Row],[Precio de Cliente neto]]*(1+$F$3)),"-")</f>
        <v>169.15668</v>
      </c>
      <c r="I7030" s="14" t="n">
        <v>161.1016</v>
      </c>
      <c r="J7030" s="14" t="n">
        <v>144.99144</v>
      </c>
    </row>
    <row r="7031" customFormat="false" ht="15" hidden="false" customHeight="false" outlineLevel="0" collapsed="false">
      <c r="A7031" s="12" t="n">
        <v>42116</v>
      </c>
      <c r="B7031" s="13" t="s">
        <v>7044</v>
      </c>
      <c r="C7031" s="14" t="n">
        <f aca="false">IF($F$2=0," - ",Tabla1[[#This Row],[Base Precio de Lista neto]])</f>
        <v>161.1016</v>
      </c>
      <c r="D7031" s="14" t="n">
        <f aca="false">IF($F$2=0," - ",Tabla1[[#This Row],[Base Precio de Lista neto]]*(1-$F$2))</f>
        <v>112.77112</v>
      </c>
      <c r="E7031" s="14" t="n">
        <f aca="false">IF($F$2=0," - ",Tabla1[[#This Row],[Base para Mejor precio]]*(1-$F$2))</f>
        <v>101.494008</v>
      </c>
      <c r="F7031" s="12" t="s">
        <v>31</v>
      </c>
      <c r="G7031" s="15"/>
      <c r="H7031" s="14" t="n">
        <f aca="false">IFERROR(IF($F$3=0,"-",Tabla1[[#This Row],[Precio de Cliente neto]]*(1+$F$3)),"-")</f>
        <v>169.15668</v>
      </c>
      <c r="I7031" s="14" t="n">
        <v>161.1016</v>
      </c>
      <c r="J7031" s="14" t="n">
        <v>144.99144</v>
      </c>
    </row>
    <row r="7032" customFormat="false" ht="15" hidden="false" customHeight="false" outlineLevel="0" collapsed="false">
      <c r="A7032" s="12" t="n">
        <v>42117</v>
      </c>
      <c r="B7032" s="13" t="s">
        <v>7045</v>
      </c>
      <c r="C7032" s="14" t="n">
        <f aca="false">IF($F$2=0," - ",Tabla1[[#This Row],[Base Precio de Lista neto]])</f>
        <v>161.1016</v>
      </c>
      <c r="D7032" s="14" t="n">
        <f aca="false">IF($F$2=0," - ",Tabla1[[#This Row],[Base Precio de Lista neto]]*(1-$F$2))</f>
        <v>112.77112</v>
      </c>
      <c r="E7032" s="14" t="n">
        <f aca="false">IF($F$2=0," - ",Tabla1[[#This Row],[Base para Mejor precio]]*(1-$F$2))</f>
        <v>101.494008</v>
      </c>
      <c r="F7032" s="12" t="s">
        <v>31</v>
      </c>
      <c r="G7032" s="15"/>
      <c r="H7032" s="14" t="n">
        <f aca="false">IFERROR(IF($F$3=0,"-",Tabla1[[#This Row],[Precio de Cliente neto]]*(1+$F$3)),"-")</f>
        <v>169.15668</v>
      </c>
      <c r="I7032" s="14" t="n">
        <v>161.1016</v>
      </c>
      <c r="J7032" s="14" t="n">
        <v>144.99144</v>
      </c>
    </row>
    <row r="7033" customFormat="false" ht="15" hidden="false" customHeight="false" outlineLevel="0" collapsed="false">
      <c r="A7033" s="12" t="n">
        <v>42118</v>
      </c>
      <c r="B7033" s="13" t="s">
        <v>7046</v>
      </c>
      <c r="C7033" s="14" t="n">
        <f aca="false">IF($F$2=0," - ",Tabla1[[#This Row],[Base Precio de Lista neto]])</f>
        <v>144.8096</v>
      </c>
      <c r="D7033" s="14" t="n">
        <f aca="false">IF($F$2=0," - ",Tabla1[[#This Row],[Base Precio de Lista neto]]*(1-$F$2))</f>
        <v>101.36672</v>
      </c>
      <c r="E7033" s="14" t="n">
        <f aca="false">IF($F$2=0," - ",Tabla1[[#This Row],[Base para Mejor precio]]*(1-$F$2))</f>
        <v>91.230048</v>
      </c>
      <c r="F7033" s="12" t="s">
        <v>31</v>
      </c>
      <c r="G7033" s="15"/>
      <c r="H7033" s="14" t="n">
        <f aca="false">IFERROR(IF($F$3=0,"-",Tabla1[[#This Row],[Precio de Cliente neto]]*(1+$F$3)),"-")</f>
        <v>152.05008</v>
      </c>
      <c r="I7033" s="14" t="n">
        <v>144.8096</v>
      </c>
      <c r="J7033" s="14" t="n">
        <v>130.32864</v>
      </c>
    </row>
    <row r="7034" customFormat="false" ht="15" hidden="false" customHeight="false" outlineLevel="0" collapsed="false">
      <c r="A7034" s="12" t="n">
        <v>42119</v>
      </c>
      <c r="B7034" s="13" t="s">
        <v>7047</v>
      </c>
      <c r="C7034" s="14" t="n">
        <f aca="false">IF($F$2=0," - ",Tabla1[[#This Row],[Base Precio de Lista neto]])</f>
        <v>144.8096</v>
      </c>
      <c r="D7034" s="14" t="n">
        <f aca="false">IF($F$2=0," - ",Tabla1[[#This Row],[Base Precio de Lista neto]]*(1-$F$2))</f>
        <v>101.36672</v>
      </c>
      <c r="E7034" s="14" t="n">
        <f aca="false">IF($F$2=0," - ",Tabla1[[#This Row],[Base para Mejor precio]]*(1-$F$2))</f>
        <v>91.230048</v>
      </c>
      <c r="F7034" s="12" t="s">
        <v>31</v>
      </c>
      <c r="G7034" s="15"/>
      <c r="H7034" s="14" t="n">
        <f aca="false">IFERROR(IF($F$3=0,"-",Tabla1[[#This Row],[Precio de Cliente neto]]*(1+$F$3)),"-")</f>
        <v>152.05008</v>
      </c>
      <c r="I7034" s="14" t="n">
        <v>144.8096</v>
      </c>
      <c r="J7034" s="14" t="n">
        <v>130.32864</v>
      </c>
    </row>
    <row r="7035" customFormat="false" ht="15" hidden="false" customHeight="false" outlineLevel="0" collapsed="false">
      <c r="A7035" s="12" t="n">
        <v>42120</v>
      </c>
      <c r="B7035" s="13" t="s">
        <v>7048</v>
      </c>
      <c r="C7035" s="14" t="n">
        <f aca="false">IF($F$2=0," - ",Tabla1[[#This Row],[Base Precio de Lista neto]])</f>
        <v>144.8096</v>
      </c>
      <c r="D7035" s="14" t="n">
        <f aca="false">IF($F$2=0," - ",Tabla1[[#This Row],[Base Precio de Lista neto]]*(1-$F$2))</f>
        <v>101.36672</v>
      </c>
      <c r="E7035" s="14" t="n">
        <f aca="false">IF($F$2=0," - ",Tabla1[[#This Row],[Base para Mejor precio]]*(1-$F$2))</f>
        <v>91.230048</v>
      </c>
      <c r="F7035" s="12" t="s">
        <v>31</v>
      </c>
      <c r="G7035" s="15"/>
      <c r="H7035" s="14" t="n">
        <f aca="false">IFERROR(IF($F$3=0,"-",Tabla1[[#This Row],[Precio de Cliente neto]]*(1+$F$3)),"-")</f>
        <v>152.05008</v>
      </c>
      <c r="I7035" s="14" t="n">
        <v>144.8096</v>
      </c>
      <c r="J7035" s="14" t="n">
        <v>130.32864</v>
      </c>
    </row>
    <row r="7036" customFormat="false" ht="15" hidden="false" customHeight="false" outlineLevel="0" collapsed="false">
      <c r="A7036" s="12" t="n">
        <v>42121</v>
      </c>
      <c r="B7036" s="13" t="s">
        <v>7049</v>
      </c>
      <c r="C7036" s="14" t="n">
        <f aca="false">IF($F$2=0," - ",Tabla1[[#This Row],[Base Precio de Lista neto]])</f>
        <v>144.8096</v>
      </c>
      <c r="D7036" s="14" t="n">
        <f aca="false">IF($F$2=0," - ",Tabla1[[#This Row],[Base Precio de Lista neto]]*(1-$F$2))</f>
        <v>101.36672</v>
      </c>
      <c r="E7036" s="14" t="n">
        <f aca="false">IF($F$2=0," - ",Tabla1[[#This Row],[Base para Mejor precio]]*(1-$F$2))</f>
        <v>91.230048</v>
      </c>
      <c r="F7036" s="12" t="s">
        <v>31</v>
      </c>
      <c r="G7036" s="15"/>
      <c r="H7036" s="14" t="n">
        <f aca="false">IFERROR(IF($F$3=0,"-",Tabla1[[#This Row],[Precio de Cliente neto]]*(1+$F$3)),"-")</f>
        <v>152.05008</v>
      </c>
      <c r="I7036" s="14" t="n">
        <v>144.8096</v>
      </c>
      <c r="J7036" s="14" t="n">
        <v>130.32864</v>
      </c>
    </row>
    <row r="7037" customFormat="false" ht="15" hidden="false" customHeight="false" outlineLevel="0" collapsed="false">
      <c r="A7037" s="12" t="n">
        <v>42122</v>
      </c>
      <c r="B7037" s="13" t="s">
        <v>7050</v>
      </c>
      <c r="C7037" s="14" t="n">
        <f aca="false">IF($F$2=0," - ",Tabla1[[#This Row],[Base Precio de Lista neto]])</f>
        <v>144.8096</v>
      </c>
      <c r="D7037" s="14" t="n">
        <f aca="false">IF($F$2=0," - ",Tabla1[[#This Row],[Base Precio de Lista neto]]*(1-$F$2))</f>
        <v>101.36672</v>
      </c>
      <c r="E7037" s="14" t="n">
        <f aca="false">IF($F$2=0," - ",Tabla1[[#This Row],[Base para Mejor precio]]*(1-$F$2))</f>
        <v>91.230048</v>
      </c>
      <c r="F7037" s="12" t="s">
        <v>31</v>
      </c>
      <c r="G7037" s="15"/>
      <c r="H7037" s="14" t="n">
        <f aca="false">IFERROR(IF($F$3=0,"-",Tabla1[[#This Row],[Precio de Cliente neto]]*(1+$F$3)),"-")</f>
        <v>152.05008</v>
      </c>
      <c r="I7037" s="14" t="n">
        <v>144.8096</v>
      </c>
      <c r="J7037" s="14" t="n">
        <v>130.32864</v>
      </c>
    </row>
    <row r="7038" customFormat="false" ht="15" hidden="false" customHeight="false" outlineLevel="0" collapsed="false">
      <c r="A7038" s="12" t="n">
        <v>42124</v>
      </c>
      <c r="B7038" s="13" t="s">
        <v>7051</v>
      </c>
      <c r="C7038" s="14" t="n">
        <f aca="false">IF($F$2=0," - ",Tabla1[[#This Row],[Base Precio de Lista neto]])</f>
        <v>633.342</v>
      </c>
      <c r="D7038" s="14" t="n">
        <f aca="false">IF($F$2=0," - ",Tabla1[[#This Row],[Base Precio de Lista neto]]*(1-$F$2))</f>
        <v>443.3394</v>
      </c>
      <c r="E7038" s="14" t="n">
        <f aca="false">IF($F$2=0," - ",Tabla1[[#This Row],[Base para Mejor precio]]*(1-$F$2))</f>
        <v>399.00546</v>
      </c>
      <c r="F7038" s="12" t="s">
        <v>31</v>
      </c>
      <c r="G7038" s="15"/>
      <c r="H7038" s="14" t="n">
        <f aca="false">IFERROR(IF($F$3=0,"-",Tabla1[[#This Row],[Precio de Cliente neto]]*(1+$F$3)),"-")</f>
        <v>665.0091</v>
      </c>
      <c r="I7038" s="14" t="n">
        <v>633.342</v>
      </c>
      <c r="J7038" s="14" t="n">
        <v>570.0078</v>
      </c>
    </row>
    <row r="7039" customFormat="false" ht="15" hidden="false" customHeight="false" outlineLevel="0" collapsed="false">
      <c r="A7039" s="12" t="n">
        <v>42125</v>
      </c>
      <c r="B7039" s="13" t="s">
        <v>7052</v>
      </c>
      <c r="C7039" s="14" t="n">
        <f aca="false">IF($F$2=0," - ",Tabla1[[#This Row],[Base Precio de Lista neto]])</f>
        <v>1090.2691</v>
      </c>
      <c r="D7039" s="14" t="n">
        <f aca="false">IF($F$2=0," - ",Tabla1[[#This Row],[Base Precio de Lista neto]]*(1-$F$2))</f>
        <v>763.18837</v>
      </c>
      <c r="E7039" s="14" t="n">
        <f aca="false">IF($F$2=0," - ",Tabla1[[#This Row],[Base para Mejor precio]]*(1-$F$2))</f>
        <v>686.869533</v>
      </c>
      <c r="F7039" s="12" t="s">
        <v>31</v>
      </c>
      <c r="G7039" s="15"/>
      <c r="H7039" s="14" t="n">
        <f aca="false">IFERROR(IF($F$3=0,"-",Tabla1[[#This Row],[Precio de Cliente neto]]*(1+$F$3)),"-")</f>
        <v>1144.782555</v>
      </c>
      <c r="I7039" s="14" t="n">
        <v>1090.2691</v>
      </c>
      <c r="J7039" s="14" t="n">
        <v>981.24219</v>
      </c>
    </row>
    <row r="7040" customFormat="false" ht="15" hidden="false" customHeight="false" outlineLevel="0" collapsed="false">
      <c r="A7040" s="12" t="n">
        <v>42126</v>
      </c>
      <c r="B7040" s="13" t="s">
        <v>7053</v>
      </c>
      <c r="C7040" s="14" t="n">
        <f aca="false">IF($F$2=0," - ",Tabla1[[#This Row],[Base Precio de Lista neto]])</f>
        <v>1268.5979</v>
      </c>
      <c r="D7040" s="14" t="n">
        <f aca="false">IF($F$2=0," - ",Tabla1[[#This Row],[Base Precio de Lista neto]]*(1-$F$2))</f>
        <v>888.01853</v>
      </c>
      <c r="E7040" s="14" t="n">
        <f aca="false">IF($F$2=0," - ",Tabla1[[#This Row],[Base para Mejor precio]]*(1-$F$2))</f>
        <v>799.216677</v>
      </c>
      <c r="F7040" s="12" t="s">
        <v>31</v>
      </c>
      <c r="G7040" s="15"/>
      <c r="H7040" s="14" t="n">
        <f aca="false">IFERROR(IF($F$3=0,"-",Tabla1[[#This Row],[Precio de Cliente neto]]*(1+$F$3)),"-")</f>
        <v>1332.027795</v>
      </c>
      <c r="I7040" s="14" t="n">
        <v>1268.5979</v>
      </c>
      <c r="J7040" s="14" t="n">
        <v>1141.73811</v>
      </c>
    </row>
    <row r="7041" customFormat="false" ht="15" hidden="false" customHeight="false" outlineLevel="0" collapsed="false">
      <c r="A7041" s="12" t="n">
        <v>42143</v>
      </c>
      <c r="B7041" s="13" t="s">
        <v>7054</v>
      </c>
      <c r="C7041" s="14" t="n">
        <f aca="false">IF($F$2=0," - ",Tabla1[[#This Row],[Base Precio de Lista neto]])</f>
        <v>112.7378</v>
      </c>
      <c r="D7041" s="14" t="n">
        <f aca="false">IF($F$2=0," - ",Tabla1[[#This Row],[Base Precio de Lista neto]]*(1-$F$2))</f>
        <v>78.91646</v>
      </c>
      <c r="E7041" s="14" t="n">
        <f aca="false">IF($F$2=0," - ",Tabla1[[#This Row],[Base para Mejor precio]]*(1-$F$2))</f>
        <v>71.024814</v>
      </c>
      <c r="F7041" s="12" t="s">
        <v>31</v>
      </c>
      <c r="G7041" s="15"/>
      <c r="H7041" s="14" t="n">
        <f aca="false">IFERROR(IF($F$3=0,"-",Tabla1[[#This Row],[Precio de Cliente neto]]*(1+$F$3)),"-")</f>
        <v>118.37469</v>
      </c>
      <c r="I7041" s="14" t="n">
        <v>112.7378</v>
      </c>
      <c r="J7041" s="14" t="n">
        <v>101.46402</v>
      </c>
    </row>
    <row r="7042" customFormat="false" ht="15" hidden="false" customHeight="false" outlineLevel="0" collapsed="false">
      <c r="A7042" s="12" t="n">
        <v>42144</v>
      </c>
      <c r="B7042" s="13" t="s">
        <v>7055</v>
      </c>
      <c r="C7042" s="14" t="n">
        <f aca="false">IF($F$2=0," - ",Tabla1[[#This Row],[Base Precio de Lista neto]])</f>
        <v>112.7378</v>
      </c>
      <c r="D7042" s="14" t="n">
        <f aca="false">IF($F$2=0," - ",Tabla1[[#This Row],[Base Precio de Lista neto]]*(1-$F$2))</f>
        <v>78.91646</v>
      </c>
      <c r="E7042" s="14" t="n">
        <f aca="false">IF($F$2=0," - ",Tabla1[[#This Row],[Base para Mejor precio]]*(1-$F$2))</f>
        <v>71.024814</v>
      </c>
      <c r="F7042" s="12" t="s">
        <v>31</v>
      </c>
      <c r="G7042" s="15"/>
      <c r="H7042" s="14" t="n">
        <f aca="false">IFERROR(IF($F$3=0,"-",Tabla1[[#This Row],[Precio de Cliente neto]]*(1+$F$3)),"-")</f>
        <v>118.37469</v>
      </c>
      <c r="I7042" s="14" t="n">
        <v>112.7378</v>
      </c>
      <c r="J7042" s="14" t="n">
        <v>101.46402</v>
      </c>
    </row>
    <row r="7043" customFormat="false" ht="15" hidden="false" customHeight="false" outlineLevel="0" collapsed="false">
      <c r="A7043" s="12" t="n">
        <v>42145</v>
      </c>
      <c r="B7043" s="13" t="s">
        <v>7056</v>
      </c>
      <c r="C7043" s="14" t="n">
        <f aca="false">IF($F$2=0," - ",Tabla1[[#This Row],[Base Precio de Lista neto]])</f>
        <v>112.7378</v>
      </c>
      <c r="D7043" s="14" t="n">
        <f aca="false">IF($F$2=0," - ",Tabla1[[#This Row],[Base Precio de Lista neto]]*(1-$F$2))</f>
        <v>78.91646</v>
      </c>
      <c r="E7043" s="14" t="n">
        <f aca="false">IF($F$2=0," - ",Tabla1[[#This Row],[Base para Mejor precio]]*(1-$F$2))</f>
        <v>71.024814</v>
      </c>
      <c r="F7043" s="12" t="s">
        <v>31</v>
      </c>
      <c r="G7043" s="15"/>
      <c r="H7043" s="14" t="n">
        <f aca="false">IFERROR(IF($F$3=0,"-",Tabla1[[#This Row],[Precio de Cliente neto]]*(1+$F$3)),"-")</f>
        <v>118.37469</v>
      </c>
      <c r="I7043" s="14" t="n">
        <v>112.7378</v>
      </c>
      <c r="J7043" s="14" t="n">
        <v>101.46402</v>
      </c>
    </row>
    <row r="7044" customFormat="false" ht="15" hidden="false" customHeight="false" outlineLevel="0" collapsed="false">
      <c r="A7044" s="12" t="n">
        <v>42146</v>
      </c>
      <c r="B7044" s="13" t="s">
        <v>7057</v>
      </c>
      <c r="C7044" s="14" t="n">
        <f aca="false">IF($F$2=0," - ",Tabla1[[#This Row],[Base Precio de Lista neto]])</f>
        <v>474.8077</v>
      </c>
      <c r="D7044" s="14" t="n">
        <f aca="false">IF($F$2=0," - ",Tabla1[[#This Row],[Base Precio de Lista neto]]*(1-$F$2))</f>
        <v>332.36539</v>
      </c>
      <c r="E7044" s="14" t="n">
        <f aca="false">IF($F$2=0," - ",Tabla1[[#This Row],[Base para Mejor precio]]*(1-$F$2))</f>
        <v>299.128851</v>
      </c>
      <c r="F7044" s="12" t="s">
        <v>31</v>
      </c>
      <c r="G7044" s="15"/>
      <c r="H7044" s="14" t="n">
        <f aca="false">IFERROR(IF($F$3=0,"-",Tabla1[[#This Row],[Precio de Cliente neto]]*(1+$F$3)),"-")</f>
        <v>498.548085</v>
      </c>
      <c r="I7044" s="14" t="n">
        <v>474.8077</v>
      </c>
      <c r="J7044" s="14" t="n">
        <v>427.32693</v>
      </c>
    </row>
    <row r="7045" customFormat="false" ht="15" hidden="false" customHeight="false" outlineLevel="0" collapsed="false">
      <c r="A7045" s="12" t="n">
        <v>42147</v>
      </c>
      <c r="B7045" s="13" t="s">
        <v>7058</v>
      </c>
      <c r="C7045" s="14" t="n">
        <f aca="false">IF($F$2=0," - ",Tabla1[[#This Row],[Base Precio de Lista neto]])</f>
        <v>732.4087</v>
      </c>
      <c r="D7045" s="14" t="n">
        <f aca="false">IF($F$2=0," - ",Tabla1[[#This Row],[Base Precio de Lista neto]]*(1-$F$2))</f>
        <v>512.68609</v>
      </c>
      <c r="E7045" s="14" t="n">
        <f aca="false">IF($F$2=0," - ",Tabla1[[#This Row],[Base para Mejor precio]]*(1-$F$2))</f>
        <v>461.417481</v>
      </c>
      <c r="F7045" s="12" t="s">
        <v>31</v>
      </c>
      <c r="G7045" s="15"/>
      <c r="H7045" s="14" t="n">
        <f aca="false">IFERROR(IF($F$3=0,"-",Tabla1[[#This Row],[Precio de Cliente neto]]*(1+$F$3)),"-")</f>
        <v>769.029135</v>
      </c>
      <c r="I7045" s="14" t="n">
        <v>732.4087</v>
      </c>
      <c r="J7045" s="14" t="n">
        <v>659.16783</v>
      </c>
    </row>
    <row r="7046" customFormat="false" ht="15" hidden="false" customHeight="false" outlineLevel="0" collapsed="false">
      <c r="A7046" s="12" t="n">
        <v>42148</v>
      </c>
      <c r="B7046" s="13" t="s">
        <v>7059</v>
      </c>
      <c r="C7046" s="14" t="n">
        <f aca="false">IF($F$2=0," - ",Tabla1[[#This Row],[Base Precio de Lista neto]])</f>
        <v>1085.8214</v>
      </c>
      <c r="D7046" s="14" t="n">
        <f aca="false">IF($F$2=0," - ",Tabla1[[#This Row],[Base Precio de Lista neto]]*(1-$F$2))</f>
        <v>760.07498</v>
      </c>
      <c r="E7046" s="14" t="n">
        <f aca="false">IF($F$2=0," - ",Tabla1[[#This Row],[Base para Mejor precio]]*(1-$F$2))</f>
        <v>684.067482</v>
      </c>
      <c r="F7046" s="12" t="s">
        <v>31</v>
      </c>
      <c r="G7046" s="15"/>
      <c r="H7046" s="14" t="n">
        <f aca="false">IFERROR(IF($F$3=0,"-",Tabla1[[#This Row],[Precio de Cliente neto]]*(1+$F$3)),"-")</f>
        <v>1140.11247</v>
      </c>
      <c r="I7046" s="14" t="n">
        <v>1085.8214</v>
      </c>
      <c r="J7046" s="14" t="n">
        <v>977.23926</v>
      </c>
    </row>
    <row r="7047" customFormat="false" ht="15" hidden="false" customHeight="false" outlineLevel="0" collapsed="false">
      <c r="A7047" s="12" t="n">
        <v>42149</v>
      </c>
      <c r="B7047" s="13" t="s">
        <v>7060</v>
      </c>
      <c r="C7047" s="14" t="n">
        <f aca="false">IF($F$2=0," - ",Tabla1[[#This Row],[Base Precio de Lista neto]])</f>
        <v>1776.8099</v>
      </c>
      <c r="D7047" s="14" t="n">
        <f aca="false">IF($F$2=0," - ",Tabla1[[#This Row],[Base Precio de Lista neto]]*(1-$F$2))</f>
        <v>1243.76693</v>
      </c>
      <c r="E7047" s="14" t="n">
        <f aca="false">IF($F$2=0," - ",Tabla1[[#This Row],[Base para Mejor precio]]*(1-$F$2))</f>
        <v>1119.390237</v>
      </c>
      <c r="F7047" s="12" t="s">
        <v>31</v>
      </c>
      <c r="G7047" s="15"/>
      <c r="H7047" s="14" t="n">
        <f aca="false">IFERROR(IF($F$3=0,"-",Tabla1[[#This Row],[Precio de Cliente neto]]*(1+$F$3)),"-")</f>
        <v>1865.650395</v>
      </c>
      <c r="I7047" s="14" t="n">
        <v>1776.8099</v>
      </c>
      <c r="J7047" s="14" t="n">
        <v>1599.12891</v>
      </c>
    </row>
    <row r="7048" customFormat="false" ht="15" hidden="false" customHeight="false" outlineLevel="0" collapsed="false">
      <c r="A7048" s="12" t="n">
        <v>42150</v>
      </c>
      <c r="B7048" s="13" t="s">
        <v>7061</v>
      </c>
      <c r="C7048" s="14" t="n">
        <f aca="false">IF($F$2=0," - ",Tabla1[[#This Row],[Base Precio de Lista neto]])</f>
        <v>1826.2156</v>
      </c>
      <c r="D7048" s="14" t="n">
        <f aca="false">IF($F$2=0," - ",Tabla1[[#This Row],[Base Precio de Lista neto]]*(1-$F$2))</f>
        <v>1278.35092</v>
      </c>
      <c r="E7048" s="14" t="n">
        <f aca="false">IF($F$2=0," - ",Tabla1[[#This Row],[Base para Mejor precio]]*(1-$F$2))</f>
        <v>1150.515828</v>
      </c>
      <c r="F7048" s="12" t="s">
        <v>31</v>
      </c>
      <c r="G7048" s="15"/>
      <c r="H7048" s="14" t="n">
        <f aca="false">IFERROR(IF($F$3=0,"-",Tabla1[[#This Row],[Precio de Cliente neto]]*(1+$F$3)),"-")</f>
        <v>1917.52638</v>
      </c>
      <c r="I7048" s="14" t="n">
        <v>1826.2156</v>
      </c>
      <c r="J7048" s="14" t="n">
        <v>1643.59404</v>
      </c>
    </row>
    <row r="7049" customFormat="false" ht="15" hidden="false" customHeight="false" outlineLevel="0" collapsed="false">
      <c r="A7049" s="12" t="n">
        <v>42151</v>
      </c>
      <c r="B7049" s="13" t="s">
        <v>7062</v>
      </c>
      <c r="C7049" s="14" t="n">
        <f aca="false">IF($F$2=0," - ",Tabla1[[#This Row],[Base Precio de Lista neto]])</f>
        <v>2793.6005</v>
      </c>
      <c r="D7049" s="14" t="n">
        <f aca="false">IF($F$2=0," - ",Tabla1[[#This Row],[Base Precio de Lista neto]]*(1-$F$2))</f>
        <v>1955.52035</v>
      </c>
      <c r="E7049" s="14" t="n">
        <f aca="false">IF($F$2=0," - ",Tabla1[[#This Row],[Base para Mejor precio]]*(1-$F$2))</f>
        <v>1759.968315</v>
      </c>
      <c r="F7049" s="12" t="s">
        <v>31</v>
      </c>
      <c r="G7049" s="15"/>
      <c r="H7049" s="14" t="n">
        <f aca="false">IFERROR(IF($F$3=0,"-",Tabla1[[#This Row],[Precio de Cliente neto]]*(1+$F$3)),"-")</f>
        <v>2933.280525</v>
      </c>
      <c r="I7049" s="14" t="n">
        <v>2793.6005</v>
      </c>
      <c r="J7049" s="14" t="n">
        <v>2514.24045</v>
      </c>
    </row>
    <row r="7050" customFormat="false" ht="15" hidden="false" customHeight="false" outlineLevel="0" collapsed="false">
      <c r="A7050" s="12" t="n">
        <v>42152</v>
      </c>
      <c r="B7050" s="13" t="s">
        <v>7063</v>
      </c>
      <c r="C7050" s="14" t="n">
        <f aca="false">IF($F$2=0," - ",Tabla1[[#This Row],[Base Precio de Lista neto]])</f>
        <v>3553.69</v>
      </c>
      <c r="D7050" s="14" t="n">
        <f aca="false">IF($F$2=0," - ",Tabla1[[#This Row],[Base Precio de Lista neto]]*(1-$F$2))</f>
        <v>2487.583</v>
      </c>
      <c r="E7050" s="14" t="n">
        <f aca="false">IF($F$2=0," - ",Tabla1[[#This Row],[Base para Mejor precio]]*(1-$F$2))</f>
        <v>2238.8247</v>
      </c>
      <c r="F7050" s="12" t="s">
        <v>31</v>
      </c>
      <c r="G7050" s="15"/>
      <c r="H7050" s="14" t="n">
        <f aca="false">IFERROR(IF($F$3=0,"-",Tabla1[[#This Row],[Precio de Cliente neto]]*(1+$F$3)),"-")</f>
        <v>3731.3745</v>
      </c>
      <c r="I7050" s="14" t="n">
        <v>3553.69</v>
      </c>
      <c r="J7050" s="14" t="n">
        <v>3198.321</v>
      </c>
    </row>
    <row r="7051" customFormat="false" ht="15" hidden="false" customHeight="false" outlineLevel="0" collapsed="false">
      <c r="A7051" s="12" t="n">
        <v>42172</v>
      </c>
      <c r="B7051" s="13" t="s">
        <v>7064</v>
      </c>
      <c r="C7051" s="14" t="n">
        <f aca="false">IF($F$2=0," - ",Tabla1[[#This Row],[Base Precio de Lista neto]])</f>
        <v>1233.9461</v>
      </c>
      <c r="D7051" s="14" t="n">
        <f aca="false">IF($F$2=0," - ",Tabla1[[#This Row],[Base Precio de Lista neto]]*(1-$F$2))</f>
        <v>863.76227</v>
      </c>
      <c r="E7051" s="14" t="n">
        <f aca="false">IF($F$2=0," - ",Tabla1[[#This Row],[Base para Mejor precio]]*(1-$F$2))</f>
        <v>777.386043</v>
      </c>
      <c r="F7051" s="12" t="s">
        <v>31</v>
      </c>
      <c r="G7051" s="15"/>
      <c r="H7051" s="14" t="n">
        <f aca="false">IFERROR(IF($F$3=0,"-",Tabla1[[#This Row],[Precio de Cliente neto]]*(1+$F$3)),"-")</f>
        <v>1295.643405</v>
      </c>
      <c r="I7051" s="14" t="n">
        <v>1233.9461</v>
      </c>
      <c r="J7051" s="14" t="n">
        <v>1110.55149</v>
      </c>
    </row>
    <row r="7052" customFormat="false" ht="15" hidden="false" customHeight="false" outlineLevel="0" collapsed="false">
      <c r="A7052" s="12" t="n">
        <v>42200</v>
      </c>
      <c r="B7052" s="13" t="s">
        <v>7065</v>
      </c>
      <c r="C7052" s="14" t="n">
        <f aca="false">IF($F$2=0," - ",Tabla1[[#This Row],[Base Precio de Lista neto]])</f>
        <v>660.2572</v>
      </c>
      <c r="D7052" s="14" t="n">
        <f aca="false">IF($F$2=0," - ",Tabla1[[#This Row],[Base Precio de Lista neto]]*(1-$F$2))</f>
        <v>462.18004</v>
      </c>
      <c r="E7052" s="14" t="n">
        <f aca="false">IF($F$2=0," - ",Tabla1[[#This Row],[Base para Mejor precio]]*(1-$F$2))</f>
        <v>415.962036</v>
      </c>
      <c r="F7052" s="12" t="s">
        <v>31</v>
      </c>
      <c r="G7052" s="15"/>
      <c r="H7052" s="14" t="n">
        <f aca="false">IFERROR(IF($F$3=0,"-",Tabla1[[#This Row],[Precio de Cliente neto]]*(1+$F$3)),"-")</f>
        <v>693.27006</v>
      </c>
      <c r="I7052" s="14" t="n">
        <v>660.2572</v>
      </c>
      <c r="J7052" s="14" t="n">
        <v>594.23148</v>
      </c>
    </row>
    <row r="7053" customFormat="false" ht="15" hidden="false" customHeight="false" outlineLevel="0" collapsed="false">
      <c r="A7053" s="12" t="n">
        <v>42201</v>
      </c>
      <c r="B7053" s="13" t="s">
        <v>7066</v>
      </c>
      <c r="C7053" s="14" t="n">
        <f aca="false">IF($F$2=0," - ",Tabla1[[#This Row],[Base Precio de Lista neto]])</f>
        <v>812.6464</v>
      </c>
      <c r="D7053" s="14" t="n">
        <f aca="false">IF($F$2=0," - ",Tabla1[[#This Row],[Base Precio de Lista neto]]*(1-$F$2))</f>
        <v>568.85248</v>
      </c>
      <c r="E7053" s="14" t="n">
        <f aca="false">IF($F$2=0," - ",Tabla1[[#This Row],[Base para Mejor precio]]*(1-$F$2))</f>
        <v>511.967232</v>
      </c>
      <c r="F7053" s="12" t="s">
        <v>31</v>
      </c>
      <c r="G7053" s="15"/>
      <c r="H7053" s="14" t="n">
        <f aca="false">IFERROR(IF($F$3=0,"-",Tabla1[[#This Row],[Precio de Cliente neto]]*(1+$F$3)),"-")</f>
        <v>853.27872</v>
      </c>
      <c r="I7053" s="14" t="n">
        <v>812.6464</v>
      </c>
      <c r="J7053" s="14" t="n">
        <v>731.38176</v>
      </c>
    </row>
    <row r="7054" customFormat="false" ht="15" hidden="false" customHeight="false" outlineLevel="0" collapsed="false">
      <c r="A7054" s="12" t="n">
        <v>42202</v>
      </c>
      <c r="B7054" s="13" t="s">
        <v>7067</v>
      </c>
      <c r="C7054" s="14" t="n">
        <f aca="false">IF($F$2=0," - ",Tabla1[[#This Row],[Base Precio de Lista neto]])</f>
        <v>989.3185</v>
      </c>
      <c r="D7054" s="14" t="n">
        <f aca="false">IF($F$2=0," - ",Tabla1[[#This Row],[Base Precio de Lista neto]]*(1-$F$2))</f>
        <v>692.52295</v>
      </c>
      <c r="E7054" s="14" t="n">
        <f aca="false">IF($F$2=0," - ",Tabla1[[#This Row],[Base para Mejor precio]]*(1-$F$2))</f>
        <v>623.270655</v>
      </c>
      <c r="F7054" s="12" t="s">
        <v>31</v>
      </c>
      <c r="G7054" s="15"/>
      <c r="H7054" s="14" t="n">
        <f aca="false">IFERROR(IF($F$3=0,"-",Tabla1[[#This Row],[Precio de Cliente neto]]*(1+$F$3)),"-")</f>
        <v>1038.784425</v>
      </c>
      <c r="I7054" s="14" t="n">
        <v>989.3185</v>
      </c>
      <c r="J7054" s="14" t="n">
        <v>890.38665</v>
      </c>
    </row>
    <row r="7055" customFormat="false" ht="15" hidden="false" customHeight="false" outlineLevel="0" collapsed="false">
      <c r="A7055" s="12" t="n">
        <v>42203</v>
      </c>
      <c r="B7055" s="13" t="s">
        <v>7068</v>
      </c>
      <c r="C7055" s="14" t="n">
        <f aca="false">IF($F$2=0," - ",Tabla1[[#This Row],[Base Precio de Lista neto]])</f>
        <v>1245.7563</v>
      </c>
      <c r="D7055" s="14" t="n">
        <f aca="false">IF($F$2=0," - ",Tabla1[[#This Row],[Base Precio de Lista neto]]*(1-$F$2))</f>
        <v>872.02941</v>
      </c>
      <c r="E7055" s="14" t="n">
        <f aca="false">IF($F$2=0," - ",Tabla1[[#This Row],[Base para Mejor precio]]*(1-$F$2))</f>
        <v>784.826469</v>
      </c>
      <c r="F7055" s="12" t="s">
        <v>31</v>
      </c>
      <c r="G7055" s="15"/>
      <c r="H7055" s="14" t="n">
        <f aca="false">IFERROR(IF($F$3=0,"-",Tabla1[[#This Row],[Precio de Cliente neto]]*(1+$F$3)),"-")</f>
        <v>1308.044115</v>
      </c>
      <c r="I7055" s="14" t="n">
        <v>1245.7563</v>
      </c>
      <c r="J7055" s="14" t="n">
        <v>1121.18067</v>
      </c>
    </row>
    <row r="7056" customFormat="false" ht="15" hidden="false" customHeight="false" outlineLevel="0" collapsed="false">
      <c r="A7056" s="12" t="n">
        <v>42204</v>
      </c>
      <c r="B7056" s="13" t="s">
        <v>7069</v>
      </c>
      <c r="C7056" s="14" t="n">
        <f aca="false">IF($F$2=0," - ",Tabla1[[#This Row],[Base Precio de Lista neto]])</f>
        <v>1365.241</v>
      </c>
      <c r="D7056" s="14" t="n">
        <f aca="false">IF($F$2=0," - ",Tabla1[[#This Row],[Base Precio de Lista neto]]*(1-$F$2))</f>
        <v>955.6687</v>
      </c>
      <c r="E7056" s="14" t="n">
        <f aca="false">IF($F$2=0," - ",Tabla1[[#This Row],[Base para Mejor precio]]*(1-$F$2))</f>
        <v>860.10183</v>
      </c>
      <c r="F7056" s="12" t="s">
        <v>31</v>
      </c>
      <c r="G7056" s="15"/>
      <c r="H7056" s="14" t="n">
        <f aca="false">IFERROR(IF($F$3=0,"-",Tabla1[[#This Row],[Precio de Cliente neto]]*(1+$F$3)),"-")</f>
        <v>1433.50305</v>
      </c>
      <c r="I7056" s="14" t="n">
        <v>1365.241</v>
      </c>
      <c r="J7056" s="14" t="n">
        <v>1228.7169</v>
      </c>
    </row>
    <row r="7057" customFormat="false" ht="15" hidden="false" customHeight="false" outlineLevel="0" collapsed="false">
      <c r="A7057" s="12" t="n">
        <v>42205</v>
      </c>
      <c r="B7057" s="13" t="s">
        <v>7070</v>
      </c>
      <c r="C7057" s="14" t="n">
        <f aca="false">IF($F$2=0," - ",Tabla1[[#This Row],[Base Precio de Lista neto]])</f>
        <v>1549.7925</v>
      </c>
      <c r="D7057" s="14" t="n">
        <f aca="false">IF($F$2=0," - ",Tabla1[[#This Row],[Base Precio de Lista neto]]*(1-$F$2))</f>
        <v>1084.85475</v>
      </c>
      <c r="E7057" s="14" t="n">
        <f aca="false">IF($F$2=0," - ",Tabla1[[#This Row],[Base para Mejor precio]]*(1-$F$2))</f>
        <v>976.369275</v>
      </c>
      <c r="F7057" s="12" t="s">
        <v>31</v>
      </c>
      <c r="G7057" s="15"/>
      <c r="H7057" s="14" t="n">
        <f aca="false">IFERROR(IF($F$3=0,"-",Tabla1[[#This Row],[Precio de Cliente neto]]*(1+$F$3)),"-")</f>
        <v>1627.282125</v>
      </c>
      <c r="I7057" s="14" t="n">
        <v>1549.7925</v>
      </c>
      <c r="J7057" s="14" t="n">
        <v>1394.81325</v>
      </c>
    </row>
    <row r="7058" customFormat="false" ht="15" hidden="false" customHeight="false" outlineLevel="0" collapsed="false">
      <c r="A7058" s="12" t="n">
        <v>42206</v>
      </c>
      <c r="B7058" s="13" t="s">
        <v>7071</v>
      </c>
      <c r="C7058" s="14" t="n">
        <f aca="false">IF($F$2=0," - ",Tabla1[[#This Row],[Base Precio de Lista neto]])</f>
        <v>1985.5627</v>
      </c>
      <c r="D7058" s="14" t="n">
        <f aca="false">IF($F$2=0," - ",Tabla1[[#This Row],[Base Precio de Lista neto]]*(1-$F$2))</f>
        <v>1389.89389</v>
      </c>
      <c r="E7058" s="14" t="n">
        <f aca="false">IF($F$2=0," - ",Tabla1[[#This Row],[Base para Mejor precio]]*(1-$F$2))</f>
        <v>1250.904501</v>
      </c>
      <c r="F7058" s="12" t="s">
        <v>31</v>
      </c>
      <c r="G7058" s="15"/>
      <c r="H7058" s="14" t="n">
        <f aca="false">IFERROR(IF($F$3=0,"-",Tabla1[[#This Row],[Precio de Cliente neto]]*(1+$F$3)),"-")</f>
        <v>2084.840835</v>
      </c>
      <c r="I7058" s="14" t="n">
        <v>1985.5627</v>
      </c>
      <c r="J7058" s="14" t="n">
        <v>1787.00643</v>
      </c>
    </row>
    <row r="7059" customFormat="false" ht="15" hidden="false" customHeight="false" outlineLevel="0" collapsed="false">
      <c r="A7059" s="12" t="n">
        <v>42207</v>
      </c>
      <c r="B7059" s="13" t="s">
        <v>7072</v>
      </c>
      <c r="C7059" s="14" t="n">
        <f aca="false">IF($F$2=0," - ",Tabla1[[#This Row],[Base Precio de Lista neto]])</f>
        <v>2218.6762</v>
      </c>
      <c r="D7059" s="14" t="n">
        <f aca="false">IF($F$2=0," - ",Tabla1[[#This Row],[Base Precio de Lista neto]]*(1-$F$2))</f>
        <v>1553.07334</v>
      </c>
      <c r="E7059" s="14" t="n">
        <f aca="false">IF($F$2=0," - ",Tabla1[[#This Row],[Base para Mejor precio]]*(1-$F$2))</f>
        <v>1397.766006</v>
      </c>
      <c r="F7059" s="12" t="s">
        <v>31</v>
      </c>
      <c r="G7059" s="15"/>
      <c r="H7059" s="14" t="n">
        <f aca="false">IFERROR(IF($F$3=0,"-",Tabla1[[#This Row],[Precio de Cliente neto]]*(1+$F$3)),"-")</f>
        <v>2329.61001</v>
      </c>
      <c r="I7059" s="14" t="n">
        <v>2218.6762</v>
      </c>
      <c r="J7059" s="14" t="n">
        <v>1996.80858</v>
      </c>
    </row>
    <row r="7060" customFormat="false" ht="15" hidden="false" customHeight="false" outlineLevel="0" collapsed="false">
      <c r="A7060" s="12" t="n">
        <v>42208</v>
      </c>
      <c r="B7060" s="13" t="s">
        <v>7073</v>
      </c>
      <c r="C7060" s="14" t="n">
        <f aca="false">IF($F$2=0," - ",Tabla1[[#This Row],[Base Precio de Lista neto]])</f>
        <v>867.4905</v>
      </c>
      <c r="D7060" s="14" t="n">
        <f aca="false">IF($F$2=0," - ",Tabla1[[#This Row],[Base Precio de Lista neto]]*(1-$F$2))</f>
        <v>607.24335</v>
      </c>
      <c r="E7060" s="14" t="n">
        <f aca="false">IF($F$2=0," - ",Tabla1[[#This Row],[Base para Mejor precio]]*(1-$F$2))</f>
        <v>546.519015</v>
      </c>
      <c r="F7060" s="12" t="s">
        <v>31</v>
      </c>
      <c r="G7060" s="15"/>
      <c r="H7060" s="14" t="n">
        <f aca="false">IFERROR(IF($F$3=0,"-",Tabla1[[#This Row],[Precio de Cliente neto]]*(1+$F$3)),"-")</f>
        <v>910.865025</v>
      </c>
      <c r="I7060" s="14" t="n">
        <v>867.4905</v>
      </c>
      <c r="J7060" s="14" t="n">
        <v>780.74145</v>
      </c>
    </row>
    <row r="7061" customFormat="false" ht="15" hidden="false" customHeight="false" outlineLevel="0" collapsed="false">
      <c r="A7061" s="12" t="n">
        <v>42209</v>
      </c>
      <c r="B7061" s="13" t="s">
        <v>7074</v>
      </c>
      <c r="C7061" s="14" t="n">
        <f aca="false">IF($F$2=0," - ",Tabla1[[#This Row],[Base Precio de Lista neto]])</f>
        <v>1159.0703</v>
      </c>
      <c r="D7061" s="14" t="n">
        <f aca="false">IF($F$2=0," - ",Tabla1[[#This Row],[Base Precio de Lista neto]]*(1-$F$2))</f>
        <v>811.34921</v>
      </c>
      <c r="E7061" s="14" t="n">
        <f aca="false">IF($F$2=0," - ",Tabla1[[#This Row],[Base para Mejor precio]]*(1-$F$2))</f>
        <v>730.214289</v>
      </c>
      <c r="F7061" s="12" t="s">
        <v>31</v>
      </c>
      <c r="G7061" s="15"/>
      <c r="H7061" s="14" t="n">
        <f aca="false">IFERROR(IF($F$3=0,"-",Tabla1[[#This Row],[Precio de Cliente neto]]*(1+$F$3)),"-")</f>
        <v>1217.023815</v>
      </c>
      <c r="I7061" s="14" t="n">
        <v>1159.0703</v>
      </c>
      <c r="J7061" s="14" t="n">
        <v>1043.16327</v>
      </c>
    </row>
    <row r="7062" customFormat="false" ht="15" hidden="false" customHeight="false" outlineLevel="0" collapsed="false">
      <c r="A7062" s="12" t="n">
        <v>42210</v>
      </c>
      <c r="B7062" s="13" t="s">
        <v>7075</v>
      </c>
      <c r="C7062" s="14" t="n">
        <f aca="false">IF($F$2=0," - ",Tabla1[[#This Row],[Base Precio de Lista neto]])</f>
        <v>365.9096</v>
      </c>
      <c r="D7062" s="14" t="n">
        <f aca="false">IF($F$2=0," - ",Tabla1[[#This Row],[Base Precio de Lista neto]]*(1-$F$2))</f>
        <v>256.13672</v>
      </c>
      <c r="E7062" s="14" t="n">
        <f aca="false">IF($F$2=0," - ",Tabla1[[#This Row],[Base para Mejor precio]]*(1-$F$2))</f>
        <v>230.523048</v>
      </c>
      <c r="F7062" s="12" t="s">
        <v>31</v>
      </c>
      <c r="G7062" s="15"/>
      <c r="H7062" s="14" t="n">
        <f aca="false">IFERROR(IF($F$3=0,"-",Tabla1[[#This Row],[Precio de Cliente neto]]*(1+$F$3)),"-")</f>
        <v>384.20508</v>
      </c>
      <c r="I7062" s="14" t="n">
        <v>365.9096</v>
      </c>
      <c r="J7062" s="14" t="n">
        <v>329.31864</v>
      </c>
    </row>
    <row r="7063" customFormat="false" ht="15" hidden="false" customHeight="false" outlineLevel="0" collapsed="false">
      <c r="A7063" s="12" t="n">
        <v>42217</v>
      </c>
      <c r="B7063" s="13" t="s">
        <v>7076</v>
      </c>
      <c r="C7063" s="14" t="n">
        <f aca="false">IF($F$2=0," - ",Tabla1[[#This Row],[Base Precio de Lista neto]])</f>
        <v>436.8388</v>
      </c>
      <c r="D7063" s="14" t="n">
        <f aca="false">IF($F$2=0," - ",Tabla1[[#This Row],[Base Precio de Lista neto]]*(1-$F$2))</f>
        <v>305.78716</v>
      </c>
      <c r="E7063" s="14" t="n">
        <f aca="false">IF($F$2=0," - ",Tabla1[[#This Row],[Base para Mejor precio]]*(1-$F$2))</f>
        <v>275.208444</v>
      </c>
      <c r="F7063" s="12" t="s">
        <v>31</v>
      </c>
      <c r="G7063" s="15"/>
      <c r="H7063" s="14" t="n">
        <f aca="false">IFERROR(IF($F$3=0,"-",Tabla1[[#This Row],[Precio de Cliente neto]]*(1+$F$3)),"-")</f>
        <v>458.68074</v>
      </c>
      <c r="I7063" s="14" t="n">
        <v>436.8388</v>
      </c>
      <c r="J7063" s="14" t="n">
        <v>393.15492</v>
      </c>
    </row>
    <row r="7064" customFormat="false" ht="15" hidden="false" customHeight="false" outlineLevel="0" collapsed="false">
      <c r="A7064" s="12" t="n">
        <v>42218</v>
      </c>
      <c r="B7064" s="13" t="s">
        <v>7077</v>
      </c>
      <c r="C7064" s="14" t="n">
        <f aca="false">IF($F$2=0," - ",Tabla1[[#This Row],[Base Precio de Lista neto]])</f>
        <v>530.7949</v>
      </c>
      <c r="D7064" s="14" t="n">
        <f aca="false">IF($F$2=0," - ",Tabla1[[#This Row],[Base Precio de Lista neto]]*(1-$F$2))</f>
        <v>371.55643</v>
      </c>
      <c r="E7064" s="14" t="n">
        <f aca="false">IF($F$2=0," - ",Tabla1[[#This Row],[Base para Mejor precio]]*(1-$F$2))</f>
        <v>334.400787</v>
      </c>
      <c r="F7064" s="12" t="s">
        <v>31</v>
      </c>
      <c r="G7064" s="15"/>
      <c r="H7064" s="14" t="n">
        <f aca="false">IFERROR(IF($F$3=0,"-",Tabla1[[#This Row],[Precio de Cliente neto]]*(1+$F$3)),"-")</f>
        <v>557.334645</v>
      </c>
      <c r="I7064" s="14" t="n">
        <v>530.7949</v>
      </c>
      <c r="J7064" s="14" t="n">
        <v>477.71541</v>
      </c>
    </row>
    <row r="7065" customFormat="false" ht="15" hidden="false" customHeight="false" outlineLevel="0" collapsed="false">
      <c r="A7065" s="12" t="n">
        <v>42219</v>
      </c>
      <c r="B7065" s="13" t="s">
        <v>7078</v>
      </c>
      <c r="C7065" s="14" t="n">
        <f aca="false">IF($F$2=0," - ",Tabla1[[#This Row],[Base Precio de Lista neto]])</f>
        <v>811.7271</v>
      </c>
      <c r="D7065" s="14" t="n">
        <f aca="false">IF($F$2=0," - ",Tabla1[[#This Row],[Base Precio de Lista neto]]*(1-$F$2))</f>
        <v>568.20897</v>
      </c>
      <c r="E7065" s="14" t="n">
        <f aca="false">IF($F$2=0," - ",Tabla1[[#This Row],[Base para Mejor precio]]*(1-$F$2))</f>
        <v>511.388073</v>
      </c>
      <c r="F7065" s="12" t="s">
        <v>31</v>
      </c>
      <c r="G7065" s="15"/>
      <c r="H7065" s="14" t="n">
        <f aca="false">IFERROR(IF($F$3=0,"-",Tabla1[[#This Row],[Precio de Cliente neto]]*(1+$F$3)),"-")</f>
        <v>852.313455</v>
      </c>
      <c r="I7065" s="14" t="n">
        <v>811.7271</v>
      </c>
      <c r="J7065" s="14" t="n">
        <v>730.55439</v>
      </c>
    </row>
    <row r="7066" customFormat="false" ht="15" hidden="false" customHeight="false" outlineLevel="0" collapsed="false">
      <c r="A7066" s="12" t="n">
        <v>42220</v>
      </c>
      <c r="B7066" s="13" t="s">
        <v>7079</v>
      </c>
      <c r="C7066" s="14" t="n">
        <f aca="false">IF($F$2=0," - ",Tabla1[[#This Row],[Base Precio de Lista neto]])</f>
        <v>1069.9435</v>
      </c>
      <c r="D7066" s="14" t="n">
        <f aca="false">IF($F$2=0," - ",Tabla1[[#This Row],[Base Precio de Lista neto]]*(1-$F$2))</f>
        <v>748.96045</v>
      </c>
      <c r="E7066" s="14" t="n">
        <f aca="false">IF($F$2=0," - ",Tabla1[[#This Row],[Base para Mejor precio]]*(1-$F$2))</f>
        <v>674.064405</v>
      </c>
      <c r="F7066" s="12" t="s">
        <v>31</v>
      </c>
      <c r="G7066" s="15"/>
      <c r="H7066" s="14" t="n">
        <f aca="false">IFERROR(IF($F$3=0,"-",Tabla1[[#This Row],[Precio de Cliente neto]]*(1+$F$3)),"-")</f>
        <v>1123.440675</v>
      </c>
      <c r="I7066" s="14" t="n">
        <v>1069.9435</v>
      </c>
      <c r="J7066" s="14" t="n">
        <v>962.94915</v>
      </c>
    </row>
    <row r="7067" customFormat="false" ht="15" hidden="false" customHeight="false" outlineLevel="0" collapsed="false">
      <c r="A7067" s="12" t="n">
        <v>42221</v>
      </c>
      <c r="B7067" s="13" t="s">
        <v>7080</v>
      </c>
      <c r="C7067" s="14" t="n">
        <f aca="false">IF($F$2=0," - ",Tabla1[[#This Row],[Base Precio de Lista neto]])</f>
        <v>426.7</v>
      </c>
      <c r="D7067" s="14" t="n">
        <f aca="false">IF($F$2=0," - ",Tabla1[[#This Row],[Base Precio de Lista neto]]*(1-$F$2))</f>
        <v>298.69</v>
      </c>
      <c r="E7067" s="14" t="n">
        <f aca="false">IF($F$2=0," - ",Tabla1[[#This Row],[Base para Mejor precio]]*(1-$F$2))</f>
        <v>268.821</v>
      </c>
      <c r="F7067" s="12" t="s">
        <v>31</v>
      </c>
      <c r="G7067" s="15"/>
      <c r="H7067" s="14" t="n">
        <f aca="false">IFERROR(IF($F$3=0,"-",Tabla1[[#This Row],[Precio de Cliente neto]]*(1+$F$3)),"-")</f>
        <v>448.035</v>
      </c>
      <c r="I7067" s="14" t="n">
        <v>426.7</v>
      </c>
      <c r="J7067" s="14" t="n">
        <v>384.03</v>
      </c>
    </row>
    <row r="7068" customFormat="false" ht="15" hidden="false" customHeight="false" outlineLevel="0" collapsed="false">
      <c r="A7068" s="12" t="n">
        <v>42222</v>
      </c>
      <c r="B7068" s="13" t="s">
        <v>7081</v>
      </c>
      <c r="C7068" s="14" t="n">
        <f aca="false">IF($F$2=0," - ",Tabla1[[#This Row],[Base Precio de Lista neto]])</f>
        <v>518.0305</v>
      </c>
      <c r="D7068" s="14" t="n">
        <f aca="false">IF($F$2=0," - ",Tabla1[[#This Row],[Base Precio de Lista neto]]*(1-$F$2))</f>
        <v>362.62135</v>
      </c>
      <c r="E7068" s="14" t="n">
        <f aca="false">IF($F$2=0," - ",Tabla1[[#This Row],[Base para Mejor precio]]*(1-$F$2))</f>
        <v>326.359215</v>
      </c>
      <c r="F7068" s="12" t="s">
        <v>31</v>
      </c>
      <c r="G7068" s="15"/>
      <c r="H7068" s="14" t="n">
        <f aca="false">IFERROR(IF($F$3=0,"-",Tabla1[[#This Row],[Precio de Cliente neto]]*(1+$F$3)),"-")</f>
        <v>543.932025</v>
      </c>
      <c r="I7068" s="14" t="n">
        <v>518.0305</v>
      </c>
      <c r="J7068" s="14" t="n">
        <v>466.22745</v>
      </c>
    </row>
    <row r="7069" customFormat="false" ht="15" hidden="false" customHeight="false" outlineLevel="0" collapsed="false">
      <c r="A7069" s="12" t="n">
        <v>42223</v>
      </c>
      <c r="B7069" s="13" t="s">
        <v>7082</v>
      </c>
      <c r="C7069" s="14" t="n">
        <f aca="false">IF($F$2=0," - ",Tabla1[[#This Row],[Base Precio de Lista neto]])</f>
        <v>792.6718</v>
      </c>
      <c r="D7069" s="14" t="n">
        <f aca="false">IF($F$2=0," - ",Tabla1[[#This Row],[Base Precio de Lista neto]]*(1-$F$2))</f>
        <v>554.87026</v>
      </c>
      <c r="E7069" s="14" t="n">
        <f aca="false">IF($F$2=0," - ",Tabla1[[#This Row],[Base para Mejor precio]]*(1-$F$2))</f>
        <v>499.383234</v>
      </c>
      <c r="F7069" s="12" t="s">
        <v>31</v>
      </c>
      <c r="G7069" s="15"/>
      <c r="H7069" s="14" t="n">
        <f aca="false">IFERROR(IF($F$3=0,"-",Tabla1[[#This Row],[Precio de Cliente neto]]*(1+$F$3)),"-")</f>
        <v>832.30539</v>
      </c>
      <c r="I7069" s="14" t="n">
        <v>792.6718</v>
      </c>
      <c r="J7069" s="14" t="n">
        <v>713.40462</v>
      </c>
    </row>
    <row r="7070" customFormat="false" ht="15" hidden="false" customHeight="false" outlineLevel="0" collapsed="false">
      <c r="A7070" s="12" t="n">
        <v>42224</v>
      </c>
      <c r="B7070" s="13" t="s">
        <v>7083</v>
      </c>
      <c r="C7070" s="14" t="n">
        <f aca="false">IF($F$2=0," - ",Tabla1[[#This Row],[Base Precio de Lista neto]])</f>
        <v>1044.8811</v>
      </c>
      <c r="D7070" s="14" t="n">
        <f aca="false">IF($F$2=0," - ",Tabla1[[#This Row],[Base Precio de Lista neto]]*(1-$F$2))</f>
        <v>731.41677</v>
      </c>
      <c r="E7070" s="14" t="n">
        <f aca="false">IF($F$2=0," - ",Tabla1[[#This Row],[Base para Mejor precio]]*(1-$F$2))</f>
        <v>658.275093</v>
      </c>
      <c r="F7070" s="12" t="s">
        <v>31</v>
      </c>
      <c r="G7070" s="15"/>
      <c r="H7070" s="14" t="n">
        <f aca="false">IFERROR(IF($F$3=0,"-",Tabla1[[#This Row],[Precio de Cliente neto]]*(1+$F$3)),"-")</f>
        <v>1097.125155</v>
      </c>
      <c r="I7070" s="14" t="n">
        <v>1044.8811</v>
      </c>
      <c r="J7070" s="14" t="n">
        <v>940.39299</v>
      </c>
    </row>
    <row r="7071" customFormat="false" ht="15" hidden="false" customHeight="false" outlineLevel="0" collapsed="false">
      <c r="A7071" s="12" t="n">
        <v>42227</v>
      </c>
      <c r="B7071" s="13" t="s">
        <v>7084</v>
      </c>
      <c r="C7071" s="14" t="n">
        <f aca="false">IF($F$2=0," - ",Tabla1[[#This Row],[Base Precio de Lista neto]])</f>
        <v>132.4071</v>
      </c>
      <c r="D7071" s="14" t="n">
        <f aca="false">IF($F$2=0," - ",Tabla1[[#This Row],[Base Precio de Lista neto]]*(1-$F$2))</f>
        <v>92.68497</v>
      </c>
      <c r="E7071" s="14" t="n">
        <f aca="false">IF($F$2=0," - ",Tabla1[[#This Row],[Base para Mejor precio]]*(1-$F$2))</f>
        <v>83.416473</v>
      </c>
      <c r="F7071" s="12" t="s">
        <v>17</v>
      </c>
      <c r="G7071" s="15"/>
      <c r="H7071" s="14" t="n">
        <f aca="false">IFERROR(IF($F$3=0,"-",Tabla1[[#This Row],[Precio de Cliente neto]]*(1+$F$3)),"-")</f>
        <v>139.027455</v>
      </c>
      <c r="I7071" s="14" t="n">
        <v>132.4071</v>
      </c>
      <c r="J7071" s="14" t="n">
        <v>119.16639</v>
      </c>
    </row>
    <row r="7072" customFormat="false" ht="15" hidden="false" customHeight="false" outlineLevel="0" collapsed="false">
      <c r="A7072" s="12" t="n">
        <v>42228</v>
      </c>
      <c r="B7072" s="13" t="s">
        <v>7085</v>
      </c>
      <c r="C7072" s="14" t="n">
        <f aca="false">IF($F$2=0," - ",Tabla1[[#This Row],[Base Precio de Lista neto]])</f>
        <v>132.4071</v>
      </c>
      <c r="D7072" s="14" t="n">
        <f aca="false">IF($F$2=0," - ",Tabla1[[#This Row],[Base Precio de Lista neto]]*(1-$F$2))</f>
        <v>92.68497</v>
      </c>
      <c r="E7072" s="14" t="n">
        <f aca="false">IF($F$2=0," - ",Tabla1[[#This Row],[Base para Mejor precio]]*(1-$F$2))</f>
        <v>83.416473</v>
      </c>
      <c r="F7072" s="12" t="s">
        <v>17</v>
      </c>
      <c r="G7072" s="15"/>
      <c r="H7072" s="14" t="n">
        <f aca="false">IFERROR(IF($F$3=0,"-",Tabla1[[#This Row],[Precio de Cliente neto]]*(1+$F$3)),"-")</f>
        <v>139.027455</v>
      </c>
      <c r="I7072" s="14" t="n">
        <v>132.4071</v>
      </c>
      <c r="J7072" s="14" t="n">
        <v>119.16639</v>
      </c>
    </row>
    <row r="7073" customFormat="false" ht="15" hidden="false" customHeight="false" outlineLevel="0" collapsed="false">
      <c r="A7073" s="12" t="n">
        <v>42229</v>
      </c>
      <c r="B7073" s="13" t="s">
        <v>7086</v>
      </c>
      <c r="C7073" s="14" t="n">
        <f aca="false">IF($F$2=0," - ",Tabla1[[#This Row],[Base Precio de Lista neto]])</f>
        <v>132.4071</v>
      </c>
      <c r="D7073" s="14" t="n">
        <f aca="false">IF($F$2=0," - ",Tabla1[[#This Row],[Base Precio de Lista neto]]*(1-$F$2))</f>
        <v>92.68497</v>
      </c>
      <c r="E7073" s="14" t="n">
        <f aca="false">IF($F$2=0," - ",Tabla1[[#This Row],[Base para Mejor precio]]*(1-$F$2))</f>
        <v>83.416473</v>
      </c>
      <c r="F7073" s="12" t="s">
        <v>17</v>
      </c>
      <c r="G7073" s="15"/>
      <c r="H7073" s="14" t="n">
        <f aca="false">IFERROR(IF($F$3=0,"-",Tabla1[[#This Row],[Precio de Cliente neto]]*(1+$F$3)),"-")</f>
        <v>139.027455</v>
      </c>
      <c r="I7073" s="14" t="n">
        <v>132.4071</v>
      </c>
      <c r="J7073" s="14" t="n">
        <v>119.16639</v>
      </c>
    </row>
    <row r="7074" customFormat="false" ht="15" hidden="false" customHeight="false" outlineLevel="0" collapsed="false">
      <c r="A7074" s="12" t="n">
        <v>42230</v>
      </c>
      <c r="B7074" s="13" t="s">
        <v>7087</v>
      </c>
      <c r="C7074" s="14" t="n">
        <f aca="false">IF($F$2=0," - ",Tabla1[[#This Row],[Base Precio de Lista neto]])</f>
        <v>132.4071</v>
      </c>
      <c r="D7074" s="14" t="n">
        <f aca="false">IF($F$2=0," - ",Tabla1[[#This Row],[Base Precio de Lista neto]]*(1-$F$2))</f>
        <v>92.68497</v>
      </c>
      <c r="E7074" s="14" t="n">
        <f aca="false">IF($F$2=0," - ",Tabla1[[#This Row],[Base para Mejor precio]]*(1-$F$2))</f>
        <v>83.416473</v>
      </c>
      <c r="F7074" s="12" t="s">
        <v>17</v>
      </c>
      <c r="G7074" s="15"/>
      <c r="H7074" s="14" t="n">
        <f aca="false">IFERROR(IF($F$3=0,"-",Tabla1[[#This Row],[Precio de Cliente neto]]*(1+$F$3)),"-")</f>
        <v>139.027455</v>
      </c>
      <c r="I7074" s="14" t="n">
        <v>132.4071</v>
      </c>
      <c r="J7074" s="14" t="n">
        <v>119.16639</v>
      </c>
    </row>
    <row r="7075" customFormat="false" ht="15" hidden="false" customHeight="false" outlineLevel="0" collapsed="false">
      <c r="A7075" s="12" t="n">
        <v>42231</v>
      </c>
      <c r="B7075" s="13" t="s">
        <v>7088</v>
      </c>
      <c r="C7075" s="14" t="n">
        <f aca="false">IF($F$2=0," - ",Tabla1[[#This Row],[Base Precio de Lista neto]])</f>
        <v>107.932</v>
      </c>
      <c r="D7075" s="14" t="n">
        <f aca="false">IF($F$2=0," - ",Tabla1[[#This Row],[Base Precio de Lista neto]]*(1-$F$2))</f>
        <v>75.5524</v>
      </c>
      <c r="E7075" s="14" t="n">
        <f aca="false">IF($F$2=0," - ",Tabla1[[#This Row],[Base para Mejor precio]]*(1-$F$2))</f>
        <v>67.99716</v>
      </c>
      <c r="F7075" s="12" t="s">
        <v>17</v>
      </c>
      <c r="G7075" s="15"/>
      <c r="H7075" s="14" t="n">
        <f aca="false">IFERROR(IF($F$3=0,"-",Tabla1[[#This Row],[Precio de Cliente neto]]*(1+$F$3)),"-")</f>
        <v>113.3286</v>
      </c>
      <c r="I7075" s="14" t="n">
        <v>107.932</v>
      </c>
      <c r="J7075" s="14" t="n">
        <v>97.1388</v>
      </c>
    </row>
    <row r="7076" customFormat="false" ht="15" hidden="false" customHeight="false" outlineLevel="0" collapsed="false">
      <c r="A7076" s="12" t="n">
        <v>42232</v>
      </c>
      <c r="B7076" s="13" t="s">
        <v>7089</v>
      </c>
      <c r="C7076" s="14" t="n">
        <f aca="false">IF($F$2=0," - ",Tabla1[[#This Row],[Base Precio de Lista neto]])</f>
        <v>110.1801</v>
      </c>
      <c r="D7076" s="14" t="n">
        <f aca="false">IF($F$2=0," - ",Tabla1[[#This Row],[Base Precio de Lista neto]]*(1-$F$2))</f>
        <v>77.12607</v>
      </c>
      <c r="E7076" s="14" t="n">
        <f aca="false">IF($F$2=0," - ",Tabla1[[#This Row],[Base para Mejor precio]]*(1-$F$2))</f>
        <v>69.413463</v>
      </c>
      <c r="F7076" s="12" t="s">
        <v>17</v>
      </c>
      <c r="G7076" s="15"/>
      <c r="H7076" s="14" t="n">
        <f aca="false">IFERROR(IF($F$3=0,"-",Tabla1[[#This Row],[Precio de Cliente neto]]*(1+$F$3)),"-")</f>
        <v>115.689105</v>
      </c>
      <c r="I7076" s="14" t="n">
        <v>110.1801</v>
      </c>
      <c r="J7076" s="14" t="n">
        <v>99.16209</v>
      </c>
    </row>
    <row r="7077" customFormat="false" ht="15" hidden="false" customHeight="false" outlineLevel="0" collapsed="false">
      <c r="A7077" s="12" t="n">
        <v>42234</v>
      </c>
      <c r="B7077" s="13" t="s">
        <v>7090</v>
      </c>
      <c r="C7077" s="14" t="n">
        <f aca="false">IF($F$2=0," - ",Tabla1[[#This Row],[Base Precio de Lista neto]])</f>
        <v>22656.6188</v>
      </c>
      <c r="D7077" s="14" t="n">
        <f aca="false">IF($F$2=0," - ",Tabla1[[#This Row],[Base Precio de Lista neto]]*(1-$F$2))</f>
        <v>15859.63316</v>
      </c>
      <c r="E7077" s="14" t="n">
        <f aca="false">IF($F$2=0," - ",Tabla1[[#This Row],[Base para Mejor precio]]*(1-$F$2))</f>
        <v>14273.669844</v>
      </c>
      <c r="F7077" s="12" t="s">
        <v>31</v>
      </c>
      <c r="G7077" s="15"/>
      <c r="H7077" s="14" t="n">
        <f aca="false">IFERROR(IF($F$3=0,"-",Tabla1[[#This Row],[Precio de Cliente neto]]*(1+$F$3)),"-")</f>
        <v>23789.44974</v>
      </c>
      <c r="I7077" s="14" t="n">
        <v>22656.6188</v>
      </c>
      <c r="J7077" s="14" t="n">
        <v>20390.95692</v>
      </c>
    </row>
    <row r="7078" customFormat="false" ht="15" hidden="false" customHeight="false" outlineLevel="0" collapsed="false">
      <c r="A7078" s="12" t="n">
        <v>42239</v>
      </c>
      <c r="B7078" s="13" t="s">
        <v>7091</v>
      </c>
      <c r="C7078" s="14" t="n">
        <f aca="false">IF($F$2=0," - ",Tabla1[[#This Row],[Base Precio de Lista neto]])</f>
        <v>1534.0825</v>
      </c>
      <c r="D7078" s="14" t="n">
        <f aca="false">IF($F$2=0," - ",Tabla1[[#This Row],[Base Precio de Lista neto]]*(1-$F$2))</f>
        <v>1073.85775</v>
      </c>
      <c r="E7078" s="14" t="n">
        <f aca="false">IF($F$2=0," - ",Tabla1[[#This Row],[Base para Mejor precio]]*(1-$F$2))</f>
        <v>966.471975</v>
      </c>
      <c r="F7078" s="12" t="s">
        <v>31</v>
      </c>
      <c r="G7078" s="15"/>
      <c r="H7078" s="14" t="n">
        <f aca="false">IFERROR(IF($F$3=0,"-",Tabla1[[#This Row],[Precio de Cliente neto]]*(1+$F$3)),"-")</f>
        <v>1610.786625</v>
      </c>
      <c r="I7078" s="14" t="n">
        <v>1534.0825</v>
      </c>
      <c r="J7078" s="14" t="n">
        <v>1380.67425</v>
      </c>
    </row>
    <row r="7079" customFormat="false" ht="15" hidden="false" customHeight="false" outlineLevel="0" collapsed="false">
      <c r="A7079" s="12" t="n">
        <v>42240</v>
      </c>
      <c r="B7079" s="13" t="s">
        <v>7092</v>
      </c>
      <c r="C7079" s="14" t="n">
        <f aca="false">IF($F$2=0," - ",Tabla1[[#This Row],[Base Precio de Lista neto]])</f>
        <v>125.2583</v>
      </c>
      <c r="D7079" s="14" t="n">
        <f aca="false">IF($F$2=0," - ",Tabla1[[#This Row],[Base Precio de Lista neto]]*(1-$F$2))</f>
        <v>87.68081</v>
      </c>
      <c r="E7079" s="14" t="n">
        <f aca="false">IF($F$2=0," - ",Tabla1[[#This Row],[Base para Mejor precio]]*(1-$F$2))</f>
        <v>78.912729</v>
      </c>
      <c r="F7079" s="12" t="s">
        <v>31</v>
      </c>
      <c r="G7079" s="15"/>
      <c r="H7079" s="14" t="n">
        <f aca="false">IFERROR(IF($F$3=0,"-",Tabla1[[#This Row],[Precio de Cliente neto]]*(1+$F$3)),"-")</f>
        <v>131.521215</v>
      </c>
      <c r="I7079" s="14" t="n">
        <v>125.2583</v>
      </c>
      <c r="J7079" s="14" t="n">
        <v>112.73247</v>
      </c>
    </row>
    <row r="7080" customFormat="false" ht="15" hidden="false" customHeight="false" outlineLevel="0" collapsed="false">
      <c r="A7080" s="12" t="n">
        <v>42241</v>
      </c>
      <c r="B7080" s="13" t="s">
        <v>7093</v>
      </c>
      <c r="C7080" s="14" t="n">
        <f aca="false">IF($F$2=0," - ",Tabla1[[#This Row],[Base Precio de Lista neto]])</f>
        <v>643.2357</v>
      </c>
      <c r="D7080" s="14" t="n">
        <f aca="false">IF($F$2=0," - ",Tabla1[[#This Row],[Base Precio de Lista neto]]*(1-$F$2))</f>
        <v>450.26499</v>
      </c>
      <c r="E7080" s="14" t="n">
        <f aca="false">IF($F$2=0," - ",Tabla1[[#This Row],[Base para Mejor precio]]*(1-$F$2))</f>
        <v>405.238491</v>
      </c>
      <c r="F7080" s="12" t="s">
        <v>31</v>
      </c>
      <c r="G7080" s="15"/>
      <c r="H7080" s="14" t="n">
        <f aca="false">IFERROR(IF($F$3=0,"-",Tabla1[[#This Row],[Precio de Cliente neto]]*(1+$F$3)),"-")</f>
        <v>675.397485</v>
      </c>
      <c r="I7080" s="14" t="n">
        <v>643.2357</v>
      </c>
      <c r="J7080" s="14" t="n">
        <v>578.91213</v>
      </c>
    </row>
    <row r="7081" customFormat="false" ht="15" hidden="false" customHeight="false" outlineLevel="0" collapsed="false">
      <c r="A7081" s="12" t="n">
        <v>42242</v>
      </c>
      <c r="B7081" s="13" t="s">
        <v>7094</v>
      </c>
      <c r="C7081" s="14" t="n">
        <f aca="false">IF($F$2=0," - ",Tabla1[[#This Row],[Base Precio de Lista neto]])</f>
        <v>774.4945</v>
      </c>
      <c r="D7081" s="14" t="n">
        <f aca="false">IF($F$2=0," - ",Tabla1[[#This Row],[Base Precio de Lista neto]]*(1-$F$2))</f>
        <v>542.14615</v>
      </c>
      <c r="E7081" s="14" t="n">
        <f aca="false">IF($F$2=0," - ",Tabla1[[#This Row],[Base para Mejor precio]]*(1-$F$2))</f>
        <v>487.931535</v>
      </c>
      <c r="F7081" s="12" t="s">
        <v>31</v>
      </c>
      <c r="G7081" s="15"/>
      <c r="H7081" s="14" t="n">
        <f aca="false">IFERROR(IF($F$3=0,"-",Tabla1[[#This Row],[Precio de Cliente neto]]*(1+$F$3)),"-")</f>
        <v>813.219225</v>
      </c>
      <c r="I7081" s="14" t="n">
        <v>774.4945</v>
      </c>
      <c r="J7081" s="14" t="n">
        <v>697.04505</v>
      </c>
    </row>
    <row r="7082" customFormat="false" ht="15" hidden="false" customHeight="false" outlineLevel="0" collapsed="false">
      <c r="A7082" s="12" t="n">
        <v>42243</v>
      </c>
      <c r="B7082" s="13" t="s">
        <v>7095</v>
      </c>
      <c r="C7082" s="14" t="n">
        <f aca="false">IF($F$2=0," - ",Tabla1[[#This Row],[Base Precio de Lista neto]])</f>
        <v>774.4945</v>
      </c>
      <c r="D7082" s="14" t="n">
        <f aca="false">IF($F$2=0," - ",Tabla1[[#This Row],[Base Precio de Lista neto]]*(1-$F$2))</f>
        <v>542.14615</v>
      </c>
      <c r="E7082" s="14" t="n">
        <f aca="false">IF($F$2=0," - ",Tabla1[[#This Row],[Base para Mejor precio]]*(1-$F$2))</f>
        <v>487.931535</v>
      </c>
      <c r="F7082" s="12" t="s">
        <v>31</v>
      </c>
      <c r="G7082" s="15"/>
      <c r="H7082" s="14" t="n">
        <f aca="false">IFERROR(IF($F$3=0,"-",Tabla1[[#This Row],[Precio de Cliente neto]]*(1+$F$3)),"-")</f>
        <v>813.219225</v>
      </c>
      <c r="I7082" s="14" t="n">
        <v>774.4945</v>
      </c>
      <c r="J7082" s="14" t="n">
        <v>697.04505</v>
      </c>
    </row>
    <row r="7083" customFormat="false" ht="15" hidden="false" customHeight="false" outlineLevel="0" collapsed="false">
      <c r="A7083" s="12" t="n">
        <v>42244</v>
      </c>
      <c r="B7083" s="13" t="s">
        <v>7096</v>
      </c>
      <c r="C7083" s="14" t="n">
        <f aca="false">IF($F$2=0," - ",Tabla1[[#This Row],[Base Precio de Lista neto]])</f>
        <v>774.4495</v>
      </c>
      <c r="D7083" s="14" t="n">
        <f aca="false">IF($F$2=0," - ",Tabla1[[#This Row],[Base Precio de Lista neto]]*(1-$F$2))</f>
        <v>542.11465</v>
      </c>
      <c r="E7083" s="14" t="n">
        <f aca="false">IF($F$2=0," - ",Tabla1[[#This Row],[Base para Mejor precio]]*(1-$F$2))</f>
        <v>487.903185</v>
      </c>
      <c r="F7083" s="12" t="s">
        <v>31</v>
      </c>
      <c r="G7083" s="15"/>
      <c r="H7083" s="14" t="n">
        <f aca="false">IFERROR(IF($F$3=0,"-",Tabla1[[#This Row],[Precio de Cliente neto]]*(1+$F$3)),"-")</f>
        <v>813.171975</v>
      </c>
      <c r="I7083" s="14" t="n">
        <v>774.4495</v>
      </c>
      <c r="J7083" s="14" t="n">
        <v>697.00455</v>
      </c>
    </row>
    <row r="7084" customFormat="false" ht="15" hidden="false" customHeight="false" outlineLevel="0" collapsed="false">
      <c r="A7084" s="12" t="n">
        <v>42245</v>
      </c>
      <c r="B7084" s="13" t="s">
        <v>7097</v>
      </c>
      <c r="C7084" s="14" t="n">
        <f aca="false">IF($F$2=0," - ",Tabla1[[#This Row],[Base Precio de Lista neto]])</f>
        <v>774.4492</v>
      </c>
      <c r="D7084" s="14" t="n">
        <f aca="false">IF($F$2=0," - ",Tabla1[[#This Row],[Base Precio de Lista neto]]*(1-$F$2))</f>
        <v>542.11444</v>
      </c>
      <c r="E7084" s="14" t="n">
        <f aca="false">IF($F$2=0," - ",Tabla1[[#This Row],[Base para Mejor precio]]*(1-$F$2))</f>
        <v>487.902996</v>
      </c>
      <c r="F7084" s="12" t="s">
        <v>31</v>
      </c>
      <c r="G7084" s="15"/>
      <c r="H7084" s="14" t="n">
        <f aca="false">IFERROR(IF($F$3=0,"-",Tabla1[[#This Row],[Precio de Cliente neto]]*(1+$F$3)),"-")</f>
        <v>813.17166</v>
      </c>
      <c r="I7084" s="14" t="n">
        <v>774.4492</v>
      </c>
      <c r="J7084" s="14" t="n">
        <v>697.00428</v>
      </c>
    </row>
    <row r="7085" customFormat="false" ht="15" hidden="false" customHeight="false" outlineLevel="0" collapsed="false">
      <c r="A7085" s="12" t="n">
        <v>42246</v>
      </c>
      <c r="B7085" s="13" t="s">
        <v>7098</v>
      </c>
      <c r="C7085" s="14" t="n">
        <f aca="false">IF($F$2=0," - ",Tabla1[[#This Row],[Base Precio de Lista neto]])</f>
        <v>774.5143</v>
      </c>
      <c r="D7085" s="14" t="n">
        <f aca="false">IF($F$2=0," - ",Tabla1[[#This Row],[Base Precio de Lista neto]]*(1-$F$2))</f>
        <v>542.16001</v>
      </c>
      <c r="E7085" s="14" t="n">
        <f aca="false">IF($F$2=0," - ",Tabla1[[#This Row],[Base para Mejor precio]]*(1-$F$2))</f>
        <v>487.944009</v>
      </c>
      <c r="F7085" s="12" t="s">
        <v>31</v>
      </c>
      <c r="G7085" s="15"/>
      <c r="H7085" s="14" t="n">
        <f aca="false">IFERROR(IF($F$3=0,"-",Tabla1[[#This Row],[Precio de Cliente neto]]*(1+$F$3)),"-")</f>
        <v>813.240015</v>
      </c>
      <c r="I7085" s="14" t="n">
        <v>774.5143</v>
      </c>
      <c r="J7085" s="14" t="n">
        <v>697.06287</v>
      </c>
    </row>
    <row r="7086" customFormat="false" ht="15" hidden="false" customHeight="false" outlineLevel="0" collapsed="false">
      <c r="A7086" s="12" t="n">
        <v>42247</v>
      </c>
      <c r="B7086" s="13" t="s">
        <v>7099</v>
      </c>
      <c r="C7086" s="14" t="n">
        <f aca="false">IF($F$2=0," - ",Tabla1[[#This Row],[Base Precio de Lista neto]])</f>
        <v>774.4495</v>
      </c>
      <c r="D7086" s="14" t="n">
        <f aca="false">IF($F$2=0," - ",Tabla1[[#This Row],[Base Precio de Lista neto]]*(1-$F$2))</f>
        <v>542.11465</v>
      </c>
      <c r="E7086" s="14" t="n">
        <f aca="false">IF($F$2=0," - ",Tabla1[[#This Row],[Base para Mejor precio]]*(1-$F$2))</f>
        <v>487.903185</v>
      </c>
      <c r="F7086" s="12" t="s">
        <v>31</v>
      </c>
      <c r="G7086" s="15"/>
      <c r="H7086" s="14" t="n">
        <f aca="false">IFERROR(IF($F$3=0,"-",Tabla1[[#This Row],[Precio de Cliente neto]]*(1+$F$3)),"-")</f>
        <v>813.171975</v>
      </c>
      <c r="I7086" s="14" t="n">
        <v>774.4495</v>
      </c>
      <c r="J7086" s="14" t="n">
        <v>697.00455</v>
      </c>
    </row>
    <row r="7087" customFormat="false" ht="15" hidden="false" customHeight="false" outlineLevel="0" collapsed="false">
      <c r="A7087" s="12" t="n">
        <v>42248</v>
      </c>
      <c r="B7087" s="13" t="s">
        <v>7100</v>
      </c>
      <c r="C7087" s="14" t="n">
        <f aca="false">IF($F$2=0," - ",Tabla1[[#This Row],[Base Precio de Lista neto]])</f>
        <v>774.4492</v>
      </c>
      <c r="D7087" s="14" t="n">
        <f aca="false">IF($F$2=0," - ",Tabla1[[#This Row],[Base Precio de Lista neto]]*(1-$F$2))</f>
        <v>542.11444</v>
      </c>
      <c r="E7087" s="14" t="n">
        <f aca="false">IF($F$2=0," - ",Tabla1[[#This Row],[Base para Mejor precio]]*(1-$F$2))</f>
        <v>487.902996</v>
      </c>
      <c r="F7087" s="12" t="s">
        <v>31</v>
      </c>
      <c r="G7087" s="15"/>
      <c r="H7087" s="14" t="n">
        <f aca="false">IFERROR(IF($F$3=0,"-",Tabla1[[#This Row],[Precio de Cliente neto]]*(1+$F$3)),"-")</f>
        <v>813.17166</v>
      </c>
      <c r="I7087" s="14" t="n">
        <v>774.4492</v>
      </c>
      <c r="J7087" s="14" t="n">
        <v>697.00428</v>
      </c>
    </row>
    <row r="7088" customFormat="false" ht="15" hidden="false" customHeight="false" outlineLevel="0" collapsed="false">
      <c r="A7088" s="12" t="n">
        <v>42249</v>
      </c>
      <c r="B7088" s="13" t="s">
        <v>7101</v>
      </c>
      <c r="C7088" s="14" t="n">
        <f aca="false">IF($F$2=0," - ",Tabla1[[#This Row],[Base Precio de Lista neto]])</f>
        <v>796.27</v>
      </c>
      <c r="D7088" s="14" t="n">
        <f aca="false">IF($F$2=0," - ",Tabla1[[#This Row],[Base Precio de Lista neto]]*(1-$F$2))</f>
        <v>557.389</v>
      </c>
      <c r="E7088" s="14" t="n">
        <f aca="false">IF($F$2=0," - ",Tabla1[[#This Row],[Base para Mejor precio]]*(1-$F$2))</f>
        <v>501.6501</v>
      </c>
      <c r="F7088" s="12" t="s">
        <v>31</v>
      </c>
      <c r="G7088" s="15"/>
      <c r="H7088" s="14" t="n">
        <f aca="false">IFERROR(IF($F$3=0,"-",Tabla1[[#This Row],[Precio de Cliente neto]]*(1+$F$3)),"-")</f>
        <v>836.0835</v>
      </c>
      <c r="I7088" s="14" t="n">
        <v>796.27</v>
      </c>
      <c r="J7088" s="14" t="n">
        <v>716.643</v>
      </c>
    </row>
    <row r="7089" customFormat="false" ht="15" hidden="false" customHeight="false" outlineLevel="0" collapsed="false">
      <c r="A7089" s="12" t="n">
        <v>42250</v>
      </c>
      <c r="B7089" s="13" t="s">
        <v>7102</v>
      </c>
      <c r="C7089" s="14" t="n">
        <f aca="false">IF($F$2=0," - ",Tabla1[[#This Row],[Base Precio de Lista neto]])</f>
        <v>835.9497</v>
      </c>
      <c r="D7089" s="14" t="n">
        <f aca="false">IF($F$2=0," - ",Tabla1[[#This Row],[Base Precio de Lista neto]]*(1-$F$2))</f>
        <v>585.16479</v>
      </c>
      <c r="E7089" s="14" t="n">
        <f aca="false">IF($F$2=0," - ",Tabla1[[#This Row],[Base para Mejor precio]]*(1-$F$2))</f>
        <v>526.648311</v>
      </c>
      <c r="F7089" s="12" t="s">
        <v>31</v>
      </c>
      <c r="G7089" s="15"/>
      <c r="H7089" s="14" t="n">
        <f aca="false">IFERROR(IF($F$3=0,"-",Tabla1[[#This Row],[Precio de Cliente neto]]*(1+$F$3)),"-")</f>
        <v>877.747185</v>
      </c>
      <c r="I7089" s="14" t="n">
        <v>835.9497</v>
      </c>
      <c r="J7089" s="14" t="n">
        <v>752.35473</v>
      </c>
    </row>
    <row r="7090" customFormat="false" ht="15" hidden="false" customHeight="false" outlineLevel="0" collapsed="false">
      <c r="A7090" s="12" t="n">
        <v>42251</v>
      </c>
      <c r="B7090" s="13" t="s">
        <v>7103</v>
      </c>
      <c r="C7090" s="14" t="n">
        <f aca="false">IF($F$2=0," - ",Tabla1[[#This Row],[Base Precio de Lista neto]])</f>
        <v>906.7864</v>
      </c>
      <c r="D7090" s="14" t="n">
        <f aca="false">IF($F$2=0," - ",Tabla1[[#This Row],[Base Precio de Lista neto]]*(1-$F$2))</f>
        <v>634.75048</v>
      </c>
      <c r="E7090" s="14" t="n">
        <f aca="false">IF($F$2=0," - ",Tabla1[[#This Row],[Base para Mejor precio]]*(1-$F$2))</f>
        <v>571.275432</v>
      </c>
      <c r="F7090" s="12" t="s">
        <v>31</v>
      </c>
      <c r="G7090" s="15"/>
      <c r="H7090" s="14" t="n">
        <f aca="false">IFERROR(IF($F$3=0,"-",Tabla1[[#This Row],[Precio de Cliente neto]]*(1+$F$3)),"-")</f>
        <v>952.12572</v>
      </c>
      <c r="I7090" s="14" t="n">
        <v>906.7864</v>
      </c>
      <c r="J7090" s="14" t="n">
        <v>816.10776</v>
      </c>
    </row>
    <row r="7091" customFormat="false" ht="15" hidden="false" customHeight="false" outlineLevel="0" collapsed="false">
      <c r="A7091" s="12" t="n">
        <v>42252</v>
      </c>
      <c r="B7091" s="13" t="s">
        <v>7104</v>
      </c>
      <c r="C7091" s="14" t="n">
        <f aca="false">IF($F$2=0," - ",Tabla1[[#This Row],[Base Precio de Lista neto]])</f>
        <v>906.7864</v>
      </c>
      <c r="D7091" s="14" t="n">
        <f aca="false">IF($F$2=0," - ",Tabla1[[#This Row],[Base Precio de Lista neto]]*(1-$F$2))</f>
        <v>634.75048</v>
      </c>
      <c r="E7091" s="14" t="n">
        <f aca="false">IF($F$2=0," - ",Tabla1[[#This Row],[Base para Mejor precio]]*(1-$F$2))</f>
        <v>571.275432</v>
      </c>
      <c r="F7091" s="12" t="s">
        <v>31</v>
      </c>
      <c r="G7091" s="15"/>
      <c r="H7091" s="14" t="n">
        <f aca="false">IFERROR(IF($F$3=0,"-",Tabla1[[#This Row],[Precio de Cliente neto]]*(1+$F$3)),"-")</f>
        <v>952.12572</v>
      </c>
      <c r="I7091" s="14" t="n">
        <v>906.7864</v>
      </c>
      <c r="J7091" s="14" t="n">
        <v>816.10776</v>
      </c>
    </row>
    <row r="7092" customFormat="false" ht="15" hidden="false" customHeight="false" outlineLevel="0" collapsed="false">
      <c r="A7092" s="12" t="n">
        <v>42253</v>
      </c>
      <c r="B7092" s="13" t="s">
        <v>7105</v>
      </c>
      <c r="C7092" s="14" t="n">
        <f aca="false">IF($F$2=0," - ",Tabla1[[#This Row],[Base Precio de Lista neto]])</f>
        <v>906.7864</v>
      </c>
      <c r="D7092" s="14" t="n">
        <f aca="false">IF($F$2=0," - ",Tabla1[[#This Row],[Base Precio de Lista neto]]*(1-$F$2))</f>
        <v>634.75048</v>
      </c>
      <c r="E7092" s="14" t="n">
        <f aca="false">IF($F$2=0," - ",Tabla1[[#This Row],[Base para Mejor precio]]*(1-$F$2))</f>
        <v>571.275432</v>
      </c>
      <c r="F7092" s="12" t="s">
        <v>31</v>
      </c>
      <c r="G7092" s="15"/>
      <c r="H7092" s="14" t="n">
        <f aca="false">IFERROR(IF($F$3=0,"-",Tabla1[[#This Row],[Precio de Cliente neto]]*(1+$F$3)),"-")</f>
        <v>952.12572</v>
      </c>
      <c r="I7092" s="14" t="n">
        <v>906.7864</v>
      </c>
      <c r="J7092" s="14" t="n">
        <v>816.10776</v>
      </c>
    </row>
    <row r="7093" customFormat="false" ht="15" hidden="false" customHeight="false" outlineLevel="0" collapsed="false">
      <c r="A7093" s="12" t="n">
        <v>42254</v>
      </c>
      <c r="B7093" s="13" t="s">
        <v>7106</v>
      </c>
      <c r="C7093" s="14" t="n">
        <f aca="false">IF($F$2=0," - ",Tabla1[[#This Row],[Base Precio de Lista neto]])</f>
        <v>991.8175</v>
      </c>
      <c r="D7093" s="14" t="n">
        <f aca="false">IF($F$2=0," - ",Tabla1[[#This Row],[Base Precio de Lista neto]]*(1-$F$2))</f>
        <v>694.27225</v>
      </c>
      <c r="E7093" s="14" t="n">
        <f aca="false">IF($F$2=0," - ",Tabla1[[#This Row],[Base para Mejor precio]]*(1-$F$2))</f>
        <v>624.845025</v>
      </c>
      <c r="F7093" s="12" t="s">
        <v>31</v>
      </c>
      <c r="G7093" s="15"/>
      <c r="H7093" s="14" t="n">
        <f aca="false">IFERROR(IF($F$3=0,"-",Tabla1[[#This Row],[Precio de Cliente neto]]*(1+$F$3)),"-")</f>
        <v>1041.408375</v>
      </c>
      <c r="I7093" s="14" t="n">
        <v>991.8175</v>
      </c>
      <c r="J7093" s="14" t="n">
        <v>892.63575</v>
      </c>
    </row>
    <row r="7094" customFormat="false" ht="15" hidden="false" customHeight="false" outlineLevel="0" collapsed="false">
      <c r="A7094" s="12" t="n">
        <v>42255</v>
      </c>
      <c r="B7094" s="13" t="s">
        <v>7107</v>
      </c>
      <c r="C7094" s="14" t="n">
        <f aca="false">IF($F$2=0," - ",Tabla1[[#This Row],[Base Precio de Lista neto]])</f>
        <v>645.1416</v>
      </c>
      <c r="D7094" s="14" t="n">
        <f aca="false">IF($F$2=0," - ",Tabla1[[#This Row],[Base Precio de Lista neto]]*(1-$F$2))</f>
        <v>451.59912</v>
      </c>
      <c r="E7094" s="14" t="n">
        <f aca="false">IF($F$2=0," - ",Tabla1[[#This Row],[Base para Mejor precio]]*(1-$F$2))</f>
        <v>406.439208</v>
      </c>
      <c r="F7094" s="12" t="s">
        <v>31</v>
      </c>
      <c r="G7094" s="15"/>
      <c r="H7094" s="14" t="n">
        <f aca="false">IFERROR(IF($F$3=0,"-",Tabla1[[#This Row],[Precio de Cliente neto]]*(1+$F$3)),"-")</f>
        <v>677.39868</v>
      </c>
      <c r="I7094" s="14" t="n">
        <v>645.1416</v>
      </c>
      <c r="J7094" s="14" t="n">
        <v>580.62744</v>
      </c>
    </row>
    <row r="7095" customFormat="false" ht="15" hidden="false" customHeight="false" outlineLevel="0" collapsed="false">
      <c r="A7095" s="12" t="n">
        <v>42256</v>
      </c>
      <c r="B7095" s="13" t="s">
        <v>7108</v>
      </c>
      <c r="C7095" s="14" t="n">
        <f aca="false">IF($F$2=0," - ",Tabla1[[#This Row],[Base Precio de Lista neto]])</f>
        <v>774.1669</v>
      </c>
      <c r="D7095" s="14" t="n">
        <f aca="false">IF($F$2=0," - ",Tabla1[[#This Row],[Base Precio de Lista neto]]*(1-$F$2))</f>
        <v>541.91683</v>
      </c>
      <c r="E7095" s="14" t="n">
        <f aca="false">IF($F$2=0," - ",Tabla1[[#This Row],[Base para Mejor precio]]*(1-$F$2))</f>
        <v>487.725147</v>
      </c>
      <c r="F7095" s="12" t="s">
        <v>31</v>
      </c>
      <c r="G7095" s="15"/>
      <c r="H7095" s="14" t="n">
        <f aca="false">IFERROR(IF($F$3=0,"-",Tabla1[[#This Row],[Precio de Cliente neto]]*(1+$F$3)),"-")</f>
        <v>812.875245</v>
      </c>
      <c r="I7095" s="14" t="n">
        <v>774.1669</v>
      </c>
      <c r="J7095" s="14" t="n">
        <v>696.75021</v>
      </c>
    </row>
    <row r="7096" customFormat="false" ht="15" hidden="false" customHeight="false" outlineLevel="0" collapsed="false">
      <c r="A7096" s="12" t="n">
        <v>42257</v>
      </c>
      <c r="B7096" s="13" t="s">
        <v>7109</v>
      </c>
      <c r="C7096" s="14" t="n">
        <f aca="false">IF($F$2=0," - ",Tabla1[[#This Row],[Base Precio de Lista neto]])</f>
        <v>389.5609</v>
      </c>
      <c r="D7096" s="14" t="n">
        <f aca="false">IF($F$2=0," - ",Tabla1[[#This Row],[Base Precio de Lista neto]]*(1-$F$2))</f>
        <v>272.69263</v>
      </c>
      <c r="E7096" s="14" t="n">
        <f aca="false">IF($F$2=0," - ",Tabla1[[#This Row],[Base para Mejor precio]]*(1-$F$2))</f>
        <v>245.423367</v>
      </c>
      <c r="F7096" s="12" t="s">
        <v>31</v>
      </c>
      <c r="G7096" s="15"/>
      <c r="H7096" s="14" t="n">
        <f aca="false">IFERROR(IF($F$3=0,"-",Tabla1[[#This Row],[Precio de Cliente neto]]*(1+$F$3)),"-")</f>
        <v>409.038945</v>
      </c>
      <c r="I7096" s="14" t="n">
        <v>389.5609</v>
      </c>
      <c r="J7096" s="14" t="n">
        <v>350.60481</v>
      </c>
    </row>
    <row r="7097" customFormat="false" ht="15" hidden="false" customHeight="false" outlineLevel="0" collapsed="false">
      <c r="A7097" s="12" t="n">
        <v>42258</v>
      </c>
      <c r="B7097" s="13" t="s">
        <v>7110</v>
      </c>
      <c r="C7097" s="14" t="n">
        <f aca="false">IF($F$2=0," - ",Tabla1[[#This Row],[Base Precio de Lista neto]])</f>
        <v>389.5609</v>
      </c>
      <c r="D7097" s="14" t="n">
        <f aca="false">IF($F$2=0," - ",Tabla1[[#This Row],[Base Precio de Lista neto]]*(1-$F$2))</f>
        <v>272.69263</v>
      </c>
      <c r="E7097" s="14" t="n">
        <f aca="false">IF($F$2=0," - ",Tabla1[[#This Row],[Base para Mejor precio]]*(1-$F$2))</f>
        <v>245.423367</v>
      </c>
      <c r="F7097" s="12" t="s">
        <v>31</v>
      </c>
      <c r="G7097" s="15"/>
      <c r="H7097" s="14" t="n">
        <f aca="false">IFERROR(IF($F$3=0,"-",Tabla1[[#This Row],[Precio de Cliente neto]]*(1+$F$3)),"-")</f>
        <v>409.038945</v>
      </c>
      <c r="I7097" s="14" t="n">
        <v>389.5609</v>
      </c>
      <c r="J7097" s="14" t="n">
        <v>350.60481</v>
      </c>
    </row>
    <row r="7098" customFormat="false" ht="15" hidden="false" customHeight="false" outlineLevel="0" collapsed="false">
      <c r="A7098" s="12" t="n">
        <v>42259</v>
      </c>
      <c r="B7098" s="13" t="s">
        <v>7111</v>
      </c>
      <c r="C7098" s="14" t="n">
        <f aca="false">IF($F$2=0," - ",Tabla1[[#This Row],[Base Precio de Lista neto]])</f>
        <v>410.0524</v>
      </c>
      <c r="D7098" s="14" t="n">
        <f aca="false">IF($F$2=0," - ",Tabla1[[#This Row],[Base Precio de Lista neto]]*(1-$F$2))</f>
        <v>287.03668</v>
      </c>
      <c r="E7098" s="14" t="n">
        <f aca="false">IF($F$2=0," - ",Tabla1[[#This Row],[Base para Mejor precio]]*(1-$F$2))</f>
        <v>258.333012</v>
      </c>
      <c r="F7098" s="12" t="s">
        <v>31</v>
      </c>
      <c r="G7098" s="15"/>
      <c r="H7098" s="14" t="n">
        <f aca="false">IFERROR(IF($F$3=0,"-",Tabla1[[#This Row],[Precio de Cliente neto]]*(1+$F$3)),"-")</f>
        <v>430.55502</v>
      </c>
      <c r="I7098" s="14" t="n">
        <v>410.0524</v>
      </c>
      <c r="J7098" s="14" t="n">
        <v>369.04716</v>
      </c>
    </row>
    <row r="7099" customFormat="false" ht="15" hidden="false" customHeight="false" outlineLevel="0" collapsed="false">
      <c r="A7099" s="12" t="n">
        <v>42260</v>
      </c>
      <c r="B7099" s="13" t="s">
        <v>7112</v>
      </c>
      <c r="C7099" s="14" t="n">
        <f aca="false">IF($F$2=0," - ",Tabla1[[#This Row],[Base Precio de Lista neto]])</f>
        <v>796.27</v>
      </c>
      <c r="D7099" s="14" t="n">
        <f aca="false">IF($F$2=0," - ",Tabla1[[#This Row],[Base Precio de Lista neto]]*(1-$F$2))</f>
        <v>557.389</v>
      </c>
      <c r="E7099" s="14" t="n">
        <f aca="false">IF($F$2=0," - ",Tabla1[[#This Row],[Base para Mejor precio]]*(1-$F$2))</f>
        <v>501.6501</v>
      </c>
      <c r="F7099" s="12" t="s">
        <v>31</v>
      </c>
      <c r="G7099" s="15"/>
      <c r="H7099" s="14" t="n">
        <f aca="false">IFERROR(IF($F$3=0,"-",Tabla1[[#This Row],[Precio de Cliente neto]]*(1+$F$3)),"-")</f>
        <v>836.0835</v>
      </c>
      <c r="I7099" s="14" t="n">
        <v>796.27</v>
      </c>
      <c r="J7099" s="14" t="n">
        <v>716.643</v>
      </c>
    </row>
    <row r="7100" customFormat="false" ht="15" hidden="false" customHeight="false" outlineLevel="0" collapsed="false">
      <c r="A7100" s="12" t="n">
        <v>42261</v>
      </c>
      <c r="B7100" s="13" t="s">
        <v>7113</v>
      </c>
      <c r="C7100" s="14" t="n">
        <f aca="false">IF($F$2=0," - ",Tabla1[[#This Row],[Base Precio de Lista neto]])</f>
        <v>835.954</v>
      </c>
      <c r="D7100" s="14" t="n">
        <f aca="false">IF($F$2=0," - ",Tabla1[[#This Row],[Base Precio de Lista neto]]*(1-$F$2))</f>
        <v>585.1678</v>
      </c>
      <c r="E7100" s="14" t="n">
        <f aca="false">IF($F$2=0," - ",Tabla1[[#This Row],[Base para Mejor precio]]*(1-$F$2))</f>
        <v>526.65102</v>
      </c>
      <c r="F7100" s="12" t="s">
        <v>31</v>
      </c>
      <c r="G7100" s="15"/>
      <c r="H7100" s="14" t="n">
        <f aca="false">IFERROR(IF($F$3=0,"-",Tabla1[[#This Row],[Precio de Cliente neto]]*(1+$F$3)),"-")</f>
        <v>877.7517</v>
      </c>
      <c r="I7100" s="14" t="n">
        <v>835.954</v>
      </c>
      <c r="J7100" s="14" t="n">
        <v>752.3586</v>
      </c>
    </row>
    <row r="7101" customFormat="false" ht="15" hidden="false" customHeight="false" outlineLevel="0" collapsed="false">
      <c r="A7101" s="12" t="n">
        <v>42262</v>
      </c>
      <c r="B7101" s="13" t="s">
        <v>7114</v>
      </c>
      <c r="C7101" s="14" t="n">
        <f aca="false">IF($F$2=0," - ",Tabla1[[#This Row],[Base Precio de Lista neto]])</f>
        <v>906.7967</v>
      </c>
      <c r="D7101" s="14" t="n">
        <f aca="false">IF($F$2=0," - ",Tabla1[[#This Row],[Base Precio de Lista neto]]*(1-$F$2))</f>
        <v>634.75769</v>
      </c>
      <c r="E7101" s="14" t="n">
        <f aca="false">IF($F$2=0," - ",Tabla1[[#This Row],[Base para Mejor precio]]*(1-$F$2))</f>
        <v>571.281921</v>
      </c>
      <c r="F7101" s="12" t="s">
        <v>31</v>
      </c>
      <c r="G7101" s="15"/>
      <c r="H7101" s="14" t="n">
        <f aca="false">IFERROR(IF($F$3=0,"-",Tabla1[[#This Row],[Precio de Cliente neto]]*(1+$F$3)),"-")</f>
        <v>952.136535</v>
      </c>
      <c r="I7101" s="14" t="n">
        <v>906.7967</v>
      </c>
      <c r="J7101" s="14" t="n">
        <v>816.11703</v>
      </c>
    </row>
    <row r="7102" customFormat="false" ht="15" hidden="false" customHeight="false" outlineLevel="0" collapsed="false">
      <c r="A7102" s="12" t="n">
        <v>42263</v>
      </c>
      <c r="B7102" s="13" t="s">
        <v>7115</v>
      </c>
      <c r="C7102" s="14" t="n">
        <f aca="false">IF($F$2=0," - ",Tabla1[[#This Row],[Base Precio de Lista neto]])</f>
        <v>906.7868</v>
      </c>
      <c r="D7102" s="14" t="n">
        <f aca="false">IF($F$2=0," - ",Tabla1[[#This Row],[Base Precio de Lista neto]]*(1-$F$2))</f>
        <v>634.75076</v>
      </c>
      <c r="E7102" s="14" t="n">
        <f aca="false">IF($F$2=0," - ",Tabla1[[#This Row],[Base para Mejor precio]]*(1-$F$2))</f>
        <v>571.275684</v>
      </c>
      <c r="F7102" s="12" t="s">
        <v>31</v>
      </c>
      <c r="G7102" s="15"/>
      <c r="H7102" s="14" t="n">
        <f aca="false">IFERROR(IF($F$3=0,"-",Tabla1[[#This Row],[Precio de Cliente neto]]*(1+$F$3)),"-")</f>
        <v>952.12614</v>
      </c>
      <c r="I7102" s="14" t="n">
        <v>906.7868</v>
      </c>
      <c r="J7102" s="14" t="n">
        <v>816.10812</v>
      </c>
    </row>
    <row r="7103" customFormat="false" ht="15" hidden="false" customHeight="false" outlineLevel="0" collapsed="false">
      <c r="A7103" s="12" t="n">
        <v>42264</v>
      </c>
      <c r="B7103" s="13" t="s">
        <v>7116</v>
      </c>
      <c r="C7103" s="14" t="n">
        <f aca="false">IF($F$2=0," - ",Tabla1[[#This Row],[Base Precio de Lista neto]])</f>
        <v>991.8091</v>
      </c>
      <c r="D7103" s="14" t="n">
        <f aca="false">IF($F$2=0," - ",Tabla1[[#This Row],[Base Precio de Lista neto]]*(1-$F$2))</f>
        <v>694.26637</v>
      </c>
      <c r="E7103" s="14" t="n">
        <f aca="false">IF($F$2=0," - ",Tabla1[[#This Row],[Base para Mejor precio]]*(1-$F$2))</f>
        <v>624.839733</v>
      </c>
      <c r="F7103" s="12" t="s">
        <v>31</v>
      </c>
      <c r="G7103" s="15"/>
      <c r="H7103" s="14" t="n">
        <f aca="false">IFERROR(IF($F$3=0,"-",Tabla1[[#This Row],[Precio de Cliente neto]]*(1+$F$3)),"-")</f>
        <v>1041.399555</v>
      </c>
      <c r="I7103" s="14" t="n">
        <v>991.8091</v>
      </c>
      <c r="J7103" s="14" t="n">
        <v>892.62819</v>
      </c>
    </row>
    <row r="7104" customFormat="false" ht="15" hidden="false" customHeight="false" outlineLevel="0" collapsed="false">
      <c r="A7104" s="12" t="n">
        <v>42265</v>
      </c>
      <c r="B7104" s="13" t="s">
        <v>7117</v>
      </c>
      <c r="C7104" s="14" t="n">
        <f aca="false">IF($F$2=0," - ",Tabla1[[#This Row],[Base Precio de Lista neto]])</f>
        <v>1388.5171</v>
      </c>
      <c r="D7104" s="14" t="n">
        <f aca="false">IF($F$2=0," - ",Tabla1[[#This Row],[Base Precio de Lista neto]]*(1-$F$2))</f>
        <v>971.96197</v>
      </c>
      <c r="E7104" s="14" t="n">
        <f aca="false">IF($F$2=0," - ",Tabla1[[#This Row],[Base para Mejor precio]]*(1-$F$2))</f>
        <v>874.765773</v>
      </c>
      <c r="F7104" s="12" t="s">
        <v>31</v>
      </c>
      <c r="G7104" s="15"/>
      <c r="H7104" s="14" t="n">
        <f aca="false">IFERROR(IF($F$3=0,"-",Tabla1[[#This Row],[Precio de Cliente neto]]*(1+$F$3)),"-")</f>
        <v>1457.942955</v>
      </c>
      <c r="I7104" s="14" t="n">
        <v>1388.5171</v>
      </c>
      <c r="J7104" s="14" t="n">
        <v>1249.66539</v>
      </c>
    </row>
    <row r="7105" customFormat="false" ht="15" hidden="false" customHeight="false" outlineLevel="0" collapsed="false">
      <c r="A7105" s="12" t="n">
        <v>42266</v>
      </c>
      <c r="B7105" s="13" t="s">
        <v>7118</v>
      </c>
      <c r="C7105" s="14" t="n">
        <f aca="false">IF($F$2=0," - ",Tabla1[[#This Row],[Base Precio de Lista neto]])</f>
        <v>1388.5171</v>
      </c>
      <c r="D7105" s="14" t="n">
        <f aca="false">IF($F$2=0," - ",Tabla1[[#This Row],[Base Precio de Lista neto]]*(1-$F$2))</f>
        <v>971.96197</v>
      </c>
      <c r="E7105" s="14" t="n">
        <f aca="false">IF($F$2=0," - ",Tabla1[[#This Row],[Base para Mejor precio]]*(1-$F$2))</f>
        <v>874.765773</v>
      </c>
      <c r="F7105" s="12" t="s">
        <v>31</v>
      </c>
      <c r="G7105" s="15"/>
      <c r="H7105" s="14" t="n">
        <f aca="false">IFERROR(IF($F$3=0,"-",Tabla1[[#This Row],[Precio de Cliente neto]]*(1+$F$3)),"-")</f>
        <v>1457.942955</v>
      </c>
      <c r="I7105" s="14" t="n">
        <v>1388.5171</v>
      </c>
      <c r="J7105" s="14" t="n">
        <v>1249.66539</v>
      </c>
    </row>
    <row r="7106" customFormat="false" ht="15" hidden="false" customHeight="false" outlineLevel="0" collapsed="false">
      <c r="A7106" s="12" t="n">
        <v>42268</v>
      </c>
      <c r="B7106" s="13" t="s">
        <v>7119</v>
      </c>
      <c r="C7106" s="14" t="n">
        <f aca="false">IF($F$2=0," - ",Tabla1[[#This Row],[Base Precio de Lista neto]])</f>
        <v>2813.7311</v>
      </c>
      <c r="D7106" s="14" t="n">
        <f aca="false">IF($F$2=0," - ",Tabla1[[#This Row],[Base Precio de Lista neto]]*(1-$F$2))</f>
        <v>1969.61177</v>
      </c>
      <c r="E7106" s="14" t="n">
        <f aca="false">IF($F$2=0," - ",Tabla1[[#This Row],[Base para Mejor precio]]*(1-$F$2))</f>
        <v>1772.650593</v>
      </c>
      <c r="F7106" s="12" t="s">
        <v>31</v>
      </c>
      <c r="G7106" s="15"/>
      <c r="H7106" s="14" t="n">
        <f aca="false">IFERROR(IF($F$3=0,"-",Tabla1[[#This Row],[Precio de Cliente neto]]*(1+$F$3)),"-")</f>
        <v>2954.417655</v>
      </c>
      <c r="I7106" s="14" t="n">
        <v>2813.7311</v>
      </c>
      <c r="J7106" s="14" t="n">
        <v>2532.35799</v>
      </c>
    </row>
    <row r="7107" customFormat="false" ht="15" hidden="false" customHeight="false" outlineLevel="0" collapsed="false">
      <c r="A7107" s="12" t="n">
        <v>42269</v>
      </c>
      <c r="B7107" s="13" t="s">
        <v>7120</v>
      </c>
      <c r="C7107" s="14" t="n">
        <f aca="false">IF($F$2=0," - ",Tabla1[[#This Row],[Base Precio de Lista neto]])</f>
        <v>4641.8506</v>
      </c>
      <c r="D7107" s="14" t="n">
        <f aca="false">IF($F$2=0," - ",Tabla1[[#This Row],[Base Precio de Lista neto]]*(1-$F$2))</f>
        <v>3249.29542</v>
      </c>
      <c r="E7107" s="14" t="n">
        <f aca="false">IF($F$2=0," - ",Tabla1[[#This Row],[Base para Mejor precio]]*(1-$F$2))</f>
        <v>2924.365878</v>
      </c>
      <c r="F7107" s="12" t="s">
        <v>31</v>
      </c>
      <c r="G7107" s="15"/>
      <c r="H7107" s="14" t="n">
        <f aca="false">IFERROR(IF($F$3=0,"-",Tabla1[[#This Row],[Precio de Cliente neto]]*(1+$F$3)),"-")</f>
        <v>4873.94313</v>
      </c>
      <c r="I7107" s="14" t="n">
        <v>4641.8506</v>
      </c>
      <c r="J7107" s="14" t="n">
        <v>4177.66554</v>
      </c>
    </row>
    <row r="7108" customFormat="false" ht="15" hidden="false" customHeight="false" outlineLevel="0" collapsed="false">
      <c r="A7108" s="12" t="n">
        <v>42270</v>
      </c>
      <c r="B7108" s="13" t="s">
        <v>7121</v>
      </c>
      <c r="C7108" s="14" t="n">
        <f aca="false">IF($F$2=0," - ",Tabla1[[#This Row],[Base Precio de Lista neto]])</f>
        <v>7341.5444</v>
      </c>
      <c r="D7108" s="14" t="n">
        <f aca="false">IF($F$2=0," - ",Tabla1[[#This Row],[Base Precio de Lista neto]]*(1-$F$2))</f>
        <v>5139.08108</v>
      </c>
      <c r="E7108" s="14" t="n">
        <f aca="false">IF($F$2=0," - ",Tabla1[[#This Row],[Base para Mejor precio]]*(1-$F$2))</f>
        <v>4625.172972</v>
      </c>
      <c r="F7108" s="12" t="s">
        <v>31</v>
      </c>
      <c r="G7108" s="15"/>
      <c r="H7108" s="14" t="n">
        <f aca="false">IFERROR(IF($F$3=0,"-",Tabla1[[#This Row],[Precio de Cliente neto]]*(1+$F$3)),"-")</f>
        <v>7708.62162</v>
      </c>
      <c r="I7108" s="14" t="n">
        <v>7341.5444</v>
      </c>
      <c r="J7108" s="14" t="n">
        <v>6607.38996</v>
      </c>
    </row>
    <row r="7109" customFormat="false" ht="15" hidden="false" customHeight="false" outlineLevel="0" collapsed="false">
      <c r="A7109" s="12" t="n">
        <v>42271</v>
      </c>
      <c r="B7109" s="13" t="s">
        <v>7122</v>
      </c>
      <c r="C7109" s="14" t="n">
        <f aca="false">IF($F$2=0," - ",Tabla1[[#This Row],[Base Precio de Lista neto]])</f>
        <v>862.1101</v>
      </c>
      <c r="D7109" s="14" t="n">
        <f aca="false">IF($F$2=0," - ",Tabla1[[#This Row],[Base Precio de Lista neto]]*(1-$F$2))</f>
        <v>603.47707</v>
      </c>
      <c r="E7109" s="14" t="n">
        <f aca="false">IF($F$2=0," - ",Tabla1[[#This Row],[Base para Mejor precio]]*(1-$F$2))</f>
        <v>543.129363</v>
      </c>
      <c r="F7109" s="12" t="s">
        <v>17</v>
      </c>
      <c r="G7109" s="15"/>
      <c r="H7109" s="14" t="n">
        <f aca="false">IFERROR(IF($F$3=0,"-",Tabla1[[#This Row],[Precio de Cliente neto]]*(1+$F$3)),"-")</f>
        <v>905.215605</v>
      </c>
      <c r="I7109" s="14" t="n">
        <v>862.1101</v>
      </c>
      <c r="J7109" s="14" t="n">
        <v>775.89909</v>
      </c>
    </row>
    <row r="7110" customFormat="false" ht="15" hidden="false" customHeight="false" outlineLevel="0" collapsed="false">
      <c r="A7110" s="12" t="n">
        <v>42272</v>
      </c>
      <c r="B7110" s="13" t="s">
        <v>7123</v>
      </c>
      <c r="C7110" s="14" t="n">
        <f aca="false">IF($F$2=0," - ",Tabla1[[#This Row],[Base Precio de Lista neto]])</f>
        <v>995.6142</v>
      </c>
      <c r="D7110" s="14" t="n">
        <f aca="false">IF($F$2=0," - ",Tabla1[[#This Row],[Base Precio de Lista neto]]*(1-$F$2))</f>
        <v>696.92994</v>
      </c>
      <c r="E7110" s="14" t="n">
        <f aca="false">IF($F$2=0," - ",Tabla1[[#This Row],[Base para Mejor precio]]*(1-$F$2))</f>
        <v>627.236946</v>
      </c>
      <c r="F7110" s="12" t="s">
        <v>17</v>
      </c>
      <c r="G7110" s="15"/>
      <c r="H7110" s="14" t="n">
        <f aca="false">IFERROR(IF($F$3=0,"-",Tabla1[[#This Row],[Precio de Cliente neto]]*(1+$F$3)),"-")</f>
        <v>1045.39491</v>
      </c>
      <c r="I7110" s="14" t="n">
        <v>995.6142</v>
      </c>
      <c r="J7110" s="14" t="n">
        <v>896.05278</v>
      </c>
    </row>
    <row r="7111" customFormat="false" ht="15" hidden="false" customHeight="false" outlineLevel="0" collapsed="false">
      <c r="A7111" s="12" t="n">
        <v>42273</v>
      </c>
      <c r="B7111" s="13" t="s">
        <v>7124</v>
      </c>
      <c r="C7111" s="14" t="n">
        <f aca="false">IF($F$2=0," - ",Tabla1[[#This Row],[Base Precio de Lista neto]])</f>
        <v>1104.5044</v>
      </c>
      <c r="D7111" s="14" t="n">
        <f aca="false">IF($F$2=0," - ",Tabla1[[#This Row],[Base Precio de Lista neto]]*(1-$F$2))</f>
        <v>773.15308</v>
      </c>
      <c r="E7111" s="14" t="n">
        <f aca="false">IF($F$2=0," - ",Tabla1[[#This Row],[Base para Mejor precio]]*(1-$F$2))</f>
        <v>695.837772</v>
      </c>
      <c r="F7111" s="12" t="s">
        <v>17</v>
      </c>
      <c r="G7111" s="15"/>
      <c r="H7111" s="14" t="n">
        <f aca="false">IFERROR(IF($F$3=0,"-",Tabla1[[#This Row],[Precio de Cliente neto]]*(1+$F$3)),"-")</f>
        <v>1159.72962</v>
      </c>
      <c r="I7111" s="14" t="n">
        <v>1104.5044</v>
      </c>
      <c r="J7111" s="14" t="n">
        <v>994.05396</v>
      </c>
    </row>
    <row r="7112" customFormat="false" ht="15" hidden="false" customHeight="false" outlineLevel="0" collapsed="false">
      <c r="A7112" s="12" t="n">
        <v>42274</v>
      </c>
      <c r="B7112" s="13" t="s">
        <v>7125</v>
      </c>
      <c r="C7112" s="14" t="n">
        <f aca="false">IF($F$2=0," - ",Tabla1[[#This Row],[Base Precio de Lista neto]])</f>
        <v>1360.4338</v>
      </c>
      <c r="D7112" s="14" t="n">
        <f aca="false">IF($F$2=0," - ",Tabla1[[#This Row],[Base Precio de Lista neto]]*(1-$F$2))</f>
        <v>952.30366</v>
      </c>
      <c r="E7112" s="14" t="n">
        <f aca="false">IF($F$2=0," - ",Tabla1[[#This Row],[Base para Mejor precio]]*(1-$F$2))</f>
        <v>857.073294</v>
      </c>
      <c r="F7112" s="12" t="s">
        <v>17</v>
      </c>
      <c r="G7112" s="15"/>
      <c r="H7112" s="14" t="n">
        <f aca="false">IFERROR(IF($F$3=0,"-",Tabla1[[#This Row],[Precio de Cliente neto]]*(1+$F$3)),"-")</f>
        <v>1428.45549</v>
      </c>
      <c r="I7112" s="14" t="n">
        <v>1360.4338</v>
      </c>
      <c r="J7112" s="14" t="n">
        <v>1224.39042</v>
      </c>
    </row>
    <row r="7113" customFormat="false" ht="15" hidden="false" customHeight="false" outlineLevel="0" collapsed="false">
      <c r="A7113" s="12" t="n">
        <v>42275</v>
      </c>
      <c r="B7113" s="13" t="s">
        <v>7126</v>
      </c>
      <c r="C7113" s="14" t="n">
        <f aca="false">IF($F$2=0," - ",Tabla1[[#This Row],[Base Precio de Lista neto]])</f>
        <v>1771.4828</v>
      </c>
      <c r="D7113" s="14" t="n">
        <f aca="false">IF($F$2=0," - ",Tabla1[[#This Row],[Base Precio de Lista neto]]*(1-$F$2))</f>
        <v>1240.03796</v>
      </c>
      <c r="E7113" s="14" t="n">
        <f aca="false">IF($F$2=0," - ",Tabla1[[#This Row],[Base para Mejor precio]]*(1-$F$2))</f>
        <v>1116.034164</v>
      </c>
      <c r="F7113" s="12" t="s">
        <v>17</v>
      </c>
      <c r="G7113" s="15"/>
      <c r="H7113" s="14" t="n">
        <f aca="false">IFERROR(IF($F$3=0,"-",Tabla1[[#This Row],[Precio de Cliente neto]]*(1+$F$3)),"-")</f>
        <v>1860.05694</v>
      </c>
      <c r="I7113" s="14" t="n">
        <v>1771.4828</v>
      </c>
      <c r="J7113" s="14" t="n">
        <v>1594.33452</v>
      </c>
    </row>
    <row r="7114" customFormat="false" ht="15" hidden="false" customHeight="false" outlineLevel="0" collapsed="false">
      <c r="A7114" s="12" t="n">
        <v>42276</v>
      </c>
      <c r="B7114" s="13" t="s">
        <v>7127</v>
      </c>
      <c r="C7114" s="14" t="n">
        <f aca="false">IF($F$2=0," - ",Tabla1[[#This Row],[Base Precio de Lista neto]])</f>
        <v>4891.8802</v>
      </c>
      <c r="D7114" s="14" t="n">
        <f aca="false">IF($F$2=0," - ",Tabla1[[#This Row],[Base Precio de Lista neto]]*(1-$F$2))</f>
        <v>3424.31614</v>
      </c>
      <c r="E7114" s="14" t="n">
        <f aca="false">IF($F$2=0," - ",Tabla1[[#This Row],[Base para Mejor precio]]*(1-$F$2))</f>
        <v>3081.884526</v>
      </c>
      <c r="F7114" s="12" t="s">
        <v>17</v>
      </c>
      <c r="G7114" s="15"/>
      <c r="H7114" s="14" t="n">
        <f aca="false">IFERROR(IF($F$3=0,"-",Tabla1[[#This Row],[Precio de Cliente neto]]*(1+$F$3)),"-")</f>
        <v>5136.47421</v>
      </c>
      <c r="I7114" s="14" t="n">
        <v>4891.8802</v>
      </c>
      <c r="J7114" s="14" t="n">
        <v>4402.69218</v>
      </c>
    </row>
    <row r="7115" customFormat="false" ht="15" hidden="false" customHeight="false" outlineLevel="0" collapsed="false">
      <c r="A7115" s="12" t="n">
        <v>42277</v>
      </c>
      <c r="B7115" s="13" t="s">
        <v>7128</v>
      </c>
      <c r="C7115" s="14" t="n">
        <f aca="false">IF($F$2=0," - ",Tabla1[[#This Row],[Base Precio de Lista neto]])</f>
        <v>502.7451</v>
      </c>
      <c r="D7115" s="14" t="n">
        <f aca="false">IF($F$2=0," - ",Tabla1[[#This Row],[Base Precio de Lista neto]]*(1-$F$2))</f>
        <v>351.92157</v>
      </c>
      <c r="E7115" s="14" t="n">
        <f aca="false">IF($F$2=0," - ",Tabla1[[#This Row],[Base para Mejor precio]]*(1-$F$2))</f>
        <v>316.729413</v>
      </c>
      <c r="F7115" s="12" t="s">
        <v>17</v>
      </c>
      <c r="G7115" s="15"/>
      <c r="H7115" s="14" t="n">
        <f aca="false">IFERROR(IF($F$3=0,"-",Tabla1[[#This Row],[Precio de Cliente neto]]*(1+$F$3)),"-")</f>
        <v>527.882355</v>
      </c>
      <c r="I7115" s="14" t="n">
        <v>502.7451</v>
      </c>
      <c r="J7115" s="14" t="n">
        <v>452.47059</v>
      </c>
    </row>
    <row r="7116" customFormat="false" ht="15" hidden="false" customHeight="false" outlineLevel="0" collapsed="false">
      <c r="A7116" s="12" t="n">
        <v>42278</v>
      </c>
      <c r="B7116" s="13" t="s">
        <v>7129</v>
      </c>
      <c r="C7116" s="14" t="n">
        <f aca="false">IF($F$2=0," - ",Tabla1[[#This Row],[Base Precio de Lista neto]])</f>
        <v>574.7401</v>
      </c>
      <c r="D7116" s="14" t="n">
        <f aca="false">IF($F$2=0," - ",Tabla1[[#This Row],[Base Precio de Lista neto]]*(1-$F$2))</f>
        <v>402.31807</v>
      </c>
      <c r="E7116" s="14" t="n">
        <f aca="false">IF($F$2=0," - ",Tabla1[[#This Row],[Base para Mejor precio]]*(1-$F$2))</f>
        <v>362.086263</v>
      </c>
      <c r="F7116" s="12" t="s">
        <v>17</v>
      </c>
      <c r="G7116" s="15"/>
      <c r="H7116" s="14" t="n">
        <f aca="false">IFERROR(IF($F$3=0,"-",Tabla1[[#This Row],[Precio de Cliente neto]]*(1+$F$3)),"-")</f>
        <v>603.477105</v>
      </c>
      <c r="I7116" s="14" t="n">
        <v>574.7401</v>
      </c>
      <c r="J7116" s="14" t="n">
        <v>517.26609</v>
      </c>
    </row>
    <row r="7117" customFormat="false" ht="15" hidden="false" customHeight="false" outlineLevel="0" collapsed="false">
      <c r="A7117" s="12" t="n">
        <v>42279</v>
      </c>
      <c r="B7117" s="13" t="s">
        <v>7130</v>
      </c>
      <c r="C7117" s="14" t="n">
        <f aca="false">IF($F$2=0," - ",Tabla1[[#This Row],[Base Precio de Lista neto]])</f>
        <v>654.3414</v>
      </c>
      <c r="D7117" s="14" t="n">
        <f aca="false">IF($F$2=0," - ",Tabla1[[#This Row],[Base Precio de Lista neto]]*(1-$F$2))</f>
        <v>458.03898</v>
      </c>
      <c r="E7117" s="14" t="n">
        <f aca="false">IF($F$2=0," - ",Tabla1[[#This Row],[Base para Mejor precio]]*(1-$F$2))</f>
        <v>412.235082</v>
      </c>
      <c r="F7117" s="12" t="s">
        <v>17</v>
      </c>
      <c r="G7117" s="15"/>
      <c r="H7117" s="14" t="n">
        <f aca="false">IFERROR(IF($F$3=0,"-",Tabla1[[#This Row],[Precio de Cliente neto]]*(1+$F$3)),"-")</f>
        <v>687.05847</v>
      </c>
      <c r="I7117" s="14" t="n">
        <v>654.3414</v>
      </c>
      <c r="J7117" s="14" t="n">
        <v>588.90726</v>
      </c>
    </row>
    <row r="7118" customFormat="false" ht="15" hidden="false" customHeight="false" outlineLevel="0" collapsed="false">
      <c r="A7118" s="12" t="n">
        <v>42280</v>
      </c>
      <c r="B7118" s="13" t="s">
        <v>7131</v>
      </c>
      <c r="C7118" s="14" t="n">
        <f aca="false">IF($F$2=0," - ",Tabla1[[#This Row],[Base Precio de Lista neto]])</f>
        <v>1110.1291</v>
      </c>
      <c r="D7118" s="14" t="n">
        <f aca="false">IF($F$2=0," - ",Tabla1[[#This Row],[Base Precio de Lista neto]]*(1-$F$2))</f>
        <v>777.09037</v>
      </c>
      <c r="E7118" s="14" t="n">
        <f aca="false">IF($F$2=0," - ",Tabla1[[#This Row],[Base para Mejor precio]]*(1-$F$2))</f>
        <v>699.381333</v>
      </c>
      <c r="F7118" s="12" t="s">
        <v>31</v>
      </c>
      <c r="G7118" s="15"/>
      <c r="H7118" s="14" t="n">
        <f aca="false">IFERROR(IF($F$3=0,"-",Tabla1[[#This Row],[Precio de Cliente neto]]*(1+$F$3)),"-")</f>
        <v>1165.635555</v>
      </c>
      <c r="I7118" s="14" t="n">
        <v>1110.1291</v>
      </c>
      <c r="J7118" s="14" t="n">
        <v>999.11619</v>
      </c>
    </row>
    <row r="7119" customFormat="false" ht="15" hidden="false" customHeight="false" outlineLevel="0" collapsed="false">
      <c r="A7119" s="12" t="n">
        <v>42281</v>
      </c>
      <c r="B7119" s="13" t="s">
        <v>7132</v>
      </c>
      <c r="C7119" s="14" t="n">
        <f aca="false">IF($F$2=0," - ",Tabla1[[#This Row],[Base Precio de Lista neto]])</f>
        <v>1172.5838</v>
      </c>
      <c r="D7119" s="14" t="n">
        <f aca="false">IF($F$2=0," - ",Tabla1[[#This Row],[Base Precio de Lista neto]]*(1-$F$2))</f>
        <v>820.80866</v>
      </c>
      <c r="E7119" s="14" t="n">
        <f aca="false">IF($F$2=0," - ",Tabla1[[#This Row],[Base para Mejor precio]]*(1-$F$2))</f>
        <v>738.727794</v>
      </c>
      <c r="F7119" s="12" t="s">
        <v>31</v>
      </c>
      <c r="G7119" s="15"/>
      <c r="H7119" s="14" t="n">
        <f aca="false">IFERROR(IF($F$3=0,"-",Tabla1[[#This Row],[Precio de Cliente neto]]*(1+$F$3)),"-")</f>
        <v>1231.21299</v>
      </c>
      <c r="I7119" s="14" t="n">
        <v>1172.5838</v>
      </c>
      <c r="J7119" s="14" t="n">
        <v>1055.32542</v>
      </c>
    </row>
    <row r="7120" customFormat="false" ht="15" hidden="false" customHeight="false" outlineLevel="0" collapsed="false">
      <c r="A7120" s="12" t="n">
        <v>42282</v>
      </c>
      <c r="B7120" s="13" t="s">
        <v>7133</v>
      </c>
      <c r="C7120" s="14" t="n">
        <f aca="false">IF($F$2=0," - ",Tabla1[[#This Row],[Base Precio de Lista neto]])</f>
        <v>866.221</v>
      </c>
      <c r="D7120" s="14" t="n">
        <f aca="false">IF($F$2=0," - ",Tabla1[[#This Row],[Base Precio de Lista neto]]*(1-$F$2))</f>
        <v>606.3547</v>
      </c>
      <c r="E7120" s="14" t="n">
        <f aca="false">IF($F$2=0," - ",Tabla1[[#This Row],[Base para Mejor precio]]*(1-$F$2))</f>
        <v>545.71923</v>
      </c>
      <c r="F7120" s="12" t="s">
        <v>31</v>
      </c>
      <c r="G7120" s="15"/>
      <c r="H7120" s="14" t="n">
        <f aca="false">IFERROR(IF($F$3=0,"-",Tabla1[[#This Row],[Precio de Cliente neto]]*(1+$F$3)),"-")</f>
        <v>909.53205</v>
      </c>
      <c r="I7120" s="14" t="n">
        <v>866.221</v>
      </c>
      <c r="J7120" s="14" t="n">
        <v>779.5989</v>
      </c>
    </row>
    <row r="7121" customFormat="false" ht="15" hidden="false" customHeight="false" outlineLevel="0" collapsed="false">
      <c r="A7121" s="12" t="n">
        <v>42283</v>
      </c>
      <c r="B7121" s="13" t="s">
        <v>7134</v>
      </c>
      <c r="C7121" s="14" t="n">
        <f aca="false">IF($F$2=0," - ",Tabla1[[#This Row],[Base Precio de Lista neto]])</f>
        <v>1993.9732</v>
      </c>
      <c r="D7121" s="14" t="n">
        <f aca="false">IF($F$2=0," - ",Tabla1[[#This Row],[Base Precio de Lista neto]]*(1-$F$2))</f>
        <v>1395.78124</v>
      </c>
      <c r="E7121" s="14" t="n">
        <f aca="false">IF($F$2=0," - ",Tabla1[[#This Row],[Base para Mejor precio]]*(1-$F$2))</f>
        <v>1256.203116</v>
      </c>
      <c r="F7121" s="12" t="s">
        <v>31</v>
      </c>
      <c r="G7121" s="15"/>
      <c r="H7121" s="14" t="n">
        <f aca="false">IFERROR(IF($F$3=0,"-",Tabla1[[#This Row],[Precio de Cliente neto]]*(1+$F$3)),"-")</f>
        <v>2093.67186</v>
      </c>
      <c r="I7121" s="14" t="n">
        <v>1993.9732</v>
      </c>
      <c r="J7121" s="14" t="n">
        <v>1794.57588</v>
      </c>
    </row>
    <row r="7122" customFormat="false" ht="15" hidden="false" customHeight="false" outlineLevel="0" collapsed="false">
      <c r="A7122" s="12" t="n">
        <v>42284</v>
      </c>
      <c r="B7122" s="13" t="s">
        <v>7135</v>
      </c>
      <c r="C7122" s="14" t="n">
        <f aca="false">IF($F$2=0," - ",Tabla1[[#This Row],[Base Precio de Lista neto]])</f>
        <v>2322.6142</v>
      </c>
      <c r="D7122" s="14" t="n">
        <f aca="false">IF($F$2=0," - ",Tabla1[[#This Row],[Base Precio de Lista neto]]*(1-$F$2))</f>
        <v>1625.82994</v>
      </c>
      <c r="E7122" s="14" t="n">
        <f aca="false">IF($F$2=0," - ",Tabla1[[#This Row],[Base para Mejor precio]]*(1-$F$2))</f>
        <v>1463.246946</v>
      </c>
      <c r="F7122" s="12" t="s">
        <v>31</v>
      </c>
      <c r="G7122" s="15"/>
      <c r="H7122" s="14" t="n">
        <f aca="false">IFERROR(IF($F$3=0,"-",Tabla1[[#This Row],[Precio de Cliente neto]]*(1+$F$3)),"-")</f>
        <v>2438.74491</v>
      </c>
      <c r="I7122" s="14" t="n">
        <v>2322.6142</v>
      </c>
      <c r="J7122" s="14" t="n">
        <v>2090.35278</v>
      </c>
    </row>
    <row r="7123" customFormat="false" ht="15" hidden="false" customHeight="false" outlineLevel="0" collapsed="false">
      <c r="A7123" s="12" t="n">
        <v>42285</v>
      </c>
      <c r="B7123" s="13" t="s">
        <v>7136</v>
      </c>
      <c r="C7123" s="14" t="n">
        <f aca="false">IF($F$2=0," - ",Tabla1[[#This Row],[Base Precio de Lista neto]])</f>
        <v>2536.3492</v>
      </c>
      <c r="D7123" s="14" t="n">
        <f aca="false">IF($F$2=0," - ",Tabla1[[#This Row],[Base Precio de Lista neto]]*(1-$F$2))</f>
        <v>1775.44444</v>
      </c>
      <c r="E7123" s="14" t="n">
        <f aca="false">IF($F$2=0," - ",Tabla1[[#This Row],[Base para Mejor precio]]*(1-$F$2))</f>
        <v>1597.899996</v>
      </c>
      <c r="F7123" s="12" t="s">
        <v>31</v>
      </c>
      <c r="G7123" s="15"/>
      <c r="H7123" s="14" t="n">
        <f aca="false">IFERROR(IF($F$3=0,"-",Tabla1[[#This Row],[Precio de Cliente neto]]*(1+$F$3)),"-")</f>
        <v>2663.16666</v>
      </c>
      <c r="I7123" s="14" t="n">
        <v>2536.3492</v>
      </c>
      <c r="J7123" s="14" t="n">
        <v>2282.71428</v>
      </c>
    </row>
    <row r="7124" customFormat="false" ht="15" hidden="false" customHeight="false" outlineLevel="0" collapsed="false">
      <c r="A7124" s="12" t="n">
        <v>42286</v>
      </c>
      <c r="B7124" s="13" t="s">
        <v>7137</v>
      </c>
      <c r="C7124" s="14" t="n">
        <f aca="false">IF($F$2=0," - ",Tabla1[[#This Row],[Base Precio de Lista neto]])</f>
        <v>2225.615</v>
      </c>
      <c r="D7124" s="14" t="n">
        <f aca="false">IF($F$2=0," - ",Tabla1[[#This Row],[Base Precio de Lista neto]]*(1-$F$2))</f>
        <v>1557.9305</v>
      </c>
      <c r="E7124" s="14" t="n">
        <f aca="false">IF($F$2=0," - ",Tabla1[[#This Row],[Base para Mejor precio]]*(1-$F$2))</f>
        <v>1402.13745</v>
      </c>
      <c r="F7124" s="12" t="s">
        <v>31</v>
      </c>
      <c r="G7124" s="15"/>
      <c r="H7124" s="14" t="n">
        <f aca="false">IFERROR(IF($F$3=0,"-",Tabla1[[#This Row],[Precio de Cliente neto]]*(1+$F$3)),"-")</f>
        <v>2336.89575</v>
      </c>
      <c r="I7124" s="14" t="n">
        <v>2225.615</v>
      </c>
      <c r="J7124" s="14" t="n">
        <v>2003.0535</v>
      </c>
    </row>
    <row r="7125" customFormat="false" ht="15" hidden="false" customHeight="false" outlineLevel="0" collapsed="false">
      <c r="A7125" s="12" t="n">
        <v>42287</v>
      </c>
      <c r="B7125" s="13" t="s">
        <v>7138</v>
      </c>
      <c r="C7125" s="14" t="n">
        <f aca="false">IF($F$2=0," - ",Tabla1[[#This Row],[Base Precio de Lista neto]])</f>
        <v>1974.2446</v>
      </c>
      <c r="D7125" s="14" t="n">
        <f aca="false">IF($F$2=0," - ",Tabla1[[#This Row],[Base Precio de Lista neto]]*(1-$F$2))</f>
        <v>1381.97122</v>
      </c>
      <c r="E7125" s="14" t="n">
        <f aca="false">IF($F$2=0," - ",Tabla1[[#This Row],[Base para Mejor precio]]*(1-$F$2))</f>
        <v>1243.774098</v>
      </c>
      <c r="F7125" s="12" t="s">
        <v>31</v>
      </c>
      <c r="G7125" s="15"/>
      <c r="H7125" s="14" t="n">
        <f aca="false">IFERROR(IF($F$3=0,"-",Tabla1[[#This Row],[Precio de Cliente neto]]*(1+$F$3)),"-")</f>
        <v>2072.95683</v>
      </c>
      <c r="I7125" s="14" t="n">
        <v>1974.2446</v>
      </c>
      <c r="J7125" s="14" t="n">
        <v>1776.82014</v>
      </c>
    </row>
    <row r="7126" customFormat="false" ht="15" hidden="false" customHeight="false" outlineLevel="0" collapsed="false">
      <c r="A7126" s="12" t="n">
        <v>42288</v>
      </c>
      <c r="B7126" s="13" t="s">
        <v>7139</v>
      </c>
      <c r="C7126" s="14" t="n">
        <f aca="false">IF($F$2=0," - ",Tabla1[[#This Row],[Base Precio de Lista neto]])</f>
        <v>2053.6371</v>
      </c>
      <c r="D7126" s="14" t="n">
        <f aca="false">IF($F$2=0," - ",Tabla1[[#This Row],[Base Precio de Lista neto]]*(1-$F$2))</f>
        <v>1437.54597</v>
      </c>
      <c r="E7126" s="14" t="n">
        <f aca="false">IF($F$2=0," - ",Tabla1[[#This Row],[Base para Mejor precio]]*(1-$F$2))</f>
        <v>1293.791373</v>
      </c>
      <c r="F7126" s="12" t="s">
        <v>31</v>
      </c>
      <c r="G7126" s="15"/>
      <c r="H7126" s="14" t="n">
        <f aca="false">IFERROR(IF($F$3=0,"-",Tabla1[[#This Row],[Precio de Cliente neto]]*(1+$F$3)),"-")</f>
        <v>2156.318955</v>
      </c>
      <c r="I7126" s="14" t="n">
        <v>2053.6371</v>
      </c>
      <c r="J7126" s="14" t="n">
        <v>1848.27339</v>
      </c>
    </row>
    <row r="7127" customFormat="false" ht="15" hidden="false" customHeight="false" outlineLevel="0" collapsed="false">
      <c r="A7127" s="12" t="n">
        <v>42289</v>
      </c>
      <c r="B7127" s="13" t="s">
        <v>7140</v>
      </c>
      <c r="C7127" s="14" t="n">
        <f aca="false">IF($F$2=0," - ",Tabla1[[#This Row],[Base Precio de Lista neto]])</f>
        <v>2097.1306</v>
      </c>
      <c r="D7127" s="14" t="n">
        <f aca="false">IF($F$2=0," - ",Tabla1[[#This Row],[Base Precio de Lista neto]]*(1-$F$2))</f>
        <v>1467.99142</v>
      </c>
      <c r="E7127" s="14" t="n">
        <f aca="false">IF($F$2=0," - ",Tabla1[[#This Row],[Base para Mejor precio]]*(1-$F$2))</f>
        <v>1321.192278</v>
      </c>
      <c r="F7127" s="12" t="s">
        <v>31</v>
      </c>
      <c r="G7127" s="15"/>
      <c r="H7127" s="14" t="n">
        <f aca="false">IFERROR(IF($F$3=0,"-",Tabla1[[#This Row],[Precio de Cliente neto]]*(1+$F$3)),"-")</f>
        <v>2201.98713</v>
      </c>
      <c r="I7127" s="14" t="n">
        <v>2097.1306</v>
      </c>
      <c r="J7127" s="14" t="n">
        <v>1887.41754</v>
      </c>
    </row>
    <row r="7128" customFormat="false" ht="15" hidden="false" customHeight="false" outlineLevel="0" collapsed="false">
      <c r="A7128" s="12" t="n">
        <v>42290</v>
      </c>
      <c r="B7128" s="13" t="s">
        <v>7141</v>
      </c>
      <c r="C7128" s="14" t="n">
        <f aca="false">IF($F$2=0," - ",Tabla1[[#This Row],[Base Precio de Lista neto]])</f>
        <v>2284.6833</v>
      </c>
      <c r="D7128" s="14" t="n">
        <f aca="false">IF($F$2=0," - ",Tabla1[[#This Row],[Base Precio de Lista neto]]*(1-$F$2))</f>
        <v>1599.27831</v>
      </c>
      <c r="E7128" s="14" t="n">
        <f aca="false">IF($F$2=0," - ",Tabla1[[#This Row],[Base para Mejor precio]]*(1-$F$2))</f>
        <v>1439.350479</v>
      </c>
      <c r="F7128" s="12" t="s">
        <v>31</v>
      </c>
      <c r="G7128" s="15"/>
      <c r="H7128" s="14" t="n">
        <f aca="false">IFERROR(IF($F$3=0,"-",Tabla1[[#This Row],[Precio de Cliente neto]]*(1+$F$3)),"-")</f>
        <v>2398.917465</v>
      </c>
      <c r="I7128" s="14" t="n">
        <v>2284.6833</v>
      </c>
      <c r="J7128" s="14" t="n">
        <v>2056.21497</v>
      </c>
    </row>
    <row r="7129" customFormat="false" ht="15" hidden="false" customHeight="false" outlineLevel="0" collapsed="false">
      <c r="A7129" s="12" t="n">
        <v>42291</v>
      </c>
      <c r="B7129" s="13" t="s">
        <v>7142</v>
      </c>
      <c r="C7129" s="14" t="n">
        <f aca="false">IF($F$2=0," - ",Tabla1[[#This Row],[Base Precio de Lista neto]])</f>
        <v>1665.6443</v>
      </c>
      <c r="D7129" s="14" t="n">
        <f aca="false">IF($F$2=0," - ",Tabla1[[#This Row],[Base Precio de Lista neto]]*(1-$F$2))</f>
        <v>1165.95101</v>
      </c>
      <c r="E7129" s="14" t="n">
        <f aca="false">IF($F$2=0," - ",Tabla1[[#This Row],[Base para Mejor precio]]*(1-$F$2))</f>
        <v>1049.355909</v>
      </c>
      <c r="F7129" s="12" t="s">
        <v>31</v>
      </c>
      <c r="G7129" s="15"/>
      <c r="H7129" s="14" t="n">
        <f aca="false">IFERROR(IF($F$3=0,"-",Tabla1[[#This Row],[Precio de Cliente neto]]*(1+$F$3)),"-")</f>
        <v>1748.926515</v>
      </c>
      <c r="I7129" s="14" t="n">
        <v>1665.6443</v>
      </c>
      <c r="J7129" s="14" t="n">
        <v>1499.07987</v>
      </c>
    </row>
    <row r="7130" customFormat="false" ht="15" hidden="false" customHeight="false" outlineLevel="0" collapsed="false">
      <c r="A7130" s="12" t="n">
        <v>42292</v>
      </c>
      <c r="B7130" s="13" t="s">
        <v>7143</v>
      </c>
      <c r="C7130" s="14" t="n">
        <f aca="false">IF($F$2=0," - ",Tabla1[[#This Row],[Base Precio de Lista neto]])</f>
        <v>2072.6227</v>
      </c>
      <c r="D7130" s="14" t="n">
        <f aca="false">IF($F$2=0," - ",Tabla1[[#This Row],[Base Precio de Lista neto]]*(1-$F$2))</f>
        <v>1450.83589</v>
      </c>
      <c r="E7130" s="14" t="n">
        <f aca="false">IF($F$2=0," - ",Tabla1[[#This Row],[Base para Mejor precio]]*(1-$F$2))</f>
        <v>1305.752301</v>
      </c>
      <c r="F7130" s="12" t="s">
        <v>31</v>
      </c>
      <c r="G7130" s="15"/>
      <c r="H7130" s="14" t="n">
        <f aca="false">IFERROR(IF($F$3=0,"-",Tabla1[[#This Row],[Precio de Cliente neto]]*(1+$F$3)),"-")</f>
        <v>2176.253835</v>
      </c>
      <c r="I7130" s="14" t="n">
        <v>2072.6227</v>
      </c>
      <c r="J7130" s="14" t="n">
        <v>1865.36043</v>
      </c>
    </row>
    <row r="7131" customFormat="false" ht="15" hidden="false" customHeight="false" outlineLevel="0" collapsed="false">
      <c r="A7131" s="12" t="n">
        <v>42293</v>
      </c>
      <c r="B7131" s="13" t="s">
        <v>7144</v>
      </c>
      <c r="C7131" s="14" t="n">
        <f aca="false">IF($F$2=0," - ",Tabla1[[#This Row],[Base Precio de Lista neto]])</f>
        <v>1697.8638</v>
      </c>
      <c r="D7131" s="14" t="n">
        <f aca="false">IF($F$2=0," - ",Tabla1[[#This Row],[Base Precio de Lista neto]]*(1-$F$2))</f>
        <v>1188.50466</v>
      </c>
      <c r="E7131" s="14" t="n">
        <f aca="false">IF($F$2=0," - ",Tabla1[[#This Row],[Base para Mejor precio]]*(1-$F$2))</f>
        <v>1069.654194</v>
      </c>
      <c r="F7131" s="12" t="s">
        <v>31</v>
      </c>
      <c r="G7131" s="15"/>
      <c r="H7131" s="14" t="n">
        <f aca="false">IFERROR(IF($F$3=0,"-",Tabla1[[#This Row],[Precio de Cliente neto]]*(1+$F$3)),"-")</f>
        <v>1782.75699</v>
      </c>
      <c r="I7131" s="14" t="n">
        <v>1697.8638</v>
      </c>
      <c r="J7131" s="14" t="n">
        <v>1528.07742</v>
      </c>
    </row>
    <row r="7132" customFormat="false" ht="15" hidden="false" customHeight="false" outlineLevel="0" collapsed="false">
      <c r="A7132" s="12" t="n">
        <v>42294</v>
      </c>
      <c r="B7132" s="13" t="s">
        <v>7145</v>
      </c>
      <c r="C7132" s="14" t="n">
        <f aca="false">IF($F$2=0," - ",Tabla1[[#This Row],[Base Precio de Lista neto]])</f>
        <v>2373.6247</v>
      </c>
      <c r="D7132" s="14" t="n">
        <f aca="false">IF($F$2=0," - ",Tabla1[[#This Row],[Base Precio de Lista neto]]*(1-$F$2))</f>
        <v>1661.53729</v>
      </c>
      <c r="E7132" s="14" t="n">
        <f aca="false">IF($F$2=0," - ",Tabla1[[#This Row],[Base para Mejor precio]]*(1-$F$2))</f>
        <v>1495.383561</v>
      </c>
      <c r="F7132" s="12" t="s">
        <v>31</v>
      </c>
      <c r="G7132" s="15"/>
      <c r="H7132" s="14" t="n">
        <f aca="false">IFERROR(IF($F$3=0,"-",Tabla1[[#This Row],[Precio de Cliente neto]]*(1+$F$3)),"-")</f>
        <v>2492.305935</v>
      </c>
      <c r="I7132" s="14" t="n">
        <v>2373.6247</v>
      </c>
      <c r="J7132" s="14" t="n">
        <v>2136.26223</v>
      </c>
    </row>
    <row r="7133" customFormat="false" ht="15" hidden="false" customHeight="false" outlineLevel="0" collapsed="false">
      <c r="A7133" s="12" t="n">
        <v>42295</v>
      </c>
      <c r="B7133" s="13" t="s">
        <v>7146</v>
      </c>
      <c r="C7133" s="14" t="n">
        <f aca="false">IF($F$2=0," - ",Tabla1[[#This Row],[Base Precio de Lista neto]])</f>
        <v>168.7957</v>
      </c>
      <c r="D7133" s="14" t="n">
        <f aca="false">IF($F$2=0," - ",Tabla1[[#This Row],[Base Precio de Lista neto]]*(1-$F$2))</f>
        <v>118.15699</v>
      </c>
      <c r="E7133" s="14" t="n">
        <f aca="false">IF($F$2=0," - ",Tabla1[[#This Row],[Base para Mejor precio]]*(1-$F$2))</f>
        <v>106.341291</v>
      </c>
      <c r="F7133" s="12" t="s">
        <v>31</v>
      </c>
      <c r="G7133" s="15"/>
      <c r="H7133" s="14" t="n">
        <f aca="false">IFERROR(IF($F$3=0,"-",Tabla1[[#This Row],[Precio de Cliente neto]]*(1+$F$3)),"-")</f>
        <v>177.235485</v>
      </c>
      <c r="I7133" s="14" t="n">
        <v>168.7957</v>
      </c>
      <c r="J7133" s="14" t="n">
        <v>151.91613</v>
      </c>
    </row>
    <row r="7134" customFormat="false" ht="15" hidden="false" customHeight="false" outlineLevel="0" collapsed="false">
      <c r="A7134" s="12" t="n">
        <v>42296</v>
      </c>
      <c r="B7134" s="13" t="s">
        <v>7147</v>
      </c>
      <c r="C7134" s="14" t="n">
        <f aca="false">IF($F$2=0," - ",Tabla1[[#This Row],[Base Precio de Lista neto]])</f>
        <v>484.5505</v>
      </c>
      <c r="D7134" s="14" t="n">
        <f aca="false">IF($F$2=0," - ",Tabla1[[#This Row],[Base Precio de Lista neto]]*(1-$F$2))</f>
        <v>339.18535</v>
      </c>
      <c r="E7134" s="14" t="n">
        <f aca="false">IF($F$2=0," - ",Tabla1[[#This Row],[Base para Mejor precio]]*(1-$F$2))</f>
        <v>305.266815</v>
      </c>
      <c r="F7134" s="12" t="s">
        <v>31</v>
      </c>
      <c r="G7134" s="15"/>
      <c r="H7134" s="14" t="n">
        <f aca="false">IFERROR(IF($F$3=0,"-",Tabla1[[#This Row],[Precio de Cliente neto]]*(1+$F$3)),"-")</f>
        <v>508.778025</v>
      </c>
      <c r="I7134" s="14" t="n">
        <v>484.5505</v>
      </c>
      <c r="J7134" s="14" t="n">
        <v>436.09545</v>
      </c>
    </row>
    <row r="7135" customFormat="false" ht="15" hidden="false" customHeight="false" outlineLevel="0" collapsed="false">
      <c r="A7135" s="12" t="n">
        <v>42297</v>
      </c>
      <c r="B7135" s="13" t="s">
        <v>7148</v>
      </c>
      <c r="C7135" s="14" t="n">
        <f aca="false">IF($F$2=0," - ",Tabla1[[#This Row],[Base Precio de Lista neto]])</f>
        <v>603.0702</v>
      </c>
      <c r="D7135" s="14" t="n">
        <f aca="false">IF($F$2=0," - ",Tabla1[[#This Row],[Base Precio de Lista neto]]*(1-$F$2))</f>
        <v>422.14914</v>
      </c>
      <c r="E7135" s="14" t="n">
        <f aca="false">IF($F$2=0," - ",Tabla1[[#This Row],[Base para Mejor precio]]*(1-$F$2))</f>
        <v>379.934226</v>
      </c>
      <c r="F7135" s="12" t="s">
        <v>31</v>
      </c>
      <c r="G7135" s="15"/>
      <c r="H7135" s="14" t="n">
        <f aca="false">IFERROR(IF($F$3=0,"-",Tabla1[[#This Row],[Precio de Cliente neto]]*(1+$F$3)),"-")</f>
        <v>633.22371</v>
      </c>
      <c r="I7135" s="14" t="n">
        <v>603.0702</v>
      </c>
      <c r="J7135" s="14" t="n">
        <v>542.76318</v>
      </c>
    </row>
    <row r="7136" customFormat="false" ht="15" hidden="false" customHeight="false" outlineLevel="0" collapsed="false">
      <c r="A7136" s="12" t="n">
        <v>42298</v>
      </c>
      <c r="B7136" s="13" t="s">
        <v>7149</v>
      </c>
      <c r="C7136" s="14" t="n">
        <f aca="false">IF($F$2=0," - ",Tabla1[[#This Row],[Base Precio de Lista neto]])</f>
        <v>922.7669</v>
      </c>
      <c r="D7136" s="14" t="n">
        <f aca="false">IF($F$2=0," - ",Tabla1[[#This Row],[Base Precio de Lista neto]]*(1-$F$2))</f>
        <v>645.93683</v>
      </c>
      <c r="E7136" s="14" t="n">
        <f aca="false">IF($F$2=0," - ",Tabla1[[#This Row],[Base para Mejor precio]]*(1-$F$2))</f>
        <v>581.343147</v>
      </c>
      <c r="F7136" s="12" t="s">
        <v>31</v>
      </c>
      <c r="G7136" s="15"/>
      <c r="H7136" s="14" t="n">
        <f aca="false">IFERROR(IF($F$3=0,"-",Tabla1[[#This Row],[Precio de Cliente neto]]*(1+$F$3)),"-")</f>
        <v>968.905245</v>
      </c>
      <c r="I7136" s="14" t="n">
        <v>922.7669</v>
      </c>
      <c r="J7136" s="14" t="n">
        <v>830.49021</v>
      </c>
    </row>
    <row r="7137" customFormat="false" ht="15" hidden="false" customHeight="false" outlineLevel="0" collapsed="false">
      <c r="A7137" s="12" t="n">
        <v>42299</v>
      </c>
      <c r="B7137" s="13" t="s">
        <v>7150</v>
      </c>
      <c r="C7137" s="14" t="n">
        <f aca="false">IF($F$2=0," - ",Tabla1[[#This Row],[Base Precio de Lista neto]])</f>
        <v>1211.1134</v>
      </c>
      <c r="D7137" s="14" t="n">
        <f aca="false">IF($F$2=0," - ",Tabla1[[#This Row],[Base Precio de Lista neto]]*(1-$F$2))</f>
        <v>847.77938</v>
      </c>
      <c r="E7137" s="14" t="n">
        <f aca="false">IF($F$2=0," - ",Tabla1[[#This Row],[Base para Mejor precio]]*(1-$F$2))</f>
        <v>763.001442</v>
      </c>
      <c r="F7137" s="12" t="s">
        <v>31</v>
      </c>
      <c r="G7137" s="15"/>
      <c r="H7137" s="14" t="n">
        <f aca="false">IFERROR(IF($F$3=0,"-",Tabla1[[#This Row],[Precio de Cliente neto]]*(1+$F$3)),"-")</f>
        <v>1271.66907</v>
      </c>
      <c r="I7137" s="14" t="n">
        <v>1211.1134</v>
      </c>
      <c r="J7137" s="14" t="n">
        <v>1090.00206</v>
      </c>
    </row>
    <row r="7138" customFormat="false" ht="15" hidden="false" customHeight="false" outlineLevel="0" collapsed="false">
      <c r="A7138" s="12" t="n">
        <v>42300</v>
      </c>
      <c r="B7138" s="13" t="s">
        <v>7151</v>
      </c>
      <c r="C7138" s="14" t="n">
        <f aca="false">IF($F$2=0," - ",Tabla1[[#This Row],[Base Precio de Lista neto]])</f>
        <v>761.8795</v>
      </c>
      <c r="D7138" s="14" t="n">
        <f aca="false">IF($F$2=0," - ",Tabla1[[#This Row],[Base Precio de Lista neto]]*(1-$F$2))</f>
        <v>533.31565</v>
      </c>
      <c r="E7138" s="14" t="n">
        <f aca="false">IF($F$2=0," - ",Tabla1[[#This Row],[Base para Mejor precio]]*(1-$F$2))</f>
        <v>479.984085</v>
      </c>
      <c r="F7138" s="12" t="s">
        <v>17</v>
      </c>
      <c r="G7138" s="15"/>
      <c r="H7138" s="14" t="n">
        <f aca="false">IFERROR(IF($F$3=0,"-",Tabla1[[#This Row],[Precio de Cliente neto]]*(1+$F$3)),"-")</f>
        <v>799.973475</v>
      </c>
      <c r="I7138" s="14" t="n">
        <v>761.8795</v>
      </c>
      <c r="J7138" s="14" t="n">
        <v>685.69155</v>
      </c>
    </row>
    <row r="7139" customFormat="false" ht="15" hidden="false" customHeight="false" outlineLevel="0" collapsed="false">
      <c r="A7139" s="12" t="n">
        <v>42301</v>
      </c>
      <c r="B7139" s="13" t="s">
        <v>7152</v>
      </c>
      <c r="C7139" s="14" t="n">
        <f aca="false">IF($F$2=0," - ",Tabla1[[#This Row],[Base Precio de Lista neto]])</f>
        <v>778.7553</v>
      </c>
      <c r="D7139" s="14" t="n">
        <f aca="false">IF($F$2=0," - ",Tabla1[[#This Row],[Base Precio de Lista neto]]*(1-$F$2))</f>
        <v>545.12871</v>
      </c>
      <c r="E7139" s="14" t="n">
        <f aca="false">IF($F$2=0," - ",Tabla1[[#This Row],[Base para Mejor precio]]*(1-$F$2))</f>
        <v>490.615839</v>
      </c>
      <c r="F7139" s="12" t="s">
        <v>17</v>
      </c>
      <c r="G7139" s="15"/>
      <c r="H7139" s="14" t="n">
        <f aca="false">IFERROR(IF($F$3=0,"-",Tabla1[[#This Row],[Precio de Cliente neto]]*(1+$F$3)),"-")</f>
        <v>817.693065</v>
      </c>
      <c r="I7139" s="14" t="n">
        <v>778.7553</v>
      </c>
      <c r="J7139" s="14" t="n">
        <v>700.87977</v>
      </c>
    </row>
    <row r="7140" customFormat="false" ht="15" hidden="false" customHeight="false" outlineLevel="0" collapsed="false">
      <c r="A7140" s="12" t="n">
        <v>42302</v>
      </c>
      <c r="B7140" s="13" t="s">
        <v>7153</v>
      </c>
      <c r="C7140" s="14" t="n">
        <f aca="false">IF($F$2=0," - ",Tabla1[[#This Row],[Base Precio de Lista neto]])</f>
        <v>1206.2197</v>
      </c>
      <c r="D7140" s="14" t="n">
        <f aca="false">IF($F$2=0," - ",Tabla1[[#This Row],[Base Precio de Lista neto]]*(1-$F$2))</f>
        <v>844.35379</v>
      </c>
      <c r="E7140" s="14" t="n">
        <f aca="false">IF($F$2=0," - ",Tabla1[[#This Row],[Base para Mejor precio]]*(1-$F$2))</f>
        <v>759.918411</v>
      </c>
      <c r="F7140" s="12" t="s">
        <v>17</v>
      </c>
      <c r="G7140" s="15"/>
      <c r="H7140" s="14" t="n">
        <f aca="false">IFERROR(IF($F$3=0,"-",Tabla1[[#This Row],[Precio de Cliente neto]]*(1+$F$3)),"-")</f>
        <v>1266.530685</v>
      </c>
      <c r="I7140" s="14" t="n">
        <v>1206.2197</v>
      </c>
      <c r="J7140" s="14" t="n">
        <v>1085.59773</v>
      </c>
    </row>
    <row r="7141" customFormat="false" ht="15" hidden="false" customHeight="false" outlineLevel="0" collapsed="false">
      <c r="A7141" s="12" t="n">
        <v>42303</v>
      </c>
      <c r="B7141" s="13" t="s">
        <v>7154</v>
      </c>
      <c r="C7141" s="14" t="n">
        <f aca="false">IF($F$2=0," - ",Tabla1[[#This Row],[Base Precio de Lista neto]])</f>
        <v>2501.2297</v>
      </c>
      <c r="D7141" s="14" t="n">
        <f aca="false">IF($F$2=0," - ",Tabla1[[#This Row],[Base Precio de Lista neto]]*(1-$F$2))</f>
        <v>1750.86079</v>
      </c>
      <c r="E7141" s="14" t="n">
        <f aca="false">IF($F$2=0," - ",Tabla1[[#This Row],[Base para Mejor precio]]*(1-$F$2))</f>
        <v>1575.774711</v>
      </c>
      <c r="F7141" s="12" t="s">
        <v>17</v>
      </c>
      <c r="G7141" s="15"/>
      <c r="H7141" s="14" t="n">
        <f aca="false">IFERROR(IF($F$3=0,"-",Tabla1[[#This Row],[Precio de Cliente neto]]*(1+$F$3)),"-")</f>
        <v>2626.291185</v>
      </c>
      <c r="I7141" s="14" t="n">
        <v>2501.2297</v>
      </c>
      <c r="J7141" s="14" t="n">
        <v>2251.10673</v>
      </c>
    </row>
    <row r="7142" customFormat="false" ht="15" hidden="false" customHeight="false" outlineLevel="0" collapsed="false">
      <c r="A7142" s="12" t="n">
        <v>42304</v>
      </c>
      <c r="B7142" s="13" t="s">
        <v>7155</v>
      </c>
      <c r="C7142" s="14" t="n">
        <f aca="false">IF($F$2=0," - ",Tabla1[[#This Row],[Base Precio de Lista neto]])</f>
        <v>2286.8778</v>
      </c>
      <c r="D7142" s="14" t="n">
        <f aca="false">IF($F$2=0," - ",Tabla1[[#This Row],[Base Precio de Lista neto]]*(1-$F$2))</f>
        <v>1600.81446</v>
      </c>
      <c r="E7142" s="14" t="n">
        <f aca="false">IF($F$2=0," - ",Tabla1[[#This Row],[Base para Mejor precio]]*(1-$F$2))</f>
        <v>1440.733014</v>
      </c>
      <c r="F7142" s="12" t="s">
        <v>17</v>
      </c>
      <c r="G7142" s="15"/>
      <c r="H7142" s="14" t="n">
        <f aca="false">IFERROR(IF($F$3=0,"-",Tabla1[[#This Row],[Precio de Cliente neto]]*(1+$F$3)),"-")</f>
        <v>2401.22169</v>
      </c>
      <c r="I7142" s="14" t="n">
        <v>2286.8778</v>
      </c>
      <c r="J7142" s="14" t="n">
        <v>2058.19002</v>
      </c>
    </row>
    <row r="7143" customFormat="false" ht="15" hidden="false" customHeight="false" outlineLevel="0" collapsed="false">
      <c r="A7143" s="12" t="n">
        <v>42305</v>
      </c>
      <c r="B7143" s="13" t="s">
        <v>7156</v>
      </c>
      <c r="C7143" s="14" t="n">
        <f aca="false">IF($F$2=0," - ",Tabla1[[#This Row],[Base Precio de Lista neto]])</f>
        <v>1056.1964</v>
      </c>
      <c r="D7143" s="14" t="n">
        <f aca="false">IF($F$2=0," - ",Tabla1[[#This Row],[Base Precio de Lista neto]]*(1-$F$2))</f>
        <v>739.33748</v>
      </c>
      <c r="E7143" s="14" t="n">
        <f aca="false">IF($F$2=0," - ",Tabla1[[#This Row],[Base para Mejor precio]]*(1-$F$2))</f>
        <v>665.403732</v>
      </c>
      <c r="F7143" s="12" t="s">
        <v>17</v>
      </c>
      <c r="G7143" s="15"/>
      <c r="H7143" s="14" t="n">
        <f aca="false">IFERROR(IF($F$3=0,"-",Tabla1[[#This Row],[Precio de Cliente neto]]*(1+$F$3)),"-")</f>
        <v>1109.00622</v>
      </c>
      <c r="I7143" s="14" t="n">
        <v>1056.1964</v>
      </c>
      <c r="J7143" s="14" t="n">
        <v>950.57676</v>
      </c>
    </row>
    <row r="7144" customFormat="false" ht="15" hidden="false" customHeight="false" outlineLevel="0" collapsed="false">
      <c r="A7144" s="12" t="n">
        <v>42306</v>
      </c>
      <c r="B7144" s="13" t="s">
        <v>7157</v>
      </c>
      <c r="C7144" s="14" t="n">
        <f aca="false">IF($F$2=0," - ",Tabla1[[#This Row],[Base Precio de Lista neto]])</f>
        <v>1651.8745</v>
      </c>
      <c r="D7144" s="14" t="n">
        <f aca="false">IF($F$2=0," - ",Tabla1[[#This Row],[Base Precio de Lista neto]]*(1-$F$2))</f>
        <v>1156.31215</v>
      </c>
      <c r="E7144" s="14" t="n">
        <f aca="false">IF($F$2=0," - ",Tabla1[[#This Row],[Base para Mejor precio]]*(1-$F$2))</f>
        <v>1040.680935</v>
      </c>
      <c r="F7144" s="12" t="s">
        <v>17</v>
      </c>
      <c r="G7144" s="15"/>
      <c r="H7144" s="14" t="n">
        <f aca="false">IFERROR(IF($F$3=0,"-",Tabla1[[#This Row],[Precio de Cliente neto]]*(1+$F$3)),"-")</f>
        <v>1734.468225</v>
      </c>
      <c r="I7144" s="14" t="n">
        <v>1651.8745</v>
      </c>
      <c r="J7144" s="14" t="n">
        <v>1486.68705</v>
      </c>
    </row>
    <row r="7145" customFormat="false" ht="15" hidden="false" customHeight="false" outlineLevel="0" collapsed="false">
      <c r="A7145" s="12" t="n">
        <v>42307</v>
      </c>
      <c r="B7145" s="13" t="s">
        <v>7158</v>
      </c>
      <c r="C7145" s="14" t="n">
        <f aca="false">IF($F$2=0," - ",Tabla1[[#This Row],[Base Precio de Lista neto]])</f>
        <v>418.0972</v>
      </c>
      <c r="D7145" s="14" t="n">
        <f aca="false">IF($F$2=0," - ",Tabla1[[#This Row],[Base Precio de Lista neto]]*(1-$F$2))</f>
        <v>292.66804</v>
      </c>
      <c r="E7145" s="14" t="n">
        <f aca="false">IF($F$2=0," - ",Tabla1[[#This Row],[Base para Mejor precio]]*(1-$F$2))</f>
        <v>263.401236</v>
      </c>
      <c r="F7145" s="12" t="s">
        <v>17</v>
      </c>
      <c r="G7145" s="15"/>
      <c r="H7145" s="14" t="n">
        <f aca="false">IFERROR(IF($F$3=0,"-",Tabla1[[#This Row],[Precio de Cliente neto]]*(1+$F$3)),"-")</f>
        <v>439.00206</v>
      </c>
      <c r="I7145" s="14" t="n">
        <v>418.0972</v>
      </c>
      <c r="J7145" s="14" t="n">
        <v>376.28748</v>
      </c>
    </row>
    <row r="7146" customFormat="false" ht="15" hidden="false" customHeight="false" outlineLevel="0" collapsed="false">
      <c r="A7146" s="12" t="n">
        <v>42308</v>
      </c>
      <c r="B7146" s="13" t="s">
        <v>7159</v>
      </c>
      <c r="C7146" s="14" t="n">
        <f aca="false">IF($F$2=0," - ",Tabla1[[#This Row],[Base Precio de Lista neto]])</f>
        <v>213.2676</v>
      </c>
      <c r="D7146" s="14" t="n">
        <f aca="false">IF($F$2=0," - ",Tabla1[[#This Row],[Base Precio de Lista neto]]*(1-$F$2))</f>
        <v>149.28732</v>
      </c>
      <c r="E7146" s="14" t="n">
        <f aca="false">IF($F$2=0," - ",Tabla1[[#This Row],[Base para Mejor precio]]*(1-$F$2))</f>
        <v>134.358588</v>
      </c>
      <c r="F7146" s="12" t="s">
        <v>17</v>
      </c>
      <c r="G7146" s="15"/>
      <c r="H7146" s="14" t="n">
        <f aca="false">IFERROR(IF($F$3=0,"-",Tabla1[[#This Row],[Precio de Cliente neto]]*(1+$F$3)),"-")</f>
        <v>223.93098</v>
      </c>
      <c r="I7146" s="14" t="n">
        <v>213.2676</v>
      </c>
      <c r="J7146" s="14" t="n">
        <v>191.94084</v>
      </c>
    </row>
    <row r="7147" customFormat="false" ht="15" hidden="false" customHeight="false" outlineLevel="0" collapsed="false">
      <c r="A7147" s="12" t="n">
        <v>42309</v>
      </c>
      <c r="B7147" s="13" t="s">
        <v>7160</v>
      </c>
      <c r="C7147" s="14" t="n">
        <f aca="false">IF($F$2=0," - ",Tabla1[[#This Row],[Base Precio de Lista neto]])</f>
        <v>298.0329</v>
      </c>
      <c r="D7147" s="14" t="n">
        <f aca="false">IF($F$2=0," - ",Tabla1[[#This Row],[Base Precio de Lista neto]]*(1-$F$2))</f>
        <v>208.62303</v>
      </c>
      <c r="E7147" s="14" t="n">
        <f aca="false">IF($F$2=0," - ",Tabla1[[#This Row],[Base para Mejor precio]]*(1-$F$2))</f>
        <v>187.760727</v>
      </c>
      <c r="F7147" s="12" t="s">
        <v>17</v>
      </c>
      <c r="G7147" s="15"/>
      <c r="H7147" s="14" t="n">
        <f aca="false">IFERROR(IF($F$3=0,"-",Tabla1[[#This Row],[Precio de Cliente neto]]*(1+$F$3)),"-")</f>
        <v>312.934545</v>
      </c>
      <c r="I7147" s="14" t="n">
        <v>298.0329</v>
      </c>
      <c r="J7147" s="14" t="n">
        <v>268.22961</v>
      </c>
    </row>
    <row r="7148" customFormat="false" ht="15" hidden="false" customHeight="false" outlineLevel="0" collapsed="false">
      <c r="A7148" s="12" t="n">
        <v>42310</v>
      </c>
      <c r="B7148" s="13" t="s">
        <v>7161</v>
      </c>
      <c r="C7148" s="14" t="n">
        <f aca="false">IF($F$2=0," - ",Tabla1[[#This Row],[Base Precio de Lista neto]])</f>
        <v>315.6045</v>
      </c>
      <c r="D7148" s="14" t="n">
        <f aca="false">IF($F$2=0," - ",Tabla1[[#This Row],[Base Precio de Lista neto]]*(1-$F$2))</f>
        <v>220.92315</v>
      </c>
      <c r="E7148" s="14" t="n">
        <f aca="false">IF($F$2=0," - ",Tabla1[[#This Row],[Base para Mejor precio]]*(1-$F$2))</f>
        <v>198.830835</v>
      </c>
      <c r="F7148" s="12" t="s">
        <v>17</v>
      </c>
      <c r="G7148" s="15"/>
      <c r="H7148" s="14" t="n">
        <f aca="false">IFERROR(IF($F$3=0,"-",Tabla1[[#This Row],[Precio de Cliente neto]]*(1+$F$3)),"-")</f>
        <v>331.384725</v>
      </c>
      <c r="I7148" s="14" t="n">
        <v>315.6045</v>
      </c>
      <c r="J7148" s="14" t="n">
        <v>284.04405</v>
      </c>
    </row>
    <row r="7149" customFormat="false" ht="15" hidden="false" customHeight="false" outlineLevel="0" collapsed="false">
      <c r="A7149" s="12" t="n">
        <v>42311</v>
      </c>
      <c r="B7149" s="13" t="s">
        <v>7162</v>
      </c>
      <c r="C7149" s="14" t="n">
        <f aca="false">IF($F$2=0," - ",Tabla1[[#This Row],[Base Precio de Lista neto]])</f>
        <v>298.0329</v>
      </c>
      <c r="D7149" s="14" t="n">
        <f aca="false">IF($F$2=0," - ",Tabla1[[#This Row],[Base Precio de Lista neto]]*(1-$F$2))</f>
        <v>208.62303</v>
      </c>
      <c r="E7149" s="14" t="n">
        <f aca="false">IF($F$2=0," - ",Tabla1[[#This Row],[Base para Mejor precio]]*(1-$F$2))</f>
        <v>187.760727</v>
      </c>
      <c r="F7149" s="12" t="s">
        <v>17</v>
      </c>
      <c r="G7149" s="15"/>
      <c r="H7149" s="14" t="n">
        <f aca="false">IFERROR(IF($F$3=0,"-",Tabla1[[#This Row],[Precio de Cliente neto]]*(1+$F$3)),"-")</f>
        <v>312.934545</v>
      </c>
      <c r="I7149" s="14" t="n">
        <v>298.0329</v>
      </c>
      <c r="J7149" s="14" t="n">
        <v>268.22961</v>
      </c>
    </row>
    <row r="7150" customFormat="false" ht="15" hidden="false" customHeight="false" outlineLevel="0" collapsed="false">
      <c r="A7150" s="12" t="n">
        <v>42312</v>
      </c>
      <c r="B7150" s="13" t="s">
        <v>7163</v>
      </c>
      <c r="C7150" s="14" t="n">
        <f aca="false">IF($F$2=0," - ",Tabla1[[#This Row],[Base Precio de Lista neto]])</f>
        <v>354.3101</v>
      </c>
      <c r="D7150" s="14" t="n">
        <f aca="false">IF($F$2=0," - ",Tabla1[[#This Row],[Base Precio de Lista neto]]*(1-$F$2))</f>
        <v>248.01707</v>
      </c>
      <c r="E7150" s="14" t="n">
        <f aca="false">IF($F$2=0," - ",Tabla1[[#This Row],[Base para Mejor precio]]*(1-$F$2))</f>
        <v>223.215363</v>
      </c>
      <c r="F7150" s="12" t="s">
        <v>17</v>
      </c>
      <c r="G7150" s="15"/>
      <c r="H7150" s="14" t="n">
        <f aca="false">IFERROR(IF($F$3=0,"-",Tabla1[[#This Row],[Precio de Cliente neto]]*(1+$F$3)),"-")</f>
        <v>372.025605</v>
      </c>
      <c r="I7150" s="14" t="n">
        <v>354.3101</v>
      </c>
      <c r="J7150" s="14" t="n">
        <v>318.87909</v>
      </c>
    </row>
    <row r="7151" customFormat="false" ht="15" hidden="false" customHeight="false" outlineLevel="0" collapsed="false">
      <c r="A7151" s="12" t="n">
        <v>42313</v>
      </c>
      <c r="B7151" s="13" t="s">
        <v>7164</v>
      </c>
      <c r="C7151" s="14" t="n">
        <f aca="false">IF($F$2=0," - ",Tabla1[[#This Row],[Base Precio de Lista neto]])</f>
        <v>446.7391</v>
      </c>
      <c r="D7151" s="14" t="n">
        <f aca="false">IF($F$2=0," - ",Tabla1[[#This Row],[Base Precio de Lista neto]]*(1-$F$2))</f>
        <v>312.71737</v>
      </c>
      <c r="E7151" s="14" t="n">
        <f aca="false">IF($F$2=0," - ",Tabla1[[#This Row],[Base para Mejor precio]]*(1-$F$2))</f>
        <v>281.445633</v>
      </c>
      <c r="F7151" s="12" t="s">
        <v>17</v>
      </c>
      <c r="G7151" s="15"/>
      <c r="H7151" s="14" t="n">
        <f aca="false">IFERROR(IF($F$3=0,"-",Tabla1[[#This Row],[Precio de Cliente neto]]*(1+$F$3)),"-")</f>
        <v>469.076055</v>
      </c>
      <c r="I7151" s="14" t="n">
        <v>446.7391</v>
      </c>
      <c r="J7151" s="14" t="n">
        <v>402.06519</v>
      </c>
    </row>
    <row r="7152" customFormat="false" ht="15" hidden="false" customHeight="false" outlineLevel="0" collapsed="false">
      <c r="A7152" s="12" t="n">
        <v>42314</v>
      </c>
      <c r="B7152" s="13" t="s">
        <v>7165</v>
      </c>
      <c r="C7152" s="14" t="n">
        <f aca="false">IF($F$2=0," - ",Tabla1[[#This Row],[Base Precio de Lista neto]])</f>
        <v>181.7623</v>
      </c>
      <c r="D7152" s="14" t="n">
        <f aca="false">IF($F$2=0," - ",Tabla1[[#This Row],[Base Precio de Lista neto]]*(1-$F$2))</f>
        <v>127.23361</v>
      </c>
      <c r="E7152" s="14" t="n">
        <f aca="false">IF($F$2=0," - ",Tabla1[[#This Row],[Base para Mejor precio]]*(1-$F$2))</f>
        <v>114.510249</v>
      </c>
      <c r="F7152" s="12" t="s">
        <v>17</v>
      </c>
      <c r="G7152" s="15"/>
      <c r="H7152" s="14" t="n">
        <f aca="false">IFERROR(IF($F$3=0,"-",Tabla1[[#This Row],[Precio de Cliente neto]]*(1+$F$3)),"-")</f>
        <v>190.850415</v>
      </c>
      <c r="I7152" s="14" t="n">
        <v>181.7623</v>
      </c>
      <c r="J7152" s="14" t="n">
        <v>163.58607</v>
      </c>
    </row>
    <row r="7153" customFormat="false" ht="15" hidden="false" customHeight="false" outlineLevel="0" collapsed="false">
      <c r="A7153" s="12" t="n">
        <v>42315</v>
      </c>
      <c r="B7153" s="13" t="s">
        <v>7166</v>
      </c>
      <c r="C7153" s="14" t="n">
        <f aca="false">IF($F$2=0," - ",Tabla1[[#This Row],[Base Precio de Lista neto]])</f>
        <v>169.1496</v>
      </c>
      <c r="D7153" s="14" t="n">
        <f aca="false">IF($F$2=0," - ",Tabla1[[#This Row],[Base Precio de Lista neto]]*(1-$F$2))</f>
        <v>118.40472</v>
      </c>
      <c r="E7153" s="14" t="n">
        <f aca="false">IF($F$2=0," - ",Tabla1[[#This Row],[Base para Mejor precio]]*(1-$F$2))</f>
        <v>106.564248</v>
      </c>
      <c r="F7153" s="12" t="s">
        <v>17</v>
      </c>
      <c r="G7153" s="15"/>
      <c r="H7153" s="14" t="n">
        <f aca="false">IFERROR(IF($F$3=0,"-",Tabla1[[#This Row],[Precio de Cliente neto]]*(1+$F$3)),"-")</f>
        <v>177.60708</v>
      </c>
      <c r="I7153" s="14" t="n">
        <v>169.1496</v>
      </c>
      <c r="J7153" s="14" t="n">
        <v>152.23464</v>
      </c>
    </row>
    <row r="7154" customFormat="false" ht="15" hidden="false" customHeight="false" outlineLevel="0" collapsed="false">
      <c r="A7154" s="12" t="n">
        <v>42316</v>
      </c>
      <c r="B7154" s="13" t="s">
        <v>7167</v>
      </c>
      <c r="C7154" s="14" t="n">
        <f aca="false">IF($F$2=0," - ",Tabla1[[#This Row],[Base Precio de Lista neto]])</f>
        <v>177.0682</v>
      </c>
      <c r="D7154" s="14" t="n">
        <f aca="false">IF($F$2=0," - ",Tabla1[[#This Row],[Base Precio de Lista neto]]*(1-$F$2))</f>
        <v>123.94774</v>
      </c>
      <c r="E7154" s="14" t="n">
        <f aca="false">IF($F$2=0," - ",Tabla1[[#This Row],[Base para Mejor precio]]*(1-$F$2))</f>
        <v>111.552966</v>
      </c>
      <c r="F7154" s="12" t="s">
        <v>17</v>
      </c>
      <c r="G7154" s="15"/>
      <c r="H7154" s="14" t="n">
        <f aca="false">IFERROR(IF($F$3=0,"-",Tabla1[[#This Row],[Precio de Cliente neto]]*(1+$F$3)),"-")</f>
        <v>185.92161</v>
      </c>
      <c r="I7154" s="14" t="n">
        <v>177.0682</v>
      </c>
      <c r="J7154" s="14" t="n">
        <v>159.36138</v>
      </c>
    </row>
    <row r="7155" customFormat="false" ht="15" hidden="false" customHeight="false" outlineLevel="0" collapsed="false">
      <c r="A7155" s="12" t="n">
        <v>42317</v>
      </c>
      <c r="B7155" s="13" t="s">
        <v>7168</v>
      </c>
      <c r="C7155" s="14" t="n">
        <f aca="false">IF($F$2=0," - ",Tabla1[[#This Row],[Base Precio de Lista neto]])</f>
        <v>267.3185</v>
      </c>
      <c r="D7155" s="14" t="n">
        <f aca="false">IF($F$2=0," - ",Tabla1[[#This Row],[Base Precio de Lista neto]]*(1-$F$2))</f>
        <v>187.12295</v>
      </c>
      <c r="E7155" s="14" t="n">
        <f aca="false">IF($F$2=0," - ",Tabla1[[#This Row],[Base para Mejor precio]]*(1-$F$2))</f>
        <v>168.410655</v>
      </c>
      <c r="F7155" s="12" t="s">
        <v>17</v>
      </c>
      <c r="G7155" s="15"/>
      <c r="H7155" s="14" t="n">
        <f aca="false">IFERROR(IF($F$3=0,"-",Tabla1[[#This Row],[Precio de Cliente neto]]*(1+$F$3)),"-")</f>
        <v>280.684425</v>
      </c>
      <c r="I7155" s="14" t="n">
        <v>267.3185</v>
      </c>
      <c r="J7155" s="14" t="n">
        <v>240.58665</v>
      </c>
    </row>
    <row r="7156" customFormat="false" ht="15" hidden="false" customHeight="false" outlineLevel="0" collapsed="false">
      <c r="A7156" s="12" t="n">
        <v>42318</v>
      </c>
      <c r="B7156" s="13" t="s">
        <v>7169</v>
      </c>
      <c r="C7156" s="14" t="n">
        <f aca="false">IF($F$2=0," - ",Tabla1[[#This Row],[Base Precio de Lista neto]])</f>
        <v>306.6979</v>
      </c>
      <c r="D7156" s="14" t="n">
        <f aca="false">IF($F$2=0," - ",Tabla1[[#This Row],[Base Precio de Lista neto]]*(1-$F$2))</f>
        <v>214.68853</v>
      </c>
      <c r="E7156" s="14" t="n">
        <f aca="false">IF($F$2=0," - ",Tabla1[[#This Row],[Base para Mejor precio]]*(1-$F$2))</f>
        <v>193.219677</v>
      </c>
      <c r="F7156" s="12" t="s">
        <v>17</v>
      </c>
      <c r="G7156" s="15"/>
      <c r="H7156" s="14" t="n">
        <f aca="false">IFERROR(IF($F$3=0,"-",Tabla1[[#This Row],[Precio de Cliente neto]]*(1+$F$3)),"-")</f>
        <v>322.032795</v>
      </c>
      <c r="I7156" s="14" t="n">
        <v>306.6979</v>
      </c>
      <c r="J7156" s="14" t="n">
        <v>276.02811</v>
      </c>
    </row>
    <row r="7157" customFormat="false" ht="15" hidden="false" customHeight="false" outlineLevel="0" collapsed="false">
      <c r="A7157" s="12" t="n">
        <v>42319</v>
      </c>
      <c r="B7157" s="13" t="s">
        <v>7170</v>
      </c>
      <c r="C7157" s="14" t="n">
        <f aca="false">IF($F$2=0," - ",Tabla1[[#This Row],[Base Precio de Lista neto]])</f>
        <v>425.0471</v>
      </c>
      <c r="D7157" s="14" t="n">
        <f aca="false">IF($F$2=0," - ",Tabla1[[#This Row],[Base Precio de Lista neto]]*(1-$F$2))</f>
        <v>297.53297</v>
      </c>
      <c r="E7157" s="14" t="n">
        <f aca="false">IF($F$2=0," - ",Tabla1[[#This Row],[Base para Mejor precio]]*(1-$F$2))</f>
        <v>267.779673</v>
      </c>
      <c r="F7157" s="12" t="s">
        <v>17</v>
      </c>
      <c r="G7157" s="15"/>
      <c r="H7157" s="14" t="n">
        <f aca="false">IFERROR(IF($F$3=0,"-",Tabla1[[#This Row],[Precio de Cliente neto]]*(1+$F$3)),"-")</f>
        <v>446.299455</v>
      </c>
      <c r="I7157" s="14" t="n">
        <v>425.0471</v>
      </c>
      <c r="J7157" s="14" t="n">
        <v>382.54239</v>
      </c>
    </row>
    <row r="7158" customFormat="false" ht="15" hidden="false" customHeight="false" outlineLevel="0" collapsed="false">
      <c r="A7158" s="12" t="n">
        <v>42320</v>
      </c>
      <c r="B7158" s="13" t="s">
        <v>7171</v>
      </c>
      <c r="C7158" s="14" t="n">
        <f aca="false">IF($F$2=0," - ",Tabla1[[#This Row],[Base Precio de Lista neto]])</f>
        <v>510.3221</v>
      </c>
      <c r="D7158" s="14" t="n">
        <f aca="false">IF($F$2=0," - ",Tabla1[[#This Row],[Base Precio de Lista neto]]*(1-$F$2))</f>
        <v>357.22547</v>
      </c>
      <c r="E7158" s="14" t="n">
        <f aca="false">IF($F$2=0," - ",Tabla1[[#This Row],[Base para Mejor precio]]*(1-$F$2))</f>
        <v>321.502923</v>
      </c>
      <c r="F7158" s="12" t="s">
        <v>17</v>
      </c>
      <c r="G7158" s="15"/>
      <c r="H7158" s="14" t="n">
        <f aca="false">IFERROR(IF($F$3=0,"-",Tabla1[[#This Row],[Precio de Cliente neto]]*(1+$F$3)),"-")</f>
        <v>535.838205</v>
      </c>
      <c r="I7158" s="14" t="n">
        <v>510.3221</v>
      </c>
      <c r="J7158" s="14" t="n">
        <v>459.28989</v>
      </c>
    </row>
    <row r="7159" customFormat="false" ht="15" hidden="false" customHeight="false" outlineLevel="0" collapsed="false">
      <c r="A7159" s="12" t="n">
        <v>42321</v>
      </c>
      <c r="B7159" s="13" t="s">
        <v>7172</v>
      </c>
      <c r="C7159" s="14" t="n">
        <f aca="false">IF($F$2=0," - ",Tabla1[[#This Row],[Base Precio de Lista neto]])</f>
        <v>628.0405</v>
      </c>
      <c r="D7159" s="14" t="n">
        <f aca="false">IF($F$2=0," - ",Tabla1[[#This Row],[Base Precio de Lista neto]]*(1-$F$2))</f>
        <v>439.62835</v>
      </c>
      <c r="E7159" s="14" t="n">
        <f aca="false">IF($F$2=0," - ",Tabla1[[#This Row],[Base para Mejor precio]]*(1-$F$2))</f>
        <v>395.665515</v>
      </c>
      <c r="F7159" s="12" t="s">
        <v>17</v>
      </c>
      <c r="G7159" s="15"/>
      <c r="H7159" s="14" t="n">
        <f aca="false">IFERROR(IF($F$3=0,"-",Tabla1[[#This Row],[Precio de Cliente neto]]*(1+$F$3)),"-")</f>
        <v>659.442525</v>
      </c>
      <c r="I7159" s="14" t="n">
        <v>628.0405</v>
      </c>
      <c r="J7159" s="14" t="n">
        <v>565.23645</v>
      </c>
    </row>
    <row r="7160" customFormat="false" ht="15" hidden="false" customHeight="false" outlineLevel="0" collapsed="false">
      <c r="A7160" s="12" t="n">
        <v>42322</v>
      </c>
      <c r="B7160" s="13" t="s">
        <v>7173</v>
      </c>
      <c r="C7160" s="14" t="n">
        <f aca="false">IF($F$2=0," - ",Tabla1[[#This Row],[Base Precio de Lista neto]])</f>
        <v>873.0069</v>
      </c>
      <c r="D7160" s="14" t="n">
        <f aca="false">IF($F$2=0," - ",Tabla1[[#This Row],[Base Precio de Lista neto]]*(1-$F$2))</f>
        <v>611.10483</v>
      </c>
      <c r="E7160" s="14" t="n">
        <f aca="false">IF($F$2=0," - ",Tabla1[[#This Row],[Base para Mejor precio]]*(1-$F$2))</f>
        <v>549.994347</v>
      </c>
      <c r="F7160" s="12" t="s">
        <v>17</v>
      </c>
      <c r="G7160" s="15"/>
      <c r="H7160" s="14" t="n">
        <f aca="false">IFERROR(IF($F$3=0,"-",Tabla1[[#This Row],[Precio de Cliente neto]]*(1+$F$3)),"-")</f>
        <v>916.657245</v>
      </c>
      <c r="I7160" s="14" t="n">
        <v>873.0069</v>
      </c>
      <c r="J7160" s="14" t="n">
        <v>785.70621</v>
      </c>
    </row>
    <row r="7161" customFormat="false" ht="15" hidden="false" customHeight="false" outlineLevel="0" collapsed="false">
      <c r="A7161" s="12" t="n">
        <v>42323</v>
      </c>
      <c r="B7161" s="13" t="s">
        <v>7174</v>
      </c>
      <c r="C7161" s="14" t="n">
        <f aca="false">IF($F$2=0," - ",Tabla1[[#This Row],[Base Precio de Lista neto]])</f>
        <v>1046.0809</v>
      </c>
      <c r="D7161" s="14" t="n">
        <f aca="false">IF($F$2=0," - ",Tabla1[[#This Row],[Base Precio de Lista neto]]*(1-$F$2))</f>
        <v>732.25663</v>
      </c>
      <c r="E7161" s="14" t="n">
        <f aca="false">IF($F$2=0," - ",Tabla1[[#This Row],[Base para Mejor precio]]*(1-$F$2))</f>
        <v>659.030967</v>
      </c>
      <c r="F7161" s="12" t="s">
        <v>17</v>
      </c>
      <c r="G7161" s="15"/>
      <c r="H7161" s="14" t="n">
        <f aca="false">IFERROR(IF($F$3=0,"-",Tabla1[[#This Row],[Precio de Cliente neto]]*(1+$F$3)),"-")</f>
        <v>1098.384945</v>
      </c>
      <c r="I7161" s="14" t="n">
        <v>1046.0809</v>
      </c>
      <c r="J7161" s="14" t="n">
        <v>941.47281</v>
      </c>
    </row>
    <row r="7162" customFormat="false" ht="15" hidden="false" customHeight="false" outlineLevel="0" collapsed="false">
      <c r="A7162" s="12" t="n">
        <v>42324</v>
      </c>
      <c r="B7162" s="13" t="s">
        <v>7175</v>
      </c>
      <c r="C7162" s="14" t="n">
        <f aca="false">IF($F$2=0," - ",Tabla1[[#This Row],[Base Precio de Lista neto]])</f>
        <v>515.5167</v>
      </c>
      <c r="D7162" s="14" t="n">
        <f aca="false">IF($F$2=0," - ",Tabla1[[#This Row],[Base Precio de Lista neto]]*(1-$F$2))</f>
        <v>360.86169</v>
      </c>
      <c r="E7162" s="14" t="n">
        <f aca="false">IF($F$2=0," - ",Tabla1[[#This Row],[Base para Mejor precio]]*(1-$F$2))</f>
        <v>324.775521</v>
      </c>
      <c r="F7162" s="12" t="s">
        <v>17</v>
      </c>
      <c r="G7162" s="15"/>
      <c r="H7162" s="14" t="n">
        <f aca="false">IFERROR(IF($F$3=0,"-",Tabla1[[#This Row],[Precio de Cliente neto]]*(1+$F$3)),"-")</f>
        <v>541.292535</v>
      </c>
      <c r="I7162" s="14" t="n">
        <v>515.5167</v>
      </c>
      <c r="J7162" s="14" t="n">
        <v>463.96503</v>
      </c>
    </row>
    <row r="7163" customFormat="false" ht="15" hidden="false" customHeight="false" outlineLevel="0" collapsed="false">
      <c r="A7163" s="12" t="n">
        <v>42325</v>
      </c>
      <c r="B7163" s="13" t="s">
        <v>7176</v>
      </c>
      <c r="C7163" s="14" t="n">
        <f aca="false">IF($F$2=0," - ",Tabla1[[#This Row],[Base Precio de Lista neto]])</f>
        <v>451.4031</v>
      </c>
      <c r="D7163" s="14" t="n">
        <f aca="false">IF($F$2=0," - ",Tabla1[[#This Row],[Base Precio de Lista neto]]*(1-$F$2))</f>
        <v>315.98217</v>
      </c>
      <c r="E7163" s="14" t="n">
        <f aca="false">IF($F$2=0," - ",Tabla1[[#This Row],[Base para Mejor precio]]*(1-$F$2))</f>
        <v>284.383953</v>
      </c>
      <c r="F7163" s="12" t="s">
        <v>17</v>
      </c>
      <c r="G7163" s="15"/>
      <c r="H7163" s="14" t="n">
        <f aca="false">IFERROR(IF($F$3=0,"-",Tabla1[[#This Row],[Precio de Cliente neto]]*(1+$F$3)),"-")</f>
        <v>473.973255</v>
      </c>
      <c r="I7163" s="14" t="n">
        <v>451.4031</v>
      </c>
      <c r="J7163" s="14" t="n">
        <v>406.26279</v>
      </c>
    </row>
    <row r="7164" customFormat="false" ht="15" hidden="false" customHeight="false" outlineLevel="0" collapsed="false">
      <c r="A7164" s="12" t="n">
        <v>42326</v>
      </c>
      <c r="B7164" s="13" t="s">
        <v>7177</v>
      </c>
      <c r="C7164" s="14" t="n">
        <f aca="false">IF($F$2=0," - ",Tabla1[[#This Row],[Base Precio de Lista neto]])</f>
        <v>400.7386</v>
      </c>
      <c r="D7164" s="14" t="n">
        <f aca="false">IF($F$2=0," - ",Tabla1[[#This Row],[Base Precio de Lista neto]]*(1-$F$2))</f>
        <v>280.51702</v>
      </c>
      <c r="E7164" s="14" t="n">
        <f aca="false">IF($F$2=0," - ",Tabla1[[#This Row],[Base para Mejor precio]]*(1-$F$2))</f>
        <v>252.465318</v>
      </c>
      <c r="F7164" s="12" t="s">
        <v>17</v>
      </c>
      <c r="G7164" s="15"/>
      <c r="H7164" s="14" t="n">
        <f aca="false">IFERROR(IF($F$3=0,"-",Tabla1[[#This Row],[Precio de Cliente neto]]*(1+$F$3)),"-")</f>
        <v>420.77553</v>
      </c>
      <c r="I7164" s="14" t="n">
        <v>400.7386</v>
      </c>
      <c r="J7164" s="14" t="n">
        <v>360.66474</v>
      </c>
    </row>
    <row r="7165" customFormat="false" ht="15" hidden="false" customHeight="false" outlineLevel="0" collapsed="false">
      <c r="A7165" s="12" t="n">
        <v>42327</v>
      </c>
      <c r="B7165" s="13" t="s">
        <v>7178</v>
      </c>
      <c r="C7165" s="14" t="n">
        <f aca="false">IF($F$2=0," - ",Tabla1[[#This Row],[Base Precio de Lista neto]])</f>
        <v>2969.932</v>
      </c>
      <c r="D7165" s="14" t="n">
        <f aca="false">IF($F$2=0," - ",Tabla1[[#This Row],[Base Precio de Lista neto]]*(1-$F$2))</f>
        <v>2078.9524</v>
      </c>
      <c r="E7165" s="14" t="n">
        <f aca="false">IF($F$2=0," - ",Tabla1[[#This Row],[Base para Mejor precio]]*(1-$F$2))</f>
        <v>1871.05716</v>
      </c>
      <c r="F7165" s="12" t="s">
        <v>17</v>
      </c>
      <c r="G7165" s="15"/>
      <c r="H7165" s="14" t="n">
        <f aca="false">IFERROR(IF($F$3=0,"-",Tabla1[[#This Row],[Precio de Cliente neto]]*(1+$F$3)),"-")</f>
        <v>3118.4286</v>
      </c>
      <c r="I7165" s="14" t="n">
        <v>2969.932</v>
      </c>
      <c r="J7165" s="14" t="n">
        <v>2672.9388</v>
      </c>
    </row>
    <row r="7166" customFormat="false" ht="15" hidden="false" customHeight="false" outlineLevel="0" collapsed="false">
      <c r="A7166" s="12" t="n">
        <v>42328</v>
      </c>
      <c r="B7166" s="13" t="s">
        <v>7179</v>
      </c>
      <c r="C7166" s="14" t="n">
        <f aca="false">IF($F$2=0," - ",Tabla1[[#This Row],[Base Precio de Lista neto]])</f>
        <v>157.5179</v>
      </c>
      <c r="D7166" s="14" t="n">
        <f aca="false">IF($F$2=0," - ",Tabla1[[#This Row],[Base Precio de Lista neto]]*(1-$F$2))</f>
        <v>110.26253</v>
      </c>
      <c r="E7166" s="14" t="n">
        <f aca="false">IF($F$2=0," - ",Tabla1[[#This Row],[Base para Mejor precio]]*(1-$F$2))</f>
        <v>99.236277</v>
      </c>
      <c r="F7166" s="12" t="s">
        <v>17</v>
      </c>
      <c r="G7166" s="15"/>
      <c r="H7166" s="14" t="n">
        <f aca="false">IFERROR(IF($F$3=0,"-",Tabla1[[#This Row],[Precio de Cliente neto]]*(1+$F$3)),"-")</f>
        <v>165.393795</v>
      </c>
      <c r="I7166" s="14" t="n">
        <v>157.5179</v>
      </c>
      <c r="J7166" s="14" t="n">
        <v>141.76611</v>
      </c>
    </row>
    <row r="7167" customFormat="false" ht="15" hidden="false" customHeight="false" outlineLevel="0" collapsed="false">
      <c r="A7167" s="12" t="n">
        <v>42329</v>
      </c>
      <c r="B7167" s="13" t="s">
        <v>7180</v>
      </c>
      <c r="C7167" s="14" t="n">
        <f aca="false">IF($F$2=0," - ",Tabla1[[#This Row],[Base Precio de Lista neto]])</f>
        <v>219.8813</v>
      </c>
      <c r="D7167" s="14" t="n">
        <f aca="false">IF($F$2=0," - ",Tabla1[[#This Row],[Base Precio de Lista neto]]*(1-$F$2))</f>
        <v>153.91691</v>
      </c>
      <c r="E7167" s="14" t="n">
        <f aca="false">IF($F$2=0," - ",Tabla1[[#This Row],[Base para Mejor precio]]*(1-$F$2))</f>
        <v>138.525219</v>
      </c>
      <c r="F7167" s="12" t="s">
        <v>17</v>
      </c>
      <c r="G7167" s="15"/>
      <c r="H7167" s="14" t="n">
        <f aca="false">IFERROR(IF($F$3=0,"-",Tabla1[[#This Row],[Precio de Cliente neto]]*(1+$F$3)),"-")</f>
        <v>230.875365</v>
      </c>
      <c r="I7167" s="14" t="n">
        <v>219.8813</v>
      </c>
      <c r="J7167" s="14" t="n">
        <v>197.89317</v>
      </c>
    </row>
    <row r="7168" customFormat="false" ht="15" hidden="false" customHeight="false" outlineLevel="0" collapsed="false">
      <c r="A7168" s="12" t="n">
        <v>42330</v>
      </c>
      <c r="B7168" s="13" t="s">
        <v>7181</v>
      </c>
      <c r="C7168" s="14" t="n">
        <f aca="false">IF($F$2=0," - ",Tabla1[[#This Row],[Base Precio de Lista neto]])</f>
        <v>230.1812</v>
      </c>
      <c r="D7168" s="14" t="n">
        <f aca="false">IF($F$2=0," - ",Tabla1[[#This Row],[Base Precio de Lista neto]]*(1-$F$2))</f>
        <v>161.12684</v>
      </c>
      <c r="E7168" s="14" t="n">
        <f aca="false">IF($F$2=0," - ",Tabla1[[#This Row],[Base para Mejor precio]]*(1-$F$2))</f>
        <v>145.014156</v>
      </c>
      <c r="F7168" s="12" t="s">
        <v>17</v>
      </c>
      <c r="G7168" s="15"/>
      <c r="H7168" s="14" t="n">
        <f aca="false">IFERROR(IF($F$3=0,"-",Tabla1[[#This Row],[Precio de Cliente neto]]*(1+$F$3)),"-")</f>
        <v>241.69026</v>
      </c>
      <c r="I7168" s="14" t="n">
        <v>230.1812</v>
      </c>
      <c r="J7168" s="14" t="n">
        <v>207.16308</v>
      </c>
    </row>
    <row r="7169" customFormat="false" ht="15" hidden="false" customHeight="false" outlineLevel="0" collapsed="false">
      <c r="A7169" s="12" t="n">
        <v>42331</v>
      </c>
      <c r="B7169" s="13" t="s">
        <v>7182</v>
      </c>
      <c r="C7169" s="14" t="n">
        <f aca="false">IF($F$2=0," - ",Tabla1[[#This Row],[Base Precio de Lista neto]])</f>
        <v>213.5736</v>
      </c>
      <c r="D7169" s="14" t="n">
        <f aca="false">IF($F$2=0," - ",Tabla1[[#This Row],[Base Precio de Lista neto]]*(1-$F$2))</f>
        <v>149.50152</v>
      </c>
      <c r="E7169" s="14" t="n">
        <f aca="false">IF($F$2=0," - ",Tabla1[[#This Row],[Base para Mejor precio]]*(1-$F$2))</f>
        <v>134.551368</v>
      </c>
      <c r="F7169" s="12" t="s">
        <v>17</v>
      </c>
      <c r="G7169" s="15"/>
      <c r="H7169" s="14" t="n">
        <f aca="false">IFERROR(IF($F$3=0,"-",Tabla1[[#This Row],[Precio de Cliente neto]]*(1+$F$3)),"-")</f>
        <v>224.25228</v>
      </c>
      <c r="I7169" s="14" t="n">
        <v>213.5736</v>
      </c>
      <c r="J7169" s="14" t="n">
        <v>192.21624</v>
      </c>
    </row>
    <row r="7170" customFormat="false" ht="15" hidden="false" customHeight="false" outlineLevel="0" collapsed="false">
      <c r="A7170" s="12" t="n">
        <v>42332</v>
      </c>
      <c r="B7170" s="13" t="s">
        <v>7183</v>
      </c>
      <c r="C7170" s="14" t="n">
        <f aca="false">IF($F$2=0," - ",Tabla1[[#This Row],[Base Precio de Lista neto]])</f>
        <v>1562.6398</v>
      </c>
      <c r="D7170" s="14" t="n">
        <f aca="false">IF($F$2=0," - ",Tabla1[[#This Row],[Base Precio de Lista neto]]*(1-$F$2))</f>
        <v>1093.84786</v>
      </c>
      <c r="E7170" s="14" t="n">
        <f aca="false">IF($F$2=0," - ",Tabla1[[#This Row],[Base para Mejor precio]]*(1-$F$2))</f>
        <v>984.463074</v>
      </c>
      <c r="F7170" s="12" t="s">
        <v>17</v>
      </c>
      <c r="G7170" s="15"/>
      <c r="H7170" s="14" t="n">
        <f aca="false">IFERROR(IF($F$3=0,"-",Tabla1[[#This Row],[Precio de Cliente neto]]*(1+$F$3)),"-")</f>
        <v>1640.77179</v>
      </c>
      <c r="I7170" s="14" t="n">
        <v>1562.6398</v>
      </c>
      <c r="J7170" s="14" t="n">
        <v>1406.37582</v>
      </c>
    </row>
    <row r="7171" customFormat="false" ht="15" hidden="false" customHeight="false" outlineLevel="0" collapsed="false">
      <c r="A7171" s="12" t="n">
        <v>42333</v>
      </c>
      <c r="B7171" s="13" t="s">
        <v>7184</v>
      </c>
      <c r="C7171" s="14" t="n">
        <f aca="false">IF($F$2=0," - ",Tabla1[[#This Row],[Base Precio de Lista neto]])</f>
        <v>1797.0245</v>
      </c>
      <c r="D7171" s="14" t="n">
        <f aca="false">IF($F$2=0," - ",Tabla1[[#This Row],[Base Precio de Lista neto]]*(1-$F$2))</f>
        <v>1257.91715</v>
      </c>
      <c r="E7171" s="14" t="n">
        <f aca="false">IF($F$2=0," - ",Tabla1[[#This Row],[Base para Mejor precio]]*(1-$F$2))</f>
        <v>1132.125435</v>
      </c>
      <c r="F7171" s="12" t="s">
        <v>17</v>
      </c>
      <c r="G7171" s="15"/>
      <c r="H7171" s="14" t="n">
        <f aca="false">IFERROR(IF($F$3=0,"-",Tabla1[[#This Row],[Precio de Cliente neto]]*(1+$F$3)),"-")</f>
        <v>1886.875725</v>
      </c>
      <c r="I7171" s="14" t="n">
        <v>1797.0245</v>
      </c>
      <c r="J7171" s="14" t="n">
        <v>1617.32205</v>
      </c>
    </row>
    <row r="7172" customFormat="false" ht="15" hidden="false" customHeight="false" outlineLevel="0" collapsed="false">
      <c r="A7172" s="12" t="n">
        <v>42334</v>
      </c>
      <c r="B7172" s="13" t="s">
        <v>7185</v>
      </c>
      <c r="C7172" s="14" t="n">
        <f aca="false">IF($F$2=0," - ",Tabla1[[#This Row],[Base Precio de Lista neto]])</f>
        <v>2084.3829</v>
      </c>
      <c r="D7172" s="14" t="n">
        <f aca="false">IF($F$2=0," - ",Tabla1[[#This Row],[Base Precio de Lista neto]]*(1-$F$2))</f>
        <v>1459.06803</v>
      </c>
      <c r="E7172" s="14" t="n">
        <f aca="false">IF($F$2=0," - ",Tabla1[[#This Row],[Base para Mejor precio]]*(1-$F$2))</f>
        <v>1313.161227</v>
      </c>
      <c r="F7172" s="12" t="s">
        <v>17</v>
      </c>
      <c r="G7172" s="15"/>
      <c r="H7172" s="14" t="n">
        <f aca="false">IFERROR(IF($F$3=0,"-",Tabla1[[#This Row],[Precio de Cliente neto]]*(1+$F$3)),"-")</f>
        <v>2188.602045</v>
      </c>
      <c r="I7172" s="14" t="n">
        <v>2084.3829</v>
      </c>
      <c r="J7172" s="14" t="n">
        <v>1875.94461</v>
      </c>
    </row>
    <row r="7173" customFormat="false" ht="15" hidden="false" customHeight="false" outlineLevel="0" collapsed="false">
      <c r="A7173" s="12" t="n">
        <v>42335</v>
      </c>
      <c r="B7173" s="13" t="s">
        <v>7186</v>
      </c>
      <c r="C7173" s="14" t="n">
        <f aca="false">IF($F$2=0," - ",Tabla1[[#This Row],[Base Precio de Lista neto]])</f>
        <v>2322.1049</v>
      </c>
      <c r="D7173" s="14" t="n">
        <f aca="false">IF($F$2=0," - ",Tabla1[[#This Row],[Base Precio de Lista neto]]*(1-$F$2))</f>
        <v>1625.47343</v>
      </c>
      <c r="E7173" s="14" t="n">
        <f aca="false">IF($F$2=0," - ",Tabla1[[#This Row],[Base para Mejor precio]]*(1-$F$2))</f>
        <v>1462.926087</v>
      </c>
      <c r="F7173" s="12" t="s">
        <v>17</v>
      </c>
      <c r="G7173" s="15"/>
      <c r="H7173" s="14" t="n">
        <f aca="false">IFERROR(IF($F$3=0,"-",Tabla1[[#This Row],[Precio de Cliente neto]]*(1+$F$3)),"-")</f>
        <v>2438.210145</v>
      </c>
      <c r="I7173" s="14" t="n">
        <v>2322.1049</v>
      </c>
      <c r="J7173" s="14" t="n">
        <v>2089.89441</v>
      </c>
    </row>
    <row r="7174" customFormat="false" ht="15" hidden="false" customHeight="false" outlineLevel="0" collapsed="false">
      <c r="A7174" s="12" t="n">
        <v>42336</v>
      </c>
      <c r="B7174" s="13" t="s">
        <v>7187</v>
      </c>
      <c r="C7174" s="14" t="n">
        <f aca="false">IF($F$2=0," - ",Tabla1[[#This Row],[Base Precio de Lista neto]])</f>
        <v>2429.7304</v>
      </c>
      <c r="D7174" s="14" t="n">
        <f aca="false">IF($F$2=0," - ",Tabla1[[#This Row],[Base Precio de Lista neto]]*(1-$F$2))</f>
        <v>1700.81128</v>
      </c>
      <c r="E7174" s="14" t="n">
        <f aca="false">IF($F$2=0," - ",Tabla1[[#This Row],[Base para Mejor precio]]*(1-$F$2))</f>
        <v>1530.730152</v>
      </c>
      <c r="F7174" s="12" t="s">
        <v>17</v>
      </c>
      <c r="G7174" s="15"/>
      <c r="H7174" s="14" t="n">
        <f aca="false">IFERROR(IF($F$3=0,"-",Tabla1[[#This Row],[Precio de Cliente neto]]*(1+$F$3)),"-")</f>
        <v>2551.21692</v>
      </c>
      <c r="I7174" s="14" t="n">
        <v>2429.7304</v>
      </c>
      <c r="J7174" s="14" t="n">
        <v>2186.75736</v>
      </c>
    </row>
    <row r="7175" customFormat="false" ht="15" hidden="false" customHeight="false" outlineLevel="0" collapsed="false">
      <c r="A7175" s="12" t="n">
        <v>42337</v>
      </c>
      <c r="B7175" s="13" t="s">
        <v>7188</v>
      </c>
      <c r="C7175" s="14" t="n">
        <f aca="false">IF($F$2=0," - ",Tabla1[[#This Row],[Base Precio de Lista neto]])</f>
        <v>2603.4876</v>
      </c>
      <c r="D7175" s="14" t="n">
        <f aca="false">IF($F$2=0," - ",Tabla1[[#This Row],[Base Precio de Lista neto]]*(1-$F$2))</f>
        <v>1822.44132</v>
      </c>
      <c r="E7175" s="14" t="n">
        <f aca="false">IF($F$2=0," - ",Tabla1[[#This Row],[Base para Mejor precio]]*(1-$F$2))</f>
        <v>1640.197188</v>
      </c>
      <c r="F7175" s="12" t="s">
        <v>17</v>
      </c>
      <c r="G7175" s="15"/>
      <c r="H7175" s="14" t="n">
        <f aca="false">IFERROR(IF($F$3=0,"-",Tabla1[[#This Row],[Precio de Cliente neto]]*(1+$F$3)),"-")</f>
        <v>2733.66198</v>
      </c>
      <c r="I7175" s="14" t="n">
        <v>2603.4876</v>
      </c>
      <c r="J7175" s="14" t="n">
        <v>2343.13884</v>
      </c>
    </row>
    <row r="7176" customFormat="false" ht="15" hidden="false" customHeight="false" outlineLevel="0" collapsed="false">
      <c r="A7176" s="12" t="n">
        <v>42338</v>
      </c>
      <c r="B7176" s="13" t="s">
        <v>7189</v>
      </c>
      <c r="C7176" s="14" t="n">
        <f aca="false">IF($F$2=0," - ",Tabla1[[#This Row],[Base Precio de Lista neto]])</f>
        <v>2644.3865</v>
      </c>
      <c r="D7176" s="14" t="n">
        <f aca="false">IF($F$2=0," - ",Tabla1[[#This Row],[Base Precio de Lista neto]]*(1-$F$2))</f>
        <v>1851.07055</v>
      </c>
      <c r="E7176" s="14" t="n">
        <f aca="false">IF($F$2=0," - ",Tabla1[[#This Row],[Base para Mejor precio]]*(1-$F$2))</f>
        <v>1665.963495</v>
      </c>
      <c r="F7176" s="12" t="s">
        <v>17</v>
      </c>
      <c r="G7176" s="15"/>
      <c r="H7176" s="14" t="n">
        <f aca="false">IFERROR(IF($F$3=0,"-",Tabla1[[#This Row],[Precio de Cliente neto]]*(1+$F$3)),"-")</f>
        <v>2776.605825</v>
      </c>
      <c r="I7176" s="14" t="n">
        <v>2644.3865</v>
      </c>
      <c r="J7176" s="14" t="n">
        <v>2379.94785</v>
      </c>
    </row>
    <row r="7177" customFormat="false" ht="15" hidden="false" customHeight="false" outlineLevel="0" collapsed="false">
      <c r="A7177" s="12" t="n">
        <v>42339</v>
      </c>
      <c r="B7177" s="13" t="s">
        <v>7190</v>
      </c>
      <c r="C7177" s="14" t="n">
        <f aca="false">IF($F$2=0," - ",Tabla1[[#This Row],[Base Precio de Lista neto]])</f>
        <v>2761.2412</v>
      </c>
      <c r="D7177" s="14" t="n">
        <f aca="false">IF($F$2=0," - ",Tabla1[[#This Row],[Base Precio de Lista neto]]*(1-$F$2))</f>
        <v>1932.86884</v>
      </c>
      <c r="E7177" s="14" t="n">
        <f aca="false">IF($F$2=0," - ",Tabla1[[#This Row],[Base para Mejor precio]]*(1-$F$2))</f>
        <v>1739.581956</v>
      </c>
      <c r="F7177" s="12" t="s">
        <v>17</v>
      </c>
      <c r="G7177" s="15"/>
      <c r="H7177" s="14" t="n">
        <f aca="false">IFERROR(IF($F$3=0,"-",Tabla1[[#This Row],[Precio de Cliente neto]]*(1+$F$3)),"-")</f>
        <v>2899.30326</v>
      </c>
      <c r="I7177" s="14" t="n">
        <v>2761.2412</v>
      </c>
      <c r="J7177" s="14" t="n">
        <v>2485.11708</v>
      </c>
    </row>
    <row r="7178" customFormat="false" ht="15" hidden="false" customHeight="false" outlineLevel="0" collapsed="false">
      <c r="A7178" s="12" t="n">
        <v>42340</v>
      </c>
      <c r="B7178" s="13" t="s">
        <v>7191</v>
      </c>
      <c r="C7178" s="14" t="n">
        <f aca="false">IF($F$2=0," - ",Tabla1[[#This Row],[Base Precio de Lista neto]])</f>
        <v>2904.9387</v>
      </c>
      <c r="D7178" s="14" t="n">
        <f aca="false">IF($F$2=0," - ",Tabla1[[#This Row],[Base Precio de Lista neto]]*(1-$F$2))</f>
        <v>2033.45709</v>
      </c>
      <c r="E7178" s="14" t="n">
        <f aca="false">IF($F$2=0," - ",Tabla1[[#This Row],[Base para Mejor precio]]*(1-$F$2))</f>
        <v>1830.111381</v>
      </c>
      <c r="F7178" s="12" t="s">
        <v>17</v>
      </c>
      <c r="G7178" s="15"/>
      <c r="H7178" s="14" t="n">
        <f aca="false">IFERROR(IF($F$3=0,"-",Tabla1[[#This Row],[Precio de Cliente neto]]*(1+$F$3)),"-")</f>
        <v>3050.185635</v>
      </c>
      <c r="I7178" s="14" t="n">
        <v>2904.9387</v>
      </c>
      <c r="J7178" s="14" t="n">
        <v>2614.44483</v>
      </c>
    </row>
    <row r="7179" customFormat="false" ht="15" hidden="false" customHeight="false" outlineLevel="0" collapsed="false">
      <c r="A7179" s="12" t="n">
        <v>42341</v>
      </c>
      <c r="B7179" s="13" t="s">
        <v>7192</v>
      </c>
      <c r="C7179" s="14" t="n">
        <f aca="false">IF($F$2=0," - ",Tabla1[[#This Row],[Base Precio de Lista neto]])</f>
        <v>350.8309</v>
      </c>
      <c r="D7179" s="14" t="n">
        <f aca="false">IF($F$2=0," - ",Tabla1[[#This Row],[Base Precio de Lista neto]]*(1-$F$2))</f>
        <v>245.58163</v>
      </c>
      <c r="E7179" s="14" t="n">
        <f aca="false">IF($F$2=0," - ",Tabla1[[#This Row],[Base para Mejor precio]]*(1-$F$2))</f>
        <v>221.023467</v>
      </c>
      <c r="F7179" s="12" t="s">
        <v>31</v>
      </c>
      <c r="G7179" s="15"/>
      <c r="H7179" s="14" t="n">
        <f aca="false">IFERROR(IF($F$3=0,"-",Tabla1[[#This Row],[Precio de Cliente neto]]*(1+$F$3)),"-")</f>
        <v>368.372445</v>
      </c>
      <c r="I7179" s="14" t="n">
        <v>350.8309</v>
      </c>
      <c r="J7179" s="14" t="n">
        <v>315.74781</v>
      </c>
    </row>
    <row r="7180" customFormat="false" ht="15" hidden="false" customHeight="false" outlineLevel="0" collapsed="false">
      <c r="A7180" s="12" t="n">
        <v>42342</v>
      </c>
      <c r="B7180" s="13" t="s">
        <v>7193</v>
      </c>
      <c r="C7180" s="14" t="n">
        <f aca="false">IF($F$2=0," - ",Tabla1[[#This Row],[Base Precio de Lista neto]])</f>
        <v>1495.6996</v>
      </c>
      <c r="D7180" s="14" t="n">
        <f aca="false">IF($F$2=0," - ",Tabla1[[#This Row],[Base Precio de Lista neto]]*(1-$F$2))</f>
        <v>1046.98972</v>
      </c>
      <c r="E7180" s="14" t="n">
        <f aca="false">IF($F$2=0," - ",Tabla1[[#This Row],[Base para Mejor precio]]*(1-$F$2))</f>
        <v>942.290748</v>
      </c>
      <c r="F7180" s="12" t="s">
        <v>31</v>
      </c>
      <c r="G7180" s="15"/>
      <c r="H7180" s="14" t="n">
        <f aca="false">IFERROR(IF($F$3=0,"-",Tabla1[[#This Row],[Precio de Cliente neto]]*(1+$F$3)),"-")</f>
        <v>1570.48458</v>
      </c>
      <c r="I7180" s="14" t="n">
        <v>1495.6996</v>
      </c>
      <c r="J7180" s="14" t="n">
        <v>1346.12964</v>
      </c>
    </row>
    <row r="7181" customFormat="false" ht="15" hidden="false" customHeight="false" outlineLevel="0" collapsed="false">
      <c r="A7181" s="12" t="n">
        <v>42343</v>
      </c>
      <c r="B7181" s="13" t="s">
        <v>7194</v>
      </c>
      <c r="C7181" s="14" t="n">
        <f aca="false">IF($F$2=0," - ",Tabla1[[#This Row],[Base Precio de Lista neto]])</f>
        <v>1599.7165</v>
      </c>
      <c r="D7181" s="14" t="n">
        <f aca="false">IF($F$2=0," - ",Tabla1[[#This Row],[Base Precio de Lista neto]]*(1-$F$2))</f>
        <v>1119.80155</v>
      </c>
      <c r="E7181" s="14" t="n">
        <f aca="false">IF($F$2=0," - ",Tabla1[[#This Row],[Base para Mejor precio]]*(1-$F$2))</f>
        <v>1007.821395</v>
      </c>
      <c r="F7181" s="12" t="s">
        <v>31</v>
      </c>
      <c r="G7181" s="15"/>
      <c r="H7181" s="14" t="n">
        <f aca="false">IFERROR(IF($F$3=0,"-",Tabla1[[#This Row],[Precio de Cliente neto]]*(1+$F$3)),"-")</f>
        <v>1679.702325</v>
      </c>
      <c r="I7181" s="14" t="n">
        <v>1599.7165</v>
      </c>
      <c r="J7181" s="14" t="n">
        <v>1439.74485</v>
      </c>
    </row>
    <row r="7182" customFormat="false" ht="15" hidden="false" customHeight="false" outlineLevel="0" collapsed="false">
      <c r="A7182" s="12" t="n">
        <v>42344</v>
      </c>
      <c r="B7182" s="13" t="s">
        <v>7195</v>
      </c>
      <c r="C7182" s="14" t="n">
        <f aca="false">IF($F$2=0," - ",Tabla1[[#This Row],[Base Precio de Lista neto]])</f>
        <v>3077.1199</v>
      </c>
      <c r="D7182" s="14" t="n">
        <f aca="false">IF($F$2=0," - ",Tabla1[[#This Row],[Base Precio de Lista neto]]*(1-$F$2))</f>
        <v>2153.98393</v>
      </c>
      <c r="E7182" s="14" t="n">
        <f aca="false">IF($F$2=0," - ",Tabla1[[#This Row],[Base para Mejor precio]]*(1-$F$2))</f>
        <v>1938.585537</v>
      </c>
      <c r="F7182" s="12" t="s">
        <v>31</v>
      </c>
      <c r="G7182" s="15"/>
      <c r="H7182" s="14" t="n">
        <f aca="false">IFERROR(IF($F$3=0,"-",Tabla1[[#This Row],[Precio de Cliente neto]]*(1+$F$3)),"-")</f>
        <v>3230.975895</v>
      </c>
      <c r="I7182" s="14" t="n">
        <v>3077.1199</v>
      </c>
      <c r="J7182" s="14" t="n">
        <v>2769.40791</v>
      </c>
    </row>
    <row r="7183" customFormat="false" ht="15" hidden="false" customHeight="false" outlineLevel="0" collapsed="false">
      <c r="A7183" s="12" t="n">
        <v>42345</v>
      </c>
      <c r="B7183" s="13" t="s">
        <v>7196</v>
      </c>
      <c r="C7183" s="14" t="n">
        <f aca="false">IF($F$2=0," - ",Tabla1[[#This Row],[Base Precio de Lista neto]])</f>
        <v>4212.2136</v>
      </c>
      <c r="D7183" s="14" t="n">
        <f aca="false">IF($F$2=0," - ",Tabla1[[#This Row],[Base Precio de Lista neto]]*(1-$F$2))</f>
        <v>2948.54952</v>
      </c>
      <c r="E7183" s="14" t="n">
        <f aca="false">IF($F$2=0," - ",Tabla1[[#This Row],[Base para Mejor precio]]*(1-$F$2))</f>
        <v>2653.694568</v>
      </c>
      <c r="F7183" s="12" t="s">
        <v>31</v>
      </c>
      <c r="G7183" s="15"/>
      <c r="H7183" s="14" t="n">
        <f aca="false">IFERROR(IF($F$3=0,"-",Tabla1[[#This Row],[Precio de Cliente neto]]*(1+$F$3)),"-")</f>
        <v>4422.82428</v>
      </c>
      <c r="I7183" s="14" t="n">
        <v>4212.2136</v>
      </c>
      <c r="J7183" s="14" t="n">
        <v>3790.99224</v>
      </c>
    </row>
    <row r="7184" customFormat="false" ht="15" hidden="false" customHeight="false" outlineLevel="0" collapsed="false">
      <c r="A7184" s="12" t="n">
        <v>42346</v>
      </c>
      <c r="B7184" s="13" t="s">
        <v>7197</v>
      </c>
      <c r="C7184" s="14" t="n">
        <f aca="false">IF($F$2=0," - ",Tabla1[[#This Row],[Base Precio de Lista neto]])</f>
        <v>6155.2764</v>
      </c>
      <c r="D7184" s="14" t="n">
        <f aca="false">IF($F$2=0," - ",Tabla1[[#This Row],[Base Precio de Lista neto]]*(1-$F$2))</f>
        <v>4308.69348</v>
      </c>
      <c r="E7184" s="14" t="n">
        <f aca="false">IF($F$2=0," - ",Tabla1[[#This Row],[Base para Mejor precio]]*(1-$F$2))</f>
        <v>3877.824132</v>
      </c>
      <c r="F7184" s="12" t="s">
        <v>31</v>
      </c>
      <c r="G7184" s="15"/>
      <c r="H7184" s="14" t="n">
        <f aca="false">IFERROR(IF($F$3=0,"-",Tabla1[[#This Row],[Precio de Cliente neto]]*(1+$F$3)),"-")</f>
        <v>6463.04022</v>
      </c>
      <c r="I7184" s="14" t="n">
        <v>6155.2764</v>
      </c>
      <c r="J7184" s="14" t="n">
        <v>5539.74876</v>
      </c>
    </row>
    <row r="7185" customFormat="false" ht="15" hidden="false" customHeight="false" outlineLevel="0" collapsed="false">
      <c r="A7185" s="12" t="n">
        <v>42347</v>
      </c>
      <c r="B7185" s="13" t="s">
        <v>7198</v>
      </c>
      <c r="C7185" s="14" t="n">
        <f aca="false">IF($F$2=0," - ",Tabla1[[#This Row],[Base Precio de Lista neto]])</f>
        <v>360.3767</v>
      </c>
      <c r="D7185" s="14" t="n">
        <f aca="false">IF($F$2=0," - ",Tabla1[[#This Row],[Base Precio de Lista neto]]*(1-$F$2))</f>
        <v>252.26369</v>
      </c>
      <c r="E7185" s="14" t="n">
        <f aca="false">IF($F$2=0," - ",Tabla1[[#This Row],[Base para Mejor precio]]*(1-$F$2))</f>
        <v>227.037321</v>
      </c>
      <c r="F7185" s="12" t="s">
        <v>31</v>
      </c>
      <c r="G7185" s="15"/>
      <c r="H7185" s="14" t="n">
        <f aca="false">IFERROR(IF($F$3=0,"-",Tabla1[[#This Row],[Precio de Cliente neto]]*(1+$F$3)),"-")</f>
        <v>378.395535</v>
      </c>
      <c r="I7185" s="14" t="n">
        <v>360.3767</v>
      </c>
      <c r="J7185" s="14" t="n">
        <v>324.33903</v>
      </c>
    </row>
    <row r="7186" customFormat="false" ht="15" hidden="false" customHeight="false" outlineLevel="0" collapsed="false">
      <c r="A7186" s="12" t="n">
        <v>42350</v>
      </c>
      <c r="B7186" s="13" t="s">
        <v>7199</v>
      </c>
      <c r="C7186" s="14" t="n">
        <f aca="false">IF($F$2=0," - ",Tabla1[[#This Row],[Base Precio de Lista neto]])</f>
        <v>478.9236</v>
      </c>
      <c r="D7186" s="14" t="n">
        <f aca="false">IF($F$2=0," - ",Tabla1[[#This Row],[Base Precio de Lista neto]]*(1-$F$2))</f>
        <v>335.24652</v>
      </c>
      <c r="E7186" s="14" t="n">
        <f aca="false">IF($F$2=0," - ",Tabla1[[#This Row],[Base para Mejor precio]]*(1-$F$2))</f>
        <v>301.721868</v>
      </c>
      <c r="F7186" s="12" t="s">
        <v>31</v>
      </c>
      <c r="G7186" s="15"/>
      <c r="H7186" s="14" t="n">
        <f aca="false">IFERROR(IF($F$3=0,"-",Tabla1[[#This Row],[Precio de Cliente neto]]*(1+$F$3)),"-")</f>
        <v>502.86978</v>
      </c>
      <c r="I7186" s="14" t="n">
        <v>478.9236</v>
      </c>
      <c r="J7186" s="14" t="n">
        <v>431.03124</v>
      </c>
    </row>
    <row r="7187" customFormat="false" ht="15" hidden="false" customHeight="false" outlineLevel="0" collapsed="false">
      <c r="A7187" s="12" t="n">
        <v>42351</v>
      </c>
      <c r="B7187" s="13" t="s">
        <v>7200</v>
      </c>
      <c r="C7187" s="14" t="n">
        <f aca="false">IF($F$2=0," - ",Tabla1[[#This Row],[Base Precio de Lista neto]])</f>
        <v>478.9236</v>
      </c>
      <c r="D7187" s="14" t="n">
        <f aca="false">IF($F$2=0," - ",Tabla1[[#This Row],[Base Precio de Lista neto]]*(1-$F$2))</f>
        <v>335.24652</v>
      </c>
      <c r="E7187" s="14" t="n">
        <f aca="false">IF($F$2=0," - ",Tabla1[[#This Row],[Base para Mejor precio]]*(1-$F$2))</f>
        <v>301.721868</v>
      </c>
      <c r="F7187" s="12" t="s">
        <v>31</v>
      </c>
      <c r="G7187" s="15"/>
      <c r="H7187" s="14" t="n">
        <f aca="false">IFERROR(IF($F$3=0,"-",Tabla1[[#This Row],[Precio de Cliente neto]]*(1+$F$3)),"-")</f>
        <v>502.86978</v>
      </c>
      <c r="I7187" s="14" t="n">
        <v>478.9236</v>
      </c>
      <c r="J7187" s="14" t="n">
        <v>431.03124</v>
      </c>
    </row>
    <row r="7188" customFormat="false" ht="15" hidden="false" customHeight="false" outlineLevel="0" collapsed="false">
      <c r="A7188" s="12" t="n">
        <v>42352</v>
      </c>
      <c r="B7188" s="13" t="s">
        <v>7201</v>
      </c>
      <c r="C7188" s="14" t="n">
        <f aca="false">IF($F$2=0," - ",Tabla1[[#This Row],[Base Precio de Lista neto]])</f>
        <v>478.9236</v>
      </c>
      <c r="D7188" s="14" t="n">
        <f aca="false">IF($F$2=0," - ",Tabla1[[#This Row],[Base Precio de Lista neto]]*(1-$F$2))</f>
        <v>335.24652</v>
      </c>
      <c r="E7188" s="14" t="n">
        <f aca="false">IF($F$2=0," - ",Tabla1[[#This Row],[Base para Mejor precio]]*(1-$F$2))</f>
        <v>301.721868</v>
      </c>
      <c r="F7188" s="12" t="s">
        <v>31</v>
      </c>
      <c r="G7188" s="15"/>
      <c r="H7188" s="14" t="n">
        <f aca="false">IFERROR(IF($F$3=0,"-",Tabla1[[#This Row],[Precio de Cliente neto]]*(1+$F$3)),"-")</f>
        <v>502.86978</v>
      </c>
      <c r="I7188" s="14" t="n">
        <v>478.9236</v>
      </c>
      <c r="J7188" s="14" t="n">
        <v>431.03124</v>
      </c>
    </row>
    <row r="7189" customFormat="false" ht="15" hidden="false" customHeight="false" outlineLevel="0" collapsed="false">
      <c r="A7189" s="12" t="n">
        <v>42353</v>
      </c>
      <c r="B7189" s="13" t="s">
        <v>7202</v>
      </c>
      <c r="C7189" s="14" t="n">
        <f aca="false">IF($F$2=0," - ",Tabla1[[#This Row],[Base Precio de Lista neto]])</f>
        <v>478.9236</v>
      </c>
      <c r="D7189" s="14" t="n">
        <f aca="false">IF($F$2=0," - ",Tabla1[[#This Row],[Base Precio de Lista neto]]*(1-$F$2))</f>
        <v>335.24652</v>
      </c>
      <c r="E7189" s="14" t="n">
        <f aca="false">IF($F$2=0," - ",Tabla1[[#This Row],[Base para Mejor precio]]*(1-$F$2))</f>
        <v>301.721868</v>
      </c>
      <c r="F7189" s="12" t="s">
        <v>31</v>
      </c>
      <c r="G7189" s="15"/>
      <c r="H7189" s="14" t="n">
        <f aca="false">IFERROR(IF($F$3=0,"-",Tabla1[[#This Row],[Precio de Cliente neto]]*(1+$F$3)),"-")</f>
        <v>502.86978</v>
      </c>
      <c r="I7189" s="14" t="n">
        <v>478.9236</v>
      </c>
      <c r="J7189" s="14" t="n">
        <v>431.03124</v>
      </c>
    </row>
    <row r="7190" customFormat="false" ht="15" hidden="false" customHeight="false" outlineLevel="0" collapsed="false">
      <c r="A7190" s="12" t="n">
        <v>42354</v>
      </c>
      <c r="B7190" s="13" t="s">
        <v>7203</v>
      </c>
      <c r="C7190" s="14" t="n">
        <f aca="false">IF($F$2=0," - ",Tabla1[[#This Row],[Base Precio de Lista neto]])</f>
        <v>478.8141</v>
      </c>
      <c r="D7190" s="14" t="n">
        <f aca="false">IF($F$2=0," - ",Tabla1[[#This Row],[Base Precio de Lista neto]]*(1-$F$2))</f>
        <v>335.16987</v>
      </c>
      <c r="E7190" s="14" t="n">
        <f aca="false">IF($F$2=0," - ",Tabla1[[#This Row],[Base para Mejor precio]]*(1-$F$2))</f>
        <v>301.652883</v>
      </c>
      <c r="F7190" s="12" t="s">
        <v>31</v>
      </c>
      <c r="G7190" s="15"/>
      <c r="H7190" s="14" t="n">
        <f aca="false">IFERROR(IF($F$3=0,"-",Tabla1[[#This Row],[Precio de Cliente neto]]*(1+$F$3)),"-")</f>
        <v>502.754805</v>
      </c>
      <c r="I7190" s="14" t="n">
        <v>478.8141</v>
      </c>
      <c r="J7190" s="14" t="n">
        <v>430.93269</v>
      </c>
    </row>
    <row r="7191" customFormat="false" ht="15" hidden="false" customHeight="false" outlineLevel="0" collapsed="false">
      <c r="A7191" s="12" t="n">
        <v>42355</v>
      </c>
      <c r="B7191" s="13" t="s">
        <v>7204</v>
      </c>
      <c r="C7191" s="14" t="n">
        <f aca="false">IF($F$2=0," - ",Tabla1[[#This Row],[Base Precio de Lista neto]])</f>
        <v>478.8141</v>
      </c>
      <c r="D7191" s="14" t="n">
        <f aca="false">IF($F$2=0," - ",Tabla1[[#This Row],[Base Precio de Lista neto]]*(1-$F$2))</f>
        <v>335.16987</v>
      </c>
      <c r="E7191" s="14" t="n">
        <f aca="false">IF($F$2=0," - ",Tabla1[[#This Row],[Base para Mejor precio]]*(1-$F$2))</f>
        <v>301.652883</v>
      </c>
      <c r="F7191" s="12" t="s">
        <v>31</v>
      </c>
      <c r="G7191" s="15"/>
      <c r="H7191" s="14" t="n">
        <f aca="false">IFERROR(IF($F$3=0,"-",Tabla1[[#This Row],[Precio de Cliente neto]]*(1+$F$3)),"-")</f>
        <v>502.754805</v>
      </c>
      <c r="I7191" s="14" t="n">
        <v>478.8141</v>
      </c>
      <c r="J7191" s="14" t="n">
        <v>430.93269</v>
      </c>
    </row>
    <row r="7192" customFormat="false" ht="15" hidden="false" customHeight="false" outlineLevel="0" collapsed="false">
      <c r="A7192" s="12" t="n">
        <v>42356</v>
      </c>
      <c r="B7192" s="13" t="s">
        <v>7205</v>
      </c>
      <c r="C7192" s="14" t="n">
        <f aca="false">IF($F$2=0," - ",Tabla1[[#This Row],[Base Precio de Lista neto]])</f>
        <v>529.543</v>
      </c>
      <c r="D7192" s="14" t="n">
        <f aca="false">IF($F$2=0," - ",Tabla1[[#This Row],[Base Precio de Lista neto]]*(1-$F$2))</f>
        <v>370.6801</v>
      </c>
      <c r="E7192" s="14" t="n">
        <f aca="false">IF($F$2=0," - ",Tabla1[[#This Row],[Base para Mejor precio]]*(1-$F$2))</f>
        <v>333.61209</v>
      </c>
      <c r="F7192" s="12" t="s">
        <v>31</v>
      </c>
      <c r="G7192" s="15"/>
      <c r="H7192" s="14" t="n">
        <f aca="false">IFERROR(IF($F$3=0,"-",Tabla1[[#This Row],[Precio de Cliente neto]]*(1+$F$3)),"-")</f>
        <v>556.02015</v>
      </c>
      <c r="I7192" s="14" t="n">
        <v>529.543</v>
      </c>
      <c r="J7192" s="14" t="n">
        <v>476.5887</v>
      </c>
    </row>
    <row r="7193" customFormat="false" ht="15" hidden="false" customHeight="false" outlineLevel="0" collapsed="false">
      <c r="A7193" s="12" t="n">
        <v>42357</v>
      </c>
      <c r="B7193" s="13" t="s">
        <v>7206</v>
      </c>
      <c r="C7193" s="14" t="n">
        <f aca="false">IF($F$2=0," - ",Tabla1[[#This Row],[Base Precio de Lista neto]])</f>
        <v>682.3287</v>
      </c>
      <c r="D7193" s="14" t="n">
        <f aca="false">IF($F$2=0," - ",Tabla1[[#This Row],[Base Precio de Lista neto]]*(1-$F$2))</f>
        <v>477.63009</v>
      </c>
      <c r="E7193" s="14" t="n">
        <f aca="false">IF($F$2=0," - ",Tabla1[[#This Row],[Base para Mejor precio]]*(1-$F$2))</f>
        <v>429.867081</v>
      </c>
      <c r="F7193" s="12" t="s">
        <v>31</v>
      </c>
      <c r="G7193" s="15"/>
      <c r="H7193" s="14" t="n">
        <f aca="false">IFERROR(IF($F$3=0,"-",Tabla1[[#This Row],[Precio de Cliente neto]]*(1+$F$3)),"-")</f>
        <v>716.445135</v>
      </c>
      <c r="I7193" s="14" t="n">
        <v>682.3287</v>
      </c>
      <c r="J7193" s="14" t="n">
        <v>614.09583</v>
      </c>
    </row>
    <row r="7194" customFormat="false" ht="15" hidden="false" customHeight="false" outlineLevel="0" collapsed="false">
      <c r="A7194" s="12" t="n">
        <v>42358</v>
      </c>
      <c r="B7194" s="13" t="s">
        <v>7207</v>
      </c>
      <c r="C7194" s="14" t="n">
        <f aca="false">IF($F$2=0," - ",Tabla1[[#This Row],[Base Precio de Lista neto]])</f>
        <v>682.3287</v>
      </c>
      <c r="D7194" s="14" t="n">
        <f aca="false">IF($F$2=0," - ",Tabla1[[#This Row],[Base Precio de Lista neto]]*(1-$F$2))</f>
        <v>477.63009</v>
      </c>
      <c r="E7194" s="14" t="n">
        <f aca="false">IF($F$2=0," - ",Tabla1[[#This Row],[Base para Mejor precio]]*(1-$F$2))</f>
        <v>429.867081</v>
      </c>
      <c r="F7194" s="12" t="s">
        <v>31</v>
      </c>
      <c r="G7194" s="15"/>
      <c r="H7194" s="14" t="n">
        <f aca="false">IFERROR(IF($F$3=0,"-",Tabla1[[#This Row],[Precio de Cliente neto]]*(1+$F$3)),"-")</f>
        <v>716.445135</v>
      </c>
      <c r="I7194" s="14" t="n">
        <v>682.3287</v>
      </c>
      <c r="J7194" s="14" t="n">
        <v>614.09583</v>
      </c>
    </row>
    <row r="7195" customFormat="false" ht="15" hidden="false" customHeight="false" outlineLevel="0" collapsed="false">
      <c r="A7195" s="12" t="n">
        <v>42359</v>
      </c>
      <c r="B7195" s="13" t="s">
        <v>7208</v>
      </c>
      <c r="C7195" s="14" t="n">
        <f aca="false">IF($F$2=0," - ",Tabla1[[#This Row],[Base Precio de Lista neto]])</f>
        <v>797.7454</v>
      </c>
      <c r="D7195" s="14" t="n">
        <f aca="false">IF($F$2=0," - ",Tabla1[[#This Row],[Base Precio de Lista neto]]*(1-$F$2))</f>
        <v>558.42178</v>
      </c>
      <c r="E7195" s="14" t="n">
        <f aca="false">IF($F$2=0," - ",Tabla1[[#This Row],[Base para Mejor precio]]*(1-$F$2))</f>
        <v>502.579602</v>
      </c>
      <c r="F7195" s="12" t="s">
        <v>31</v>
      </c>
      <c r="G7195" s="15"/>
      <c r="H7195" s="14" t="n">
        <f aca="false">IFERROR(IF($F$3=0,"-",Tabla1[[#This Row],[Precio de Cliente neto]]*(1+$F$3)),"-")</f>
        <v>837.63267</v>
      </c>
      <c r="I7195" s="14" t="n">
        <v>797.7454</v>
      </c>
      <c r="J7195" s="14" t="n">
        <v>717.97086</v>
      </c>
    </row>
    <row r="7196" customFormat="false" ht="15" hidden="false" customHeight="false" outlineLevel="0" collapsed="false">
      <c r="A7196" s="12" t="n">
        <v>42360</v>
      </c>
      <c r="B7196" s="13" t="s">
        <v>7209</v>
      </c>
      <c r="C7196" s="14" t="n">
        <f aca="false">IF($F$2=0," - ",Tabla1[[#This Row],[Base Precio de Lista neto]])</f>
        <v>797.7454</v>
      </c>
      <c r="D7196" s="14" t="n">
        <f aca="false">IF($F$2=0," - ",Tabla1[[#This Row],[Base Precio de Lista neto]]*(1-$F$2))</f>
        <v>558.42178</v>
      </c>
      <c r="E7196" s="14" t="n">
        <f aca="false">IF($F$2=0," - ",Tabla1[[#This Row],[Base para Mejor precio]]*(1-$F$2))</f>
        <v>502.579602</v>
      </c>
      <c r="F7196" s="12" t="s">
        <v>31</v>
      </c>
      <c r="G7196" s="15"/>
      <c r="H7196" s="14" t="n">
        <f aca="false">IFERROR(IF($F$3=0,"-",Tabla1[[#This Row],[Precio de Cliente neto]]*(1+$F$3)),"-")</f>
        <v>837.63267</v>
      </c>
      <c r="I7196" s="14" t="n">
        <v>797.7454</v>
      </c>
      <c r="J7196" s="14" t="n">
        <v>717.97086</v>
      </c>
    </row>
    <row r="7197" customFormat="false" ht="15" hidden="false" customHeight="false" outlineLevel="0" collapsed="false">
      <c r="A7197" s="12" t="n">
        <v>42361</v>
      </c>
      <c r="B7197" s="13" t="s">
        <v>7210</v>
      </c>
      <c r="C7197" s="14" t="n">
        <f aca="false">IF($F$2=0," - ",Tabla1[[#This Row],[Base Precio de Lista neto]])</f>
        <v>797.7454</v>
      </c>
      <c r="D7197" s="14" t="n">
        <f aca="false">IF($F$2=0," - ",Tabla1[[#This Row],[Base Precio de Lista neto]]*(1-$F$2))</f>
        <v>558.42178</v>
      </c>
      <c r="E7197" s="14" t="n">
        <f aca="false">IF($F$2=0," - ",Tabla1[[#This Row],[Base para Mejor precio]]*(1-$F$2))</f>
        <v>502.579602</v>
      </c>
      <c r="F7197" s="12" t="s">
        <v>31</v>
      </c>
      <c r="G7197" s="15"/>
      <c r="H7197" s="14" t="n">
        <f aca="false">IFERROR(IF($F$3=0,"-",Tabla1[[#This Row],[Precio de Cliente neto]]*(1+$F$3)),"-")</f>
        <v>837.63267</v>
      </c>
      <c r="I7197" s="14" t="n">
        <v>797.7454</v>
      </c>
      <c r="J7197" s="14" t="n">
        <v>717.97086</v>
      </c>
    </row>
    <row r="7198" customFormat="false" ht="15" hidden="false" customHeight="false" outlineLevel="0" collapsed="false">
      <c r="A7198" s="12" t="n">
        <v>42362</v>
      </c>
      <c r="B7198" s="13" t="s">
        <v>7211</v>
      </c>
      <c r="C7198" s="14" t="n">
        <f aca="false">IF($F$2=0," - ",Tabla1[[#This Row],[Base Precio de Lista neto]])</f>
        <v>797.7454</v>
      </c>
      <c r="D7198" s="14" t="n">
        <f aca="false">IF($F$2=0," - ",Tabla1[[#This Row],[Base Precio de Lista neto]]*(1-$F$2))</f>
        <v>558.42178</v>
      </c>
      <c r="E7198" s="14" t="n">
        <f aca="false">IF($F$2=0," - ",Tabla1[[#This Row],[Base para Mejor precio]]*(1-$F$2))</f>
        <v>502.579602</v>
      </c>
      <c r="F7198" s="12" t="s">
        <v>31</v>
      </c>
      <c r="G7198" s="15"/>
      <c r="H7198" s="14" t="n">
        <f aca="false">IFERROR(IF($F$3=0,"-",Tabla1[[#This Row],[Precio de Cliente neto]]*(1+$F$3)),"-")</f>
        <v>837.63267</v>
      </c>
      <c r="I7198" s="14" t="n">
        <v>797.7454</v>
      </c>
      <c r="J7198" s="14" t="n">
        <v>717.97086</v>
      </c>
    </row>
    <row r="7199" customFormat="false" ht="15" hidden="false" customHeight="false" outlineLevel="0" collapsed="false">
      <c r="A7199" s="12" t="n">
        <v>42363</v>
      </c>
      <c r="B7199" s="13" t="s">
        <v>7212</v>
      </c>
      <c r="C7199" s="14" t="n">
        <f aca="false">IF($F$2=0," - ",Tabla1[[#This Row],[Base Precio de Lista neto]])</f>
        <v>797.7454</v>
      </c>
      <c r="D7199" s="14" t="n">
        <f aca="false">IF($F$2=0," - ",Tabla1[[#This Row],[Base Precio de Lista neto]]*(1-$F$2))</f>
        <v>558.42178</v>
      </c>
      <c r="E7199" s="14" t="n">
        <f aca="false">IF($F$2=0," - ",Tabla1[[#This Row],[Base para Mejor precio]]*(1-$F$2))</f>
        <v>502.579602</v>
      </c>
      <c r="F7199" s="12" t="s">
        <v>31</v>
      </c>
      <c r="G7199" s="15"/>
      <c r="H7199" s="14" t="n">
        <f aca="false">IFERROR(IF($F$3=0,"-",Tabla1[[#This Row],[Precio de Cliente neto]]*(1+$F$3)),"-")</f>
        <v>837.63267</v>
      </c>
      <c r="I7199" s="14" t="n">
        <v>797.7454</v>
      </c>
      <c r="J7199" s="14" t="n">
        <v>717.97086</v>
      </c>
    </row>
    <row r="7200" customFormat="false" ht="15" hidden="false" customHeight="false" outlineLevel="0" collapsed="false">
      <c r="A7200" s="12" t="n">
        <v>42364</v>
      </c>
      <c r="B7200" s="13" t="s">
        <v>7213</v>
      </c>
      <c r="C7200" s="14" t="n">
        <f aca="false">IF($F$2=0," - ",Tabla1[[#This Row],[Base Precio de Lista neto]])</f>
        <v>797.7454</v>
      </c>
      <c r="D7200" s="14" t="n">
        <f aca="false">IF($F$2=0," - ",Tabla1[[#This Row],[Base Precio de Lista neto]]*(1-$F$2))</f>
        <v>558.42178</v>
      </c>
      <c r="E7200" s="14" t="n">
        <f aca="false">IF($F$2=0," - ",Tabla1[[#This Row],[Base para Mejor precio]]*(1-$F$2))</f>
        <v>502.579602</v>
      </c>
      <c r="F7200" s="12" t="s">
        <v>31</v>
      </c>
      <c r="G7200" s="15"/>
      <c r="H7200" s="14" t="n">
        <f aca="false">IFERROR(IF($F$3=0,"-",Tabla1[[#This Row],[Precio de Cliente neto]]*(1+$F$3)),"-")</f>
        <v>837.63267</v>
      </c>
      <c r="I7200" s="14" t="n">
        <v>797.7454</v>
      </c>
      <c r="J7200" s="14" t="n">
        <v>717.97086</v>
      </c>
    </row>
    <row r="7201" customFormat="false" ht="15" hidden="false" customHeight="false" outlineLevel="0" collapsed="false">
      <c r="A7201" s="12" t="n">
        <v>42365</v>
      </c>
      <c r="B7201" s="13" t="s">
        <v>7214</v>
      </c>
      <c r="C7201" s="14" t="n">
        <f aca="false">IF($F$2=0," - ",Tabla1[[#This Row],[Base Precio de Lista neto]])</f>
        <v>797.7454</v>
      </c>
      <c r="D7201" s="14" t="n">
        <f aca="false">IF($F$2=0," - ",Tabla1[[#This Row],[Base Precio de Lista neto]]*(1-$F$2))</f>
        <v>558.42178</v>
      </c>
      <c r="E7201" s="14" t="n">
        <f aca="false">IF($F$2=0," - ",Tabla1[[#This Row],[Base para Mejor precio]]*(1-$F$2))</f>
        <v>502.579602</v>
      </c>
      <c r="F7201" s="12" t="s">
        <v>31</v>
      </c>
      <c r="G7201" s="15"/>
      <c r="H7201" s="14" t="n">
        <f aca="false">IFERROR(IF($F$3=0,"-",Tabla1[[#This Row],[Precio de Cliente neto]]*(1+$F$3)),"-")</f>
        <v>837.63267</v>
      </c>
      <c r="I7201" s="14" t="n">
        <v>797.7454</v>
      </c>
      <c r="J7201" s="14" t="n">
        <v>717.97086</v>
      </c>
    </row>
    <row r="7202" customFormat="false" ht="15" hidden="false" customHeight="false" outlineLevel="0" collapsed="false">
      <c r="A7202" s="12" t="n">
        <v>42366</v>
      </c>
      <c r="B7202" s="13" t="s">
        <v>7215</v>
      </c>
      <c r="C7202" s="14" t="n">
        <f aca="false">IF($F$2=0," - ",Tabla1[[#This Row],[Base Precio de Lista neto]])</f>
        <v>797.7454</v>
      </c>
      <c r="D7202" s="14" t="n">
        <f aca="false">IF($F$2=0," - ",Tabla1[[#This Row],[Base Precio de Lista neto]]*(1-$F$2))</f>
        <v>558.42178</v>
      </c>
      <c r="E7202" s="14" t="n">
        <f aca="false">IF($F$2=0," - ",Tabla1[[#This Row],[Base para Mejor precio]]*(1-$F$2))</f>
        <v>502.579602</v>
      </c>
      <c r="F7202" s="12" t="s">
        <v>31</v>
      </c>
      <c r="G7202" s="15"/>
      <c r="H7202" s="14" t="n">
        <f aca="false">IFERROR(IF($F$3=0,"-",Tabla1[[#This Row],[Precio de Cliente neto]]*(1+$F$3)),"-")</f>
        <v>837.63267</v>
      </c>
      <c r="I7202" s="14" t="n">
        <v>797.7454</v>
      </c>
      <c r="J7202" s="14" t="n">
        <v>717.97086</v>
      </c>
    </row>
    <row r="7203" customFormat="false" ht="15" hidden="false" customHeight="false" outlineLevel="0" collapsed="false">
      <c r="A7203" s="12" t="n">
        <v>42367</v>
      </c>
      <c r="B7203" s="13" t="s">
        <v>7216</v>
      </c>
      <c r="C7203" s="14" t="n">
        <f aca="false">IF($F$2=0," - ",Tabla1[[#This Row],[Base Precio de Lista neto]])</f>
        <v>844.3373</v>
      </c>
      <c r="D7203" s="14" t="n">
        <f aca="false">IF($F$2=0," - ",Tabla1[[#This Row],[Base Precio de Lista neto]]*(1-$F$2))</f>
        <v>591.03611</v>
      </c>
      <c r="E7203" s="14" t="n">
        <f aca="false">IF($F$2=0," - ",Tabla1[[#This Row],[Base para Mejor precio]]*(1-$F$2))</f>
        <v>531.932499</v>
      </c>
      <c r="F7203" s="12" t="s">
        <v>31</v>
      </c>
      <c r="G7203" s="15"/>
      <c r="H7203" s="14" t="n">
        <f aca="false">IFERROR(IF($F$3=0,"-",Tabla1[[#This Row],[Precio de Cliente neto]]*(1+$F$3)),"-")</f>
        <v>886.554165</v>
      </c>
      <c r="I7203" s="14" t="n">
        <v>844.3373</v>
      </c>
      <c r="J7203" s="14" t="n">
        <v>759.90357</v>
      </c>
    </row>
    <row r="7204" customFormat="false" ht="15" hidden="false" customHeight="false" outlineLevel="0" collapsed="false">
      <c r="A7204" s="12" t="n">
        <v>42368</v>
      </c>
      <c r="B7204" s="13" t="s">
        <v>7217</v>
      </c>
      <c r="C7204" s="14" t="n">
        <f aca="false">IF($F$2=0," - ",Tabla1[[#This Row],[Base Precio de Lista neto]])</f>
        <v>844.3373</v>
      </c>
      <c r="D7204" s="14" t="n">
        <f aca="false">IF($F$2=0," - ",Tabla1[[#This Row],[Base Precio de Lista neto]]*(1-$F$2))</f>
        <v>591.03611</v>
      </c>
      <c r="E7204" s="14" t="n">
        <f aca="false">IF($F$2=0," - ",Tabla1[[#This Row],[Base para Mejor precio]]*(1-$F$2))</f>
        <v>531.932499</v>
      </c>
      <c r="F7204" s="12" t="s">
        <v>31</v>
      </c>
      <c r="G7204" s="15"/>
      <c r="H7204" s="14" t="n">
        <f aca="false">IFERROR(IF($F$3=0,"-",Tabla1[[#This Row],[Precio de Cliente neto]]*(1+$F$3)),"-")</f>
        <v>886.554165</v>
      </c>
      <c r="I7204" s="14" t="n">
        <v>844.3373</v>
      </c>
      <c r="J7204" s="14" t="n">
        <v>759.90357</v>
      </c>
    </row>
    <row r="7205" customFormat="false" ht="15" hidden="false" customHeight="false" outlineLevel="0" collapsed="false">
      <c r="A7205" s="12" t="n">
        <v>42369</v>
      </c>
      <c r="B7205" s="13" t="s">
        <v>7218</v>
      </c>
      <c r="C7205" s="14" t="n">
        <f aca="false">IF($F$2=0," - ",Tabla1[[#This Row],[Base Precio de Lista neto]])</f>
        <v>844.3373</v>
      </c>
      <c r="D7205" s="14" t="n">
        <f aca="false">IF($F$2=0," - ",Tabla1[[#This Row],[Base Precio de Lista neto]]*(1-$F$2))</f>
        <v>591.03611</v>
      </c>
      <c r="E7205" s="14" t="n">
        <f aca="false">IF($F$2=0," - ",Tabla1[[#This Row],[Base para Mejor precio]]*(1-$F$2))</f>
        <v>531.932499</v>
      </c>
      <c r="F7205" s="12" t="s">
        <v>31</v>
      </c>
      <c r="G7205" s="15"/>
      <c r="H7205" s="14" t="n">
        <f aca="false">IFERROR(IF($F$3=0,"-",Tabla1[[#This Row],[Precio de Cliente neto]]*(1+$F$3)),"-")</f>
        <v>886.554165</v>
      </c>
      <c r="I7205" s="14" t="n">
        <v>844.3373</v>
      </c>
      <c r="J7205" s="14" t="n">
        <v>759.90357</v>
      </c>
    </row>
    <row r="7206" customFormat="false" ht="15" hidden="false" customHeight="false" outlineLevel="0" collapsed="false">
      <c r="A7206" s="12" t="n">
        <v>42370</v>
      </c>
      <c r="B7206" s="13" t="s">
        <v>7219</v>
      </c>
      <c r="C7206" s="14" t="n">
        <f aca="false">IF($F$2=0," - ",Tabla1[[#This Row],[Base Precio de Lista neto]])</f>
        <v>333.5878</v>
      </c>
      <c r="D7206" s="14" t="n">
        <f aca="false">IF($F$2=0," - ",Tabla1[[#This Row],[Base Precio de Lista neto]]*(1-$F$2))</f>
        <v>233.51146</v>
      </c>
      <c r="E7206" s="14" t="n">
        <f aca="false">IF($F$2=0," - ",Tabla1[[#This Row],[Base para Mejor precio]]*(1-$F$2))</f>
        <v>210.160314</v>
      </c>
      <c r="F7206" s="12" t="s">
        <v>31</v>
      </c>
      <c r="G7206" s="15"/>
      <c r="H7206" s="14" t="n">
        <f aca="false">IFERROR(IF($F$3=0,"-",Tabla1[[#This Row],[Precio de Cliente neto]]*(1+$F$3)),"-")</f>
        <v>350.26719</v>
      </c>
      <c r="I7206" s="14" t="n">
        <v>333.5878</v>
      </c>
      <c r="J7206" s="14" t="n">
        <v>300.22902</v>
      </c>
    </row>
    <row r="7207" customFormat="false" ht="15" hidden="false" customHeight="false" outlineLevel="0" collapsed="false">
      <c r="A7207" s="12" t="n">
        <v>42371</v>
      </c>
      <c r="B7207" s="13" t="s">
        <v>7220</v>
      </c>
      <c r="C7207" s="14" t="n">
        <f aca="false">IF($F$2=0," - ",Tabla1[[#This Row],[Base Precio de Lista neto]])</f>
        <v>341.5656</v>
      </c>
      <c r="D7207" s="14" t="n">
        <f aca="false">IF($F$2=0," - ",Tabla1[[#This Row],[Base Precio de Lista neto]]*(1-$F$2))</f>
        <v>239.09592</v>
      </c>
      <c r="E7207" s="14" t="n">
        <f aca="false">IF($F$2=0," - ",Tabla1[[#This Row],[Base para Mejor precio]]*(1-$F$2))</f>
        <v>215.186328</v>
      </c>
      <c r="F7207" s="12" t="s">
        <v>31</v>
      </c>
      <c r="G7207" s="15"/>
      <c r="H7207" s="14" t="n">
        <f aca="false">IFERROR(IF($F$3=0,"-",Tabla1[[#This Row],[Precio de Cliente neto]]*(1+$F$3)),"-")</f>
        <v>358.64388</v>
      </c>
      <c r="I7207" s="14" t="n">
        <v>341.5656</v>
      </c>
      <c r="J7207" s="14" t="n">
        <v>307.40904</v>
      </c>
    </row>
    <row r="7208" customFormat="false" ht="15" hidden="false" customHeight="false" outlineLevel="0" collapsed="false">
      <c r="A7208" s="12" t="n">
        <v>42372</v>
      </c>
      <c r="B7208" s="13" t="s">
        <v>7221</v>
      </c>
      <c r="C7208" s="14" t="n">
        <f aca="false">IF($F$2=0," - ",Tabla1[[#This Row],[Base Precio de Lista neto]])</f>
        <v>862.0688</v>
      </c>
      <c r="D7208" s="14" t="n">
        <f aca="false">IF($F$2=0," - ",Tabla1[[#This Row],[Base Precio de Lista neto]]*(1-$F$2))</f>
        <v>603.44816</v>
      </c>
      <c r="E7208" s="14" t="n">
        <f aca="false">IF($F$2=0," - ",Tabla1[[#This Row],[Base para Mejor precio]]*(1-$F$2))</f>
        <v>543.103344</v>
      </c>
      <c r="F7208" s="12" t="s">
        <v>31</v>
      </c>
      <c r="G7208" s="15"/>
      <c r="H7208" s="14" t="n">
        <f aca="false">IFERROR(IF($F$3=0,"-",Tabla1[[#This Row],[Precio de Cliente neto]]*(1+$F$3)),"-")</f>
        <v>905.17224</v>
      </c>
      <c r="I7208" s="14" t="n">
        <v>862.0688</v>
      </c>
      <c r="J7208" s="14" t="n">
        <v>775.86192</v>
      </c>
    </row>
    <row r="7209" customFormat="false" ht="15" hidden="false" customHeight="false" outlineLevel="0" collapsed="false">
      <c r="A7209" s="12" t="n">
        <v>42374</v>
      </c>
      <c r="B7209" s="13" t="s">
        <v>7222</v>
      </c>
      <c r="C7209" s="14" t="n">
        <f aca="false">IF($F$2=0," - ",Tabla1[[#This Row],[Base Precio de Lista neto]])</f>
        <v>2502.2925</v>
      </c>
      <c r="D7209" s="14" t="n">
        <f aca="false">IF($F$2=0," - ",Tabla1[[#This Row],[Base Precio de Lista neto]]*(1-$F$2))</f>
        <v>1751.60475</v>
      </c>
      <c r="E7209" s="14" t="n">
        <f aca="false">IF($F$2=0," - ",Tabla1[[#This Row],[Base para Mejor precio]]*(1-$F$2))</f>
        <v>1576.444275</v>
      </c>
      <c r="F7209" s="12" t="s">
        <v>31</v>
      </c>
      <c r="G7209" s="15"/>
      <c r="H7209" s="14" t="n">
        <f aca="false">IFERROR(IF($F$3=0,"-",Tabla1[[#This Row],[Precio de Cliente neto]]*(1+$F$3)),"-")</f>
        <v>2627.407125</v>
      </c>
      <c r="I7209" s="14" t="n">
        <v>2502.2925</v>
      </c>
      <c r="J7209" s="14" t="n">
        <v>2252.06325</v>
      </c>
    </row>
    <row r="7210" customFormat="false" ht="15" hidden="false" customHeight="false" outlineLevel="0" collapsed="false">
      <c r="A7210" s="12" t="n">
        <v>42375</v>
      </c>
      <c r="B7210" s="13" t="s">
        <v>7223</v>
      </c>
      <c r="C7210" s="14" t="n">
        <f aca="false">IF($F$2=0," - ",Tabla1[[#This Row],[Base Precio de Lista neto]])</f>
        <v>2502.2925</v>
      </c>
      <c r="D7210" s="14" t="n">
        <f aca="false">IF($F$2=0," - ",Tabla1[[#This Row],[Base Precio de Lista neto]]*(1-$F$2))</f>
        <v>1751.60475</v>
      </c>
      <c r="E7210" s="14" t="n">
        <f aca="false">IF($F$2=0," - ",Tabla1[[#This Row],[Base para Mejor precio]]*(1-$F$2))</f>
        <v>1576.444275</v>
      </c>
      <c r="F7210" s="12" t="s">
        <v>31</v>
      </c>
      <c r="G7210" s="15"/>
      <c r="H7210" s="14" t="n">
        <f aca="false">IFERROR(IF($F$3=0,"-",Tabla1[[#This Row],[Precio de Cliente neto]]*(1+$F$3)),"-")</f>
        <v>2627.407125</v>
      </c>
      <c r="I7210" s="14" t="n">
        <v>2502.2925</v>
      </c>
      <c r="J7210" s="14" t="n">
        <v>2252.06325</v>
      </c>
    </row>
    <row r="7211" customFormat="false" ht="15" hidden="false" customHeight="false" outlineLevel="0" collapsed="false">
      <c r="A7211" s="12" t="n">
        <v>42376</v>
      </c>
      <c r="B7211" s="13" t="s">
        <v>7224</v>
      </c>
      <c r="C7211" s="14" t="n">
        <f aca="false">IF($F$2=0," - ",Tabla1[[#This Row],[Base Precio de Lista neto]])</f>
        <v>578.1743</v>
      </c>
      <c r="D7211" s="14" t="n">
        <f aca="false">IF($F$2=0," - ",Tabla1[[#This Row],[Base Precio de Lista neto]]*(1-$F$2))</f>
        <v>404.72201</v>
      </c>
      <c r="E7211" s="14" t="n">
        <f aca="false">IF($F$2=0," - ",Tabla1[[#This Row],[Base para Mejor precio]]*(1-$F$2))</f>
        <v>364.249809</v>
      </c>
      <c r="F7211" s="12" t="s">
        <v>31</v>
      </c>
      <c r="G7211" s="15"/>
      <c r="H7211" s="14" t="n">
        <f aca="false">IFERROR(IF($F$3=0,"-",Tabla1[[#This Row],[Precio de Cliente neto]]*(1+$F$3)),"-")</f>
        <v>607.083015</v>
      </c>
      <c r="I7211" s="14" t="n">
        <v>578.1743</v>
      </c>
      <c r="J7211" s="14" t="n">
        <v>520.35687</v>
      </c>
    </row>
    <row r="7212" customFormat="false" ht="15" hidden="false" customHeight="false" outlineLevel="0" collapsed="false">
      <c r="A7212" s="12" t="n">
        <v>42377</v>
      </c>
      <c r="B7212" s="13" t="s">
        <v>7225</v>
      </c>
      <c r="C7212" s="14" t="n">
        <f aca="false">IF($F$2=0," - ",Tabla1[[#This Row],[Base Precio de Lista neto]])</f>
        <v>935.7333</v>
      </c>
      <c r="D7212" s="14" t="n">
        <f aca="false">IF($F$2=0," - ",Tabla1[[#This Row],[Base Precio de Lista neto]]*(1-$F$2))</f>
        <v>655.01331</v>
      </c>
      <c r="E7212" s="14" t="n">
        <f aca="false">IF($F$2=0," - ",Tabla1[[#This Row],[Base para Mejor precio]]*(1-$F$2))</f>
        <v>589.511979</v>
      </c>
      <c r="F7212" s="12" t="s">
        <v>31</v>
      </c>
      <c r="G7212" s="15"/>
      <c r="H7212" s="14" t="n">
        <f aca="false">IFERROR(IF($F$3=0,"-",Tabla1[[#This Row],[Precio de Cliente neto]]*(1+$F$3)),"-")</f>
        <v>982.519965</v>
      </c>
      <c r="I7212" s="14" t="n">
        <v>935.7333</v>
      </c>
      <c r="J7212" s="14" t="n">
        <v>842.15997</v>
      </c>
    </row>
    <row r="7213" customFormat="false" ht="15" hidden="false" customHeight="false" outlineLevel="0" collapsed="false">
      <c r="A7213" s="12" t="n">
        <v>42378</v>
      </c>
      <c r="B7213" s="13" t="s">
        <v>7226</v>
      </c>
      <c r="C7213" s="14" t="n">
        <f aca="false">IF($F$2=0," - ",Tabla1[[#This Row],[Base Precio de Lista neto]])</f>
        <v>322.9698</v>
      </c>
      <c r="D7213" s="14" t="n">
        <f aca="false">IF($F$2=0," - ",Tabla1[[#This Row],[Base Precio de Lista neto]]*(1-$F$2))</f>
        <v>226.07886</v>
      </c>
      <c r="E7213" s="14" t="n">
        <f aca="false">IF($F$2=0," - ",Tabla1[[#This Row],[Base para Mejor precio]]*(1-$F$2))</f>
        <v>203.470974</v>
      </c>
      <c r="F7213" s="12" t="s">
        <v>31</v>
      </c>
      <c r="G7213" s="15"/>
      <c r="H7213" s="14" t="n">
        <f aca="false">IFERROR(IF($F$3=0,"-",Tabla1[[#This Row],[Precio de Cliente neto]]*(1+$F$3)),"-")</f>
        <v>339.11829</v>
      </c>
      <c r="I7213" s="14" t="n">
        <v>322.9698</v>
      </c>
      <c r="J7213" s="14" t="n">
        <v>290.67282</v>
      </c>
    </row>
    <row r="7214" customFormat="false" ht="15" hidden="false" customHeight="false" outlineLevel="0" collapsed="false">
      <c r="A7214" s="12" t="n">
        <v>42379</v>
      </c>
      <c r="B7214" s="13" t="s">
        <v>7227</v>
      </c>
      <c r="C7214" s="14" t="n">
        <f aca="false">IF($F$2=0," - ",Tabla1[[#This Row],[Base Precio de Lista neto]])</f>
        <v>532.9201</v>
      </c>
      <c r="D7214" s="14" t="n">
        <f aca="false">IF($F$2=0," - ",Tabla1[[#This Row],[Base Precio de Lista neto]]*(1-$F$2))</f>
        <v>373.04407</v>
      </c>
      <c r="E7214" s="14" t="n">
        <f aca="false">IF($F$2=0," - ",Tabla1[[#This Row],[Base para Mejor precio]]*(1-$F$2))</f>
        <v>335.739663</v>
      </c>
      <c r="F7214" s="12" t="s">
        <v>31</v>
      </c>
      <c r="G7214" s="15"/>
      <c r="H7214" s="14" t="n">
        <f aca="false">IFERROR(IF($F$3=0,"-",Tabla1[[#This Row],[Precio de Cliente neto]]*(1+$F$3)),"-")</f>
        <v>559.566105</v>
      </c>
      <c r="I7214" s="14" t="n">
        <v>532.9201</v>
      </c>
      <c r="J7214" s="14" t="n">
        <v>479.62809</v>
      </c>
    </row>
    <row r="7215" customFormat="false" ht="15" hidden="false" customHeight="false" outlineLevel="0" collapsed="false">
      <c r="A7215" s="12" t="n">
        <v>42380</v>
      </c>
      <c r="B7215" s="13" t="s">
        <v>7228</v>
      </c>
      <c r="C7215" s="14" t="n">
        <f aca="false">IF($F$2=0," - ",Tabla1[[#This Row],[Base Precio de Lista neto]])</f>
        <v>646.9508</v>
      </c>
      <c r="D7215" s="14" t="n">
        <f aca="false">IF($F$2=0," - ",Tabla1[[#This Row],[Base Precio de Lista neto]]*(1-$F$2))</f>
        <v>452.86556</v>
      </c>
      <c r="E7215" s="14" t="n">
        <f aca="false">IF($F$2=0," - ",Tabla1[[#This Row],[Base para Mejor precio]]*(1-$F$2))</f>
        <v>407.579004</v>
      </c>
      <c r="F7215" s="12" t="s">
        <v>31</v>
      </c>
      <c r="G7215" s="15"/>
      <c r="H7215" s="14" t="n">
        <f aca="false">IFERROR(IF($F$3=0,"-",Tabla1[[#This Row],[Precio de Cliente neto]]*(1+$F$3)),"-")</f>
        <v>679.29834</v>
      </c>
      <c r="I7215" s="14" t="n">
        <v>646.9508</v>
      </c>
      <c r="J7215" s="14" t="n">
        <v>582.25572</v>
      </c>
    </row>
    <row r="7216" customFormat="false" ht="15" hidden="false" customHeight="false" outlineLevel="0" collapsed="false">
      <c r="A7216" s="12" t="n">
        <v>42384</v>
      </c>
      <c r="B7216" s="13" t="s">
        <v>7229</v>
      </c>
      <c r="C7216" s="14" t="n">
        <f aca="false">IF($F$2=0," - ",Tabla1[[#This Row],[Base Precio de Lista neto]])</f>
        <v>260.0363</v>
      </c>
      <c r="D7216" s="14" t="n">
        <f aca="false">IF($F$2=0," - ",Tabla1[[#This Row],[Base Precio de Lista neto]]*(1-$F$2))</f>
        <v>182.02541</v>
      </c>
      <c r="E7216" s="14" t="n">
        <f aca="false">IF($F$2=0," - ",Tabla1[[#This Row],[Base para Mejor precio]]*(1-$F$2))</f>
        <v>163.822869</v>
      </c>
      <c r="F7216" s="12" t="s">
        <v>31</v>
      </c>
      <c r="G7216" s="15"/>
      <c r="H7216" s="14" t="n">
        <f aca="false">IFERROR(IF($F$3=0,"-",Tabla1[[#This Row],[Precio de Cliente neto]]*(1+$F$3)),"-")</f>
        <v>273.038115</v>
      </c>
      <c r="I7216" s="14" t="n">
        <v>260.0363</v>
      </c>
      <c r="J7216" s="14" t="n">
        <v>234.03267</v>
      </c>
    </row>
    <row r="7217" customFormat="false" ht="15" hidden="false" customHeight="false" outlineLevel="0" collapsed="false">
      <c r="A7217" s="12" t="n">
        <v>42385</v>
      </c>
      <c r="B7217" s="13" t="s">
        <v>7230</v>
      </c>
      <c r="C7217" s="14" t="n">
        <f aca="false">IF($F$2=0," - ",Tabla1[[#This Row],[Base Precio de Lista neto]])</f>
        <v>505.2911</v>
      </c>
      <c r="D7217" s="14" t="n">
        <f aca="false">IF($F$2=0," - ",Tabla1[[#This Row],[Base Precio de Lista neto]]*(1-$F$2))</f>
        <v>353.70377</v>
      </c>
      <c r="E7217" s="14" t="n">
        <f aca="false">IF($F$2=0," - ",Tabla1[[#This Row],[Base para Mejor precio]]*(1-$F$2))</f>
        <v>318.333393</v>
      </c>
      <c r="F7217" s="12" t="s">
        <v>31</v>
      </c>
      <c r="G7217" s="15"/>
      <c r="H7217" s="14" t="n">
        <f aca="false">IFERROR(IF($F$3=0,"-",Tabla1[[#This Row],[Precio de Cliente neto]]*(1+$F$3)),"-")</f>
        <v>530.555655</v>
      </c>
      <c r="I7217" s="14" t="n">
        <v>505.2911</v>
      </c>
      <c r="J7217" s="14" t="n">
        <v>454.76199</v>
      </c>
    </row>
    <row r="7218" customFormat="false" ht="15" hidden="false" customHeight="false" outlineLevel="0" collapsed="false">
      <c r="A7218" s="12" t="n">
        <v>42386</v>
      </c>
      <c r="B7218" s="13" t="s">
        <v>7231</v>
      </c>
      <c r="C7218" s="14" t="n">
        <f aca="false">IF($F$2=0," - ",Tabla1[[#This Row],[Base Precio de Lista neto]])</f>
        <v>502.7451</v>
      </c>
      <c r="D7218" s="14" t="n">
        <f aca="false">IF($F$2=0," - ",Tabla1[[#This Row],[Base Precio de Lista neto]]*(1-$F$2))</f>
        <v>351.92157</v>
      </c>
      <c r="E7218" s="14" t="n">
        <f aca="false">IF($F$2=0," - ",Tabla1[[#This Row],[Base para Mejor precio]]*(1-$F$2))</f>
        <v>316.729413</v>
      </c>
      <c r="F7218" s="12" t="s">
        <v>17</v>
      </c>
      <c r="G7218" s="15"/>
      <c r="H7218" s="14" t="n">
        <f aca="false">IFERROR(IF($F$3=0,"-",Tabla1[[#This Row],[Precio de Cliente neto]]*(1+$F$3)),"-")</f>
        <v>527.882355</v>
      </c>
      <c r="I7218" s="14" t="n">
        <v>502.7451</v>
      </c>
      <c r="J7218" s="14" t="n">
        <v>452.47059</v>
      </c>
    </row>
    <row r="7219" customFormat="false" ht="15" hidden="false" customHeight="false" outlineLevel="0" collapsed="false">
      <c r="A7219" s="12" t="n">
        <v>42387</v>
      </c>
      <c r="B7219" s="13" t="s">
        <v>7232</v>
      </c>
      <c r="C7219" s="14" t="n">
        <f aca="false">IF($F$2=0," - ",Tabla1[[#This Row],[Base Precio de Lista neto]])</f>
        <v>574.7401</v>
      </c>
      <c r="D7219" s="14" t="n">
        <f aca="false">IF($F$2=0," - ",Tabla1[[#This Row],[Base Precio de Lista neto]]*(1-$F$2))</f>
        <v>402.31807</v>
      </c>
      <c r="E7219" s="14" t="n">
        <f aca="false">IF($F$2=0," - ",Tabla1[[#This Row],[Base para Mejor precio]]*(1-$F$2))</f>
        <v>362.086263</v>
      </c>
      <c r="F7219" s="12" t="s">
        <v>17</v>
      </c>
      <c r="G7219" s="15"/>
      <c r="H7219" s="14" t="n">
        <f aca="false">IFERROR(IF($F$3=0,"-",Tabla1[[#This Row],[Precio de Cliente neto]]*(1+$F$3)),"-")</f>
        <v>603.477105</v>
      </c>
      <c r="I7219" s="14" t="n">
        <v>574.7401</v>
      </c>
      <c r="J7219" s="14" t="n">
        <v>517.26609</v>
      </c>
    </row>
    <row r="7220" customFormat="false" ht="15" hidden="false" customHeight="false" outlineLevel="0" collapsed="false">
      <c r="A7220" s="12" t="n">
        <v>42388</v>
      </c>
      <c r="B7220" s="13" t="s">
        <v>7233</v>
      </c>
      <c r="C7220" s="14" t="n">
        <f aca="false">IF($F$2=0," - ",Tabla1[[#This Row],[Base Precio de Lista neto]])</f>
        <v>654.3414</v>
      </c>
      <c r="D7220" s="14" t="n">
        <f aca="false">IF($F$2=0," - ",Tabla1[[#This Row],[Base Precio de Lista neto]]*(1-$F$2))</f>
        <v>458.03898</v>
      </c>
      <c r="E7220" s="14" t="n">
        <f aca="false">IF($F$2=0," - ",Tabla1[[#This Row],[Base para Mejor precio]]*(1-$F$2))</f>
        <v>412.235082</v>
      </c>
      <c r="F7220" s="12" t="s">
        <v>17</v>
      </c>
      <c r="G7220" s="15"/>
      <c r="H7220" s="14" t="n">
        <f aca="false">IFERROR(IF($F$3=0,"-",Tabla1[[#This Row],[Precio de Cliente neto]]*(1+$F$3)),"-")</f>
        <v>687.05847</v>
      </c>
      <c r="I7220" s="14" t="n">
        <v>654.3414</v>
      </c>
      <c r="J7220" s="14" t="n">
        <v>588.90726</v>
      </c>
    </row>
    <row r="7221" customFormat="false" ht="15" hidden="false" customHeight="false" outlineLevel="0" collapsed="false">
      <c r="A7221" s="12" t="n">
        <v>42389</v>
      </c>
      <c r="B7221" s="13" t="s">
        <v>7234</v>
      </c>
      <c r="C7221" s="14" t="n">
        <f aca="false">IF($F$2=0," - ",Tabla1[[#This Row],[Base Precio de Lista neto]])</f>
        <v>1061.7019</v>
      </c>
      <c r="D7221" s="14" t="n">
        <f aca="false">IF($F$2=0," - ",Tabla1[[#This Row],[Base Precio de Lista neto]]*(1-$F$2))</f>
        <v>743.19133</v>
      </c>
      <c r="E7221" s="14" t="n">
        <f aca="false">IF($F$2=0," - ",Tabla1[[#This Row],[Base para Mejor precio]]*(1-$F$2))</f>
        <v>668.872197</v>
      </c>
      <c r="F7221" s="12" t="s">
        <v>17</v>
      </c>
      <c r="G7221" s="15"/>
      <c r="H7221" s="14" t="n">
        <f aca="false">IFERROR(IF($F$3=0,"-",Tabla1[[#This Row],[Precio de Cliente neto]]*(1+$F$3)),"-")</f>
        <v>1114.786995</v>
      </c>
      <c r="I7221" s="14" t="n">
        <v>1061.7019</v>
      </c>
      <c r="J7221" s="14" t="n">
        <v>955.53171</v>
      </c>
    </row>
    <row r="7222" customFormat="false" ht="15" hidden="false" customHeight="false" outlineLevel="0" collapsed="false">
      <c r="A7222" s="12" t="n">
        <v>42390</v>
      </c>
      <c r="B7222" s="13" t="s">
        <v>7235</v>
      </c>
      <c r="C7222" s="14" t="n">
        <f aca="false">IF($F$2=0," - ",Tabla1[[#This Row],[Base Precio de Lista neto]])</f>
        <v>1258.4381</v>
      </c>
      <c r="D7222" s="14" t="n">
        <f aca="false">IF($F$2=0," - ",Tabla1[[#This Row],[Base Precio de Lista neto]]*(1-$F$2))</f>
        <v>880.90667</v>
      </c>
      <c r="E7222" s="14" t="n">
        <f aca="false">IF($F$2=0," - ",Tabla1[[#This Row],[Base para Mejor precio]]*(1-$F$2))</f>
        <v>792.816003</v>
      </c>
      <c r="F7222" s="12" t="s">
        <v>17</v>
      </c>
      <c r="G7222" s="15"/>
      <c r="H7222" s="14" t="n">
        <f aca="false">IFERROR(IF($F$3=0,"-",Tabla1[[#This Row],[Precio de Cliente neto]]*(1+$F$3)),"-")</f>
        <v>1321.360005</v>
      </c>
      <c r="I7222" s="14" t="n">
        <v>1258.4381</v>
      </c>
      <c r="J7222" s="14" t="n">
        <v>1132.59429</v>
      </c>
    </row>
    <row r="7223" customFormat="false" ht="15" hidden="false" customHeight="false" outlineLevel="0" collapsed="false">
      <c r="A7223" s="12" t="n">
        <v>42391</v>
      </c>
      <c r="B7223" s="13" t="s">
        <v>7236</v>
      </c>
      <c r="C7223" s="14" t="n">
        <f aca="false">IF($F$2=0," - ",Tabla1[[#This Row],[Base Precio de Lista neto]])</f>
        <v>1434.1736</v>
      </c>
      <c r="D7223" s="14" t="n">
        <f aca="false">IF($F$2=0," - ",Tabla1[[#This Row],[Base Precio de Lista neto]]*(1-$F$2))</f>
        <v>1003.92152</v>
      </c>
      <c r="E7223" s="14" t="n">
        <f aca="false">IF($F$2=0," - ",Tabla1[[#This Row],[Base para Mejor precio]]*(1-$F$2))</f>
        <v>903.529368</v>
      </c>
      <c r="F7223" s="12" t="s">
        <v>17</v>
      </c>
      <c r="G7223" s="15"/>
      <c r="H7223" s="14" t="n">
        <f aca="false">IFERROR(IF($F$3=0,"-",Tabla1[[#This Row],[Precio de Cliente neto]]*(1+$F$3)),"-")</f>
        <v>1505.88228</v>
      </c>
      <c r="I7223" s="14" t="n">
        <v>1434.1736</v>
      </c>
      <c r="J7223" s="14" t="n">
        <v>1290.75624</v>
      </c>
    </row>
    <row r="7224" customFormat="false" ht="15" hidden="false" customHeight="false" outlineLevel="0" collapsed="false">
      <c r="A7224" s="12" t="n">
        <v>42392</v>
      </c>
      <c r="B7224" s="13" t="s">
        <v>7237</v>
      </c>
      <c r="C7224" s="14" t="n">
        <f aca="false">IF($F$2=0," - ",Tabla1[[#This Row],[Base Precio de Lista neto]])</f>
        <v>2118.8881</v>
      </c>
      <c r="D7224" s="14" t="n">
        <f aca="false">IF($F$2=0," - ",Tabla1[[#This Row],[Base Precio de Lista neto]]*(1-$F$2))</f>
        <v>1483.22167</v>
      </c>
      <c r="E7224" s="14" t="n">
        <f aca="false">IF($F$2=0," - ",Tabla1[[#This Row],[Base para Mejor precio]]*(1-$F$2))</f>
        <v>1334.899503</v>
      </c>
      <c r="F7224" s="12" t="s">
        <v>17</v>
      </c>
      <c r="G7224" s="15"/>
      <c r="H7224" s="14" t="n">
        <f aca="false">IFERROR(IF($F$3=0,"-",Tabla1[[#This Row],[Precio de Cliente neto]]*(1+$F$3)),"-")</f>
        <v>2224.832505</v>
      </c>
      <c r="I7224" s="14" t="n">
        <v>2118.8881</v>
      </c>
      <c r="J7224" s="14" t="n">
        <v>1906.99929</v>
      </c>
    </row>
    <row r="7225" customFormat="false" ht="15" hidden="false" customHeight="false" outlineLevel="0" collapsed="false">
      <c r="A7225" s="12" t="n">
        <v>42393</v>
      </c>
      <c r="B7225" s="13" t="s">
        <v>7238</v>
      </c>
      <c r="C7225" s="14" t="n">
        <f aca="false">IF($F$2=0," - ",Tabla1[[#This Row],[Base Precio de Lista neto]])</f>
        <v>1051.1265</v>
      </c>
      <c r="D7225" s="14" t="n">
        <f aca="false">IF($F$2=0," - ",Tabla1[[#This Row],[Base Precio de Lista neto]]*(1-$F$2))</f>
        <v>735.78855</v>
      </c>
      <c r="E7225" s="14" t="n">
        <f aca="false">IF($F$2=0," - ",Tabla1[[#This Row],[Base para Mejor precio]]*(1-$F$2))</f>
        <v>662.209695</v>
      </c>
      <c r="F7225" s="12" t="s">
        <v>17</v>
      </c>
      <c r="G7225" s="15"/>
      <c r="H7225" s="14" t="n">
        <f aca="false">IFERROR(IF($F$3=0,"-",Tabla1[[#This Row],[Precio de Cliente neto]]*(1+$F$3)),"-")</f>
        <v>1103.682825</v>
      </c>
      <c r="I7225" s="14" t="n">
        <v>1051.1265</v>
      </c>
      <c r="J7225" s="14" t="n">
        <v>946.01385</v>
      </c>
    </row>
    <row r="7226" customFormat="false" ht="15" hidden="false" customHeight="false" outlineLevel="0" collapsed="false">
      <c r="A7226" s="12" t="n">
        <v>42394</v>
      </c>
      <c r="B7226" s="13" t="s">
        <v>7239</v>
      </c>
      <c r="C7226" s="14" t="n">
        <f aca="false">IF($F$2=0," - ",Tabla1[[#This Row],[Base Precio de Lista neto]])</f>
        <v>698.3173</v>
      </c>
      <c r="D7226" s="14" t="n">
        <f aca="false">IF($F$2=0," - ",Tabla1[[#This Row],[Base Precio de Lista neto]]*(1-$F$2))</f>
        <v>488.82211</v>
      </c>
      <c r="E7226" s="14" t="n">
        <f aca="false">IF($F$2=0," - ",Tabla1[[#This Row],[Base para Mejor precio]]*(1-$F$2))</f>
        <v>439.939899</v>
      </c>
      <c r="F7226" s="12" t="s">
        <v>17</v>
      </c>
      <c r="G7226" s="15"/>
      <c r="H7226" s="14" t="n">
        <f aca="false">IFERROR(IF($F$3=0,"-",Tabla1[[#This Row],[Precio de Cliente neto]]*(1+$F$3)),"-")</f>
        <v>733.233165</v>
      </c>
      <c r="I7226" s="14" t="n">
        <v>698.3173</v>
      </c>
      <c r="J7226" s="14" t="n">
        <v>628.48557</v>
      </c>
    </row>
    <row r="7227" customFormat="false" ht="15" hidden="false" customHeight="false" outlineLevel="0" collapsed="false">
      <c r="A7227" s="12" t="n">
        <v>42395</v>
      </c>
      <c r="B7227" s="13" t="s">
        <v>7240</v>
      </c>
      <c r="C7227" s="14" t="n">
        <f aca="false">IF($F$2=0," - ",Tabla1[[#This Row],[Base Precio de Lista neto]])</f>
        <v>746.664</v>
      </c>
      <c r="D7227" s="14" t="n">
        <f aca="false">IF($F$2=0," - ",Tabla1[[#This Row],[Base Precio de Lista neto]]*(1-$F$2))</f>
        <v>522.6648</v>
      </c>
      <c r="E7227" s="14" t="n">
        <f aca="false">IF($F$2=0," - ",Tabla1[[#This Row],[Base para Mejor precio]]*(1-$F$2))</f>
        <v>470.39832</v>
      </c>
      <c r="F7227" s="12" t="s">
        <v>17</v>
      </c>
      <c r="G7227" s="15"/>
      <c r="H7227" s="14" t="n">
        <f aca="false">IFERROR(IF($F$3=0,"-",Tabla1[[#This Row],[Precio de Cliente neto]]*(1+$F$3)),"-")</f>
        <v>783.9972</v>
      </c>
      <c r="I7227" s="14" t="n">
        <v>746.664</v>
      </c>
      <c r="J7227" s="14" t="n">
        <v>671.9976</v>
      </c>
    </row>
    <row r="7228" customFormat="false" ht="15" hidden="false" customHeight="false" outlineLevel="0" collapsed="false">
      <c r="A7228" s="12" t="n">
        <v>42396</v>
      </c>
      <c r="B7228" s="13" t="s">
        <v>7241</v>
      </c>
      <c r="C7228" s="14" t="n">
        <f aca="false">IF($F$2=0," - ",Tabla1[[#This Row],[Base Precio de Lista neto]])</f>
        <v>856.9603</v>
      </c>
      <c r="D7228" s="14" t="n">
        <f aca="false">IF($F$2=0," - ",Tabla1[[#This Row],[Base Precio de Lista neto]]*(1-$F$2))</f>
        <v>599.87221</v>
      </c>
      <c r="E7228" s="14" t="n">
        <f aca="false">IF($F$2=0," - ",Tabla1[[#This Row],[Base para Mejor precio]]*(1-$F$2))</f>
        <v>539.884989</v>
      </c>
      <c r="F7228" s="12" t="s">
        <v>17</v>
      </c>
      <c r="G7228" s="15"/>
      <c r="H7228" s="14" t="n">
        <f aca="false">IFERROR(IF($F$3=0,"-",Tabla1[[#This Row],[Precio de Cliente neto]]*(1+$F$3)),"-")</f>
        <v>899.808315</v>
      </c>
      <c r="I7228" s="14" t="n">
        <v>856.9603</v>
      </c>
      <c r="J7228" s="14" t="n">
        <v>771.26427</v>
      </c>
    </row>
    <row r="7229" customFormat="false" ht="15" hidden="false" customHeight="false" outlineLevel="0" collapsed="false">
      <c r="A7229" s="12" t="n">
        <v>42397</v>
      </c>
      <c r="B7229" s="13" t="s">
        <v>7242</v>
      </c>
      <c r="C7229" s="14" t="n">
        <f aca="false">IF($F$2=0," - ",Tabla1[[#This Row],[Base Precio de Lista neto]])</f>
        <v>1162.5409</v>
      </c>
      <c r="D7229" s="14" t="n">
        <f aca="false">IF($F$2=0," - ",Tabla1[[#This Row],[Base Precio de Lista neto]]*(1-$F$2))</f>
        <v>813.77863</v>
      </c>
      <c r="E7229" s="14" t="n">
        <f aca="false">IF($F$2=0," - ",Tabla1[[#This Row],[Base para Mejor precio]]*(1-$F$2))</f>
        <v>732.400767</v>
      </c>
      <c r="F7229" s="12" t="s">
        <v>17</v>
      </c>
      <c r="G7229" s="15"/>
      <c r="H7229" s="14" t="n">
        <f aca="false">IFERROR(IF($F$3=0,"-",Tabla1[[#This Row],[Precio de Cliente neto]]*(1+$F$3)),"-")</f>
        <v>1220.667945</v>
      </c>
      <c r="I7229" s="14" t="n">
        <v>1162.5409</v>
      </c>
      <c r="J7229" s="14" t="n">
        <v>1046.28681</v>
      </c>
    </row>
    <row r="7230" customFormat="false" ht="15" hidden="false" customHeight="false" outlineLevel="0" collapsed="false">
      <c r="A7230" s="12" t="n">
        <v>42398</v>
      </c>
      <c r="B7230" s="13" t="s">
        <v>7243</v>
      </c>
      <c r="C7230" s="14" t="n">
        <f aca="false">IF($F$2=0," - ",Tabla1[[#This Row],[Base Precio de Lista neto]])</f>
        <v>238.59</v>
      </c>
      <c r="D7230" s="14" t="n">
        <f aca="false">IF($F$2=0," - ",Tabla1[[#This Row],[Base Precio de Lista neto]]*(1-$F$2))</f>
        <v>167.013</v>
      </c>
      <c r="E7230" s="14" t="n">
        <f aca="false">IF($F$2=0," - ",Tabla1[[#This Row],[Base para Mejor precio]]*(1-$F$2))</f>
        <v>150.3117</v>
      </c>
      <c r="F7230" s="12" t="s">
        <v>17</v>
      </c>
      <c r="G7230" s="15"/>
      <c r="H7230" s="14" t="n">
        <f aca="false">IFERROR(IF($F$3=0,"-",Tabla1[[#This Row],[Precio de Cliente neto]]*(1+$F$3)),"-")</f>
        <v>250.5195</v>
      </c>
      <c r="I7230" s="14" t="n">
        <v>238.59</v>
      </c>
      <c r="J7230" s="14" t="n">
        <v>214.731</v>
      </c>
    </row>
    <row r="7231" customFormat="false" ht="15" hidden="false" customHeight="false" outlineLevel="0" collapsed="false">
      <c r="A7231" s="12" t="n">
        <v>42399</v>
      </c>
      <c r="B7231" s="13" t="s">
        <v>7244</v>
      </c>
      <c r="C7231" s="14" t="n">
        <f aca="false">IF($F$2=0," - ",Tabla1[[#This Row],[Base Precio de Lista neto]])</f>
        <v>397.2991</v>
      </c>
      <c r="D7231" s="14" t="n">
        <f aca="false">IF($F$2=0," - ",Tabla1[[#This Row],[Base Precio de Lista neto]]*(1-$F$2))</f>
        <v>278.10937</v>
      </c>
      <c r="E7231" s="14" t="n">
        <f aca="false">IF($F$2=0," - ",Tabla1[[#This Row],[Base para Mejor precio]]*(1-$F$2))</f>
        <v>250.298433</v>
      </c>
      <c r="F7231" s="12" t="s">
        <v>17</v>
      </c>
      <c r="G7231" s="15"/>
      <c r="H7231" s="14" t="n">
        <f aca="false">IFERROR(IF($F$3=0,"-",Tabla1[[#This Row],[Precio de Cliente neto]]*(1+$F$3)),"-")</f>
        <v>417.164055</v>
      </c>
      <c r="I7231" s="14" t="n">
        <v>397.2991</v>
      </c>
      <c r="J7231" s="14" t="n">
        <v>357.56919</v>
      </c>
    </row>
    <row r="7232" customFormat="false" ht="15" hidden="false" customHeight="false" outlineLevel="0" collapsed="false">
      <c r="A7232" s="12" t="n">
        <v>42400</v>
      </c>
      <c r="B7232" s="13" t="s">
        <v>7245</v>
      </c>
      <c r="C7232" s="14" t="n">
        <f aca="false">IF($F$2=0," - ",Tabla1[[#This Row],[Base Precio de Lista neto]])</f>
        <v>496.0654</v>
      </c>
      <c r="D7232" s="14" t="n">
        <f aca="false">IF($F$2=0," - ",Tabla1[[#This Row],[Base Precio de Lista neto]]*(1-$F$2))</f>
        <v>347.24578</v>
      </c>
      <c r="E7232" s="14" t="n">
        <f aca="false">IF($F$2=0," - ",Tabla1[[#This Row],[Base para Mejor precio]]*(1-$F$2))</f>
        <v>312.521202</v>
      </c>
      <c r="F7232" s="12" t="s">
        <v>31</v>
      </c>
      <c r="G7232" s="15"/>
      <c r="H7232" s="14" t="n">
        <f aca="false">IFERROR(IF($F$3=0,"-",Tabla1[[#This Row],[Precio de Cliente neto]]*(1+$F$3)),"-")</f>
        <v>520.86867</v>
      </c>
      <c r="I7232" s="14" t="n">
        <v>496.0654</v>
      </c>
      <c r="J7232" s="14" t="n">
        <v>446.45886</v>
      </c>
    </row>
    <row r="7233" customFormat="false" ht="15" hidden="false" customHeight="false" outlineLevel="0" collapsed="false">
      <c r="A7233" s="12" t="n">
        <v>42401</v>
      </c>
      <c r="B7233" s="13" t="s">
        <v>7246</v>
      </c>
      <c r="C7233" s="14" t="n">
        <f aca="false">IF($F$2=0," - ",Tabla1[[#This Row],[Base Precio de Lista neto]])</f>
        <v>617.5245</v>
      </c>
      <c r="D7233" s="14" t="n">
        <f aca="false">IF($F$2=0," - ",Tabla1[[#This Row],[Base Precio de Lista neto]]*(1-$F$2))</f>
        <v>432.26715</v>
      </c>
      <c r="E7233" s="14" t="n">
        <f aca="false">IF($F$2=0," - ",Tabla1[[#This Row],[Base para Mejor precio]]*(1-$F$2))</f>
        <v>389.040435</v>
      </c>
      <c r="F7233" s="12" t="s">
        <v>31</v>
      </c>
      <c r="G7233" s="15"/>
      <c r="H7233" s="14" t="n">
        <f aca="false">IFERROR(IF($F$3=0,"-",Tabla1[[#This Row],[Precio de Cliente neto]]*(1+$F$3)),"-")</f>
        <v>648.400725</v>
      </c>
      <c r="I7233" s="14" t="n">
        <v>617.5245</v>
      </c>
      <c r="J7233" s="14" t="n">
        <v>555.77205</v>
      </c>
    </row>
    <row r="7234" customFormat="false" ht="15" hidden="false" customHeight="false" outlineLevel="0" collapsed="false">
      <c r="A7234" s="12" t="n">
        <v>42402</v>
      </c>
      <c r="B7234" s="13" t="s">
        <v>7247</v>
      </c>
      <c r="C7234" s="14" t="n">
        <f aca="false">IF($F$2=0," - ",Tabla1[[#This Row],[Base Precio de Lista neto]])</f>
        <v>945.0124</v>
      </c>
      <c r="D7234" s="14" t="n">
        <f aca="false">IF($F$2=0," - ",Tabla1[[#This Row],[Base Precio de Lista neto]]*(1-$F$2))</f>
        <v>661.50868</v>
      </c>
      <c r="E7234" s="14" t="n">
        <f aca="false">IF($F$2=0," - ",Tabla1[[#This Row],[Base para Mejor precio]]*(1-$F$2))</f>
        <v>595.357812</v>
      </c>
      <c r="F7234" s="12" t="s">
        <v>31</v>
      </c>
      <c r="G7234" s="15"/>
      <c r="H7234" s="14" t="n">
        <f aca="false">IFERROR(IF($F$3=0,"-",Tabla1[[#This Row],[Precio de Cliente neto]]*(1+$F$3)),"-")</f>
        <v>992.26302</v>
      </c>
      <c r="I7234" s="14" t="n">
        <v>945.0124</v>
      </c>
      <c r="J7234" s="14" t="n">
        <v>850.51116</v>
      </c>
    </row>
    <row r="7235" customFormat="false" ht="15" hidden="false" customHeight="false" outlineLevel="0" collapsed="false">
      <c r="A7235" s="12" t="n">
        <v>42403</v>
      </c>
      <c r="B7235" s="13" t="s">
        <v>7248</v>
      </c>
      <c r="C7235" s="14" t="n">
        <f aca="false">IF($F$2=0," - ",Tabla1[[#This Row],[Base Precio de Lista neto]])</f>
        <v>1240.1153</v>
      </c>
      <c r="D7235" s="14" t="n">
        <f aca="false">IF($F$2=0," - ",Tabla1[[#This Row],[Base Precio de Lista neto]]*(1-$F$2))</f>
        <v>868.08071</v>
      </c>
      <c r="E7235" s="14" t="n">
        <f aca="false">IF($F$2=0," - ",Tabla1[[#This Row],[Base para Mejor precio]]*(1-$F$2))</f>
        <v>781.272639</v>
      </c>
      <c r="F7235" s="12" t="s">
        <v>31</v>
      </c>
      <c r="G7235" s="15"/>
      <c r="H7235" s="14" t="n">
        <f aca="false">IFERROR(IF($F$3=0,"-",Tabla1[[#This Row],[Precio de Cliente neto]]*(1+$F$3)),"-")</f>
        <v>1302.121065</v>
      </c>
      <c r="I7235" s="14" t="n">
        <v>1240.1153</v>
      </c>
      <c r="J7235" s="14" t="n">
        <v>1116.10377</v>
      </c>
    </row>
    <row r="7236" customFormat="false" ht="15" hidden="false" customHeight="false" outlineLevel="0" collapsed="false">
      <c r="A7236" s="12" t="n">
        <v>42404</v>
      </c>
      <c r="B7236" s="13" t="s">
        <v>7249</v>
      </c>
      <c r="C7236" s="14" t="n">
        <f aca="false">IF($F$2=0," - ",Tabla1[[#This Row],[Base Precio de Lista neto]])</f>
        <v>229.1648</v>
      </c>
      <c r="D7236" s="14" t="n">
        <f aca="false">IF($F$2=0," - ",Tabla1[[#This Row],[Base Precio de Lista neto]]*(1-$F$2))</f>
        <v>160.41536</v>
      </c>
      <c r="E7236" s="14" t="n">
        <f aca="false">IF($F$2=0," - ",Tabla1[[#This Row],[Base para Mejor precio]]*(1-$F$2))</f>
        <v>144.373824</v>
      </c>
      <c r="F7236" s="12" t="s">
        <v>31</v>
      </c>
      <c r="G7236" s="15"/>
      <c r="H7236" s="14" t="n">
        <f aca="false">IFERROR(IF($F$3=0,"-",Tabla1[[#This Row],[Precio de Cliente neto]]*(1+$F$3)),"-")</f>
        <v>240.62304</v>
      </c>
      <c r="I7236" s="14" t="n">
        <v>229.1648</v>
      </c>
      <c r="J7236" s="14" t="n">
        <v>206.24832</v>
      </c>
    </row>
    <row r="7237" customFormat="false" ht="15" hidden="false" customHeight="false" outlineLevel="0" collapsed="false">
      <c r="A7237" s="12" t="n">
        <v>42405</v>
      </c>
      <c r="B7237" s="13" t="s">
        <v>7250</v>
      </c>
      <c r="C7237" s="14" t="n">
        <f aca="false">IF($F$2=0," - ",Tabla1[[#This Row],[Base Precio de Lista neto]])</f>
        <v>623.1434</v>
      </c>
      <c r="D7237" s="14" t="n">
        <f aca="false">IF($F$2=0," - ",Tabla1[[#This Row],[Base Precio de Lista neto]]*(1-$F$2))</f>
        <v>436.20038</v>
      </c>
      <c r="E7237" s="14" t="n">
        <f aca="false">IF($F$2=0," - ",Tabla1[[#This Row],[Base para Mejor precio]]*(1-$F$2))</f>
        <v>392.580342</v>
      </c>
      <c r="F7237" s="12" t="s">
        <v>31</v>
      </c>
      <c r="G7237" s="15"/>
      <c r="H7237" s="14" t="n">
        <f aca="false">IFERROR(IF($F$3=0,"-",Tabla1[[#This Row],[Precio de Cliente neto]]*(1+$F$3)),"-")</f>
        <v>654.30057</v>
      </c>
      <c r="I7237" s="14" t="n">
        <v>623.1434</v>
      </c>
      <c r="J7237" s="14" t="n">
        <v>560.82906</v>
      </c>
    </row>
    <row r="7238" customFormat="false" ht="15" hidden="false" customHeight="false" outlineLevel="0" collapsed="false">
      <c r="A7238" s="12" t="n">
        <v>42406</v>
      </c>
      <c r="B7238" s="13" t="s">
        <v>7251</v>
      </c>
      <c r="C7238" s="14" t="n">
        <f aca="false">IF($F$2=0," - ",Tabla1[[#This Row],[Base Precio de Lista neto]])</f>
        <v>623.1434</v>
      </c>
      <c r="D7238" s="14" t="n">
        <f aca="false">IF($F$2=0," - ",Tabla1[[#This Row],[Base Precio de Lista neto]]*(1-$F$2))</f>
        <v>436.20038</v>
      </c>
      <c r="E7238" s="14" t="n">
        <f aca="false">IF($F$2=0," - ",Tabla1[[#This Row],[Base para Mejor precio]]*(1-$F$2))</f>
        <v>392.580342</v>
      </c>
      <c r="F7238" s="12" t="s">
        <v>31</v>
      </c>
      <c r="G7238" s="15"/>
      <c r="H7238" s="14" t="n">
        <f aca="false">IFERROR(IF($F$3=0,"-",Tabla1[[#This Row],[Precio de Cliente neto]]*(1+$F$3)),"-")</f>
        <v>654.30057</v>
      </c>
      <c r="I7238" s="14" t="n">
        <v>623.1434</v>
      </c>
      <c r="J7238" s="14" t="n">
        <v>560.82906</v>
      </c>
    </row>
    <row r="7239" customFormat="false" ht="15" hidden="false" customHeight="false" outlineLevel="0" collapsed="false">
      <c r="A7239" s="12" t="n">
        <v>42407</v>
      </c>
      <c r="B7239" s="13" t="s">
        <v>7252</v>
      </c>
      <c r="C7239" s="14" t="n">
        <f aca="false">IF($F$2=0," - ",Tabla1[[#This Row],[Base Precio de Lista neto]])</f>
        <v>623.1434</v>
      </c>
      <c r="D7239" s="14" t="n">
        <f aca="false">IF($F$2=0," - ",Tabla1[[#This Row],[Base Precio de Lista neto]]*(1-$F$2))</f>
        <v>436.20038</v>
      </c>
      <c r="E7239" s="14" t="n">
        <f aca="false">IF($F$2=0," - ",Tabla1[[#This Row],[Base para Mejor precio]]*(1-$F$2))</f>
        <v>392.580342</v>
      </c>
      <c r="F7239" s="12" t="s">
        <v>31</v>
      </c>
      <c r="G7239" s="15"/>
      <c r="H7239" s="14" t="n">
        <f aca="false">IFERROR(IF($F$3=0,"-",Tabla1[[#This Row],[Precio de Cliente neto]]*(1+$F$3)),"-")</f>
        <v>654.30057</v>
      </c>
      <c r="I7239" s="14" t="n">
        <v>623.1434</v>
      </c>
      <c r="J7239" s="14" t="n">
        <v>560.82906</v>
      </c>
    </row>
    <row r="7240" customFormat="false" ht="15" hidden="false" customHeight="false" outlineLevel="0" collapsed="false">
      <c r="A7240" s="12" t="n">
        <v>42408</v>
      </c>
      <c r="B7240" s="13" t="s">
        <v>7253</v>
      </c>
      <c r="C7240" s="14" t="n">
        <f aca="false">IF($F$2=0," - ",Tabla1[[#This Row],[Base Precio de Lista neto]])</f>
        <v>623.1434</v>
      </c>
      <c r="D7240" s="14" t="n">
        <f aca="false">IF($F$2=0," - ",Tabla1[[#This Row],[Base Precio de Lista neto]]*(1-$F$2))</f>
        <v>436.20038</v>
      </c>
      <c r="E7240" s="14" t="n">
        <f aca="false">IF($F$2=0," - ",Tabla1[[#This Row],[Base para Mejor precio]]*(1-$F$2))</f>
        <v>392.580342</v>
      </c>
      <c r="F7240" s="12" t="s">
        <v>31</v>
      </c>
      <c r="G7240" s="15"/>
      <c r="H7240" s="14" t="n">
        <f aca="false">IFERROR(IF($F$3=0,"-",Tabla1[[#This Row],[Precio de Cliente neto]]*(1+$F$3)),"-")</f>
        <v>654.30057</v>
      </c>
      <c r="I7240" s="14" t="n">
        <v>623.1434</v>
      </c>
      <c r="J7240" s="14" t="n">
        <v>560.82906</v>
      </c>
    </row>
    <row r="7241" customFormat="false" ht="15" hidden="false" customHeight="false" outlineLevel="0" collapsed="false">
      <c r="A7241" s="12" t="n">
        <v>42409</v>
      </c>
      <c r="B7241" s="13" t="s">
        <v>7254</v>
      </c>
      <c r="C7241" s="14" t="n">
        <f aca="false">IF($F$2=0," - ",Tabla1[[#This Row],[Base Precio de Lista neto]])</f>
        <v>165.4021</v>
      </c>
      <c r="D7241" s="14" t="n">
        <f aca="false">IF($F$2=0," - ",Tabla1[[#This Row],[Base Precio de Lista neto]]*(1-$F$2))</f>
        <v>115.78147</v>
      </c>
      <c r="E7241" s="14" t="n">
        <f aca="false">IF($F$2=0," - ",Tabla1[[#This Row],[Base para Mejor precio]]*(1-$F$2))</f>
        <v>104.203323</v>
      </c>
      <c r="F7241" s="12" t="s">
        <v>31</v>
      </c>
      <c r="G7241" s="15"/>
      <c r="H7241" s="14" t="n">
        <f aca="false">IFERROR(IF($F$3=0,"-",Tabla1[[#This Row],[Precio de Cliente neto]]*(1+$F$3)),"-")</f>
        <v>173.672205</v>
      </c>
      <c r="I7241" s="14" t="n">
        <v>165.4021</v>
      </c>
      <c r="J7241" s="14" t="n">
        <v>148.86189</v>
      </c>
    </row>
    <row r="7242" customFormat="false" ht="15" hidden="false" customHeight="false" outlineLevel="0" collapsed="false">
      <c r="A7242" s="12" t="n">
        <v>42410</v>
      </c>
      <c r="B7242" s="13" t="s">
        <v>7255</v>
      </c>
      <c r="C7242" s="14" t="n">
        <f aca="false">IF($F$2=0," - ",Tabla1[[#This Row],[Base Precio de Lista neto]])</f>
        <v>181.1865</v>
      </c>
      <c r="D7242" s="14" t="n">
        <f aca="false">IF($F$2=0," - ",Tabla1[[#This Row],[Base Precio de Lista neto]]*(1-$F$2))</f>
        <v>126.83055</v>
      </c>
      <c r="E7242" s="14" t="n">
        <f aca="false">IF($F$2=0," - ",Tabla1[[#This Row],[Base para Mejor precio]]*(1-$F$2))</f>
        <v>114.147495</v>
      </c>
      <c r="F7242" s="12" t="s">
        <v>31</v>
      </c>
      <c r="G7242" s="15"/>
      <c r="H7242" s="14" t="n">
        <f aca="false">IFERROR(IF($F$3=0,"-",Tabla1[[#This Row],[Precio de Cliente neto]]*(1+$F$3)),"-")</f>
        <v>190.245825</v>
      </c>
      <c r="I7242" s="14" t="n">
        <v>181.1865</v>
      </c>
      <c r="J7242" s="14" t="n">
        <v>163.06785</v>
      </c>
    </row>
    <row r="7243" customFormat="false" ht="15" hidden="false" customHeight="false" outlineLevel="0" collapsed="false">
      <c r="A7243" s="12" t="n">
        <v>42412</v>
      </c>
      <c r="B7243" s="13" t="s">
        <v>7256</v>
      </c>
      <c r="C7243" s="14" t="n">
        <f aca="false">IF($F$2=0," - ",Tabla1[[#This Row],[Base Precio de Lista neto]])</f>
        <v>2044.1109</v>
      </c>
      <c r="D7243" s="14" t="n">
        <f aca="false">IF($F$2=0," - ",Tabla1[[#This Row],[Base Precio de Lista neto]]*(1-$F$2))</f>
        <v>1430.87763</v>
      </c>
      <c r="E7243" s="14" t="n">
        <f aca="false">IF($F$2=0," - ",Tabla1[[#This Row],[Base para Mejor precio]]*(1-$F$2))</f>
        <v>1287.789867</v>
      </c>
      <c r="F7243" s="12" t="s">
        <v>31</v>
      </c>
      <c r="G7243" s="15"/>
      <c r="H7243" s="14" t="n">
        <f aca="false">IFERROR(IF($F$3=0,"-",Tabla1[[#This Row],[Precio de Cliente neto]]*(1+$F$3)),"-")</f>
        <v>2146.316445</v>
      </c>
      <c r="I7243" s="14" t="n">
        <v>2044.1109</v>
      </c>
      <c r="J7243" s="14" t="n">
        <v>1839.69981</v>
      </c>
    </row>
    <row r="7244" customFormat="false" ht="15" hidden="false" customHeight="false" outlineLevel="0" collapsed="false">
      <c r="A7244" s="12" t="n">
        <v>42413</v>
      </c>
      <c r="B7244" s="13" t="s">
        <v>7257</v>
      </c>
      <c r="C7244" s="14" t="n">
        <f aca="false">IF($F$2=0," - ",Tabla1[[#This Row],[Base Precio de Lista neto]])</f>
        <v>2223.401</v>
      </c>
      <c r="D7244" s="14" t="n">
        <f aca="false">IF($F$2=0," - ",Tabla1[[#This Row],[Base Precio de Lista neto]]*(1-$F$2))</f>
        <v>1556.3807</v>
      </c>
      <c r="E7244" s="14" t="n">
        <f aca="false">IF($F$2=0," - ",Tabla1[[#This Row],[Base para Mejor precio]]*(1-$F$2))</f>
        <v>1400.74263</v>
      </c>
      <c r="F7244" s="12" t="s">
        <v>31</v>
      </c>
      <c r="G7244" s="15"/>
      <c r="H7244" s="14" t="n">
        <f aca="false">IFERROR(IF($F$3=0,"-",Tabla1[[#This Row],[Precio de Cliente neto]]*(1+$F$3)),"-")</f>
        <v>2334.57105</v>
      </c>
      <c r="I7244" s="14" t="n">
        <v>2223.401</v>
      </c>
      <c r="J7244" s="14" t="n">
        <v>2001.0609</v>
      </c>
    </row>
    <row r="7245" customFormat="false" ht="15" hidden="false" customHeight="false" outlineLevel="0" collapsed="false">
      <c r="A7245" s="12" t="n">
        <v>42414</v>
      </c>
      <c r="B7245" s="13" t="s">
        <v>7258</v>
      </c>
      <c r="C7245" s="14" t="n">
        <f aca="false">IF($F$2=0," - ",Tabla1[[#This Row],[Base Precio de Lista neto]])</f>
        <v>2357.5858</v>
      </c>
      <c r="D7245" s="14" t="n">
        <f aca="false">IF($F$2=0," - ",Tabla1[[#This Row],[Base Precio de Lista neto]]*(1-$F$2))</f>
        <v>1650.31006</v>
      </c>
      <c r="E7245" s="14" t="n">
        <f aca="false">IF($F$2=0," - ",Tabla1[[#This Row],[Base para Mejor precio]]*(1-$F$2))</f>
        <v>1485.279054</v>
      </c>
      <c r="F7245" s="12" t="s">
        <v>31</v>
      </c>
      <c r="G7245" s="15"/>
      <c r="H7245" s="14" t="n">
        <f aca="false">IFERROR(IF($F$3=0,"-",Tabla1[[#This Row],[Precio de Cliente neto]]*(1+$F$3)),"-")</f>
        <v>2475.46509</v>
      </c>
      <c r="I7245" s="14" t="n">
        <v>2357.5858</v>
      </c>
      <c r="J7245" s="14" t="n">
        <v>2121.82722</v>
      </c>
    </row>
    <row r="7246" customFormat="false" ht="15" hidden="false" customHeight="false" outlineLevel="0" collapsed="false">
      <c r="A7246" s="12" t="n">
        <v>42415</v>
      </c>
      <c r="B7246" s="13" t="s">
        <v>7259</v>
      </c>
      <c r="C7246" s="14" t="n">
        <f aca="false">IF($F$2=0," - ",Tabla1[[#This Row],[Base Precio de Lista neto]])</f>
        <v>2543.1843</v>
      </c>
      <c r="D7246" s="14" t="n">
        <f aca="false">IF($F$2=0," - ",Tabla1[[#This Row],[Base Precio de Lista neto]]*(1-$F$2))</f>
        <v>1780.22901</v>
      </c>
      <c r="E7246" s="14" t="n">
        <f aca="false">IF($F$2=0," - ",Tabla1[[#This Row],[Base para Mejor precio]]*(1-$F$2))</f>
        <v>1602.206109</v>
      </c>
      <c r="F7246" s="12" t="s">
        <v>31</v>
      </c>
      <c r="G7246" s="15"/>
      <c r="H7246" s="14" t="n">
        <f aca="false">IFERROR(IF($F$3=0,"-",Tabla1[[#This Row],[Precio de Cliente neto]]*(1+$F$3)),"-")</f>
        <v>2670.343515</v>
      </c>
      <c r="I7246" s="14" t="n">
        <v>2543.1843</v>
      </c>
      <c r="J7246" s="14" t="n">
        <v>2288.86587</v>
      </c>
    </row>
    <row r="7247" customFormat="false" ht="15" hidden="false" customHeight="false" outlineLevel="0" collapsed="false">
      <c r="A7247" s="12" t="n">
        <v>42416</v>
      </c>
      <c r="B7247" s="13" t="s">
        <v>7260</v>
      </c>
      <c r="C7247" s="14" t="n">
        <f aca="false">IF($F$2=0," - ",Tabla1[[#This Row],[Base Precio de Lista neto]])</f>
        <v>2794.3102</v>
      </c>
      <c r="D7247" s="14" t="n">
        <f aca="false">IF($F$2=0," - ",Tabla1[[#This Row],[Base Precio de Lista neto]]*(1-$F$2))</f>
        <v>1956.01714</v>
      </c>
      <c r="E7247" s="14" t="n">
        <f aca="false">IF($F$2=0," - ",Tabla1[[#This Row],[Base para Mejor precio]]*(1-$F$2))</f>
        <v>1760.415426</v>
      </c>
      <c r="F7247" s="12" t="s">
        <v>31</v>
      </c>
      <c r="G7247" s="15"/>
      <c r="H7247" s="14" t="n">
        <f aca="false">IFERROR(IF($F$3=0,"-",Tabla1[[#This Row],[Precio de Cliente neto]]*(1+$F$3)),"-")</f>
        <v>2934.02571</v>
      </c>
      <c r="I7247" s="14" t="n">
        <v>2794.3102</v>
      </c>
      <c r="J7247" s="14" t="n">
        <v>2514.87918</v>
      </c>
    </row>
    <row r="7248" customFormat="false" ht="15" hidden="false" customHeight="false" outlineLevel="0" collapsed="false">
      <c r="A7248" s="12" t="n">
        <v>42417</v>
      </c>
      <c r="B7248" s="13" t="s">
        <v>7261</v>
      </c>
      <c r="C7248" s="14" t="n">
        <f aca="false">IF($F$2=0," - ",Tabla1[[#This Row],[Base Precio de Lista neto]])</f>
        <v>2793.3947</v>
      </c>
      <c r="D7248" s="14" t="n">
        <f aca="false">IF($F$2=0," - ",Tabla1[[#This Row],[Base Precio de Lista neto]]*(1-$F$2))</f>
        <v>1955.37629</v>
      </c>
      <c r="E7248" s="14" t="n">
        <f aca="false">IF($F$2=0," - ",Tabla1[[#This Row],[Base para Mejor precio]]*(1-$F$2))</f>
        <v>1759.838661</v>
      </c>
      <c r="F7248" s="12" t="s">
        <v>31</v>
      </c>
      <c r="G7248" s="15"/>
      <c r="H7248" s="14" t="n">
        <f aca="false">IFERROR(IF($F$3=0,"-",Tabla1[[#This Row],[Precio de Cliente neto]]*(1+$F$3)),"-")</f>
        <v>2933.064435</v>
      </c>
      <c r="I7248" s="14" t="n">
        <v>2793.3947</v>
      </c>
      <c r="J7248" s="14" t="n">
        <v>2514.05523</v>
      </c>
    </row>
    <row r="7249" customFormat="false" ht="15" hidden="false" customHeight="false" outlineLevel="0" collapsed="false">
      <c r="A7249" s="12" t="n">
        <v>42418</v>
      </c>
      <c r="B7249" s="13" t="s">
        <v>7262</v>
      </c>
      <c r="C7249" s="14" t="n">
        <f aca="false">IF($F$2=0," - ",Tabla1[[#This Row],[Base Precio de Lista neto]])</f>
        <v>3104.6726</v>
      </c>
      <c r="D7249" s="14" t="n">
        <f aca="false">IF($F$2=0," - ",Tabla1[[#This Row],[Base Precio de Lista neto]]*(1-$F$2))</f>
        <v>2173.27082</v>
      </c>
      <c r="E7249" s="14" t="n">
        <f aca="false">IF($F$2=0," - ",Tabla1[[#This Row],[Base para Mejor precio]]*(1-$F$2))</f>
        <v>1955.943738</v>
      </c>
      <c r="F7249" s="12" t="s">
        <v>31</v>
      </c>
      <c r="G7249" s="15"/>
      <c r="H7249" s="14" t="n">
        <f aca="false">IFERROR(IF($F$3=0,"-",Tabla1[[#This Row],[Precio de Cliente neto]]*(1+$F$3)),"-")</f>
        <v>3259.90623</v>
      </c>
      <c r="I7249" s="14" t="n">
        <v>3104.6726</v>
      </c>
      <c r="J7249" s="14" t="n">
        <v>2794.20534</v>
      </c>
    </row>
    <row r="7250" customFormat="false" ht="15" hidden="false" customHeight="false" outlineLevel="0" collapsed="false">
      <c r="A7250" s="12" t="n">
        <v>42419</v>
      </c>
      <c r="B7250" s="13" t="s">
        <v>7263</v>
      </c>
      <c r="C7250" s="14" t="n">
        <f aca="false">IF($F$2=0," - ",Tabla1[[#This Row],[Base Precio de Lista neto]])</f>
        <v>2275.1476</v>
      </c>
      <c r="D7250" s="14" t="n">
        <f aca="false">IF($F$2=0," - ",Tabla1[[#This Row],[Base Precio de Lista neto]]*(1-$F$2))</f>
        <v>1592.60332</v>
      </c>
      <c r="E7250" s="14" t="n">
        <f aca="false">IF($F$2=0," - ",Tabla1[[#This Row],[Base para Mejor precio]]*(1-$F$2))</f>
        <v>1433.342988</v>
      </c>
      <c r="F7250" s="12" t="s">
        <v>31</v>
      </c>
      <c r="G7250" s="15"/>
      <c r="H7250" s="14" t="n">
        <f aca="false">IFERROR(IF($F$3=0,"-",Tabla1[[#This Row],[Precio de Cliente neto]]*(1+$F$3)),"-")</f>
        <v>2388.90498</v>
      </c>
      <c r="I7250" s="14" t="n">
        <v>2275.1476</v>
      </c>
      <c r="J7250" s="14" t="n">
        <v>2047.63284</v>
      </c>
    </row>
    <row r="7251" customFormat="false" ht="15" hidden="false" customHeight="false" outlineLevel="0" collapsed="false">
      <c r="A7251" s="12" t="n">
        <v>42420</v>
      </c>
      <c r="B7251" s="13" t="s">
        <v>7264</v>
      </c>
      <c r="C7251" s="14" t="n">
        <f aca="false">IF($F$2=0," - ",Tabla1[[#This Row],[Base Precio de Lista neto]])</f>
        <v>2586.026</v>
      </c>
      <c r="D7251" s="14" t="n">
        <f aca="false">IF($F$2=0," - ",Tabla1[[#This Row],[Base Precio de Lista neto]]*(1-$F$2))</f>
        <v>1810.2182</v>
      </c>
      <c r="E7251" s="14" t="n">
        <f aca="false">IF($F$2=0," - ",Tabla1[[#This Row],[Base para Mejor precio]]*(1-$F$2))</f>
        <v>1629.19638</v>
      </c>
      <c r="F7251" s="12" t="s">
        <v>31</v>
      </c>
      <c r="G7251" s="15"/>
      <c r="H7251" s="14" t="n">
        <f aca="false">IFERROR(IF($F$3=0,"-",Tabla1[[#This Row],[Precio de Cliente neto]]*(1+$F$3)),"-")</f>
        <v>2715.3273</v>
      </c>
      <c r="I7251" s="14" t="n">
        <v>2586.026</v>
      </c>
      <c r="J7251" s="14" t="n">
        <v>2327.4234</v>
      </c>
    </row>
    <row r="7252" customFormat="false" ht="15" hidden="false" customHeight="false" outlineLevel="0" collapsed="false">
      <c r="A7252" s="12" t="n">
        <v>42421</v>
      </c>
      <c r="B7252" s="13" t="s">
        <v>7265</v>
      </c>
      <c r="C7252" s="14" t="n">
        <f aca="false">IF($F$2=0," - ",Tabla1[[#This Row],[Base Precio de Lista neto]])</f>
        <v>3002.2616</v>
      </c>
      <c r="D7252" s="14" t="n">
        <f aca="false">IF($F$2=0," - ",Tabla1[[#This Row],[Base Precio de Lista neto]]*(1-$F$2))</f>
        <v>2101.58312</v>
      </c>
      <c r="E7252" s="14" t="n">
        <f aca="false">IF($F$2=0," - ",Tabla1[[#This Row],[Base para Mejor precio]]*(1-$F$2))</f>
        <v>1891.424808</v>
      </c>
      <c r="F7252" s="12" t="s">
        <v>31</v>
      </c>
      <c r="G7252" s="15"/>
      <c r="H7252" s="14" t="n">
        <f aca="false">IFERROR(IF($F$3=0,"-",Tabla1[[#This Row],[Precio de Cliente neto]]*(1+$F$3)),"-")</f>
        <v>3152.37468</v>
      </c>
      <c r="I7252" s="14" t="n">
        <v>3002.2616</v>
      </c>
      <c r="J7252" s="14" t="n">
        <v>2702.03544</v>
      </c>
    </row>
    <row r="7253" customFormat="false" ht="15" hidden="false" customHeight="false" outlineLevel="0" collapsed="false">
      <c r="A7253" s="12" t="n">
        <v>42422</v>
      </c>
      <c r="B7253" s="13" t="s">
        <v>7266</v>
      </c>
      <c r="C7253" s="14" t="n">
        <f aca="false">IF($F$2=0," - ",Tabla1[[#This Row],[Base Precio de Lista neto]])</f>
        <v>2232.9625</v>
      </c>
      <c r="D7253" s="14" t="n">
        <f aca="false">IF($F$2=0," - ",Tabla1[[#This Row],[Base Precio de Lista neto]]*(1-$F$2))</f>
        <v>1563.07375</v>
      </c>
      <c r="E7253" s="14" t="n">
        <f aca="false">IF($F$2=0," - ",Tabla1[[#This Row],[Base para Mejor precio]]*(1-$F$2))</f>
        <v>1406.766375</v>
      </c>
      <c r="F7253" s="12" t="s">
        <v>31</v>
      </c>
      <c r="G7253" s="15"/>
      <c r="H7253" s="14" t="n">
        <f aca="false">IFERROR(IF($F$3=0,"-",Tabla1[[#This Row],[Precio de Cliente neto]]*(1+$F$3)),"-")</f>
        <v>2344.610625</v>
      </c>
      <c r="I7253" s="14" t="n">
        <v>2232.9625</v>
      </c>
      <c r="J7253" s="14" t="n">
        <v>2009.66625</v>
      </c>
    </row>
    <row r="7254" customFormat="false" ht="15" hidden="false" customHeight="false" outlineLevel="0" collapsed="false">
      <c r="A7254" s="12" t="n">
        <v>42423</v>
      </c>
      <c r="B7254" s="13" t="s">
        <v>7267</v>
      </c>
      <c r="C7254" s="14" t="n">
        <f aca="false">IF($F$2=0," - ",Tabla1[[#This Row],[Base Precio de Lista neto]])</f>
        <v>2232.9625</v>
      </c>
      <c r="D7254" s="14" t="n">
        <f aca="false">IF($F$2=0," - ",Tabla1[[#This Row],[Base Precio de Lista neto]]*(1-$F$2))</f>
        <v>1563.07375</v>
      </c>
      <c r="E7254" s="14" t="n">
        <f aca="false">IF($F$2=0," - ",Tabla1[[#This Row],[Base para Mejor precio]]*(1-$F$2))</f>
        <v>1406.766375</v>
      </c>
      <c r="F7254" s="12" t="s">
        <v>31</v>
      </c>
      <c r="G7254" s="15"/>
      <c r="H7254" s="14" t="n">
        <f aca="false">IFERROR(IF($F$3=0,"-",Tabla1[[#This Row],[Precio de Cliente neto]]*(1+$F$3)),"-")</f>
        <v>2344.610625</v>
      </c>
      <c r="I7254" s="14" t="n">
        <v>2232.9625</v>
      </c>
      <c r="J7254" s="14" t="n">
        <v>2009.66625</v>
      </c>
    </row>
    <row r="7255" customFormat="false" ht="15" hidden="false" customHeight="false" outlineLevel="0" collapsed="false">
      <c r="A7255" s="12" t="n">
        <v>42424</v>
      </c>
      <c r="B7255" s="13" t="s">
        <v>7268</v>
      </c>
      <c r="C7255" s="14" t="n">
        <f aca="false">IF($F$2=0," - ",Tabla1[[#This Row],[Base Precio de Lista neto]])</f>
        <v>2232.9625</v>
      </c>
      <c r="D7255" s="14" t="n">
        <f aca="false">IF($F$2=0," - ",Tabla1[[#This Row],[Base Precio de Lista neto]]*(1-$F$2))</f>
        <v>1563.07375</v>
      </c>
      <c r="E7255" s="14" t="n">
        <f aca="false">IF($F$2=0," - ",Tabla1[[#This Row],[Base para Mejor precio]]*(1-$F$2))</f>
        <v>1406.766375</v>
      </c>
      <c r="F7255" s="12" t="s">
        <v>31</v>
      </c>
      <c r="G7255" s="15"/>
      <c r="H7255" s="14" t="n">
        <f aca="false">IFERROR(IF($F$3=0,"-",Tabla1[[#This Row],[Precio de Cliente neto]]*(1+$F$3)),"-")</f>
        <v>2344.610625</v>
      </c>
      <c r="I7255" s="14" t="n">
        <v>2232.9625</v>
      </c>
      <c r="J7255" s="14" t="n">
        <v>2009.66625</v>
      </c>
    </row>
    <row r="7256" customFormat="false" ht="15" hidden="false" customHeight="false" outlineLevel="0" collapsed="false">
      <c r="A7256" s="12" t="n">
        <v>42425</v>
      </c>
      <c r="B7256" s="13" t="s">
        <v>7269</v>
      </c>
      <c r="C7256" s="14" t="n">
        <f aca="false">IF($F$2=0," - ",Tabla1[[#This Row],[Base Precio de Lista neto]])</f>
        <v>763.7756</v>
      </c>
      <c r="D7256" s="14" t="n">
        <f aca="false">IF($F$2=0," - ",Tabla1[[#This Row],[Base Precio de Lista neto]]*(1-$F$2))</f>
        <v>534.64292</v>
      </c>
      <c r="E7256" s="14" t="n">
        <f aca="false">IF($F$2=0," - ",Tabla1[[#This Row],[Base para Mejor precio]]*(1-$F$2))</f>
        <v>481.178628</v>
      </c>
      <c r="F7256" s="12" t="s">
        <v>31</v>
      </c>
      <c r="G7256" s="15"/>
      <c r="H7256" s="14" t="n">
        <f aca="false">IFERROR(IF($F$3=0,"-",Tabla1[[#This Row],[Precio de Cliente neto]]*(1+$F$3)),"-")</f>
        <v>801.96438</v>
      </c>
      <c r="I7256" s="14" t="n">
        <v>763.7756</v>
      </c>
      <c r="J7256" s="14" t="n">
        <v>687.39804</v>
      </c>
    </row>
    <row r="7257" customFormat="false" ht="15" hidden="false" customHeight="false" outlineLevel="0" collapsed="false">
      <c r="A7257" s="12" t="n">
        <v>42426</v>
      </c>
      <c r="B7257" s="13" t="s">
        <v>7270</v>
      </c>
      <c r="C7257" s="14" t="n">
        <f aca="false">IF($F$2=0," - ",Tabla1[[#This Row],[Base Precio de Lista neto]])</f>
        <v>884.2666</v>
      </c>
      <c r="D7257" s="14" t="n">
        <f aca="false">IF($F$2=0," - ",Tabla1[[#This Row],[Base Precio de Lista neto]]*(1-$F$2))</f>
        <v>618.98662</v>
      </c>
      <c r="E7257" s="14" t="n">
        <f aca="false">IF($F$2=0," - ",Tabla1[[#This Row],[Base para Mejor precio]]*(1-$F$2))</f>
        <v>557.087958</v>
      </c>
      <c r="F7257" s="12" t="s">
        <v>31</v>
      </c>
      <c r="G7257" s="15"/>
      <c r="H7257" s="14" t="n">
        <f aca="false">IFERROR(IF($F$3=0,"-",Tabla1[[#This Row],[Precio de Cliente neto]]*(1+$F$3)),"-")</f>
        <v>928.47993</v>
      </c>
      <c r="I7257" s="14" t="n">
        <v>884.2666</v>
      </c>
      <c r="J7257" s="14" t="n">
        <v>795.83994</v>
      </c>
    </row>
    <row r="7258" customFormat="false" ht="15" hidden="false" customHeight="false" outlineLevel="0" collapsed="false">
      <c r="A7258" s="12" t="n">
        <v>42427</v>
      </c>
      <c r="B7258" s="13" t="s">
        <v>7271</v>
      </c>
      <c r="C7258" s="14" t="n">
        <f aca="false">IF($F$2=0," - ",Tabla1[[#This Row],[Base Precio de Lista neto]])</f>
        <v>972.6508</v>
      </c>
      <c r="D7258" s="14" t="n">
        <f aca="false">IF($F$2=0," - ",Tabla1[[#This Row],[Base Precio de Lista neto]]*(1-$F$2))</f>
        <v>680.85556</v>
      </c>
      <c r="E7258" s="14" t="n">
        <f aca="false">IF($F$2=0," - ",Tabla1[[#This Row],[Base para Mejor precio]]*(1-$F$2))</f>
        <v>612.770004</v>
      </c>
      <c r="F7258" s="12" t="s">
        <v>31</v>
      </c>
      <c r="G7258" s="15"/>
      <c r="H7258" s="14" t="n">
        <f aca="false">IFERROR(IF($F$3=0,"-",Tabla1[[#This Row],[Precio de Cliente neto]]*(1+$F$3)),"-")</f>
        <v>1021.28334</v>
      </c>
      <c r="I7258" s="14" t="n">
        <v>972.6508</v>
      </c>
      <c r="J7258" s="14" t="n">
        <v>875.38572</v>
      </c>
    </row>
    <row r="7259" customFormat="false" ht="15" hidden="false" customHeight="false" outlineLevel="0" collapsed="false">
      <c r="A7259" s="12" t="n">
        <v>42428</v>
      </c>
      <c r="B7259" s="13" t="s">
        <v>7272</v>
      </c>
      <c r="C7259" s="14" t="n">
        <f aca="false">IF($F$2=0," - ",Tabla1[[#This Row],[Base Precio de Lista neto]])</f>
        <v>1130.1473</v>
      </c>
      <c r="D7259" s="14" t="n">
        <f aca="false">IF($F$2=0," - ",Tabla1[[#This Row],[Base Precio de Lista neto]]*(1-$F$2))</f>
        <v>791.10311</v>
      </c>
      <c r="E7259" s="14" t="n">
        <f aca="false">IF($F$2=0," - ",Tabla1[[#This Row],[Base para Mejor precio]]*(1-$F$2))</f>
        <v>711.992799</v>
      </c>
      <c r="F7259" s="12" t="s">
        <v>31</v>
      </c>
      <c r="G7259" s="15"/>
      <c r="H7259" s="14" t="n">
        <f aca="false">IFERROR(IF($F$3=0,"-",Tabla1[[#This Row],[Precio de Cliente neto]]*(1+$F$3)),"-")</f>
        <v>1186.654665</v>
      </c>
      <c r="I7259" s="14" t="n">
        <v>1130.1473</v>
      </c>
      <c r="J7259" s="14" t="n">
        <v>1017.13257</v>
      </c>
    </row>
    <row r="7260" customFormat="false" ht="15" hidden="false" customHeight="false" outlineLevel="0" collapsed="false">
      <c r="A7260" s="12" t="n">
        <v>42441</v>
      </c>
      <c r="B7260" s="13" t="s">
        <v>7273</v>
      </c>
      <c r="C7260" s="14" t="n">
        <f aca="false">IF($F$2=0," - ",Tabla1[[#This Row],[Base Precio de Lista neto]])</f>
        <v>18.1584</v>
      </c>
      <c r="D7260" s="14" t="n">
        <f aca="false">IF($F$2=0," - ",Tabla1[[#This Row],[Base Precio de Lista neto]]*(1-$F$2))</f>
        <v>12.71088</v>
      </c>
      <c r="E7260" s="14" t="n">
        <f aca="false">IF($F$2=0," - ",Tabla1[[#This Row],[Base para Mejor precio]]*(1-$F$2))</f>
        <v>11.439792</v>
      </c>
      <c r="F7260" s="12" t="s">
        <v>31</v>
      </c>
      <c r="G7260" s="15"/>
      <c r="H7260" s="14" t="n">
        <f aca="false">IFERROR(IF($F$3=0,"-",Tabla1[[#This Row],[Precio de Cliente neto]]*(1+$F$3)),"-")</f>
        <v>19.06632</v>
      </c>
      <c r="I7260" s="14" t="n">
        <v>18.1584</v>
      </c>
      <c r="J7260" s="14" t="n">
        <v>16.34256</v>
      </c>
    </row>
    <row r="7261" customFormat="false" ht="15" hidden="false" customHeight="false" outlineLevel="0" collapsed="false">
      <c r="A7261" s="12" t="n">
        <v>42446</v>
      </c>
      <c r="B7261" s="13" t="s">
        <v>7274</v>
      </c>
      <c r="C7261" s="14" t="n">
        <f aca="false">IF($F$2=0," - ",Tabla1[[#This Row],[Base Precio de Lista neto]])</f>
        <v>3.012</v>
      </c>
      <c r="D7261" s="14" t="n">
        <f aca="false">IF($F$2=0," - ",Tabla1[[#This Row],[Base Precio de Lista neto]]*(1-$F$2))</f>
        <v>2.1084</v>
      </c>
      <c r="E7261" s="14" t="n">
        <f aca="false">IF($F$2=0," - ",Tabla1[[#This Row],[Base para Mejor precio]]*(1-$F$2))</f>
        <v>1.89756</v>
      </c>
      <c r="F7261" s="12" t="s">
        <v>31</v>
      </c>
      <c r="G7261" s="15"/>
      <c r="H7261" s="14" t="n">
        <f aca="false">IFERROR(IF($F$3=0,"-",Tabla1[[#This Row],[Precio de Cliente neto]]*(1+$F$3)),"-")</f>
        <v>3.1626</v>
      </c>
      <c r="I7261" s="14" t="n">
        <v>3.012</v>
      </c>
      <c r="J7261" s="14" t="n">
        <v>2.7108</v>
      </c>
    </row>
    <row r="7262" customFormat="false" ht="15" hidden="false" customHeight="false" outlineLevel="0" collapsed="false">
      <c r="A7262" s="12" t="n">
        <v>42467</v>
      </c>
      <c r="B7262" s="13" t="s">
        <v>7275</v>
      </c>
      <c r="C7262" s="14" t="n">
        <f aca="false">IF($F$2=0," - ",Tabla1[[#This Row],[Base Precio de Lista neto]])</f>
        <v>658.0972</v>
      </c>
      <c r="D7262" s="14" t="n">
        <f aca="false">IF($F$2=0," - ",Tabla1[[#This Row],[Base Precio de Lista neto]]*(1-$F$2))</f>
        <v>460.66804</v>
      </c>
      <c r="E7262" s="14" t="n">
        <f aca="false">IF($F$2=0," - ",Tabla1[[#This Row],[Base para Mejor precio]]*(1-$F$2))</f>
        <v>414.601236</v>
      </c>
      <c r="F7262" s="12" t="s">
        <v>31</v>
      </c>
      <c r="G7262" s="15"/>
      <c r="H7262" s="14" t="n">
        <f aca="false">IFERROR(IF($F$3=0,"-",Tabla1[[#This Row],[Precio de Cliente neto]]*(1+$F$3)),"-")</f>
        <v>691.00206</v>
      </c>
      <c r="I7262" s="14" t="n">
        <v>658.0972</v>
      </c>
      <c r="J7262" s="14" t="n">
        <v>592.28748</v>
      </c>
    </row>
    <row r="7263" customFormat="false" ht="15" hidden="false" customHeight="false" outlineLevel="0" collapsed="false">
      <c r="A7263" s="12" t="n">
        <v>42468</v>
      </c>
      <c r="B7263" s="13" t="s">
        <v>7276</v>
      </c>
      <c r="C7263" s="14" t="n">
        <f aca="false">IF($F$2=0," - ",Tabla1[[#This Row],[Base Precio de Lista neto]])</f>
        <v>658.0972</v>
      </c>
      <c r="D7263" s="14" t="n">
        <f aca="false">IF($F$2=0," - ",Tabla1[[#This Row],[Base Precio de Lista neto]]*(1-$F$2))</f>
        <v>460.66804</v>
      </c>
      <c r="E7263" s="14" t="n">
        <f aca="false">IF($F$2=0," - ",Tabla1[[#This Row],[Base para Mejor precio]]*(1-$F$2))</f>
        <v>414.601236</v>
      </c>
      <c r="F7263" s="12" t="s">
        <v>31</v>
      </c>
      <c r="G7263" s="15"/>
      <c r="H7263" s="14" t="n">
        <f aca="false">IFERROR(IF($F$3=0,"-",Tabla1[[#This Row],[Precio de Cliente neto]]*(1+$F$3)),"-")</f>
        <v>691.00206</v>
      </c>
      <c r="I7263" s="14" t="n">
        <v>658.0972</v>
      </c>
      <c r="J7263" s="14" t="n">
        <v>592.28748</v>
      </c>
    </row>
    <row r="7264" customFormat="false" ht="15" hidden="false" customHeight="false" outlineLevel="0" collapsed="false">
      <c r="A7264" s="12" t="n">
        <v>42477</v>
      </c>
      <c r="B7264" s="13" t="s">
        <v>7277</v>
      </c>
      <c r="C7264" s="14" t="n">
        <f aca="false">IF($F$2=0," - ",Tabla1[[#This Row],[Base Precio de Lista neto]])</f>
        <v>4.1896</v>
      </c>
      <c r="D7264" s="14" t="n">
        <f aca="false">IF($F$2=0," - ",Tabla1[[#This Row],[Base Precio de Lista neto]]*(1-$F$2))</f>
        <v>2.93272</v>
      </c>
      <c r="E7264" s="14" t="n">
        <f aca="false">IF($F$2=0," - ",Tabla1[[#This Row],[Base para Mejor precio]]*(1-$F$2))</f>
        <v>2.639448</v>
      </c>
      <c r="F7264" s="12" t="s">
        <v>31</v>
      </c>
      <c r="G7264" s="15"/>
      <c r="H7264" s="14" t="n">
        <f aca="false">IFERROR(IF($F$3=0,"-",Tabla1[[#This Row],[Precio de Cliente neto]]*(1+$F$3)),"-")</f>
        <v>4.39908</v>
      </c>
      <c r="I7264" s="14" t="n">
        <v>4.1896</v>
      </c>
      <c r="J7264" s="14" t="n">
        <v>3.77064</v>
      </c>
    </row>
    <row r="7265" customFormat="false" ht="15" hidden="false" customHeight="false" outlineLevel="0" collapsed="false">
      <c r="A7265" s="12" t="n">
        <v>42484</v>
      </c>
      <c r="B7265" s="13" t="s">
        <v>7278</v>
      </c>
      <c r="C7265" s="14" t="n">
        <f aca="false">IF($F$2=0," - ",Tabla1[[#This Row],[Base Precio de Lista neto]])</f>
        <v>2156.2608</v>
      </c>
      <c r="D7265" s="14" t="n">
        <f aca="false">IF($F$2=0," - ",Tabla1[[#This Row],[Base Precio de Lista neto]]*(1-$F$2))</f>
        <v>1509.38256</v>
      </c>
      <c r="E7265" s="14" t="n">
        <f aca="false">IF($F$2=0," - ",Tabla1[[#This Row],[Base para Mejor precio]]*(1-$F$2))</f>
        <v>1358.444304</v>
      </c>
      <c r="F7265" s="12" t="s">
        <v>31</v>
      </c>
      <c r="G7265" s="15"/>
      <c r="H7265" s="14" t="n">
        <f aca="false">IFERROR(IF($F$3=0,"-",Tabla1[[#This Row],[Precio de Cliente neto]]*(1+$F$3)),"-")</f>
        <v>2264.07384</v>
      </c>
      <c r="I7265" s="14" t="n">
        <v>2156.2608</v>
      </c>
      <c r="J7265" s="14" t="n">
        <v>1940.63472</v>
      </c>
    </row>
    <row r="7266" customFormat="false" ht="15" hidden="false" customHeight="false" outlineLevel="0" collapsed="false">
      <c r="A7266" s="12" t="n">
        <v>42485</v>
      </c>
      <c r="B7266" s="13" t="s">
        <v>7279</v>
      </c>
      <c r="C7266" s="14" t="n">
        <f aca="false">IF($F$2=0," - ",Tabla1[[#This Row],[Base Precio de Lista neto]])</f>
        <v>1944.9797</v>
      </c>
      <c r="D7266" s="14" t="n">
        <f aca="false">IF($F$2=0," - ",Tabla1[[#This Row],[Base Precio de Lista neto]]*(1-$F$2))</f>
        <v>1361.48579</v>
      </c>
      <c r="E7266" s="14" t="n">
        <f aca="false">IF($F$2=0," - ",Tabla1[[#This Row],[Base para Mejor precio]]*(1-$F$2))</f>
        <v>1225.337211</v>
      </c>
      <c r="F7266" s="12" t="s">
        <v>14</v>
      </c>
      <c r="G7266" s="15"/>
      <c r="H7266" s="14" t="n">
        <f aca="false">IFERROR(IF($F$3=0,"-",Tabla1[[#This Row],[Precio de Cliente neto]]*(1+$F$3)),"-")</f>
        <v>2042.228685</v>
      </c>
      <c r="I7266" s="14" t="n">
        <v>1944.9797</v>
      </c>
      <c r="J7266" s="14" t="n">
        <v>1750.48173</v>
      </c>
    </row>
    <row r="7267" customFormat="false" ht="15" hidden="false" customHeight="false" outlineLevel="0" collapsed="false">
      <c r="A7267" s="12" t="n">
        <v>42487</v>
      </c>
      <c r="B7267" s="13" t="s">
        <v>7280</v>
      </c>
      <c r="C7267" s="14" t="n">
        <f aca="false">IF($F$2=0," - ",Tabla1[[#This Row],[Base Precio de Lista neto]])</f>
        <v>184.5025</v>
      </c>
      <c r="D7267" s="14" t="n">
        <f aca="false">IF($F$2=0," - ",Tabla1[[#This Row],[Base Precio de Lista neto]]*(1-$F$2))</f>
        <v>129.15175</v>
      </c>
      <c r="E7267" s="14" t="n">
        <f aca="false">IF($F$2=0," - ",Tabla1[[#This Row],[Base para Mejor precio]]*(1-$F$2))</f>
        <v>116.236575</v>
      </c>
      <c r="F7267" s="12" t="s">
        <v>31</v>
      </c>
      <c r="G7267" s="15"/>
      <c r="H7267" s="14" t="n">
        <f aca="false">IFERROR(IF($F$3=0,"-",Tabla1[[#This Row],[Precio de Cliente neto]]*(1+$F$3)),"-")</f>
        <v>193.727625</v>
      </c>
      <c r="I7267" s="14" t="n">
        <v>184.5025</v>
      </c>
      <c r="J7267" s="14" t="n">
        <v>166.05225</v>
      </c>
    </row>
    <row r="7268" customFormat="false" ht="15" hidden="false" customHeight="false" outlineLevel="0" collapsed="false">
      <c r="A7268" s="12" t="n">
        <v>42488</v>
      </c>
      <c r="B7268" s="13" t="s">
        <v>7281</v>
      </c>
      <c r="C7268" s="14" t="n">
        <f aca="false">IF($F$2=0," - ",Tabla1[[#This Row],[Base Precio de Lista neto]])</f>
        <v>221.2882</v>
      </c>
      <c r="D7268" s="14" t="n">
        <f aca="false">IF($F$2=0," - ",Tabla1[[#This Row],[Base Precio de Lista neto]]*(1-$F$2))</f>
        <v>154.90174</v>
      </c>
      <c r="E7268" s="14" t="n">
        <f aca="false">IF($F$2=0," - ",Tabla1[[#This Row],[Base para Mejor precio]]*(1-$F$2))</f>
        <v>139.411566</v>
      </c>
      <c r="F7268" s="12" t="s">
        <v>31</v>
      </c>
      <c r="G7268" s="15"/>
      <c r="H7268" s="14" t="n">
        <f aca="false">IFERROR(IF($F$3=0,"-",Tabla1[[#This Row],[Precio de Cliente neto]]*(1+$F$3)),"-")</f>
        <v>232.35261</v>
      </c>
      <c r="I7268" s="14" t="n">
        <v>221.2882</v>
      </c>
      <c r="J7268" s="14" t="n">
        <v>199.15938</v>
      </c>
    </row>
    <row r="7269" customFormat="false" ht="15" hidden="false" customHeight="false" outlineLevel="0" collapsed="false">
      <c r="A7269" s="12" t="n">
        <v>42489</v>
      </c>
      <c r="B7269" s="13" t="s">
        <v>7282</v>
      </c>
      <c r="C7269" s="14" t="n">
        <f aca="false">IF($F$2=0," - ",Tabla1[[#This Row],[Base Precio de Lista neto]])</f>
        <v>240.5044</v>
      </c>
      <c r="D7269" s="14" t="n">
        <f aca="false">IF($F$2=0," - ",Tabla1[[#This Row],[Base Precio de Lista neto]]*(1-$F$2))</f>
        <v>168.35308</v>
      </c>
      <c r="E7269" s="14" t="n">
        <f aca="false">IF($F$2=0," - ",Tabla1[[#This Row],[Base para Mejor precio]]*(1-$F$2))</f>
        <v>151.517772</v>
      </c>
      <c r="F7269" s="12" t="s">
        <v>31</v>
      </c>
      <c r="G7269" s="15"/>
      <c r="H7269" s="14" t="n">
        <f aca="false">IFERROR(IF($F$3=0,"-",Tabla1[[#This Row],[Precio de Cliente neto]]*(1+$F$3)),"-")</f>
        <v>252.52962</v>
      </c>
      <c r="I7269" s="14" t="n">
        <v>240.5044</v>
      </c>
      <c r="J7269" s="14" t="n">
        <v>216.45396</v>
      </c>
    </row>
    <row r="7270" customFormat="false" ht="15" hidden="false" customHeight="false" outlineLevel="0" collapsed="false">
      <c r="A7270" s="12" t="n">
        <v>42490</v>
      </c>
      <c r="B7270" s="13" t="s">
        <v>7283</v>
      </c>
      <c r="C7270" s="14" t="n">
        <f aca="false">IF($F$2=0," - ",Tabla1[[#This Row],[Base Precio de Lista neto]])</f>
        <v>455.1072</v>
      </c>
      <c r="D7270" s="14" t="n">
        <f aca="false">IF($F$2=0," - ",Tabla1[[#This Row],[Base Precio de Lista neto]]*(1-$F$2))</f>
        <v>318.57504</v>
      </c>
      <c r="E7270" s="14" t="n">
        <f aca="false">IF($F$2=0," - ",Tabla1[[#This Row],[Base para Mejor precio]]*(1-$F$2))</f>
        <v>286.717536</v>
      </c>
      <c r="F7270" s="12" t="s">
        <v>17</v>
      </c>
      <c r="G7270" s="15"/>
      <c r="H7270" s="14" t="n">
        <f aca="false">IFERROR(IF($F$3=0,"-",Tabla1[[#This Row],[Precio de Cliente neto]]*(1+$F$3)),"-")</f>
        <v>477.86256</v>
      </c>
      <c r="I7270" s="14" t="n">
        <v>455.1072</v>
      </c>
      <c r="J7270" s="14" t="n">
        <v>409.59648</v>
      </c>
    </row>
    <row r="7271" customFormat="false" ht="15" hidden="false" customHeight="false" outlineLevel="0" collapsed="false">
      <c r="A7271" s="12" t="n">
        <v>42491</v>
      </c>
      <c r="B7271" s="13" t="s">
        <v>7284</v>
      </c>
      <c r="C7271" s="14" t="n">
        <f aca="false">IF($F$2=0," - ",Tabla1[[#This Row],[Base Precio de Lista neto]])</f>
        <v>404.4458</v>
      </c>
      <c r="D7271" s="14" t="n">
        <f aca="false">IF($F$2=0," - ",Tabla1[[#This Row],[Base Precio de Lista neto]]*(1-$F$2))</f>
        <v>283.11206</v>
      </c>
      <c r="E7271" s="14" t="n">
        <f aca="false">IF($F$2=0," - ",Tabla1[[#This Row],[Base para Mejor precio]]*(1-$F$2))</f>
        <v>254.800854</v>
      </c>
      <c r="F7271" s="12" t="s">
        <v>17</v>
      </c>
      <c r="G7271" s="15"/>
      <c r="H7271" s="14" t="n">
        <f aca="false">IFERROR(IF($F$3=0,"-",Tabla1[[#This Row],[Precio de Cliente neto]]*(1+$F$3)),"-")</f>
        <v>424.66809</v>
      </c>
      <c r="I7271" s="14" t="n">
        <v>404.4458</v>
      </c>
      <c r="J7271" s="14" t="n">
        <v>364.00122</v>
      </c>
    </row>
    <row r="7272" customFormat="false" ht="15" hidden="false" customHeight="false" outlineLevel="0" collapsed="false">
      <c r="A7272" s="12" t="n">
        <v>42492</v>
      </c>
      <c r="B7272" s="13" t="s">
        <v>7285</v>
      </c>
      <c r="C7272" s="14" t="n">
        <f aca="false">IF($F$2=0," - ",Tabla1[[#This Row],[Base Precio de Lista neto]])</f>
        <v>942.2358</v>
      </c>
      <c r="D7272" s="14" t="n">
        <f aca="false">IF($F$2=0," - ",Tabla1[[#This Row],[Base Precio de Lista neto]]*(1-$F$2))</f>
        <v>659.56506</v>
      </c>
      <c r="E7272" s="14" t="n">
        <f aca="false">IF($F$2=0," - ",Tabla1[[#This Row],[Base para Mejor precio]]*(1-$F$2))</f>
        <v>593.608554</v>
      </c>
      <c r="F7272" s="12" t="s">
        <v>17</v>
      </c>
      <c r="G7272" s="15"/>
      <c r="H7272" s="14" t="n">
        <f aca="false">IFERROR(IF($F$3=0,"-",Tabla1[[#This Row],[Precio de Cliente neto]]*(1+$F$3)),"-")</f>
        <v>989.34759</v>
      </c>
      <c r="I7272" s="14" t="n">
        <v>942.2358</v>
      </c>
      <c r="J7272" s="14" t="n">
        <v>848.01222</v>
      </c>
    </row>
    <row r="7273" customFormat="false" ht="15" hidden="false" customHeight="false" outlineLevel="0" collapsed="false">
      <c r="A7273" s="12" t="n">
        <v>42493</v>
      </c>
      <c r="B7273" s="13" t="s">
        <v>7286</v>
      </c>
      <c r="C7273" s="14" t="n">
        <f aca="false">IF($F$2=0," - ",Tabla1[[#This Row],[Base Precio de Lista neto]])</f>
        <v>1946.2742</v>
      </c>
      <c r="D7273" s="14" t="n">
        <f aca="false">IF($F$2=0," - ",Tabla1[[#This Row],[Base Precio de Lista neto]]*(1-$F$2))</f>
        <v>1362.39194</v>
      </c>
      <c r="E7273" s="14" t="n">
        <f aca="false">IF($F$2=0," - ",Tabla1[[#This Row],[Base para Mejor precio]]*(1-$F$2))</f>
        <v>1226.152746</v>
      </c>
      <c r="F7273" s="12" t="s">
        <v>17</v>
      </c>
      <c r="G7273" s="15"/>
      <c r="H7273" s="14" t="n">
        <f aca="false">IFERROR(IF($F$3=0,"-",Tabla1[[#This Row],[Precio de Cliente neto]]*(1+$F$3)),"-")</f>
        <v>2043.58791</v>
      </c>
      <c r="I7273" s="14" t="n">
        <v>1946.2742</v>
      </c>
      <c r="J7273" s="14" t="n">
        <v>1751.64678</v>
      </c>
    </row>
    <row r="7274" customFormat="false" ht="15" hidden="false" customHeight="false" outlineLevel="0" collapsed="false">
      <c r="A7274" s="12" t="n">
        <v>42494</v>
      </c>
      <c r="B7274" s="13" t="s">
        <v>7287</v>
      </c>
      <c r="C7274" s="14" t="n">
        <f aca="false">IF($F$2=0," - ",Tabla1[[#This Row],[Base Precio de Lista neto]])</f>
        <v>1946.2742</v>
      </c>
      <c r="D7274" s="14" t="n">
        <f aca="false">IF($F$2=0," - ",Tabla1[[#This Row],[Base Precio de Lista neto]]*(1-$F$2))</f>
        <v>1362.39194</v>
      </c>
      <c r="E7274" s="14" t="n">
        <f aca="false">IF($F$2=0," - ",Tabla1[[#This Row],[Base para Mejor precio]]*(1-$F$2))</f>
        <v>1226.152746</v>
      </c>
      <c r="F7274" s="12" t="s">
        <v>17</v>
      </c>
      <c r="G7274" s="15"/>
      <c r="H7274" s="14" t="n">
        <f aca="false">IFERROR(IF($F$3=0,"-",Tabla1[[#This Row],[Precio de Cliente neto]]*(1+$F$3)),"-")</f>
        <v>2043.58791</v>
      </c>
      <c r="I7274" s="14" t="n">
        <v>1946.2742</v>
      </c>
      <c r="J7274" s="14" t="n">
        <v>1751.64678</v>
      </c>
    </row>
    <row r="7275" customFormat="false" ht="15" hidden="false" customHeight="false" outlineLevel="0" collapsed="false">
      <c r="A7275" s="12" t="n">
        <v>42495</v>
      </c>
      <c r="B7275" s="13" t="s">
        <v>7288</v>
      </c>
      <c r="C7275" s="14" t="n">
        <f aca="false">IF($F$2=0," - ",Tabla1[[#This Row],[Base Precio de Lista neto]])</f>
        <v>1879.4277</v>
      </c>
      <c r="D7275" s="14" t="n">
        <f aca="false">IF($F$2=0," - ",Tabla1[[#This Row],[Base Precio de Lista neto]]*(1-$F$2))</f>
        <v>1315.59939</v>
      </c>
      <c r="E7275" s="14" t="n">
        <f aca="false">IF($F$2=0," - ",Tabla1[[#This Row],[Base para Mejor precio]]*(1-$F$2))</f>
        <v>1184.039451</v>
      </c>
      <c r="F7275" s="12" t="s">
        <v>17</v>
      </c>
      <c r="G7275" s="15"/>
      <c r="H7275" s="14" t="n">
        <f aca="false">IFERROR(IF($F$3=0,"-",Tabla1[[#This Row],[Precio de Cliente neto]]*(1+$F$3)),"-")</f>
        <v>1973.399085</v>
      </c>
      <c r="I7275" s="14" t="n">
        <v>1879.4277</v>
      </c>
      <c r="J7275" s="14" t="n">
        <v>1691.48493</v>
      </c>
    </row>
    <row r="7276" customFormat="false" ht="15" hidden="false" customHeight="false" outlineLevel="0" collapsed="false">
      <c r="A7276" s="12" t="n">
        <v>42496</v>
      </c>
      <c r="B7276" s="13" t="s">
        <v>7289</v>
      </c>
      <c r="C7276" s="14" t="n">
        <f aca="false">IF($F$2=0," - ",Tabla1[[#This Row],[Base Precio de Lista neto]])</f>
        <v>533.2353</v>
      </c>
      <c r="D7276" s="14" t="n">
        <f aca="false">IF($F$2=0," - ",Tabla1[[#This Row],[Base Precio de Lista neto]]*(1-$F$2))</f>
        <v>373.26471</v>
      </c>
      <c r="E7276" s="14" t="n">
        <f aca="false">IF($F$2=0," - ",Tabla1[[#This Row],[Base para Mejor precio]]*(1-$F$2))</f>
        <v>335.938239</v>
      </c>
      <c r="F7276" s="12" t="s">
        <v>17</v>
      </c>
      <c r="G7276" s="15"/>
      <c r="H7276" s="14" t="n">
        <f aca="false">IFERROR(IF($F$3=0,"-",Tabla1[[#This Row],[Precio de Cliente neto]]*(1+$F$3)),"-")</f>
        <v>559.897065</v>
      </c>
      <c r="I7276" s="14" t="n">
        <v>533.2353</v>
      </c>
      <c r="J7276" s="14" t="n">
        <v>479.91177</v>
      </c>
    </row>
    <row r="7277" customFormat="false" ht="15" hidden="false" customHeight="false" outlineLevel="0" collapsed="false">
      <c r="A7277" s="12" t="n">
        <v>42504</v>
      </c>
      <c r="B7277" s="13" t="s">
        <v>7290</v>
      </c>
      <c r="C7277" s="14" t="n">
        <f aca="false">IF($F$2=0," - ",Tabla1[[#This Row],[Base Precio de Lista neto]])</f>
        <v>1080.7692</v>
      </c>
      <c r="D7277" s="14" t="n">
        <f aca="false">IF($F$2=0," - ",Tabla1[[#This Row],[Base Precio de Lista neto]]*(1-$F$2))</f>
        <v>756.53844</v>
      </c>
      <c r="E7277" s="14" t="n">
        <f aca="false">IF($F$2=0," - ",Tabla1[[#This Row],[Base para Mejor precio]]*(1-$F$2))</f>
        <v>680.884596</v>
      </c>
      <c r="F7277" s="12" t="s">
        <v>31</v>
      </c>
      <c r="G7277" s="15"/>
      <c r="H7277" s="14" t="n">
        <f aca="false">IFERROR(IF($F$3=0,"-",Tabla1[[#This Row],[Precio de Cliente neto]]*(1+$F$3)),"-")</f>
        <v>1134.80766</v>
      </c>
      <c r="I7277" s="14" t="n">
        <v>1080.7692</v>
      </c>
      <c r="J7277" s="14" t="n">
        <v>972.69228</v>
      </c>
    </row>
    <row r="7278" customFormat="false" ht="15" hidden="false" customHeight="false" outlineLevel="0" collapsed="false">
      <c r="A7278" s="12" t="n">
        <v>42506</v>
      </c>
      <c r="B7278" s="13" t="s">
        <v>7291</v>
      </c>
      <c r="C7278" s="14" t="n">
        <f aca="false">IF($F$2=0," - ",Tabla1[[#This Row],[Base Precio de Lista neto]])</f>
        <v>1202.3373</v>
      </c>
      <c r="D7278" s="14" t="n">
        <f aca="false">IF($F$2=0," - ",Tabla1[[#This Row],[Base Precio de Lista neto]]*(1-$F$2))</f>
        <v>841.63611</v>
      </c>
      <c r="E7278" s="14" t="n">
        <f aca="false">IF($F$2=0," - ",Tabla1[[#This Row],[Base para Mejor precio]]*(1-$F$2))</f>
        <v>757.472499</v>
      </c>
      <c r="F7278" s="12" t="s">
        <v>17</v>
      </c>
      <c r="G7278" s="15"/>
      <c r="H7278" s="14" t="n">
        <f aca="false">IFERROR(IF($F$3=0,"-",Tabla1[[#This Row],[Precio de Cliente neto]]*(1+$F$3)),"-")</f>
        <v>1262.454165</v>
      </c>
      <c r="I7278" s="14" t="n">
        <v>1202.3373</v>
      </c>
      <c r="J7278" s="14" t="n">
        <v>1082.10357</v>
      </c>
    </row>
    <row r="7279" customFormat="false" ht="15" hidden="false" customHeight="false" outlineLevel="0" collapsed="false">
      <c r="A7279" s="12" t="n">
        <v>42507</v>
      </c>
      <c r="B7279" s="13" t="s">
        <v>7292</v>
      </c>
      <c r="C7279" s="14" t="n">
        <f aca="false">IF($F$2=0," - ",Tabla1[[#This Row],[Base Precio de Lista neto]])</f>
        <v>621.5239</v>
      </c>
      <c r="D7279" s="14" t="n">
        <f aca="false">IF($F$2=0," - ",Tabla1[[#This Row],[Base Precio de Lista neto]]*(1-$F$2))</f>
        <v>435.06673</v>
      </c>
      <c r="E7279" s="14" t="n">
        <f aca="false">IF($F$2=0," - ",Tabla1[[#This Row],[Base para Mejor precio]]*(1-$F$2))</f>
        <v>391.560057</v>
      </c>
      <c r="F7279" s="12" t="s">
        <v>17</v>
      </c>
      <c r="G7279" s="15"/>
      <c r="H7279" s="14" t="n">
        <f aca="false">IFERROR(IF($F$3=0,"-",Tabla1[[#This Row],[Precio de Cliente neto]]*(1+$F$3)),"-")</f>
        <v>652.600095</v>
      </c>
      <c r="I7279" s="14" t="n">
        <v>621.5239</v>
      </c>
      <c r="J7279" s="14" t="n">
        <v>559.37151</v>
      </c>
    </row>
    <row r="7280" customFormat="false" ht="15" hidden="false" customHeight="false" outlineLevel="0" collapsed="false">
      <c r="A7280" s="12" t="n">
        <v>42508</v>
      </c>
      <c r="B7280" s="13" t="s">
        <v>7293</v>
      </c>
      <c r="C7280" s="14" t="n">
        <f aca="false">IF($F$2=0," - ",Tabla1[[#This Row],[Base Precio de Lista neto]])</f>
        <v>293.2447</v>
      </c>
      <c r="D7280" s="14" t="n">
        <f aca="false">IF($F$2=0," - ",Tabla1[[#This Row],[Base Precio de Lista neto]]*(1-$F$2))</f>
        <v>205.27129</v>
      </c>
      <c r="E7280" s="14" t="n">
        <f aca="false">IF($F$2=0," - ",Tabla1[[#This Row],[Base para Mejor precio]]*(1-$F$2))</f>
        <v>184.744161</v>
      </c>
      <c r="F7280" s="12" t="s">
        <v>17</v>
      </c>
      <c r="G7280" s="15"/>
      <c r="H7280" s="14" t="n">
        <f aca="false">IFERROR(IF($F$3=0,"-",Tabla1[[#This Row],[Precio de Cliente neto]]*(1+$F$3)),"-")</f>
        <v>307.906935</v>
      </c>
      <c r="I7280" s="14" t="n">
        <v>293.2447</v>
      </c>
      <c r="J7280" s="14" t="n">
        <v>263.92023</v>
      </c>
    </row>
    <row r="7281" customFormat="false" ht="15" hidden="false" customHeight="false" outlineLevel="0" collapsed="false">
      <c r="A7281" s="12" t="n">
        <v>42509</v>
      </c>
      <c r="B7281" s="13" t="s">
        <v>7294</v>
      </c>
      <c r="C7281" s="14" t="n">
        <f aca="false">IF($F$2=0," - ",Tabla1[[#This Row],[Base Precio de Lista neto]])</f>
        <v>601.764</v>
      </c>
      <c r="D7281" s="14" t="n">
        <f aca="false">IF($F$2=0," - ",Tabla1[[#This Row],[Base Precio de Lista neto]]*(1-$F$2))</f>
        <v>421.2348</v>
      </c>
      <c r="E7281" s="14" t="n">
        <f aca="false">IF($F$2=0," - ",Tabla1[[#This Row],[Base para Mejor precio]]*(1-$F$2))</f>
        <v>379.11132</v>
      </c>
      <c r="F7281" s="12" t="s">
        <v>17</v>
      </c>
      <c r="G7281" s="15"/>
      <c r="H7281" s="14" t="n">
        <f aca="false">IFERROR(IF($F$3=0,"-",Tabla1[[#This Row],[Precio de Cliente neto]]*(1+$F$3)),"-")</f>
        <v>631.8522</v>
      </c>
      <c r="I7281" s="14" t="n">
        <v>601.764</v>
      </c>
      <c r="J7281" s="14" t="n">
        <v>541.5876</v>
      </c>
    </row>
    <row r="7282" customFormat="false" ht="15" hidden="false" customHeight="false" outlineLevel="0" collapsed="false">
      <c r="A7282" s="12" t="n">
        <v>42510</v>
      </c>
      <c r="B7282" s="13" t="s">
        <v>7295</v>
      </c>
      <c r="C7282" s="14" t="n">
        <f aca="false">IF($F$2=0," - ",Tabla1[[#This Row],[Base Precio de Lista neto]])</f>
        <v>663.8708</v>
      </c>
      <c r="D7282" s="14" t="n">
        <f aca="false">IF($F$2=0," - ",Tabla1[[#This Row],[Base Precio de Lista neto]]*(1-$F$2))</f>
        <v>464.70956</v>
      </c>
      <c r="E7282" s="14" t="n">
        <f aca="false">IF($F$2=0," - ",Tabla1[[#This Row],[Base para Mejor precio]]*(1-$F$2))</f>
        <v>418.238604</v>
      </c>
      <c r="F7282" s="12" t="s">
        <v>17</v>
      </c>
      <c r="G7282" s="15"/>
      <c r="H7282" s="14" t="n">
        <f aca="false">IFERROR(IF($F$3=0,"-",Tabla1[[#This Row],[Precio de Cliente neto]]*(1+$F$3)),"-")</f>
        <v>697.06434</v>
      </c>
      <c r="I7282" s="14" t="n">
        <v>663.8708</v>
      </c>
      <c r="J7282" s="14" t="n">
        <v>597.48372</v>
      </c>
    </row>
    <row r="7283" customFormat="false" ht="15" hidden="false" customHeight="false" outlineLevel="0" collapsed="false">
      <c r="A7283" s="12" t="n">
        <v>42511</v>
      </c>
      <c r="B7283" s="13" t="s">
        <v>7296</v>
      </c>
      <c r="C7283" s="14" t="n">
        <f aca="false">IF($F$2=0," - ",Tabla1[[#This Row],[Base Precio de Lista neto]])</f>
        <v>777.9422</v>
      </c>
      <c r="D7283" s="14" t="n">
        <f aca="false">IF($F$2=0," - ",Tabla1[[#This Row],[Base Precio de Lista neto]]*(1-$F$2))</f>
        <v>544.55954</v>
      </c>
      <c r="E7283" s="14" t="n">
        <f aca="false">IF($F$2=0," - ",Tabla1[[#This Row],[Base para Mejor precio]]*(1-$F$2))</f>
        <v>490.103586</v>
      </c>
      <c r="F7283" s="12" t="s">
        <v>17</v>
      </c>
      <c r="G7283" s="15"/>
      <c r="H7283" s="14" t="n">
        <f aca="false">IFERROR(IF($F$3=0,"-",Tabla1[[#This Row],[Precio de Cliente neto]]*(1+$F$3)),"-")</f>
        <v>816.83931</v>
      </c>
      <c r="I7283" s="14" t="n">
        <v>777.9422</v>
      </c>
      <c r="J7283" s="14" t="n">
        <v>700.14798</v>
      </c>
    </row>
    <row r="7284" customFormat="false" ht="15" hidden="false" customHeight="false" outlineLevel="0" collapsed="false">
      <c r="A7284" s="12" t="n">
        <v>42512</v>
      </c>
      <c r="B7284" s="13" t="s">
        <v>7297</v>
      </c>
      <c r="C7284" s="14" t="n">
        <f aca="false">IF($F$2=0," - ",Tabla1[[#This Row],[Base Precio de Lista neto]])</f>
        <v>805.0797</v>
      </c>
      <c r="D7284" s="14" t="n">
        <f aca="false">IF($F$2=0," - ",Tabla1[[#This Row],[Base Precio de Lista neto]]*(1-$F$2))</f>
        <v>563.55579</v>
      </c>
      <c r="E7284" s="14" t="n">
        <f aca="false">IF($F$2=0," - ",Tabla1[[#This Row],[Base para Mejor precio]]*(1-$F$2))</f>
        <v>507.200211</v>
      </c>
      <c r="F7284" s="12" t="s">
        <v>17</v>
      </c>
      <c r="G7284" s="15"/>
      <c r="H7284" s="14" t="n">
        <f aca="false">IFERROR(IF($F$3=0,"-",Tabla1[[#This Row],[Precio de Cliente neto]]*(1+$F$3)),"-")</f>
        <v>845.333685</v>
      </c>
      <c r="I7284" s="14" t="n">
        <v>805.0797</v>
      </c>
      <c r="J7284" s="14" t="n">
        <v>724.57173</v>
      </c>
    </row>
    <row r="7285" customFormat="false" ht="15" hidden="false" customHeight="false" outlineLevel="0" collapsed="false">
      <c r="A7285" s="12" t="n">
        <v>42513</v>
      </c>
      <c r="B7285" s="13" t="s">
        <v>7298</v>
      </c>
      <c r="C7285" s="14" t="n">
        <f aca="false">IF($F$2=0," - ",Tabla1[[#This Row],[Base Precio de Lista neto]])</f>
        <v>858.1181</v>
      </c>
      <c r="D7285" s="14" t="n">
        <f aca="false">IF($F$2=0," - ",Tabla1[[#This Row],[Base Precio de Lista neto]]*(1-$F$2))</f>
        <v>600.68267</v>
      </c>
      <c r="E7285" s="14" t="n">
        <f aca="false">IF($F$2=0," - ",Tabla1[[#This Row],[Base para Mejor precio]]*(1-$F$2))</f>
        <v>540.614403</v>
      </c>
      <c r="F7285" s="12" t="s">
        <v>17</v>
      </c>
      <c r="G7285" s="15"/>
      <c r="H7285" s="14" t="n">
        <f aca="false">IFERROR(IF($F$3=0,"-",Tabla1[[#This Row],[Precio de Cliente neto]]*(1+$F$3)),"-")</f>
        <v>901.024005</v>
      </c>
      <c r="I7285" s="14" t="n">
        <v>858.1181</v>
      </c>
      <c r="J7285" s="14" t="n">
        <v>772.30629</v>
      </c>
    </row>
    <row r="7286" customFormat="false" ht="15" hidden="false" customHeight="false" outlineLevel="0" collapsed="false">
      <c r="A7286" s="12" t="n">
        <v>42514</v>
      </c>
      <c r="B7286" s="13" t="s">
        <v>7299</v>
      </c>
      <c r="C7286" s="14" t="n">
        <f aca="false">IF($F$2=0," - ",Tabla1[[#This Row],[Base Precio de Lista neto]])</f>
        <v>926.829</v>
      </c>
      <c r="D7286" s="14" t="n">
        <f aca="false">IF($F$2=0," - ",Tabla1[[#This Row],[Base Precio de Lista neto]]*(1-$F$2))</f>
        <v>648.7803</v>
      </c>
      <c r="E7286" s="14" t="n">
        <f aca="false">IF($F$2=0," - ",Tabla1[[#This Row],[Base para Mejor precio]]*(1-$F$2))</f>
        <v>583.90227</v>
      </c>
      <c r="F7286" s="12" t="s">
        <v>17</v>
      </c>
      <c r="G7286" s="15"/>
      <c r="H7286" s="14" t="n">
        <f aca="false">IFERROR(IF($F$3=0,"-",Tabla1[[#This Row],[Precio de Cliente neto]]*(1+$F$3)),"-")</f>
        <v>973.17045</v>
      </c>
      <c r="I7286" s="14" t="n">
        <v>926.829</v>
      </c>
      <c r="J7286" s="14" t="n">
        <v>834.1461</v>
      </c>
    </row>
    <row r="7287" customFormat="false" ht="15" hidden="false" customHeight="false" outlineLevel="0" collapsed="false">
      <c r="A7287" s="12" t="n">
        <v>42515</v>
      </c>
      <c r="B7287" s="13" t="s">
        <v>7300</v>
      </c>
      <c r="C7287" s="14" t="n">
        <f aca="false">IF($F$2=0," - ",Tabla1[[#This Row],[Base Precio de Lista neto]])</f>
        <v>562.0122</v>
      </c>
      <c r="D7287" s="14" t="n">
        <f aca="false">IF($F$2=0," - ",Tabla1[[#This Row],[Base Precio de Lista neto]]*(1-$F$2))</f>
        <v>393.40854</v>
      </c>
      <c r="E7287" s="14" t="n">
        <f aca="false">IF($F$2=0," - ",Tabla1[[#This Row],[Base para Mejor precio]]*(1-$F$2))</f>
        <v>354.067686</v>
      </c>
      <c r="F7287" s="12" t="s">
        <v>17</v>
      </c>
      <c r="G7287" s="15"/>
      <c r="H7287" s="14" t="n">
        <f aca="false">IFERROR(IF($F$3=0,"-",Tabla1[[#This Row],[Precio de Cliente neto]]*(1+$F$3)),"-")</f>
        <v>590.11281</v>
      </c>
      <c r="I7287" s="14" t="n">
        <v>562.0122</v>
      </c>
      <c r="J7287" s="14" t="n">
        <v>505.81098</v>
      </c>
    </row>
    <row r="7288" customFormat="false" ht="15" hidden="false" customHeight="false" outlineLevel="0" collapsed="false">
      <c r="A7288" s="12" t="n">
        <v>42516</v>
      </c>
      <c r="B7288" s="13" t="s">
        <v>7301</v>
      </c>
      <c r="C7288" s="14" t="n">
        <f aca="false">IF($F$2=0," - ",Tabla1[[#This Row],[Base Precio de Lista neto]])</f>
        <v>663.8708</v>
      </c>
      <c r="D7288" s="14" t="n">
        <f aca="false">IF($F$2=0," - ",Tabla1[[#This Row],[Base Precio de Lista neto]]*(1-$F$2))</f>
        <v>464.70956</v>
      </c>
      <c r="E7288" s="14" t="n">
        <f aca="false">IF($F$2=0," - ",Tabla1[[#This Row],[Base para Mejor precio]]*(1-$F$2))</f>
        <v>418.238604</v>
      </c>
      <c r="F7288" s="12" t="s">
        <v>17</v>
      </c>
      <c r="G7288" s="15"/>
      <c r="H7288" s="14" t="n">
        <f aca="false">IFERROR(IF($F$3=0,"-",Tabla1[[#This Row],[Precio de Cliente neto]]*(1+$F$3)),"-")</f>
        <v>697.06434</v>
      </c>
      <c r="I7288" s="14" t="n">
        <v>663.8708</v>
      </c>
      <c r="J7288" s="14" t="n">
        <v>597.48372</v>
      </c>
    </row>
    <row r="7289" customFormat="false" ht="15" hidden="false" customHeight="false" outlineLevel="0" collapsed="false">
      <c r="A7289" s="12" t="n">
        <v>42517</v>
      </c>
      <c r="B7289" s="13" t="s">
        <v>7302</v>
      </c>
      <c r="C7289" s="14" t="n">
        <f aca="false">IF($F$2=0," - ",Tabla1[[#This Row],[Base Precio de Lista neto]])</f>
        <v>663.8708</v>
      </c>
      <c r="D7289" s="14" t="n">
        <f aca="false">IF($F$2=0," - ",Tabla1[[#This Row],[Base Precio de Lista neto]]*(1-$F$2))</f>
        <v>464.70956</v>
      </c>
      <c r="E7289" s="14" t="n">
        <f aca="false">IF($F$2=0," - ",Tabla1[[#This Row],[Base para Mejor precio]]*(1-$F$2))</f>
        <v>418.238604</v>
      </c>
      <c r="F7289" s="12" t="s">
        <v>17</v>
      </c>
      <c r="G7289" s="15"/>
      <c r="H7289" s="14" t="n">
        <f aca="false">IFERROR(IF($F$3=0,"-",Tabla1[[#This Row],[Precio de Cliente neto]]*(1+$F$3)),"-")</f>
        <v>697.06434</v>
      </c>
      <c r="I7289" s="14" t="n">
        <v>663.8708</v>
      </c>
      <c r="J7289" s="14" t="n">
        <v>597.48372</v>
      </c>
    </row>
    <row r="7290" customFormat="false" ht="15" hidden="false" customHeight="false" outlineLevel="0" collapsed="false">
      <c r="A7290" s="12" t="n">
        <v>42519</v>
      </c>
      <c r="B7290" s="13" t="s">
        <v>7303</v>
      </c>
      <c r="C7290" s="14" t="n">
        <f aca="false">IF($F$2=0," - ",Tabla1[[#This Row],[Base Precio de Lista neto]])</f>
        <v>740.5712</v>
      </c>
      <c r="D7290" s="14" t="n">
        <f aca="false">IF($F$2=0," - ",Tabla1[[#This Row],[Base Precio de Lista neto]]*(1-$F$2))</f>
        <v>518.39984</v>
      </c>
      <c r="E7290" s="14" t="n">
        <f aca="false">IF($F$2=0," - ",Tabla1[[#This Row],[Base para Mejor precio]]*(1-$F$2))</f>
        <v>466.559856</v>
      </c>
      <c r="F7290" s="12" t="s">
        <v>14</v>
      </c>
      <c r="G7290" s="15"/>
      <c r="H7290" s="14" t="n">
        <f aca="false">IFERROR(IF($F$3=0,"-",Tabla1[[#This Row],[Precio de Cliente neto]]*(1+$F$3)),"-")</f>
        <v>777.59976</v>
      </c>
      <c r="I7290" s="14" t="n">
        <v>740.5712</v>
      </c>
      <c r="J7290" s="14" t="n">
        <v>666.51408</v>
      </c>
    </row>
    <row r="7291" customFormat="false" ht="15" hidden="false" customHeight="false" outlineLevel="0" collapsed="false">
      <c r="A7291" s="12" t="n">
        <v>42520</v>
      </c>
      <c r="B7291" s="13" t="s">
        <v>7304</v>
      </c>
      <c r="C7291" s="14" t="n">
        <f aca="false">IF($F$2=0," - ",Tabla1[[#This Row],[Base Precio de Lista neto]])</f>
        <v>2.0024</v>
      </c>
      <c r="D7291" s="14" t="n">
        <f aca="false">IF($F$2=0," - ",Tabla1[[#This Row],[Base Precio de Lista neto]]*(1-$F$2))</f>
        <v>1.40168</v>
      </c>
      <c r="E7291" s="14" t="n">
        <f aca="false">IF($F$2=0," - ",Tabla1[[#This Row],[Base para Mejor precio]]*(1-$F$2))</f>
        <v>1.261512</v>
      </c>
      <c r="F7291" s="12" t="s">
        <v>31</v>
      </c>
      <c r="G7291" s="15"/>
      <c r="H7291" s="14" t="n">
        <f aca="false">IFERROR(IF($F$3=0,"-",Tabla1[[#This Row],[Precio de Cliente neto]]*(1+$F$3)),"-")</f>
        <v>2.10252</v>
      </c>
      <c r="I7291" s="14" t="n">
        <v>2.0024</v>
      </c>
      <c r="J7291" s="14" t="n">
        <v>1.80216</v>
      </c>
    </row>
    <row r="7292" customFormat="false" ht="15" hidden="false" customHeight="false" outlineLevel="0" collapsed="false">
      <c r="A7292" s="12" t="n">
        <v>42521</v>
      </c>
      <c r="B7292" s="13" t="s">
        <v>7305</v>
      </c>
      <c r="C7292" s="14" t="n">
        <f aca="false">IF($F$2=0," - ",Tabla1[[#This Row],[Base Precio de Lista neto]])</f>
        <v>3.2991</v>
      </c>
      <c r="D7292" s="14" t="n">
        <f aca="false">IF($F$2=0," - ",Tabla1[[#This Row],[Base Precio de Lista neto]]*(1-$F$2))</f>
        <v>2.30937</v>
      </c>
      <c r="E7292" s="14" t="n">
        <f aca="false">IF($F$2=0," - ",Tabla1[[#This Row],[Base para Mejor precio]]*(1-$F$2))</f>
        <v>2.078433</v>
      </c>
      <c r="F7292" s="12" t="s">
        <v>31</v>
      </c>
      <c r="G7292" s="15"/>
      <c r="H7292" s="14" t="n">
        <f aca="false">IFERROR(IF($F$3=0,"-",Tabla1[[#This Row],[Precio de Cliente neto]]*(1+$F$3)),"-")</f>
        <v>3.464055</v>
      </c>
      <c r="I7292" s="14" t="n">
        <v>3.2991</v>
      </c>
      <c r="J7292" s="14" t="n">
        <v>2.96919</v>
      </c>
    </row>
    <row r="7293" customFormat="false" ht="15" hidden="false" customHeight="false" outlineLevel="0" collapsed="false">
      <c r="A7293" s="12" t="n">
        <v>42522</v>
      </c>
      <c r="B7293" s="13" t="s">
        <v>7306</v>
      </c>
      <c r="C7293" s="14" t="n">
        <f aca="false">IF($F$2=0," - ",Tabla1[[#This Row],[Base Precio de Lista neto]])</f>
        <v>3.3825</v>
      </c>
      <c r="D7293" s="14" t="n">
        <f aca="false">IF($F$2=0," - ",Tabla1[[#This Row],[Base Precio de Lista neto]]*(1-$F$2))</f>
        <v>2.36775</v>
      </c>
      <c r="E7293" s="14" t="n">
        <f aca="false">IF($F$2=0," - ",Tabla1[[#This Row],[Base para Mejor precio]]*(1-$F$2))</f>
        <v>2.130975</v>
      </c>
      <c r="F7293" s="12" t="s">
        <v>31</v>
      </c>
      <c r="G7293" s="15"/>
      <c r="H7293" s="14" t="n">
        <f aca="false">IFERROR(IF($F$3=0,"-",Tabla1[[#This Row],[Precio de Cliente neto]]*(1+$F$3)),"-")</f>
        <v>3.551625</v>
      </c>
      <c r="I7293" s="14" t="n">
        <v>3.3825</v>
      </c>
      <c r="J7293" s="14" t="n">
        <v>3.04425</v>
      </c>
    </row>
    <row r="7294" customFormat="false" ht="15" hidden="false" customHeight="false" outlineLevel="0" collapsed="false">
      <c r="A7294" s="12" t="n">
        <v>42523</v>
      </c>
      <c r="B7294" s="13" t="s">
        <v>7307</v>
      </c>
      <c r="C7294" s="14" t="n">
        <f aca="false">IF($F$2=0," - ",Tabla1[[#This Row],[Base Precio de Lista neto]])</f>
        <v>663.8708</v>
      </c>
      <c r="D7294" s="14" t="n">
        <f aca="false">IF($F$2=0," - ",Tabla1[[#This Row],[Base Precio de Lista neto]]*(1-$F$2))</f>
        <v>464.70956</v>
      </c>
      <c r="E7294" s="14" t="n">
        <f aca="false">IF($F$2=0," - ",Tabla1[[#This Row],[Base para Mejor precio]]*(1-$F$2))</f>
        <v>418.238604</v>
      </c>
      <c r="F7294" s="12" t="s">
        <v>17</v>
      </c>
      <c r="G7294" s="15"/>
      <c r="H7294" s="14" t="n">
        <f aca="false">IFERROR(IF($F$3=0,"-",Tabla1[[#This Row],[Precio de Cliente neto]]*(1+$F$3)),"-")</f>
        <v>697.06434</v>
      </c>
      <c r="I7294" s="14" t="n">
        <v>663.8708</v>
      </c>
      <c r="J7294" s="14" t="n">
        <v>597.48372</v>
      </c>
    </row>
    <row r="7295" customFormat="false" ht="15" hidden="false" customHeight="false" outlineLevel="0" collapsed="false">
      <c r="A7295" s="12" t="n">
        <v>42524</v>
      </c>
      <c r="B7295" s="13" t="s">
        <v>7308</v>
      </c>
      <c r="C7295" s="14" t="n">
        <f aca="false">IF($F$2=0," - ",Tabla1[[#This Row],[Base Precio de Lista neto]])</f>
        <v>588.0039</v>
      </c>
      <c r="D7295" s="14" t="n">
        <f aca="false">IF($F$2=0," - ",Tabla1[[#This Row],[Base Precio de Lista neto]]*(1-$F$2))</f>
        <v>411.60273</v>
      </c>
      <c r="E7295" s="14" t="n">
        <f aca="false">IF($F$2=0," - ",Tabla1[[#This Row],[Base para Mejor precio]]*(1-$F$2))</f>
        <v>370.442457</v>
      </c>
      <c r="F7295" s="12" t="s">
        <v>17</v>
      </c>
      <c r="G7295" s="15"/>
      <c r="H7295" s="14" t="n">
        <f aca="false">IFERROR(IF($F$3=0,"-",Tabla1[[#This Row],[Precio de Cliente neto]]*(1+$F$3)),"-")</f>
        <v>617.404095</v>
      </c>
      <c r="I7295" s="14" t="n">
        <v>588.0039</v>
      </c>
      <c r="J7295" s="14" t="n">
        <v>529.20351</v>
      </c>
    </row>
    <row r="7296" customFormat="false" ht="15" hidden="false" customHeight="false" outlineLevel="0" collapsed="false">
      <c r="A7296" s="12" t="n">
        <v>42560</v>
      </c>
      <c r="B7296" s="13" t="s">
        <v>7309</v>
      </c>
      <c r="C7296" s="14" t="n">
        <f aca="false">IF($F$2=0," - ",Tabla1[[#This Row],[Base Precio de Lista neto]])</f>
        <v>302.3537</v>
      </c>
      <c r="D7296" s="14" t="n">
        <f aca="false">IF($F$2=0," - ",Tabla1[[#This Row],[Base Precio de Lista neto]]*(1-$F$2))</f>
        <v>211.64759</v>
      </c>
      <c r="E7296" s="14" t="n">
        <f aca="false">IF($F$2=0," - ",Tabla1[[#This Row],[Base para Mejor precio]]*(1-$F$2))</f>
        <v>190.482831</v>
      </c>
      <c r="F7296" s="12" t="s">
        <v>17</v>
      </c>
      <c r="G7296" s="15"/>
      <c r="H7296" s="14" t="n">
        <f aca="false">IFERROR(IF($F$3=0,"-",Tabla1[[#This Row],[Precio de Cliente neto]]*(1+$F$3)),"-")</f>
        <v>317.471385</v>
      </c>
      <c r="I7296" s="14" t="n">
        <v>302.3537</v>
      </c>
      <c r="J7296" s="14" t="n">
        <v>272.11833</v>
      </c>
    </row>
    <row r="7297" customFormat="false" ht="15" hidden="false" customHeight="false" outlineLevel="0" collapsed="false">
      <c r="A7297" s="12" t="n">
        <v>42561</v>
      </c>
      <c r="B7297" s="13" t="s">
        <v>7310</v>
      </c>
      <c r="C7297" s="14" t="n">
        <f aca="false">IF($F$2=0," - ",Tabla1[[#This Row],[Base Precio de Lista neto]])</f>
        <v>627.6905</v>
      </c>
      <c r="D7297" s="14" t="n">
        <f aca="false">IF($F$2=0," - ",Tabla1[[#This Row],[Base Precio de Lista neto]]*(1-$F$2))</f>
        <v>439.38335</v>
      </c>
      <c r="E7297" s="14" t="n">
        <f aca="false">IF($F$2=0," - ",Tabla1[[#This Row],[Base para Mejor precio]]*(1-$F$2))</f>
        <v>395.445015</v>
      </c>
      <c r="F7297" s="12" t="s">
        <v>17</v>
      </c>
      <c r="G7297" s="15"/>
      <c r="H7297" s="14" t="n">
        <f aca="false">IFERROR(IF($F$3=0,"-",Tabla1[[#This Row],[Precio de Cliente neto]]*(1+$F$3)),"-")</f>
        <v>659.075025</v>
      </c>
      <c r="I7297" s="14" t="n">
        <v>627.6905</v>
      </c>
      <c r="J7297" s="14" t="n">
        <v>564.92145</v>
      </c>
    </row>
    <row r="7298" customFormat="false" ht="15" hidden="false" customHeight="false" outlineLevel="0" collapsed="false">
      <c r="A7298" s="12" t="n">
        <v>42562</v>
      </c>
      <c r="B7298" s="13" t="s">
        <v>7311</v>
      </c>
      <c r="C7298" s="14" t="n">
        <f aca="false">IF($F$2=0," - ",Tabla1[[#This Row],[Base Precio de Lista neto]])</f>
        <v>329.4012</v>
      </c>
      <c r="D7298" s="14" t="n">
        <f aca="false">IF($F$2=0," - ",Tabla1[[#This Row],[Base Precio de Lista neto]]*(1-$F$2))</f>
        <v>230.58084</v>
      </c>
      <c r="E7298" s="14" t="n">
        <f aca="false">IF($F$2=0," - ",Tabla1[[#This Row],[Base para Mejor precio]]*(1-$F$2))</f>
        <v>207.522756</v>
      </c>
      <c r="F7298" s="12" t="s">
        <v>17</v>
      </c>
      <c r="G7298" s="15"/>
      <c r="H7298" s="14" t="n">
        <f aca="false">IFERROR(IF($F$3=0,"-",Tabla1[[#This Row],[Precio de Cliente neto]]*(1+$F$3)),"-")</f>
        <v>345.87126</v>
      </c>
      <c r="I7298" s="14" t="n">
        <v>329.4012</v>
      </c>
      <c r="J7298" s="14" t="n">
        <v>296.46108</v>
      </c>
    </row>
    <row r="7299" customFormat="false" ht="15" hidden="false" customHeight="false" outlineLevel="0" collapsed="false">
      <c r="A7299" s="12" t="n">
        <v>42563</v>
      </c>
      <c r="B7299" s="13" t="s">
        <v>7312</v>
      </c>
      <c r="C7299" s="14" t="n">
        <f aca="false">IF($F$2=0," - ",Tabla1[[#This Row],[Base Precio de Lista neto]])</f>
        <v>676.1093</v>
      </c>
      <c r="D7299" s="14" t="n">
        <f aca="false">IF($F$2=0," - ",Tabla1[[#This Row],[Base Precio de Lista neto]]*(1-$F$2))</f>
        <v>473.27651</v>
      </c>
      <c r="E7299" s="14" t="n">
        <f aca="false">IF($F$2=0," - ",Tabla1[[#This Row],[Base para Mejor precio]]*(1-$F$2))</f>
        <v>425.948859</v>
      </c>
      <c r="F7299" s="12" t="s">
        <v>17</v>
      </c>
      <c r="G7299" s="15"/>
      <c r="H7299" s="14" t="n">
        <f aca="false">IFERROR(IF($F$3=0,"-",Tabla1[[#This Row],[Precio de Cliente neto]]*(1+$F$3)),"-")</f>
        <v>709.914765</v>
      </c>
      <c r="I7299" s="14" t="n">
        <v>676.1093</v>
      </c>
      <c r="J7299" s="14" t="n">
        <v>608.49837</v>
      </c>
    </row>
    <row r="7300" customFormat="false" ht="15" hidden="false" customHeight="false" outlineLevel="0" collapsed="false">
      <c r="A7300" s="12" t="n">
        <v>42564</v>
      </c>
      <c r="B7300" s="13" t="s">
        <v>7313</v>
      </c>
      <c r="C7300" s="14" t="n">
        <f aca="false">IF($F$2=0," - ",Tabla1[[#This Row],[Base Precio de Lista neto]])</f>
        <v>315.3165</v>
      </c>
      <c r="D7300" s="14" t="n">
        <f aca="false">IF($F$2=0," - ",Tabla1[[#This Row],[Base Precio de Lista neto]]*(1-$F$2))</f>
        <v>220.72155</v>
      </c>
      <c r="E7300" s="14" t="n">
        <f aca="false">IF($F$2=0," - ",Tabla1[[#This Row],[Base para Mejor precio]]*(1-$F$2))</f>
        <v>198.649395</v>
      </c>
      <c r="F7300" s="12" t="s">
        <v>17</v>
      </c>
      <c r="G7300" s="15"/>
      <c r="H7300" s="14" t="n">
        <f aca="false">IFERROR(IF($F$3=0,"-",Tabla1[[#This Row],[Precio de Cliente neto]]*(1+$F$3)),"-")</f>
        <v>331.082325</v>
      </c>
      <c r="I7300" s="14" t="n">
        <v>315.3165</v>
      </c>
      <c r="J7300" s="14" t="n">
        <v>283.78485</v>
      </c>
    </row>
    <row r="7301" customFormat="false" ht="15" hidden="false" customHeight="false" outlineLevel="0" collapsed="false">
      <c r="A7301" s="12" t="n">
        <v>42565</v>
      </c>
      <c r="B7301" s="13" t="s">
        <v>7314</v>
      </c>
      <c r="C7301" s="14" t="n">
        <f aca="false">IF($F$2=0," - ",Tabla1[[#This Row],[Base Precio de Lista neto]])</f>
        <v>651.3748</v>
      </c>
      <c r="D7301" s="14" t="n">
        <f aca="false">IF($F$2=0," - ",Tabla1[[#This Row],[Base Precio de Lista neto]]*(1-$F$2))</f>
        <v>455.96236</v>
      </c>
      <c r="E7301" s="14" t="n">
        <f aca="false">IF($F$2=0," - ",Tabla1[[#This Row],[Base para Mejor precio]]*(1-$F$2))</f>
        <v>410.366124</v>
      </c>
      <c r="F7301" s="12" t="s">
        <v>17</v>
      </c>
      <c r="G7301" s="15"/>
      <c r="H7301" s="14" t="n">
        <f aca="false">IFERROR(IF($F$3=0,"-",Tabla1[[#This Row],[Precio de Cliente neto]]*(1+$F$3)),"-")</f>
        <v>683.94354</v>
      </c>
      <c r="I7301" s="14" t="n">
        <v>651.3748</v>
      </c>
      <c r="J7301" s="14" t="n">
        <v>586.23732</v>
      </c>
    </row>
    <row r="7302" customFormat="false" ht="15" hidden="false" customHeight="false" outlineLevel="0" collapsed="false">
      <c r="A7302" s="12" t="n">
        <v>42566</v>
      </c>
      <c r="B7302" s="13" t="s">
        <v>7315</v>
      </c>
      <c r="C7302" s="14" t="n">
        <f aca="false">IF($F$2=0," - ",Tabla1[[#This Row],[Base Precio de Lista neto]])</f>
        <v>861.3759</v>
      </c>
      <c r="D7302" s="14" t="n">
        <f aca="false">IF($F$2=0," - ",Tabla1[[#This Row],[Base Precio de Lista neto]]*(1-$F$2))</f>
        <v>602.96313</v>
      </c>
      <c r="E7302" s="14" t="n">
        <f aca="false">IF($F$2=0," - ",Tabla1[[#This Row],[Base para Mejor precio]]*(1-$F$2))</f>
        <v>542.666817</v>
      </c>
      <c r="F7302" s="12" t="s">
        <v>17</v>
      </c>
      <c r="G7302" s="15"/>
      <c r="H7302" s="14" t="n">
        <f aca="false">IFERROR(IF($F$3=0,"-",Tabla1[[#This Row],[Precio de Cliente neto]]*(1+$F$3)),"-")</f>
        <v>904.444695</v>
      </c>
      <c r="I7302" s="14" t="n">
        <v>861.3759</v>
      </c>
      <c r="J7302" s="14" t="n">
        <v>775.23831</v>
      </c>
    </row>
    <row r="7303" customFormat="false" ht="15" hidden="false" customHeight="false" outlineLevel="0" collapsed="false">
      <c r="A7303" s="12" t="n">
        <v>42567</v>
      </c>
      <c r="B7303" s="13" t="s">
        <v>7316</v>
      </c>
      <c r="C7303" s="14" t="n">
        <f aca="false">IF($F$2=0," - ",Tabla1[[#This Row],[Base Precio de Lista neto]])</f>
        <v>934.0375</v>
      </c>
      <c r="D7303" s="14" t="n">
        <f aca="false">IF($F$2=0," - ",Tabla1[[#This Row],[Base Precio de Lista neto]]*(1-$F$2))</f>
        <v>653.82625</v>
      </c>
      <c r="E7303" s="14" t="n">
        <f aca="false">IF($F$2=0," - ",Tabla1[[#This Row],[Base para Mejor precio]]*(1-$F$2))</f>
        <v>588.443625</v>
      </c>
      <c r="F7303" s="12" t="s">
        <v>17</v>
      </c>
      <c r="G7303" s="15"/>
      <c r="H7303" s="14" t="n">
        <f aca="false">IFERROR(IF($F$3=0,"-",Tabla1[[#This Row],[Precio de Cliente neto]]*(1+$F$3)),"-")</f>
        <v>980.739375</v>
      </c>
      <c r="I7303" s="14" t="n">
        <v>934.0375</v>
      </c>
      <c r="J7303" s="14" t="n">
        <v>840.63375</v>
      </c>
    </row>
    <row r="7304" customFormat="false" ht="15" hidden="false" customHeight="false" outlineLevel="0" collapsed="false">
      <c r="A7304" s="12" t="n">
        <v>42568</v>
      </c>
      <c r="B7304" s="13" t="s">
        <v>7317</v>
      </c>
      <c r="C7304" s="14" t="n">
        <f aca="false">IF($F$2=0," - ",Tabla1[[#This Row],[Base Precio de Lista neto]])</f>
        <v>623.8654</v>
      </c>
      <c r="D7304" s="14" t="n">
        <f aca="false">IF($F$2=0," - ",Tabla1[[#This Row],[Base Precio de Lista neto]]*(1-$F$2))</f>
        <v>436.70578</v>
      </c>
      <c r="E7304" s="14" t="n">
        <f aca="false">IF($F$2=0," - ",Tabla1[[#This Row],[Base para Mejor precio]]*(1-$F$2))</f>
        <v>393.035202</v>
      </c>
      <c r="F7304" s="12" t="s">
        <v>17</v>
      </c>
      <c r="G7304" s="15"/>
      <c r="H7304" s="14" t="n">
        <f aca="false">IFERROR(IF($F$3=0,"-",Tabla1[[#This Row],[Precio de Cliente neto]]*(1+$F$3)),"-")</f>
        <v>655.05867</v>
      </c>
      <c r="I7304" s="14" t="n">
        <v>623.8654</v>
      </c>
      <c r="J7304" s="14" t="n">
        <v>561.47886</v>
      </c>
    </row>
    <row r="7305" customFormat="false" ht="15" hidden="false" customHeight="false" outlineLevel="0" collapsed="false">
      <c r="A7305" s="12" t="n">
        <v>42569</v>
      </c>
      <c r="B7305" s="13" t="s">
        <v>7318</v>
      </c>
      <c r="C7305" s="14" t="n">
        <f aca="false">IF($F$2=0," - ",Tabla1[[#This Row],[Base Precio de Lista neto]])</f>
        <v>107.2544</v>
      </c>
      <c r="D7305" s="14" t="n">
        <f aca="false">IF($F$2=0," - ",Tabla1[[#This Row],[Base Precio de Lista neto]]*(1-$F$2))</f>
        <v>75.07808</v>
      </c>
      <c r="E7305" s="14" t="n">
        <f aca="false">IF($F$2=0," - ",Tabla1[[#This Row],[Base para Mejor precio]]*(1-$F$2))</f>
        <v>67.570272</v>
      </c>
      <c r="F7305" s="12" t="s">
        <v>17</v>
      </c>
      <c r="G7305" s="15"/>
      <c r="H7305" s="14" t="n">
        <f aca="false">IFERROR(IF($F$3=0,"-",Tabla1[[#This Row],[Precio de Cliente neto]]*(1+$F$3)),"-")</f>
        <v>112.61712</v>
      </c>
      <c r="I7305" s="14" t="n">
        <v>107.2544</v>
      </c>
      <c r="J7305" s="14" t="n">
        <v>96.52896</v>
      </c>
    </row>
    <row r="7306" customFormat="false" ht="15" hidden="false" customHeight="false" outlineLevel="0" collapsed="false">
      <c r="A7306" s="12" t="n">
        <v>42600</v>
      </c>
      <c r="B7306" s="13" t="s">
        <v>7319</v>
      </c>
      <c r="C7306" s="14" t="n">
        <f aca="false">IF($F$2=0," - ",Tabla1[[#This Row],[Base Precio de Lista neto]])</f>
        <v>571.4937</v>
      </c>
      <c r="D7306" s="14" t="n">
        <f aca="false">IF($F$2=0," - ",Tabla1[[#This Row],[Base Precio de Lista neto]]*(1-$F$2))</f>
        <v>400.04559</v>
      </c>
      <c r="E7306" s="14" t="n">
        <f aca="false">IF($F$2=0," - ",Tabla1[[#This Row],[Base para Mejor precio]]*(1-$F$2))</f>
        <v>360.041031</v>
      </c>
      <c r="F7306" s="12" t="s">
        <v>17</v>
      </c>
      <c r="G7306" s="15"/>
      <c r="H7306" s="14" t="n">
        <f aca="false">IFERROR(IF($F$3=0,"-",Tabla1[[#This Row],[Precio de Cliente neto]]*(1+$F$3)),"-")</f>
        <v>600.068385</v>
      </c>
      <c r="I7306" s="14" t="n">
        <v>571.4937</v>
      </c>
      <c r="J7306" s="14" t="n">
        <v>514.34433</v>
      </c>
    </row>
    <row r="7307" customFormat="false" ht="15" hidden="false" customHeight="false" outlineLevel="0" collapsed="false">
      <c r="A7307" s="12" t="n">
        <v>42601</v>
      </c>
      <c r="B7307" s="13" t="s">
        <v>7320</v>
      </c>
      <c r="C7307" s="14" t="n">
        <f aca="false">IF($F$2=0," - ",Tabla1[[#This Row],[Base Precio de Lista neto]])</f>
        <v>664.1971</v>
      </c>
      <c r="D7307" s="14" t="n">
        <f aca="false">IF($F$2=0," - ",Tabla1[[#This Row],[Base Precio de Lista neto]]*(1-$F$2))</f>
        <v>464.93797</v>
      </c>
      <c r="E7307" s="14" t="n">
        <f aca="false">IF($F$2=0," - ",Tabla1[[#This Row],[Base para Mejor precio]]*(1-$F$2))</f>
        <v>418.444173</v>
      </c>
      <c r="F7307" s="12" t="s">
        <v>17</v>
      </c>
      <c r="G7307" s="15"/>
      <c r="H7307" s="14" t="n">
        <f aca="false">IFERROR(IF($F$3=0,"-",Tabla1[[#This Row],[Precio de Cliente neto]]*(1+$F$3)),"-")</f>
        <v>697.406955</v>
      </c>
      <c r="I7307" s="14" t="n">
        <v>664.1971</v>
      </c>
      <c r="J7307" s="14" t="n">
        <v>597.77739</v>
      </c>
    </row>
    <row r="7308" customFormat="false" ht="15" hidden="false" customHeight="false" outlineLevel="0" collapsed="false">
      <c r="A7308" s="12" t="n">
        <v>42602</v>
      </c>
      <c r="B7308" s="13" t="s">
        <v>7321</v>
      </c>
      <c r="C7308" s="14" t="n">
        <f aca="false">IF($F$2=0," - ",Tabla1[[#This Row],[Base Precio de Lista neto]])</f>
        <v>5029.7906</v>
      </c>
      <c r="D7308" s="14" t="n">
        <f aca="false">IF($F$2=0," - ",Tabla1[[#This Row],[Base Precio de Lista neto]]*(1-$F$2))</f>
        <v>3520.85342</v>
      </c>
      <c r="E7308" s="14" t="n">
        <f aca="false">IF($F$2=0," - ",Tabla1[[#This Row],[Base para Mejor precio]]*(1-$F$2))</f>
        <v>3168.768078</v>
      </c>
      <c r="F7308" s="12" t="s">
        <v>17</v>
      </c>
      <c r="G7308" s="15"/>
      <c r="H7308" s="14" t="n">
        <f aca="false">IFERROR(IF($F$3=0,"-",Tabla1[[#This Row],[Precio de Cliente neto]]*(1+$F$3)),"-")</f>
        <v>5281.28013</v>
      </c>
      <c r="I7308" s="14" t="n">
        <v>5029.7906</v>
      </c>
      <c r="J7308" s="14" t="n">
        <v>4526.81154</v>
      </c>
    </row>
    <row r="7309" customFormat="false" ht="15" hidden="false" customHeight="false" outlineLevel="0" collapsed="false">
      <c r="A7309" s="12" t="n">
        <v>42603</v>
      </c>
      <c r="B7309" s="13" t="s">
        <v>7322</v>
      </c>
      <c r="C7309" s="14" t="n">
        <f aca="false">IF($F$2=0," - ",Tabla1[[#This Row],[Base Precio de Lista neto]])</f>
        <v>3868.6549</v>
      </c>
      <c r="D7309" s="14" t="n">
        <f aca="false">IF($F$2=0," - ",Tabla1[[#This Row],[Base Precio de Lista neto]]*(1-$F$2))</f>
        <v>2708.05843</v>
      </c>
      <c r="E7309" s="14" t="n">
        <f aca="false">IF($F$2=0," - ",Tabla1[[#This Row],[Base para Mejor precio]]*(1-$F$2))</f>
        <v>2437.252587</v>
      </c>
      <c r="F7309" s="12" t="s">
        <v>17</v>
      </c>
      <c r="G7309" s="15"/>
      <c r="H7309" s="14" t="n">
        <f aca="false">IFERROR(IF($F$3=0,"-",Tabla1[[#This Row],[Precio de Cliente neto]]*(1+$F$3)),"-")</f>
        <v>4062.087645</v>
      </c>
      <c r="I7309" s="14" t="n">
        <v>3868.6549</v>
      </c>
      <c r="J7309" s="14" t="n">
        <v>3481.78941</v>
      </c>
    </row>
    <row r="7310" customFormat="false" ht="15" hidden="false" customHeight="false" outlineLevel="0" collapsed="false">
      <c r="A7310" s="12" t="n">
        <v>42604</v>
      </c>
      <c r="B7310" s="13" t="s">
        <v>7323</v>
      </c>
      <c r="C7310" s="14" t="n">
        <f aca="false">IF($F$2=0," - ",Tabla1[[#This Row],[Base Precio de Lista neto]])</f>
        <v>3438.3531</v>
      </c>
      <c r="D7310" s="14" t="n">
        <f aca="false">IF($F$2=0," - ",Tabla1[[#This Row],[Base Precio de Lista neto]]*(1-$F$2))</f>
        <v>2406.84717</v>
      </c>
      <c r="E7310" s="14" t="n">
        <f aca="false">IF($F$2=0," - ",Tabla1[[#This Row],[Base para Mejor precio]]*(1-$F$2))</f>
        <v>2166.162453</v>
      </c>
      <c r="F7310" s="12" t="s">
        <v>17</v>
      </c>
      <c r="G7310" s="15"/>
      <c r="H7310" s="14" t="n">
        <f aca="false">IFERROR(IF($F$3=0,"-",Tabla1[[#This Row],[Precio de Cliente neto]]*(1+$F$3)),"-")</f>
        <v>3610.270755</v>
      </c>
      <c r="I7310" s="14" t="n">
        <v>3438.3531</v>
      </c>
      <c r="J7310" s="14" t="n">
        <v>3094.51779</v>
      </c>
    </row>
    <row r="7311" customFormat="false" ht="15" hidden="false" customHeight="false" outlineLevel="0" collapsed="false">
      <c r="A7311" s="12" t="n">
        <v>42605</v>
      </c>
      <c r="B7311" s="13" t="s">
        <v>7324</v>
      </c>
      <c r="C7311" s="14" t="n">
        <f aca="false">IF($F$2=0," - ",Tabla1[[#This Row],[Base Precio de Lista neto]])</f>
        <v>2200.4894</v>
      </c>
      <c r="D7311" s="14" t="n">
        <f aca="false">IF($F$2=0," - ",Tabla1[[#This Row],[Base Precio de Lista neto]]*(1-$F$2))</f>
        <v>1540.34258</v>
      </c>
      <c r="E7311" s="14" t="n">
        <f aca="false">IF($F$2=0," - ",Tabla1[[#This Row],[Base para Mejor precio]]*(1-$F$2))</f>
        <v>1386.308322</v>
      </c>
      <c r="F7311" s="12" t="s">
        <v>17</v>
      </c>
      <c r="G7311" s="15"/>
      <c r="H7311" s="14" t="n">
        <f aca="false">IFERROR(IF($F$3=0,"-",Tabla1[[#This Row],[Precio de Cliente neto]]*(1+$F$3)),"-")</f>
        <v>2310.51387</v>
      </c>
      <c r="I7311" s="14" t="n">
        <v>2200.4894</v>
      </c>
      <c r="J7311" s="14" t="n">
        <v>1980.44046</v>
      </c>
    </row>
    <row r="7312" customFormat="false" ht="15" hidden="false" customHeight="false" outlineLevel="0" collapsed="false">
      <c r="A7312" s="12" t="n">
        <v>42606</v>
      </c>
      <c r="B7312" s="13" t="s">
        <v>7325</v>
      </c>
      <c r="C7312" s="14" t="n">
        <f aca="false">IF($F$2=0," - ",Tabla1[[#This Row],[Base Precio de Lista neto]])</f>
        <v>2727.839</v>
      </c>
      <c r="D7312" s="14" t="n">
        <f aca="false">IF($F$2=0," - ",Tabla1[[#This Row],[Base Precio de Lista neto]]*(1-$F$2))</f>
        <v>1909.4873</v>
      </c>
      <c r="E7312" s="14" t="n">
        <f aca="false">IF($F$2=0," - ",Tabla1[[#This Row],[Base para Mejor precio]]*(1-$F$2))</f>
        <v>1718.53857</v>
      </c>
      <c r="F7312" s="12" t="s">
        <v>17</v>
      </c>
      <c r="G7312" s="15"/>
      <c r="H7312" s="14" t="n">
        <f aca="false">IFERROR(IF($F$3=0,"-",Tabla1[[#This Row],[Precio de Cliente neto]]*(1+$F$3)),"-")</f>
        <v>2864.23095</v>
      </c>
      <c r="I7312" s="14" t="n">
        <v>2727.839</v>
      </c>
      <c r="J7312" s="14" t="n">
        <v>2455.0551</v>
      </c>
    </row>
    <row r="7313" customFormat="false" ht="15" hidden="false" customHeight="false" outlineLevel="0" collapsed="false">
      <c r="A7313" s="12" t="n">
        <v>42607</v>
      </c>
      <c r="B7313" s="13" t="s">
        <v>7326</v>
      </c>
      <c r="C7313" s="14" t="n">
        <f aca="false">IF($F$2=0," - ",Tabla1[[#This Row],[Base Precio de Lista neto]])</f>
        <v>4381.4505</v>
      </c>
      <c r="D7313" s="14" t="n">
        <f aca="false">IF($F$2=0," - ",Tabla1[[#This Row],[Base Precio de Lista neto]]*(1-$F$2))</f>
        <v>3067.01535</v>
      </c>
      <c r="E7313" s="14" t="n">
        <f aca="false">IF($F$2=0," - ",Tabla1[[#This Row],[Base para Mejor precio]]*(1-$F$2))</f>
        <v>2760.313815</v>
      </c>
      <c r="F7313" s="12" t="s">
        <v>17</v>
      </c>
      <c r="G7313" s="15"/>
      <c r="H7313" s="14" t="n">
        <f aca="false">IFERROR(IF($F$3=0,"-",Tabla1[[#This Row],[Precio de Cliente neto]]*(1+$F$3)),"-")</f>
        <v>4600.523025</v>
      </c>
      <c r="I7313" s="14" t="n">
        <v>4381.4505</v>
      </c>
      <c r="J7313" s="14" t="n">
        <v>3943.30545</v>
      </c>
    </row>
    <row r="7314" customFormat="false" ht="15" hidden="false" customHeight="false" outlineLevel="0" collapsed="false">
      <c r="A7314" s="12" t="n">
        <v>42608</v>
      </c>
      <c r="B7314" s="13" t="s">
        <v>7327</v>
      </c>
      <c r="C7314" s="14" t="n">
        <f aca="false">IF($F$2=0," - ",Tabla1[[#This Row],[Base Precio de Lista neto]])</f>
        <v>3844.7092</v>
      </c>
      <c r="D7314" s="14" t="n">
        <f aca="false">IF($F$2=0," - ",Tabla1[[#This Row],[Base Precio de Lista neto]]*(1-$F$2))</f>
        <v>2691.29644</v>
      </c>
      <c r="E7314" s="14" t="n">
        <f aca="false">IF($F$2=0," - ",Tabla1[[#This Row],[Base para Mejor precio]]*(1-$F$2))</f>
        <v>2422.166796</v>
      </c>
      <c r="F7314" s="12" t="s">
        <v>17</v>
      </c>
      <c r="G7314" s="15"/>
      <c r="H7314" s="14" t="n">
        <f aca="false">IFERROR(IF($F$3=0,"-",Tabla1[[#This Row],[Precio de Cliente neto]]*(1+$F$3)),"-")</f>
        <v>4036.94466</v>
      </c>
      <c r="I7314" s="14" t="n">
        <v>3844.7092</v>
      </c>
      <c r="J7314" s="14" t="n">
        <v>3460.23828</v>
      </c>
    </row>
    <row r="7315" customFormat="false" ht="15" hidden="false" customHeight="false" outlineLevel="0" collapsed="false">
      <c r="A7315" s="12" t="n">
        <v>42609</v>
      </c>
      <c r="B7315" s="13" t="s">
        <v>7328</v>
      </c>
      <c r="C7315" s="14" t="n">
        <f aca="false">IF($F$2=0," - ",Tabla1[[#This Row],[Base Precio de Lista neto]])</f>
        <v>3605.9233</v>
      </c>
      <c r="D7315" s="14" t="n">
        <f aca="false">IF($F$2=0," - ",Tabla1[[#This Row],[Base Precio de Lista neto]]*(1-$F$2))</f>
        <v>2524.14631</v>
      </c>
      <c r="E7315" s="14" t="n">
        <f aca="false">IF($F$2=0," - ",Tabla1[[#This Row],[Base para Mejor precio]]*(1-$F$2))</f>
        <v>2271.731679</v>
      </c>
      <c r="F7315" s="12" t="s">
        <v>17</v>
      </c>
      <c r="G7315" s="15"/>
      <c r="H7315" s="14" t="n">
        <f aca="false">IFERROR(IF($F$3=0,"-",Tabla1[[#This Row],[Precio de Cliente neto]]*(1+$F$3)),"-")</f>
        <v>3786.219465</v>
      </c>
      <c r="I7315" s="14" t="n">
        <v>3605.9233</v>
      </c>
      <c r="J7315" s="14" t="n">
        <v>3245.33097</v>
      </c>
    </row>
    <row r="7316" customFormat="false" ht="15" hidden="false" customHeight="false" outlineLevel="0" collapsed="false">
      <c r="A7316" s="12" t="n">
        <v>42699</v>
      </c>
      <c r="B7316" s="13" t="s">
        <v>7329</v>
      </c>
      <c r="C7316" s="14" t="n">
        <f aca="false">IF($F$2=0," - ",Tabla1[[#This Row],[Base Precio de Lista neto]])</f>
        <v>962.8368</v>
      </c>
      <c r="D7316" s="14" t="n">
        <f aca="false">IF($F$2=0," - ",Tabla1[[#This Row],[Base Precio de Lista neto]]*(1-$F$2))</f>
        <v>673.98576</v>
      </c>
      <c r="E7316" s="14" t="n">
        <f aca="false">IF($F$2=0," - ",Tabla1[[#This Row],[Base para Mejor precio]]*(1-$F$2))</f>
        <v>606.587184</v>
      </c>
      <c r="F7316" s="12" t="s">
        <v>17</v>
      </c>
      <c r="G7316" s="15"/>
      <c r="H7316" s="14" t="n">
        <f aca="false">IFERROR(IF($F$3=0,"-",Tabla1[[#This Row],[Precio de Cliente neto]]*(1+$F$3)),"-")</f>
        <v>1010.97864</v>
      </c>
      <c r="I7316" s="14" t="n">
        <v>962.8368</v>
      </c>
      <c r="J7316" s="14" t="n">
        <v>866.55312</v>
      </c>
    </row>
    <row r="7317" customFormat="false" ht="15" hidden="false" customHeight="false" outlineLevel="0" collapsed="false">
      <c r="A7317" s="12" t="n">
        <v>42700</v>
      </c>
      <c r="B7317" s="13" t="s">
        <v>7330</v>
      </c>
      <c r="C7317" s="14" t="n">
        <f aca="false">IF($F$2=0," - ",Tabla1[[#This Row],[Base Precio de Lista neto]])</f>
        <v>993.5974</v>
      </c>
      <c r="D7317" s="14" t="n">
        <f aca="false">IF($F$2=0," - ",Tabla1[[#This Row],[Base Precio de Lista neto]]*(1-$F$2))</f>
        <v>695.51818</v>
      </c>
      <c r="E7317" s="14" t="n">
        <f aca="false">IF($F$2=0," - ",Tabla1[[#This Row],[Base para Mejor precio]]*(1-$F$2))</f>
        <v>625.966362</v>
      </c>
      <c r="F7317" s="12" t="s">
        <v>17</v>
      </c>
      <c r="G7317" s="15"/>
      <c r="H7317" s="14" t="n">
        <f aca="false">IFERROR(IF($F$3=0,"-",Tabla1[[#This Row],[Precio de Cliente neto]]*(1+$F$3)),"-")</f>
        <v>1043.27727</v>
      </c>
      <c r="I7317" s="14" t="n">
        <v>993.5974</v>
      </c>
      <c r="J7317" s="14" t="n">
        <v>894.23766</v>
      </c>
    </row>
    <row r="7318" customFormat="false" ht="15" hidden="false" customHeight="false" outlineLevel="0" collapsed="false">
      <c r="A7318" s="12" t="n">
        <v>42701</v>
      </c>
      <c r="B7318" s="13" t="s">
        <v>7331</v>
      </c>
      <c r="C7318" s="14" t="n">
        <f aca="false">IF($F$2=0," - ",Tabla1[[#This Row],[Base Precio de Lista neto]])</f>
        <v>1541.1275</v>
      </c>
      <c r="D7318" s="14" t="n">
        <f aca="false">IF($F$2=0," - ",Tabla1[[#This Row],[Base Precio de Lista neto]]*(1-$F$2))</f>
        <v>1078.78925</v>
      </c>
      <c r="E7318" s="14" t="n">
        <f aca="false">IF($F$2=0," - ",Tabla1[[#This Row],[Base para Mejor precio]]*(1-$F$2))</f>
        <v>970.910325</v>
      </c>
      <c r="F7318" s="12" t="s">
        <v>17</v>
      </c>
      <c r="G7318" s="15"/>
      <c r="H7318" s="14" t="n">
        <f aca="false">IFERROR(IF($F$3=0,"-",Tabla1[[#This Row],[Precio de Cliente neto]]*(1+$F$3)),"-")</f>
        <v>1618.183875</v>
      </c>
      <c r="I7318" s="14" t="n">
        <v>1541.1275</v>
      </c>
      <c r="J7318" s="14" t="n">
        <v>1387.01475</v>
      </c>
    </row>
    <row r="7319" customFormat="false" ht="15" hidden="false" customHeight="false" outlineLevel="0" collapsed="false">
      <c r="A7319" s="12" t="n">
        <v>42702</v>
      </c>
      <c r="B7319" s="13" t="s">
        <v>7332</v>
      </c>
      <c r="C7319" s="14" t="n">
        <f aca="false">IF($F$2=0," - ",Tabla1[[#This Row],[Base Precio de Lista neto]])</f>
        <v>1580.3664</v>
      </c>
      <c r="D7319" s="14" t="n">
        <f aca="false">IF($F$2=0," - ",Tabla1[[#This Row],[Base Precio de Lista neto]]*(1-$F$2))</f>
        <v>1106.25648</v>
      </c>
      <c r="E7319" s="14" t="n">
        <f aca="false">IF($F$2=0," - ",Tabla1[[#This Row],[Base para Mejor precio]]*(1-$F$2))</f>
        <v>995.630832</v>
      </c>
      <c r="F7319" s="12" t="s">
        <v>17</v>
      </c>
      <c r="G7319" s="15"/>
      <c r="H7319" s="14" t="n">
        <f aca="false">IFERROR(IF($F$3=0,"-",Tabla1[[#This Row],[Precio de Cliente neto]]*(1+$F$3)),"-")</f>
        <v>1659.38472</v>
      </c>
      <c r="I7319" s="14" t="n">
        <v>1580.3664</v>
      </c>
      <c r="J7319" s="14" t="n">
        <v>1422.32976</v>
      </c>
    </row>
    <row r="7320" customFormat="false" ht="15" hidden="false" customHeight="false" outlineLevel="0" collapsed="false">
      <c r="A7320" s="12" t="n">
        <v>42703</v>
      </c>
      <c r="B7320" s="13" t="s">
        <v>7333</v>
      </c>
      <c r="C7320" s="14" t="n">
        <f aca="false">IF($F$2=0," - ",Tabla1[[#This Row],[Base Precio de Lista neto]])</f>
        <v>2892.0835</v>
      </c>
      <c r="D7320" s="14" t="n">
        <f aca="false">IF($F$2=0," - ",Tabla1[[#This Row],[Base Precio de Lista neto]]*(1-$F$2))</f>
        <v>2024.45845</v>
      </c>
      <c r="E7320" s="14" t="n">
        <f aca="false">IF($F$2=0," - ",Tabla1[[#This Row],[Base para Mejor precio]]*(1-$F$2))</f>
        <v>1822.012605</v>
      </c>
      <c r="F7320" s="12" t="s">
        <v>17</v>
      </c>
      <c r="G7320" s="15"/>
      <c r="H7320" s="14" t="n">
        <f aca="false">IFERROR(IF($F$3=0,"-",Tabla1[[#This Row],[Precio de Cliente neto]]*(1+$F$3)),"-")</f>
        <v>3036.687675</v>
      </c>
      <c r="I7320" s="14" t="n">
        <v>2892.0835</v>
      </c>
      <c r="J7320" s="14" t="n">
        <v>2602.87515</v>
      </c>
    </row>
    <row r="7321" customFormat="false" ht="15" hidden="false" customHeight="false" outlineLevel="0" collapsed="false">
      <c r="A7321" s="12" t="n">
        <v>42704</v>
      </c>
      <c r="B7321" s="13" t="s">
        <v>7334</v>
      </c>
      <c r="C7321" s="14" t="n">
        <f aca="false">IF($F$2=0," - ",Tabla1[[#This Row],[Base Precio de Lista neto]])</f>
        <v>1338.554</v>
      </c>
      <c r="D7321" s="14" t="n">
        <f aca="false">IF($F$2=0," - ",Tabla1[[#This Row],[Base Precio de Lista neto]]*(1-$F$2))</f>
        <v>936.9878</v>
      </c>
      <c r="E7321" s="14" t="n">
        <f aca="false">IF($F$2=0," - ",Tabla1[[#This Row],[Base para Mejor precio]]*(1-$F$2))</f>
        <v>843.28902</v>
      </c>
      <c r="F7321" s="12" t="s">
        <v>17</v>
      </c>
      <c r="G7321" s="15"/>
      <c r="H7321" s="14" t="n">
        <f aca="false">IFERROR(IF($F$3=0,"-",Tabla1[[#This Row],[Precio de Cliente neto]]*(1+$F$3)),"-")</f>
        <v>1405.4817</v>
      </c>
      <c r="I7321" s="14" t="n">
        <v>1338.554</v>
      </c>
      <c r="J7321" s="14" t="n">
        <v>1204.6986</v>
      </c>
    </row>
    <row r="7322" customFormat="false" ht="15" hidden="false" customHeight="false" outlineLevel="0" collapsed="false">
      <c r="A7322" s="12" t="n">
        <v>42705</v>
      </c>
      <c r="B7322" s="13" t="s">
        <v>7335</v>
      </c>
      <c r="C7322" s="14" t="n">
        <f aca="false">IF($F$2=0," - ",Tabla1[[#This Row],[Base Precio de Lista neto]])</f>
        <v>956.4426</v>
      </c>
      <c r="D7322" s="14" t="n">
        <f aca="false">IF($F$2=0," - ",Tabla1[[#This Row],[Base Precio de Lista neto]]*(1-$F$2))</f>
        <v>669.50982</v>
      </c>
      <c r="E7322" s="14" t="n">
        <f aca="false">IF($F$2=0," - ",Tabla1[[#This Row],[Base para Mejor precio]]*(1-$F$2))</f>
        <v>602.558838</v>
      </c>
      <c r="F7322" s="12" t="s">
        <v>31</v>
      </c>
      <c r="G7322" s="15"/>
      <c r="H7322" s="14" t="n">
        <f aca="false">IFERROR(IF($F$3=0,"-",Tabla1[[#This Row],[Precio de Cliente neto]]*(1+$F$3)),"-")</f>
        <v>1004.26473</v>
      </c>
      <c r="I7322" s="14" t="n">
        <v>956.4426</v>
      </c>
      <c r="J7322" s="14" t="n">
        <v>860.79834</v>
      </c>
    </row>
    <row r="7323" customFormat="false" ht="15" hidden="false" customHeight="false" outlineLevel="0" collapsed="false">
      <c r="A7323" s="12" t="n">
        <v>42706</v>
      </c>
      <c r="B7323" s="13" t="s">
        <v>7336</v>
      </c>
      <c r="C7323" s="14" t="n">
        <f aca="false">IF($F$2=0," - ",Tabla1[[#This Row],[Base Precio de Lista neto]])</f>
        <v>922.0992</v>
      </c>
      <c r="D7323" s="14" t="n">
        <f aca="false">IF($F$2=0," - ",Tabla1[[#This Row],[Base Precio de Lista neto]]*(1-$F$2))</f>
        <v>645.46944</v>
      </c>
      <c r="E7323" s="14" t="n">
        <f aca="false">IF($F$2=0," - ",Tabla1[[#This Row],[Base para Mejor precio]]*(1-$F$2))</f>
        <v>580.922496</v>
      </c>
      <c r="F7323" s="12" t="s">
        <v>31</v>
      </c>
      <c r="G7323" s="15"/>
      <c r="H7323" s="14" t="n">
        <f aca="false">IFERROR(IF($F$3=0,"-",Tabla1[[#This Row],[Precio de Cliente neto]]*(1+$F$3)),"-")</f>
        <v>968.20416</v>
      </c>
      <c r="I7323" s="14" t="n">
        <v>922.0992</v>
      </c>
      <c r="J7323" s="14" t="n">
        <v>829.88928</v>
      </c>
    </row>
    <row r="7324" customFormat="false" ht="15" hidden="false" customHeight="false" outlineLevel="0" collapsed="false">
      <c r="A7324" s="12" t="n">
        <v>42707</v>
      </c>
      <c r="B7324" s="13" t="s">
        <v>7337</v>
      </c>
      <c r="C7324" s="14" t="n">
        <f aca="false">IF($F$2=0," - ",Tabla1[[#This Row],[Base Precio de Lista neto]])</f>
        <v>870.4335</v>
      </c>
      <c r="D7324" s="14" t="n">
        <f aca="false">IF($F$2=0," - ",Tabla1[[#This Row],[Base Precio de Lista neto]]*(1-$F$2))</f>
        <v>609.30345</v>
      </c>
      <c r="E7324" s="14" t="n">
        <f aca="false">IF($F$2=0," - ",Tabla1[[#This Row],[Base para Mejor precio]]*(1-$F$2))</f>
        <v>548.373105</v>
      </c>
      <c r="F7324" s="12" t="s">
        <v>31</v>
      </c>
      <c r="G7324" s="15"/>
      <c r="H7324" s="14" t="n">
        <f aca="false">IFERROR(IF($F$3=0,"-",Tabla1[[#This Row],[Precio de Cliente neto]]*(1+$F$3)),"-")</f>
        <v>913.955175</v>
      </c>
      <c r="I7324" s="14" t="n">
        <v>870.4335</v>
      </c>
      <c r="J7324" s="14" t="n">
        <v>783.39015</v>
      </c>
    </row>
    <row r="7325" customFormat="false" ht="15" hidden="false" customHeight="false" outlineLevel="0" collapsed="false">
      <c r="A7325" s="12" t="n">
        <v>42708</v>
      </c>
      <c r="B7325" s="13" t="s">
        <v>7338</v>
      </c>
      <c r="C7325" s="14" t="n">
        <f aca="false">IF($F$2=0," - ",Tabla1[[#This Row],[Base Precio de Lista neto]])</f>
        <v>829.1064</v>
      </c>
      <c r="D7325" s="14" t="n">
        <f aca="false">IF($F$2=0," - ",Tabla1[[#This Row],[Base Precio de Lista neto]]*(1-$F$2))</f>
        <v>580.37448</v>
      </c>
      <c r="E7325" s="14" t="n">
        <f aca="false">IF($F$2=0," - ",Tabla1[[#This Row],[Base para Mejor precio]]*(1-$F$2))</f>
        <v>522.337032</v>
      </c>
      <c r="F7325" s="12" t="s">
        <v>31</v>
      </c>
      <c r="G7325" s="15"/>
      <c r="H7325" s="14" t="n">
        <f aca="false">IFERROR(IF($F$3=0,"-",Tabla1[[#This Row],[Precio de Cliente neto]]*(1+$F$3)),"-")</f>
        <v>870.56172</v>
      </c>
      <c r="I7325" s="14" t="n">
        <v>829.1064</v>
      </c>
      <c r="J7325" s="14" t="n">
        <v>746.19576</v>
      </c>
    </row>
    <row r="7326" customFormat="false" ht="15" hidden="false" customHeight="false" outlineLevel="0" collapsed="false">
      <c r="A7326" s="12" t="n">
        <v>42709</v>
      </c>
      <c r="B7326" s="13" t="s">
        <v>7339</v>
      </c>
      <c r="C7326" s="14" t="n">
        <f aca="false">IF($F$2=0," - ",Tabla1[[#This Row],[Base Precio de Lista neto]])</f>
        <v>839.4382</v>
      </c>
      <c r="D7326" s="14" t="n">
        <f aca="false">IF($F$2=0," - ",Tabla1[[#This Row],[Base Precio de Lista neto]]*(1-$F$2))</f>
        <v>587.60674</v>
      </c>
      <c r="E7326" s="14" t="n">
        <f aca="false">IF($F$2=0," - ",Tabla1[[#This Row],[Base para Mejor precio]]*(1-$F$2))</f>
        <v>528.846066</v>
      </c>
      <c r="F7326" s="12" t="s">
        <v>31</v>
      </c>
      <c r="G7326" s="15"/>
      <c r="H7326" s="14" t="n">
        <f aca="false">IFERROR(IF($F$3=0,"-",Tabla1[[#This Row],[Precio de Cliente neto]]*(1+$F$3)),"-")</f>
        <v>881.41011</v>
      </c>
      <c r="I7326" s="14" t="n">
        <v>839.4382</v>
      </c>
      <c r="J7326" s="14" t="n">
        <v>755.49438</v>
      </c>
    </row>
    <row r="7327" customFormat="false" ht="15" hidden="false" customHeight="false" outlineLevel="0" collapsed="false">
      <c r="A7327" s="12" t="n">
        <v>42710</v>
      </c>
      <c r="B7327" s="13" t="s">
        <v>7340</v>
      </c>
      <c r="C7327" s="14" t="n">
        <f aca="false">IF($F$2=0," - ",Tabla1[[#This Row],[Base Precio de Lista neto]])</f>
        <v>423.5563</v>
      </c>
      <c r="D7327" s="14" t="n">
        <f aca="false">IF($F$2=0," - ",Tabla1[[#This Row],[Base Precio de Lista neto]]*(1-$F$2))</f>
        <v>296.48941</v>
      </c>
      <c r="E7327" s="14" t="n">
        <f aca="false">IF($F$2=0," - ",Tabla1[[#This Row],[Base para Mejor precio]]*(1-$F$2))</f>
        <v>266.840469</v>
      </c>
      <c r="F7327" s="12" t="s">
        <v>17</v>
      </c>
      <c r="G7327" s="15"/>
      <c r="H7327" s="14" t="n">
        <f aca="false">IFERROR(IF($F$3=0,"-",Tabla1[[#This Row],[Precio de Cliente neto]]*(1+$F$3)),"-")</f>
        <v>444.734115</v>
      </c>
      <c r="I7327" s="14" t="n">
        <v>423.5563</v>
      </c>
      <c r="J7327" s="14" t="n">
        <v>381.20067</v>
      </c>
    </row>
    <row r="7328" customFormat="false" ht="15" hidden="false" customHeight="false" outlineLevel="0" collapsed="false">
      <c r="A7328" s="12" t="n">
        <v>42711</v>
      </c>
      <c r="B7328" s="13" t="s">
        <v>7341</v>
      </c>
      <c r="C7328" s="14" t="n">
        <f aca="false">IF($F$2=0," - ",Tabla1[[#This Row],[Base Precio de Lista neto]])</f>
        <v>471.7641</v>
      </c>
      <c r="D7328" s="14" t="n">
        <f aca="false">IF($F$2=0," - ",Tabla1[[#This Row],[Base Precio de Lista neto]]*(1-$F$2))</f>
        <v>330.23487</v>
      </c>
      <c r="E7328" s="14" t="n">
        <f aca="false">IF($F$2=0," - ",Tabla1[[#This Row],[Base para Mejor precio]]*(1-$F$2))</f>
        <v>297.211383</v>
      </c>
      <c r="F7328" s="12" t="s">
        <v>17</v>
      </c>
      <c r="G7328" s="15"/>
      <c r="H7328" s="14" t="n">
        <f aca="false">IFERROR(IF($F$3=0,"-",Tabla1[[#This Row],[Precio de Cliente neto]]*(1+$F$3)),"-")</f>
        <v>495.352305</v>
      </c>
      <c r="I7328" s="14" t="n">
        <v>471.7641</v>
      </c>
      <c r="J7328" s="14" t="n">
        <v>424.58769</v>
      </c>
    </row>
    <row r="7329" customFormat="false" ht="15" hidden="false" customHeight="false" outlineLevel="0" collapsed="false">
      <c r="A7329" s="12" t="n">
        <v>42712</v>
      </c>
      <c r="B7329" s="13" t="s">
        <v>7342</v>
      </c>
      <c r="C7329" s="14" t="n">
        <f aca="false">IF($F$2=0," - ",Tabla1[[#This Row],[Base Precio de Lista neto]])</f>
        <v>430.576</v>
      </c>
      <c r="D7329" s="14" t="n">
        <f aca="false">IF($F$2=0," - ",Tabla1[[#This Row],[Base Precio de Lista neto]]*(1-$F$2))</f>
        <v>301.4032</v>
      </c>
      <c r="E7329" s="14" t="n">
        <f aca="false">IF($F$2=0," - ",Tabla1[[#This Row],[Base para Mejor precio]]*(1-$F$2))</f>
        <v>271.26288</v>
      </c>
      <c r="F7329" s="12" t="s">
        <v>17</v>
      </c>
      <c r="G7329" s="15"/>
      <c r="H7329" s="14" t="n">
        <f aca="false">IFERROR(IF($F$3=0,"-",Tabla1[[#This Row],[Precio de Cliente neto]]*(1+$F$3)),"-")</f>
        <v>452.1048</v>
      </c>
      <c r="I7329" s="14" t="n">
        <v>430.576</v>
      </c>
      <c r="J7329" s="14" t="n">
        <v>387.5184</v>
      </c>
    </row>
    <row r="7330" customFormat="false" ht="15" hidden="false" customHeight="false" outlineLevel="0" collapsed="false">
      <c r="A7330" s="12" t="n">
        <v>42713</v>
      </c>
      <c r="B7330" s="13" t="s">
        <v>7343</v>
      </c>
      <c r="C7330" s="14" t="n">
        <f aca="false">IF($F$2=0," - ",Tabla1[[#This Row],[Base Precio de Lista neto]])</f>
        <v>509.541</v>
      </c>
      <c r="D7330" s="14" t="n">
        <f aca="false">IF($F$2=0," - ",Tabla1[[#This Row],[Base Precio de Lista neto]]*(1-$F$2))</f>
        <v>356.6787</v>
      </c>
      <c r="E7330" s="14" t="n">
        <f aca="false">IF($F$2=0," - ",Tabla1[[#This Row],[Base para Mejor precio]]*(1-$F$2))</f>
        <v>321.01083</v>
      </c>
      <c r="F7330" s="12" t="s">
        <v>17</v>
      </c>
      <c r="G7330" s="15"/>
      <c r="H7330" s="14" t="n">
        <f aca="false">IFERROR(IF($F$3=0,"-",Tabla1[[#This Row],[Precio de Cliente neto]]*(1+$F$3)),"-")</f>
        <v>535.01805</v>
      </c>
      <c r="I7330" s="14" t="n">
        <v>509.541</v>
      </c>
      <c r="J7330" s="14" t="n">
        <v>458.5869</v>
      </c>
    </row>
    <row r="7331" customFormat="false" ht="15" hidden="false" customHeight="false" outlineLevel="0" collapsed="false">
      <c r="A7331" s="12" t="n">
        <v>42714</v>
      </c>
      <c r="B7331" s="13" t="s">
        <v>7344</v>
      </c>
      <c r="C7331" s="14" t="n">
        <f aca="false">IF($F$2=0," - ",Tabla1[[#This Row],[Base Precio de Lista neto]])</f>
        <v>778.4621</v>
      </c>
      <c r="D7331" s="14" t="n">
        <f aca="false">IF($F$2=0," - ",Tabla1[[#This Row],[Base Precio de Lista neto]]*(1-$F$2))</f>
        <v>544.92347</v>
      </c>
      <c r="E7331" s="14" t="n">
        <f aca="false">IF($F$2=0," - ",Tabla1[[#This Row],[Base para Mejor precio]]*(1-$F$2))</f>
        <v>490.431123</v>
      </c>
      <c r="F7331" s="12" t="s">
        <v>17</v>
      </c>
      <c r="G7331" s="15"/>
      <c r="H7331" s="14" t="n">
        <f aca="false">IFERROR(IF($F$3=0,"-",Tabla1[[#This Row],[Precio de Cliente neto]]*(1+$F$3)),"-")</f>
        <v>817.385205</v>
      </c>
      <c r="I7331" s="14" t="n">
        <v>778.4621</v>
      </c>
      <c r="J7331" s="14" t="n">
        <v>700.61589</v>
      </c>
    </row>
    <row r="7332" customFormat="false" ht="15" hidden="false" customHeight="false" outlineLevel="0" collapsed="false">
      <c r="A7332" s="12" t="n">
        <v>42715</v>
      </c>
      <c r="B7332" s="13" t="s">
        <v>7345</v>
      </c>
      <c r="C7332" s="14" t="n">
        <f aca="false">IF($F$2=0," - ",Tabla1[[#This Row],[Base Precio de Lista neto]])</f>
        <v>888.463</v>
      </c>
      <c r="D7332" s="14" t="n">
        <f aca="false">IF($F$2=0," - ",Tabla1[[#This Row],[Base Precio de Lista neto]]*(1-$F$2))</f>
        <v>621.9241</v>
      </c>
      <c r="E7332" s="14" t="n">
        <f aca="false">IF($F$2=0," - ",Tabla1[[#This Row],[Base para Mejor precio]]*(1-$F$2))</f>
        <v>559.73169</v>
      </c>
      <c r="F7332" s="12" t="s">
        <v>17</v>
      </c>
      <c r="G7332" s="15"/>
      <c r="H7332" s="14" t="n">
        <f aca="false">IFERROR(IF($F$3=0,"-",Tabla1[[#This Row],[Precio de Cliente neto]]*(1+$F$3)),"-")</f>
        <v>932.88615</v>
      </c>
      <c r="I7332" s="14" t="n">
        <v>888.463</v>
      </c>
      <c r="J7332" s="14" t="n">
        <v>799.6167</v>
      </c>
    </row>
    <row r="7333" customFormat="false" ht="15" hidden="false" customHeight="false" outlineLevel="0" collapsed="false">
      <c r="A7333" s="12" t="n">
        <v>42716</v>
      </c>
      <c r="B7333" s="13" t="s">
        <v>7346</v>
      </c>
      <c r="C7333" s="14" t="n">
        <f aca="false">IF($F$2=0," - ",Tabla1[[#This Row],[Base Precio de Lista neto]])</f>
        <v>1642.4549</v>
      </c>
      <c r="D7333" s="14" t="n">
        <f aca="false">IF($F$2=0," - ",Tabla1[[#This Row],[Base Precio de Lista neto]]*(1-$F$2))</f>
        <v>1149.71843</v>
      </c>
      <c r="E7333" s="14" t="n">
        <f aca="false">IF($F$2=0," - ",Tabla1[[#This Row],[Base para Mejor precio]]*(1-$F$2))</f>
        <v>1034.746587</v>
      </c>
      <c r="F7333" s="12" t="s">
        <v>17</v>
      </c>
      <c r="G7333" s="15"/>
      <c r="H7333" s="14" t="n">
        <f aca="false">IFERROR(IF($F$3=0,"-",Tabla1[[#This Row],[Precio de Cliente neto]]*(1+$F$3)),"-")</f>
        <v>1724.577645</v>
      </c>
      <c r="I7333" s="14" t="n">
        <v>1642.4549</v>
      </c>
      <c r="J7333" s="14" t="n">
        <v>1478.20941</v>
      </c>
    </row>
    <row r="7334" customFormat="false" ht="15" hidden="false" customHeight="false" outlineLevel="0" collapsed="false">
      <c r="A7334" s="12" t="n">
        <v>42717</v>
      </c>
      <c r="B7334" s="13" t="s">
        <v>7347</v>
      </c>
      <c r="C7334" s="14" t="n">
        <f aca="false">IF($F$2=0," - ",Tabla1[[#This Row],[Base Precio de Lista neto]])</f>
        <v>1911.0498</v>
      </c>
      <c r="D7334" s="14" t="n">
        <f aca="false">IF($F$2=0," - ",Tabla1[[#This Row],[Base Precio de Lista neto]]*(1-$F$2))</f>
        <v>1337.73486</v>
      </c>
      <c r="E7334" s="14" t="n">
        <f aca="false">IF($F$2=0," - ",Tabla1[[#This Row],[Base para Mejor precio]]*(1-$F$2))</f>
        <v>1203.961374</v>
      </c>
      <c r="F7334" s="12" t="s">
        <v>17</v>
      </c>
      <c r="G7334" s="15"/>
      <c r="H7334" s="14" t="n">
        <f aca="false">IFERROR(IF($F$3=0,"-",Tabla1[[#This Row],[Precio de Cliente neto]]*(1+$F$3)),"-")</f>
        <v>2006.60229</v>
      </c>
      <c r="I7334" s="14" t="n">
        <v>1911.0498</v>
      </c>
      <c r="J7334" s="14" t="n">
        <v>1719.94482</v>
      </c>
    </row>
    <row r="7335" customFormat="false" ht="15" hidden="false" customHeight="false" outlineLevel="0" collapsed="false">
      <c r="A7335" s="12" t="n">
        <v>42718</v>
      </c>
      <c r="B7335" s="13" t="s">
        <v>7348</v>
      </c>
      <c r="C7335" s="14" t="n">
        <f aca="false">IF($F$2=0," - ",Tabla1[[#This Row],[Base Precio de Lista neto]])</f>
        <v>2202.9396</v>
      </c>
      <c r="D7335" s="14" t="n">
        <f aca="false">IF($F$2=0," - ",Tabla1[[#This Row],[Base Precio de Lista neto]]*(1-$F$2))</f>
        <v>1542.05772</v>
      </c>
      <c r="E7335" s="14" t="n">
        <f aca="false">IF($F$2=0," - ",Tabla1[[#This Row],[Base para Mejor precio]]*(1-$F$2))</f>
        <v>1387.851948</v>
      </c>
      <c r="F7335" s="12" t="s">
        <v>17</v>
      </c>
      <c r="G7335" s="15"/>
      <c r="H7335" s="14" t="n">
        <f aca="false">IFERROR(IF($F$3=0,"-",Tabla1[[#This Row],[Precio de Cliente neto]]*(1+$F$3)),"-")</f>
        <v>2313.08658</v>
      </c>
      <c r="I7335" s="14" t="n">
        <v>2202.9396</v>
      </c>
      <c r="J7335" s="14" t="n">
        <v>1982.64564</v>
      </c>
    </row>
    <row r="7336" customFormat="false" ht="15" hidden="false" customHeight="false" outlineLevel="0" collapsed="false">
      <c r="A7336" s="12" t="n">
        <v>42719</v>
      </c>
      <c r="B7336" s="13" t="s">
        <v>7349</v>
      </c>
      <c r="C7336" s="14" t="n">
        <f aca="false">IF($F$2=0," - ",Tabla1[[#This Row],[Base Precio de Lista neto]])</f>
        <v>702.5124</v>
      </c>
      <c r="D7336" s="14" t="n">
        <f aca="false">IF($F$2=0," - ",Tabla1[[#This Row],[Base Precio de Lista neto]]*(1-$F$2))</f>
        <v>491.75868</v>
      </c>
      <c r="E7336" s="14" t="n">
        <f aca="false">IF($F$2=0," - ",Tabla1[[#This Row],[Base para Mejor precio]]*(1-$F$2))</f>
        <v>442.582812</v>
      </c>
      <c r="F7336" s="12" t="s">
        <v>17</v>
      </c>
      <c r="G7336" s="15"/>
      <c r="H7336" s="14" t="n">
        <f aca="false">IFERROR(IF($F$3=0,"-",Tabla1[[#This Row],[Precio de Cliente neto]]*(1+$F$3)),"-")</f>
        <v>737.63802</v>
      </c>
      <c r="I7336" s="14" t="n">
        <v>702.5124</v>
      </c>
      <c r="J7336" s="14" t="n">
        <v>632.26116</v>
      </c>
    </row>
    <row r="7337" customFormat="false" ht="15" hidden="false" customHeight="false" outlineLevel="0" collapsed="false">
      <c r="A7337" s="12" t="n">
        <v>42720</v>
      </c>
      <c r="B7337" s="13" t="s">
        <v>7350</v>
      </c>
      <c r="C7337" s="14" t="n">
        <f aca="false">IF($F$2=0," - ",Tabla1[[#This Row],[Base Precio de Lista neto]])</f>
        <v>792.1406</v>
      </c>
      <c r="D7337" s="14" t="n">
        <f aca="false">IF($F$2=0," - ",Tabla1[[#This Row],[Base Precio de Lista neto]]*(1-$F$2))</f>
        <v>554.49842</v>
      </c>
      <c r="E7337" s="14" t="n">
        <f aca="false">IF($F$2=0," - ",Tabla1[[#This Row],[Base para Mejor precio]]*(1-$F$2))</f>
        <v>499.048578</v>
      </c>
      <c r="F7337" s="12" t="s">
        <v>17</v>
      </c>
      <c r="G7337" s="15"/>
      <c r="H7337" s="14" t="n">
        <f aca="false">IFERROR(IF($F$3=0,"-",Tabla1[[#This Row],[Precio de Cliente neto]]*(1+$F$3)),"-")</f>
        <v>831.74763</v>
      </c>
      <c r="I7337" s="14" t="n">
        <v>792.1406</v>
      </c>
      <c r="J7337" s="14" t="n">
        <v>712.92654</v>
      </c>
    </row>
    <row r="7338" customFormat="false" ht="15" hidden="false" customHeight="false" outlineLevel="0" collapsed="false">
      <c r="A7338" s="12" t="n">
        <v>42721</v>
      </c>
      <c r="B7338" s="13" t="s">
        <v>7351</v>
      </c>
      <c r="C7338" s="14" t="n">
        <f aca="false">IF($F$2=0," - ",Tabla1[[#This Row],[Base Precio de Lista neto]])</f>
        <v>1338.4579</v>
      </c>
      <c r="D7338" s="14" t="n">
        <f aca="false">IF($F$2=0," - ",Tabla1[[#This Row],[Base Precio de Lista neto]]*(1-$F$2))</f>
        <v>936.92053</v>
      </c>
      <c r="E7338" s="14" t="n">
        <f aca="false">IF($F$2=0," - ",Tabla1[[#This Row],[Base para Mejor precio]]*(1-$F$2))</f>
        <v>843.228477</v>
      </c>
      <c r="F7338" s="12" t="s">
        <v>17</v>
      </c>
      <c r="G7338" s="15"/>
      <c r="H7338" s="14" t="n">
        <f aca="false">IFERROR(IF($F$3=0,"-",Tabla1[[#This Row],[Precio de Cliente neto]]*(1+$F$3)),"-")</f>
        <v>1405.380795</v>
      </c>
      <c r="I7338" s="14" t="n">
        <v>1338.4579</v>
      </c>
      <c r="J7338" s="14" t="n">
        <v>1204.61211</v>
      </c>
    </row>
    <row r="7339" customFormat="false" ht="15" hidden="false" customHeight="false" outlineLevel="0" collapsed="false">
      <c r="A7339" s="12" t="n">
        <v>42722</v>
      </c>
      <c r="B7339" s="13" t="s">
        <v>7352</v>
      </c>
      <c r="C7339" s="14" t="n">
        <f aca="false">IF($F$2=0," - ",Tabla1[[#This Row],[Base Precio de Lista neto]])</f>
        <v>1694.0389</v>
      </c>
      <c r="D7339" s="14" t="n">
        <f aca="false">IF($F$2=0," - ",Tabla1[[#This Row],[Base Precio de Lista neto]]*(1-$F$2))</f>
        <v>1185.82723</v>
      </c>
      <c r="E7339" s="14" t="n">
        <f aca="false">IF($F$2=0," - ",Tabla1[[#This Row],[Base para Mejor precio]]*(1-$F$2))</f>
        <v>1067.244507</v>
      </c>
      <c r="F7339" s="12" t="s">
        <v>17</v>
      </c>
      <c r="G7339" s="15"/>
      <c r="H7339" s="14" t="n">
        <f aca="false">IFERROR(IF($F$3=0,"-",Tabla1[[#This Row],[Precio de Cliente neto]]*(1+$F$3)),"-")</f>
        <v>1778.740845</v>
      </c>
      <c r="I7339" s="14" t="n">
        <v>1694.0389</v>
      </c>
      <c r="J7339" s="14" t="n">
        <v>1524.63501</v>
      </c>
    </row>
    <row r="7340" customFormat="false" ht="15" hidden="false" customHeight="false" outlineLevel="0" collapsed="false">
      <c r="A7340" s="12" t="n">
        <v>42723</v>
      </c>
      <c r="B7340" s="13" t="s">
        <v>7353</v>
      </c>
      <c r="C7340" s="14" t="n">
        <f aca="false">IF($F$2=0," - ",Tabla1[[#This Row],[Base Precio de Lista neto]])</f>
        <v>1415.7233</v>
      </c>
      <c r="D7340" s="14" t="n">
        <f aca="false">IF($F$2=0," - ",Tabla1[[#This Row],[Base Precio de Lista neto]]*(1-$F$2))</f>
        <v>991.00631</v>
      </c>
      <c r="E7340" s="14" t="n">
        <f aca="false">IF($F$2=0," - ",Tabla1[[#This Row],[Base para Mejor precio]]*(1-$F$2))</f>
        <v>891.905679</v>
      </c>
      <c r="F7340" s="12" t="s">
        <v>17</v>
      </c>
      <c r="G7340" s="15"/>
      <c r="H7340" s="14" t="n">
        <f aca="false">IFERROR(IF($F$3=0,"-",Tabla1[[#This Row],[Precio de Cliente neto]]*(1+$F$3)),"-")</f>
        <v>1486.509465</v>
      </c>
      <c r="I7340" s="14" t="n">
        <v>1415.7233</v>
      </c>
      <c r="J7340" s="14" t="n">
        <v>1274.15097</v>
      </c>
    </row>
    <row r="7341" customFormat="false" ht="15" hidden="false" customHeight="false" outlineLevel="0" collapsed="false">
      <c r="A7341" s="12" t="n">
        <v>42724</v>
      </c>
      <c r="B7341" s="13" t="s">
        <v>7354</v>
      </c>
      <c r="C7341" s="14" t="n">
        <f aca="false">IF($F$2=0," - ",Tabla1[[#This Row],[Base Precio de Lista neto]])</f>
        <v>554.978</v>
      </c>
      <c r="D7341" s="14" t="n">
        <f aca="false">IF($F$2=0," - ",Tabla1[[#This Row],[Base Precio de Lista neto]]*(1-$F$2))</f>
        <v>388.4846</v>
      </c>
      <c r="E7341" s="14" t="n">
        <f aca="false">IF($F$2=0," - ",Tabla1[[#This Row],[Base para Mejor precio]]*(1-$F$2))</f>
        <v>349.63614</v>
      </c>
      <c r="F7341" s="12" t="s">
        <v>17</v>
      </c>
      <c r="G7341" s="15"/>
      <c r="H7341" s="14" t="n">
        <f aca="false">IFERROR(IF($F$3=0,"-",Tabla1[[#This Row],[Precio de Cliente neto]]*(1+$F$3)),"-")</f>
        <v>582.7269</v>
      </c>
      <c r="I7341" s="14" t="n">
        <v>554.978</v>
      </c>
      <c r="J7341" s="14" t="n">
        <v>499.4802</v>
      </c>
    </row>
    <row r="7342" customFormat="false" ht="15" hidden="false" customHeight="false" outlineLevel="0" collapsed="false">
      <c r="A7342" s="12" t="n">
        <v>42725</v>
      </c>
      <c r="B7342" s="13" t="s">
        <v>7355</v>
      </c>
      <c r="C7342" s="14" t="n">
        <f aca="false">IF($F$2=0," - ",Tabla1[[#This Row],[Base Precio de Lista neto]])</f>
        <v>740.6852</v>
      </c>
      <c r="D7342" s="14" t="n">
        <f aca="false">IF($F$2=0," - ",Tabla1[[#This Row],[Base Precio de Lista neto]]*(1-$F$2))</f>
        <v>518.47964</v>
      </c>
      <c r="E7342" s="14" t="n">
        <f aca="false">IF($F$2=0," - ",Tabla1[[#This Row],[Base para Mejor precio]]*(1-$F$2))</f>
        <v>466.631676</v>
      </c>
      <c r="F7342" s="12" t="s">
        <v>17</v>
      </c>
      <c r="G7342" s="15"/>
      <c r="H7342" s="14" t="n">
        <f aca="false">IFERROR(IF($F$3=0,"-",Tabla1[[#This Row],[Precio de Cliente neto]]*(1+$F$3)),"-")</f>
        <v>777.71946</v>
      </c>
      <c r="I7342" s="14" t="n">
        <v>740.6852</v>
      </c>
      <c r="J7342" s="14" t="n">
        <v>666.61668</v>
      </c>
    </row>
    <row r="7343" customFormat="false" ht="15" hidden="false" customHeight="false" outlineLevel="0" collapsed="false">
      <c r="A7343" s="12" t="n">
        <v>42726</v>
      </c>
      <c r="B7343" s="13" t="s">
        <v>7356</v>
      </c>
      <c r="C7343" s="14" t="n">
        <f aca="false">IF($F$2=0," - ",Tabla1[[#This Row],[Base Precio de Lista neto]])</f>
        <v>905.5418</v>
      </c>
      <c r="D7343" s="14" t="n">
        <f aca="false">IF($F$2=0," - ",Tabla1[[#This Row],[Base Precio de Lista neto]]*(1-$F$2))</f>
        <v>633.87926</v>
      </c>
      <c r="E7343" s="14" t="n">
        <f aca="false">IF($F$2=0," - ",Tabla1[[#This Row],[Base para Mejor precio]]*(1-$F$2))</f>
        <v>570.491334</v>
      </c>
      <c r="F7343" s="12" t="s">
        <v>17</v>
      </c>
      <c r="G7343" s="15"/>
      <c r="H7343" s="14" t="n">
        <f aca="false">IFERROR(IF($F$3=0,"-",Tabla1[[#This Row],[Precio de Cliente neto]]*(1+$F$3)),"-")</f>
        <v>950.81889</v>
      </c>
      <c r="I7343" s="14" t="n">
        <v>905.5418</v>
      </c>
      <c r="J7343" s="14" t="n">
        <v>814.98762</v>
      </c>
    </row>
    <row r="7344" customFormat="false" ht="15" hidden="false" customHeight="false" outlineLevel="0" collapsed="false">
      <c r="A7344" s="12" t="n">
        <v>42727</v>
      </c>
      <c r="B7344" s="13" t="s">
        <v>7357</v>
      </c>
      <c r="C7344" s="14" t="n">
        <f aca="false">IF($F$2=0," - ",Tabla1[[#This Row],[Base Precio de Lista neto]])</f>
        <v>1029.1057</v>
      </c>
      <c r="D7344" s="14" t="n">
        <f aca="false">IF($F$2=0," - ",Tabla1[[#This Row],[Base Precio de Lista neto]]*(1-$F$2))</f>
        <v>720.37399</v>
      </c>
      <c r="E7344" s="14" t="n">
        <f aca="false">IF($F$2=0," - ",Tabla1[[#This Row],[Base para Mejor precio]]*(1-$F$2))</f>
        <v>648.336591</v>
      </c>
      <c r="F7344" s="12" t="s">
        <v>17</v>
      </c>
      <c r="G7344" s="15"/>
      <c r="H7344" s="14" t="n">
        <f aca="false">IFERROR(IF($F$3=0,"-",Tabla1[[#This Row],[Precio de Cliente neto]]*(1+$F$3)),"-")</f>
        <v>1080.560985</v>
      </c>
      <c r="I7344" s="14" t="n">
        <v>1029.1057</v>
      </c>
      <c r="J7344" s="14" t="n">
        <v>926.19513</v>
      </c>
    </row>
    <row r="7345" customFormat="false" ht="15" hidden="false" customHeight="false" outlineLevel="0" collapsed="false">
      <c r="A7345" s="12" t="n">
        <v>42728</v>
      </c>
      <c r="B7345" s="13" t="s">
        <v>7358</v>
      </c>
      <c r="C7345" s="14" t="n">
        <f aca="false">IF($F$2=0," - ",Tabla1[[#This Row],[Base Precio de Lista neto]])</f>
        <v>1119.0371</v>
      </c>
      <c r="D7345" s="14" t="n">
        <f aca="false">IF($F$2=0," - ",Tabla1[[#This Row],[Base Precio de Lista neto]]*(1-$F$2))</f>
        <v>783.32597</v>
      </c>
      <c r="E7345" s="14" t="n">
        <f aca="false">IF($F$2=0," - ",Tabla1[[#This Row],[Base para Mejor precio]]*(1-$F$2))</f>
        <v>704.993373</v>
      </c>
      <c r="F7345" s="12" t="s">
        <v>17</v>
      </c>
      <c r="G7345" s="15"/>
      <c r="H7345" s="14" t="n">
        <f aca="false">IFERROR(IF($F$3=0,"-",Tabla1[[#This Row],[Precio de Cliente neto]]*(1+$F$3)),"-")</f>
        <v>1174.988955</v>
      </c>
      <c r="I7345" s="14" t="n">
        <v>1119.0371</v>
      </c>
      <c r="J7345" s="14" t="n">
        <v>1007.13339</v>
      </c>
    </row>
    <row r="7346" customFormat="false" ht="15" hidden="false" customHeight="false" outlineLevel="0" collapsed="false">
      <c r="A7346" s="12" t="n">
        <v>42729</v>
      </c>
      <c r="B7346" s="13" t="s">
        <v>7359</v>
      </c>
      <c r="C7346" s="14" t="n">
        <f aca="false">IF($F$2=0," - ",Tabla1[[#This Row],[Base Precio de Lista neto]])</f>
        <v>829.5569</v>
      </c>
      <c r="D7346" s="14" t="n">
        <f aca="false">IF($F$2=0," - ",Tabla1[[#This Row],[Base Precio de Lista neto]]*(1-$F$2))</f>
        <v>580.68983</v>
      </c>
      <c r="E7346" s="14" t="n">
        <f aca="false">IF($F$2=0," - ",Tabla1[[#This Row],[Base para Mejor precio]]*(1-$F$2))</f>
        <v>522.620847</v>
      </c>
      <c r="F7346" s="12" t="s">
        <v>17</v>
      </c>
      <c r="G7346" s="15"/>
      <c r="H7346" s="14" t="n">
        <f aca="false">IFERROR(IF($F$3=0,"-",Tabla1[[#This Row],[Precio de Cliente neto]]*(1+$F$3)),"-")</f>
        <v>871.034745</v>
      </c>
      <c r="I7346" s="14" t="n">
        <v>829.5569</v>
      </c>
      <c r="J7346" s="14" t="n">
        <v>746.60121</v>
      </c>
    </row>
    <row r="7347" customFormat="false" ht="15" hidden="false" customHeight="false" outlineLevel="0" collapsed="false">
      <c r="A7347" s="12" t="n">
        <v>42730</v>
      </c>
      <c r="B7347" s="13" t="s">
        <v>7360</v>
      </c>
      <c r="C7347" s="14" t="n">
        <f aca="false">IF($F$2=0," - ",Tabla1[[#This Row],[Base Precio de Lista neto]])</f>
        <v>939.4418</v>
      </c>
      <c r="D7347" s="14" t="n">
        <f aca="false">IF($F$2=0," - ",Tabla1[[#This Row],[Base Precio de Lista neto]]*(1-$F$2))</f>
        <v>657.60926</v>
      </c>
      <c r="E7347" s="14" t="n">
        <f aca="false">IF($F$2=0," - ",Tabla1[[#This Row],[Base para Mejor precio]]*(1-$F$2))</f>
        <v>591.848334</v>
      </c>
      <c r="F7347" s="12" t="s">
        <v>17</v>
      </c>
      <c r="G7347" s="15"/>
      <c r="H7347" s="14" t="n">
        <f aca="false">IFERROR(IF($F$3=0,"-",Tabla1[[#This Row],[Precio de Cliente neto]]*(1+$F$3)),"-")</f>
        <v>986.41389</v>
      </c>
      <c r="I7347" s="14" t="n">
        <v>939.4418</v>
      </c>
      <c r="J7347" s="14" t="n">
        <v>845.49762</v>
      </c>
    </row>
    <row r="7348" customFormat="false" ht="15" hidden="false" customHeight="false" outlineLevel="0" collapsed="false">
      <c r="A7348" s="12" t="n">
        <v>42731</v>
      </c>
      <c r="B7348" s="13" t="s">
        <v>7361</v>
      </c>
      <c r="C7348" s="14" t="n">
        <f aca="false">IF($F$2=0," - ",Tabla1[[#This Row],[Base Precio de Lista neto]])</f>
        <v>867.2404</v>
      </c>
      <c r="D7348" s="14" t="n">
        <f aca="false">IF($F$2=0," - ",Tabla1[[#This Row],[Base Precio de Lista neto]]*(1-$F$2))</f>
        <v>607.06828</v>
      </c>
      <c r="E7348" s="14" t="n">
        <f aca="false">IF($F$2=0," - ",Tabla1[[#This Row],[Base para Mejor precio]]*(1-$F$2))</f>
        <v>546.361452</v>
      </c>
      <c r="F7348" s="12" t="s">
        <v>17</v>
      </c>
      <c r="G7348" s="15"/>
      <c r="H7348" s="14" t="n">
        <f aca="false">IFERROR(IF($F$3=0,"-",Tabla1[[#This Row],[Precio de Cliente neto]]*(1+$F$3)),"-")</f>
        <v>910.60242</v>
      </c>
      <c r="I7348" s="14" t="n">
        <v>867.2404</v>
      </c>
      <c r="J7348" s="14" t="n">
        <v>780.51636</v>
      </c>
    </row>
    <row r="7349" customFormat="false" ht="15" hidden="false" customHeight="false" outlineLevel="0" collapsed="false">
      <c r="A7349" s="12" t="n">
        <v>42732</v>
      </c>
      <c r="B7349" s="13" t="s">
        <v>7362</v>
      </c>
      <c r="C7349" s="14" t="n">
        <f aca="false">IF($F$2=0," - ",Tabla1[[#This Row],[Base Precio de Lista neto]])</f>
        <v>939.4418</v>
      </c>
      <c r="D7349" s="14" t="n">
        <f aca="false">IF($F$2=0," - ",Tabla1[[#This Row],[Base Precio de Lista neto]]*(1-$F$2))</f>
        <v>657.60926</v>
      </c>
      <c r="E7349" s="14" t="n">
        <f aca="false">IF($F$2=0," - ",Tabla1[[#This Row],[Base para Mejor precio]]*(1-$F$2))</f>
        <v>591.848334</v>
      </c>
      <c r="F7349" s="12" t="s">
        <v>17</v>
      </c>
      <c r="G7349" s="15"/>
      <c r="H7349" s="14" t="n">
        <f aca="false">IFERROR(IF($F$3=0,"-",Tabla1[[#This Row],[Precio de Cliente neto]]*(1+$F$3)),"-")</f>
        <v>986.41389</v>
      </c>
      <c r="I7349" s="14" t="n">
        <v>939.4418</v>
      </c>
      <c r="J7349" s="14" t="n">
        <v>845.49762</v>
      </c>
    </row>
    <row r="7350" customFormat="false" ht="15" hidden="false" customHeight="false" outlineLevel="0" collapsed="false">
      <c r="A7350" s="12" t="n">
        <v>42733</v>
      </c>
      <c r="B7350" s="13" t="s">
        <v>7363</v>
      </c>
      <c r="C7350" s="14" t="n">
        <f aca="false">IF($F$2=0," - ",Tabla1[[#This Row],[Base Precio de Lista neto]])</f>
        <v>1745.5646</v>
      </c>
      <c r="D7350" s="14" t="n">
        <f aca="false">IF($F$2=0," - ",Tabla1[[#This Row],[Base Precio de Lista neto]]*(1-$F$2))</f>
        <v>1221.89522</v>
      </c>
      <c r="E7350" s="14" t="n">
        <f aca="false">IF($F$2=0," - ",Tabla1[[#This Row],[Base para Mejor precio]]*(1-$F$2))</f>
        <v>1099.705698</v>
      </c>
      <c r="F7350" s="12" t="s">
        <v>17</v>
      </c>
      <c r="G7350" s="15"/>
      <c r="H7350" s="14" t="n">
        <f aca="false">IFERROR(IF($F$3=0,"-",Tabla1[[#This Row],[Precio de Cliente neto]]*(1+$F$3)),"-")</f>
        <v>1832.84283</v>
      </c>
      <c r="I7350" s="14" t="n">
        <v>1745.5646</v>
      </c>
      <c r="J7350" s="14" t="n">
        <v>1571.00814</v>
      </c>
    </row>
    <row r="7351" customFormat="false" ht="15" hidden="false" customHeight="false" outlineLevel="0" collapsed="false">
      <c r="A7351" s="12" t="n">
        <v>42734</v>
      </c>
      <c r="B7351" s="13" t="s">
        <v>7364</v>
      </c>
      <c r="C7351" s="14" t="n">
        <f aca="false">IF($F$2=0," - ",Tabla1[[#This Row],[Base Precio de Lista neto]])</f>
        <v>3178.6917</v>
      </c>
      <c r="D7351" s="14" t="n">
        <f aca="false">IF($F$2=0," - ",Tabla1[[#This Row],[Base Precio de Lista neto]]*(1-$F$2))</f>
        <v>2225.08419</v>
      </c>
      <c r="E7351" s="14" t="n">
        <f aca="false">IF($F$2=0," - ",Tabla1[[#This Row],[Base para Mejor precio]]*(1-$F$2))</f>
        <v>2002.575771</v>
      </c>
      <c r="F7351" s="12" t="s">
        <v>17</v>
      </c>
      <c r="G7351" s="15"/>
      <c r="H7351" s="14" t="n">
        <f aca="false">IFERROR(IF($F$3=0,"-",Tabla1[[#This Row],[Precio de Cliente neto]]*(1+$F$3)),"-")</f>
        <v>3337.626285</v>
      </c>
      <c r="I7351" s="14" t="n">
        <v>3178.6917</v>
      </c>
      <c r="J7351" s="14" t="n">
        <v>2860.82253</v>
      </c>
    </row>
    <row r="7352" customFormat="false" ht="15" hidden="false" customHeight="false" outlineLevel="0" collapsed="false">
      <c r="A7352" s="12" t="n">
        <v>42735</v>
      </c>
      <c r="B7352" s="13" t="s">
        <v>7365</v>
      </c>
      <c r="C7352" s="14" t="n">
        <f aca="false">IF($F$2=0," - ",Tabla1[[#This Row],[Base Precio de Lista neto]])</f>
        <v>559.0523</v>
      </c>
      <c r="D7352" s="14" t="n">
        <f aca="false">IF($F$2=0," - ",Tabla1[[#This Row],[Base Precio de Lista neto]]*(1-$F$2))</f>
        <v>391.33661</v>
      </c>
      <c r="E7352" s="14" t="n">
        <f aca="false">IF($F$2=0," - ",Tabla1[[#This Row],[Base para Mejor precio]]*(1-$F$2))</f>
        <v>352.202949</v>
      </c>
      <c r="F7352" s="12" t="s">
        <v>17</v>
      </c>
      <c r="G7352" s="15"/>
      <c r="H7352" s="14" t="n">
        <f aca="false">IFERROR(IF($F$3=0,"-",Tabla1[[#This Row],[Precio de Cliente neto]]*(1+$F$3)),"-")</f>
        <v>587.004915</v>
      </c>
      <c r="I7352" s="14" t="n">
        <v>559.0523</v>
      </c>
      <c r="J7352" s="14" t="n">
        <v>503.14707</v>
      </c>
    </row>
    <row r="7353" customFormat="false" ht="15" hidden="false" customHeight="false" outlineLevel="0" collapsed="false">
      <c r="A7353" s="12" t="n">
        <v>42736</v>
      </c>
      <c r="B7353" s="13" t="s">
        <v>7366</v>
      </c>
      <c r="C7353" s="14" t="n">
        <f aca="false">IF($F$2=0," - ",Tabla1[[#This Row],[Base Precio de Lista neto]])</f>
        <v>1305.4186</v>
      </c>
      <c r="D7353" s="14" t="n">
        <f aca="false">IF($F$2=0," - ",Tabla1[[#This Row],[Base Precio de Lista neto]]*(1-$F$2))</f>
        <v>913.79302</v>
      </c>
      <c r="E7353" s="14" t="n">
        <f aca="false">IF($F$2=0," - ",Tabla1[[#This Row],[Base para Mejor precio]]*(1-$F$2))</f>
        <v>822.413718</v>
      </c>
      <c r="F7353" s="12" t="s">
        <v>17</v>
      </c>
      <c r="G7353" s="15"/>
      <c r="H7353" s="14" t="n">
        <f aca="false">IFERROR(IF($F$3=0,"-",Tabla1[[#This Row],[Precio de Cliente neto]]*(1+$F$3)),"-")</f>
        <v>1370.68953</v>
      </c>
      <c r="I7353" s="14" t="n">
        <v>1305.4186</v>
      </c>
      <c r="J7353" s="14" t="n">
        <v>1174.87674</v>
      </c>
    </row>
    <row r="7354" customFormat="false" ht="15" hidden="false" customHeight="false" outlineLevel="0" collapsed="false">
      <c r="A7354" s="12" t="n">
        <v>42737</v>
      </c>
      <c r="B7354" s="13" t="s">
        <v>7367</v>
      </c>
      <c r="C7354" s="14" t="n">
        <f aca="false">IF($F$2=0," - ",Tabla1[[#This Row],[Base Precio de Lista neto]])</f>
        <v>1496.4016</v>
      </c>
      <c r="D7354" s="14" t="n">
        <f aca="false">IF($F$2=0," - ",Tabla1[[#This Row],[Base Precio de Lista neto]]*(1-$F$2))</f>
        <v>1047.48112</v>
      </c>
      <c r="E7354" s="14" t="n">
        <f aca="false">IF($F$2=0," - ",Tabla1[[#This Row],[Base para Mejor precio]]*(1-$F$2))</f>
        <v>942.733008</v>
      </c>
      <c r="F7354" s="12" t="s">
        <v>17</v>
      </c>
      <c r="G7354" s="15"/>
      <c r="H7354" s="14" t="n">
        <f aca="false">IFERROR(IF($F$3=0,"-",Tabla1[[#This Row],[Precio de Cliente neto]]*(1+$F$3)),"-")</f>
        <v>1571.22168</v>
      </c>
      <c r="I7354" s="14" t="n">
        <v>1496.4016</v>
      </c>
      <c r="J7354" s="14" t="n">
        <v>1346.76144</v>
      </c>
    </row>
    <row r="7355" customFormat="false" ht="15" hidden="false" customHeight="false" outlineLevel="0" collapsed="false">
      <c r="A7355" s="12" t="n">
        <v>42738</v>
      </c>
      <c r="B7355" s="13" t="s">
        <v>7368</v>
      </c>
      <c r="C7355" s="14" t="n">
        <f aca="false">IF($F$2=0," - ",Tabla1[[#This Row],[Base Precio de Lista neto]])</f>
        <v>1642.5491</v>
      </c>
      <c r="D7355" s="14" t="n">
        <f aca="false">IF($F$2=0," - ",Tabla1[[#This Row],[Base Precio de Lista neto]]*(1-$F$2))</f>
        <v>1149.78437</v>
      </c>
      <c r="E7355" s="14" t="n">
        <f aca="false">IF($F$2=0," - ",Tabla1[[#This Row],[Base para Mejor precio]]*(1-$F$2))</f>
        <v>1034.805933</v>
      </c>
      <c r="F7355" s="12" t="s">
        <v>17</v>
      </c>
      <c r="G7355" s="15"/>
      <c r="H7355" s="14" t="n">
        <f aca="false">IFERROR(IF($F$3=0,"-",Tabla1[[#This Row],[Precio de Cliente neto]]*(1+$F$3)),"-")</f>
        <v>1724.676555</v>
      </c>
      <c r="I7355" s="14" t="n">
        <v>1642.5491</v>
      </c>
      <c r="J7355" s="14" t="n">
        <v>1478.29419</v>
      </c>
    </row>
    <row r="7356" customFormat="false" ht="15" hidden="false" customHeight="false" outlineLevel="0" collapsed="false">
      <c r="A7356" s="12" t="n">
        <v>42739</v>
      </c>
      <c r="B7356" s="13" t="s">
        <v>7369</v>
      </c>
      <c r="C7356" s="14" t="n">
        <f aca="false">IF($F$2=0," - ",Tabla1[[#This Row],[Base Precio de Lista neto]])</f>
        <v>1327.878</v>
      </c>
      <c r="D7356" s="14" t="n">
        <f aca="false">IF($F$2=0," - ",Tabla1[[#This Row],[Base Precio de Lista neto]]*(1-$F$2))</f>
        <v>929.5146</v>
      </c>
      <c r="E7356" s="14" t="n">
        <f aca="false">IF($F$2=0," - ",Tabla1[[#This Row],[Base para Mejor precio]]*(1-$F$2))</f>
        <v>836.56314</v>
      </c>
      <c r="F7356" s="12" t="s">
        <v>17</v>
      </c>
      <c r="G7356" s="15"/>
      <c r="H7356" s="14" t="n">
        <f aca="false">IFERROR(IF($F$3=0,"-",Tabla1[[#This Row],[Precio de Cliente neto]]*(1+$F$3)),"-")</f>
        <v>1394.2719</v>
      </c>
      <c r="I7356" s="14" t="n">
        <v>1327.878</v>
      </c>
      <c r="J7356" s="14" t="n">
        <v>1195.0902</v>
      </c>
    </row>
    <row r="7357" customFormat="false" ht="15" hidden="false" customHeight="false" outlineLevel="0" collapsed="false">
      <c r="A7357" s="12" t="n">
        <v>42740</v>
      </c>
      <c r="B7357" s="13" t="s">
        <v>7370</v>
      </c>
      <c r="C7357" s="14" t="n">
        <f aca="false">IF($F$2=0," - ",Tabla1[[#This Row],[Base Precio de Lista neto]])</f>
        <v>1342.4117</v>
      </c>
      <c r="D7357" s="14" t="n">
        <f aca="false">IF($F$2=0," - ",Tabla1[[#This Row],[Base Precio de Lista neto]]*(1-$F$2))</f>
        <v>939.68819</v>
      </c>
      <c r="E7357" s="14" t="n">
        <f aca="false">IF($F$2=0," - ",Tabla1[[#This Row],[Base para Mejor precio]]*(1-$F$2))</f>
        <v>845.719371</v>
      </c>
      <c r="F7357" s="12" t="s">
        <v>17</v>
      </c>
      <c r="G7357" s="15"/>
      <c r="H7357" s="14" t="n">
        <f aca="false">IFERROR(IF($F$3=0,"-",Tabla1[[#This Row],[Precio de Cliente neto]]*(1+$F$3)),"-")</f>
        <v>1409.532285</v>
      </c>
      <c r="I7357" s="14" t="n">
        <v>1342.4117</v>
      </c>
      <c r="J7357" s="14" t="n">
        <v>1208.17053</v>
      </c>
    </row>
    <row r="7358" customFormat="false" ht="15" hidden="false" customHeight="false" outlineLevel="0" collapsed="false">
      <c r="A7358" s="12" t="n">
        <v>42741</v>
      </c>
      <c r="B7358" s="13" t="s">
        <v>7371</v>
      </c>
      <c r="C7358" s="14" t="n">
        <f aca="false">IF($F$2=0," - ",Tabla1[[#This Row],[Base Precio de Lista neto]])</f>
        <v>8436.071</v>
      </c>
      <c r="D7358" s="14" t="n">
        <f aca="false">IF($F$2=0," - ",Tabla1[[#This Row],[Base Precio de Lista neto]]*(1-$F$2))</f>
        <v>5905.2497</v>
      </c>
      <c r="E7358" s="14" t="n">
        <f aca="false">IF($F$2=0," - ",Tabla1[[#This Row],[Base para Mejor precio]]*(1-$F$2))</f>
        <v>5314.72473</v>
      </c>
      <c r="F7358" s="12" t="s">
        <v>17</v>
      </c>
      <c r="G7358" s="15"/>
      <c r="H7358" s="14" t="n">
        <f aca="false">IFERROR(IF($F$3=0,"-",Tabla1[[#This Row],[Precio de Cliente neto]]*(1+$F$3)),"-")</f>
        <v>8857.87455</v>
      </c>
      <c r="I7358" s="14" t="n">
        <v>8436.071</v>
      </c>
      <c r="J7358" s="14" t="n">
        <v>7592.4639</v>
      </c>
    </row>
    <row r="7359" customFormat="false" ht="15" hidden="false" customHeight="false" outlineLevel="0" collapsed="false">
      <c r="A7359" s="12" t="n">
        <v>42742</v>
      </c>
      <c r="B7359" s="13" t="s">
        <v>7372</v>
      </c>
      <c r="C7359" s="14" t="n">
        <f aca="false">IF($F$2=0," - ",Tabla1[[#This Row],[Base Precio de Lista neto]])</f>
        <v>5347.0061</v>
      </c>
      <c r="D7359" s="14" t="n">
        <f aca="false">IF($F$2=0," - ",Tabla1[[#This Row],[Base Precio de Lista neto]]*(1-$F$2))</f>
        <v>3742.90427</v>
      </c>
      <c r="E7359" s="14" t="n">
        <f aca="false">IF($F$2=0," - ",Tabla1[[#This Row],[Base para Mejor precio]]*(1-$F$2))</f>
        <v>3368.613843</v>
      </c>
      <c r="F7359" s="12" t="s">
        <v>17</v>
      </c>
      <c r="G7359" s="15"/>
      <c r="H7359" s="14" t="n">
        <f aca="false">IFERROR(IF($F$3=0,"-",Tabla1[[#This Row],[Precio de Cliente neto]]*(1+$F$3)),"-")</f>
        <v>5614.356405</v>
      </c>
      <c r="I7359" s="14" t="n">
        <v>5347.0061</v>
      </c>
      <c r="J7359" s="14" t="n">
        <v>4812.30549</v>
      </c>
    </row>
    <row r="7360" customFormat="false" ht="15" hidden="false" customHeight="false" outlineLevel="0" collapsed="false">
      <c r="A7360" s="12" t="n">
        <v>42743</v>
      </c>
      <c r="B7360" s="13" t="s">
        <v>7373</v>
      </c>
      <c r="C7360" s="14" t="n">
        <f aca="false">IF($F$2=0," - ",Tabla1[[#This Row],[Base Precio de Lista neto]])</f>
        <v>1051.5384</v>
      </c>
      <c r="D7360" s="14" t="n">
        <f aca="false">IF($F$2=0," - ",Tabla1[[#This Row],[Base Precio de Lista neto]]*(1-$F$2))</f>
        <v>736.07688</v>
      </c>
      <c r="E7360" s="14" t="n">
        <f aca="false">IF($F$2=0," - ",Tabla1[[#This Row],[Base para Mejor precio]]*(1-$F$2))</f>
        <v>662.469192</v>
      </c>
      <c r="F7360" s="12" t="s">
        <v>17</v>
      </c>
      <c r="G7360" s="15"/>
      <c r="H7360" s="14" t="n">
        <f aca="false">IFERROR(IF($F$3=0,"-",Tabla1[[#This Row],[Precio de Cliente neto]]*(1+$F$3)),"-")</f>
        <v>1104.11532</v>
      </c>
      <c r="I7360" s="14" t="n">
        <v>1051.5384</v>
      </c>
      <c r="J7360" s="14" t="n">
        <v>946.38456</v>
      </c>
    </row>
    <row r="7361" customFormat="false" ht="15" hidden="false" customHeight="false" outlineLevel="0" collapsed="false">
      <c r="A7361" s="12" t="n">
        <v>42744</v>
      </c>
      <c r="B7361" s="13" t="s">
        <v>7374</v>
      </c>
      <c r="C7361" s="14" t="n">
        <f aca="false">IF($F$2=0," - ",Tabla1[[#This Row],[Base Precio de Lista neto]])</f>
        <v>1051.4282</v>
      </c>
      <c r="D7361" s="14" t="n">
        <f aca="false">IF($F$2=0," - ",Tabla1[[#This Row],[Base Precio de Lista neto]]*(1-$F$2))</f>
        <v>735.99974</v>
      </c>
      <c r="E7361" s="14" t="n">
        <f aca="false">IF($F$2=0," - ",Tabla1[[#This Row],[Base para Mejor precio]]*(1-$F$2))</f>
        <v>662.399766</v>
      </c>
      <c r="F7361" s="12" t="s">
        <v>17</v>
      </c>
      <c r="G7361" s="15"/>
      <c r="H7361" s="14" t="n">
        <f aca="false">IFERROR(IF($F$3=0,"-",Tabla1[[#This Row],[Precio de Cliente neto]]*(1+$F$3)),"-")</f>
        <v>1103.99961</v>
      </c>
      <c r="I7361" s="14" t="n">
        <v>1051.4282</v>
      </c>
      <c r="J7361" s="14" t="n">
        <v>946.28538</v>
      </c>
    </row>
    <row r="7362" customFormat="false" ht="15" hidden="false" customHeight="false" outlineLevel="0" collapsed="false">
      <c r="A7362" s="12" t="n">
        <v>42745</v>
      </c>
      <c r="B7362" s="13" t="s">
        <v>7375</v>
      </c>
      <c r="C7362" s="14" t="n">
        <f aca="false">IF($F$2=0," - ",Tabla1[[#This Row],[Base Precio de Lista neto]])</f>
        <v>1153.6565</v>
      </c>
      <c r="D7362" s="14" t="n">
        <f aca="false">IF($F$2=0," - ",Tabla1[[#This Row],[Base Precio de Lista neto]]*(1-$F$2))</f>
        <v>807.55955</v>
      </c>
      <c r="E7362" s="14" t="n">
        <f aca="false">IF($F$2=0," - ",Tabla1[[#This Row],[Base para Mejor precio]]*(1-$F$2))</f>
        <v>726.803595</v>
      </c>
      <c r="F7362" s="12" t="s">
        <v>17</v>
      </c>
      <c r="G7362" s="15"/>
      <c r="H7362" s="14" t="n">
        <f aca="false">IFERROR(IF($F$3=0,"-",Tabla1[[#This Row],[Precio de Cliente neto]]*(1+$F$3)),"-")</f>
        <v>1211.339325</v>
      </c>
      <c r="I7362" s="14" t="n">
        <v>1153.6565</v>
      </c>
      <c r="J7362" s="14" t="n">
        <v>1038.29085</v>
      </c>
    </row>
    <row r="7363" customFormat="false" ht="15" hidden="false" customHeight="false" outlineLevel="0" collapsed="false">
      <c r="A7363" s="12" t="n">
        <v>42746</v>
      </c>
      <c r="B7363" s="13" t="s">
        <v>7376</v>
      </c>
      <c r="C7363" s="14" t="n">
        <f aca="false">IF($F$2=0," - ",Tabla1[[#This Row],[Base Precio de Lista neto]])</f>
        <v>1153.6565</v>
      </c>
      <c r="D7363" s="14" t="n">
        <f aca="false">IF($F$2=0," - ",Tabla1[[#This Row],[Base Precio de Lista neto]]*(1-$F$2))</f>
        <v>807.55955</v>
      </c>
      <c r="E7363" s="14" t="n">
        <f aca="false">IF($F$2=0," - ",Tabla1[[#This Row],[Base para Mejor precio]]*(1-$F$2))</f>
        <v>726.803595</v>
      </c>
      <c r="F7363" s="12" t="s">
        <v>17</v>
      </c>
      <c r="G7363" s="15"/>
      <c r="H7363" s="14" t="n">
        <f aca="false">IFERROR(IF($F$3=0,"-",Tabla1[[#This Row],[Precio de Cliente neto]]*(1+$F$3)),"-")</f>
        <v>1211.339325</v>
      </c>
      <c r="I7363" s="14" t="n">
        <v>1153.6565</v>
      </c>
      <c r="J7363" s="14" t="n">
        <v>1038.29085</v>
      </c>
    </row>
    <row r="7364" customFormat="false" ht="15" hidden="false" customHeight="false" outlineLevel="0" collapsed="false">
      <c r="A7364" s="12" t="n">
        <v>42747</v>
      </c>
      <c r="B7364" s="13" t="s">
        <v>7377</v>
      </c>
      <c r="C7364" s="14" t="n">
        <f aca="false">IF($F$2=0," - ",Tabla1[[#This Row],[Base Precio de Lista neto]])</f>
        <v>1499.3509</v>
      </c>
      <c r="D7364" s="14" t="n">
        <f aca="false">IF($F$2=0," - ",Tabla1[[#This Row],[Base Precio de Lista neto]]*(1-$F$2))</f>
        <v>1049.54563</v>
      </c>
      <c r="E7364" s="14" t="n">
        <f aca="false">IF($F$2=0," - ",Tabla1[[#This Row],[Base para Mejor precio]]*(1-$F$2))</f>
        <v>944.591067</v>
      </c>
      <c r="F7364" s="12" t="s">
        <v>17</v>
      </c>
      <c r="G7364" s="15"/>
      <c r="H7364" s="14" t="n">
        <f aca="false">IFERROR(IF($F$3=0,"-",Tabla1[[#This Row],[Precio de Cliente neto]]*(1+$F$3)),"-")</f>
        <v>1574.318445</v>
      </c>
      <c r="I7364" s="14" t="n">
        <v>1499.3509</v>
      </c>
      <c r="J7364" s="14" t="n">
        <v>1349.41581</v>
      </c>
    </row>
    <row r="7365" customFormat="false" ht="15" hidden="false" customHeight="false" outlineLevel="0" collapsed="false">
      <c r="A7365" s="12" t="n">
        <v>42748</v>
      </c>
      <c r="B7365" s="13" t="s">
        <v>7378</v>
      </c>
      <c r="C7365" s="14" t="n">
        <f aca="false">IF($F$2=0," - ",Tabla1[[#This Row],[Base Precio de Lista neto]])</f>
        <v>1499.3509</v>
      </c>
      <c r="D7365" s="14" t="n">
        <f aca="false">IF($F$2=0," - ",Tabla1[[#This Row],[Base Precio de Lista neto]]*(1-$F$2))</f>
        <v>1049.54563</v>
      </c>
      <c r="E7365" s="14" t="n">
        <f aca="false">IF($F$2=0," - ",Tabla1[[#This Row],[Base para Mejor precio]]*(1-$F$2))</f>
        <v>944.591067</v>
      </c>
      <c r="F7365" s="12" t="s">
        <v>17</v>
      </c>
      <c r="G7365" s="15"/>
      <c r="H7365" s="14" t="n">
        <f aca="false">IFERROR(IF($F$3=0,"-",Tabla1[[#This Row],[Precio de Cliente neto]]*(1+$F$3)),"-")</f>
        <v>1574.318445</v>
      </c>
      <c r="I7365" s="14" t="n">
        <v>1499.3509</v>
      </c>
      <c r="J7365" s="14" t="n">
        <v>1349.41581</v>
      </c>
    </row>
    <row r="7366" customFormat="false" ht="15" hidden="false" customHeight="false" outlineLevel="0" collapsed="false">
      <c r="A7366" s="12" t="n">
        <v>42749</v>
      </c>
      <c r="B7366" s="13" t="s">
        <v>7379</v>
      </c>
      <c r="C7366" s="14" t="n">
        <f aca="false">IF($F$2=0," - ",Tabla1[[#This Row],[Base Precio de Lista neto]])</f>
        <v>557.1158</v>
      </c>
      <c r="D7366" s="14" t="n">
        <f aca="false">IF($F$2=0," - ",Tabla1[[#This Row],[Base Precio de Lista neto]]*(1-$F$2))</f>
        <v>389.98106</v>
      </c>
      <c r="E7366" s="14" t="n">
        <f aca="false">IF($F$2=0," - ",Tabla1[[#This Row],[Base para Mejor precio]]*(1-$F$2))</f>
        <v>350.982954</v>
      </c>
      <c r="F7366" s="12" t="s">
        <v>17</v>
      </c>
      <c r="G7366" s="15"/>
      <c r="H7366" s="14" t="n">
        <f aca="false">IFERROR(IF($F$3=0,"-",Tabla1[[#This Row],[Precio de Cliente neto]]*(1+$F$3)),"-")</f>
        <v>584.97159</v>
      </c>
      <c r="I7366" s="14" t="n">
        <v>557.1158</v>
      </c>
      <c r="J7366" s="14" t="n">
        <v>501.40422</v>
      </c>
    </row>
    <row r="7367" customFormat="false" ht="15" hidden="false" customHeight="false" outlineLevel="0" collapsed="false">
      <c r="A7367" s="12" t="n">
        <v>42750</v>
      </c>
      <c r="B7367" s="13" t="s">
        <v>7380</v>
      </c>
      <c r="C7367" s="14" t="n">
        <f aca="false">IF($F$2=0," - ",Tabla1[[#This Row],[Base Precio de Lista neto]])</f>
        <v>711.0337</v>
      </c>
      <c r="D7367" s="14" t="n">
        <f aca="false">IF($F$2=0," - ",Tabla1[[#This Row],[Base Precio de Lista neto]]*(1-$F$2))</f>
        <v>497.72359</v>
      </c>
      <c r="E7367" s="14" t="n">
        <f aca="false">IF($F$2=0," - ",Tabla1[[#This Row],[Base para Mejor precio]]*(1-$F$2))</f>
        <v>447.951231</v>
      </c>
      <c r="F7367" s="12" t="s">
        <v>17</v>
      </c>
      <c r="G7367" s="15"/>
      <c r="H7367" s="14" t="n">
        <f aca="false">IFERROR(IF($F$3=0,"-",Tabla1[[#This Row],[Precio de Cliente neto]]*(1+$F$3)),"-")</f>
        <v>746.585385</v>
      </c>
      <c r="I7367" s="14" t="n">
        <v>711.0337</v>
      </c>
      <c r="J7367" s="14" t="n">
        <v>639.93033</v>
      </c>
    </row>
    <row r="7368" customFormat="false" ht="15" hidden="false" customHeight="false" outlineLevel="0" collapsed="false">
      <c r="A7368" s="12" t="n">
        <v>42751</v>
      </c>
      <c r="B7368" s="13" t="s">
        <v>7381</v>
      </c>
      <c r="C7368" s="14" t="n">
        <f aca="false">IF($F$2=0," - ",Tabla1[[#This Row],[Base Precio de Lista neto]])</f>
        <v>933.5448</v>
      </c>
      <c r="D7368" s="14" t="n">
        <f aca="false">IF($F$2=0," - ",Tabla1[[#This Row],[Base Precio de Lista neto]]*(1-$F$2))</f>
        <v>653.48136</v>
      </c>
      <c r="E7368" s="14" t="n">
        <f aca="false">IF($F$2=0," - ",Tabla1[[#This Row],[Base para Mejor precio]]*(1-$F$2))</f>
        <v>588.133224</v>
      </c>
      <c r="F7368" s="12" t="s">
        <v>17</v>
      </c>
      <c r="G7368" s="15"/>
      <c r="H7368" s="14" t="n">
        <f aca="false">IFERROR(IF($F$3=0,"-",Tabla1[[#This Row],[Precio de Cliente neto]]*(1+$F$3)),"-")</f>
        <v>980.22204</v>
      </c>
      <c r="I7368" s="14" t="n">
        <v>933.5448</v>
      </c>
      <c r="J7368" s="14" t="n">
        <v>840.19032</v>
      </c>
    </row>
    <row r="7369" customFormat="false" ht="15" hidden="false" customHeight="false" outlineLevel="0" collapsed="false">
      <c r="A7369" s="12" t="n">
        <v>42752</v>
      </c>
      <c r="B7369" s="13" t="s">
        <v>7382</v>
      </c>
      <c r="C7369" s="14" t="n">
        <f aca="false">IF($F$2=0," - ",Tabla1[[#This Row],[Base Precio de Lista neto]])</f>
        <v>933.5448</v>
      </c>
      <c r="D7369" s="14" t="n">
        <f aca="false">IF($F$2=0," - ",Tabla1[[#This Row],[Base Precio de Lista neto]]*(1-$F$2))</f>
        <v>653.48136</v>
      </c>
      <c r="E7369" s="14" t="n">
        <f aca="false">IF($F$2=0," - ",Tabla1[[#This Row],[Base para Mejor precio]]*(1-$F$2))</f>
        <v>588.133224</v>
      </c>
      <c r="F7369" s="12" t="s">
        <v>17</v>
      </c>
      <c r="G7369" s="15"/>
      <c r="H7369" s="14" t="n">
        <f aca="false">IFERROR(IF($F$3=0,"-",Tabla1[[#This Row],[Precio de Cliente neto]]*(1+$F$3)),"-")</f>
        <v>980.22204</v>
      </c>
      <c r="I7369" s="14" t="n">
        <v>933.5448</v>
      </c>
      <c r="J7369" s="14" t="n">
        <v>840.19032</v>
      </c>
    </row>
    <row r="7370" customFormat="false" ht="15" hidden="false" customHeight="false" outlineLevel="0" collapsed="false">
      <c r="A7370" s="12" t="n">
        <v>42753</v>
      </c>
      <c r="B7370" s="13" t="s">
        <v>7383</v>
      </c>
      <c r="C7370" s="14" t="n">
        <f aca="false">IF($F$2=0," - ",Tabla1[[#This Row],[Base Precio de Lista neto]])</f>
        <v>786.3461</v>
      </c>
      <c r="D7370" s="14" t="n">
        <f aca="false">IF($F$2=0," - ",Tabla1[[#This Row],[Base Precio de Lista neto]]*(1-$F$2))</f>
        <v>550.44227</v>
      </c>
      <c r="E7370" s="14" t="n">
        <f aca="false">IF($F$2=0," - ",Tabla1[[#This Row],[Base para Mejor precio]]*(1-$F$2))</f>
        <v>495.398043</v>
      </c>
      <c r="F7370" s="12" t="s">
        <v>17</v>
      </c>
      <c r="G7370" s="15"/>
      <c r="H7370" s="14" t="n">
        <f aca="false">IFERROR(IF($F$3=0,"-",Tabla1[[#This Row],[Precio de Cliente neto]]*(1+$F$3)),"-")</f>
        <v>825.663405</v>
      </c>
      <c r="I7370" s="14" t="n">
        <v>786.3461</v>
      </c>
      <c r="J7370" s="14" t="n">
        <v>707.71149</v>
      </c>
    </row>
    <row r="7371" customFormat="false" ht="15" hidden="false" customHeight="false" outlineLevel="0" collapsed="false">
      <c r="A7371" s="12" t="n">
        <v>42754</v>
      </c>
      <c r="B7371" s="13" t="s">
        <v>7384</v>
      </c>
      <c r="C7371" s="14" t="n">
        <f aca="false">IF($F$2=0," - ",Tabla1[[#This Row],[Base Precio de Lista neto]])</f>
        <v>1925.8473</v>
      </c>
      <c r="D7371" s="14" t="n">
        <f aca="false">IF($F$2=0," - ",Tabla1[[#This Row],[Base Precio de Lista neto]]*(1-$F$2))</f>
        <v>1348.09311</v>
      </c>
      <c r="E7371" s="14" t="n">
        <f aca="false">IF($F$2=0," - ",Tabla1[[#This Row],[Base para Mejor precio]]*(1-$F$2))</f>
        <v>1213.283799</v>
      </c>
      <c r="F7371" s="12" t="s">
        <v>17</v>
      </c>
      <c r="G7371" s="15"/>
      <c r="H7371" s="14" t="n">
        <f aca="false">IFERROR(IF($F$3=0,"-",Tabla1[[#This Row],[Precio de Cliente neto]]*(1+$F$3)),"-")</f>
        <v>2022.139665</v>
      </c>
      <c r="I7371" s="14" t="n">
        <v>1925.8473</v>
      </c>
      <c r="J7371" s="14" t="n">
        <v>1733.26257</v>
      </c>
    </row>
    <row r="7372" customFormat="false" ht="15" hidden="false" customHeight="false" outlineLevel="0" collapsed="false">
      <c r="A7372" s="12" t="n">
        <v>42755</v>
      </c>
      <c r="B7372" s="13" t="s">
        <v>7385</v>
      </c>
      <c r="C7372" s="14" t="n">
        <f aca="false">IF($F$2=0," - ",Tabla1[[#This Row],[Base Precio de Lista neto]])</f>
        <v>2758.3539</v>
      </c>
      <c r="D7372" s="14" t="n">
        <f aca="false">IF($F$2=0," - ",Tabla1[[#This Row],[Base Precio de Lista neto]]*(1-$F$2))</f>
        <v>1930.84773</v>
      </c>
      <c r="E7372" s="14" t="n">
        <f aca="false">IF($F$2=0," - ",Tabla1[[#This Row],[Base para Mejor precio]]*(1-$F$2))</f>
        <v>1737.762957</v>
      </c>
      <c r="F7372" s="12" t="s">
        <v>17</v>
      </c>
      <c r="G7372" s="15"/>
      <c r="H7372" s="14" t="n">
        <f aca="false">IFERROR(IF($F$3=0,"-",Tabla1[[#This Row],[Precio de Cliente neto]]*(1+$F$3)),"-")</f>
        <v>2896.271595</v>
      </c>
      <c r="I7372" s="14" t="n">
        <v>2758.3539</v>
      </c>
      <c r="J7372" s="14" t="n">
        <v>2482.51851</v>
      </c>
    </row>
    <row r="7373" customFormat="false" ht="15" hidden="false" customHeight="false" outlineLevel="0" collapsed="false">
      <c r="A7373" s="12" t="n">
        <v>42756</v>
      </c>
      <c r="B7373" s="13" t="s">
        <v>7386</v>
      </c>
      <c r="C7373" s="14" t="n">
        <f aca="false">IF($F$2=0," - ",Tabla1[[#This Row],[Base Precio de Lista neto]])</f>
        <v>1492.4087</v>
      </c>
      <c r="D7373" s="14" t="n">
        <f aca="false">IF($F$2=0," - ",Tabla1[[#This Row],[Base Precio de Lista neto]]*(1-$F$2))</f>
        <v>1044.68609</v>
      </c>
      <c r="E7373" s="14" t="n">
        <f aca="false">IF($F$2=0," - ",Tabla1[[#This Row],[Base para Mejor precio]]*(1-$F$2))</f>
        <v>940.217481</v>
      </c>
      <c r="F7373" s="12" t="s">
        <v>17</v>
      </c>
      <c r="G7373" s="15"/>
      <c r="H7373" s="14" t="n">
        <f aca="false">IFERROR(IF($F$3=0,"-",Tabla1[[#This Row],[Precio de Cliente neto]]*(1+$F$3)),"-")</f>
        <v>1567.029135</v>
      </c>
      <c r="I7373" s="14" t="n">
        <v>1492.4087</v>
      </c>
      <c r="J7373" s="14" t="n">
        <v>1343.16783</v>
      </c>
    </row>
    <row r="7374" customFormat="false" ht="15" hidden="false" customHeight="false" outlineLevel="0" collapsed="false">
      <c r="A7374" s="12" t="n">
        <v>42757</v>
      </c>
      <c r="B7374" s="13" t="s">
        <v>7387</v>
      </c>
      <c r="C7374" s="14" t="n">
        <f aca="false">IF($F$2=0," - ",Tabla1[[#This Row],[Base Precio de Lista neto]])</f>
        <v>1932.7376</v>
      </c>
      <c r="D7374" s="14" t="n">
        <f aca="false">IF($F$2=0," - ",Tabla1[[#This Row],[Base Precio de Lista neto]]*(1-$F$2))</f>
        <v>1352.91632</v>
      </c>
      <c r="E7374" s="14" t="n">
        <f aca="false">IF($F$2=0," - ",Tabla1[[#This Row],[Base para Mejor precio]]*(1-$F$2))</f>
        <v>1217.624688</v>
      </c>
      <c r="F7374" s="12" t="s">
        <v>17</v>
      </c>
      <c r="G7374" s="15"/>
      <c r="H7374" s="14" t="n">
        <f aca="false">IFERROR(IF($F$3=0,"-",Tabla1[[#This Row],[Precio de Cliente neto]]*(1+$F$3)),"-")</f>
        <v>2029.37448</v>
      </c>
      <c r="I7374" s="14" t="n">
        <v>1932.7376</v>
      </c>
      <c r="J7374" s="14" t="n">
        <v>1739.46384</v>
      </c>
    </row>
    <row r="7375" customFormat="false" ht="15" hidden="false" customHeight="false" outlineLevel="0" collapsed="false">
      <c r="A7375" s="12" t="n">
        <v>42758</v>
      </c>
      <c r="B7375" s="13" t="s">
        <v>7388</v>
      </c>
      <c r="C7375" s="14" t="n">
        <f aca="false">IF($F$2=0," - ",Tabla1[[#This Row],[Base Precio de Lista neto]])</f>
        <v>2082.6226</v>
      </c>
      <c r="D7375" s="14" t="n">
        <f aca="false">IF($F$2=0," - ",Tabla1[[#This Row],[Base Precio de Lista neto]]*(1-$F$2))</f>
        <v>1457.83582</v>
      </c>
      <c r="E7375" s="14" t="n">
        <f aca="false">IF($F$2=0," - ",Tabla1[[#This Row],[Base para Mejor precio]]*(1-$F$2))</f>
        <v>1312.052238</v>
      </c>
      <c r="F7375" s="12" t="s">
        <v>17</v>
      </c>
      <c r="G7375" s="15"/>
      <c r="H7375" s="14" t="n">
        <f aca="false">IFERROR(IF($F$3=0,"-",Tabla1[[#This Row],[Precio de Cliente neto]]*(1+$F$3)),"-")</f>
        <v>2186.75373</v>
      </c>
      <c r="I7375" s="14" t="n">
        <v>2082.6226</v>
      </c>
      <c r="J7375" s="14" t="n">
        <v>1874.36034</v>
      </c>
    </row>
    <row r="7376" customFormat="false" ht="15" hidden="false" customHeight="false" outlineLevel="0" collapsed="false">
      <c r="A7376" s="12" t="n">
        <v>42759</v>
      </c>
      <c r="B7376" s="13" t="s">
        <v>7389</v>
      </c>
      <c r="C7376" s="14" t="n">
        <f aca="false">IF($F$2=0," - ",Tabla1[[#This Row],[Base Precio de Lista neto]])</f>
        <v>2259.559</v>
      </c>
      <c r="D7376" s="14" t="n">
        <f aca="false">IF($F$2=0," - ",Tabla1[[#This Row],[Base Precio de Lista neto]]*(1-$F$2))</f>
        <v>1581.6913</v>
      </c>
      <c r="E7376" s="14" t="n">
        <f aca="false">IF($F$2=0," - ",Tabla1[[#This Row],[Base para Mejor precio]]*(1-$F$2))</f>
        <v>1423.52217</v>
      </c>
      <c r="F7376" s="12" t="s">
        <v>17</v>
      </c>
      <c r="G7376" s="15"/>
      <c r="H7376" s="14" t="n">
        <f aca="false">IFERROR(IF($F$3=0,"-",Tabla1[[#This Row],[Precio de Cliente neto]]*(1+$F$3)),"-")</f>
        <v>2372.53695</v>
      </c>
      <c r="I7376" s="14" t="n">
        <v>2259.559</v>
      </c>
      <c r="J7376" s="14" t="n">
        <v>2033.6031</v>
      </c>
    </row>
    <row r="7377" customFormat="false" ht="15" hidden="false" customHeight="false" outlineLevel="0" collapsed="false">
      <c r="A7377" s="12" t="n">
        <v>42760</v>
      </c>
      <c r="B7377" s="13" t="s">
        <v>7390</v>
      </c>
      <c r="C7377" s="14" t="n">
        <f aca="false">IF($F$2=0," - ",Tabla1[[#This Row],[Base Precio de Lista neto]])</f>
        <v>2516.7016</v>
      </c>
      <c r="D7377" s="14" t="n">
        <f aca="false">IF($F$2=0," - ",Tabla1[[#This Row],[Base Precio de Lista neto]]*(1-$F$2))</f>
        <v>1761.69112</v>
      </c>
      <c r="E7377" s="14" t="n">
        <f aca="false">IF($F$2=0," - ",Tabla1[[#This Row],[Base para Mejor precio]]*(1-$F$2))</f>
        <v>1585.522008</v>
      </c>
      <c r="F7377" s="12" t="s">
        <v>17</v>
      </c>
      <c r="G7377" s="15"/>
      <c r="H7377" s="14" t="n">
        <f aca="false">IFERROR(IF($F$3=0,"-",Tabla1[[#This Row],[Precio de Cliente neto]]*(1+$F$3)),"-")</f>
        <v>2642.53668</v>
      </c>
      <c r="I7377" s="14" t="n">
        <v>2516.7016</v>
      </c>
      <c r="J7377" s="14" t="n">
        <v>2265.03144</v>
      </c>
    </row>
    <row r="7378" customFormat="false" ht="15" hidden="false" customHeight="false" outlineLevel="0" collapsed="false">
      <c r="A7378" s="12" t="n">
        <v>42761</v>
      </c>
      <c r="B7378" s="13" t="s">
        <v>7391</v>
      </c>
      <c r="C7378" s="14" t="n">
        <f aca="false">IF($F$2=0," - ",Tabla1[[#This Row],[Base Precio de Lista neto]])</f>
        <v>2561.2289</v>
      </c>
      <c r="D7378" s="14" t="n">
        <f aca="false">IF($F$2=0," - ",Tabla1[[#This Row],[Base Precio de Lista neto]]*(1-$F$2))</f>
        <v>1792.86023</v>
      </c>
      <c r="E7378" s="14" t="n">
        <f aca="false">IF($F$2=0," - ",Tabla1[[#This Row],[Base para Mejor precio]]*(1-$F$2))</f>
        <v>1613.574207</v>
      </c>
      <c r="F7378" s="12" t="s">
        <v>14</v>
      </c>
      <c r="G7378" s="15"/>
      <c r="H7378" s="14" t="n">
        <f aca="false">IFERROR(IF($F$3=0,"-",Tabla1[[#This Row],[Precio de Cliente neto]]*(1+$F$3)),"-")</f>
        <v>2689.290345</v>
      </c>
      <c r="I7378" s="14" t="n">
        <v>2561.2289</v>
      </c>
      <c r="J7378" s="14" t="n">
        <v>2305.10601</v>
      </c>
    </row>
    <row r="7379" customFormat="false" ht="15" hidden="false" customHeight="false" outlineLevel="0" collapsed="false">
      <c r="A7379" s="12" t="n">
        <v>42762</v>
      </c>
      <c r="B7379" s="13" t="s">
        <v>7392</v>
      </c>
      <c r="C7379" s="14" t="n">
        <f aca="false">IF($F$2=0," - ",Tabla1[[#This Row],[Base Precio de Lista neto]])</f>
        <v>2786.636</v>
      </c>
      <c r="D7379" s="14" t="n">
        <f aca="false">IF($F$2=0," - ",Tabla1[[#This Row],[Base Precio de Lista neto]]*(1-$F$2))</f>
        <v>1950.6452</v>
      </c>
      <c r="E7379" s="14" t="n">
        <f aca="false">IF($F$2=0," - ",Tabla1[[#This Row],[Base para Mejor precio]]*(1-$F$2))</f>
        <v>1755.58068</v>
      </c>
      <c r="F7379" s="12" t="s">
        <v>14</v>
      </c>
      <c r="G7379" s="15"/>
      <c r="H7379" s="14" t="n">
        <f aca="false">IFERROR(IF($F$3=0,"-",Tabla1[[#This Row],[Precio de Cliente neto]]*(1+$F$3)),"-")</f>
        <v>2925.9678</v>
      </c>
      <c r="I7379" s="14" t="n">
        <v>2786.636</v>
      </c>
      <c r="J7379" s="14" t="n">
        <v>2507.9724</v>
      </c>
    </row>
    <row r="7380" customFormat="false" ht="15" hidden="false" customHeight="false" outlineLevel="0" collapsed="false">
      <c r="A7380" s="12" t="n">
        <v>42763</v>
      </c>
      <c r="B7380" s="13" t="s">
        <v>7393</v>
      </c>
      <c r="C7380" s="14" t="n">
        <f aca="false">IF($F$2=0," - ",Tabla1[[#This Row],[Base Precio de Lista neto]])</f>
        <v>3100.6481</v>
      </c>
      <c r="D7380" s="14" t="n">
        <f aca="false">IF($F$2=0," - ",Tabla1[[#This Row],[Base Precio de Lista neto]]*(1-$F$2))</f>
        <v>2170.45367</v>
      </c>
      <c r="E7380" s="14" t="n">
        <f aca="false">IF($F$2=0," - ",Tabla1[[#This Row],[Base para Mejor precio]]*(1-$F$2))</f>
        <v>1953.408303</v>
      </c>
      <c r="F7380" s="12" t="s">
        <v>14</v>
      </c>
      <c r="G7380" s="15"/>
      <c r="H7380" s="14" t="n">
        <f aca="false">IFERROR(IF($F$3=0,"-",Tabla1[[#This Row],[Precio de Cliente neto]]*(1+$F$3)),"-")</f>
        <v>3255.680505</v>
      </c>
      <c r="I7380" s="14" t="n">
        <v>3100.6481</v>
      </c>
      <c r="J7380" s="14" t="n">
        <v>2790.58329</v>
      </c>
    </row>
    <row r="7381" customFormat="false" ht="15" hidden="false" customHeight="false" outlineLevel="0" collapsed="false">
      <c r="A7381" s="12" t="n">
        <v>42764</v>
      </c>
      <c r="B7381" s="13" t="s">
        <v>7394</v>
      </c>
      <c r="C7381" s="14" t="n">
        <f aca="false">IF($F$2=0," - ",Tabla1[[#This Row],[Base Precio de Lista neto]])</f>
        <v>3004.1749</v>
      </c>
      <c r="D7381" s="14" t="n">
        <f aca="false">IF($F$2=0," - ",Tabla1[[#This Row],[Base Precio de Lista neto]]*(1-$F$2))</f>
        <v>2102.92243</v>
      </c>
      <c r="E7381" s="14" t="n">
        <f aca="false">IF($F$2=0," - ",Tabla1[[#This Row],[Base para Mejor precio]]*(1-$F$2))</f>
        <v>1892.630187</v>
      </c>
      <c r="F7381" s="12" t="s">
        <v>14</v>
      </c>
      <c r="G7381" s="15"/>
      <c r="H7381" s="14" t="n">
        <f aca="false">IFERROR(IF($F$3=0,"-",Tabla1[[#This Row],[Precio de Cliente neto]]*(1+$F$3)),"-")</f>
        <v>3154.383645</v>
      </c>
      <c r="I7381" s="14" t="n">
        <v>3004.1749</v>
      </c>
      <c r="J7381" s="14" t="n">
        <v>2703.75741</v>
      </c>
    </row>
    <row r="7382" customFormat="false" ht="15" hidden="false" customHeight="false" outlineLevel="0" collapsed="false">
      <c r="A7382" s="12" t="n">
        <v>42765</v>
      </c>
      <c r="B7382" s="13" t="s">
        <v>7395</v>
      </c>
      <c r="C7382" s="14" t="n">
        <f aca="false">IF($F$2=0," - ",Tabla1[[#This Row],[Base Precio de Lista neto]])</f>
        <v>3255.6316</v>
      </c>
      <c r="D7382" s="14" t="n">
        <f aca="false">IF($F$2=0," - ",Tabla1[[#This Row],[Base Precio de Lista neto]]*(1-$F$2))</f>
        <v>2278.94212</v>
      </c>
      <c r="E7382" s="14" t="n">
        <f aca="false">IF($F$2=0," - ",Tabla1[[#This Row],[Base para Mejor precio]]*(1-$F$2))</f>
        <v>2051.047908</v>
      </c>
      <c r="F7382" s="12" t="s">
        <v>14</v>
      </c>
      <c r="G7382" s="15"/>
      <c r="H7382" s="14" t="n">
        <f aca="false">IFERROR(IF($F$3=0,"-",Tabla1[[#This Row],[Precio de Cliente neto]]*(1+$F$3)),"-")</f>
        <v>3418.41318</v>
      </c>
      <c r="I7382" s="14" t="n">
        <v>3255.6316</v>
      </c>
      <c r="J7382" s="14" t="n">
        <v>2930.06844</v>
      </c>
    </row>
    <row r="7383" customFormat="false" ht="15" hidden="false" customHeight="false" outlineLevel="0" collapsed="false">
      <c r="A7383" s="12" t="n">
        <v>42766</v>
      </c>
      <c r="B7383" s="13" t="s">
        <v>7396</v>
      </c>
      <c r="C7383" s="14" t="n">
        <f aca="false">IF($F$2=0," - ",Tabla1[[#This Row],[Base Precio de Lista neto]])</f>
        <v>6735.4408</v>
      </c>
      <c r="D7383" s="14" t="n">
        <f aca="false">IF($F$2=0," - ",Tabla1[[#This Row],[Base Precio de Lista neto]]*(1-$F$2))</f>
        <v>4714.80856</v>
      </c>
      <c r="E7383" s="14" t="n">
        <f aca="false">IF($F$2=0," - ",Tabla1[[#This Row],[Base para Mejor precio]]*(1-$F$2))</f>
        <v>4243.327704</v>
      </c>
      <c r="F7383" s="12" t="s">
        <v>17</v>
      </c>
      <c r="G7383" s="15"/>
      <c r="H7383" s="14" t="n">
        <f aca="false">IFERROR(IF($F$3=0,"-",Tabla1[[#This Row],[Precio de Cliente neto]]*(1+$F$3)),"-")</f>
        <v>7072.21284</v>
      </c>
      <c r="I7383" s="14" t="n">
        <v>6735.4408</v>
      </c>
      <c r="J7383" s="14" t="n">
        <v>6061.89672</v>
      </c>
    </row>
    <row r="7384" customFormat="false" ht="15" hidden="false" customHeight="false" outlineLevel="0" collapsed="false">
      <c r="A7384" s="12" t="n">
        <v>42767</v>
      </c>
      <c r="B7384" s="13" t="s">
        <v>7397</v>
      </c>
      <c r="C7384" s="14" t="n">
        <f aca="false">IF($F$2=0," - ",Tabla1[[#This Row],[Base Precio de Lista neto]])</f>
        <v>6735.4408</v>
      </c>
      <c r="D7384" s="14" t="n">
        <f aca="false">IF($F$2=0," - ",Tabla1[[#This Row],[Base Precio de Lista neto]]*(1-$F$2))</f>
        <v>4714.80856</v>
      </c>
      <c r="E7384" s="14" t="n">
        <f aca="false">IF($F$2=0," - ",Tabla1[[#This Row],[Base para Mejor precio]]*(1-$F$2))</f>
        <v>4243.327704</v>
      </c>
      <c r="F7384" s="12" t="s">
        <v>17</v>
      </c>
      <c r="G7384" s="15"/>
      <c r="H7384" s="14" t="n">
        <f aca="false">IFERROR(IF($F$3=0,"-",Tabla1[[#This Row],[Precio de Cliente neto]]*(1+$F$3)),"-")</f>
        <v>7072.21284</v>
      </c>
      <c r="I7384" s="14" t="n">
        <v>6735.4408</v>
      </c>
      <c r="J7384" s="14" t="n">
        <v>6061.89672</v>
      </c>
    </row>
    <row r="7385" customFormat="false" ht="15" hidden="false" customHeight="false" outlineLevel="0" collapsed="false">
      <c r="A7385" s="12" t="n">
        <v>42768</v>
      </c>
      <c r="B7385" s="13" t="s">
        <v>7398</v>
      </c>
      <c r="C7385" s="14" t="n">
        <f aca="false">IF($F$2=0," - ",Tabla1[[#This Row],[Base Precio de Lista neto]])</f>
        <v>6735.4408</v>
      </c>
      <c r="D7385" s="14" t="n">
        <f aca="false">IF($F$2=0," - ",Tabla1[[#This Row],[Base Precio de Lista neto]]*(1-$F$2))</f>
        <v>4714.80856</v>
      </c>
      <c r="E7385" s="14" t="n">
        <f aca="false">IF($F$2=0," - ",Tabla1[[#This Row],[Base para Mejor precio]]*(1-$F$2))</f>
        <v>4243.327704</v>
      </c>
      <c r="F7385" s="12" t="s">
        <v>17</v>
      </c>
      <c r="G7385" s="15"/>
      <c r="H7385" s="14" t="n">
        <f aca="false">IFERROR(IF($F$3=0,"-",Tabla1[[#This Row],[Precio de Cliente neto]]*(1+$F$3)),"-")</f>
        <v>7072.21284</v>
      </c>
      <c r="I7385" s="14" t="n">
        <v>6735.4408</v>
      </c>
      <c r="J7385" s="14" t="n">
        <v>6061.89672</v>
      </c>
    </row>
    <row r="7386" customFormat="false" ht="15" hidden="false" customHeight="false" outlineLevel="0" collapsed="false">
      <c r="A7386" s="12" t="n">
        <v>42769</v>
      </c>
      <c r="B7386" s="13" t="s">
        <v>7399</v>
      </c>
      <c r="C7386" s="14" t="n">
        <f aca="false">IF($F$2=0," - ",Tabla1[[#This Row],[Base Precio de Lista neto]])</f>
        <v>2866.0728</v>
      </c>
      <c r="D7386" s="14" t="n">
        <f aca="false">IF($F$2=0," - ",Tabla1[[#This Row],[Base Precio de Lista neto]]*(1-$F$2))</f>
        <v>2006.25096</v>
      </c>
      <c r="E7386" s="14" t="n">
        <f aca="false">IF($F$2=0," - ",Tabla1[[#This Row],[Base para Mejor precio]]*(1-$F$2))</f>
        <v>1805.625864</v>
      </c>
      <c r="F7386" s="12" t="s">
        <v>17</v>
      </c>
      <c r="G7386" s="15"/>
      <c r="H7386" s="14" t="n">
        <f aca="false">IFERROR(IF($F$3=0,"-",Tabla1[[#This Row],[Precio de Cliente neto]]*(1+$F$3)),"-")</f>
        <v>3009.37644</v>
      </c>
      <c r="I7386" s="14" t="n">
        <v>2866.0728</v>
      </c>
      <c r="J7386" s="14" t="n">
        <v>2579.46552</v>
      </c>
    </row>
    <row r="7387" customFormat="false" ht="15" hidden="false" customHeight="false" outlineLevel="0" collapsed="false">
      <c r="A7387" s="12" t="n">
        <v>42770</v>
      </c>
      <c r="B7387" s="13" t="s">
        <v>7400</v>
      </c>
      <c r="C7387" s="14" t="n">
        <f aca="false">IF($F$2=0," - ",Tabla1[[#This Row],[Base Precio de Lista neto]])</f>
        <v>2866.0728</v>
      </c>
      <c r="D7387" s="14" t="n">
        <f aca="false">IF($F$2=0," - ",Tabla1[[#This Row],[Base Precio de Lista neto]]*(1-$F$2))</f>
        <v>2006.25096</v>
      </c>
      <c r="E7387" s="14" t="n">
        <f aca="false">IF($F$2=0," - ",Tabla1[[#This Row],[Base para Mejor precio]]*(1-$F$2))</f>
        <v>1805.625864</v>
      </c>
      <c r="F7387" s="12" t="s">
        <v>17</v>
      </c>
      <c r="G7387" s="15"/>
      <c r="H7387" s="14" t="n">
        <f aca="false">IFERROR(IF($F$3=0,"-",Tabla1[[#This Row],[Precio de Cliente neto]]*(1+$F$3)),"-")</f>
        <v>3009.37644</v>
      </c>
      <c r="I7387" s="14" t="n">
        <v>2866.0728</v>
      </c>
      <c r="J7387" s="14" t="n">
        <v>2579.46552</v>
      </c>
    </row>
    <row r="7388" customFormat="false" ht="15" hidden="false" customHeight="false" outlineLevel="0" collapsed="false">
      <c r="A7388" s="12" t="n">
        <v>42771</v>
      </c>
      <c r="B7388" s="13" t="s">
        <v>7401</v>
      </c>
      <c r="C7388" s="14" t="n">
        <f aca="false">IF($F$2=0," - ",Tabla1[[#This Row],[Base Precio de Lista neto]])</f>
        <v>2866.0728</v>
      </c>
      <c r="D7388" s="14" t="n">
        <f aca="false">IF($F$2=0," - ",Tabla1[[#This Row],[Base Precio de Lista neto]]*(1-$F$2))</f>
        <v>2006.25096</v>
      </c>
      <c r="E7388" s="14" t="n">
        <f aca="false">IF($F$2=0," - ",Tabla1[[#This Row],[Base para Mejor precio]]*(1-$F$2))</f>
        <v>1805.625864</v>
      </c>
      <c r="F7388" s="12" t="s">
        <v>17</v>
      </c>
      <c r="G7388" s="15"/>
      <c r="H7388" s="14" t="n">
        <f aca="false">IFERROR(IF($F$3=0,"-",Tabla1[[#This Row],[Precio de Cliente neto]]*(1+$F$3)),"-")</f>
        <v>3009.37644</v>
      </c>
      <c r="I7388" s="14" t="n">
        <v>2866.0728</v>
      </c>
      <c r="J7388" s="14" t="n">
        <v>2579.46552</v>
      </c>
    </row>
    <row r="7389" customFormat="false" ht="15" hidden="false" customHeight="false" outlineLevel="0" collapsed="false">
      <c r="A7389" s="12" t="n">
        <v>42772</v>
      </c>
      <c r="B7389" s="13" t="s">
        <v>7402</v>
      </c>
      <c r="C7389" s="14" t="n">
        <f aca="false">IF($F$2=0," - ",Tabla1[[#This Row],[Base Precio de Lista neto]])</f>
        <v>2489.4603</v>
      </c>
      <c r="D7389" s="14" t="n">
        <f aca="false">IF($F$2=0," - ",Tabla1[[#This Row],[Base Precio de Lista neto]]*(1-$F$2))</f>
        <v>1742.62221</v>
      </c>
      <c r="E7389" s="14" t="n">
        <f aca="false">IF($F$2=0," - ",Tabla1[[#This Row],[Base para Mejor precio]]*(1-$F$2))</f>
        <v>1568.359989</v>
      </c>
      <c r="F7389" s="12" t="s">
        <v>17</v>
      </c>
      <c r="G7389" s="15"/>
      <c r="H7389" s="14" t="n">
        <f aca="false">IFERROR(IF($F$3=0,"-",Tabla1[[#This Row],[Precio de Cliente neto]]*(1+$F$3)),"-")</f>
        <v>2613.933315</v>
      </c>
      <c r="I7389" s="14" t="n">
        <v>2489.4603</v>
      </c>
      <c r="J7389" s="14" t="n">
        <v>2240.51427</v>
      </c>
    </row>
    <row r="7390" customFormat="false" ht="15" hidden="false" customHeight="false" outlineLevel="0" collapsed="false">
      <c r="A7390" s="12" t="n">
        <v>42773</v>
      </c>
      <c r="B7390" s="13" t="s">
        <v>7403</v>
      </c>
      <c r="C7390" s="14" t="n">
        <f aca="false">IF($F$2=0," - ",Tabla1[[#This Row],[Base Precio de Lista neto]])</f>
        <v>2489.4603</v>
      </c>
      <c r="D7390" s="14" t="n">
        <f aca="false">IF($F$2=0," - ",Tabla1[[#This Row],[Base Precio de Lista neto]]*(1-$F$2))</f>
        <v>1742.62221</v>
      </c>
      <c r="E7390" s="14" t="n">
        <f aca="false">IF($F$2=0," - ",Tabla1[[#This Row],[Base para Mejor precio]]*(1-$F$2))</f>
        <v>1568.359989</v>
      </c>
      <c r="F7390" s="12" t="s">
        <v>17</v>
      </c>
      <c r="G7390" s="15"/>
      <c r="H7390" s="14" t="n">
        <f aca="false">IFERROR(IF($F$3=0,"-",Tabla1[[#This Row],[Precio de Cliente neto]]*(1+$F$3)),"-")</f>
        <v>2613.933315</v>
      </c>
      <c r="I7390" s="14" t="n">
        <v>2489.4603</v>
      </c>
      <c r="J7390" s="14" t="n">
        <v>2240.51427</v>
      </c>
    </row>
    <row r="7391" customFormat="false" ht="15" hidden="false" customHeight="false" outlineLevel="0" collapsed="false">
      <c r="A7391" s="12" t="n">
        <v>42774</v>
      </c>
      <c r="B7391" s="13" t="s">
        <v>7404</v>
      </c>
      <c r="C7391" s="14" t="n">
        <f aca="false">IF($F$2=0," - ",Tabla1[[#This Row],[Base Precio de Lista neto]])</f>
        <v>14409.1641</v>
      </c>
      <c r="D7391" s="14" t="n">
        <f aca="false">IF($F$2=0," - ",Tabla1[[#This Row],[Base Precio de Lista neto]]*(1-$F$2))</f>
        <v>10086.41487</v>
      </c>
      <c r="E7391" s="14" t="n">
        <f aca="false">IF($F$2=0," - ",Tabla1[[#This Row],[Base para Mejor precio]]*(1-$F$2))</f>
        <v>9077.773383</v>
      </c>
      <c r="F7391" s="12" t="s">
        <v>17</v>
      </c>
      <c r="G7391" s="15"/>
      <c r="H7391" s="14" t="n">
        <f aca="false">IFERROR(IF($F$3=0,"-",Tabla1[[#This Row],[Precio de Cliente neto]]*(1+$F$3)),"-")</f>
        <v>15129.622305</v>
      </c>
      <c r="I7391" s="14" t="n">
        <v>14409.1641</v>
      </c>
      <c r="J7391" s="14" t="n">
        <v>12968.24769</v>
      </c>
    </row>
    <row r="7392" customFormat="false" ht="15" hidden="false" customHeight="false" outlineLevel="0" collapsed="false">
      <c r="A7392" s="12" t="n">
        <v>42775</v>
      </c>
      <c r="B7392" s="13" t="s">
        <v>7405</v>
      </c>
      <c r="C7392" s="14" t="n">
        <f aca="false">IF($F$2=0," - ",Tabla1[[#This Row],[Base Precio de Lista neto]])</f>
        <v>7592.4649</v>
      </c>
      <c r="D7392" s="14" t="n">
        <f aca="false">IF($F$2=0," - ",Tabla1[[#This Row],[Base Precio de Lista neto]]*(1-$F$2))</f>
        <v>5314.72543</v>
      </c>
      <c r="E7392" s="14" t="n">
        <f aca="false">IF($F$2=0," - ",Tabla1[[#This Row],[Base para Mejor precio]]*(1-$F$2))</f>
        <v>4783.252887</v>
      </c>
      <c r="F7392" s="12" t="s">
        <v>17</v>
      </c>
      <c r="G7392" s="15"/>
      <c r="H7392" s="14" t="n">
        <f aca="false">IFERROR(IF($F$3=0,"-",Tabla1[[#This Row],[Precio de Cliente neto]]*(1+$F$3)),"-")</f>
        <v>7972.088145</v>
      </c>
      <c r="I7392" s="14" t="n">
        <v>7592.4649</v>
      </c>
      <c r="J7392" s="14" t="n">
        <v>6833.21841</v>
      </c>
    </row>
    <row r="7393" customFormat="false" ht="15" hidden="false" customHeight="false" outlineLevel="0" collapsed="false">
      <c r="A7393" s="12" t="n">
        <v>42776</v>
      </c>
      <c r="B7393" s="13" t="s">
        <v>7406</v>
      </c>
      <c r="C7393" s="14" t="n">
        <f aca="false">IF($F$2=0," - ",Tabla1[[#This Row],[Base Precio de Lista neto]])</f>
        <v>3010.47</v>
      </c>
      <c r="D7393" s="14" t="n">
        <f aca="false">IF($F$2=0," - ",Tabla1[[#This Row],[Base Precio de Lista neto]]*(1-$F$2))</f>
        <v>2107.329</v>
      </c>
      <c r="E7393" s="14" t="n">
        <f aca="false">IF($F$2=0," - ",Tabla1[[#This Row],[Base para Mejor precio]]*(1-$F$2))</f>
        <v>1896.5961</v>
      </c>
      <c r="F7393" s="12" t="s">
        <v>17</v>
      </c>
      <c r="G7393" s="15"/>
      <c r="H7393" s="14" t="n">
        <f aca="false">IFERROR(IF($F$3=0,"-",Tabla1[[#This Row],[Precio de Cliente neto]]*(1+$F$3)),"-")</f>
        <v>3160.9935</v>
      </c>
      <c r="I7393" s="14" t="n">
        <v>3010.47</v>
      </c>
      <c r="J7393" s="14" t="n">
        <v>2709.423</v>
      </c>
    </row>
    <row r="7394" customFormat="false" ht="15" hidden="false" customHeight="false" outlineLevel="0" collapsed="false">
      <c r="A7394" s="12" t="n">
        <v>42777</v>
      </c>
      <c r="B7394" s="13" t="s">
        <v>7407</v>
      </c>
      <c r="C7394" s="14" t="n">
        <f aca="false">IF($F$2=0," - ",Tabla1[[#This Row],[Base Precio de Lista neto]])</f>
        <v>1020.4554</v>
      </c>
      <c r="D7394" s="14" t="n">
        <f aca="false">IF($F$2=0," - ",Tabla1[[#This Row],[Base Precio de Lista neto]]*(1-$F$2))</f>
        <v>714.31878</v>
      </c>
      <c r="E7394" s="14" t="n">
        <f aca="false">IF($F$2=0," - ",Tabla1[[#This Row],[Base para Mejor precio]]*(1-$F$2))</f>
        <v>642.886902</v>
      </c>
      <c r="F7394" s="12" t="s">
        <v>17</v>
      </c>
      <c r="G7394" s="15"/>
      <c r="H7394" s="14" t="n">
        <f aca="false">IFERROR(IF($F$3=0,"-",Tabla1[[#This Row],[Precio de Cliente neto]]*(1+$F$3)),"-")</f>
        <v>1071.47817</v>
      </c>
      <c r="I7394" s="14" t="n">
        <v>1020.4554</v>
      </c>
      <c r="J7394" s="14" t="n">
        <v>918.40986</v>
      </c>
    </row>
    <row r="7395" customFormat="false" ht="15" hidden="false" customHeight="false" outlineLevel="0" collapsed="false">
      <c r="A7395" s="12" t="n">
        <v>42778</v>
      </c>
      <c r="B7395" s="13" t="s">
        <v>7408</v>
      </c>
      <c r="C7395" s="14" t="n">
        <f aca="false">IF($F$2=0," - ",Tabla1[[#This Row],[Base Precio de Lista neto]])</f>
        <v>527.2365</v>
      </c>
      <c r="D7395" s="14" t="n">
        <f aca="false">IF($F$2=0," - ",Tabla1[[#This Row],[Base Precio de Lista neto]]*(1-$F$2))</f>
        <v>369.06555</v>
      </c>
      <c r="E7395" s="14" t="n">
        <f aca="false">IF($F$2=0," - ",Tabla1[[#This Row],[Base para Mejor precio]]*(1-$F$2))</f>
        <v>332.158995</v>
      </c>
      <c r="F7395" s="12" t="s">
        <v>17</v>
      </c>
      <c r="G7395" s="15"/>
      <c r="H7395" s="14" t="n">
        <f aca="false">IFERROR(IF($F$3=0,"-",Tabla1[[#This Row],[Precio de Cliente neto]]*(1+$F$3)),"-")</f>
        <v>553.598325</v>
      </c>
      <c r="I7395" s="14" t="n">
        <v>527.2365</v>
      </c>
      <c r="J7395" s="14" t="n">
        <v>474.51285</v>
      </c>
    </row>
    <row r="7396" customFormat="false" ht="15" hidden="false" customHeight="false" outlineLevel="0" collapsed="false">
      <c r="A7396" s="12" t="n">
        <v>42779</v>
      </c>
      <c r="B7396" s="13" t="s">
        <v>7409</v>
      </c>
      <c r="C7396" s="14" t="n">
        <f aca="false">IF($F$2=0," - ",Tabla1[[#This Row],[Base Precio de Lista neto]])</f>
        <v>504.4873</v>
      </c>
      <c r="D7396" s="14" t="n">
        <f aca="false">IF($F$2=0," - ",Tabla1[[#This Row],[Base Precio de Lista neto]]*(1-$F$2))</f>
        <v>353.14111</v>
      </c>
      <c r="E7396" s="14" t="n">
        <f aca="false">IF($F$2=0," - ",Tabla1[[#This Row],[Base para Mejor precio]]*(1-$F$2))</f>
        <v>317.826999</v>
      </c>
      <c r="F7396" s="12" t="s">
        <v>17</v>
      </c>
      <c r="G7396" s="15"/>
      <c r="H7396" s="14" t="n">
        <f aca="false">IFERROR(IF($F$3=0,"-",Tabla1[[#This Row],[Precio de Cliente neto]]*(1+$F$3)),"-")</f>
        <v>529.711665</v>
      </c>
      <c r="I7396" s="14" t="n">
        <v>504.4873</v>
      </c>
      <c r="J7396" s="14" t="n">
        <v>454.03857</v>
      </c>
    </row>
    <row r="7397" customFormat="false" ht="15" hidden="false" customHeight="false" outlineLevel="0" collapsed="false">
      <c r="A7397" s="12" t="n">
        <v>42780</v>
      </c>
      <c r="B7397" s="13" t="s">
        <v>7410</v>
      </c>
      <c r="C7397" s="14" t="n">
        <f aca="false">IF($F$2=0," - ",Tabla1[[#This Row],[Base Precio de Lista neto]])</f>
        <v>524.1211</v>
      </c>
      <c r="D7397" s="14" t="n">
        <f aca="false">IF($F$2=0," - ",Tabla1[[#This Row],[Base Precio de Lista neto]]*(1-$F$2))</f>
        <v>366.88477</v>
      </c>
      <c r="E7397" s="14" t="n">
        <f aca="false">IF($F$2=0," - ",Tabla1[[#This Row],[Base para Mejor precio]]*(1-$F$2))</f>
        <v>330.196293</v>
      </c>
      <c r="F7397" s="12" t="s">
        <v>17</v>
      </c>
      <c r="G7397" s="15"/>
      <c r="H7397" s="14" t="n">
        <f aca="false">IFERROR(IF($F$3=0,"-",Tabla1[[#This Row],[Precio de Cliente neto]]*(1+$F$3)),"-")</f>
        <v>550.327155</v>
      </c>
      <c r="I7397" s="14" t="n">
        <v>524.1211</v>
      </c>
      <c r="J7397" s="14" t="n">
        <v>471.70899</v>
      </c>
    </row>
    <row r="7398" customFormat="false" ht="15" hidden="false" customHeight="false" outlineLevel="0" collapsed="false">
      <c r="A7398" s="12" t="n">
        <v>42781</v>
      </c>
      <c r="B7398" s="13" t="s">
        <v>7411</v>
      </c>
      <c r="C7398" s="14" t="n">
        <f aca="false">IF($F$2=0," - ",Tabla1[[#This Row],[Base Precio de Lista neto]])</f>
        <v>506.9929</v>
      </c>
      <c r="D7398" s="14" t="n">
        <f aca="false">IF($F$2=0," - ",Tabla1[[#This Row],[Base Precio de Lista neto]]*(1-$F$2))</f>
        <v>354.89503</v>
      </c>
      <c r="E7398" s="14" t="n">
        <f aca="false">IF($F$2=0," - ",Tabla1[[#This Row],[Base para Mejor precio]]*(1-$F$2))</f>
        <v>319.405527</v>
      </c>
      <c r="F7398" s="12" t="s">
        <v>17</v>
      </c>
      <c r="G7398" s="15"/>
      <c r="H7398" s="14" t="n">
        <f aca="false">IFERROR(IF($F$3=0,"-",Tabla1[[#This Row],[Precio de Cliente neto]]*(1+$F$3)),"-")</f>
        <v>532.342545</v>
      </c>
      <c r="I7398" s="14" t="n">
        <v>506.9929</v>
      </c>
      <c r="J7398" s="14" t="n">
        <v>456.29361</v>
      </c>
    </row>
    <row r="7399" customFormat="false" ht="15" hidden="false" customHeight="false" outlineLevel="0" collapsed="false">
      <c r="A7399" s="12" t="n">
        <v>42782</v>
      </c>
      <c r="B7399" s="13" t="s">
        <v>7412</v>
      </c>
      <c r="C7399" s="14" t="n">
        <f aca="false">IF($F$2=0," - ",Tabla1[[#This Row],[Base Precio de Lista neto]])</f>
        <v>1360.398</v>
      </c>
      <c r="D7399" s="14" t="n">
        <f aca="false">IF($F$2=0," - ",Tabla1[[#This Row],[Base Precio de Lista neto]]*(1-$F$2))</f>
        <v>952.2786</v>
      </c>
      <c r="E7399" s="14" t="n">
        <f aca="false">IF($F$2=0," - ",Tabla1[[#This Row],[Base para Mejor precio]]*(1-$F$2))</f>
        <v>857.05074</v>
      </c>
      <c r="F7399" s="12" t="s">
        <v>17</v>
      </c>
      <c r="G7399" s="15"/>
      <c r="H7399" s="14" t="n">
        <f aca="false">IFERROR(IF($F$3=0,"-",Tabla1[[#This Row],[Precio de Cliente neto]]*(1+$F$3)),"-")</f>
        <v>1428.4179</v>
      </c>
      <c r="I7399" s="14" t="n">
        <v>1360.398</v>
      </c>
      <c r="J7399" s="14" t="n">
        <v>1224.3582</v>
      </c>
    </row>
    <row r="7400" customFormat="false" ht="15" hidden="false" customHeight="false" outlineLevel="0" collapsed="false">
      <c r="A7400" s="12" t="n">
        <v>42783</v>
      </c>
      <c r="B7400" s="13" t="s">
        <v>7413</v>
      </c>
      <c r="C7400" s="14" t="n">
        <f aca="false">IF($F$2=0," - ",Tabla1[[#This Row],[Base Precio de Lista neto]])</f>
        <v>1360.3975</v>
      </c>
      <c r="D7400" s="14" t="n">
        <f aca="false">IF($F$2=0," - ",Tabla1[[#This Row],[Base Precio de Lista neto]]*(1-$F$2))</f>
        <v>952.27825</v>
      </c>
      <c r="E7400" s="14" t="n">
        <f aca="false">IF($F$2=0," - ",Tabla1[[#This Row],[Base para Mejor precio]]*(1-$F$2))</f>
        <v>857.050425</v>
      </c>
      <c r="F7400" s="12" t="s">
        <v>17</v>
      </c>
      <c r="G7400" s="15"/>
      <c r="H7400" s="14" t="n">
        <f aca="false">IFERROR(IF($F$3=0,"-",Tabla1[[#This Row],[Precio de Cliente neto]]*(1+$F$3)),"-")</f>
        <v>1428.417375</v>
      </c>
      <c r="I7400" s="14" t="n">
        <v>1360.3975</v>
      </c>
      <c r="J7400" s="14" t="n">
        <v>1224.35775</v>
      </c>
    </row>
    <row r="7401" customFormat="false" ht="15" hidden="false" customHeight="false" outlineLevel="0" collapsed="false">
      <c r="A7401" s="12" t="n">
        <v>42784</v>
      </c>
      <c r="B7401" s="13" t="s">
        <v>7414</v>
      </c>
      <c r="C7401" s="14" t="n">
        <f aca="false">IF($F$2=0," - ",Tabla1[[#This Row],[Base Precio de Lista neto]])</f>
        <v>1208.9097</v>
      </c>
      <c r="D7401" s="14" t="n">
        <f aca="false">IF($F$2=0," - ",Tabla1[[#This Row],[Base Precio de Lista neto]]*(1-$F$2))</f>
        <v>846.23679</v>
      </c>
      <c r="E7401" s="14" t="n">
        <f aca="false">IF($F$2=0," - ",Tabla1[[#This Row],[Base para Mejor precio]]*(1-$F$2))</f>
        <v>761.613111</v>
      </c>
      <c r="F7401" s="12" t="s">
        <v>17</v>
      </c>
      <c r="G7401" s="15"/>
      <c r="H7401" s="14" t="n">
        <f aca="false">IFERROR(IF($F$3=0,"-",Tabla1[[#This Row],[Precio de Cliente neto]]*(1+$F$3)),"-")</f>
        <v>1269.355185</v>
      </c>
      <c r="I7401" s="14" t="n">
        <v>1208.9097</v>
      </c>
      <c r="J7401" s="14" t="n">
        <v>1088.01873</v>
      </c>
    </row>
    <row r="7402" customFormat="false" ht="15" hidden="false" customHeight="false" outlineLevel="0" collapsed="false">
      <c r="A7402" s="12" t="n">
        <v>42785</v>
      </c>
      <c r="B7402" s="13" t="s">
        <v>7415</v>
      </c>
      <c r="C7402" s="14" t="n">
        <f aca="false">IF($F$2=0," - ",Tabla1[[#This Row],[Base Precio de Lista neto]])</f>
        <v>1080.1905</v>
      </c>
      <c r="D7402" s="14" t="n">
        <f aca="false">IF($F$2=0," - ",Tabla1[[#This Row],[Base Precio de Lista neto]]*(1-$F$2))</f>
        <v>756.13335</v>
      </c>
      <c r="E7402" s="14" t="n">
        <f aca="false">IF($F$2=0," - ",Tabla1[[#This Row],[Base para Mejor precio]]*(1-$F$2))</f>
        <v>680.520015</v>
      </c>
      <c r="F7402" s="12" t="s">
        <v>14</v>
      </c>
      <c r="G7402" s="15"/>
      <c r="H7402" s="14" t="n">
        <f aca="false">IFERROR(IF($F$3=0,"-",Tabla1[[#This Row],[Precio de Cliente neto]]*(1+$F$3)),"-")</f>
        <v>1134.200025</v>
      </c>
      <c r="I7402" s="14" t="n">
        <v>1080.1905</v>
      </c>
      <c r="J7402" s="14" t="n">
        <v>972.17145</v>
      </c>
    </row>
    <row r="7403" customFormat="false" ht="15" hidden="false" customHeight="false" outlineLevel="0" collapsed="false">
      <c r="A7403" s="12" t="n">
        <v>42786</v>
      </c>
      <c r="B7403" s="13" t="s">
        <v>7416</v>
      </c>
      <c r="C7403" s="14" t="n">
        <f aca="false">IF($F$2=0," - ",Tabla1[[#This Row],[Base Precio de Lista neto]])</f>
        <v>847.1866</v>
      </c>
      <c r="D7403" s="14" t="n">
        <f aca="false">IF($F$2=0," - ",Tabla1[[#This Row],[Base Precio de Lista neto]]*(1-$F$2))</f>
        <v>593.03062</v>
      </c>
      <c r="E7403" s="14" t="n">
        <f aca="false">IF($F$2=0," - ",Tabla1[[#This Row],[Base para Mejor precio]]*(1-$F$2))</f>
        <v>533.727558</v>
      </c>
      <c r="F7403" s="12" t="s">
        <v>31</v>
      </c>
      <c r="G7403" s="15"/>
      <c r="H7403" s="14" t="n">
        <f aca="false">IFERROR(IF($F$3=0,"-",Tabla1[[#This Row],[Precio de Cliente neto]]*(1+$F$3)),"-")</f>
        <v>889.54593</v>
      </c>
      <c r="I7403" s="14" t="n">
        <v>847.1866</v>
      </c>
      <c r="J7403" s="14" t="n">
        <v>762.46794</v>
      </c>
    </row>
    <row r="7404" customFormat="false" ht="15" hidden="false" customHeight="false" outlineLevel="0" collapsed="false">
      <c r="A7404" s="12" t="n">
        <v>42787</v>
      </c>
      <c r="B7404" s="13" t="s">
        <v>7417</v>
      </c>
      <c r="C7404" s="14" t="n">
        <f aca="false">IF($F$2=0," - ",Tabla1[[#This Row],[Base Precio de Lista neto]])</f>
        <v>847.1866</v>
      </c>
      <c r="D7404" s="14" t="n">
        <f aca="false">IF($F$2=0," - ",Tabla1[[#This Row],[Base Precio de Lista neto]]*(1-$F$2))</f>
        <v>593.03062</v>
      </c>
      <c r="E7404" s="14" t="n">
        <f aca="false">IF($F$2=0," - ",Tabla1[[#This Row],[Base para Mejor precio]]*(1-$F$2))</f>
        <v>533.727558</v>
      </c>
      <c r="F7404" s="12" t="s">
        <v>31</v>
      </c>
      <c r="G7404" s="15"/>
      <c r="H7404" s="14" t="n">
        <f aca="false">IFERROR(IF($F$3=0,"-",Tabla1[[#This Row],[Precio de Cliente neto]]*(1+$F$3)),"-")</f>
        <v>889.54593</v>
      </c>
      <c r="I7404" s="14" t="n">
        <v>847.1866</v>
      </c>
      <c r="J7404" s="14" t="n">
        <v>762.46794</v>
      </c>
    </row>
    <row r="7405" customFormat="false" ht="15" hidden="false" customHeight="false" outlineLevel="0" collapsed="false">
      <c r="A7405" s="12" t="n">
        <v>42788</v>
      </c>
      <c r="B7405" s="13" t="s">
        <v>7418</v>
      </c>
      <c r="C7405" s="14" t="n">
        <f aca="false">IF($F$2=0," - ",Tabla1[[#This Row],[Base Precio de Lista neto]])</f>
        <v>1705.9463</v>
      </c>
      <c r="D7405" s="14" t="n">
        <f aca="false">IF($F$2=0," - ",Tabla1[[#This Row],[Base Precio de Lista neto]]*(1-$F$2))</f>
        <v>1194.16241</v>
      </c>
      <c r="E7405" s="14" t="n">
        <f aca="false">IF($F$2=0," - ",Tabla1[[#This Row],[Base para Mejor precio]]*(1-$F$2))</f>
        <v>1074.746169</v>
      </c>
      <c r="F7405" s="12" t="s">
        <v>14</v>
      </c>
      <c r="G7405" s="15"/>
      <c r="H7405" s="14" t="n">
        <f aca="false">IFERROR(IF($F$3=0,"-",Tabla1[[#This Row],[Precio de Cliente neto]]*(1+$F$3)),"-")</f>
        <v>1791.243615</v>
      </c>
      <c r="I7405" s="14" t="n">
        <v>1705.9463</v>
      </c>
      <c r="J7405" s="14" t="n">
        <v>1535.35167</v>
      </c>
    </row>
    <row r="7406" customFormat="false" ht="15" hidden="false" customHeight="false" outlineLevel="0" collapsed="false">
      <c r="A7406" s="12" t="n">
        <v>42789</v>
      </c>
      <c r="B7406" s="13" t="s">
        <v>7419</v>
      </c>
      <c r="C7406" s="14" t="n">
        <f aca="false">IF($F$2=0," - ",Tabla1[[#This Row],[Base Precio de Lista neto]])</f>
        <v>1984.0755</v>
      </c>
      <c r="D7406" s="14" t="n">
        <f aca="false">IF($F$2=0," - ",Tabla1[[#This Row],[Base Precio de Lista neto]]*(1-$F$2))</f>
        <v>1388.85285</v>
      </c>
      <c r="E7406" s="14" t="n">
        <f aca="false">IF($F$2=0," - ",Tabla1[[#This Row],[Base para Mejor precio]]*(1-$F$2))</f>
        <v>1249.967565</v>
      </c>
      <c r="F7406" s="12" t="s">
        <v>14</v>
      </c>
      <c r="G7406" s="15"/>
      <c r="H7406" s="14" t="n">
        <f aca="false">IFERROR(IF($F$3=0,"-",Tabla1[[#This Row],[Precio de Cliente neto]]*(1+$F$3)),"-")</f>
        <v>2083.279275</v>
      </c>
      <c r="I7406" s="14" t="n">
        <v>1984.0755</v>
      </c>
      <c r="J7406" s="14" t="n">
        <v>1785.66795</v>
      </c>
    </row>
    <row r="7407" customFormat="false" ht="15" hidden="false" customHeight="false" outlineLevel="0" collapsed="false">
      <c r="A7407" s="12" t="n">
        <v>42800</v>
      </c>
      <c r="B7407" s="13" t="s">
        <v>7420</v>
      </c>
      <c r="C7407" s="14" t="n">
        <f aca="false">IF($F$2=0," - ",Tabla1[[#This Row],[Base Precio de Lista neto]])</f>
        <v>725.7813</v>
      </c>
      <c r="D7407" s="14" t="n">
        <f aca="false">IF($F$2=0," - ",Tabla1[[#This Row],[Base Precio de Lista neto]]*(1-$F$2))</f>
        <v>508.04691</v>
      </c>
      <c r="E7407" s="14" t="n">
        <f aca="false">IF($F$2=0," - ",Tabla1[[#This Row],[Base para Mejor precio]]*(1-$F$2))</f>
        <v>457.242219</v>
      </c>
      <c r="F7407" s="12" t="s">
        <v>17</v>
      </c>
      <c r="G7407" s="15"/>
      <c r="H7407" s="14" t="n">
        <f aca="false">IFERROR(IF($F$3=0,"-",Tabla1[[#This Row],[Precio de Cliente neto]]*(1+$F$3)),"-")</f>
        <v>762.070365</v>
      </c>
      <c r="I7407" s="14" t="n">
        <v>725.7813</v>
      </c>
      <c r="J7407" s="14" t="n">
        <v>653.20317</v>
      </c>
    </row>
    <row r="7408" customFormat="false" ht="15" hidden="false" customHeight="false" outlineLevel="0" collapsed="false">
      <c r="A7408" s="12" t="n">
        <v>42801</v>
      </c>
      <c r="B7408" s="13" t="s">
        <v>7421</v>
      </c>
      <c r="C7408" s="14" t="n">
        <f aca="false">IF($F$2=0," - ",Tabla1[[#This Row],[Base Precio de Lista neto]])</f>
        <v>833.2419</v>
      </c>
      <c r="D7408" s="14" t="n">
        <f aca="false">IF($F$2=0," - ",Tabla1[[#This Row],[Base Precio de Lista neto]]*(1-$F$2))</f>
        <v>583.26933</v>
      </c>
      <c r="E7408" s="14" t="n">
        <f aca="false">IF($F$2=0," - ",Tabla1[[#This Row],[Base para Mejor precio]]*(1-$F$2))</f>
        <v>524.942397</v>
      </c>
      <c r="F7408" s="12" t="s">
        <v>17</v>
      </c>
      <c r="G7408" s="15"/>
      <c r="H7408" s="14" t="n">
        <f aca="false">IFERROR(IF($F$3=0,"-",Tabla1[[#This Row],[Precio de Cliente neto]]*(1+$F$3)),"-")</f>
        <v>874.903995</v>
      </c>
      <c r="I7408" s="14" t="n">
        <v>833.2419</v>
      </c>
      <c r="J7408" s="14" t="n">
        <v>749.91771</v>
      </c>
    </row>
    <row r="7409" customFormat="false" ht="15" hidden="false" customHeight="false" outlineLevel="0" collapsed="false">
      <c r="A7409" s="12" t="n">
        <v>42802</v>
      </c>
      <c r="B7409" s="13" t="s">
        <v>7422</v>
      </c>
      <c r="C7409" s="14" t="n">
        <f aca="false">IF($F$2=0," - ",Tabla1[[#This Row],[Base Precio de Lista neto]])</f>
        <v>897.8849</v>
      </c>
      <c r="D7409" s="14" t="n">
        <f aca="false">IF($F$2=0," - ",Tabla1[[#This Row],[Base Precio de Lista neto]]*(1-$F$2))</f>
        <v>628.51943</v>
      </c>
      <c r="E7409" s="14" t="n">
        <f aca="false">IF($F$2=0," - ",Tabla1[[#This Row],[Base para Mejor precio]]*(1-$F$2))</f>
        <v>565.667487</v>
      </c>
      <c r="F7409" s="12" t="s">
        <v>17</v>
      </c>
      <c r="G7409" s="15"/>
      <c r="H7409" s="14" t="n">
        <f aca="false">IFERROR(IF($F$3=0,"-",Tabla1[[#This Row],[Precio de Cliente neto]]*(1+$F$3)),"-")</f>
        <v>942.779145</v>
      </c>
      <c r="I7409" s="14" t="n">
        <v>897.8849</v>
      </c>
      <c r="J7409" s="14" t="n">
        <v>808.09641</v>
      </c>
    </row>
    <row r="7410" customFormat="false" ht="15" hidden="false" customHeight="false" outlineLevel="0" collapsed="false">
      <c r="A7410" s="12" t="n">
        <v>42803</v>
      </c>
      <c r="B7410" s="13" t="s">
        <v>7423</v>
      </c>
      <c r="C7410" s="14" t="n">
        <f aca="false">IF($F$2=0," - ",Tabla1[[#This Row],[Base Precio de Lista neto]])</f>
        <v>996.1391</v>
      </c>
      <c r="D7410" s="14" t="n">
        <f aca="false">IF($F$2=0," - ",Tabla1[[#This Row],[Base Precio de Lista neto]]*(1-$F$2))</f>
        <v>697.29737</v>
      </c>
      <c r="E7410" s="14" t="n">
        <f aca="false">IF($F$2=0," - ",Tabla1[[#This Row],[Base para Mejor precio]]*(1-$F$2))</f>
        <v>627.567633</v>
      </c>
      <c r="F7410" s="12" t="s">
        <v>17</v>
      </c>
      <c r="G7410" s="15"/>
      <c r="H7410" s="14" t="n">
        <f aca="false">IFERROR(IF($F$3=0,"-",Tabla1[[#This Row],[Precio de Cliente neto]]*(1+$F$3)),"-")</f>
        <v>1045.946055</v>
      </c>
      <c r="I7410" s="14" t="n">
        <v>996.1391</v>
      </c>
      <c r="J7410" s="14" t="n">
        <v>896.52519</v>
      </c>
    </row>
    <row r="7411" customFormat="false" ht="15" hidden="false" customHeight="false" outlineLevel="0" collapsed="false">
      <c r="A7411" s="12" t="n">
        <v>42804</v>
      </c>
      <c r="B7411" s="13" t="s">
        <v>7424</v>
      </c>
      <c r="C7411" s="14" t="n">
        <f aca="false">IF($F$2=0," - ",Tabla1[[#This Row],[Base Precio de Lista neto]])</f>
        <v>1111.37</v>
      </c>
      <c r="D7411" s="14" t="n">
        <f aca="false">IF($F$2=0," - ",Tabla1[[#This Row],[Base Precio de Lista neto]]*(1-$F$2))</f>
        <v>777.959</v>
      </c>
      <c r="E7411" s="14" t="n">
        <f aca="false">IF($F$2=0," - ",Tabla1[[#This Row],[Base para Mejor precio]]*(1-$F$2))</f>
        <v>700.1631</v>
      </c>
      <c r="F7411" s="12" t="s">
        <v>17</v>
      </c>
      <c r="G7411" s="15"/>
      <c r="H7411" s="14" t="n">
        <f aca="false">IFERROR(IF($F$3=0,"-",Tabla1[[#This Row],[Precio de Cliente neto]]*(1+$F$3)),"-")</f>
        <v>1166.9385</v>
      </c>
      <c r="I7411" s="14" t="n">
        <v>1111.37</v>
      </c>
      <c r="J7411" s="14" t="n">
        <v>1000.233</v>
      </c>
    </row>
    <row r="7412" customFormat="false" ht="15" hidden="false" customHeight="false" outlineLevel="0" collapsed="false">
      <c r="A7412" s="12" t="n">
        <v>43012</v>
      </c>
      <c r="B7412" s="13" t="s">
        <v>7425</v>
      </c>
      <c r="C7412" s="14" t="n">
        <f aca="false">IF($F$2=0," - ",Tabla1[[#This Row],[Base Precio de Lista neto]])</f>
        <v>548.2269</v>
      </c>
      <c r="D7412" s="14" t="n">
        <f aca="false">IF($F$2=0," - ",Tabla1[[#This Row],[Base Precio de Lista neto]]*(1-$F$2))</f>
        <v>383.75883</v>
      </c>
      <c r="E7412" s="14" t="n">
        <f aca="false">IF($F$2=0," - ",Tabla1[[#This Row],[Base para Mejor precio]]*(1-$F$2))</f>
        <v>345.382947</v>
      </c>
      <c r="F7412" s="12" t="s">
        <v>31</v>
      </c>
      <c r="G7412" s="15"/>
      <c r="H7412" s="14" t="n">
        <f aca="false">IFERROR(IF($F$3=0,"-",Tabla1[[#This Row],[Precio de Cliente neto]]*(1+$F$3)),"-")</f>
        <v>575.638245</v>
      </c>
      <c r="I7412" s="14" t="n">
        <v>548.2269</v>
      </c>
      <c r="J7412" s="14" t="n">
        <v>493.40421</v>
      </c>
    </row>
    <row r="7413" customFormat="false" ht="15" hidden="false" customHeight="false" outlineLevel="0" collapsed="false">
      <c r="A7413" s="12" t="n">
        <v>43013</v>
      </c>
      <c r="B7413" s="13" t="s">
        <v>7426</v>
      </c>
      <c r="C7413" s="14" t="n">
        <f aca="false">IF($F$2=0," - ",Tabla1[[#This Row],[Base Precio de Lista neto]])</f>
        <v>515.3748</v>
      </c>
      <c r="D7413" s="14" t="n">
        <f aca="false">IF($F$2=0," - ",Tabla1[[#This Row],[Base Precio de Lista neto]]*(1-$F$2))</f>
        <v>360.76236</v>
      </c>
      <c r="E7413" s="14" t="n">
        <f aca="false">IF($F$2=0," - ",Tabla1[[#This Row],[Base para Mejor precio]]*(1-$F$2))</f>
        <v>324.686124</v>
      </c>
      <c r="F7413" s="12" t="s">
        <v>31</v>
      </c>
      <c r="G7413" s="15"/>
      <c r="H7413" s="14" t="n">
        <f aca="false">IFERROR(IF($F$3=0,"-",Tabla1[[#This Row],[Precio de Cliente neto]]*(1+$F$3)),"-")</f>
        <v>541.14354</v>
      </c>
      <c r="I7413" s="14" t="n">
        <v>515.3748</v>
      </c>
      <c r="J7413" s="14" t="n">
        <v>463.83732</v>
      </c>
    </row>
    <row r="7414" customFormat="false" ht="15" hidden="false" customHeight="false" outlineLevel="0" collapsed="false">
      <c r="A7414" s="12" t="n">
        <v>43014</v>
      </c>
      <c r="B7414" s="13" t="s">
        <v>7427</v>
      </c>
      <c r="C7414" s="14" t="n">
        <f aca="false">IF($F$2=0," - ",Tabla1[[#This Row],[Base Precio de Lista neto]])</f>
        <v>1621.454</v>
      </c>
      <c r="D7414" s="14" t="n">
        <f aca="false">IF($F$2=0," - ",Tabla1[[#This Row],[Base Precio de Lista neto]]*(1-$F$2))</f>
        <v>1135.0178</v>
      </c>
      <c r="E7414" s="14" t="n">
        <f aca="false">IF($F$2=0," - ",Tabla1[[#This Row],[Base para Mejor precio]]*(1-$F$2))</f>
        <v>1021.51602</v>
      </c>
      <c r="F7414" s="12" t="s">
        <v>31</v>
      </c>
      <c r="G7414" s="15"/>
      <c r="H7414" s="14" t="n">
        <f aca="false">IFERROR(IF($F$3=0,"-",Tabla1[[#This Row],[Precio de Cliente neto]]*(1+$F$3)),"-")</f>
        <v>1702.5267</v>
      </c>
      <c r="I7414" s="14" t="n">
        <v>1621.454</v>
      </c>
      <c r="J7414" s="14" t="n">
        <v>1459.3086</v>
      </c>
    </row>
    <row r="7415" customFormat="false" ht="15" hidden="false" customHeight="false" outlineLevel="0" collapsed="false">
      <c r="A7415" s="12" t="n">
        <v>43015</v>
      </c>
      <c r="B7415" s="13" t="s">
        <v>7428</v>
      </c>
      <c r="C7415" s="14" t="n">
        <f aca="false">IF($F$2=0," - ",Tabla1[[#This Row],[Base Precio de Lista neto]])</f>
        <v>2105.4512</v>
      </c>
      <c r="D7415" s="14" t="n">
        <f aca="false">IF($F$2=0," - ",Tabla1[[#This Row],[Base Precio de Lista neto]]*(1-$F$2))</f>
        <v>1473.81584</v>
      </c>
      <c r="E7415" s="14" t="n">
        <f aca="false">IF($F$2=0," - ",Tabla1[[#This Row],[Base para Mejor precio]]*(1-$F$2))</f>
        <v>1326.434256</v>
      </c>
      <c r="F7415" s="12" t="s">
        <v>31</v>
      </c>
      <c r="G7415" s="15"/>
      <c r="H7415" s="14" t="n">
        <f aca="false">IFERROR(IF($F$3=0,"-",Tabla1[[#This Row],[Precio de Cliente neto]]*(1+$F$3)),"-")</f>
        <v>2210.72376</v>
      </c>
      <c r="I7415" s="14" t="n">
        <v>2105.4512</v>
      </c>
      <c r="J7415" s="14" t="n">
        <v>1894.90608</v>
      </c>
    </row>
    <row r="7416" customFormat="false" ht="15" hidden="false" customHeight="false" outlineLevel="0" collapsed="false">
      <c r="A7416" s="12" t="n">
        <v>43016</v>
      </c>
      <c r="B7416" s="13" t="s">
        <v>7429</v>
      </c>
      <c r="C7416" s="14" t="n">
        <f aca="false">IF($F$2=0," - ",Tabla1[[#This Row],[Base Precio de Lista neto]])</f>
        <v>1053.8022</v>
      </c>
      <c r="D7416" s="14" t="n">
        <f aca="false">IF($F$2=0," - ",Tabla1[[#This Row],[Base Precio de Lista neto]]*(1-$F$2))</f>
        <v>737.66154</v>
      </c>
      <c r="E7416" s="14" t="n">
        <f aca="false">IF($F$2=0," - ",Tabla1[[#This Row],[Base para Mejor precio]]*(1-$F$2))</f>
        <v>663.895386</v>
      </c>
      <c r="F7416" s="12" t="s">
        <v>31</v>
      </c>
      <c r="G7416" s="15"/>
      <c r="H7416" s="14" t="n">
        <f aca="false">IFERROR(IF($F$3=0,"-",Tabla1[[#This Row],[Precio de Cliente neto]]*(1+$F$3)),"-")</f>
        <v>1106.49231</v>
      </c>
      <c r="I7416" s="14" t="n">
        <v>1053.8022</v>
      </c>
      <c r="J7416" s="14" t="n">
        <v>948.42198</v>
      </c>
    </row>
    <row r="7417" customFormat="false" ht="15" hidden="false" customHeight="false" outlineLevel="0" collapsed="false">
      <c r="A7417" s="12" t="n">
        <v>43017</v>
      </c>
      <c r="B7417" s="13" t="s">
        <v>7430</v>
      </c>
      <c r="C7417" s="14" t="n">
        <f aca="false">IF($F$2=0," - ",Tabla1[[#This Row],[Base Precio de Lista neto]])</f>
        <v>841.2422</v>
      </c>
      <c r="D7417" s="14" t="n">
        <f aca="false">IF($F$2=0," - ",Tabla1[[#This Row],[Base Precio de Lista neto]]*(1-$F$2))</f>
        <v>588.86954</v>
      </c>
      <c r="E7417" s="14" t="n">
        <f aca="false">IF($F$2=0," - ",Tabla1[[#This Row],[Base para Mejor precio]]*(1-$F$2))</f>
        <v>529.982586</v>
      </c>
      <c r="F7417" s="12" t="s">
        <v>31</v>
      </c>
      <c r="G7417" s="15"/>
      <c r="H7417" s="14" t="n">
        <f aca="false">IFERROR(IF($F$3=0,"-",Tabla1[[#This Row],[Precio de Cliente neto]]*(1+$F$3)),"-")</f>
        <v>883.30431</v>
      </c>
      <c r="I7417" s="14" t="n">
        <v>841.2422</v>
      </c>
      <c r="J7417" s="14" t="n">
        <v>757.11798</v>
      </c>
    </row>
    <row r="7418" customFormat="false" ht="15" hidden="false" customHeight="false" outlineLevel="0" collapsed="false">
      <c r="A7418" s="12" t="n">
        <v>43018</v>
      </c>
      <c r="B7418" s="13" t="s">
        <v>7431</v>
      </c>
      <c r="C7418" s="14" t="n">
        <f aca="false">IF($F$2=0," - ",Tabla1[[#This Row],[Base Precio de Lista neto]])</f>
        <v>1808.1048</v>
      </c>
      <c r="D7418" s="14" t="n">
        <f aca="false">IF($F$2=0," - ",Tabla1[[#This Row],[Base Precio de Lista neto]]*(1-$F$2))</f>
        <v>1265.67336</v>
      </c>
      <c r="E7418" s="14" t="n">
        <f aca="false">IF($F$2=0," - ",Tabla1[[#This Row],[Base para Mejor precio]]*(1-$F$2))</f>
        <v>1139.106024</v>
      </c>
      <c r="F7418" s="12" t="s">
        <v>31</v>
      </c>
      <c r="G7418" s="15"/>
      <c r="H7418" s="14" t="n">
        <f aca="false">IFERROR(IF($F$3=0,"-",Tabla1[[#This Row],[Precio de Cliente neto]]*(1+$F$3)),"-")</f>
        <v>1898.51004</v>
      </c>
      <c r="I7418" s="14" t="n">
        <v>1808.1048</v>
      </c>
      <c r="J7418" s="14" t="n">
        <v>1627.29432</v>
      </c>
    </row>
    <row r="7419" customFormat="false" ht="15" hidden="false" customHeight="false" outlineLevel="0" collapsed="false">
      <c r="A7419" s="12" t="n">
        <v>43019</v>
      </c>
      <c r="B7419" s="13" t="s">
        <v>7432</v>
      </c>
      <c r="C7419" s="14" t="n">
        <f aca="false">IF($F$2=0," - ",Tabla1[[#This Row],[Base Precio de Lista neto]])</f>
        <v>759.1189</v>
      </c>
      <c r="D7419" s="14" t="n">
        <f aca="false">IF($F$2=0," - ",Tabla1[[#This Row],[Base Precio de Lista neto]]*(1-$F$2))</f>
        <v>531.38323</v>
      </c>
      <c r="E7419" s="14" t="n">
        <f aca="false">IF($F$2=0," - ",Tabla1[[#This Row],[Base para Mejor precio]]*(1-$F$2))</f>
        <v>444.76776351</v>
      </c>
      <c r="F7419" s="12" t="s">
        <v>31</v>
      </c>
      <c r="G7419" s="15" t="s">
        <v>143</v>
      </c>
      <c r="H7419" s="14" t="n">
        <f aca="false">IFERROR(IF($F$3=0,"-",Tabla1[[#This Row],[Precio de Cliente neto]]*(1+$F$3)),"-")</f>
        <v>797.074845</v>
      </c>
      <c r="I7419" s="14" t="n">
        <v>759.1189</v>
      </c>
      <c r="J7419" s="14" t="n">
        <v>635.3825193</v>
      </c>
    </row>
    <row r="7420" customFormat="false" ht="15" hidden="false" customHeight="false" outlineLevel="0" collapsed="false">
      <c r="A7420" s="12" t="n">
        <v>43020</v>
      </c>
      <c r="B7420" s="13" t="s">
        <v>7433</v>
      </c>
      <c r="C7420" s="14" t="n">
        <f aca="false">IF($F$2=0," - ",Tabla1[[#This Row],[Base Precio de Lista neto]])</f>
        <v>332.9623</v>
      </c>
      <c r="D7420" s="14" t="n">
        <f aca="false">IF($F$2=0," - ",Tabla1[[#This Row],[Base Precio de Lista neto]]*(1-$F$2))</f>
        <v>233.07361</v>
      </c>
      <c r="E7420" s="14" t="n">
        <f aca="false">IF($F$2=0," - ",Tabla1[[#This Row],[Base para Mejor precio]]*(1-$F$2))</f>
        <v>209.766249</v>
      </c>
      <c r="F7420" s="12" t="s">
        <v>31</v>
      </c>
      <c r="G7420" s="15"/>
      <c r="H7420" s="14" t="n">
        <f aca="false">IFERROR(IF($F$3=0,"-",Tabla1[[#This Row],[Precio de Cliente neto]]*(1+$F$3)),"-")</f>
        <v>349.610415</v>
      </c>
      <c r="I7420" s="14" t="n">
        <v>332.9623</v>
      </c>
      <c r="J7420" s="14" t="n">
        <v>299.66607</v>
      </c>
    </row>
    <row r="7421" customFormat="false" ht="15" hidden="false" customHeight="false" outlineLevel="0" collapsed="false">
      <c r="A7421" s="12" t="n">
        <v>43021</v>
      </c>
      <c r="B7421" s="13" t="s">
        <v>7434</v>
      </c>
      <c r="C7421" s="14" t="n">
        <f aca="false">IF($F$2=0," - ",Tabla1[[#This Row],[Base Precio de Lista neto]])</f>
        <v>696.9382</v>
      </c>
      <c r="D7421" s="14" t="n">
        <f aca="false">IF($F$2=0," - ",Tabla1[[#This Row],[Base Precio de Lista neto]]*(1-$F$2))</f>
        <v>487.85674</v>
      </c>
      <c r="E7421" s="14" t="n">
        <f aca="false">IF($F$2=0," - ",Tabla1[[#This Row],[Base para Mejor precio]]*(1-$F$2))</f>
        <v>439.071066</v>
      </c>
      <c r="F7421" s="12" t="s">
        <v>31</v>
      </c>
      <c r="G7421" s="15"/>
      <c r="H7421" s="14" t="n">
        <f aca="false">IFERROR(IF($F$3=0,"-",Tabla1[[#This Row],[Precio de Cliente neto]]*(1+$F$3)),"-")</f>
        <v>731.78511</v>
      </c>
      <c r="I7421" s="14" t="n">
        <v>696.9382</v>
      </c>
      <c r="J7421" s="14" t="n">
        <v>627.24438</v>
      </c>
    </row>
    <row r="7422" customFormat="false" ht="15" hidden="false" customHeight="false" outlineLevel="0" collapsed="false">
      <c r="A7422" s="12" t="n">
        <v>43023</v>
      </c>
      <c r="B7422" s="13" t="s">
        <v>7435</v>
      </c>
      <c r="C7422" s="14" t="n">
        <f aca="false">IF($F$2=0," - ",Tabla1[[#This Row],[Base Precio de Lista neto]])</f>
        <v>1664.9678</v>
      </c>
      <c r="D7422" s="14" t="n">
        <f aca="false">IF($F$2=0," - ",Tabla1[[#This Row],[Base Precio de Lista neto]]*(1-$F$2))</f>
        <v>1165.47746</v>
      </c>
      <c r="E7422" s="14" t="n">
        <f aca="false">IF($F$2=0," - ",Tabla1[[#This Row],[Base para Mejor precio]]*(1-$F$2))</f>
        <v>1048.929714</v>
      </c>
      <c r="F7422" s="12" t="s">
        <v>31</v>
      </c>
      <c r="G7422" s="15"/>
      <c r="H7422" s="14" t="n">
        <f aca="false">IFERROR(IF($F$3=0,"-",Tabla1[[#This Row],[Precio de Cliente neto]]*(1+$F$3)),"-")</f>
        <v>1748.21619</v>
      </c>
      <c r="I7422" s="14" t="n">
        <v>1664.9678</v>
      </c>
      <c r="J7422" s="14" t="n">
        <v>1498.47102</v>
      </c>
    </row>
    <row r="7423" customFormat="false" ht="15" hidden="false" customHeight="false" outlineLevel="0" collapsed="false">
      <c r="A7423" s="12" t="n">
        <v>43024</v>
      </c>
      <c r="B7423" s="13" t="s">
        <v>7436</v>
      </c>
      <c r="C7423" s="14" t="n">
        <f aca="false">IF($F$2=0," - ",Tabla1[[#This Row],[Base Precio de Lista neto]])</f>
        <v>221.3784</v>
      </c>
      <c r="D7423" s="14" t="n">
        <f aca="false">IF($F$2=0," - ",Tabla1[[#This Row],[Base Precio de Lista neto]]*(1-$F$2))</f>
        <v>154.96488</v>
      </c>
      <c r="E7423" s="14" t="n">
        <f aca="false">IF($F$2=0," - ",Tabla1[[#This Row],[Base para Mejor precio]]*(1-$F$2))</f>
        <v>139.468392</v>
      </c>
      <c r="F7423" s="12" t="s">
        <v>31</v>
      </c>
      <c r="G7423" s="15"/>
      <c r="H7423" s="14" t="n">
        <f aca="false">IFERROR(IF($F$3=0,"-",Tabla1[[#This Row],[Precio de Cliente neto]]*(1+$F$3)),"-")</f>
        <v>232.44732</v>
      </c>
      <c r="I7423" s="14" t="n">
        <v>221.3784</v>
      </c>
      <c r="J7423" s="14" t="n">
        <v>199.24056</v>
      </c>
    </row>
    <row r="7424" customFormat="false" ht="15" hidden="false" customHeight="false" outlineLevel="0" collapsed="false">
      <c r="A7424" s="12" t="n">
        <v>43025</v>
      </c>
      <c r="B7424" s="13" t="s">
        <v>7437</v>
      </c>
      <c r="C7424" s="14" t="n">
        <f aca="false">IF($F$2=0," - ",Tabla1[[#This Row],[Base Precio de Lista neto]])</f>
        <v>1073.3238</v>
      </c>
      <c r="D7424" s="14" t="n">
        <f aca="false">IF($F$2=0," - ",Tabla1[[#This Row],[Base Precio de Lista neto]]*(1-$F$2))</f>
        <v>751.32666</v>
      </c>
      <c r="E7424" s="14" t="n">
        <f aca="false">IF($F$2=0," - ",Tabla1[[#This Row],[Base para Mejor precio]]*(1-$F$2))</f>
        <v>676.193994</v>
      </c>
      <c r="F7424" s="12" t="s">
        <v>31</v>
      </c>
      <c r="G7424" s="15"/>
      <c r="H7424" s="14" t="n">
        <f aca="false">IFERROR(IF($F$3=0,"-",Tabla1[[#This Row],[Precio de Cliente neto]]*(1+$F$3)),"-")</f>
        <v>1126.98999</v>
      </c>
      <c r="I7424" s="14" t="n">
        <v>1073.3238</v>
      </c>
      <c r="J7424" s="14" t="n">
        <v>965.99142</v>
      </c>
    </row>
    <row r="7425" customFormat="false" ht="15" hidden="false" customHeight="false" outlineLevel="0" collapsed="false">
      <c r="A7425" s="12" t="n">
        <v>43026</v>
      </c>
      <c r="B7425" s="13" t="s">
        <v>7438</v>
      </c>
      <c r="C7425" s="14" t="n">
        <f aca="false">IF($F$2=0," - ",Tabla1[[#This Row],[Base Precio de Lista neto]])</f>
        <v>1709.9079</v>
      </c>
      <c r="D7425" s="14" t="n">
        <f aca="false">IF($F$2=0," - ",Tabla1[[#This Row],[Base Precio de Lista neto]]*(1-$F$2))</f>
        <v>1196.93553</v>
      </c>
      <c r="E7425" s="14" t="n">
        <f aca="false">IF($F$2=0," - ",Tabla1[[#This Row],[Base para Mejor precio]]*(1-$F$2))</f>
        <v>1077.241977</v>
      </c>
      <c r="F7425" s="12" t="s">
        <v>31</v>
      </c>
      <c r="G7425" s="15"/>
      <c r="H7425" s="14" t="n">
        <f aca="false">IFERROR(IF($F$3=0,"-",Tabla1[[#This Row],[Precio de Cliente neto]]*(1+$F$3)),"-")</f>
        <v>1795.403295</v>
      </c>
      <c r="I7425" s="14" t="n">
        <v>1709.9079</v>
      </c>
      <c r="J7425" s="14" t="n">
        <v>1538.91711</v>
      </c>
    </row>
    <row r="7426" customFormat="false" ht="15" hidden="false" customHeight="false" outlineLevel="0" collapsed="false">
      <c r="A7426" s="12" t="n">
        <v>43028</v>
      </c>
      <c r="B7426" s="13" t="s">
        <v>7439</v>
      </c>
      <c r="C7426" s="14" t="n">
        <f aca="false">IF($F$2=0," - ",Tabla1[[#This Row],[Base Precio de Lista neto]])</f>
        <v>714.2388</v>
      </c>
      <c r="D7426" s="14" t="n">
        <f aca="false">IF($F$2=0," - ",Tabla1[[#This Row],[Base Precio de Lista neto]]*(1-$F$2))</f>
        <v>499.96716</v>
      </c>
      <c r="E7426" s="14" t="n">
        <f aca="false">IF($F$2=0," - ",Tabla1[[#This Row],[Base para Mejor precio]]*(1-$F$2))</f>
        <v>449.970444</v>
      </c>
      <c r="F7426" s="12" t="s">
        <v>31</v>
      </c>
      <c r="G7426" s="15"/>
      <c r="H7426" s="14" t="n">
        <f aca="false">IFERROR(IF($F$3=0,"-",Tabla1[[#This Row],[Precio de Cliente neto]]*(1+$F$3)),"-")</f>
        <v>749.95074</v>
      </c>
      <c r="I7426" s="14" t="n">
        <v>714.2388</v>
      </c>
      <c r="J7426" s="14" t="n">
        <v>642.81492</v>
      </c>
    </row>
    <row r="7427" customFormat="false" ht="15" hidden="false" customHeight="false" outlineLevel="0" collapsed="false">
      <c r="A7427" s="12" t="n">
        <v>43029</v>
      </c>
      <c r="B7427" s="13" t="s">
        <v>7440</v>
      </c>
      <c r="C7427" s="14" t="n">
        <f aca="false">IF($F$2=0," - ",Tabla1[[#This Row],[Base Precio de Lista neto]])</f>
        <v>1757.8462</v>
      </c>
      <c r="D7427" s="14" t="n">
        <f aca="false">IF($F$2=0," - ",Tabla1[[#This Row],[Base Precio de Lista neto]]*(1-$F$2))</f>
        <v>1230.49234</v>
      </c>
      <c r="E7427" s="14" t="n">
        <f aca="false">IF($F$2=0," - ",Tabla1[[#This Row],[Base para Mejor precio]]*(1-$F$2))</f>
        <v>1107.443106</v>
      </c>
      <c r="F7427" s="12" t="s">
        <v>31</v>
      </c>
      <c r="G7427" s="15"/>
      <c r="H7427" s="14" t="n">
        <f aca="false">IFERROR(IF($F$3=0,"-",Tabla1[[#This Row],[Precio de Cliente neto]]*(1+$F$3)),"-")</f>
        <v>1845.73851</v>
      </c>
      <c r="I7427" s="14" t="n">
        <v>1757.8462</v>
      </c>
      <c r="J7427" s="14" t="n">
        <v>1582.06158</v>
      </c>
    </row>
    <row r="7428" customFormat="false" ht="15" hidden="false" customHeight="false" outlineLevel="0" collapsed="false">
      <c r="A7428" s="12" t="n">
        <v>43030</v>
      </c>
      <c r="B7428" s="13" t="s">
        <v>7441</v>
      </c>
      <c r="C7428" s="14" t="n">
        <f aca="false">IF($F$2=0," - ",Tabla1[[#This Row],[Base Precio de Lista neto]])</f>
        <v>2549.1087</v>
      </c>
      <c r="D7428" s="14" t="n">
        <f aca="false">IF($F$2=0," - ",Tabla1[[#This Row],[Base Precio de Lista neto]]*(1-$F$2))</f>
        <v>1784.37609</v>
      </c>
      <c r="E7428" s="14" t="n">
        <f aca="false">IF($F$2=0," - ",Tabla1[[#This Row],[Base para Mejor precio]]*(1-$F$2))</f>
        <v>1605.938481</v>
      </c>
      <c r="F7428" s="12" t="s">
        <v>31</v>
      </c>
      <c r="G7428" s="15"/>
      <c r="H7428" s="14" t="n">
        <f aca="false">IFERROR(IF($F$3=0,"-",Tabla1[[#This Row],[Precio de Cliente neto]]*(1+$F$3)),"-")</f>
        <v>2676.564135</v>
      </c>
      <c r="I7428" s="14" t="n">
        <v>2549.1087</v>
      </c>
      <c r="J7428" s="14" t="n">
        <v>2294.19783</v>
      </c>
    </row>
    <row r="7429" customFormat="false" ht="15" hidden="false" customHeight="false" outlineLevel="0" collapsed="false">
      <c r="A7429" s="12" t="n">
        <v>43031</v>
      </c>
      <c r="B7429" s="13" t="s">
        <v>7442</v>
      </c>
      <c r="C7429" s="14" t="n">
        <f aca="false">IF($F$2=0," - ",Tabla1[[#This Row],[Base Precio de Lista neto]])</f>
        <v>885.9605</v>
      </c>
      <c r="D7429" s="14" t="n">
        <f aca="false">IF($F$2=0," - ",Tabla1[[#This Row],[Base Precio de Lista neto]]*(1-$F$2))</f>
        <v>620.17235</v>
      </c>
      <c r="E7429" s="14" t="n">
        <f aca="false">IF($F$2=0," - ",Tabla1[[#This Row],[Base para Mejor precio]]*(1-$F$2))</f>
        <v>558.155115</v>
      </c>
      <c r="F7429" s="12" t="s">
        <v>31</v>
      </c>
      <c r="G7429" s="15"/>
      <c r="H7429" s="14" t="n">
        <f aca="false">IFERROR(IF($F$3=0,"-",Tabla1[[#This Row],[Precio de Cliente neto]]*(1+$F$3)),"-")</f>
        <v>930.258525</v>
      </c>
      <c r="I7429" s="14" t="n">
        <v>885.9605</v>
      </c>
      <c r="J7429" s="14" t="n">
        <v>797.36445</v>
      </c>
    </row>
    <row r="7430" customFormat="false" ht="15" hidden="false" customHeight="false" outlineLevel="0" collapsed="false">
      <c r="A7430" s="12" t="n">
        <v>43050</v>
      </c>
      <c r="B7430" s="13" t="s">
        <v>7443</v>
      </c>
      <c r="C7430" s="14" t="n">
        <f aca="false">IF($F$2=0," - ",Tabla1[[#This Row],[Base Precio de Lista neto]])</f>
        <v>628.6316</v>
      </c>
      <c r="D7430" s="14" t="n">
        <f aca="false">IF($F$2=0," - ",Tabla1[[#This Row],[Base Precio de Lista neto]]*(1-$F$2))</f>
        <v>440.04212</v>
      </c>
      <c r="E7430" s="14" t="n">
        <f aca="false">IF($F$2=0," - ",Tabla1[[#This Row],[Base para Mejor precio]]*(1-$F$2))</f>
        <v>356.4341172</v>
      </c>
      <c r="F7430" s="12" t="s">
        <v>31</v>
      </c>
      <c r="G7430" s="15" t="s">
        <v>353</v>
      </c>
      <c r="H7430" s="14" t="n">
        <f aca="false">IFERROR(IF($F$3=0,"-",Tabla1[[#This Row],[Precio de Cliente neto]]*(1+$F$3)),"-")</f>
        <v>660.06318</v>
      </c>
      <c r="I7430" s="14" t="n">
        <v>628.6316</v>
      </c>
      <c r="J7430" s="14" t="n">
        <v>509.191596</v>
      </c>
    </row>
    <row r="7431" customFormat="false" ht="15" hidden="false" customHeight="false" outlineLevel="0" collapsed="false">
      <c r="A7431" s="12" t="n">
        <v>43056</v>
      </c>
      <c r="B7431" s="13" t="s">
        <v>7444</v>
      </c>
      <c r="C7431" s="14" t="n">
        <f aca="false">IF($F$2=0," - ",Tabla1[[#This Row],[Base Precio de Lista neto]])</f>
        <v>4.0447</v>
      </c>
      <c r="D7431" s="14" t="n">
        <f aca="false">IF($F$2=0," - ",Tabla1[[#This Row],[Base Precio de Lista neto]]*(1-$F$2))</f>
        <v>2.83129</v>
      </c>
      <c r="E7431" s="14" t="n">
        <f aca="false">IF($F$2=0," - ",Tabla1[[#This Row],[Base para Mejor precio]]*(1-$F$2))</f>
        <v>2.548161</v>
      </c>
      <c r="F7431" s="12" t="s">
        <v>31</v>
      </c>
      <c r="G7431" s="15"/>
      <c r="H7431" s="14" t="n">
        <f aca="false">IFERROR(IF($F$3=0,"-",Tabla1[[#This Row],[Precio de Cliente neto]]*(1+$F$3)),"-")</f>
        <v>4.246935</v>
      </c>
      <c r="I7431" s="14" t="n">
        <v>4.0447</v>
      </c>
      <c r="J7431" s="14" t="n">
        <v>3.64023</v>
      </c>
    </row>
    <row r="7432" customFormat="false" ht="15" hidden="false" customHeight="false" outlineLevel="0" collapsed="false">
      <c r="A7432" s="12" t="n">
        <v>43071</v>
      </c>
      <c r="B7432" s="13" t="s">
        <v>7445</v>
      </c>
      <c r="C7432" s="14" t="n">
        <f aca="false">IF($F$2=0," - ",Tabla1[[#This Row],[Base Precio de Lista neto]])</f>
        <v>89.2515</v>
      </c>
      <c r="D7432" s="14" t="n">
        <f aca="false">IF($F$2=0," - ",Tabla1[[#This Row],[Base Precio de Lista neto]]*(1-$F$2))</f>
        <v>62.47605</v>
      </c>
      <c r="E7432" s="14" t="n">
        <f aca="false">IF($F$2=0," - ",Tabla1[[#This Row],[Base para Mejor precio]]*(1-$F$2))</f>
        <v>56.228445</v>
      </c>
      <c r="F7432" s="12" t="s">
        <v>31</v>
      </c>
      <c r="G7432" s="15"/>
      <c r="H7432" s="14" t="n">
        <f aca="false">IFERROR(IF($F$3=0,"-",Tabla1[[#This Row],[Precio de Cliente neto]]*(1+$F$3)),"-")</f>
        <v>93.714075</v>
      </c>
      <c r="I7432" s="14" t="n">
        <v>89.2515</v>
      </c>
      <c r="J7432" s="14" t="n">
        <v>80.32635</v>
      </c>
    </row>
    <row r="7433" customFormat="false" ht="15" hidden="false" customHeight="false" outlineLevel="0" collapsed="false">
      <c r="A7433" s="12" t="n">
        <v>43072</v>
      </c>
      <c r="B7433" s="13" t="s">
        <v>7446</v>
      </c>
      <c r="C7433" s="14" t="n">
        <f aca="false">IF($F$2=0," - ",Tabla1[[#This Row],[Base Precio de Lista neto]])</f>
        <v>89.2905</v>
      </c>
      <c r="D7433" s="14" t="n">
        <f aca="false">IF($F$2=0," - ",Tabla1[[#This Row],[Base Precio de Lista neto]]*(1-$F$2))</f>
        <v>62.50335</v>
      </c>
      <c r="E7433" s="14" t="n">
        <f aca="false">IF($F$2=0," - ",Tabla1[[#This Row],[Base para Mejor precio]]*(1-$F$2))</f>
        <v>56.253015</v>
      </c>
      <c r="F7433" s="12" t="s">
        <v>31</v>
      </c>
      <c r="G7433" s="15"/>
      <c r="H7433" s="14" t="n">
        <f aca="false">IFERROR(IF($F$3=0,"-",Tabla1[[#This Row],[Precio de Cliente neto]]*(1+$F$3)),"-")</f>
        <v>93.755025</v>
      </c>
      <c r="I7433" s="14" t="n">
        <v>89.2905</v>
      </c>
      <c r="J7433" s="14" t="n">
        <v>80.36145</v>
      </c>
    </row>
    <row r="7434" customFormat="false" ht="15" hidden="false" customHeight="false" outlineLevel="0" collapsed="false">
      <c r="A7434" s="12" t="n">
        <v>43073</v>
      </c>
      <c r="B7434" s="13" t="s">
        <v>7447</v>
      </c>
      <c r="C7434" s="14" t="n">
        <f aca="false">IF($F$2=0," - ",Tabla1[[#This Row],[Base Precio de Lista neto]])</f>
        <v>89.2515</v>
      </c>
      <c r="D7434" s="14" t="n">
        <f aca="false">IF($F$2=0," - ",Tabla1[[#This Row],[Base Precio de Lista neto]]*(1-$F$2))</f>
        <v>62.47605</v>
      </c>
      <c r="E7434" s="14" t="n">
        <f aca="false">IF($F$2=0," - ",Tabla1[[#This Row],[Base para Mejor precio]]*(1-$F$2))</f>
        <v>56.228445</v>
      </c>
      <c r="F7434" s="12" t="s">
        <v>31</v>
      </c>
      <c r="G7434" s="15"/>
      <c r="H7434" s="14" t="n">
        <f aca="false">IFERROR(IF($F$3=0,"-",Tabla1[[#This Row],[Precio de Cliente neto]]*(1+$F$3)),"-")</f>
        <v>93.714075</v>
      </c>
      <c r="I7434" s="14" t="n">
        <v>89.2515</v>
      </c>
      <c r="J7434" s="14" t="n">
        <v>80.32635</v>
      </c>
    </row>
    <row r="7435" customFormat="false" ht="15" hidden="false" customHeight="false" outlineLevel="0" collapsed="false">
      <c r="A7435" s="12" t="n">
        <v>43074</v>
      </c>
      <c r="B7435" s="13" t="s">
        <v>7448</v>
      </c>
      <c r="C7435" s="14" t="n">
        <f aca="false">IF($F$2=0," - ",Tabla1[[#This Row],[Base Precio de Lista neto]])</f>
        <v>89.2515</v>
      </c>
      <c r="D7435" s="14" t="n">
        <f aca="false">IF($F$2=0," - ",Tabla1[[#This Row],[Base Precio de Lista neto]]*(1-$F$2))</f>
        <v>62.47605</v>
      </c>
      <c r="E7435" s="14" t="n">
        <f aca="false">IF($F$2=0," - ",Tabla1[[#This Row],[Base para Mejor precio]]*(1-$F$2))</f>
        <v>56.228445</v>
      </c>
      <c r="F7435" s="12" t="s">
        <v>31</v>
      </c>
      <c r="G7435" s="15"/>
      <c r="H7435" s="14" t="n">
        <f aca="false">IFERROR(IF($F$3=0,"-",Tabla1[[#This Row],[Precio de Cliente neto]]*(1+$F$3)),"-")</f>
        <v>93.714075</v>
      </c>
      <c r="I7435" s="14" t="n">
        <v>89.2515</v>
      </c>
      <c r="J7435" s="14" t="n">
        <v>80.32635</v>
      </c>
    </row>
    <row r="7436" customFormat="false" ht="15" hidden="false" customHeight="false" outlineLevel="0" collapsed="false">
      <c r="A7436" s="12" t="n">
        <v>43076</v>
      </c>
      <c r="B7436" s="13" t="s">
        <v>7449</v>
      </c>
      <c r="C7436" s="14" t="n">
        <f aca="false">IF($F$2=0," - ",Tabla1[[#This Row],[Base Precio de Lista neto]])</f>
        <v>63.1455</v>
      </c>
      <c r="D7436" s="14" t="n">
        <f aca="false">IF($F$2=0," - ",Tabla1[[#This Row],[Base Precio de Lista neto]]*(1-$F$2))</f>
        <v>44.20185</v>
      </c>
      <c r="E7436" s="14" t="n">
        <f aca="false">IF($F$2=0," - ",Tabla1[[#This Row],[Base para Mejor precio]]*(1-$F$2))</f>
        <v>39.781665</v>
      </c>
      <c r="F7436" s="12" t="s">
        <v>31</v>
      </c>
      <c r="G7436" s="15"/>
      <c r="H7436" s="14" t="n">
        <f aca="false">IFERROR(IF($F$3=0,"-",Tabla1[[#This Row],[Precio de Cliente neto]]*(1+$F$3)),"-")</f>
        <v>66.302775</v>
      </c>
      <c r="I7436" s="14" t="n">
        <v>63.1455</v>
      </c>
      <c r="J7436" s="14" t="n">
        <v>56.83095</v>
      </c>
    </row>
    <row r="7437" customFormat="false" ht="15" hidden="false" customHeight="false" outlineLevel="0" collapsed="false">
      <c r="A7437" s="12" t="n">
        <v>43079</v>
      </c>
      <c r="B7437" s="13" t="s">
        <v>7450</v>
      </c>
      <c r="C7437" s="14" t="n">
        <f aca="false">IF($F$2=0," - ",Tabla1[[#This Row],[Base Precio de Lista neto]])</f>
        <v>88.9275</v>
      </c>
      <c r="D7437" s="14" t="n">
        <f aca="false">IF($F$2=0," - ",Tabla1[[#This Row],[Base Precio de Lista neto]]*(1-$F$2))</f>
        <v>62.24925</v>
      </c>
      <c r="E7437" s="14" t="n">
        <f aca="false">IF($F$2=0," - ",Tabla1[[#This Row],[Base para Mejor precio]]*(1-$F$2))</f>
        <v>56.024325</v>
      </c>
      <c r="F7437" s="12" t="s">
        <v>31</v>
      </c>
      <c r="G7437" s="15"/>
      <c r="H7437" s="14" t="n">
        <f aca="false">IFERROR(IF($F$3=0,"-",Tabla1[[#This Row],[Precio de Cliente neto]]*(1+$F$3)),"-")</f>
        <v>93.373875</v>
      </c>
      <c r="I7437" s="14" t="n">
        <v>88.9275</v>
      </c>
      <c r="J7437" s="14" t="n">
        <v>80.03475</v>
      </c>
    </row>
    <row r="7438" customFormat="false" ht="15" hidden="false" customHeight="false" outlineLevel="0" collapsed="false">
      <c r="A7438" s="12" t="n">
        <v>43088</v>
      </c>
      <c r="B7438" s="13" t="s">
        <v>7451</v>
      </c>
      <c r="C7438" s="14" t="n">
        <f aca="false">IF($F$2=0," - ",Tabla1[[#This Row],[Base Precio de Lista neto]])</f>
        <v>268.0299</v>
      </c>
      <c r="D7438" s="14" t="n">
        <f aca="false">IF($F$2=0," - ",Tabla1[[#This Row],[Base Precio de Lista neto]]*(1-$F$2))</f>
        <v>187.62093</v>
      </c>
      <c r="E7438" s="14" t="n">
        <f aca="false">IF($F$2=0," - ",Tabla1[[#This Row],[Base para Mejor precio]]*(1-$F$2))</f>
        <v>168.858837</v>
      </c>
      <c r="F7438" s="12" t="s">
        <v>31</v>
      </c>
      <c r="G7438" s="15"/>
      <c r="H7438" s="14" t="n">
        <f aca="false">IFERROR(IF($F$3=0,"-",Tabla1[[#This Row],[Precio de Cliente neto]]*(1+$F$3)),"-")</f>
        <v>281.431395</v>
      </c>
      <c r="I7438" s="14" t="n">
        <v>268.0299</v>
      </c>
      <c r="J7438" s="14" t="n">
        <v>241.22691</v>
      </c>
    </row>
    <row r="7439" customFormat="false" ht="15" hidden="false" customHeight="false" outlineLevel="0" collapsed="false">
      <c r="A7439" s="12" t="n">
        <v>43090</v>
      </c>
      <c r="B7439" s="13" t="s">
        <v>7452</v>
      </c>
      <c r="C7439" s="14" t="n">
        <f aca="false">IF($F$2=0," - ",Tabla1[[#This Row],[Base Precio de Lista neto]])</f>
        <v>422.9557</v>
      </c>
      <c r="D7439" s="14" t="n">
        <f aca="false">IF($F$2=0," - ",Tabla1[[#This Row],[Base Precio de Lista neto]]*(1-$F$2))</f>
        <v>296.06899</v>
      </c>
      <c r="E7439" s="14" t="n">
        <f aca="false">IF($F$2=0," - ",Tabla1[[#This Row],[Base para Mejor precio]]*(1-$F$2))</f>
        <v>239.8158819</v>
      </c>
      <c r="F7439" s="12" t="s">
        <v>31</v>
      </c>
      <c r="G7439" s="15" t="s">
        <v>353</v>
      </c>
      <c r="H7439" s="14" t="n">
        <f aca="false">IFERROR(IF($F$3=0,"-",Tabla1[[#This Row],[Precio de Cliente neto]]*(1+$F$3)),"-")</f>
        <v>444.103485</v>
      </c>
      <c r="I7439" s="14" t="n">
        <v>422.9557</v>
      </c>
      <c r="J7439" s="14" t="n">
        <v>342.594117</v>
      </c>
    </row>
    <row r="7440" customFormat="false" ht="15" hidden="false" customHeight="false" outlineLevel="0" collapsed="false">
      <c r="A7440" s="12" t="n">
        <v>43091</v>
      </c>
      <c r="B7440" s="13" t="s">
        <v>7453</v>
      </c>
      <c r="C7440" s="14" t="n">
        <f aca="false">IF($F$2=0," - ",Tabla1[[#This Row],[Base Precio de Lista neto]])</f>
        <v>597.2828</v>
      </c>
      <c r="D7440" s="14" t="n">
        <f aca="false">IF($F$2=0," - ",Tabla1[[#This Row],[Base Precio de Lista neto]]*(1-$F$2))</f>
        <v>418.09796</v>
      </c>
      <c r="E7440" s="14" t="n">
        <f aca="false">IF($F$2=0," - ",Tabla1[[#This Row],[Base para Mejor precio]]*(1-$F$2))</f>
        <v>376.288164</v>
      </c>
      <c r="F7440" s="12" t="s">
        <v>31</v>
      </c>
      <c r="G7440" s="15"/>
      <c r="H7440" s="14" t="n">
        <f aca="false">IFERROR(IF($F$3=0,"-",Tabla1[[#This Row],[Precio de Cliente neto]]*(1+$F$3)),"-")</f>
        <v>627.14694</v>
      </c>
      <c r="I7440" s="14" t="n">
        <v>597.2828</v>
      </c>
      <c r="J7440" s="14" t="n">
        <v>537.55452</v>
      </c>
    </row>
    <row r="7441" customFormat="false" ht="15" hidden="false" customHeight="false" outlineLevel="0" collapsed="false">
      <c r="A7441" s="12" t="n">
        <v>43092</v>
      </c>
      <c r="B7441" s="13" t="s">
        <v>7454</v>
      </c>
      <c r="C7441" s="14" t="n">
        <f aca="false">IF($F$2=0," - ",Tabla1[[#This Row],[Base Precio de Lista neto]])</f>
        <v>652.0685</v>
      </c>
      <c r="D7441" s="14" t="n">
        <f aca="false">IF($F$2=0," - ",Tabla1[[#This Row],[Base Precio de Lista neto]]*(1-$F$2))</f>
        <v>456.44795</v>
      </c>
      <c r="E7441" s="14" t="n">
        <f aca="false">IF($F$2=0," - ",Tabla1[[#This Row],[Base para Mejor precio]]*(1-$F$2))</f>
        <v>410.803155</v>
      </c>
      <c r="F7441" s="12" t="s">
        <v>31</v>
      </c>
      <c r="G7441" s="15"/>
      <c r="H7441" s="14" t="n">
        <f aca="false">IFERROR(IF($F$3=0,"-",Tabla1[[#This Row],[Precio de Cliente neto]]*(1+$F$3)),"-")</f>
        <v>684.671925</v>
      </c>
      <c r="I7441" s="14" t="n">
        <v>652.0685</v>
      </c>
      <c r="J7441" s="14" t="n">
        <v>586.86165</v>
      </c>
    </row>
    <row r="7442" customFormat="false" ht="15" hidden="false" customHeight="false" outlineLevel="0" collapsed="false">
      <c r="A7442" s="12" t="n">
        <v>43093</v>
      </c>
      <c r="B7442" s="13" t="s">
        <v>7455</v>
      </c>
      <c r="C7442" s="14" t="n">
        <f aca="false">IF($F$2=0," - ",Tabla1[[#This Row],[Base Precio de Lista neto]])</f>
        <v>999.1096</v>
      </c>
      <c r="D7442" s="14" t="n">
        <f aca="false">IF($F$2=0," - ",Tabla1[[#This Row],[Base Precio de Lista neto]]*(1-$F$2))</f>
        <v>699.37672</v>
      </c>
      <c r="E7442" s="14" t="n">
        <f aca="false">IF($F$2=0," - ",Tabla1[[#This Row],[Base para Mejor precio]]*(1-$F$2))</f>
        <v>629.439048</v>
      </c>
      <c r="F7442" s="12" t="s">
        <v>31</v>
      </c>
      <c r="G7442" s="15"/>
      <c r="H7442" s="14" t="n">
        <f aca="false">IFERROR(IF($F$3=0,"-",Tabla1[[#This Row],[Precio de Cliente neto]]*(1+$F$3)),"-")</f>
        <v>1049.06508</v>
      </c>
      <c r="I7442" s="14" t="n">
        <v>999.1096</v>
      </c>
      <c r="J7442" s="14" t="n">
        <v>899.19864</v>
      </c>
    </row>
    <row r="7443" customFormat="false" ht="15" hidden="false" customHeight="false" outlineLevel="0" collapsed="false">
      <c r="A7443" s="12" t="n">
        <v>43094</v>
      </c>
      <c r="B7443" s="13" t="s">
        <v>7456</v>
      </c>
      <c r="C7443" s="14" t="n">
        <f aca="false">IF($F$2=0," - ",Tabla1[[#This Row],[Base Precio de Lista neto]])</f>
        <v>1321.2357</v>
      </c>
      <c r="D7443" s="14" t="n">
        <f aca="false">IF($F$2=0," - ",Tabla1[[#This Row],[Base Precio de Lista neto]]*(1-$F$2))</f>
        <v>924.86499</v>
      </c>
      <c r="E7443" s="14" t="n">
        <f aca="false">IF($F$2=0," - ",Tabla1[[#This Row],[Base para Mejor precio]]*(1-$F$2))</f>
        <v>832.378491</v>
      </c>
      <c r="F7443" s="12" t="s">
        <v>31</v>
      </c>
      <c r="G7443" s="15"/>
      <c r="H7443" s="14" t="n">
        <f aca="false">IFERROR(IF($F$3=0,"-",Tabla1[[#This Row],[Precio de Cliente neto]]*(1+$F$3)),"-")</f>
        <v>1387.297485</v>
      </c>
      <c r="I7443" s="14" t="n">
        <v>1321.2357</v>
      </c>
      <c r="J7443" s="14" t="n">
        <v>1189.11213</v>
      </c>
    </row>
    <row r="7444" customFormat="false" ht="15" hidden="false" customHeight="false" outlineLevel="0" collapsed="false">
      <c r="A7444" s="12" t="n">
        <v>43095</v>
      </c>
      <c r="B7444" s="13" t="s">
        <v>7457</v>
      </c>
      <c r="C7444" s="14" t="n">
        <f aca="false">IF($F$2=0," - ",Tabla1[[#This Row],[Base Precio de Lista neto]])</f>
        <v>1432.2599</v>
      </c>
      <c r="D7444" s="14" t="n">
        <f aca="false">IF($F$2=0," - ",Tabla1[[#This Row],[Base Precio de Lista neto]]*(1-$F$2))</f>
        <v>1002.58193</v>
      </c>
      <c r="E7444" s="14" t="n">
        <f aca="false">IF($F$2=0," - ",Tabla1[[#This Row],[Base para Mejor precio]]*(1-$F$2))</f>
        <v>902.323737</v>
      </c>
      <c r="F7444" s="12" t="s">
        <v>31</v>
      </c>
      <c r="G7444" s="15"/>
      <c r="H7444" s="14" t="n">
        <f aca="false">IFERROR(IF($F$3=0,"-",Tabla1[[#This Row],[Precio de Cliente neto]]*(1+$F$3)),"-")</f>
        <v>1503.872895</v>
      </c>
      <c r="I7444" s="14" t="n">
        <v>1432.2599</v>
      </c>
      <c r="J7444" s="14" t="n">
        <v>1289.03391</v>
      </c>
    </row>
    <row r="7445" customFormat="false" ht="15" hidden="false" customHeight="false" outlineLevel="0" collapsed="false">
      <c r="A7445" s="12" t="n">
        <v>43096</v>
      </c>
      <c r="B7445" s="13" t="s">
        <v>7458</v>
      </c>
      <c r="C7445" s="14" t="n">
        <f aca="false">IF($F$2=0," - ",Tabla1[[#This Row],[Base Precio de Lista neto]])</f>
        <v>2243.4552</v>
      </c>
      <c r="D7445" s="14" t="n">
        <f aca="false">IF($F$2=0," - ",Tabla1[[#This Row],[Base Precio de Lista neto]]*(1-$F$2))</f>
        <v>1570.41864</v>
      </c>
      <c r="E7445" s="14" t="n">
        <f aca="false">IF($F$2=0," - ",Tabla1[[#This Row],[Base para Mejor precio]]*(1-$F$2))</f>
        <v>1413.376776</v>
      </c>
      <c r="F7445" s="12" t="s">
        <v>31</v>
      </c>
      <c r="G7445" s="15"/>
      <c r="H7445" s="14" t="n">
        <f aca="false">IFERROR(IF($F$3=0,"-",Tabla1[[#This Row],[Precio de Cliente neto]]*(1+$F$3)),"-")</f>
        <v>2355.62796</v>
      </c>
      <c r="I7445" s="14" t="n">
        <v>2243.4552</v>
      </c>
      <c r="J7445" s="14" t="n">
        <v>2019.10968</v>
      </c>
    </row>
    <row r="7446" customFormat="false" ht="15" hidden="false" customHeight="false" outlineLevel="0" collapsed="false">
      <c r="A7446" s="12" t="n">
        <v>43097</v>
      </c>
      <c r="B7446" s="13" t="s">
        <v>7459</v>
      </c>
      <c r="C7446" s="14" t="n">
        <f aca="false">IF($F$2=0," - ",Tabla1[[#This Row],[Base Precio de Lista neto]])</f>
        <v>291.0948</v>
      </c>
      <c r="D7446" s="14" t="n">
        <f aca="false">IF($F$2=0," - ",Tabla1[[#This Row],[Base Precio de Lista neto]]*(1-$F$2))</f>
        <v>203.76636</v>
      </c>
      <c r="E7446" s="14" t="n">
        <f aca="false">IF($F$2=0," - ",Tabla1[[#This Row],[Base para Mejor precio]]*(1-$F$2))</f>
        <v>183.389724</v>
      </c>
      <c r="F7446" s="12" t="s">
        <v>31</v>
      </c>
      <c r="G7446" s="15" t="s">
        <v>143</v>
      </c>
      <c r="H7446" s="14" t="n">
        <f aca="false">IFERROR(IF($F$3=0,"-",Tabla1[[#This Row],[Precio de Cliente neto]]*(1+$F$3)),"-")</f>
        <v>305.64954</v>
      </c>
      <c r="I7446" s="14" t="n">
        <v>291.0948</v>
      </c>
      <c r="J7446" s="14" t="n">
        <v>261.98532</v>
      </c>
    </row>
    <row r="7447" customFormat="false" ht="15" hidden="false" customHeight="false" outlineLevel="0" collapsed="false">
      <c r="A7447" s="12" t="n">
        <v>43098</v>
      </c>
      <c r="B7447" s="13" t="s">
        <v>7460</v>
      </c>
      <c r="C7447" s="14" t="n">
        <f aca="false">IF($F$2=0," - ",Tabla1[[#This Row],[Base Precio de Lista neto]])</f>
        <v>512.2308</v>
      </c>
      <c r="D7447" s="14" t="n">
        <f aca="false">IF($F$2=0," - ",Tabla1[[#This Row],[Base Precio de Lista neto]]*(1-$F$2))</f>
        <v>358.56156</v>
      </c>
      <c r="E7447" s="14" t="n">
        <f aca="false">IF($F$2=0," - ",Tabla1[[#This Row],[Base para Mejor precio]]*(1-$F$2))</f>
        <v>322.705404</v>
      </c>
      <c r="F7447" s="12" t="s">
        <v>31</v>
      </c>
      <c r="G7447" s="15"/>
      <c r="H7447" s="14" t="n">
        <f aca="false">IFERROR(IF($F$3=0,"-",Tabla1[[#This Row],[Precio de Cliente neto]]*(1+$F$3)),"-")</f>
        <v>537.84234</v>
      </c>
      <c r="I7447" s="14" t="n">
        <v>512.2308</v>
      </c>
      <c r="J7447" s="14" t="n">
        <v>461.00772</v>
      </c>
    </row>
    <row r="7448" customFormat="false" ht="15" hidden="false" customHeight="false" outlineLevel="0" collapsed="false">
      <c r="A7448" s="12" t="n">
        <v>43099</v>
      </c>
      <c r="B7448" s="13" t="s">
        <v>7461</v>
      </c>
      <c r="C7448" s="14" t="n">
        <f aca="false">IF($F$2=0," - ",Tabla1[[#This Row],[Base Precio de Lista neto]])</f>
        <v>2988.1787</v>
      </c>
      <c r="D7448" s="14" t="n">
        <f aca="false">IF($F$2=0," - ",Tabla1[[#This Row],[Base Precio de Lista neto]]*(1-$F$2))</f>
        <v>2091.72509</v>
      </c>
      <c r="E7448" s="14" t="n">
        <f aca="false">IF($F$2=0," - ",Tabla1[[#This Row],[Base para Mejor precio]]*(1-$F$2))</f>
        <v>1882.552581</v>
      </c>
      <c r="F7448" s="12" t="s">
        <v>31</v>
      </c>
      <c r="G7448" s="15"/>
      <c r="H7448" s="14" t="n">
        <f aca="false">IFERROR(IF($F$3=0,"-",Tabla1[[#This Row],[Precio de Cliente neto]]*(1+$F$3)),"-")</f>
        <v>3137.587635</v>
      </c>
      <c r="I7448" s="14" t="n">
        <v>2988.1787</v>
      </c>
      <c r="J7448" s="14" t="n">
        <v>2689.36083</v>
      </c>
    </row>
    <row r="7449" customFormat="false" ht="15" hidden="false" customHeight="false" outlineLevel="0" collapsed="false">
      <c r="A7449" s="12" t="n">
        <v>43100</v>
      </c>
      <c r="B7449" s="13" t="s">
        <v>7462</v>
      </c>
      <c r="C7449" s="14" t="n">
        <f aca="false">IF($F$2=0," - ",Tabla1[[#This Row],[Base Precio de Lista neto]])</f>
        <v>270.5578</v>
      </c>
      <c r="D7449" s="14" t="n">
        <f aca="false">IF($F$2=0," - ",Tabla1[[#This Row],[Base Precio de Lista neto]]*(1-$F$2))</f>
        <v>189.39046</v>
      </c>
      <c r="E7449" s="14" t="n">
        <f aca="false">IF($F$2=0," - ",Tabla1[[#This Row],[Base para Mejor precio]]*(1-$F$2))</f>
        <v>170.451414</v>
      </c>
      <c r="F7449" s="12" t="s">
        <v>17</v>
      </c>
      <c r="G7449" s="15"/>
      <c r="H7449" s="14" t="n">
        <f aca="false">IFERROR(IF($F$3=0,"-",Tabla1[[#This Row],[Precio de Cliente neto]]*(1+$F$3)),"-")</f>
        <v>284.08569</v>
      </c>
      <c r="I7449" s="14" t="n">
        <v>270.5578</v>
      </c>
      <c r="J7449" s="14" t="n">
        <v>243.50202</v>
      </c>
    </row>
    <row r="7450" customFormat="false" ht="15" hidden="false" customHeight="false" outlineLevel="0" collapsed="false">
      <c r="A7450" s="12" t="n">
        <v>43101</v>
      </c>
      <c r="B7450" s="13" t="s">
        <v>7463</v>
      </c>
      <c r="C7450" s="14" t="n">
        <f aca="false">IF($F$2=0," - ",Tabla1[[#This Row],[Base Precio de Lista neto]])</f>
        <v>316.654</v>
      </c>
      <c r="D7450" s="14" t="n">
        <f aca="false">IF($F$2=0," - ",Tabla1[[#This Row],[Base Precio de Lista neto]]*(1-$F$2))</f>
        <v>221.6578</v>
      </c>
      <c r="E7450" s="14" t="n">
        <f aca="false">IF($F$2=0," - ",Tabla1[[#This Row],[Base para Mejor precio]]*(1-$F$2))</f>
        <v>199.49202</v>
      </c>
      <c r="F7450" s="12" t="s">
        <v>17</v>
      </c>
      <c r="G7450" s="15"/>
      <c r="H7450" s="14" t="n">
        <f aca="false">IFERROR(IF($F$3=0,"-",Tabla1[[#This Row],[Precio de Cliente neto]]*(1+$F$3)),"-")</f>
        <v>332.4867</v>
      </c>
      <c r="I7450" s="14" t="n">
        <v>316.654</v>
      </c>
      <c r="J7450" s="14" t="n">
        <v>284.9886</v>
      </c>
    </row>
    <row r="7451" customFormat="false" ht="15" hidden="false" customHeight="false" outlineLevel="0" collapsed="false">
      <c r="A7451" s="12" t="n">
        <v>43102</v>
      </c>
      <c r="B7451" s="13" t="s">
        <v>7464</v>
      </c>
      <c r="C7451" s="14" t="n">
        <f aca="false">IF($F$2=0," - ",Tabla1[[#This Row],[Base Precio de Lista neto]])</f>
        <v>366.5418</v>
      </c>
      <c r="D7451" s="14" t="n">
        <f aca="false">IF($F$2=0," - ",Tabla1[[#This Row],[Base Precio de Lista neto]]*(1-$F$2))</f>
        <v>256.57926</v>
      </c>
      <c r="E7451" s="14" t="n">
        <f aca="false">IF($F$2=0," - ",Tabla1[[#This Row],[Base para Mejor precio]]*(1-$F$2))</f>
        <v>230.921334</v>
      </c>
      <c r="F7451" s="12" t="s">
        <v>17</v>
      </c>
      <c r="G7451" s="15"/>
      <c r="H7451" s="14" t="n">
        <f aca="false">IFERROR(IF($F$3=0,"-",Tabla1[[#This Row],[Precio de Cliente neto]]*(1+$F$3)),"-")</f>
        <v>384.86889</v>
      </c>
      <c r="I7451" s="14" t="n">
        <v>366.5418</v>
      </c>
      <c r="J7451" s="14" t="n">
        <v>329.88762</v>
      </c>
    </row>
    <row r="7452" customFormat="false" ht="15" hidden="false" customHeight="false" outlineLevel="0" collapsed="false">
      <c r="A7452" s="12" t="n">
        <v>43103</v>
      </c>
      <c r="B7452" s="13" t="s">
        <v>7465</v>
      </c>
      <c r="C7452" s="14" t="n">
        <f aca="false">IF($F$2=0," - ",Tabla1[[#This Row],[Base Precio de Lista neto]])</f>
        <v>270.5578</v>
      </c>
      <c r="D7452" s="14" t="n">
        <f aca="false">IF($F$2=0," - ",Tabla1[[#This Row],[Base Precio de Lista neto]]*(1-$F$2))</f>
        <v>189.39046</v>
      </c>
      <c r="E7452" s="14" t="n">
        <f aca="false">IF($F$2=0," - ",Tabla1[[#This Row],[Base para Mejor precio]]*(1-$F$2))</f>
        <v>170.451414</v>
      </c>
      <c r="F7452" s="12" t="s">
        <v>17</v>
      </c>
      <c r="G7452" s="15"/>
      <c r="H7452" s="14" t="n">
        <f aca="false">IFERROR(IF($F$3=0,"-",Tabla1[[#This Row],[Precio de Cliente neto]]*(1+$F$3)),"-")</f>
        <v>284.08569</v>
      </c>
      <c r="I7452" s="14" t="n">
        <v>270.5578</v>
      </c>
      <c r="J7452" s="14" t="n">
        <v>243.50202</v>
      </c>
    </row>
    <row r="7453" customFormat="false" ht="15" hidden="false" customHeight="false" outlineLevel="0" collapsed="false">
      <c r="A7453" s="12" t="n">
        <v>43104</v>
      </c>
      <c r="B7453" s="13" t="s">
        <v>7466</v>
      </c>
      <c r="C7453" s="14" t="n">
        <f aca="false">IF($F$2=0," - ",Tabla1[[#This Row],[Base Precio de Lista neto]])</f>
        <v>316.654</v>
      </c>
      <c r="D7453" s="14" t="n">
        <f aca="false">IF($F$2=0," - ",Tabla1[[#This Row],[Base Precio de Lista neto]]*(1-$F$2))</f>
        <v>221.6578</v>
      </c>
      <c r="E7453" s="14" t="n">
        <f aca="false">IF($F$2=0," - ",Tabla1[[#This Row],[Base para Mejor precio]]*(1-$F$2))</f>
        <v>199.49202</v>
      </c>
      <c r="F7453" s="12" t="s">
        <v>17</v>
      </c>
      <c r="G7453" s="15"/>
      <c r="H7453" s="14" t="n">
        <f aca="false">IFERROR(IF($F$3=0,"-",Tabla1[[#This Row],[Precio de Cliente neto]]*(1+$F$3)),"-")</f>
        <v>332.4867</v>
      </c>
      <c r="I7453" s="14" t="n">
        <v>316.654</v>
      </c>
      <c r="J7453" s="14" t="n">
        <v>284.9886</v>
      </c>
    </row>
    <row r="7454" customFormat="false" ht="15" hidden="false" customHeight="false" outlineLevel="0" collapsed="false">
      <c r="A7454" s="12" t="n">
        <v>43105</v>
      </c>
      <c r="B7454" s="13" t="s">
        <v>7467</v>
      </c>
      <c r="C7454" s="14" t="n">
        <f aca="false">IF($F$2=0," - ",Tabla1[[#This Row],[Base Precio de Lista neto]])</f>
        <v>366.5418</v>
      </c>
      <c r="D7454" s="14" t="n">
        <f aca="false">IF($F$2=0," - ",Tabla1[[#This Row],[Base Precio de Lista neto]]*(1-$F$2))</f>
        <v>256.57926</v>
      </c>
      <c r="E7454" s="14" t="n">
        <f aca="false">IF($F$2=0," - ",Tabla1[[#This Row],[Base para Mejor precio]]*(1-$F$2))</f>
        <v>230.921334</v>
      </c>
      <c r="F7454" s="12" t="s">
        <v>17</v>
      </c>
      <c r="G7454" s="15"/>
      <c r="H7454" s="14" t="n">
        <f aca="false">IFERROR(IF($F$3=0,"-",Tabla1[[#This Row],[Precio de Cliente neto]]*(1+$F$3)),"-")</f>
        <v>384.86889</v>
      </c>
      <c r="I7454" s="14" t="n">
        <v>366.5418</v>
      </c>
      <c r="J7454" s="14" t="n">
        <v>329.88762</v>
      </c>
    </row>
    <row r="7455" customFormat="false" ht="15" hidden="false" customHeight="false" outlineLevel="0" collapsed="false">
      <c r="A7455" s="12" t="n">
        <v>43106</v>
      </c>
      <c r="B7455" s="13" t="s">
        <v>7468</v>
      </c>
      <c r="C7455" s="14" t="n">
        <f aca="false">IF($F$2=0," - ",Tabla1[[#This Row],[Base Precio de Lista neto]])</f>
        <v>267.4665</v>
      </c>
      <c r="D7455" s="14" t="n">
        <f aca="false">IF($F$2=0," - ",Tabla1[[#This Row],[Base Precio de Lista neto]]*(1-$F$2))</f>
        <v>187.22655</v>
      </c>
      <c r="E7455" s="14" t="n">
        <f aca="false">IF($F$2=0," - ",Tabla1[[#This Row],[Base para Mejor precio]]*(1-$F$2))</f>
        <v>168.503895</v>
      </c>
      <c r="F7455" s="12" t="s">
        <v>17</v>
      </c>
      <c r="G7455" s="15"/>
      <c r="H7455" s="14" t="n">
        <f aca="false">IFERROR(IF($F$3=0,"-",Tabla1[[#This Row],[Precio de Cliente neto]]*(1+$F$3)),"-")</f>
        <v>280.839825</v>
      </c>
      <c r="I7455" s="14" t="n">
        <v>267.4665</v>
      </c>
      <c r="J7455" s="14" t="n">
        <v>240.71985</v>
      </c>
    </row>
    <row r="7456" customFormat="false" ht="15" hidden="false" customHeight="false" outlineLevel="0" collapsed="false">
      <c r="A7456" s="12" t="n">
        <v>43107</v>
      </c>
      <c r="B7456" s="13" t="s">
        <v>7469</v>
      </c>
      <c r="C7456" s="14" t="n">
        <f aca="false">IF($F$2=0," - ",Tabla1[[#This Row],[Base Precio de Lista neto]])</f>
        <v>306.2295</v>
      </c>
      <c r="D7456" s="14" t="n">
        <f aca="false">IF($F$2=0," - ",Tabla1[[#This Row],[Base Precio de Lista neto]]*(1-$F$2))</f>
        <v>214.36065</v>
      </c>
      <c r="E7456" s="14" t="n">
        <f aca="false">IF($F$2=0," - ",Tabla1[[#This Row],[Base para Mejor precio]]*(1-$F$2))</f>
        <v>192.924585</v>
      </c>
      <c r="F7456" s="12" t="s">
        <v>17</v>
      </c>
      <c r="G7456" s="15"/>
      <c r="H7456" s="14" t="n">
        <f aca="false">IFERROR(IF($F$3=0,"-",Tabla1[[#This Row],[Precio de Cliente neto]]*(1+$F$3)),"-")</f>
        <v>321.540975</v>
      </c>
      <c r="I7456" s="14" t="n">
        <v>306.2295</v>
      </c>
      <c r="J7456" s="14" t="n">
        <v>275.60655</v>
      </c>
    </row>
    <row r="7457" customFormat="false" ht="15" hidden="false" customHeight="false" outlineLevel="0" collapsed="false">
      <c r="A7457" s="12" t="n">
        <v>43108</v>
      </c>
      <c r="B7457" s="13" t="s">
        <v>7470</v>
      </c>
      <c r="C7457" s="14" t="n">
        <f aca="false">IF($F$2=0," - ",Tabla1[[#This Row],[Base Precio de Lista neto]])</f>
        <v>352.3254</v>
      </c>
      <c r="D7457" s="14" t="n">
        <f aca="false">IF($F$2=0," - ",Tabla1[[#This Row],[Base Precio de Lista neto]]*(1-$F$2))</f>
        <v>246.62778</v>
      </c>
      <c r="E7457" s="14" t="n">
        <f aca="false">IF($F$2=0," - ",Tabla1[[#This Row],[Base para Mejor precio]]*(1-$F$2))</f>
        <v>221.965002</v>
      </c>
      <c r="F7457" s="12" t="s">
        <v>17</v>
      </c>
      <c r="G7457" s="15"/>
      <c r="H7457" s="14" t="n">
        <f aca="false">IFERROR(IF($F$3=0,"-",Tabla1[[#This Row],[Precio de Cliente neto]]*(1+$F$3)),"-")</f>
        <v>369.94167</v>
      </c>
      <c r="I7457" s="14" t="n">
        <v>352.3254</v>
      </c>
      <c r="J7457" s="14" t="n">
        <v>317.09286</v>
      </c>
    </row>
    <row r="7458" customFormat="false" ht="15" hidden="false" customHeight="false" outlineLevel="0" collapsed="false">
      <c r="A7458" s="12" t="n">
        <v>43109</v>
      </c>
      <c r="B7458" s="13" t="s">
        <v>7471</v>
      </c>
      <c r="C7458" s="14" t="n">
        <f aca="false">IF($F$2=0," - ",Tabla1[[#This Row],[Base Precio de Lista neto]])</f>
        <v>267.4981</v>
      </c>
      <c r="D7458" s="14" t="n">
        <f aca="false">IF($F$2=0," - ",Tabla1[[#This Row],[Base Precio de Lista neto]]*(1-$F$2))</f>
        <v>187.24867</v>
      </c>
      <c r="E7458" s="14" t="n">
        <f aca="false">IF($F$2=0," - ",Tabla1[[#This Row],[Base para Mejor precio]]*(1-$F$2))</f>
        <v>168.523803</v>
      </c>
      <c r="F7458" s="12" t="s">
        <v>17</v>
      </c>
      <c r="G7458" s="15"/>
      <c r="H7458" s="14" t="n">
        <f aca="false">IFERROR(IF($F$3=0,"-",Tabla1[[#This Row],[Precio de Cliente neto]]*(1+$F$3)),"-")</f>
        <v>280.873005</v>
      </c>
      <c r="I7458" s="14" t="n">
        <v>267.4981</v>
      </c>
      <c r="J7458" s="14" t="n">
        <v>240.74829</v>
      </c>
    </row>
    <row r="7459" customFormat="false" ht="15" hidden="false" customHeight="false" outlineLevel="0" collapsed="false">
      <c r="A7459" s="12" t="n">
        <v>43110</v>
      </c>
      <c r="B7459" s="13" t="s">
        <v>7472</v>
      </c>
      <c r="C7459" s="14" t="n">
        <f aca="false">IF($F$2=0," - ",Tabla1[[#This Row],[Base Precio de Lista neto]])</f>
        <v>306.2609</v>
      </c>
      <c r="D7459" s="14" t="n">
        <f aca="false">IF($F$2=0," - ",Tabla1[[#This Row],[Base Precio de Lista neto]]*(1-$F$2))</f>
        <v>214.38263</v>
      </c>
      <c r="E7459" s="14" t="n">
        <f aca="false">IF($F$2=0," - ",Tabla1[[#This Row],[Base para Mejor precio]]*(1-$F$2))</f>
        <v>192.944367</v>
      </c>
      <c r="F7459" s="12" t="s">
        <v>17</v>
      </c>
      <c r="G7459" s="15"/>
      <c r="H7459" s="14" t="n">
        <f aca="false">IFERROR(IF($F$3=0,"-",Tabla1[[#This Row],[Precio de Cliente neto]]*(1+$F$3)),"-")</f>
        <v>321.573945</v>
      </c>
      <c r="I7459" s="14" t="n">
        <v>306.2609</v>
      </c>
      <c r="J7459" s="14" t="n">
        <v>275.63481</v>
      </c>
    </row>
    <row r="7460" customFormat="false" ht="15" hidden="false" customHeight="false" outlineLevel="0" collapsed="false">
      <c r="A7460" s="12" t="n">
        <v>43111</v>
      </c>
      <c r="B7460" s="13" t="s">
        <v>7473</v>
      </c>
      <c r="C7460" s="14" t="n">
        <f aca="false">IF($F$2=0," - ",Tabla1[[#This Row],[Base Precio de Lista neto]])</f>
        <v>352.3254</v>
      </c>
      <c r="D7460" s="14" t="n">
        <f aca="false">IF($F$2=0," - ",Tabla1[[#This Row],[Base Precio de Lista neto]]*(1-$F$2))</f>
        <v>246.62778</v>
      </c>
      <c r="E7460" s="14" t="n">
        <f aca="false">IF($F$2=0," - ",Tabla1[[#This Row],[Base para Mejor precio]]*(1-$F$2))</f>
        <v>221.965002</v>
      </c>
      <c r="F7460" s="12" t="s">
        <v>17</v>
      </c>
      <c r="G7460" s="15"/>
      <c r="H7460" s="14" t="n">
        <f aca="false">IFERROR(IF($F$3=0,"-",Tabla1[[#This Row],[Precio de Cliente neto]]*(1+$F$3)),"-")</f>
        <v>369.94167</v>
      </c>
      <c r="I7460" s="14" t="n">
        <v>352.3254</v>
      </c>
      <c r="J7460" s="14" t="n">
        <v>317.09286</v>
      </c>
    </row>
    <row r="7461" customFormat="false" ht="15" hidden="false" customHeight="false" outlineLevel="0" collapsed="false">
      <c r="A7461" s="12" t="n">
        <v>43113</v>
      </c>
      <c r="B7461" s="13" t="s">
        <v>7474</v>
      </c>
      <c r="C7461" s="14" t="n">
        <f aca="false">IF($F$2=0," - ",Tabla1[[#This Row],[Base Precio de Lista neto]])</f>
        <v>67.283</v>
      </c>
      <c r="D7461" s="14" t="n">
        <f aca="false">IF($F$2=0," - ",Tabla1[[#This Row],[Base Precio de Lista neto]]*(1-$F$2))</f>
        <v>47.0981</v>
      </c>
      <c r="E7461" s="14" t="n">
        <f aca="false">IF($F$2=0," - ",Tabla1[[#This Row],[Base para Mejor precio]]*(1-$F$2))</f>
        <v>42.38829</v>
      </c>
      <c r="F7461" s="12" t="s">
        <v>17</v>
      </c>
      <c r="G7461" s="15"/>
      <c r="H7461" s="14" t="n">
        <f aca="false">IFERROR(IF($F$3=0,"-",Tabla1[[#This Row],[Precio de Cliente neto]]*(1+$F$3)),"-")</f>
        <v>70.64715</v>
      </c>
      <c r="I7461" s="14" t="n">
        <v>67.283</v>
      </c>
      <c r="J7461" s="14" t="n">
        <v>60.5547</v>
      </c>
    </row>
    <row r="7462" customFormat="false" ht="15" hidden="false" customHeight="false" outlineLevel="0" collapsed="false">
      <c r="A7462" s="12" t="n">
        <v>43114</v>
      </c>
      <c r="B7462" s="13" t="s">
        <v>7475</v>
      </c>
      <c r="C7462" s="14" t="n">
        <f aca="false">IF($F$2=0," - ",Tabla1[[#This Row],[Base Precio de Lista neto]])</f>
        <v>80.1772</v>
      </c>
      <c r="D7462" s="14" t="n">
        <f aca="false">IF($F$2=0," - ",Tabla1[[#This Row],[Base Precio de Lista neto]]*(1-$F$2))</f>
        <v>56.12404</v>
      </c>
      <c r="E7462" s="14" t="n">
        <f aca="false">IF($F$2=0," - ",Tabla1[[#This Row],[Base para Mejor precio]]*(1-$F$2))</f>
        <v>50.511636</v>
      </c>
      <c r="F7462" s="12" t="s">
        <v>17</v>
      </c>
      <c r="G7462" s="15"/>
      <c r="H7462" s="14" t="n">
        <f aca="false">IFERROR(IF($F$3=0,"-",Tabla1[[#This Row],[Precio de Cliente neto]]*(1+$F$3)),"-")</f>
        <v>84.18606</v>
      </c>
      <c r="I7462" s="14" t="n">
        <v>80.1772</v>
      </c>
      <c r="J7462" s="14" t="n">
        <v>72.15948</v>
      </c>
    </row>
    <row r="7463" customFormat="false" ht="15" hidden="false" customHeight="false" outlineLevel="0" collapsed="false">
      <c r="A7463" s="12" t="n">
        <v>43115</v>
      </c>
      <c r="B7463" s="13" t="s">
        <v>7476</v>
      </c>
      <c r="C7463" s="14" t="n">
        <f aca="false">IF($F$2=0," - ",Tabla1[[#This Row],[Base Precio de Lista neto]])</f>
        <v>102.7728</v>
      </c>
      <c r="D7463" s="14" t="n">
        <f aca="false">IF($F$2=0," - ",Tabla1[[#This Row],[Base Precio de Lista neto]]*(1-$F$2))</f>
        <v>71.94096</v>
      </c>
      <c r="E7463" s="14" t="n">
        <f aca="false">IF($F$2=0," - ",Tabla1[[#This Row],[Base para Mejor precio]]*(1-$F$2))</f>
        <v>64.746864</v>
      </c>
      <c r="F7463" s="12" t="s">
        <v>17</v>
      </c>
      <c r="G7463" s="15"/>
      <c r="H7463" s="14" t="n">
        <f aca="false">IFERROR(IF($F$3=0,"-",Tabla1[[#This Row],[Precio de Cliente neto]]*(1+$F$3)),"-")</f>
        <v>107.91144</v>
      </c>
      <c r="I7463" s="14" t="n">
        <v>102.7728</v>
      </c>
      <c r="J7463" s="14" t="n">
        <v>92.49552</v>
      </c>
    </row>
    <row r="7464" customFormat="false" ht="15" hidden="false" customHeight="false" outlineLevel="0" collapsed="false">
      <c r="A7464" s="12" t="n">
        <v>43116</v>
      </c>
      <c r="B7464" s="13" t="s">
        <v>7477</v>
      </c>
      <c r="C7464" s="14" t="n">
        <f aca="false">IF($F$2=0," - ",Tabla1[[#This Row],[Base Precio de Lista neto]])</f>
        <v>119.4664</v>
      </c>
      <c r="D7464" s="14" t="n">
        <f aca="false">IF($F$2=0," - ",Tabla1[[#This Row],[Base Precio de Lista neto]]*(1-$F$2))</f>
        <v>83.62648</v>
      </c>
      <c r="E7464" s="14" t="n">
        <f aca="false">IF($F$2=0," - ",Tabla1[[#This Row],[Base para Mejor precio]]*(1-$F$2))</f>
        <v>75.263832</v>
      </c>
      <c r="F7464" s="12" t="s">
        <v>17</v>
      </c>
      <c r="G7464" s="15"/>
      <c r="H7464" s="14" t="n">
        <f aca="false">IFERROR(IF($F$3=0,"-",Tabla1[[#This Row],[Precio de Cliente neto]]*(1+$F$3)),"-")</f>
        <v>125.43972</v>
      </c>
      <c r="I7464" s="14" t="n">
        <v>119.4664</v>
      </c>
      <c r="J7464" s="14" t="n">
        <v>107.51976</v>
      </c>
    </row>
    <row r="7465" customFormat="false" ht="15" hidden="false" customHeight="false" outlineLevel="0" collapsed="false">
      <c r="A7465" s="12" t="n">
        <v>43117</v>
      </c>
      <c r="B7465" s="13" t="s">
        <v>7478</v>
      </c>
      <c r="C7465" s="14" t="n">
        <f aca="false">IF($F$2=0," - ",Tabla1[[#This Row],[Base Precio de Lista neto]])</f>
        <v>140.1879</v>
      </c>
      <c r="D7465" s="14" t="n">
        <f aca="false">IF($F$2=0," - ",Tabla1[[#This Row],[Base Precio de Lista neto]]*(1-$F$2))</f>
        <v>98.13153</v>
      </c>
      <c r="E7465" s="14" t="n">
        <f aca="false">IF($F$2=0," - ",Tabla1[[#This Row],[Base para Mejor precio]]*(1-$F$2))</f>
        <v>88.318377</v>
      </c>
      <c r="F7465" s="12" t="s">
        <v>17</v>
      </c>
      <c r="G7465" s="15"/>
      <c r="H7465" s="14" t="n">
        <f aca="false">IFERROR(IF($F$3=0,"-",Tabla1[[#This Row],[Precio de Cliente neto]]*(1+$F$3)),"-")</f>
        <v>147.197295</v>
      </c>
      <c r="I7465" s="14" t="n">
        <v>140.1879</v>
      </c>
      <c r="J7465" s="14" t="n">
        <v>126.16911</v>
      </c>
    </row>
    <row r="7466" customFormat="false" ht="15" hidden="false" customHeight="false" outlineLevel="0" collapsed="false">
      <c r="A7466" s="12" t="n">
        <v>43118</v>
      </c>
      <c r="B7466" s="13" t="s">
        <v>7479</v>
      </c>
      <c r="C7466" s="14" t="n">
        <f aca="false">IF($F$2=0," - ",Tabla1[[#This Row],[Base Precio de Lista neto]])</f>
        <v>162.0975</v>
      </c>
      <c r="D7466" s="14" t="n">
        <f aca="false">IF($F$2=0," - ",Tabla1[[#This Row],[Base Precio de Lista neto]]*(1-$F$2))</f>
        <v>113.46825</v>
      </c>
      <c r="E7466" s="14" t="n">
        <f aca="false">IF($F$2=0," - ",Tabla1[[#This Row],[Base para Mejor precio]]*(1-$F$2))</f>
        <v>102.121425</v>
      </c>
      <c r="F7466" s="12" t="s">
        <v>17</v>
      </c>
      <c r="G7466" s="15"/>
      <c r="H7466" s="14" t="n">
        <f aca="false">IFERROR(IF($F$3=0,"-",Tabla1[[#This Row],[Precio de Cliente neto]]*(1+$F$3)),"-")</f>
        <v>170.202375</v>
      </c>
      <c r="I7466" s="14" t="n">
        <v>162.0975</v>
      </c>
      <c r="J7466" s="14" t="n">
        <v>145.88775</v>
      </c>
    </row>
    <row r="7467" customFormat="false" ht="15" hidden="false" customHeight="false" outlineLevel="0" collapsed="false">
      <c r="A7467" s="12" t="n">
        <v>43119</v>
      </c>
      <c r="B7467" s="13" t="s">
        <v>7480</v>
      </c>
      <c r="C7467" s="14" t="n">
        <f aca="false">IF($F$2=0," - ",Tabla1[[#This Row],[Base Precio de Lista neto]])</f>
        <v>184.598</v>
      </c>
      <c r="D7467" s="14" t="n">
        <f aca="false">IF($F$2=0," - ",Tabla1[[#This Row],[Base Precio de Lista neto]]*(1-$F$2))</f>
        <v>129.2186</v>
      </c>
      <c r="E7467" s="14" t="n">
        <f aca="false">IF($F$2=0," - ",Tabla1[[#This Row],[Base para Mejor precio]]*(1-$F$2))</f>
        <v>116.29674</v>
      </c>
      <c r="F7467" s="12" t="s">
        <v>17</v>
      </c>
      <c r="G7467" s="15"/>
      <c r="H7467" s="14" t="n">
        <f aca="false">IFERROR(IF($F$3=0,"-",Tabla1[[#This Row],[Precio de Cliente neto]]*(1+$F$3)),"-")</f>
        <v>193.8279</v>
      </c>
      <c r="I7467" s="14" t="n">
        <v>184.598</v>
      </c>
      <c r="J7467" s="14" t="n">
        <v>166.1382</v>
      </c>
    </row>
    <row r="7468" customFormat="false" ht="15" hidden="false" customHeight="false" outlineLevel="0" collapsed="false">
      <c r="A7468" s="12" t="n">
        <v>43120</v>
      </c>
      <c r="B7468" s="13" t="s">
        <v>7481</v>
      </c>
      <c r="C7468" s="14" t="n">
        <f aca="false">IF($F$2=0," - ",Tabla1[[#This Row],[Base Precio de Lista neto]])</f>
        <v>247.6331</v>
      </c>
      <c r="D7468" s="14" t="n">
        <f aca="false">IF($F$2=0," - ",Tabla1[[#This Row],[Base Precio de Lista neto]]*(1-$F$2))</f>
        <v>173.34317</v>
      </c>
      <c r="E7468" s="14" t="n">
        <f aca="false">IF($F$2=0," - ",Tabla1[[#This Row],[Base para Mejor precio]]*(1-$F$2))</f>
        <v>156.008853</v>
      </c>
      <c r="F7468" s="12" t="s">
        <v>17</v>
      </c>
      <c r="G7468" s="15"/>
      <c r="H7468" s="14" t="n">
        <f aca="false">IFERROR(IF($F$3=0,"-",Tabla1[[#This Row],[Precio de Cliente neto]]*(1+$F$3)),"-")</f>
        <v>260.014755</v>
      </c>
      <c r="I7468" s="14" t="n">
        <v>247.6331</v>
      </c>
      <c r="J7468" s="14" t="n">
        <v>222.86979</v>
      </c>
    </row>
    <row r="7469" customFormat="false" ht="15" hidden="false" customHeight="false" outlineLevel="0" collapsed="false">
      <c r="A7469" s="12" t="n">
        <v>43121</v>
      </c>
      <c r="B7469" s="13" t="s">
        <v>7482</v>
      </c>
      <c r="C7469" s="14" t="n">
        <f aca="false">IF($F$2=0," - ",Tabla1[[#This Row],[Base Precio de Lista neto]])</f>
        <v>247.6331</v>
      </c>
      <c r="D7469" s="14" t="n">
        <f aca="false">IF($F$2=0," - ",Tabla1[[#This Row],[Base Precio de Lista neto]]*(1-$F$2))</f>
        <v>173.34317</v>
      </c>
      <c r="E7469" s="14" t="n">
        <f aca="false">IF($F$2=0," - ",Tabla1[[#This Row],[Base para Mejor precio]]*(1-$F$2))</f>
        <v>156.008853</v>
      </c>
      <c r="F7469" s="12" t="s">
        <v>17</v>
      </c>
      <c r="G7469" s="15"/>
      <c r="H7469" s="14" t="n">
        <f aca="false">IFERROR(IF($F$3=0,"-",Tabla1[[#This Row],[Precio de Cliente neto]]*(1+$F$3)),"-")</f>
        <v>260.014755</v>
      </c>
      <c r="I7469" s="14" t="n">
        <v>247.6331</v>
      </c>
      <c r="J7469" s="14" t="n">
        <v>222.86979</v>
      </c>
    </row>
    <row r="7470" customFormat="false" ht="15" hidden="false" customHeight="false" outlineLevel="0" collapsed="false">
      <c r="A7470" s="12" t="n">
        <v>43122</v>
      </c>
      <c r="B7470" s="13" t="s">
        <v>7483</v>
      </c>
      <c r="C7470" s="14" t="n">
        <f aca="false">IF($F$2=0," - ",Tabla1[[#This Row],[Base Precio de Lista neto]])</f>
        <v>310.8066</v>
      </c>
      <c r="D7470" s="14" t="n">
        <f aca="false">IF($F$2=0," - ",Tabla1[[#This Row],[Base Precio de Lista neto]]*(1-$F$2))</f>
        <v>217.56462</v>
      </c>
      <c r="E7470" s="14" t="n">
        <f aca="false">IF($F$2=0," - ",Tabla1[[#This Row],[Base para Mejor precio]]*(1-$F$2))</f>
        <v>195.808158</v>
      </c>
      <c r="F7470" s="12" t="s">
        <v>17</v>
      </c>
      <c r="G7470" s="15"/>
      <c r="H7470" s="14" t="n">
        <f aca="false">IFERROR(IF($F$3=0,"-",Tabla1[[#This Row],[Precio de Cliente neto]]*(1+$F$3)),"-")</f>
        <v>326.34693</v>
      </c>
      <c r="I7470" s="14" t="n">
        <v>310.8066</v>
      </c>
      <c r="J7470" s="14" t="n">
        <v>279.72594</v>
      </c>
    </row>
    <row r="7471" customFormat="false" ht="15" hidden="false" customHeight="false" outlineLevel="0" collapsed="false">
      <c r="A7471" s="12" t="n">
        <v>43123</v>
      </c>
      <c r="B7471" s="13" t="s">
        <v>7484</v>
      </c>
      <c r="C7471" s="14" t="n">
        <f aca="false">IF($F$2=0," - ",Tabla1[[#This Row],[Base Precio de Lista neto]])</f>
        <v>106.0925</v>
      </c>
      <c r="D7471" s="14" t="n">
        <f aca="false">IF($F$2=0," - ",Tabla1[[#This Row],[Base Precio de Lista neto]]*(1-$F$2))</f>
        <v>74.26475</v>
      </c>
      <c r="E7471" s="14" t="n">
        <f aca="false">IF($F$2=0," - ",Tabla1[[#This Row],[Base para Mejor precio]]*(1-$F$2))</f>
        <v>66.838275</v>
      </c>
      <c r="F7471" s="12" t="s">
        <v>17</v>
      </c>
      <c r="G7471" s="15"/>
      <c r="H7471" s="14" t="n">
        <f aca="false">IFERROR(IF($F$3=0,"-",Tabla1[[#This Row],[Precio de Cliente neto]]*(1+$F$3)),"-")</f>
        <v>111.397125</v>
      </c>
      <c r="I7471" s="14" t="n">
        <v>106.0925</v>
      </c>
      <c r="J7471" s="14" t="n">
        <v>95.48325</v>
      </c>
    </row>
    <row r="7472" customFormat="false" ht="15" hidden="false" customHeight="false" outlineLevel="0" collapsed="false">
      <c r="A7472" s="12" t="n">
        <v>43124</v>
      </c>
      <c r="B7472" s="13" t="s">
        <v>7485</v>
      </c>
      <c r="C7472" s="14" t="n">
        <f aca="false">IF($F$2=0," - ",Tabla1[[#This Row],[Base Precio de Lista neto]])</f>
        <v>151.8125</v>
      </c>
      <c r="D7472" s="14" t="n">
        <f aca="false">IF($F$2=0," - ",Tabla1[[#This Row],[Base Precio de Lista neto]]*(1-$F$2))</f>
        <v>106.26875</v>
      </c>
      <c r="E7472" s="14" t="n">
        <f aca="false">IF($F$2=0," - ",Tabla1[[#This Row],[Base para Mejor precio]]*(1-$F$2))</f>
        <v>95.641875</v>
      </c>
      <c r="F7472" s="12" t="s">
        <v>17</v>
      </c>
      <c r="G7472" s="15"/>
      <c r="H7472" s="14" t="n">
        <f aca="false">IFERROR(IF($F$3=0,"-",Tabla1[[#This Row],[Precio de Cliente neto]]*(1+$F$3)),"-")</f>
        <v>159.403125</v>
      </c>
      <c r="I7472" s="14" t="n">
        <v>151.8125</v>
      </c>
      <c r="J7472" s="14" t="n">
        <v>136.63125</v>
      </c>
    </row>
    <row r="7473" customFormat="false" ht="15" hidden="false" customHeight="false" outlineLevel="0" collapsed="false">
      <c r="A7473" s="12" t="n">
        <v>43125</v>
      </c>
      <c r="B7473" s="13" t="s">
        <v>7486</v>
      </c>
      <c r="C7473" s="14" t="n">
        <f aca="false">IF($F$2=0," - ",Tabla1[[#This Row],[Base Precio de Lista neto]])</f>
        <v>198.2286</v>
      </c>
      <c r="D7473" s="14" t="n">
        <f aca="false">IF($F$2=0," - ",Tabla1[[#This Row],[Base Precio de Lista neto]]*(1-$F$2))</f>
        <v>138.76002</v>
      </c>
      <c r="E7473" s="14" t="n">
        <f aca="false">IF($F$2=0," - ",Tabla1[[#This Row],[Base para Mejor precio]]*(1-$F$2))</f>
        <v>124.884018</v>
      </c>
      <c r="F7473" s="12" t="s">
        <v>17</v>
      </c>
      <c r="G7473" s="15"/>
      <c r="H7473" s="14" t="n">
        <f aca="false">IFERROR(IF($F$3=0,"-",Tabla1[[#This Row],[Precio de Cliente neto]]*(1+$F$3)),"-")</f>
        <v>208.14003</v>
      </c>
      <c r="I7473" s="14" t="n">
        <v>198.2286</v>
      </c>
      <c r="J7473" s="14" t="n">
        <v>178.40574</v>
      </c>
    </row>
    <row r="7474" customFormat="false" ht="15" hidden="false" customHeight="false" outlineLevel="0" collapsed="false">
      <c r="A7474" s="12" t="n">
        <v>43126</v>
      </c>
      <c r="B7474" s="13" t="s">
        <v>7487</v>
      </c>
      <c r="C7474" s="14" t="n">
        <f aca="false">IF($F$2=0," - ",Tabla1[[#This Row],[Base Precio de Lista neto]])</f>
        <v>331.9017</v>
      </c>
      <c r="D7474" s="14" t="n">
        <f aca="false">IF($F$2=0," - ",Tabla1[[#This Row],[Base Precio de Lista neto]]*(1-$F$2))</f>
        <v>232.33119</v>
      </c>
      <c r="E7474" s="14" t="n">
        <f aca="false">IF($F$2=0," - ",Tabla1[[#This Row],[Base para Mejor precio]]*(1-$F$2))</f>
        <v>209.098071</v>
      </c>
      <c r="F7474" s="12" t="s">
        <v>17</v>
      </c>
      <c r="G7474" s="15"/>
      <c r="H7474" s="14" t="n">
        <f aca="false">IFERROR(IF($F$3=0,"-",Tabla1[[#This Row],[Precio de Cliente neto]]*(1+$F$3)),"-")</f>
        <v>348.496785</v>
      </c>
      <c r="I7474" s="14" t="n">
        <v>331.9017</v>
      </c>
      <c r="J7474" s="14" t="n">
        <v>298.71153</v>
      </c>
    </row>
    <row r="7475" customFormat="false" ht="15" hidden="false" customHeight="false" outlineLevel="0" collapsed="false">
      <c r="A7475" s="12" t="n">
        <v>43127</v>
      </c>
      <c r="B7475" s="13" t="s">
        <v>7488</v>
      </c>
      <c r="C7475" s="14" t="n">
        <f aca="false">IF($F$2=0," - ",Tabla1[[#This Row],[Base Precio de Lista neto]])</f>
        <v>108.1171</v>
      </c>
      <c r="D7475" s="14" t="n">
        <f aca="false">IF($F$2=0," - ",Tabla1[[#This Row],[Base Precio de Lista neto]]*(1-$F$2))</f>
        <v>75.68197</v>
      </c>
      <c r="E7475" s="14" t="n">
        <f aca="false">IF($F$2=0," - ",Tabla1[[#This Row],[Base para Mejor precio]]*(1-$F$2))</f>
        <v>68.113773</v>
      </c>
      <c r="F7475" s="12" t="s">
        <v>17</v>
      </c>
      <c r="G7475" s="15"/>
      <c r="H7475" s="14" t="n">
        <f aca="false">IFERROR(IF($F$3=0,"-",Tabla1[[#This Row],[Precio de Cliente neto]]*(1+$F$3)),"-")</f>
        <v>113.522955</v>
      </c>
      <c r="I7475" s="14" t="n">
        <v>108.1171</v>
      </c>
      <c r="J7475" s="14" t="n">
        <v>97.30539</v>
      </c>
    </row>
    <row r="7476" customFormat="false" ht="15" hidden="false" customHeight="false" outlineLevel="0" collapsed="false">
      <c r="A7476" s="12" t="n">
        <v>43128</v>
      </c>
      <c r="B7476" s="13" t="s">
        <v>7489</v>
      </c>
      <c r="C7476" s="14" t="n">
        <f aca="false">IF($F$2=0," - ",Tabla1[[#This Row],[Base Precio de Lista neto]])</f>
        <v>176.6835</v>
      </c>
      <c r="D7476" s="14" t="n">
        <f aca="false">IF($F$2=0," - ",Tabla1[[#This Row],[Base Precio de Lista neto]]*(1-$F$2))</f>
        <v>123.67845</v>
      </c>
      <c r="E7476" s="14" t="n">
        <f aca="false">IF($F$2=0," - ",Tabla1[[#This Row],[Base para Mejor precio]]*(1-$F$2))</f>
        <v>111.310605</v>
      </c>
      <c r="F7476" s="12" t="s">
        <v>17</v>
      </c>
      <c r="G7476" s="15"/>
      <c r="H7476" s="14" t="n">
        <f aca="false">IFERROR(IF($F$3=0,"-",Tabla1[[#This Row],[Precio de Cliente neto]]*(1+$F$3)),"-")</f>
        <v>185.517675</v>
      </c>
      <c r="I7476" s="14" t="n">
        <v>176.6835</v>
      </c>
      <c r="J7476" s="14" t="n">
        <v>159.01515</v>
      </c>
    </row>
    <row r="7477" customFormat="false" ht="15" hidden="false" customHeight="false" outlineLevel="0" collapsed="false">
      <c r="A7477" s="12" t="n">
        <v>43129</v>
      </c>
      <c r="B7477" s="13" t="s">
        <v>7490</v>
      </c>
      <c r="C7477" s="14" t="n">
        <f aca="false">IF($F$2=0," - ",Tabla1[[#This Row],[Base Precio de Lista neto]])</f>
        <v>277.0669</v>
      </c>
      <c r="D7477" s="14" t="n">
        <f aca="false">IF($F$2=0," - ",Tabla1[[#This Row],[Base Precio de Lista neto]]*(1-$F$2))</f>
        <v>193.94683</v>
      </c>
      <c r="E7477" s="14" t="n">
        <f aca="false">IF($F$2=0," - ",Tabla1[[#This Row],[Base para Mejor precio]]*(1-$F$2))</f>
        <v>174.552147</v>
      </c>
      <c r="F7477" s="12" t="s">
        <v>17</v>
      </c>
      <c r="G7477" s="15"/>
      <c r="H7477" s="14" t="n">
        <f aca="false">IFERROR(IF($F$3=0,"-",Tabla1[[#This Row],[Precio de Cliente neto]]*(1+$F$3)),"-")</f>
        <v>290.920245</v>
      </c>
      <c r="I7477" s="14" t="n">
        <v>277.0669</v>
      </c>
      <c r="J7477" s="14" t="n">
        <v>249.36021</v>
      </c>
    </row>
    <row r="7478" customFormat="false" ht="15" hidden="false" customHeight="false" outlineLevel="0" collapsed="false">
      <c r="A7478" s="12" t="n">
        <v>43130</v>
      </c>
      <c r="B7478" s="13" t="s">
        <v>7491</v>
      </c>
      <c r="C7478" s="14" t="n">
        <f aca="false">IF($F$2=0," - ",Tabla1[[#This Row],[Base Precio de Lista neto]])</f>
        <v>389.2795</v>
      </c>
      <c r="D7478" s="14" t="n">
        <f aca="false">IF($F$2=0," - ",Tabla1[[#This Row],[Base Precio de Lista neto]]*(1-$F$2))</f>
        <v>272.49565</v>
      </c>
      <c r="E7478" s="14" t="n">
        <f aca="false">IF($F$2=0," - ",Tabla1[[#This Row],[Base para Mejor precio]]*(1-$F$2))</f>
        <v>245.246085</v>
      </c>
      <c r="F7478" s="12" t="s">
        <v>17</v>
      </c>
      <c r="G7478" s="15"/>
      <c r="H7478" s="14" t="n">
        <f aca="false">IFERROR(IF($F$3=0,"-",Tabla1[[#This Row],[Precio de Cliente neto]]*(1+$F$3)),"-")</f>
        <v>408.743475</v>
      </c>
      <c r="I7478" s="14" t="n">
        <v>389.2795</v>
      </c>
      <c r="J7478" s="14" t="n">
        <v>350.35155</v>
      </c>
    </row>
    <row r="7479" customFormat="false" ht="15" hidden="false" customHeight="false" outlineLevel="0" collapsed="false">
      <c r="A7479" s="12" t="n">
        <v>43131</v>
      </c>
      <c r="B7479" s="13" t="s">
        <v>7492</v>
      </c>
      <c r="C7479" s="14" t="n">
        <f aca="false">IF($F$2=0," - ",Tabla1[[#This Row],[Base Precio de Lista neto]])</f>
        <v>443.3715</v>
      </c>
      <c r="D7479" s="14" t="n">
        <f aca="false">IF($F$2=0," - ",Tabla1[[#This Row],[Base Precio de Lista neto]]*(1-$F$2))</f>
        <v>310.36005</v>
      </c>
      <c r="E7479" s="14" t="n">
        <f aca="false">IF($F$2=0," - ",Tabla1[[#This Row],[Base para Mejor precio]]*(1-$F$2))</f>
        <v>279.324045</v>
      </c>
      <c r="F7479" s="12" t="s">
        <v>17</v>
      </c>
      <c r="G7479" s="15"/>
      <c r="H7479" s="14" t="n">
        <f aca="false">IFERROR(IF($F$3=0,"-",Tabla1[[#This Row],[Precio de Cliente neto]]*(1+$F$3)),"-")</f>
        <v>465.540075</v>
      </c>
      <c r="I7479" s="14" t="n">
        <v>443.3715</v>
      </c>
      <c r="J7479" s="14" t="n">
        <v>399.03435</v>
      </c>
    </row>
    <row r="7480" customFormat="false" ht="15" hidden="false" customHeight="false" outlineLevel="0" collapsed="false">
      <c r="A7480" s="12" t="n">
        <v>43132</v>
      </c>
      <c r="B7480" s="13" t="s">
        <v>7493</v>
      </c>
      <c r="C7480" s="14" t="n">
        <f aca="false">IF($F$2=0," - ",Tabla1[[#This Row],[Base Precio de Lista neto]])</f>
        <v>99.035</v>
      </c>
      <c r="D7480" s="14" t="n">
        <f aca="false">IF($F$2=0," - ",Tabla1[[#This Row],[Base Precio de Lista neto]]*(1-$F$2))</f>
        <v>69.3245</v>
      </c>
      <c r="E7480" s="14" t="n">
        <f aca="false">IF($F$2=0," - ",Tabla1[[#This Row],[Base para Mejor precio]]*(1-$F$2))</f>
        <v>62.39205</v>
      </c>
      <c r="F7480" s="12" t="s">
        <v>17</v>
      </c>
      <c r="G7480" s="15"/>
      <c r="H7480" s="14" t="n">
        <f aca="false">IFERROR(IF($F$3=0,"-",Tabla1[[#This Row],[Precio de Cliente neto]]*(1+$F$3)),"-")</f>
        <v>103.98675</v>
      </c>
      <c r="I7480" s="14" t="n">
        <v>99.035</v>
      </c>
      <c r="J7480" s="14" t="n">
        <v>89.1315</v>
      </c>
    </row>
    <row r="7481" customFormat="false" ht="15" hidden="false" customHeight="false" outlineLevel="0" collapsed="false">
      <c r="A7481" s="12" t="n">
        <v>43133</v>
      </c>
      <c r="B7481" s="13" t="s">
        <v>7494</v>
      </c>
      <c r="C7481" s="14" t="n">
        <f aca="false">IF($F$2=0," - ",Tabla1[[#This Row],[Base Precio de Lista neto]])</f>
        <v>178.3383</v>
      </c>
      <c r="D7481" s="14" t="n">
        <f aca="false">IF($F$2=0," - ",Tabla1[[#This Row],[Base Precio de Lista neto]]*(1-$F$2))</f>
        <v>124.83681</v>
      </c>
      <c r="E7481" s="14" t="n">
        <f aca="false">IF($F$2=0," - ",Tabla1[[#This Row],[Base para Mejor precio]]*(1-$F$2))</f>
        <v>112.353129</v>
      </c>
      <c r="F7481" s="12" t="s">
        <v>17</v>
      </c>
      <c r="G7481" s="15"/>
      <c r="H7481" s="14" t="n">
        <f aca="false">IFERROR(IF($F$3=0,"-",Tabla1[[#This Row],[Precio de Cliente neto]]*(1+$F$3)),"-")</f>
        <v>187.255215</v>
      </c>
      <c r="I7481" s="14" t="n">
        <v>178.3383</v>
      </c>
      <c r="J7481" s="14" t="n">
        <v>160.50447</v>
      </c>
    </row>
    <row r="7482" customFormat="false" ht="15" hidden="false" customHeight="false" outlineLevel="0" collapsed="false">
      <c r="A7482" s="12" t="n">
        <v>43134</v>
      </c>
      <c r="B7482" s="13" t="s">
        <v>7495</v>
      </c>
      <c r="C7482" s="14" t="n">
        <f aca="false">IF($F$2=0," - ",Tabla1[[#This Row],[Base Precio de Lista neto]])</f>
        <v>274.9942</v>
      </c>
      <c r="D7482" s="14" t="n">
        <f aca="false">IF($F$2=0," - ",Tabla1[[#This Row],[Base Precio de Lista neto]]*(1-$F$2))</f>
        <v>192.49594</v>
      </c>
      <c r="E7482" s="14" t="n">
        <f aca="false">IF($F$2=0," - ",Tabla1[[#This Row],[Base para Mejor precio]]*(1-$F$2))</f>
        <v>173.246346</v>
      </c>
      <c r="F7482" s="12" t="s">
        <v>17</v>
      </c>
      <c r="G7482" s="15"/>
      <c r="H7482" s="14" t="n">
        <f aca="false">IFERROR(IF($F$3=0,"-",Tabla1[[#This Row],[Precio de Cliente neto]]*(1+$F$3)),"-")</f>
        <v>288.74391</v>
      </c>
      <c r="I7482" s="14" t="n">
        <v>274.9942</v>
      </c>
      <c r="J7482" s="14" t="n">
        <v>247.49478</v>
      </c>
    </row>
    <row r="7483" customFormat="false" ht="15" hidden="false" customHeight="false" outlineLevel="0" collapsed="false">
      <c r="A7483" s="12" t="n">
        <v>43135</v>
      </c>
      <c r="B7483" s="13" t="s">
        <v>7496</v>
      </c>
      <c r="C7483" s="14" t="n">
        <f aca="false">IF($F$2=0," - ",Tabla1[[#This Row],[Base Precio de Lista neto]])</f>
        <v>399.3814</v>
      </c>
      <c r="D7483" s="14" t="n">
        <f aca="false">IF($F$2=0," - ",Tabla1[[#This Row],[Base Precio de Lista neto]]*(1-$F$2))</f>
        <v>279.56698</v>
      </c>
      <c r="E7483" s="14" t="n">
        <f aca="false">IF($F$2=0," - ",Tabla1[[#This Row],[Base para Mejor precio]]*(1-$F$2))</f>
        <v>251.610282</v>
      </c>
      <c r="F7483" s="12" t="s">
        <v>17</v>
      </c>
      <c r="G7483" s="15"/>
      <c r="H7483" s="14" t="n">
        <f aca="false">IFERROR(IF($F$3=0,"-",Tabla1[[#This Row],[Precio de Cliente neto]]*(1+$F$3)),"-")</f>
        <v>419.35047</v>
      </c>
      <c r="I7483" s="14" t="n">
        <v>399.3814</v>
      </c>
      <c r="J7483" s="14" t="n">
        <v>359.44326</v>
      </c>
    </row>
    <row r="7484" customFormat="false" ht="15" hidden="false" customHeight="false" outlineLevel="0" collapsed="false">
      <c r="A7484" s="12" t="n">
        <v>43200</v>
      </c>
      <c r="B7484" s="13" t="s">
        <v>7497</v>
      </c>
      <c r="C7484" s="14" t="n">
        <f aca="false">IF($F$2=0," - ",Tabla1[[#This Row],[Base Precio de Lista neto]])</f>
        <v>590.5677</v>
      </c>
      <c r="D7484" s="14" t="n">
        <f aca="false">IF($F$2=0," - ",Tabla1[[#This Row],[Base Precio de Lista neto]]*(1-$F$2))</f>
        <v>413.39739</v>
      </c>
      <c r="E7484" s="14" t="n">
        <f aca="false">IF($F$2=0," - ",Tabla1[[#This Row],[Base para Mejor precio]]*(1-$F$2))</f>
        <v>372.057651</v>
      </c>
      <c r="F7484" s="12" t="s">
        <v>14</v>
      </c>
      <c r="G7484" s="15"/>
      <c r="H7484" s="14" t="n">
        <f aca="false">IFERROR(IF($F$3=0,"-",Tabla1[[#This Row],[Precio de Cliente neto]]*(1+$F$3)),"-")</f>
        <v>620.096085</v>
      </c>
      <c r="I7484" s="14" t="n">
        <v>590.5677</v>
      </c>
      <c r="J7484" s="14" t="n">
        <v>531.51093</v>
      </c>
    </row>
    <row r="7485" customFormat="false" ht="15" hidden="false" customHeight="false" outlineLevel="0" collapsed="false">
      <c r="A7485" s="12" t="n">
        <v>43201</v>
      </c>
      <c r="B7485" s="13" t="s">
        <v>7498</v>
      </c>
      <c r="C7485" s="14" t="n">
        <f aca="false">IF($F$2=0," - ",Tabla1[[#This Row],[Base Precio de Lista neto]])</f>
        <v>945.7356</v>
      </c>
      <c r="D7485" s="14" t="n">
        <f aca="false">IF($F$2=0," - ",Tabla1[[#This Row],[Base Precio de Lista neto]]*(1-$F$2))</f>
        <v>662.01492</v>
      </c>
      <c r="E7485" s="14" t="n">
        <f aca="false">IF($F$2=0," - ",Tabla1[[#This Row],[Base para Mejor precio]]*(1-$F$2))</f>
        <v>595.813428</v>
      </c>
      <c r="F7485" s="12" t="s">
        <v>14</v>
      </c>
      <c r="G7485" s="15"/>
      <c r="H7485" s="14" t="n">
        <f aca="false">IFERROR(IF($F$3=0,"-",Tabla1[[#This Row],[Precio de Cliente neto]]*(1+$F$3)),"-")</f>
        <v>993.02238</v>
      </c>
      <c r="I7485" s="14" t="n">
        <v>945.7356</v>
      </c>
      <c r="J7485" s="14" t="n">
        <v>851.16204</v>
      </c>
    </row>
    <row r="7486" customFormat="false" ht="15" hidden="false" customHeight="false" outlineLevel="0" collapsed="false">
      <c r="A7486" s="12" t="n">
        <v>43202</v>
      </c>
      <c r="B7486" s="13" t="s">
        <v>7499</v>
      </c>
      <c r="C7486" s="14" t="n">
        <f aca="false">IF($F$2=0," - ",Tabla1[[#This Row],[Base Precio de Lista neto]])</f>
        <v>773.7176</v>
      </c>
      <c r="D7486" s="14" t="n">
        <f aca="false">IF($F$2=0," - ",Tabla1[[#This Row],[Base Precio de Lista neto]]*(1-$F$2))</f>
        <v>541.60232</v>
      </c>
      <c r="E7486" s="14" t="n">
        <f aca="false">IF($F$2=0," - ",Tabla1[[#This Row],[Base para Mejor precio]]*(1-$F$2))</f>
        <v>487.442088</v>
      </c>
      <c r="F7486" s="12" t="s">
        <v>14</v>
      </c>
      <c r="G7486" s="15"/>
      <c r="H7486" s="14" t="n">
        <f aca="false">IFERROR(IF($F$3=0,"-",Tabla1[[#This Row],[Precio de Cliente neto]]*(1+$F$3)),"-")</f>
        <v>812.40348</v>
      </c>
      <c r="I7486" s="14" t="n">
        <v>773.7176</v>
      </c>
      <c r="J7486" s="14" t="n">
        <v>696.34584</v>
      </c>
    </row>
    <row r="7487" customFormat="false" ht="15" hidden="false" customHeight="false" outlineLevel="0" collapsed="false">
      <c r="A7487" s="12" t="n">
        <v>43506</v>
      </c>
      <c r="B7487" s="13" t="s">
        <v>7500</v>
      </c>
      <c r="C7487" s="14" t="n">
        <f aca="false">IF($F$2=0," - ",Tabla1[[#This Row],[Base Precio de Lista neto]])</f>
        <v>1922.3807</v>
      </c>
      <c r="D7487" s="14" t="n">
        <f aca="false">IF($F$2=0," - ",Tabla1[[#This Row],[Base Precio de Lista neto]]*(1-$F$2))</f>
        <v>1345.66649</v>
      </c>
      <c r="E7487" s="14" t="n">
        <f aca="false">IF($F$2=0," - ",Tabla1[[#This Row],[Base para Mejor precio]]*(1-$F$2))</f>
        <v>1211.099841</v>
      </c>
      <c r="F7487" s="12" t="s">
        <v>17</v>
      </c>
      <c r="G7487" s="15"/>
      <c r="H7487" s="14" t="n">
        <f aca="false">IFERROR(IF($F$3=0,"-",Tabla1[[#This Row],[Precio de Cliente neto]]*(1+$F$3)),"-")</f>
        <v>2018.499735</v>
      </c>
      <c r="I7487" s="14" t="n">
        <v>1922.3807</v>
      </c>
      <c r="J7487" s="14" t="n">
        <v>1730.14263</v>
      </c>
    </row>
    <row r="7488" customFormat="false" ht="15" hidden="false" customHeight="false" outlineLevel="0" collapsed="false">
      <c r="A7488" s="12" t="n">
        <v>43999</v>
      </c>
      <c r="B7488" s="13" t="s">
        <v>7501</v>
      </c>
      <c r="C7488" s="14" t="n">
        <f aca="false">IF($F$2=0," - ",Tabla1[[#This Row],[Base Precio de Lista neto]])</f>
        <v>322.6122</v>
      </c>
      <c r="D7488" s="14" t="n">
        <f aca="false">IF($F$2=0," - ",Tabla1[[#This Row],[Base Precio de Lista neto]]*(1-$F$2))</f>
        <v>225.82854</v>
      </c>
      <c r="E7488" s="14" t="n">
        <f aca="false">IF($F$2=0," - ",Tabla1[[#This Row],[Base para Mejor precio]]*(1-$F$2))</f>
        <v>182.9211174</v>
      </c>
      <c r="F7488" s="12" t="s">
        <v>17</v>
      </c>
      <c r="G7488" s="15" t="s">
        <v>353</v>
      </c>
      <c r="H7488" s="14" t="n">
        <f aca="false">IFERROR(IF($F$3=0,"-",Tabla1[[#This Row],[Precio de Cliente neto]]*(1+$F$3)),"-")</f>
        <v>338.74281</v>
      </c>
      <c r="I7488" s="14" t="n">
        <v>322.6122</v>
      </c>
      <c r="J7488" s="14" t="n">
        <v>261.315882</v>
      </c>
    </row>
    <row r="7489" customFormat="false" ht="15" hidden="false" customHeight="false" outlineLevel="0" collapsed="false">
      <c r="A7489" s="12" t="n">
        <v>44000</v>
      </c>
      <c r="B7489" s="13" t="s">
        <v>7502</v>
      </c>
      <c r="C7489" s="14" t="n">
        <f aca="false">IF($F$2=0," - ",Tabla1[[#This Row],[Base Precio de Lista neto]])</f>
        <v>675.5951</v>
      </c>
      <c r="D7489" s="14" t="n">
        <f aca="false">IF($F$2=0," - ",Tabla1[[#This Row],[Base Precio de Lista neto]]*(1-$F$2))</f>
        <v>472.91657</v>
      </c>
      <c r="E7489" s="14" t="n">
        <f aca="false">IF($F$2=0," - ",Tabla1[[#This Row],[Base para Mejor precio]]*(1-$F$2))</f>
        <v>383.0624217</v>
      </c>
      <c r="F7489" s="12" t="s">
        <v>17</v>
      </c>
      <c r="G7489" s="15" t="s">
        <v>353</v>
      </c>
      <c r="H7489" s="14" t="n">
        <f aca="false">IFERROR(IF($F$3=0,"-",Tabla1[[#This Row],[Precio de Cliente neto]]*(1+$F$3)),"-")</f>
        <v>709.374855</v>
      </c>
      <c r="I7489" s="14" t="n">
        <v>675.5951</v>
      </c>
      <c r="J7489" s="14" t="n">
        <v>547.232031</v>
      </c>
    </row>
    <row r="7490" customFormat="false" ht="15" hidden="false" customHeight="false" outlineLevel="0" collapsed="false">
      <c r="A7490" s="12" t="n">
        <v>44001</v>
      </c>
      <c r="B7490" s="13" t="s">
        <v>7503</v>
      </c>
      <c r="C7490" s="14" t="n">
        <f aca="false">IF($F$2=0," - ",Tabla1[[#This Row],[Base Precio de Lista neto]])</f>
        <v>675.5951</v>
      </c>
      <c r="D7490" s="14" t="n">
        <f aca="false">IF($F$2=0," - ",Tabla1[[#This Row],[Base Precio de Lista neto]]*(1-$F$2))</f>
        <v>472.91657</v>
      </c>
      <c r="E7490" s="14" t="n">
        <f aca="false">IF($F$2=0," - ",Tabla1[[#This Row],[Base para Mejor precio]]*(1-$F$2))</f>
        <v>383.0624217</v>
      </c>
      <c r="F7490" s="12" t="s">
        <v>17</v>
      </c>
      <c r="G7490" s="15" t="s">
        <v>353</v>
      </c>
      <c r="H7490" s="14" t="n">
        <f aca="false">IFERROR(IF($F$3=0,"-",Tabla1[[#This Row],[Precio de Cliente neto]]*(1+$F$3)),"-")</f>
        <v>709.374855</v>
      </c>
      <c r="I7490" s="14" t="n">
        <v>675.5951</v>
      </c>
      <c r="J7490" s="14" t="n">
        <v>547.232031</v>
      </c>
    </row>
    <row r="7491" customFormat="false" ht="15" hidden="false" customHeight="false" outlineLevel="0" collapsed="false">
      <c r="A7491" s="12" t="n">
        <v>44002</v>
      </c>
      <c r="B7491" s="13" t="s">
        <v>7504</v>
      </c>
      <c r="C7491" s="14" t="n">
        <f aca="false">IF($F$2=0," - ",Tabla1[[#This Row],[Base Precio de Lista neto]])</f>
        <v>675.5951</v>
      </c>
      <c r="D7491" s="14" t="n">
        <f aca="false">IF($F$2=0," - ",Tabla1[[#This Row],[Base Precio de Lista neto]]*(1-$F$2))</f>
        <v>472.91657</v>
      </c>
      <c r="E7491" s="14" t="n">
        <f aca="false">IF($F$2=0," - ",Tabla1[[#This Row],[Base para Mejor precio]]*(1-$F$2))</f>
        <v>383.0624217</v>
      </c>
      <c r="F7491" s="12" t="s">
        <v>17</v>
      </c>
      <c r="G7491" s="15" t="s">
        <v>353</v>
      </c>
      <c r="H7491" s="14" t="n">
        <f aca="false">IFERROR(IF($F$3=0,"-",Tabla1[[#This Row],[Precio de Cliente neto]]*(1+$F$3)),"-")</f>
        <v>709.374855</v>
      </c>
      <c r="I7491" s="14" t="n">
        <v>675.5951</v>
      </c>
      <c r="J7491" s="14" t="n">
        <v>547.232031</v>
      </c>
    </row>
    <row r="7492" customFormat="false" ht="15" hidden="false" customHeight="false" outlineLevel="0" collapsed="false">
      <c r="A7492" s="12" t="n">
        <v>44003</v>
      </c>
      <c r="B7492" s="13" t="s">
        <v>7505</v>
      </c>
      <c r="C7492" s="14" t="n">
        <f aca="false">IF($F$2=0," - ",Tabla1[[#This Row],[Base Precio de Lista neto]])</f>
        <v>675.5951</v>
      </c>
      <c r="D7492" s="14" t="n">
        <f aca="false">IF($F$2=0," - ",Tabla1[[#This Row],[Base Precio de Lista neto]]*(1-$F$2))</f>
        <v>472.91657</v>
      </c>
      <c r="E7492" s="14" t="n">
        <f aca="false">IF($F$2=0," - ",Tabla1[[#This Row],[Base para Mejor precio]]*(1-$F$2))</f>
        <v>383.0624217</v>
      </c>
      <c r="F7492" s="12" t="s">
        <v>17</v>
      </c>
      <c r="G7492" s="15" t="s">
        <v>353</v>
      </c>
      <c r="H7492" s="14" t="n">
        <f aca="false">IFERROR(IF($F$3=0,"-",Tabla1[[#This Row],[Precio de Cliente neto]]*(1+$F$3)),"-")</f>
        <v>709.374855</v>
      </c>
      <c r="I7492" s="14" t="n">
        <v>675.5951</v>
      </c>
      <c r="J7492" s="14" t="n">
        <v>547.232031</v>
      </c>
    </row>
    <row r="7493" customFormat="false" ht="15" hidden="false" customHeight="false" outlineLevel="0" collapsed="false">
      <c r="A7493" s="12" t="n">
        <v>44004</v>
      </c>
      <c r="B7493" s="13" t="s">
        <v>7506</v>
      </c>
      <c r="C7493" s="14" t="n">
        <f aca="false">IF($F$2=0," - ",Tabla1[[#This Row],[Base Precio de Lista neto]])</f>
        <v>675.5951</v>
      </c>
      <c r="D7493" s="14" t="n">
        <f aca="false">IF($F$2=0," - ",Tabla1[[#This Row],[Base Precio de Lista neto]]*(1-$F$2))</f>
        <v>472.91657</v>
      </c>
      <c r="E7493" s="14" t="n">
        <f aca="false">IF($F$2=0," - ",Tabla1[[#This Row],[Base para Mejor precio]]*(1-$F$2))</f>
        <v>383.0624217</v>
      </c>
      <c r="F7493" s="12" t="s">
        <v>17</v>
      </c>
      <c r="G7493" s="15" t="s">
        <v>353</v>
      </c>
      <c r="H7493" s="14" t="n">
        <f aca="false">IFERROR(IF($F$3=0,"-",Tabla1[[#This Row],[Precio de Cliente neto]]*(1+$F$3)),"-")</f>
        <v>709.374855</v>
      </c>
      <c r="I7493" s="14" t="n">
        <v>675.5951</v>
      </c>
      <c r="J7493" s="14" t="n">
        <v>547.232031</v>
      </c>
    </row>
    <row r="7494" customFormat="false" ht="15" hidden="false" customHeight="false" outlineLevel="0" collapsed="false">
      <c r="A7494" s="12" t="n">
        <v>44005</v>
      </c>
      <c r="B7494" s="13" t="s">
        <v>7507</v>
      </c>
      <c r="C7494" s="14" t="n">
        <f aca="false">IF($F$2=0," - ",Tabla1[[#This Row],[Base Precio de Lista neto]])</f>
        <v>675.5951</v>
      </c>
      <c r="D7494" s="14" t="n">
        <f aca="false">IF($F$2=0," - ",Tabla1[[#This Row],[Base Precio de Lista neto]]*(1-$F$2))</f>
        <v>472.91657</v>
      </c>
      <c r="E7494" s="14" t="n">
        <f aca="false">IF($F$2=0," - ",Tabla1[[#This Row],[Base para Mejor precio]]*(1-$F$2))</f>
        <v>383.0624217</v>
      </c>
      <c r="F7494" s="12" t="s">
        <v>17</v>
      </c>
      <c r="G7494" s="15" t="s">
        <v>353</v>
      </c>
      <c r="H7494" s="14" t="n">
        <f aca="false">IFERROR(IF($F$3=0,"-",Tabla1[[#This Row],[Precio de Cliente neto]]*(1+$F$3)),"-")</f>
        <v>709.374855</v>
      </c>
      <c r="I7494" s="14" t="n">
        <v>675.5951</v>
      </c>
      <c r="J7494" s="14" t="n">
        <v>547.232031</v>
      </c>
    </row>
    <row r="7495" customFormat="false" ht="15" hidden="false" customHeight="false" outlineLevel="0" collapsed="false">
      <c r="A7495" s="12" t="n">
        <v>44006</v>
      </c>
      <c r="B7495" s="13" t="s">
        <v>7508</v>
      </c>
      <c r="C7495" s="14" t="n">
        <f aca="false">IF($F$2=0," - ",Tabla1[[#This Row],[Base Precio de Lista neto]])</f>
        <v>675.5951</v>
      </c>
      <c r="D7495" s="14" t="n">
        <f aca="false">IF($F$2=0," - ",Tabla1[[#This Row],[Base Precio de Lista neto]]*(1-$F$2))</f>
        <v>472.91657</v>
      </c>
      <c r="E7495" s="14" t="n">
        <f aca="false">IF($F$2=0," - ",Tabla1[[#This Row],[Base para Mejor precio]]*(1-$F$2))</f>
        <v>383.0624217</v>
      </c>
      <c r="F7495" s="12" t="s">
        <v>17</v>
      </c>
      <c r="G7495" s="15" t="s">
        <v>353</v>
      </c>
      <c r="H7495" s="14" t="n">
        <f aca="false">IFERROR(IF($F$3=0,"-",Tabla1[[#This Row],[Precio de Cliente neto]]*(1+$F$3)),"-")</f>
        <v>709.374855</v>
      </c>
      <c r="I7495" s="14" t="n">
        <v>675.5951</v>
      </c>
      <c r="J7495" s="14" t="n">
        <v>547.232031</v>
      </c>
    </row>
    <row r="7496" customFormat="false" ht="15" hidden="false" customHeight="false" outlineLevel="0" collapsed="false">
      <c r="A7496" s="12" t="n">
        <v>44007</v>
      </c>
      <c r="B7496" s="13" t="s">
        <v>7509</v>
      </c>
      <c r="C7496" s="14" t="n">
        <f aca="false">IF($F$2=0," - ",Tabla1[[#This Row],[Base Precio de Lista neto]])</f>
        <v>675.5951</v>
      </c>
      <c r="D7496" s="14" t="n">
        <f aca="false">IF($F$2=0," - ",Tabla1[[#This Row],[Base Precio de Lista neto]]*(1-$F$2))</f>
        <v>472.91657</v>
      </c>
      <c r="E7496" s="14" t="n">
        <f aca="false">IF($F$2=0," - ",Tabla1[[#This Row],[Base para Mejor precio]]*(1-$F$2))</f>
        <v>383.0624217</v>
      </c>
      <c r="F7496" s="12" t="s">
        <v>17</v>
      </c>
      <c r="G7496" s="15" t="s">
        <v>353</v>
      </c>
      <c r="H7496" s="14" t="n">
        <f aca="false">IFERROR(IF($F$3=0,"-",Tabla1[[#This Row],[Precio de Cliente neto]]*(1+$F$3)),"-")</f>
        <v>709.374855</v>
      </c>
      <c r="I7496" s="14" t="n">
        <v>675.5951</v>
      </c>
      <c r="J7496" s="14" t="n">
        <v>547.232031</v>
      </c>
    </row>
    <row r="7497" customFormat="false" ht="15" hidden="false" customHeight="false" outlineLevel="0" collapsed="false">
      <c r="A7497" s="12" t="n">
        <v>44008</v>
      </c>
      <c r="B7497" s="13" t="s">
        <v>7510</v>
      </c>
      <c r="C7497" s="14" t="n">
        <f aca="false">IF($F$2=0," - ",Tabla1[[#This Row],[Base Precio de Lista neto]])</f>
        <v>675.5951</v>
      </c>
      <c r="D7497" s="14" t="n">
        <f aca="false">IF($F$2=0," - ",Tabla1[[#This Row],[Base Precio de Lista neto]]*(1-$F$2))</f>
        <v>472.91657</v>
      </c>
      <c r="E7497" s="14" t="n">
        <f aca="false">IF($F$2=0," - ",Tabla1[[#This Row],[Base para Mejor precio]]*(1-$F$2))</f>
        <v>383.0624217</v>
      </c>
      <c r="F7497" s="12" t="s">
        <v>17</v>
      </c>
      <c r="G7497" s="15" t="s">
        <v>353</v>
      </c>
      <c r="H7497" s="14" t="n">
        <f aca="false">IFERROR(IF($F$3=0,"-",Tabla1[[#This Row],[Precio de Cliente neto]]*(1+$F$3)),"-")</f>
        <v>709.374855</v>
      </c>
      <c r="I7497" s="14" t="n">
        <v>675.5951</v>
      </c>
      <c r="J7497" s="14" t="n">
        <v>547.232031</v>
      </c>
    </row>
    <row r="7498" customFormat="false" ht="15" hidden="false" customHeight="false" outlineLevel="0" collapsed="false">
      <c r="A7498" s="12" t="n">
        <v>44009</v>
      </c>
      <c r="B7498" s="13" t="s">
        <v>7511</v>
      </c>
      <c r="C7498" s="14" t="n">
        <f aca="false">IF($F$2=0," - ",Tabla1[[#This Row],[Base Precio de Lista neto]])</f>
        <v>675.5951</v>
      </c>
      <c r="D7498" s="14" t="n">
        <f aca="false">IF($F$2=0," - ",Tabla1[[#This Row],[Base Precio de Lista neto]]*(1-$F$2))</f>
        <v>472.91657</v>
      </c>
      <c r="E7498" s="14" t="n">
        <f aca="false">IF($F$2=0," - ",Tabla1[[#This Row],[Base para Mejor precio]]*(1-$F$2))</f>
        <v>383.0624217</v>
      </c>
      <c r="F7498" s="12" t="s">
        <v>17</v>
      </c>
      <c r="G7498" s="15" t="s">
        <v>353</v>
      </c>
      <c r="H7498" s="14" t="n">
        <f aca="false">IFERROR(IF($F$3=0,"-",Tabla1[[#This Row],[Precio de Cliente neto]]*(1+$F$3)),"-")</f>
        <v>709.374855</v>
      </c>
      <c r="I7498" s="14" t="n">
        <v>675.5951</v>
      </c>
      <c r="J7498" s="14" t="n">
        <v>547.232031</v>
      </c>
    </row>
    <row r="7499" customFormat="false" ht="15" hidden="false" customHeight="false" outlineLevel="0" collapsed="false">
      <c r="A7499" s="12" t="n">
        <v>44200</v>
      </c>
      <c r="B7499" s="13" t="s">
        <v>7512</v>
      </c>
      <c r="C7499" s="14" t="n">
        <f aca="false">IF($F$2=0," - ",Tabla1[[#This Row],[Base Precio de Lista neto]])</f>
        <v>233.4628</v>
      </c>
      <c r="D7499" s="14" t="n">
        <f aca="false">IF($F$2=0," - ",Tabla1[[#This Row],[Base Precio de Lista neto]]*(1-$F$2))</f>
        <v>163.42396</v>
      </c>
      <c r="E7499" s="14" t="n">
        <f aca="false">IF($F$2=0," - ",Tabla1[[#This Row],[Base para Mejor precio]]*(1-$F$2))</f>
        <v>147.081564</v>
      </c>
      <c r="F7499" s="12" t="s">
        <v>17</v>
      </c>
      <c r="G7499" s="15" t="s">
        <v>143</v>
      </c>
      <c r="H7499" s="14" t="n">
        <f aca="false">IFERROR(IF($F$3=0,"-",Tabla1[[#This Row],[Precio de Cliente neto]]*(1+$F$3)),"-")</f>
        <v>245.13594</v>
      </c>
      <c r="I7499" s="14" t="n">
        <v>233.4628</v>
      </c>
      <c r="J7499" s="14" t="n">
        <v>210.11652</v>
      </c>
    </row>
    <row r="7500" customFormat="false" ht="15" hidden="false" customHeight="false" outlineLevel="0" collapsed="false">
      <c r="A7500" s="12" t="n">
        <v>44201</v>
      </c>
      <c r="B7500" s="13" t="s">
        <v>7513</v>
      </c>
      <c r="C7500" s="14" t="n">
        <f aca="false">IF($F$2=0," - ",Tabla1[[#This Row],[Base Precio de Lista neto]])</f>
        <v>274.1257</v>
      </c>
      <c r="D7500" s="14" t="n">
        <f aca="false">IF($F$2=0," - ",Tabla1[[#This Row],[Base Precio de Lista neto]]*(1-$F$2))</f>
        <v>191.88799</v>
      </c>
      <c r="E7500" s="14" t="n">
        <f aca="false">IF($F$2=0," - ",Tabla1[[#This Row],[Base para Mejor precio]]*(1-$F$2))</f>
        <v>172.699191</v>
      </c>
      <c r="F7500" s="12" t="s">
        <v>17</v>
      </c>
      <c r="G7500" s="15" t="s">
        <v>143</v>
      </c>
      <c r="H7500" s="14" t="n">
        <f aca="false">IFERROR(IF($F$3=0,"-",Tabla1[[#This Row],[Precio de Cliente neto]]*(1+$F$3)),"-")</f>
        <v>287.831985</v>
      </c>
      <c r="I7500" s="14" t="n">
        <v>274.1257</v>
      </c>
      <c r="J7500" s="14" t="n">
        <v>246.71313</v>
      </c>
    </row>
    <row r="7501" customFormat="false" ht="15" hidden="false" customHeight="false" outlineLevel="0" collapsed="false">
      <c r="A7501" s="12" t="n">
        <v>44202</v>
      </c>
      <c r="B7501" s="13" t="s">
        <v>7514</v>
      </c>
      <c r="C7501" s="14" t="n">
        <f aca="false">IF($F$2=0," - ",Tabla1[[#This Row],[Base Precio de Lista neto]])</f>
        <v>274.1257</v>
      </c>
      <c r="D7501" s="14" t="n">
        <f aca="false">IF($F$2=0," - ",Tabla1[[#This Row],[Base Precio de Lista neto]]*(1-$F$2))</f>
        <v>191.88799</v>
      </c>
      <c r="E7501" s="14" t="n">
        <f aca="false">IF($F$2=0," - ",Tabla1[[#This Row],[Base para Mejor precio]]*(1-$F$2))</f>
        <v>172.699191</v>
      </c>
      <c r="F7501" s="12" t="s">
        <v>17</v>
      </c>
      <c r="G7501" s="15" t="s">
        <v>143</v>
      </c>
      <c r="H7501" s="14" t="n">
        <f aca="false">IFERROR(IF($F$3=0,"-",Tabla1[[#This Row],[Precio de Cliente neto]]*(1+$F$3)),"-")</f>
        <v>287.831985</v>
      </c>
      <c r="I7501" s="14" t="n">
        <v>274.1257</v>
      </c>
      <c r="J7501" s="14" t="n">
        <v>246.71313</v>
      </c>
    </row>
    <row r="7502" customFormat="false" ht="15" hidden="false" customHeight="false" outlineLevel="0" collapsed="false">
      <c r="A7502" s="12" t="n">
        <v>44203</v>
      </c>
      <c r="B7502" s="13" t="s">
        <v>7515</v>
      </c>
      <c r="C7502" s="14" t="n">
        <f aca="false">IF($F$2=0," - ",Tabla1[[#This Row],[Base Precio de Lista neto]])</f>
        <v>253.0741</v>
      </c>
      <c r="D7502" s="14" t="n">
        <f aca="false">IF($F$2=0," - ",Tabla1[[#This Row],[Base Precio de Lista neto]]*(1-$F$2))</f>
        <v>177.15187</v>
      </c>
      <c r="E7502" s="14" t="n">
        <f aca="false">IF($F$2=0," - ",Tabla1[[#This Row],[Base para Mejor precio]]*(1-$F$2))</f>
        <v>143.4930147</v>
      </c>
      <c r="F7502" s="12" t="s">
        <v>17</v>
      </c>
      <c r="G7502" s="15" t="s">
        <v>353</v>
      </c>
      <c r="H7502" s="14" t="n">
        <f aca="false">IFERROR(IF($F$3=0,"-",Tabla1[[#This Row],[Precio de Cliente neto]]*(1+$F$3)),"-")</f>
        <v>265.727805</v>
      </c>
      <c r="I7502" s="14" t="n">
        <v>253.0741</v>
      </c>
      <c r="J7502" s="14" t="n">
        <v>204.990021</v>
      </c>
    </row>
    <row r="7503" customFormat="false" ht="15" hidden="false" customHeight="false" outlineLevel="0" collapsed="false">
      <c r="A7503" s="12" t="n">
        <v>44204</v>
      </c>
      <c r="B7503" s="13" t="s">
        <v>7516</v>
      </c>
      <c r="C7503" s="14" t="n">
        <f aca="false">IF($F$2=0," - ",Tabla1[[#This Row],[Base Precio de Lista neto]])</f>
        <v>301.3485</v>
      </c>
      <c r="D7503" s="14" t="n">
        <f aca="false">IF($F$2=0," - ",Tabla1[[#This Row],[Base Precio de Lista neto]]*(1-$F$2))</f>
        <v>210.94395</v>
      </c>
      <c r="E7503" s="14" t="n">
        <f aca="false">IF($F$2=0," - ",Tabla1[[#This Row],[Base para Mejor precio]]*(1-$F$2))</f>
        <v>189.849555</v>
      </c>
      <c r="F7503" s="12" t="s">
        <v>17</v>
      </c>
      <c r="G7503" s="15" t="s">
        <v>143</v>
      </c>
      <c r="H7503" s="14" t="n">
        <f aca="false">IFERROR(IF($F$3=0,"-",Tabla1[[#This Row],[Precio de Cliente neto]]*(1+$F$3)),"-")</f>
        <v>316.415925</v>
      </c>
      <c r="I7503" s="14" t="n">
        <v>301.3485</v>
      </c>
      <c r="J7503" s="14" t="n">
        <v>271.21365</v>
      </c>
    </row>
    <row r="7504" customFormat="false" ht="15" hidden="false" customHeight="false" outlineLevel="0" collapsed="false">
      <c r="A7504" s="12" t="n">
        <v>44205</v>
      </c>
      <c r="B7504" s="13" t="s">
        <v>7517</v>
      </c>
      <c r="C7504" s="14" t="n">
        <f aca="false">IF($F$2=0," - ",Tabla1[[#This Row],[Base Precio de Lista neto]])</f>
        <v>301.3684</v>
      </c>
      <c r="D7504" s="14" t="n">
        <f aca="false">IF($F$2=0," - ",Tabla1[[#This Row],[Base Precio de Lista neto]]*(1-$F$2))</f>
        <v>210.95788</v>
      </c>
      <c r="E7504" s="14" t="n">
        <f aca="false">IF($F$2=0," - ",Tabla1[[#This Row],[Base para Mejor precio]]*(1-$F$2))</f>
        <v>189.862092</v>
      </c>
      <c r="F7504" s="12" t="s">
        <v>17</v>
      </c>
      <c r="G7504" s="15" t="s">
        <v>143</v>
      </c>
      <c r="H7504" s="14" t="n">
        <f aca="false">IFERROR(IF($F$3=0,"-",Tabla1[[#This Row],[Precio de Cliente neto]]*(1+$F$3)),"-")</f>
        <v>316.43682</v>
      </c>
      <c r="I7504" s="14" t="n">
        <v>301.3684</v>
      </c>
      <c r="J7504" s="14" t="n">
        <v>271.23156</v>
      </c>
    </row>
    <row r="7505" customFormat="false" ht="15" hidden="false" customHeight="false" outlineLevel="0" collapsed="false">
      <c r="A7505" s="12" t="n">
        <v>44206</v>
      </c>
      <c r="B7505" s="13" t="s">
        <v>7518</v>
      </c>
      <c r="C7505" s="14" t="n">
        <f aca="false">IF($F$2=0," - ",Tabla1[[#This Row],[Base Precio de Lista neto]])</f>
        <v>253.0741</v>
      </c>
      <c r="D7505" s="14" t="n">
        <f aca="false">IF($F$2=0," - ",Tabla1[[#This Row],[Base Precio de Lista neto]]*(1-$F$2))</f>
        <v>177.15187</v>
      </c>
      <c r="E7505" s="14" t="n">
        <f aca="false">IF($F$2=0," - ",Tabla1[[#This Row],[Base para Mejor precio]]*(1-$F$2))</f>
        <v>159.436683</v>
      </c>
      <c r="F7505" s="12" t="s">
        <v>17</v>
      </c>
      <c r="G7505" s="15" t="s">
        <v>143</v>
      </c>
      <c r="H7505" s="14" t="n">
        <f aca="false">IFERROR(IF($F$3=0,"-",Tabla1[[#This Row],[Precio de Cliente neto]]*(1+$F$3)),"-")</f>
        <v>265.727805</v>
      </c>
      <c r="I7505" s="14" t="n">
        <v>253.0741</v>
      </c>
      <c r="J7505" s="14" t="n">
        <v>227.76669</v>
      </c>
    </row>
    <row r="7506" customFormat="false" ht="15" hidden="false" customHeight="false" outlineLevel="0" collapsed="false">
      <c r="A7506" s="12" t="n">
        <v>44207</v>
      </c>
      <c r="B7506" s="13" t="s">
        <v>7519</v>
      </c>
      <c r="C7506" s="14" t="n">
        <f aca="false">IF($F$2=0," - ",Tabla1[[#This Row],[Base Precio de Lista neto]])</f>
        <v>301.3485</v>
      </c>
      <c r="D7506" s="14" t="n">
        <f aca="false">IF($F$2=0," - ",Tabla1[[#This Row],[Base Precio de Lista neto]]*(1-$F$2))</f>
        <v>210.94395</v>
      </c>
      <c r="E7506" s="14" t="n">
        <f aca="false">IF($F$2=0," - ",Tabla1[[#This Row],[Base para Mejor precio]]*(1-$F$2))</f>
        <v>189.849555</v>
      </c>
      <c r="F7506" s="12" t="s">
        <v>17</v>
      </c>
      <c r="G7506" s="15" t="s">
        <v>143</v>
      </c>
      <c r="H7506" s="14" t="n">
        <f aca="false">IFERROR(IF($F$3=0,"-",Tabla1[[#This Row],[Precio de Cliente neto]]*(1+$F$3)),"-")</f>
        <v>316.415925</v>
      </c>
      <c r="I7506" s="14" t="n">
        <v>301.3485</v>
      </c>
      <c r="J7506" s="14" t="n">
        <v>271.21365</v>
      </c>
    </row>
    <row r="7507" customFormat="false" ht="15" hidden="false" customHeight="false" outlineLevel="0" collapsed="false">
      <c r="A7507" s="12" t="n">
        <v>44208</v>
      </c>
      <c r="B7507" s="13" t="s">
        <v>7520</v>
      </c>
      <c r="C7507" s="14" t="n">
        <f aca="false">IF($F$2=0," - ",Tabla1[[#This Row],[Base Precio de Lista neto]])</f>
        <v>301.3485</v>
      </c>
      <c r="D7507" s="14" t="n">
        <f aca="false">IF($F$2=0," - ",Tabla1[[#This Row],[Base Precio de Lista neto]]*(1-$F$2))</f>
        <v>210.94395</v>
      </c>
      <c r="E7507" s="14" t="n">
        <f aca="false">IF($F$2=0," - ",Tabla1[[#This Row],[Base para Mejor precio]]*(1-$F$2))</f>
        <v>189.849555</v>
      </c>
      <c r="F7507" s="12" t="s">
        <v>17</v>
      </c>
      <c r="G7507" s="15" t="s">
        <v>143</v>
      </c>
      <c r="H7507" s="14" t="n">
        <f aca="false">IFERROR(IF($F$3=0,"-",Tabla1[[#This Row],[Precio de Cliente neto]]*(1+$F$3)),"-")</f>
        <v>316.415925</v>
      </c>
      <c r="I7507" s="14" t="n">
        <v>301.3485</v>
      </c>
      <c r="J7507" s="14" t="n">
        <v>271.21365</v>
      </c>
    </row>
    <row r="7508" customFormat="false" ht="15" hidden="false" customHeight="false" outlineLevel="0" collapsed="false">
      <c r="A7508" s="12" t="n">
        <v>44209</v>
      </c>
      <c r="B7508" s="13" t="s">
        <v>7521</v>
      </c>
      <c r="C7508" s="14" t="n">
        <f aca="false">IF($F$2=0," - ",Tabla1[[#This Row],[Base Precio de Lista neto]])</f>
        <v>253.0741</v>
      </c>
      <c r="D7508" s="14" t="n">
        <f aca="false">IF($F$2=0," - ",Tabla1[[#This Row],[Base Precio de Lista neto]]*(1-$F$2))</f>
        <v>177.15187</v>
      </c>
      <c r="E7508" s="14" t="n">
        <f aca="false">IF($F$2=0," - ",Tabla1[[#This Row],[Base para Mejor precio]]*(1-$F$2))</f>
        <v>159.436683</v>
      </c>
      <c r="F7508" s="12" t="s">
        <v>17</v>
      </c>
      <c r="G7508" s="15" t="s">
        <v>143</v>
      </c>
      <c r="H7508" s="14" t="n">
        <f aca="false">IFERROR(IF($F$3=0,"-",Tabla1[[#This Row],[Precio de Cliente neto]]*(1+$F$3)),"-")</f>
        <v>265.727805</v>
      </c>
      <c r="I7508" s="14" t="n">
        <v>253.0741</v>
      </c>
      <c r="J7508" s="14" t="n">
        <v>227.76669</v>
      </c>
    </row>
    <row r="7509" customFormat="false" ht="15" hidden="false" customHeight="false" outlineLevel="0" collapsed="false">
      <c r="A7509" s="12" t="n">
        <v>44210</v>
      </c>
      <c r="B7509" s="13" t="s">
        <v>7522</v>
      </c>
      <c r="C7509" s="14" t="n">
        <f aca="false">IF($F$2=0," - ",Tabla1[[#This Row],[Base Precio de Lista neto]])</f>
        <v>301.3485</v>
      </c>
      <c r="D7509" s="14" t="n">
        <f aca="false">IF($F$2=0," - ",Tabla1[[#This Row],[Base Precio de Lista neto]]*(1-$F$2))</f>
        <v>210.94395</v>
      </c>
      <c r="E7509" s="14" t="n">
        <f aca="false">IF($F$2=0," - ",Tabla1[[#This Row],[Base para Mejor precio]]*(1-$F$2))</f>
        <v>189.849555</v>
      </c>
      <c r="F7509" s="12" t="s">
        <v>17</v>
      </c>
      <c r="G7509" s="15" t="s">
        <v>143</v>
      </c>
      <c r="H7509" s="14" t="n">
        <f aca="false">IFERROR(IF($F$3=0,"-",Tabla1[[#This Row],[Precio de Cliente neto]]*(1+$F$3)),"-")</f>
        <v>316.415925</v>
      </c>
      <c r="I7509" s="14" t="n">
        <v>301.3485</v>
      </c>
      <c r="J7509" s="14" t="n">
        <v>271.21365</v>
      </c>
    </row>
    <row r="7510" customFormat="false" ht="15" hidden="false" customHeight="false" outlineLevel="0" collapsed="false">
      <c r="A7510" s="12" t="n">
        <v>44211</v>
      </c>
      <c r="B7510" s="13" t="s">
        <v>7523</v>
      </c>
      <c r="C7510" s="14" t="n">
        <f aca="false">IF($F$2=0," - ",Tabla1[[#This Row],[Base Precio de Lista neto]])</f>
        <v>301.3485</v>
      </c>
      <c r="D7510" s="14" t="n">
        <f aca="false">IF($F$2=0," - ",Tabla1[[#This Row],[Base Precio de Lista neto]]*(1-$F$2))</f>
        <v>210.94395</v>
      </c>
      <c r="E7510" s="14" t="n">
        <f aca="false">IF($F$2=0," - ",Tabla1[[#This Row],[Base para Mejor precio]]*(1-$F$2))</f>
        <v>189.849555</v>
      </c>
      <c r="F7510" s="12" t="s">
        <v>17</v>
      </c>
      <c r="G7510" s="15" t="s">
        <v>143</v>
      </c>
      <c r="H7510" s="14" t="n">
        <f aca="false">IFERROR(IF($F$3=0,"-",Tabla1[[#This Row],[Precio de Cliente neto]]*(1+$F$3)),"-")</f>
        <v>316.415925</v>
      </c>
      <c r="I7510" s="14" t="n">
        <v>301.3485</v>
      </c>
      <c r="J7510" s="14" t="n">
        <v>271.21365</v>
      </c>
    </row>
    <row r="7511" customFormat="false" ht="15" hidden="false" customHeight="false" outlineLevel="0" collapsed="false">
      <c r="A7511" s="12" t="n">
        <v>44212</v>
      </c>
      <c r="B7511" s="13" t="s">
        <v>7524</v>
      </c>
      <c r="C7511" s="14" t="n">
        <f aca="false">IF($F$2=0," - ",Tabla1[[#This Row],[Base Precio de Lista neto]])</f>
        <v>620.2155</v>
      </c>
      <c r="D7511" s="14" t="n">
        <f aca="false">IF($F$2=0," - ",Tabla1[[#This Row],[Base Precio de Lista neto]]*(1-$F$2))</f>
        <v>434.15085</v>
      </c>
      <c r="E7511" s="14" t="n">
        <f aca="false">IF($F$2=0," - ",Tabla1[[#This Row],[Base para Mejor precio]]*(1-$F$2))</f>
        <v>351.6621885</v>
      </c>
      <c r="F7511" s="12" t="s">
        <v>17</v>
      </c>
      <c r="G7511" s="15" t="s">
        <v>353</v>
      </c>
      <c r="H7511" s="14" t="n">
        <f aca="false">IFERROR(IF($F$3=0,"-",Tabla1[[#This Row],[Precio de Cliente neto]]*(1+$F$3)),"-")</f>
        <v>651.226275</v>
      </c>
      <c r="I7511" s="14" t="n">
        <v>620.2155</v>
      </c>
      <c r="J7511" s="14" t="n">
        <v>502.374555</v>
      </c>
    </row>
    <row r="7512" customFormat="false" ht="15" hidden="false" customHeight="false" outlineLevel="0" collapsed="false">
      <c r="A7512" s="12" t="n">
        <v>44213</v>
      </c>
      <c r="B7512" s="13" t="s">
        <v>7525</v>
      </c>
      <c r="C7512" s="14" t="n">
        <f aca="false">IF($F$2=0," - ",Tabla1[[#This Row],[Base Precio de Lista neto]])</f>
        <v>620.2155</v>
      </c>
      <c r="D7512" s="14" t="n">
        <f aca="false">IF($F$2=0," - ",Tabla1[[#This Row],[Base Precio de Lista neto]]*(1-$F$2))</f>
        <v>434.15085</v>
      </c>
      <c r="E7512" s="14" t="n">
        <f aca="false">IF($F$2=0," - ",Tabla1[[#This Row],[Base para Mejor precio]]*(1-$F$2))</f>
        <v>351.6621885</v>
      </c>
      <c r="F7512" s="12" t="s">
        <v>17</v>
      </c>
      <c r="G7512" s="15" t="s">
        <v>353</v>
      </c>
      <c r="H7512" s="14" t="n">
        <f aca="false">IFERROR(IF($F$3=0,"-",Tabla1[[#This Row],[Precio de Cliente neto]]*(1+$F$3)),"-")</f>
        <v>651.226275</v>
      </c>
      <c r="I7512" s="14" t="n">
        <v>620.2155</v>
      </c>
      <c r="J7512" s="14" t="n">
        <v>502.374555</v>
      </c>
    </row>
    <row r="7513" customFormat="false" ht="15" hidden="false" customHeight="false" outlineLevel="0" collapsed="false">
      <c r="A7513" s="12" t="n">
        <v>44214</v>
      </c>
      <c r="B7513" s="13" t="s">
        <v>7526</v>
      </c>
      <c r="C7513" s="14" t="n">
        <f aca="false">IF($F$2=0," - ",Tabla1[[#This Row],[Base Precio de Lista neto]])</f>
        <v>620.2196</v>
      </c>
      <c r="D7513" s="14" t="n">
        <f aca="false">IF($F$2=0," - ",Tabla1[[#This Row],[Base Precio de Lista neto]]*(1-$F$2))</f>
        <v>434.15372</v>
      </c>
      <c r="E7513" s="14" t="n">
        <f aca="false">IF($F$2=0," - ",Tabla1[[#This Row],[Base para Mejor precio]]*(1-$F$2))</f>
        <v>351.6645132</v>
      </c>
      <c r="F7513" s="12" t="s">
        <v>17</v>
      </c>
      <c r="G7513" s="15" t="s">
        <v>353</v>
      </c>
      <c r="H7513" s="14" t="n">
        <f aca="false">IFERROR(IF($F$3=0,"-",Tabla1[[#This Row],[Precio de Cliente neto]]*(1+$F$3)),"-")</f>
        <v>651.23058</v>
      </c>
      <c r="I7513" s="14" t="n">
        <v>620.2196</v>
      </c>
      <c r="J7513" s="14" t="n">
        <v>502.377876</v>
      </c>
    </row>
    <row r="7514" customFormat="false" ht="15" hidden="false" customHeight="false" outlineLevel="0" collapsed="false">
      <c r="A7514" s="12" t="n">
        <v>44215</v>
      </c>
      <c r="B7514" s="13" t="s">
        <v>7527</v>
      </c>
      <c r="C7514" s="14" t="n">
        <f aca="false">IF($F$2=0," - ",Tabla1[[#This Row],[Base Precio de Lista neto]])</f>
        <v>620.2155</v>
      </c>
      <c r="D7514" s="14" t="n">
        <f aca="false">IF($F$2=0," - ",Tabla1[[#This Row],[Base Precio de Lista neto]]*(1-$F$2))</f>
        <v>434.15085</v>
      </c>
      <c r="E7514" s="14" t="n">
        <f aca="false">IF($F$2=0," - ",Tabla1[[#This Row],[Base para Mejor precio]]*(1-$F$2))</f>
        <v>351.6621885</v>
      </c>
      <c r="F7514" s="12" t="s">
        <v>17</v>
      </c>
      <c r="G7514" s="15" t="s">
        <v>353</v>
      </c>
      <c r="H7514" s="14" t="n">
        <f aca="false">IFERROR(IF($F$3=0,"-",Tabla1[[#This Row],[Precio de Cliente neto]]*(1+$F$3)),"-")</f>
        <v>651.226275</v>
      </c>
      <c r="I7514" s="14" t="n">
        <v>620.2155</v>
      </c>
      <c r="J7514" s="14" t="n">
        <v>502.374555</v>
      </c>
    </row>
    <row r="7515" customFormat="false" ht="15" hidden="false" customHeight="false" outlineLevel="0" collapsed="false">
      <c r="A7515" s="12" t="n">
        <v>44216</v>
      </c>
      <c r="B7515" s="13" t="s">
        <v>7528</v>
      </c>
      <c r="C7515" s="14" t="n">
        <f aca="false">IF($F$2=0," - ",Tabla1[[#This Row],[Base Precio de Lista neto]])</f>
        <v>620.2155</v>
      </c>
      <c r="D7515" s="14" t="n">
        <f aca="false">IF($F$2=0," - ",Tabla1[[#This Row],[Base Precio de Lista neto]]*(1-$F$2))</f>
        <v>434.15085</v>
      </c>
      <c r="E7515" s="14" t="n">
        <f aca="false">IF($F$2=0," - ",Tabla1[[#This Row],[Base para Mejor precio]]*(1-$F$2))</f>
        <v>351.6621885</v>
      </c>
      <c r="F7515" s="12" t="s">
        <v>17</v>
      </c>
      <c r="G7515" s="15" t="s">
        <v>353</v>
      </c>
      <c r="H7515" s="14" t="n">
        <f aca="false">IFERROR(IF($F$3=0,"-",Tabla1[[#This Row],[Precio de Cliente neto]]*(1+$F$3)),"-")</f>
        <v>651.226275</v>
      </c>
      <c r="I7515" s="14" t="n">
        <v>620.2155</v>
      </c>
      <c r="J7515" s="14" t="n">
        <v>502.374555</v>
      </c>
    </row>
    <row r="7516" customFormat="false" ht="15" hidden="false" customHeight="false" outlineLevel="0" collapsed="false">
      <c r="A7516" s="12" t="n">
        <v>44217</v>
      </c>
      <c r="B7516" s="13" t="s">
        <v>7529</v>
      </c>
      <c r="C7516" s="14" t="n">
        <f aca="false">IF($F$2=0," - ",Tabla1[[#This Row],[Base Precio de Lista neto]])</f>
        <v>620.2155</v>
      </c>
      <c r="D7516" s="14" t="n">
        <f aca="false">IF($F$2=0," - ",Tabla1[[#This Row],[Base Precio de Lista neto]]*(1-$F$2))</f>
        <v>434.15085</v>
      </c>
      <c r="E7516" s="14" t="n">
        <f aca="false">IF($F$2=0," - ",Tabla1[[#This Row],[Base para Mejor precio]]*(1-$F$2))</f>
        <v>351.6621885</v>
      </c>
      <c r="F7516" s="12" t="s">
        <v>17</v>
      </c>
      <c r="G7516" s="15" t="s">
        <v>353</v>
      </c>
      <c r="H7516" s="14" t="n">
        <f aca="false">IFERROR(IF($F$3=0,"-",Tabla1[[#This Row],[Precio de Cliente neto]]*(1+$F$3)),"-")</f>
        <v>651.226275</v>
      </c>
      <c r="I7516" s="14" t="n">
        <v>620.2155</v>
      </c>
      <c r="J7516" s="14" t="n">
        <v>502.374555</v>
      </c>
    </row>
    <row r="7517" customFormat="false" ht="15" hidden="false" customHeight="false" outlineLevel="0" collapsed="false">
      <c r="A7517" s="12" t="n">
        <v>44218</v>
      </c>
      <c r="B7517" s="13" t="s">
        <v>7530</v>
      </c>
      <c r="C7517" s="14" t="n">
        <f aca="false">IF($F$2=0," - ",Tabla1[[#This Row],[Base Precio de Lista neto]])</f>
        <v>620.2155</v>
      </c>
      <c r="D7517" s="14" t="n">
        <f aca="false">IF($F$2=0," - ",Tabla1[[#This Row],[Base Precio de Lista neto]]*(1-$F$2))</f>
        <v>434.15085</v>
      </c>
      <c r="E7517" s="14" t="n">
        <f aca="false">IF($F$2=0," - ",Tabla1[[#This Row],[Base para Mejor precio]]*(1-$F$2))</f>
        <v>351.6621885</v>
      </c>
      <c r="F7517" s="12" t="s">
        <v>17</v>
      </c>
      <c r="G7517" s="15" t="s">
        <v>353</v>
      </c>
      <c r="H7517" s="14" t="n">
        <f aca="false">IFERROR(IF($F$3=0,"-",Tabla1[[#This Row],[Precio de Cliente neto]]*(1+$F$3)),"-")</f>
        <v>651.226275</v>
      </c>
      <c r="I7517" s="14" t="n">
        <v>620.2155</v>
      </c>
      <c r="J7517" s="14" t="n">
        <v>502.374555</v>
      </c>
    </row>
    <row r="7518" customFormat="false" ht="15" hidden="false" customHeight="false" outlineLevel="0" collapsed="false">
      <c r="A7518" s="12" t="n">
        <v>44219</v>
      </c>
      <c r="B7518" s="13" t="s">
        <v>7531</v>
      </c>
      <c r="C7518" s="14" t="n">
        <f aca="false">IF($F$2=0," - ",Tabla1[[#This Row],[Base Precio de Lista neto]])</f>
        <v>620.2155</v>
      </c>
      <c r="D7518" s="14" t="n">
        <f aca="false">IF($F$2=0," - ",Tabla1[[#This Row],[Base Precio de Lista neto]]*(1-$F$2))</f>
        <v>434.15085</v>
      </c>
      <c r="E7518" s="14" t="n">
        <f aca="false">IF($F$2=0," - ",Tabla1[[#This Row],[Base para Mejor precio]]*(1-$F$2))</f>
        <v>351.6621885</v>
      </c>
      <c r="F7518" s="12" t="s">
        <v>17</v>
      </c>
      <c r="G7518" s="15" t="s">
        <v>353</v>
      </c>
      <c r="H7518" s="14" t="n">
        <f aca="false">IFERROR(IF($F$3=0,"-",Tabla1[[#This Row],[Precio de Cliente neto]]*(1+$F$3)),"-")</f>
        <v>651.226275</v>
      </c>
      <c r="I7518" s="14" t="n">
        <v>620.2155</v>
      </c>
      <c r="J7518" s="14" t="n">
        <v>502.374555</v>
      </c>
    </row>
    <row r="7519" customFormat="false" ht="15" hidden="false" customHeight="false" outlineLevel="0" collapsed="false">
      <c r="A7519" s="12" t="n">
        <v>44220</v>
      </c>
      <c r="B7519" s="13" t="s">
        <v>7532</v>
      </c>
      <c r="C7519" s="14" t="n">
        <f aca="false">IF($F$2=0," - ",Tabla1[[#This Row],[Base Precio de Lista neto]])</f>
        <v>620.2155</v>
      </c>
      <c r="D7519" s="14" t="n">
        <f aca="false">IF($F$2=0," - ",Tabla1[[#This Row],[Base Precio de Lista neto]]*(1-$F$2))</f>
        <v>434.15085</v>
      </c>
      <c r="E7519" s="14" t="n">
        <f aca="false">IF($F$2=0," - ",Tabla1[[#This Row],[Base para Mejor precio]]*(1-$F$2))</f>
        <v>351.6621885</v>
      </c>
      <c r="F7519" s="12" t="s">
        <v>17</v>
      </c>
      <c r="G7519" s="15" t="s">
        <v>353</v>
      </c>
      <c r="H7519" s="14" t="n">
        <f aca="false">IFERROR(IF($F$3=0,"-",Tabla1[[#This Row],[Precio de Cliente neto]]*(1+$F$3)),"-")</f>
        <v>651.226275</v>
      </c>
      <c r="I7519" s="14" t="n">
        <v>620.2155</v>
      </c>
      <c r="J7519" s="14" t="n">
        <v>502.374555</v>
      </c>
    </row>
    <row r="7520" customFormat="false" ht="15" hidden="false" customHeight="false" outlineLevel="0" collapsed="false">
      <c r="A7520" s="12" t="n">
        <v>44221</v>
      </c>
      <c r="B7520" s="13" t="s">
        <v>7533</v>
      </c>
      <c r="C7520" s="14" t="n">
        <f aca="false">IF($F$2=0," - ",Tabla1[[#This Row],[Base Precio de Lista neto]])</f>
        <v>72.96</v>
      </c>
      <c r="D7520" s="14" t="n">
        <f aca="false">IF($F$2=0," - ",Tabla1[[#This Row],[Base Precio de Lista neto]]*(1-$F$2))</f>
        <v>51.072</v>
      </c>
      <c r="E7520" s="14" t="n">
        <f aca="false">IF($F$2=0," - ",Tabla1[[#This Row],[Base para Mejor precio]]*(1-$F$2))</f>
        <v>41.36832</v>
      </c>
      <c r="F7520" s="12" t="s">
        <v>17</v>
      </c>
      <c r="G7520" s="15" t="s">
        <v>353</v>
      </c>
      <c r="H7520" s="14" t="n">
        <f aca="false">IFERROR(IF($F$3=0,"-",Tabla1[[#This Row],[Precio de Cliente neto]]*(1+$F$3)),"-")</f>
        <v>76.608</v>
      </c>
      <c r="I7520" s="14" t="n">
        <v>72.96</v>
      </c>
      <c r="J7520" s="14" t="n">
        <v>59.0976</v>
      </c>
    </row>
    <row r="7521" customFormat="false" ht="15" hidden="false" customHeight="false" outlineLevel="0" collapsed="false">
      <c r="A7521" s="12" t="n">
        <v>44222</v>
      </c>
      <c r="B7521" s="13" t="s">
        <v>7534</v>
      </c>
      <c r="C7521" s="14" t="n">
        <f aca="false">IF($F$2=0," - ",Tabla1[[#This Row],[Base Precio de Lista neto]])</f>
        <v>250.4914</v>
      </c>
      <c r="D7521" s="14" t="n">
        <f aca="false">IF($F$2=0," - ",Tabla1[[#This Row],[Base Precio de Lista neto]]*(1-$F$2))</f>
        <v>175.34398</v>
      </c>
      <c r="E7521" s="14" t="n">
        <f aca="false">IF($F$2=0," - ",Tabla1[[#This Row],[Base para Mejor precio]]*(1-$F$2))</f>
        <v>142.0286238</v>
      </c>
      <c r="F7521" s="12" t="s">
        <v>17</v>
      </c>
      <c r="G7521" s="15" t="s">
        <v>353</v>
      </c>
      <c r="H7521" s="14" t="n">
        <f aca="false">IFERROR(IF($F$3=0,"-",Tabla1[[#This Row],[Precio de Cliente neto]]*(1+$F$3)),"-")</f>
        <v>263.01597</v>
      </c>
      <c r="I7521" s="14" t="n">
        <v>250.4914</v>
      </c>
      <c r="J7521" s="14" t="n">
        <v>202.898034</v>
      </c>
    </row>
    <row r="7522" customFormat="false" ht="15" hidden="false" customHeight="false" outlineLevel="0" collapsed="false">
      <c r="A7522" s="12" t="n">
        <v>45007</v>
      </c>
      <c r="B7522" s="13" t="s">
        <v>7535</v>
      </c>
      <c r="C7522" s="14" t="n">
        <f aca="false">IF($F$2=0," - ",Tabla1[[#This Row],[Base Precio de Lista neto]])</f>
        <v>361.7142</v>
      </c>
      <c r="D7522" s="14" t="n">
        <f aca="false">IF($F$2=0," - ",Tabla1[[#This Row],[Base Precio de Lista neto]]*(1-$F$2))</f>
        <v>253.19994</v>
      </c>
      <c r="E7522" s="14" t="n">
        <f aca="false">IF($F$2=0," - ",Tabla1[[#This Row],[Base para Mejor precio]]*(1-$F$2))</f>
        <v>227.879946</v>
      </c>
      <c r="F7522" s="12" t="s">
        <v>14</v>
      </c>
      <c r="G7522" s="15"/>
      <c r="H7522" s="14" t="n">
        <f aca="false">IFERROR(IF($F$3=0,"-",Tabla1[[#This Row],[Precio de Cliente neto]]*(1+$F$3)),"-")</f>
        <v>379.79991</v>
      </c>
      <c r="I7522" s="14" t="n">
        <v>361.7142</v>
      </c>
      <c r="J7522" s="14" t="n">
        <v>325.54278</v>
      </c>
    </row>
    <row r="7523" customFormat="false" ht="15" hidden="false" customHeight="false" outlineLevel="0" collapsed="false">
      <c r="A7523" s="12" t="n">
        <v>45008</v>
      </c>
      <c r="B7523" s="13" t="s">
        <v>7536</v>
      </c>
      <c r="C7523" s="14" t="n">
        <f aca="false">IF($F$2=0," - ",Tabla1[[#This Row],[Base Precio de Lista neto]])</f>
        <v>361.7142</v>
      </c>
      <c r="D7523" s="14" t="n">
        <f aca="false">IF($F$2=0," - ",Tabla1[[#This Row],[Base Precio de Lista neto]]*(1-$F$2))</f>
        <v>253.19994</v>
      </c>
      <c r="E7523" s="14" t="n">
        <f aca="false">IF($F$2=0," - ",Tabla1[[#This Row],[Base para Mejor precio]]*(1-$F$2))</f>
        <v>227.879946</v>
      </c>
      <c r="F7523" s="12" t="s">
        <v>14</v>
      </c>
      <c r="G7523" s="15"/>
      <c r="H7523" s="14" t="n">
        <f aca="false">IFERROR(IF($F$3=0,"-",Tabla1[[#This Row],[Precio de Cliente neto]]*(1+$F$3)),"-")</f>
        <v>379.79991</v>
      </c>
      <c r="I7523" s="14" t="n">
        <v>361.7142</v>
      </c>
      <c r="J7523" s="14" t="n">
        <v>325.54278</v>
      </c>
    </row>
    <row r="7524" customFormat="false" ht="15" hidden="false" customHeight="false" outlineLevel="0" collapsed="false">
      <c r="A7524" s="12" t="n">
        <v>45013</v>
      </c>
      <c r="B7524" s="13" t="s">
        <v>7537</v>
      </c>
      <c r="C7524" s="14" t="n">
        <f aca="false">IF($F$2=0," - ",Tabla1[[#This Row],[Base Precio de Lista neto]])</f>
        <v>151.7142</v>
      </c>
      <c r="D7524" s="14" t="n">
        <f aca="false">IF($F$2=0," - ",Tabla1[[#This Row],[Base Precio de Lista neto]]*(1-$F$2))</f>
        <v>106.19994</v>
      </c>
      <c r="E7524" s="14" t="n">
        <f aca="false">IF($F$2=0," - ",Tabla1[[#This Row],[Base para Mejor precio]]*(1-$F$2))</f>
        <v>95.579946</v>
      </c>
      <c r="F7524" s="12" t="s">
        <v>14</v>
      </c>
      <c r="G7524" s="15"/>
      <c r="H7524" s="14" t="n">
        <f aca="false">IFERROR(IF($F$3=0,"-",Tabla1[[#This Row],[Precio de Cliente neto]]*(1+$F$3)),"-")</f>
        <v>159.29991</v>
      </c>
      <c r="I7524" s="14" t="n">
        <v>151.7142</v>
      </c>
      <c r="J7524" s="14" t="n">
        <v>136.54278</v>
      </c>
    </row>
    <row r="7525" customFormat="false" ht="15" hidden="false" customHeight="false" outlineLevel="0" collapsed="false">
      <c r="A7525" s="12" t="n">
        <v>45023</v>
      </c>
      <c r="B7525" s="13" t="s">
        <v>7538</v>
      </c>
      <c r="C7525" s="14" t="n">
        <f aca="false">IF($F$2=0," - ",Tabla1[[#This Row],[Base Precio de Lista neto]])</f>
        <v>2465.9993</v>
      </c>
      <c r="D7525" s="14" t="n">
        <f aca="false">IF($F$2=0," - ",Tabla1[[#This Row],[Base Precio de Lista neto]]*(1-$F$2))</f>
        <v>1726.19951</v>
      </c>
      <c r="E7525" s="14" t="n">
        <f aca="false">IF($F$2=0," - ",Tabla1[[#This Row],[Base para Mejor precio]]*(1-$F$2))</f>
        <v>1553.579559</v>
      </c>
      <c r="F7525" s="12" t="s">
        <v>14</v>
      </c>
      <c r="G7525" s="15"/>
      <c r="H7525" s="14" t="n">
        <f aca="false">IFERROR(IF($F$3=0,"-",Tabla1[[#This Row],[Precio de Cliente neto]]*(1+$F$3)),"-")</f>
        <v>2589.299265</v>
      </c>
      <c r="I7525" s="14" t="n">
        <v>2465.9993</v>
      </c>
      <c r="J7525" s="14" t="n">
        <v>2219.39937</v>
      </c>
    </row>
    <row r="7526" customFormat="false" ht="15" hidden="false" customHeight="false" outlineLevel="0" collapsed="false">
      <c r="A7526" s="12" t="n">
        <v>45037</v>
      </c>
      <c r="B7526" s="13" t="s">
        <v>7539</v>
      </c>
      <c r="C7526" s="14" t="n">
        <f aca="false">IF($F$2=0," - ",Tabla1[[#This Row],[Base Precio de Lista neto]])</f>
        <v>14531.8848</v>
      </c>
      <c r="D7526" s="14" t="n">
        <f aca="false">IF($F$2=0," - ",Tabla1[[#This Row],[Base Precio de Lista neto]]*(1-$F$2))</f>
        <v>10172.31936</v>
      </c>
      <c r="E7526" s="14" t="n">
        <f aca="false">IF($F$2=0," - ",Tabla1[[#This Row],[Base para Mejor precio]]*(1-$F$2))</f>
        <v>9155.087424</v>
      </c>
      <c r="F7526" s="12" t="s">
        <v>14</v>
      </c>
      <c r="G7526" s="15"/>
      <c r="H7526" s="14" t="n">
        <f aca="false">IFERROR(IF($F$3=0,"-",Tabla1[[#This Row],[Precio de Cliente neto]]*(1+$F$3)),"-")</f>
        <v>15258.47904</v>
      </c>
      <c r="I7526" s="14" t="n">
        <v>14531.8848</v>
      </c>
      <c r="J7526" s="14" t="n">
        <v>13078.69632</v>
      </c>
    </row>
    <row r="7527" customFormat="false" ht="15" hidden="false" customHeight="false" outlineLevel="0" collapsed="false">
      <c r="A7527" s="12" t="n">
        <v>45038</v>
      </c>
      <c r="B7527" s="13" t="s">
        <v>7540</v>
      </c>
      <c r="C7527" s="14" t="n">
        <f aca="false">IF($F$2=0," - ",Tabla1[[#This Row],[Base Precio de Lista neto]])</f>
        <v>16636.2464</v>
      </c>
      <c r="D7527" s="14" t="n">
        <f aca="false">IF($F$2=0," - ",Tabla1[[#This Row],[Base Precio de Lista neto]]*(1-$F$2))</f>
        <v>11645.37248</v>
      </c>
      <c r="E7527" s="14" t="n">
        <f aca="false">IF($F$2=0," - ",Tabla1[[#This Row],[Base para Mejor precio]]*(1-$F$2))</f>
        <v>10480.835232</v>
      </c>
      <c r="F7527" s="12" t="s">
        <v>14</v>
      </c>
      <c r="G7527" s="15"/>
      <c r="H7527" s="14" t="n">
        <f aca="false">IFERROR(IF($F$3=0,"-",Tabla1[[#This Row],[Precio de Cliente neto]]*(1+$F$3)),"-")</f>
        <v>17468.05872</v>
      </c>
      <c r="I7527" s="14" t="n">
        <v>16636.2464</v>
      </c>
      <c r="J7527" s="14" t="n">
        <v>14972.62176</v>
      </c>
    </row>
    <row r="7528" customFormat="false" ht="15" hidden="false" customHeight="false" outlineLevel="0" collapsed="false">
      <c r="A7528" s="12" t="n">
        <v>45040</v>
      </c>
      <c r="B7528" s="13" t="s">
        <v>7541</v>
      </c>
      <c r="C7528" s="14" t="n">
        <f aca="false">IF($F$2=0," - ",Tabla1[[#This Row],[Base Precio de Lista neto]])</f>
        <v>55335.2783</v>
      </c>
      <c r="D7528" s="14" t="n">
        <f aca="false">IF($F$2=0," - ",Tabla1[[#This Row],[Base Precio de Lista neto]]*(1-$F$2))</f>
        <v>38734.69481</v>
      </c>
      <c r="E7528" s="14" t="n">
        <f aca="false">IF($F$2=0," - ",Tabla1[[#This Row],[Base para Mejor precio]]*(1-$F$2))</f>
        <v>34861.225329</v>
      </c>
      <c r="F7528" s="12" t="s">
        <v>14</v>
      </c>
      <c r="G7528" s="15"/>
      <c r="H7528" s="14" t="n">
        <f aca="false">IFERROR(IF($F$3=0,"-",Tabla1[[#This Row],[Precio de Cliente neto]]*(1+$F$3)),"-")</f>
        <v>58102.042215</v>
      </c>
      <c r="I7528" s="14" t="n">
        <v>55335.2783</v>
      </c>
      <c r="J7528" s="14" t="n">
        <v>49801.75047</v>
      </c>
    </row>
    <row r="7529" customFormat="false" ht="15" hidden="false" customHeight="false" outlineLevel="0" collapsed="false">
      <c r="A7529" s="12" t="n">
        <v>45071</v>
      </c>
      <c r="B7529" s="13" t="s">
        <v>7542</v>
      </c>
      <c r="C7529" s="14" t="n">
        <f aca="false">IF($F$2=0," - ",Tabla1[[#This Row],[Base Precio de Lista neto]])</f>
        <v>230.1988</v>
      </c>
      <c r="D7529" s="14" t="n">
        <f aca="false">IF($F$2=0," - ",Tabla1[[#This Row],[Base Precio de Lista neto]]*(1-$F$2))</f>
        <v>161.13916</v>
      </c>
      <c r="E7529" s="14" t="n">
        <f aca="false">IF($F$2=0," - ",Tabla1[[#This Row],[Base para Mejor precio]]*(1-$F$2))</f>
        <v>145.025244</v>
      </c>
      <c r="F7529" s="12" t="s">
        <v>14</v>
      </c>
      <c r="G7529" s="15"/>
      <c r="H7529" s="14" t="n">
        <f aca="false">IFERROR(IF($F$3=0,"-",Tabla1[[#This Row],[Precio de Cliente neto]]*(1+$F$3)),"-")</f>
        <v>241.70874</v>
      </c>
      <c r="I7529" s="14" t="n">
        <v>230.1988</v>
      </c>
      <c r="J7529" s="14" t="n">
        <v>207.17892</v>
      </c>
    </row>
    <row r="7530" customFormat="false" ht="15" hidden="false" customHeight="false" outlineLevel="0" collapsed="false">
      <c r="A7530" s="12" t="n">
        <v>45079</v>
      </c>
      <c r="B7530" s="13" t="s">
        <v>7543</v>
      </c>
      <c r="C7530" s="14" t="n">
        <f aca="false">IF($F$2=0," - ",Tabla1[[#This Row],[Base Precio de Lista neto]])</f>
        <v>341.0972</v>
      </c>
      <c r="D7530" s="14" t="n">
        <f aca="false">IF($F$2=0," - ",Tabla1[[#This Row],[Base Precio de Lista neto]]*(1-$F$2))</f>
        <v>238.76804</v>
      </c>
      <c r="E7530" s="14" t="n">
        <f aca="false">IF($F$2=0," - ",Tabla1[[#This Row],[Base para Mejor precio]]*(1-$F$2))</f>
        <v>214.891236</v>
      </c>
      <c r="F7530" s="12" t="s">
        <v>14</v>
      </c>
      <c r="G7530" s="15"/>
      <c r="H7530" s="14" t="n">
        <f aca="false">IFERROR(IF($F$3=0,"-",Tabla1[[#This Row],[Precio de Cliente neto]]*(1+$F$3)),"-")</f>
        <v>358.15206</v>
      </c>
      <c r="I7530" s="14" t="n">
        <v>341.0972</v>
      </c>
      <c r="J7530" s="14" t="n">
        <v>306.98748</v>
      </c>
    </row>
    <row r="7531" customFormat="false" ht="15" hidden="false" customHeight="false" outlineLevel="0" collapsed="false">
      <c r="A7531" s="12" t="n">
        <v>45101</v>
      </c>
      <c r="B7531" s="13" t="s">
        <v>7544</v>
      </c>
      <c r="C7531" s="14" t="n">
        <f aca="false">IF($F$2=0," - ",Tabla1[[#This Row],[Base Precio de Lista neto]])</f>
        <v>230.1988</v>
      </c>
      <c r="D7531" s="14" t="n">
        <f aca="false">IF($F$2=0," - ",Tabla1[[#This Row],[Base Precio de Lista neto]]*(1-$F$2))</f>
        <v>161.13916</v>
      </c>
      <c r="E7531" s="14" t="n">
        <f aca="false">IF($F$2=0," - ",Tabla1[[#This Row],[Base para Mejor precio]]*(1-$F$2))</f>
        <v>145.025244</v>
      </c>
      <c r="F7531" s="12" t="s">
        <v>14</v>
      </c>
      <c r="G7531" s="15"/>
      <c r="H7531" s="14" t="n">
        <f aca="false">IFERROR(IF($F$3=0,"-",Tabla1[[#This Row],[Precio de Cliente neto]]*(1+$F$3)),"-")</f>
        <v>241.70874</v>
      </c>
      <c r="I7531" s="14" t="n">
        <v>230.1988</v>
      </c>
      <c r="J7531" s="14" t="n">
        <v>207.17892</v>
      </c>
    </row>
    <row r="7532" customFormat="false" ht="15" hidden="false" customHeight="false" outlineLevel="0" collapsed="false">
      <c r="A7532" s="12" t="n">
        <v>45103</v>
      </c>
      <c r="B7532" s="13" t="s">
        <v>7545</v>
      </c>
      <c r="C7532" s="14" t="n">
        <f aca="false">IF($F$2=0," - ",Tabla1[[#This Row],[Base Precio de Lista neto]])</f>
        <v>285.5591</v>
      </c>
      <c r="D7532" s="14" t="n">
        <f aca="false">IF($F$2=0," - ",Tabla1[[#This Row],[Base Precio de Lista neto]]*(1-$F$2))</f>
        <v>199.89137</v>
      </c>
      <c r="E7532" s="14" t="n">
        <f aca="false">IF($F$2=0," - ",Tabla1[[#This Row],[Base para Mejor precio]]*(1-$F$2))</f>
        <v>179.902233</v>
      </c>
      <c r="F7532" s="12" t="s">
        <v>14</v>
      </c>
      <c r="G7532" s="15"/>
      <c r="H7532" s="14" t="n">
        <f aca="false">IFERROR(IF($F$3=0,"-",Tabla1[[#This Row],[Precio de Cliente neto]]*(1+$F$3)),"-")</f>
        <v>299.837055</v>
      </c>
      <c r="I7532" s="14" t="n">
        <v>285.5591</v>
      </c>
      <c r="J7532" s="14" t="n">
        <v>257.00319</v>
      </c>
    </row>
    <row r="7533" customFormat="false" ht="15" hidden="false" customHeight="false" outlineLevel="0" collapsed="false">
      <c r="A7533" s="12" t="n">
        <v>45105</v>
      </c>
      <c r="B7533" s="13" t="s">
        <v>7546</v>
      </c>
      <c r="C7533" s="14" t="n">
        <f aca="false">IF($F$2=0," - ",Tabla1[[#This Row],[Base Precio de Lista neto]])</f>
        <v>341.0972</v>
      </c>
      <c r="D7533" s="14" t="n">
        <f aca="false">IF($F$2=0," - ",Tabla1[[#This Row],[Base Precio de Lista neto]]*(1-$F$2))</f>
        <v>238.76804</v>
      </c>
      <c r="E7533" s="14" t="n">
        <f aca="false">IF($F$2=0," - ",Tabla1[[#This Row],[Base para Mejor precio]]*(1-$F$2))</f>
        <v>214.891236</v>
      </c>
      <c r="F7533" s="12" t="s">
        <v>14</v>
      </c>
      <c r="G7533" s="15"/>
      <c r="H7533" s="14" t="n">
        <f aca="false">IFERROR(IF($F$3=0,"-",Tabla1[[#This Row],[Precio de Cliente neto]]*(1+$F$3)),"-")</f>
        <v>358.15206</v>
      </c>
      <c r="I7533" s="14" t="n">
        <v>341.0972</v>
      </c>
      <c r="J7533" s="14" t="n">
        <v>306.98748</v>
      </c>
    </row>
    <row r="7534" customFormat="false" ht="15" hidden="false" customHeight="false" outlineLevel="0" collapsed="false">
      <c r="A7534" s="12" t="n">
        <v>45106</v>
      </c>
      <c r="B7534" s="13" t="s">
        <v>7547</v>
      </c>
      <c r="C7534" s="14" t="n">
        <f aca="false">IF($F$2=0," - ",Tabla1[[#This Row],[Base Precio de Lista neto]])</f>
        <v>410.3776</v>
      </c>
      <c r="D7534" s="14" t="n">
        <f aca="false">IF($F$2=0," - ",Tabla1[[#This Row],[Base Precio de Lista neto]]*(1-$F$2))</f>
        <v>287.26432</v>
      </c>
      <c r="E7534" s="14" t="n">
        <f aca="false">IF($F$2=0," - ",Tabla1[[#This Row],[Base para Mejor precio]]*(1-$F$2))</f>
        <v>258.537888</v>
      </c>
      <c r="F7534" s="12" t="s">
        <v>14</v>
      </c>
      <c r="G7534" s="15"/>
      <c r="H7534" s="14" t="n">
        <f aca="false">IFERROR(IF($F$3=0,"-",Tabla1[[#This Row],[Precio de Cliente neto]]*(1+$F$3)),"-")</f>
        <v>430.89648</v>
      </c>
      <c r="I7534" s="14" t="n">
        <v>410.3776</v>
      </c>
      <c r="J7534" s="14" t="n">
        <v>369.33984</v>
      </c>
    </row>
    <row r="7535" customFormat="false" ht="15" hidden="false" customHeight="false" outlineLevel="0" collapsed="false">
      <c r="A7535" s="12" t="n">
        <v>45107</v>
      </c>
      <c r="B7535" s="13" t="s">
        <v>7548</v>
      </c>
      <c r="C7535" s="14" t="n">
        <f aca="false">IF($F$2=0," - ",Tabla1[[#This Row],[Base Precio de Lista neto]])</f>
        <v>479.6934</v>
      </c>
      <c r="D7535" s="14" t="n">
        <f aca="false">IF($F$2=0," - ",Tabla1[[#This Row],[Base Precio de Lista neto]]*(1-$F$2))</f>
        <v>335.78538</v>
      </c>
      <c r="E7535" s="14" t="n">
        <f aca="false">IF($F$2=0," - ",Tabla1[[#This Row],[Base para Mejor precio]]*(1-$F$2))</f>
        <v>302.206842</v>
      </c>
      <c r="F7535" s="12" t="s">
        <v>14</v>
      </c>
      <c r="G7535" s="15"/>
      <c r="H7535" s="14" t="n">
        <f aca="false">IFERROR(IF($F$3=0,"-",Tabla1[[#This Row],[Precio de Cliente neto]]*(1+$F$3)),"-")</f>
        <v>503.67807</v>
      </c>
      <c r="I7535" s="14" t="n">
        <v>479.6934</v>
      </c>
      <c r="J7535" s="14" t="n">
        <v>431.72406</v>
      </c>
    </row>
    <row r="7536" customFormat="false" ht="15" hidden="false" customHeight="false" outlineLevel="0" collapsed="false">
      <c r="A7536" s="12" t="n">
        <v>45108</v>
      </c>
      <c r="B7536" s="13" t="s">
        <v>7549</v>
      </c>
      <c r="C7536" s="14" t="n">
        <f aca="false">IF($F$2=0," - ",Tabla1[[#This Row],[Base Precio de Lista neto]])</f>
        <v>490.8367</v>
      </c>
      <c r="D7536" s="14" t="n">
        <f aca="false">IF($F$2=0," - ",Tabla1[[#This Row],[Base Precio de Lista neto]]*(1-$F$2))</f>
        <v>343.58569</v>
      </c>
      <c r="E7536" s="14" t="n">
        <f aca="false">IF($F$2=0," - ",Tabla1[[#This Row],[Base para Mejor precio]]*(1-$F$2))</f>
        <v>309.227121</v>
      </c>
      <c r="F7536" s="12" t="s">
        <v>14</v>
      </c>
      <c r="G7536" s="15"/>
      <c r="H7536" s="14" t="n">
        <f aca="false">IFERROR(IF($F$3=0,"-",Tabla1[[#This Row],[Precio de Cliente neto]]*(1+$F$3)),"-")</f>
        <v>515.378535</v>
      </c>
      <c r="I7536" s="14" t="n">
        <v>490.8367</v>
      </c>
      <c r="J7536" s="14" t="n">
        <v>441.75303</v>
      </c>
    </row>
    <row r="7537" customFormat="false" ht="15" hidden="false" customHeight="false" outlineLevel="0" collapsed="false">
      <c r="A7537" s="12" t="n">
        <v>45132</v>
      </c>
      <c r="B7537" s="13" t="s">
        <v>7550</v>
      </c>
      <c r="C7537" s="14" t="n">
        <f aca="false">IF($F$2=0," - ",Tabla1[[#This Row],[Base Precio de Lista neto]])</f>
        <v>2504.1761</v>
      </c>
      <c r="D7537" s="14" t="n">
        <f aca="false">IF($F$2=0," - ",Tabla1[[#This Row],[Base Precio de Lista neto]]*(1-$F$2))</f>
        <v>1752.92327</v>
      </c>
      <c r="E7537" s="14" t="n">
        <f aca="false">IF($F$2=0," - ",Tabla1[[#This Row],[Base para Mejor precio]]*(1-$F$2))</f>
        <v>1577.630943</v>
      </c>
      <c r="F7537" s="12" t="s">
        <v>14</v>
      </c>
      <c r="G7537" s="15"/>
      <c r="H7537" s="14" t="n">
        <f aca="false">IFERROR(IF($F$3=0,"-",Tabla1[[#This Row],[Precio de Cliente neto]]*(1+$F$3)),"-")</f>
        <v>2629.384905</v>
      </c>
      <c r="I7537" s="14" t="n">
        <v>2504.1761</v>
      </c>
      <c r="J7537" s="14" t="n">
        <v>2253.75849</v>
      </c>
    </row>
    <row r="7538" customFormat="false" ht="15" hidden="false" customHeight="false" outlineLevel="0" collapsed="false">
      <c r="A7538" s="12" t="n">
        <v>45139</v>
      </c>
      <c r="B7538" s="13" t="s">
        <v>7551</v>
      </c>
      <c r="C7538" s="14" t="n">
        <f aca="false">IF($F$2=0," - ",Tabla1[[#This Row],[Base Precio de Lista neto]])</f>
        <v>1928.0186</v>
      </c>
      <c r="D7538" s="14" t="n">
        <f aca="false">IF($F$2=0," - ",Tabla1[[#This Row],[Base Precio de Lista neto]]*(1-$F$2))</f>
        <v>1349.61302</v>
      </c>
      <c r="E7538" s="14" t="n">
        <f aca="false">IF($F$2=0," - ",Tabla1[[#This Row],[Base para Mejor precio]]*(1-$F$2))</f>
        <v>1214.651718</v>
      </c>
      <c r="F7538" s="12" t="s">
        <v>14</v>
      </c>
      <c r="G7538" s="15"/>
      <c r="H7538" s="14" t="n">
        <f aca="false">IFERROR(IF($F$3=0,"-",Tabla1[[#This Row],[Precio de Cliente neto]]*(1+$F$3)),"-")</f>
        <v>2024.41953</v>
      </c>
      <c r="I7538" s="14" t="n">
        <v>1928.0186</v>
      </c>
      <c r="J7538" s="14" t="n">
        <v>1735.21674</v>
      </c>
    </row>
    <row r="7539" customFormat="false" ht="15" hidden="false" customHeight="false" outlineLevel="0" collapsed="false">
      <c r="A7539" s="12" t="n">
        <v>50058</v>
      </c>
      <c r="B7539" s="13" t="s">
        <v>7552</v>
      </c>
      <c r="C7539" s="14" t="n">
        <f aca="false">IF($F$2=0," - ",Tabla1[[#This Row],[Base Precio de Lista neto]])</f>
        <v>1984.5265</v>
      </c>
      <c r="D7539" s="14" t="n">
        <f aca="false">IF($F$2=0," - ",Tabla1[[#This Row],[Base Precio de Lista neto]]*(1-$F$2))</f>
        <v>1389.16855</v>
      </c>
      <c r="E7539" s="14" t="n">
        <f aca="false">IF($F$2=0," - ",Tabla1[[#This Row],[Base para Mejor precio]]*(1-$F$2))</f>
        <v>1250.251695</v>
      </c>
      <c r="F7539" s="12" t="s">
        <v>17</v>
      </c>
      <c r="G7539" s="15"/>
      <c r="H7539" s="14" t="n">
        <f aca="false">IFERROR(IF($F$3=0,"-",Tabla1[[#This Row],[Precio de Cliente neto]]*(1+$F$3)),"-")</f>
        <v>2083.752825</v>
      </c>
      <c r="I7539" s="14" t="n">
        <v>1984.5265</v>
      </c>
      <c r="J7539" s="14" t="n">
        <v>1786.07385</v>
      </c>
    </row>
    <row r="7540" customFormat="false" ht="15" hidden="false" customHeight="false" outlineLevel="0" collapsed="false">
      <c r="A7540" s="12" t="n">
        <v>50059</v>
      </c>
      <c r="B7540" s="13" t="s">
        <v>7553</v>
      </c>
      <c r="C7540" s="14" t="n">
        <f aca="false">IF($F$2=0," - ",Tabla1[[#This Row],[Base Precio de Lista neto]])</f>
        <v>3875.8708</v>
      </c>
      <c r="D7540" s="14" t="n">
        <f aca="false">IF($F$2=0," - ",Tabla1[[#This Row],[Base Precio de Lista neto]]*(1-$F$2))</f>
        <v>2713.10956</v>
      </c>
      <c r="E7540" s="14" t="n">
        <f aca="false">IF($F$2=0," - ",Tabla1[[#This Row],[Base para Mejor precio]]*(1-$F$2))</f>
        <v>2441.798604</v>
      </c>
      <c r="F7540" s="12" t="s">
        <v>31</v>
      </c>
      <c r="G7540" s="15"/>
      <c r="H7540" s="14" t="n">
        <f aca="false">IFERROR(IF($F$3=0,"-",Tabla1[[#This Row],[Precio de Cliente neto]]*(1+$F$3)),"-")</f>
        <v>4069.66434</v>
      </c>
      <c r="I7540" s="14" t="n">
        <v>3875.8708</v>
      </c>
      <c r="J7540" s="14" t="n">
        <v>3488.28372</v>
      </c>
    </row>
    <row r="7541" customFormat="false" ht="15" hidden="false" customHeight="false" outlineLevel="0" collapsed="false">
      <c r="A7541" s="12" t="n">
        <v>50062</v>
      </c>
      <c r="B7541" s="13" t="s">
        <v>7554</v>
      </c>
      <c r="C7541" s="14" t="n">
        <f aca="false">IF($F$2=0," - ",Tabla1[[#This Row],[Base Precio de Lista neto]])</f>
        <v>2872.7263</v>
      </c>
      <c r="D7541" s="14" t="n">
        <f aca="false">IF($F$2=0," - ",Tabla1[[#This Row],[Base Precio de Lista neto]]*(1-$F$2))</f>
        <v>2010.90841</v>
      </c>
      <c r="E7541" s="14" t="n">
        <f aca="false">IF($F$2=0," - ",Tabla1[[#This Row],[Base para Mejor precio]]*(1-$F$2))</f>
        <v>1809.817569</v>
      </c>
      <c r="F7541" s="12" t="s">
        <v>17</v>
      </c>
      <c r="G7541" s="15"/>
      <c r="H7541" s="14" t="n">
        <f aca="false">IFERROR(IF($F$3=0,"-",Tabla1[[#This Row],[Precio de Cliente neto]]*(1+$F$3)),"-")</f>
        <v>3016.362615</v>
      </c>
      <c r="I7541" s="14" t="n">
        <v>2872.7263</v>
      </c>
      <c r="J7541" s="14" t="n">
        <v>2585.45367</v>
      </c>
    </row>
    <row r="7542" customFormat="false" ht="15" hidden="false" customHeight="false" outlineLevel="0" collapsed="false">
      <c r="A7542" s="12" t="n">
        <v>50204</v>
      </c>
      <c r="B7542" s="13" t="s">
        <v>7555</v>
      </c>
      <c r="C7542" s="14" t="n">
        <f aca="false">IF($F$2=0," - ",Tabla1[[#This Row],[Base Precio de Lista neto]])</f>
        <v>3719.9998</v>
      </c>
      <c r="D7542" s="14" t="n">
        <f aca="false">IF($F$2=0," - ",Tabla1[[#This Row],[Base Precio de Lista neto]]*(1-$F$2))</f>
        <v>2603.99986</v>
      </c>
      <c r="E7542" s="14" t="n">
        <f aca="false">IF($F$2=0," - ",Tabla1[[#This Row],[Base para Mejor precio]]*(1-$F$2))</f>
        <v>2343.599874</v>
      </c>
      <c r="F7542" s="12" t="s">
        <v>14</v>
      </c>
      <c r="G7542" s="15"/>
      <c r="H7542" s="14" t="n">
        <f aca="false">IFERROR(IF($F$3=0,"-",Tabla1[[#This Row],[Precio de Cliente neto]]*(1+$F$3)),"-")</f>
        <v>3905.99979</v>
      </c>
      <c r="I7542" s="14" t="n">
        <v>3719.9998</v>
      </c>
      <c r="J7542" s="14" t="n">
        <v>3347.99982</v>
      </c>
    </row>
    <row r="7543" customFormat="false" ht="15" hidden="false" customHeight="false" outlineLevel="0" collapsed="false">
      <c r="A7543" s="12" t="n">
        <v>50206</v>
      </c>
      <c r="B7543" s="13" t="s">
        <v>7556</v>
      </c>
      <c r="C7543" s="14" t="n">
        <f aca="false">IF($F$2=0," - ",Tabla1[[#This Row],[Base Precio de Lista neto]])</f>
        <v>5180.5711</v>
      </c>
      <c r="D7543" s="14" t="n">
        <f aca="false">IF($F$2=0," - ",Tabla1[[#This Row],[Base Precio de Lista neto]]*(1-$F$2))</f>
        <v>3626.39977</v>
      </c>
      <c r="E7543" s="14" t="n">
        <f aca="false">IF($F$2=0," - ",Tabla1[[#This Row],[Base para Mejor precio]]*(1-$F$2))</f>
        <v>3263.759793</v>
      </c>
      <c r="F7543" s="12" t="s">
        <v>17</v>
      </c>
      <c r="G7543" s="15"/>
      <c r="H7543" s="14" t="n">
        <f aca="false">IFERROR(IF($F$3=0,"-",Tabla1[[#This Row],[Precio de Cliente neto]]*(1+$F$3)),"-")</f>
        <v>5439.599655</v>
      </c>
      <c r="I7543" s="14" t="n">
        <v>5180.5711</v>
      </c>
      <c r="J7543" s="14" t="n">
        <v>4662.51399</v>
      </c>
    </row>
    <row r="7544" customFormat="false" ht="15" hidden="false" customHeight="false" outlineLevel="0" collapsed="false">
      <c r="A7544" s="12" t="n">
        <v>50207</v>
      </c>
      <c r="B7544" s="13" t="s">
        <v>7557</v>
      </c>
      <c r="C7544" s="14" t="n">
        <f aca="false">IF($F$2=0," - ",Tabla1[[#This Row],[Base Precio de Lista neto]])</f>
        <v>11156.5707</v>
      </c>
      <c r="D7544" s="14" t="n">
        <f aca="false">IF($F$2=0," - ",Tabla1[[#This Row],[Base Precio de Lista neto]]*(1-$F$2))</f>
        <v>7809.59949</v>
      </c>
      <c r="E7544" s="14" t="n">
        <f aca="false">IF($F$2=0," - ",Tabla1[[#This Row],[Base para Mejor precio]]*(1-$F$2))</f>
        <v>7028.639541</v>
      </c>
      <c r="F7544" s="12" t="s">
        <v>17</v>
      </c>
      <c r="G7544" s="15"/>
      <c r="H7544" s="14" t="n">
        <f aca="false">IFERROR(IF($F$3=0,"-",Tabla1[[#This Row],[Precio de Cliente neto]]*(1+$F$3)),"-")</f>
        <v>11714.399235</v>
      </c>
      <c r="I7544" s="14" t="n">
        <v>11156.5707</v>
      </c>
      <c r="J7544" s="14" t="n">
        <v>10040.91363</v>
      </c>
    </row>
    <row r="7545" customFormat="false" ht="15" hidden="false" customHeight="false" outlineLevel="0" collapsed="false">
      <c r="A7545" s="12" t="n">
        <v>50238</v>
      </c>
      <c r="B7545" s="13" t="s">
        <v>7558</v>
      </c>
      <c r="C7545" s="14" t="n">
        <f aca="false">IF($F$2=0," - ",Tabla1[[#This Row],[Base Precio de Lista neto]])</f>
        <v>6388.7996</v>
      </c>
      <c r="D7545" s="14" t="n">
        <f aca="false">IF($F$2=0," - ",Tabla1[[#This Row],[Base Precio de Lista neto]]*(1-$F$2))</f>
        <v>4472.15972</v>
      </c>
      <c r="E7545" s="14" t="n">
        <f aca="false">IF($F$2=0," - ",Tabla1[[#This Row],[Base para Mejor precio]]*(1-$F$2))</f>
        <v>4024.943748</v>
      </c>
      <c r="F7545" s="12" t="s">
        <v>14</v>
      </c>
      <c r="G7545" s="15"/>
      <c r="H7545" s="14" t="n">
        <f aca="false">IFERROR(IF($F$3=0,"-",Tabla1[[#This Row],[Precio de Cliente neto]]*(1+$F$3)),"-")</f>
        <v>6708.23958</v>
      </c>
      <c r="I7545" s="14" t="n">
        <v>6388.7996</v>
      </c>
      <c r="J7545" s="14" t="n">
        <v>5749.91964</v>
      </c>
    </row>
    <row r="7546" customFormat="false" ht="15" hidden="false" customHeight="false" outlineLevel="0" collapsed="false">
      <c r="A7546" s="12" t="n">
        <v>50305</v>
      </c>
      <c r="B7546" s="13" t="s">
        <v>7559</v>
      </c>
      <c r="C7546" s="14" t="n">
        <f aca="false">IF($F$2=0," - ",Tabla1[[#This Row],[Base Precio de Lista neto]])</f>
        <v>7052.571</v>
      </c>
      <c r="D7546" s="14" t="n">
        <f aca="false">IF($F$2=0," - ",Tabla1[[#This Row],[Base Precio de Lista neto]]*(1-$F$2))</f>
        <v>4936.7997</v>
      </c>
      <c r="E7546" s="14" t="n">
        <f aca="false">IF($F$2=0," - ",Tabla1[[#This Row],[Base para Mejor precio]]*(1-$F$2))</f>
        <v>4443.11973</v>
      </c>
      <c r="F7546" s="12" t="s">
        <v>17</v>
      </c>
      <c r="G7546" s="15"/>
      <c r="H7546" s="14" t="n">
        <f aca="false">IFERROR(IF($F$3=0,"-",Tabla1[[#This Row],[Precio de Cliente neto]]*(1+$F$3)),"-")</f>
        <v>7405.19955</v>
      </c>
      <c r="I7546" s="14" t="n">
        <v>7052.571</v>
      </c>
      <c r="J7546" s="14" t="n">
        <v>6347.3139</v>
      </c>
    </row>
    <row r="7547" customFormat="false" ht="15" hidden="false" customHeight="false" outlineLevel="0" collapsed="false">
      <c r="A7547" s="12" t="n">
        <v>50306</v>
      </c>
      <c r="B7547" s="13" t="s">
        <v>7560</v>
      </c>
      <c r="C7547" s="14" t="n">
        <f aca="false">IF($F$2=0," - ",Tabla1[[#This Row],[Base Precio de Lista neto]])</f>
        <v>9270.8522</v>
      </c>
      <c r="D7547" s="14" t="n">
        <f aca="false">IF($F$2=0," - ",Tabla1[[#This Row],[Base Precio de Lista neto]]*(1-$F$2))</f>
        <v>6489.59654</v>
      </c>
      <c r="E7547" s="14" t="n">
        <f aca="false">IF($F$2=0," - ",Tabla1[[#This Row],[Base para Mejor precio]]*(1-$F$2))</f>
        <v>5840.636886</v>
      </c>
      <c r="F7547" s="12" t="s">
        <v>17</v>
      </c>
      <c r="G7547" s="15"/>
      <c r="H7547" s="14" t="n">
        <f aca="false">IFERROR(IF($F$3=0,"-",Tabla1[[#This Row],[Precio de Cliente neto]]*(1+$F$3)),"-")</f>
        <v>9734.39481</v>
      </c>
      <c r="I7547" s="14" t="n">
        <v>9270.8522</v>
      </c>
      <c r="J7547" s="14" t="n">
        <v>8343.76698</v>
      </c>
    </row>
    <row r="7548" customFormat="false" ht="15" hidden="false" customHeight="false" outlineLevel="0" collapsed="false">
      <c r="A7548" s="12" t="n">
        <v>50410</v>
      </c>
      <c r="B7548" s="13" t="s">
        <v>7561</v>
      </c>
      <c r="C7548" s="14" t="n">
        <f aca="false">IF($F$2=0," - ",Tabla1[[#This Row],[Base Precio de Lista neto]])</f>
        <v>2117.1427</v>
      </c>
      <c r="D7548" s="14" t="n">
        <f aca="false">IF($F$2=0," - ",Tabla1[[#This Row],[Base Precio de Lista neto]]*(1-$F$2))</f>
        <v>1481.99989</v>
      </c>
      <c r="E7548" s="14" t="n">
        <f aca="false">IF($F$2=0," - ",Tabla1[[#This Row],[Base para Mejor precio]]*(1-$F$2))</f>
        <v>1333.799901</v>
      </c>
      <c r="F7548" s="12" t="s">
        <v>17</v>
      </c>
      <c r="G7548" s="15"/>
      <c r="H7548" s="14" t="n">
        <f aca="false">IFERROR(IF($F$3=0,"-",Tabla1[[#This Row],[Precio de Cliente neto]]*(1+$F$3)),"-")</f>
        <v>2222.999835</v>
      </c>
      <c r="I7548" s="14" t="n">
        <v>2117.1427</v>
      </c>
      <c r="J7548" s="14" t="n">
        <v>1905.42843</v>
      </c>
    </row>
    <row r="7549" customFormat="false" ht="15" hidden="false" customHeight="false" outlineLevel="0" collapsed="false">
      <c r="A7549" s="12" t="n">
        <v>50412</v>
      </c>
      <c r="B7549" s="13" t="s">
        <v>7562</v>
      </c>
      <c r="C7549" s="14" t="n">
        <f aca="false">IF($F$2=0," - ",Tabla1[[#This Row],[Base Precio de Lista neto]])</f>
        <v>3183.4284</v>
      </c>
      <c r="D7549" s="14" t="n">
        <f aca="false">IF($F$2=0," - ",Tabla1[[#This Row],[Base Precio de Lista neto]]*(1-$F$2))</f>
        <v>2228.39988</v>
      </c>
      <c r="E7549" s="14" t="n">
        <f aca="false">IF($F$2=0," - ",Tabla1[[#This Row],[Base para Mejor precio]]*(1-$F$2))</f>
        <v>2005.559892</v>
      </c>
      <c r="F7549" s="12" t="s">
        <v>17</v>
      </c>
      <c r="G7549" s="15"/>
      <c r="H7549" s="14" t="n">
        <f aca="false">IFERROR(IF($F$3=0,"-",Tabla1[[#This Row],[Precio de Cliente neto]]*(1+$F$3)),"-")</f>
        <v>3342.59982</v>
      </c>
      <c r="I7549" s="14" t="n">
        <v>3183.4284</v>
      </c>
      <c r="J7549" s="14" t="n">
        <v>2865.08556</v>
      </c>
    </row>
    <row r="7550" customFormat="false" ht="15" hidden="false" customHeight="false" outlineLevel="0" collapsed="false">
      <c r="A7550" s="12" t="n">
        <v>51103</v>
      </c>
      <c r="B7550" s="13" t="s">
        <v>7563</v>
      </c>
      <c r="C7550" s="14" t="n">
        <f aca="false">IF($F$2=0," - ",Tabla1[[#This Row],[Base Precio de Lista neto]])</f>
        <v>5255.9996</v>
      </c>
      <c r="D7550" s="14" t="n">
        <f aca="false">IF($F$2=0," - ",Tabla1[[#This Row],[Base Precio de Lista neto]]*(1-$F$2))</f>
        <v>3679.19972</v>
      </c>
      <c r="E7550" s="14" t="n">
        <f aca="false">IF($F$2=0," - ",Tabla1[[#This Row],[Base para Mejor precio]]*(1-$F$2))</f>
        <v>3311.279748</v>
      </c>
      <c r="F7550" s="12" t="s">
        <v>17</v>
      </c>
      <c r="G7550" s="15"/>
      <c r="H7550" s="14" t="n">
        <f aca="false">IFERROR(IF($F$3=0,"-",Tabla1[[#This Row],[Precio de Cliente neto]]*(1+$F$3)),"-")</f>
        <v>5518.79958</v>
      </c>
      <c r="I7550" s="14" t="n">
        <v>5255.9996</v>
      </c>
      <c r="J7550" s="14" t="n">
        <v>4730.39964</v>
      </c>
    </row>
    <row r="7551" customFormat="false" ht="15" hidden="false" customHeight="false" outlineLevel="0" collapsed="false">
      <c r="A7551" s="12" t="n">
        <v>51900</v>
      </c>
      <c r="B7551" s="13" t="s">
        <v>7564</v>
      </c>
      <c r="C7551" s="14" t="n">
        <f aca="false">IF($F$2=0," - ",Tabla1[[#This Row],[Base Precio de Lista neto]])</f>
        <v>31251.9652</v>
      </c>
      <c r="D7551" s="14" t="n">
        <f aca="false">IF($F$2=0," - ",Tabla1[[#This Row],[Base Precio de Lista neto]]*(1-$F$2))</f>
        <v>21876.37564</v>
      </c>
      <c r="E7551" s="14" t="n">
        <f aca="false">IF($F$2=0," - ",Tabla1[[#This Row],[Base para Mejor precio]]*(1-$F$2))</f>
        <v>19688.738076</v>
      </c>
      <c r="F7551" s="12" t="s">
        <v>14</v>
      </c>
      <c r="G7551" s="15"/>
      <c r="H7551" s="14" t="n">
        <f aca="false">IFERROR(IF($F$3=0,"-",Tabla1[[#This Row],[Precio de Cliente neto]]*(1+$F$3)),"-")</f>
        <v>32814.56346</v>
      </c>
      <c r="I7551" s="14" t="n">
        <v>31251.9652</v>
      </c>
      <c r="J7551" s="14" t="n">
        <v>28126.76868</v>
      </c>
    </row>
    <row r="7552" customFormat="false" ht="15" hidden="false" customHeight="false" outlineLevel="0" collapsed="false">
      <c r="A7552" s="12" t="n">
        <v>51901</v>
      </c>
      <c r="B7552" s="13" t="s">
        <v>7565</v>
      </c>
      <c r="C7552" s="14" t="n">
        <f aca="false">IF($F$2=0," - ",Tabla1[[#This Row],[Base Precio de Lista neto]])</f>
        <v>1147.9414</v>
      </c>
      <c r="D7552" s="14" t="n">
        <f aca="false">IF($F$2=0," - ",Tabla1[[#This Row],[Base Precio de Lista neto]]*(1-$F$2))</f>
        <v>803.55898</v>
      </c>
      <c r="E7552" s="14" t="n">
        <f aca="false">IF($F$2=0," - ",Tabla1[[#This Row],[Base para Mejor precio]]*(1-$F$2))</f>
        <v>723.203082</v>
      </c>
      <c r="F7552" s="12" t="s">
        <v>14</v>
      </c>
      <c r="G7552" s="15"/>
      <c r="H7552" s="14" t="n">
        <f aca="false">IFERROR(IF($F$3=0,"-",Tabla1[[#This Row],[Precio de Cliente neto]]*(1+$F$3)),"-")</f>
        <v>1205.33847</v>
      </c>
      <c r="I7552" s="14" t="n">
        <v>1147.9414</v>
      </c>
      <c r="J7552" s="14" t="n">
        <v>1033.14726</v>
      </c>
    </row>
    <row r="7553" customFormat="false" ht="15" hidden="false" customHeight="false" outlineLevel="0" collapsed="false">
      <c r="A7553" s="12" t="n">
        <v>51908</v>
      </c>
      <c r="B7553" s="13" t="s">
        <v>7566</v>
      </c>
      <c r="C7553" s="14" t="n">
        <f aca="false">IF($F$2=0," - ",Tabla1[[#This Row],[Base Precio de Lista neto]])</f>
        <v>621.4331</v>
      </c>
      <c r="D7553" s="14" t="n">
        <f aca="false">IF($F$2=0," - ",Tabla1[[#This Row],[Base Precio de Lista neto]]*(1-$F$2))</f>
        <v>435.00317</v>
      </c>
      <c r="E7553" s="14" t="n">
        <f aca="false">IF($F$2=0," - ",Tabla1[[#This Row],[Base para Mejor precio]]*(1-$F$2))</f>
        <v>391.502853</v>
      </c>
      <c r="F7553" s="12" t="s">
        <v>14</v>
      </c>
      <c r="G7553" s="15"/>
      <c r="H7553" s="14" t="n">
        <f aca="false">IFERROR(IF($F$3=0,"-",Tabla1[[#This Row],[Precio de Cliente neto]]*(1+$F$3)),"-")</f>
        <v>652.504755</v>
      </c>
      <c r="I7553" s="14" t="n">
        <v>621.4331</v>
      </c>
      <c r="J7553" s="14" t="n">
        <v>559.28979</v>
      </c>
    </row>
    <row r="7554" customFormat="false" ht="15" hidden="false" customHeight="false" outlineLevel="0" collapsed="false">
      <c r="A7554" s="12" t="n">
        <v>51909</v>
      </c>
      <c r="B7554" s="13" t="s">
        <v>7567</v>
      </c>
      <c r="C7554" s="14" t="n">
        <f aca="false">IF($F$2=0," - ",Tabla1[[#This Row],[Base Precio de Lista neto]])</f>
        <v>810.7714</v>
      </c>
      <c r="D7554" s="14" t="n">
        <f aca="false">IF($F$2=0," - ",Tabla1[[#This Row],[Base Precio de Lista neto]]*(1-$F$2))</f>
        <v>567.53998</v>
      </c>
      <c r="E7554" s="14" t="n">
        <f aca="false">IF($F$2=0," - ",Tabla1[[#This Row],[Base para Mejor precio]]*(1-$F$2))</f>
        <v>510.785982</v>
      </c>
      <c r="F7554" s="12" t="s">
        <v>14</v>
      </c>
      <c r="G7554" s="15"/>
      <c r="H7554" s="14" t="n">
        <f aca="false">IFERROR(IF($F$3=0,"-",Tabla1[[#This Row],[Precio de Cliente neto]]*(1+$F$3)),"-")</f>
        <v>851.30997</v>
      </c>
      <c r="I7554" s="14" t="n">
        <v>810.7714</v>
      </c>
      <c r="J7554" s="14" t="n">
        <v>729.69426</v>
      </c>
    </row>
    <row r="7555" customFormat="false" ht="15" hidden="false" customHeight="false" outlineLevel="0" collapsed="false">
      <c r="A7555" s="12" t="n">
        <v>52001</v>
      </c>
      <c r="B7555" s="13" t="s">
        <v>7568</v>
      </c>
      <c r="C7555" s="14" t="n">
        <f aca="false">IF($F$2=0," - ",Tabla1[[#This Row],[Base Precio de Lista neto]])</f>
        <v>698.6867</v>
      </c>
      <c r="D7555" s="14" t="n">
        <f aca="false">IF($F$2=0," - ",Tabla1[[#This Row],[Base Precio de Lista neto]]*(1-$F$2))</f>
        <v>489.08069</v>
      </c>
      <c r="E7555" s="14" t="n">
        <f aca="false">IF($F$2=0," - ",Tabla1[[#This Row],[Base para Mejor precio]]*(1-$F$2))</f>
        <v>440.172621</v>
      </c>
      <c r="F7555" s="12" t="s">
        <v>14</v>
      </c>
      <c r="G7555" s="15"/>
      <c r="H7555" s="14" t="n">
        <f aca="false">IFERROR(IF($F$3=0,"-",Tabla1[[#This Row],[Precio de Cliente neto]]*(1+$F$3)),"-")</f>
        <v>733.621035</v>
      </c>
      <c r="I7555" s="14" t="n">
        <v>698.6867</v>
      </c>
      <c r="J7555" s="14" t="n">
        <v>628.81803</v>
      </c>
    </row>
    <row r="7556" customFormat="false" ht="15" hidden="false" customHeight="false" outlineLevel="0" collapsed="false">
      <c r="A7556" s="12" t="n">
        <v>52002</v>
      </c>
      <c r="B7556" s="13" t="s">
        <v>7569</v>
      </c>
      <c r="C7556" s="14" t="n">
        <f aca="false">IF($F$2=0," - ",Tabla1[[#This Row],[Base Precio de Lista neto]])</f>
        <v>829.0032</v>
      </c>
      <c r="D7556" s="14" t="n">
        <f aca="false">IF($F$2=0," - ",Tabla1[[#This Row],[Base Precio de Lista neto]]*(1-$F$2))</f>
        <v>580.30224</v>
      </c>
      <c r="E7556" s="14" t="n">
        <f aca="false">IF($F$2=0," - ",Tabla1[[#This Row],[Base para Mejor precio]]*(1-$F$2))</f>
        <v>522.272016</v>
      </c>
      <c r="F7556" s="12" t="s">
        <v>14</v>
      </c>
      <c r="G7556" s="15"/>
      <c r="H7556" s="14" t="n">
        <f aca="false">IFERROR(IF($F$3=0,"-",Tabla1[[#This Row],[Precio de Cliente neto]]*(1+$F$3)),"-")</f>
        <v>870.45336</v>
      </c>
      <c r="I7556" s="14" t="n">
        <v>829.0032</v>
      </c>
      <c r="J7556" s="14" t="n">
        <v>746.10288</v>
      </c>
    </row>
    <row r="7557" customFormat="false" ht="15" hidden="false" customHeight="false" outlineLevel="0" collapsed="false">
      <c r="A7557" s="12" t="n">
        <v>52003</v>
      </c>
      <c r="B7557" s="13" t="s">
        <v>7570</v>
      </c>
      <c r="C7557" s="14" t="n">
        <f aca="false">IF($F$2=0," - ",Tabla1[[#This Row],[Base Precio de Lista neto]])</f>
        <v>1128.7948</v>
      </c>
      <c r="D7557" s="14" t="n">
        <f aca="false">IF($F$2=0," - ",Tabla1[[#This Row],[Base Precio de Lista neto]]*(1-$F$2))</f>
        <v>790.15636</v>
      </c>
      <c r="E7557" s="14" t="n">
        <f aca="false">IF($F$2=0," - ",Tabla1[[#This Row],[Base para Mejor precio]]*(1-$F$2))</f>
        <v>711.140724</v>
      </c>
      <c r="F7557" s="12" t="s">
        <v>14</v>
      </c>
      <c r="G7557" s="15"/>
      <c r="H7557" s="14" t="n">
        <f aca="false">IFERROR(IF($F$3=0,"-",Tabla1[[#This Row],[Precio de Cliente neto]]*(1+$F$3)),"-")</f>
        <v>1185.23454</v>
      </c>
      <c r="I7557" s="14" t="n">
        <v>1128.7948</v>
      </c>
      <c r="J7557" s="14" t="n">
        <v>1015.91532</v>
      </c>
    </row>
    <row r="7558" customFormat="false" ht="15" hidden="false" customHeight="false" outlineLevel="0" collapsed="false">
      <c r="A7558" s="12" t="n">
        <v>52004</v>
      </c>
      <c r="B7558" s="13" t="s">
        <v>7571</v>
      </c>
      <c r="C7558" s="14" t="n">
        <f aca="false">IF($F$2=0," - ",Tabla1[[#This Row],[Base Precio de Lista neto]])</f>
        <v>1362.6136</v>
      </c>
      <c r="D7558" s="14" t="n">
        <f aca="false">IF($F$2=0," - ",Tabla1[[#This Row],[Base Precio de Lista neto]]*(1-$F$2))</f>
        <v>953.82952</v>
      </c>
      <c r="E7558" s="14" t="n">
        <f aca="false">IF($F$2=0," - ",Tabla1[[#This Row],[Base para Mejor precio]]*(1-$F$2))</f>
        <v>858.446568</v>
      </c>
      <c r="F7558" s="12" t="s">
        <v>14</v>
      </c>
      <c r="G7558" s="15"/>
      <c r="H7558" s="14" t="n">
        <f aca="false">IFERROR(IF($F$3=0,"-",Tabla1[[#This Row],[Precio de Cliente neto]]*(1+$F$3)),"-")</f>
        <v>1430.74428</v>
      </c>
      <c r="I7558" s="14" t="n">
        <v>1362.6136</v>
      </c>
      <c r="J7558" s="14" t="n">
        <v>1226.35224</v>
      </c>
    </row>
    <row r="7559" customFormat="false" ht="15" hidden="false" customHeight="false" outlineLevel="0" collapsed="false">
      <c r="A7559" s="12" t="n">
        <v>52021</v>
      </c>
      <c r="B7559" s="13" t="s">
        <v>7572</v>
      </c>
      <c r="C7559" s="14" t="n">
        <f aca="false">IF($F$2=0," - ",Tabla1[[#This Row],[Base Precio de Lista neto]])</f>
        <v>305.5381</v>
      </c>
      <c r="D7559" s="14" t="n">
        <f aca="false">IF($F$2=0," - ",Tabla1[[#This Row],[Base Precio de Lista neto]]*(1-$F$2))</f>
        <v>213.87667</v>
      </c>
      <c r="E7559" s="14" t="n">
        <f aca="false">IF($F$2=0," - ",Tabla1[[#This Row],[Base para Mejor precio]]*(1-$F$2))</f>
        <v>192.489003</v>
      </c>
      <c r="F7559" s="12" t="s">
        <v>14</v>
      </c>
      <c r="G7559" s="15"/>
      <c r="H7559" s="14" t="n">
        <f aca="false">IFERROR(IF($F$3=0,"-",Tabla1[[#This Row],[Precio de Cliente neto]]*(1+$F$3)),"-")</f>
        <v>320.815005</v>
      </c>
      <c r="I7559" s="14" t="n">
        <v>305.5381</v>
      </c>
      <c r="J7559" s="14" t="n">
        <v>274.98429</v>
      </c>
    </row>
    <row r="7560" customFormat="false" ht="15" hidden="false" customHeight="false" outlineLevel="0" collapsed="false">
      <c r="A7560" s="12" t="n">
        <v>52022</v>
      </c>
      <c r="B7560" s="13" t="s">
        <v>7573</v>
      </c>
      <c r="C7560" s="14" t="n">
        <f aca="false">IF($F$2=0," - ",Tabla1[[#This Row],[Base Precio de Lista neto]])</f>
        <v>377.1865</v>
      </c>
      <c r="D7560" s="14" t="n">
        <f aca="false">IF($F$2=0," - ",Tabla1[[#This Row],[Base Precio de Lista neto]]*(1-$F$2))</f>
        <v>264.03055</v>
      </c>
      <c r="E7560" s="14" t="n">
        <f aca="false">IF($F$2=0," - ",Tabla1[[#This Row],[Base para Mejor precio]]*(1-$F$2))</f>
        <v>237.627495</v>
      </c>
      <c r="F7560" s="12" t="s">
        <v>14</v>
      </c>
      <c r="G7560" s="15"/>
      <c r="H7560" s="14" t="n">
        <f aca="false">IFERROR(IF($F$3=0,"-",Tabla1[[#This Row],[Precio de Cliente neto]]*(1+$F$3)),"-")</f>
        <v>396.045825</v>
      </c>
      <c r="I7560" s="14" t="n">
        <v>377.1865</v>
      </c>
      <c r="J7560" s="14" t="n">
        <v>339.46785</v>
      </c>
    </row>
    <row r="7561" customFormat="false" ht="15" hidden="false" customHeight="false" outlineLevel="0" collapsed="false">
      <c r="A7561" s="12" t="n">
        <v>52023</v>
      </c>
      <c r="B7561" s="13" t="s">
        <v>7574</v>
      </c>
      <c r="C7561" s="14" t="n">
        <f aca="false">IF($F$2=0," - ",Tabla1[[#This Row],[Base Precio de Lista neto]])</f>
        <v>599.0157</v>
      </c>
      <c r="D7561" s="14" t="n">
        <f aca="false">IF($F$2=0," - ",Tabla1[[#This Row],[Base Precio de Lista neto]]*(1-$F$2))</f>
        <v>419.31099</v>
      </c>
      <c r="E7561" s="14" t="n">
        <f aca="false">IF($F$2=0," - ",Tabla1[[#This Row],[Base para Mejor precio]]*(1-$F$2))</f>
        <v>377.379891</v>
      </c>
      <c r="F7561" s="12" t="s">
        <v>14</v>
      </c>
      <c r="G7561" s="15"/>
      <c r="H7561" s="14" t="n">
        <f aca="false">IFERROR(IF($F$3=0,"-",Tabla1[[#This Row],[Precio de Cliente neto]]*(1+$F$3)),"-")</f>
        <v>628.966485</v>
      </c>
      <c r="I7561" s="14" t="n">
        <v>599.0157</v>
      </c>
      <c r="J7561" s="14" t="n">
        <v>539.11413</v>
      </c>
    </row>
    <row r="7562" customFormat="false" ht="15" hidden="false" customHeight="false" outlineLevel="0" collapsed="false">
      <c r="A7562" s="12" t="n">
        <v>52024</v>
      </c>
      <c r="B7562" s="13" t="s">
        <v>7575</v>
      </c>
      <c r="C7562" s="14" t="n">
        <f aca="false">IF($F$2=0," - ",Tabla1[[#This Row],[Base Precio de Lista neto]])</f>
        <v>712.0229</v>
      </c>
      <c r="D7562" s="14" t="n">
        <f aca="false">IF($F$2=0," - ",Tabla1[[#This Row],[Base Precio de Lista neto]]*(1-$F$2))</f>
        <v>498.41603</v>
      </c>
      <c r="E7562" s="14" t="n">
        <f aca="false">IF($F$2=0," - ",Tabla1[[#This Row],[Base para Mejor precio]]*(1-$F$2))</f>
        <v>448.574427</v>
      </c>
      <c r="F7562" s="12" t="s">
        <v>14</v>
      </c>
      <c r="G7562" s="15"/>
      <c r="H7562" s="14" t="n">
        <f aca="false">IFERROR(IF($F$3=0,"-",Tabla1[[#This Row],[Precio de Cliente neto]]*(1+$F$3)),"-")</f>
        <v>747.624045</v>
      </c>
      <c r="I7562" s="14" t="n">
        <v>712.0229</v>
      </c>
      <c r="J7562" s="14" t="n">
        <v>640.82061</v>
      </c>
    </row>
    <row r="7563" customFormat="false" ht="15" hidden="false" customHeight="false" outlineLevel="0" collapsed="false">
      <c r="A7563" s="12" t="n">
        <v>52029</v>
      </c>
      <c r="B7563" s="13" t="s">
        <v>7576</v>
      </c>
      <c r="C7563" s="14" t="n">
        <f aca="false">IF($F$2=0," - ",Tabla1[[#This Row],[Base Precio de Lista neto]])</f>
        <v>370.5192</v>
      </c>
      <c r="D7563" s="14" t="n">
        <f aca="false">IF($F$2=0," - ",Tabla1[[#This Row],[Base Precio de Lista neto]]*(1-$F$2))</f>
        <v>259.36344</v>
      </c>
      <c r="E7563" s="14" t="n">
        <f aca="false">IF($F$2=0," - ",Tabla1[[#This Row],[Base para Mejor precio]]*(1-$F$2))</f>
        <v>233.427096</v>
      </c>
      <c r="F7563" s="12" t="s">
        <v>14</v>
      </c>
      <c r="G7563" s="15"/>
      <c r="H7563" s="14" t="n">
        <f aca="false">IFERROR(IF($F$3=0,"-",Tabla1[[#This Row],[Precio de Cliente neto]]*(1+$F$3)),"-")</f>
        <v>389.04516</v>
      </c>
      <c r="I7563" s="14" t="n">
        <v>370.5192</v>
      </c>
      <c r="J7563" s="14" t="n">
        <v>333.46728</v>
      </c>
    </row>
    <row r="7564" customFormat="false" ht="15" hidden="false" customHeight="false" outlineLevel="0" collapsed="false">
      <c r="A7564" s="12" t="n">
        <v>52030</v>
      </c>
      <c r="B7564" s="13" t="s">
        <v>7577</v>
      </c>
      <c r="C7564" s="14" t="n">
        <f aca="false">IF($F$2=0," - ",Tabla1[[#This Row],[Base Precio de Lista neto]])</f>
        <v>454.7244</v>
      </c>
      <c r="D7564" s="14" t="n">
        <f aca="false">IF($F$2=0," - ",Tabla1[[#This Row],[Base Precio de Lista neto]]*(1-$F$2))</f>
        <v>318.30708</v>
      </c>
      <c r="E7564" s="14" t="n">
        <f aca="false">IF($F$2=0," - ",Tabla1[[#This Row],[Base para Mejor precio]]*(1-$F$2))</f>
        <v>286.476372</v>
      </c>
      <c r="F7564" s="12" t="s">
        <v>14</v>
      </c>
      <c r="G7564" s="15"/>
      <c r="H7564" s="14" t="n">
        <f aca="false">IFERROR(IF($F$3=0,"-",Tabla1[[#This Row],[Precio de Cliente neto]]*(1+$F$3)),"-")</f>
        <v>477.46062</v>
      </c>
      <c r="I7564" s="14" t="n">
        <v>454.7244</v>
      </c>
      <c r="J7564" s="14" t="n">
        <v>409.25196</v>
      </c>
    </row>
    <row r="7565" customFormat="false" ht="15" hidden="false" customHeight="false" outlineLevel="0" collapsed="false">
      <c r="A7565" s="12" t="n">
        <v>52031</v>
      </c>
      <c r="B7565" s="13" t="s">
        <v>7578</v>
      </c>
      <c r="C7565" s="14" t="n">
        <f aca="false">IF($F$2=0," - ",Tabla1[[#This Row],[Base Precio de Lista neto]])</f>
        <v>905.1218</v>
      </c>
      <c r="D7565" s="14" t="n">
        <f aca="false">IF($F$2=0," - ",Tabla1[[#This Row],[Base Precio de Lista neto]]*(1-$F$2))</f>
        <v>633.58526</v>
      </c>
      <c r="E7565" s="14" t="n">
        <f aca="false">IF($F$2=0," - ",Tabla1[[#This Row],[Base para Mejor precio]]*(1-$F$2))</f>
        <v>570.226734</v>
      </c>
      <c r="F7565" s="12" t="s">
        <v>14</v>
      </c>
      <c r="G7565" s="15"/>
      <c r="H7565" s="14" t="n">
        <f aca="false">IFERROR(IF($F$3=0,"-",Tabla1[[#This Row],[Precio de Cliente neto]]*(1+$F$3)),"-")</f>
        <v>950.37789</v>
      </c>
      <c r="I7565" s="14" t="n">
        <v>905.1218</v>
      </c>
      <c r="J7565" s="14" t="n">
        <v>814.60962</v>
      </c>
    </row>
    <row r="7566" customFormat="false" ht="15" hidden="false" customHeight="false" outlineLevel="0" collapsed="false">
      <c r="A7566" s="12" t="n">
        <v>52032</v>
      </c>
      <c r="B7566" s="13" t="s">
        <v>7579</v>
      </c>
      <c r="C7566" s="14" t="n">
        <f aca="false">IF($F$2=0," - ",Tabla1[[#This Row],[Base Precio de Lista neto]])</f>
        <v>1255.7772</v>
      </c>
      <c r="D7566" s="14" t="n">
        <f aca="false">IF($F$2=0," - ",Tabla1[[#This Row],[Base Precio de Lista neto]]*(1-$F$2))</f>
        <v>879.04404</v>
      </c>
      <c r="E7566" s="14" t="n">
        <f aca="false">IF($F$2=0," - ",Tabla1[[#This Row],[Base para Mejor precio]]*(1-$F$2))</f>
        <v>791.139636</v>
      </c>
      <c r="F7566" s="12" t="s">
        <v>14</v>
      </c>
      <c r="G7566" s="15"/>
      <c r="H7566" s="14" t="n">
        <f aca="false">IFERROR(IF($F$3=0,"-",Tabla1[[#This Row],[Precio de Cliente neto]]*(1+$F$3)),"-")</f>
        <v>1318.56606</v>
      </c>
      <c r="I7566" s="14" t="n">
        <v>1255.7772</v>
      </c>
      <c r="J7566" s="14" t="n">
        <v>1130.19948</v>
      </c>
    </row>
    <row r="7567" customFormat="false" ht="15" hidden="false" customHeight="false" outlineLevel="0" collapsed="false">
      <c r="A7567" s="12" t="n">
        <v>52033</v>
      </c>
      <c r="B7567" s="13" t="s">
        <v>7580</v>
      </c>
      <c r="C7567" s="14" t="n">
        <f aca="false">IF($F$2=0," - ",Tabla1[[#This Row],[Base Precio de Lista neto]])</f>
        <v>310.3621</v>
      </c>
      <c r="D7567" s="14" t="n">
        <f aca="false">IF($F$2=0," - ",Tabla1[[#This Row],[Base Precio de Lista neto]]*(1-$F$2))</f>
        <v>217.25347</v>
      </c>
      <c r="E7567" s="14" t="n">
        <f aca="false">IF($F$2=0," - ",Tabla1[[#This Row],[Base para Mejor precio]]*(1-$F$2))</f>
        <v>195.528123</v>
      </c>
      <c r="F7567" s="12" t="s">
        <v>14</v>
      </c>
      <c r="G7567" s="15"/>
      <c r="H7567" s="14" t="n">
        <f aca="false">IFERROR(IF($F$3=0,"-",Tabla1[[#This Row],[Precio de Cliente neto]]*(1+$F$3)),"-")</f>
        <v>325.880205</v>
      </c>
      <c r="I7567" s="14" t="n">
        <v>310.3621</v>
      </c>
      <c r="J7567" s="14" t="n">
        <v>279.32589</v>
      </c>
    </row>
    <row r="7568" customFormat="false" ht="15" hidden="false" customHeight="false" outlineLevel="0" collapsed="false">
      <c r="A7568" s="12" t="n">
        <v>52034</v>
      </c>
      <c r="B7568" s="13" t="s">
        <v>7581</v>
      </c>
      <c r="C7568" s="14" t="n">
        <f aca="false">IF($F$2=0," - ",Tabla1[[#This Row],[Base Precio de Lista neto]])</f>
        <v>372.86</v>
      </c>
      <c r="D7568" s="14" t="n">
        <f aca="false">IF($F$2=0," - ",Tabla1[[#This Row],[Base Precio de Lista neto]]*(1-$F$2))</f>
        <v>261.002</v>
      </c>
      <c r="E7568" s="14" t="n">
        <f aca="false">IF($F$2=0," - ",Tabla1[[#This Row],[Base para Mejor precio]]*(1-$F$2))</f>
        <v>234.9018</v>
      </c>
      <c r="F7568" s="12" t="s">
        <v>14</v>
      </c>
      <c r="G7568" s="15"/>
      <c r="H7568" s="14" t="n">
        <f aca="false">IFERROR(IF($F$3=0,"-",Tabla1[[#This Row],[Precio de Cliente neto]]*(1+$F$3)),"-")</f>
        <v>391.503</v>
      </c>
      <c r="I7568" s="14" t="n">
        <v>372.86</v>
      </c>
      <c r="J7568" s="14" t="n">
        <v>335.574</v>
      </c>
    </row>
    <row r="7569" customFormat="false" ht="15" hidden="false" customHeight="false" outlineLevel="0" collapsed="false">
      <c r="A7569" s="12" t="n">
        <v>52035</v>
      </c>
      <c r="B7569" s="13" t="s">
        <v>7582</v>
      </c>
      <c r="C7569" s="14" t="n">
        <f aca="false">IF($F$2=0," - ",Tabla1[[#This Row],[Base Precio de Lista neto]])</f>
        <v>760.1917</v>
      </c>
      <c r="D7569" s="14" t="n">
        <f aca="false">IF($F$2=0," - ",Tabla1[[#This Row],[Base Precio de Lista neto]]*(1-$F$2))</f>
        <v>532.13419</v>
      </c>
      <c r="E7569" s="14" t="n">
        <f aca="false">IF($F$2=0," - ",Tabla1[[#This Row],[Base para Mejor precio]]*(1-$F$2))</f>
        <v>478.920771</v>
      </c>
      <c r="F7569" s="12" t="s">
        <v>14</v>
      </c>
      <c r="G7569" s="15"/>
      <c r="H7569" s="14" t="n">
        <f aca="false">IFERROR(IF($F$3=0,"-",Tabla1[[#This Row],[Precio de Cliente neto]]*(1+$F$3)),"-")</f>
        <v>798.201285</v>
      </c>
      <c r="I7569" s="14" t="n">
        <v>760.1917</v>
      </c>
      <c r="J7569" s="14" t="n">
        <v>684.17253</v>
      </c>
    </row>
    <row r="7570" customFormat="false" ht="15" hidden="false" customHeight="false" outlineLevel="0" collapsed="false">
      <c r="A7570" s="12" t="n">
        <v>52036</v>
      </c>
      <c r="B7570" s="13" t="s">
        <v>7583</v>
      </c>
      <c r="C7570" s="14" t="n">
        <f aca="false">IF($F$2=0," - ",Tabla1[[#This Row],[Base Precio de Lista neto]])</f>
        <v>991.1011</v>
      </c>
      <c r="D7570" s="14" t="n">
        <f aca="false">IF($F$2=0," - ",Tabla1[[#This Row],[Base Precio de Lista neto]]*(1-$F$2))</f>
        <v>693.77077</v>
      </c>
      <c r="E7570" s="14" t="n">
        <f aca="false">IF($F$2=0," - ",Tabla1[[#This Row],[Base para Mejor precio]]*(1-$F$2))</f>
        <v>624.393693</v>
      </c>
      <c r="F7570" s="12" t="s">
        <v>14</v>
      </c>
      <c r="G7570" s="15"/>
      <c r="H7570" s="14" t="n">
        <f aca="false">IFERROR(IF($F$3=0,"-",Tabla1[[#This Row],[Precio de Cliente neto]]*(1+$F$3)),"-")</f>
        <v>1040.656155</v>
      </c>
      <c r="I7570" s="14" t="n">
        <v>991.1011</v>
      </c>
      <c r="J7570" s="14" t="n">
        <v>891.99099</v>
      </c>
    </row>
    <row r="7571" customFormat="false" ht="15" hidden="false" customHeight="false" outlineLevel="0" collapsed="false">
      <c r="A7571" s="12" t="n">
        <v>52055</v>
      </c>
      <c r="B7571" s="13" t="s">
        <v>7584</v>
      </c>
      <c r="C7571" s="14" t="n">
        <f aca="false">IF($F$2=0," - ",Tabla1[[#This Row],[Base Precio de Lista neto]])</f>
        <v>611.6433</v>
      </c>
      <c r="D7571" s="14" t="n">
        <f aca="false">IF($F$2=0," - ",Tabla1[[#This Row],[Base Precio de Lista neto]]*(1-$F$2))</f>
        <v>428.15031</v>
      </c>
      <c r="E7571" s="14" t="n">
        <f aca="false">IF($F$2=0," - ",Tabla1[[#This Row],[Base para Mejor precio]]*(1-$F$2))</f>
        <v>385.335279</v>
      </c>
      <c r="F7571" s="12" t="s">
        <v>14</v>
      </c>
      <c r="G7571" s="15"/>
      <c r="H7571" s="14" t="n">
        <f aca="false">IFERROR(IF($F$3=0,"-",Tabla1[[#This Row],[Precio de Cliente neto]]*(1+$F$3)),"-")</f>
        <v>642.225465</v>
      </c>
      <c r="I7571" s="14" t="n">
        <v>611.6433</v>
      </c>
      <c r="J7571" s="14" t="n">
        <v>550.47897</v>
      </c>
    </row>
    <row r="7572" customFormat="false" ht="15" hidden="false" customHeight="false" outlineLevel="0" collapsed="false">
      <c r="A7572" s="12" t="n">
        <v>52056</v>
      </c>
      <c r="B7572" s="13" t="s">
        <v>7585</v>
      </c>
      <c r="C7572" s="14" t="n">
        <f aca="false">IF($F$2=0," - ",Tabla1[[#This Row],[Base Precio de Lista neto]])</f>
        <v>680.1</v>
      </c>
      <c r="D7572" s="14" t="n">
        <f aca="false">IF($F$2=0," - ",Tabla1[[#This Row],[Base Precio de Lista neto]]*(1-$F$2))</f>
        <v>476.07</v>
      </c>
      <c r="E7572" s="14" t="n">
        <f aca="false">IF($F$2=0," - ",Tabla1[[#This Row],[Base para Mejor precio]]*(1-$F$2))</f>
        <v>428.463</v>
      </c>
      <c r="F7572" s="12" t="s">
        <v>14</v>
      </c>
      <c r="G7572" s="15"/>
      <c r="H7572" s="14" t="n">
        <f aca="false">IFERROR(IF($F$3=0,"-",Tabla1[[#This Row],[Precio de Cliente neto]]*(1+$F$3)),"-")</f>
        <v>714.105</v>
      </c>
      <c r="I7572" s="14" t="n">
        <v>680.1</v>
      </c>
      <c r="J7572" s="14" t="n">
        <v>612.09</v>
      </c>
    </row>
    <row r="7573" customFormat="false" ht="15" hidden="false" customHeight="false" outlineLevel="0" collapsed="false">
      <c r="A7573" s="12" t="n">
        <v>52057</v>
      </c>
      <c r="B7573" s="13" t="s">
        <v>7586</v>
      </c>
      <c r="C7573" s="14" t="n">
        <f aca="false">IF($F$2=0," - ",Tabla1[[#This Row],[Base Precio de Lista neto]])</f>
        <v>1180.9357</v>
      </c>
      <c r="D7573" s="14" t="n">
        <f aca="false">IF($F$2=0," - ",Tabla1[[#This Row],[Base Precio de Lista neto]]*(1-$F$2))</f>
        <v>826.65499</v>
      </c>
      <c r="E7573" s="14" t="n">
        <f aca="false">IF($F$2=0," - ",Tabla1[[#This Row],[Base para Mejor precio]]*(1-$F$2))</f>
        <v>743.989491</v>
      </c>
      <c r="F7573" s="12" t="s">
        <v>14</v>
      </c>
      <c r="G7573" s="15"/>
      <c r="H7573" s="14" t="n">
        <f aca="false">IFERROR(IF($F$3=0,"-",Tabla1[[#This Row],[Precio de Cliente neto]]*(1+$F$3)),"-")</f>
        <v>1239.982485</v>
      </c>
      <c r="I7573" s="14" t="n">
        <v>1180.9357</v>
      </c>
      <c r="J7573" s="14" t="n">
        <v>1062.84213</v>
      </c>
    </row>
    <row r="7574" customFormat="false" ht="15" hidden="false" customHeight="false" outlineLevel="0" collapsed="false">
      <c r="A7574" s="12" t="n">
        <v>52058</v>
      </c>
      <c r="B7574" s="13" t="s">
        <v>7587</v>
      </c>
      <c r="C7574" s="14" t="n">
        <f aca="false">IF($F$2=0," - ",Tabla1[[#This Row],[Base Precio de Lista neto]])</f>
        <v>1405.3191</v>
      </c>
      <c r="D7574" s="14" t="n">
        <f aca="false">IF($F$2=0," - ",Tabla1[[#This Row],[Base Precio de Lista neto]]*(1-$F$2))</f>
        <v>983.72337</v>
      </c>
      <c r="E7574" s="14" t="n">
        <f aca="false">IF($F$2=0," - ",Tabla1[[#This Row],[Base para Mejor precio]]*(1-$F$2))</f>
        <v>885.351033</v>
      </c>
      <c r="F7574" s="12" t="s">
        <v>14</v>
      </c>
      <c r="G7574" s="15"/>
      <c r="H7574" s="14" t="n">
        <f aca="false">IFERROR(IF($F$3=0,"-",Tabla1[[#This Row],[Precio de Cliente neto]]*(1+$F$3)),"-")</f>
        <v>1475.585055</v>
      </c>
      <c r="I7574" s="14" t="n">
        <v>1405.3191</v>
      </c>
      <c r="J7574" s="14" t="n">
        <v>1264.78719</v>
      </c>
    </row>
    <row r="7575" customFormat="false" ht="15" hidden="false" customHeight="false" outlineLevel="0" collapsed="false">
      <c r="A7575" s="12" t="n">
        <v>52063</v>
      </c>
      <c r="B7575" s="13" t="s">
        <v>7588</v>
      </c>
      <c r="C7575" s="14" t="n">
        <f aca="false">IF($F$2=0," - ",Tabla1[[#This Row],[Base Precio de Lista neto]])</f>
        <v>963.5762</v>
      </c>
      <c r="D7575" s="14" t="n">
        <f aca="false">IF($F$2=0," - ",Tabla1[[#This Row],[Base Precio de Lista neto]]*(1-$F$2))</f>
        <v>674.50334</v>
      </c>
      <c r="E7575" s="14" t="n">
        <f aca="false">IF($F$2=0," - ",Tabla1[[#This Row],[Base para Mejor precio]]*(1-$F$2))</f>
        <v>607.053006</v>
      </c>
      <c r="F7575" s="12" t="s">
        <v>14</v>
      </c>
      <c r="G7575" s="15"/>
      <c r="H7575" s="14" t="n">
        <f aca="false">IFERROR(IF($F$3=0,"-",Tabla1[[#This Row],[Precio de Cliente neto]]*(1+$F$3)),"-")</f>
        <v>1011.75501</v>
      </c>
      <c r="I7575" s="14" t="n">
        <v>963.5762</v>
      </c>
      <c r="J7575" s="14" t="n">
        <v>867.21858</v>
      </c>
    </row>
    <row r="7576" customFormat="false" ht="15" hidden="false" customHeight="false" outlineLevel="0" collapsed="false">
      <c r="A7576" s="12" t="n">
        <v>52064</v>
      </c>
      <c r="B7576" s="13" t="s">
        <v>7589</v>
      </c>
      <c r="C7576" s="14" t="n">
        <f aca="false">IF($F$2=0," - ",Tabla1[[#This Row],[Base Precio de Lista neto]])</f>
        <v>1138.3712</v>
      </c>
      <c r="D7576" s="14" t="n">
        <f aca="false">IF($F$2=0," - ",Tabla1[[#This Row],[Base Precio de Lista neto]]*(1-$F$2))</f>
        <v>796.85984</v>
      </c>
      <c r="E7576" s="14" t="n">
        <f aca="false">IF($F$2=0," - ",Tabla1[[#This Row],[Base para Mejor precio]]*(1-$F$2))</f>
        <v>717.173856</v>
      </c>
      <c r="F7576" s="12" t="s">
        <v>14</v>
      </c>
      <c r="G7576" s="15"/>
      <c r="H7576" s="14" t="n">
        <f aca="false">IFERROR(IF($F$3=0,"-",Tabla1[[#This Row],[Precio de Cliente neto]]*(1+$F$3)),"-")</f>
        <v>1195.28976</v>
      </c>
      <c r="I7576" s="14" t="n">
        <v>1138.3712</v>
      </c>
      <c r="J7576" s="14" t="n">
        <v>1024.53408</v>
      </c>
    </row>
    <row r="7577" customFormat="false" ht="15" hidden="false" customHeight="false" outlineLevel="0" collapsed="false">
      <c r="A7577" s="12" t="n">
        <v>52065</v>
      </c>
      <c r="B7577" s="13" t="s">
        <v>7590</v>
      </c>
      <c r="C7577" s="14" t="n">
        <f aca="false">IF($F$2=0," - ",Tabla1[[#This Row],[Base Precio de Lista neto]])</f>
        <v>1523.8592</v>
      </c>
      <c r="D7577" s="14" t="n">
        <f aca="false">IF($F$2=0," - ",Tabla1[[#This Row],[Base Precio de Lista neto]]*(1-$F$2))</f>
        <v>1066.70144</v>
      </c>
      <c r="E7577" s="14" t="n">
        <f aca="false">IF($F$2=0," - ",Tabla1[[#This Row],[Base para Mejor precio]]*(1-$F$2))</f>
        <v>960.031296</v>
      </c>
      <c r="F7577" s="12" t="s">
        <v>14</v>
      </c>
      <c r="G7577" s="15"/>
      <c r="H7577" s="14" t="n">
        <f aca="false">IFERROR(IF($F$3=0,"-",Tabla1[[#This Row],[Precio de Cliente neto]]*(1+$F$3)),"-")</f>
        <v>1600.05216</v>
      </c>
      <c r="I7577" s="14" t="n">
        <v>1523.8592</v>
      </c>
      <c r="J7577" s="14" t="n">
        <v>1371.47328</v>
      </c>
    </row>
    <row r="7578" customFormat="false" ht="15" hidden="false" customHeight="false" outlineLevel="0" collapsed="false">
      <c r="A7578" s="12" t="n">
        <v>52066</v>
      </c>
      <c r="B7578" s="13" t="s">
        <v>7591</v>
      </c>
      <c r="C7578" s="14" t="n">
        <f aca="false">IF($F$2=0," - ",Tabla1[[#This Row],[Base Precio de Lista neto]])</f>
        <v>1747.0359</v>
      </c>
      <c r="D7578" s="14" t="n">
        <f aca="false">IF($F$2=0," - ",Tabla1[[#This Row],[Base Precio de Lista neto]]*(1-$F$2))</f>
        <v>1222.92513</v>
      </c>
      <c r="E7578" s="14" t="n">
        <f aca="false">IF($F$2=0," - ",Tabla1[[#This Row],[Base para Mejor precio]]*(1-$F$2))</f>
        <v>1100.632617</v>
      </c>
      <c r="F7578" s="12" t="s">
        <v>14</v>
      </c>
      <c r="G7578" s="15"/>
      <c r="H7578" s="14" t="n">
        <f aca="false">IFERROR(IF($F$3=0,"-",Tabla1[[#This Row],[Precio de Cliente neto]]*(1+$F$3)),"-")</f>
        <v>1834.387695</v>
      </c>
      <c r="I7578" s="14" t="n">
        <v>1747.0359</v>
      </c>
      <c r="J7578" s="14" t="n">
        <v>1572.33231</v>
      </c>
    </row>
    <row r="7579" customFormat="false" ht="15" hidden="false" customHeight="false" outlineLevel="0" collapsed="false">
      <c r="A7579" s="12" t="n">
        <v>52070</v>
      </c>
      <c r="B7579" s="13" t="s">
        <v>7592</v>
      </c>
      <c r="C7579" s="14" t="n">
        <f aca="false">IF($F$2=0," - ",Tabla1[[#This Row],[Base Precio de Lista neto]])</f>
        <v>329.1605</v>
      </c>
      <c r="D7579" s="14" t="n">
        <f aca="false">IF($F$2=0," - ",Tabla1[[#This Row],[Base Precio de Lista neto]]*(1-$F$2))</f>
        <v>230.41235</v>
      </c>
      <c r="E7579" s="14" t="n">
        <f aca="false">IF($F$2=0," - ",Tabla1[[#This Row],[Base para Mejor precio]]*(1-$F$2))</f>
        <v>207.371115</v>
      </c>
      <c r="F7579" s="12" t="s">
        <v>14</v>
      </c>
      <c r="G7579" s="15"/>
      <c r="H7579" s="14" t="n">
        <f aca="false">IFERROR(IF($F$3=0,"-",Tabla1[[#This Row],[Precio de Cliente neto]]*(1+$F$3)),"-")</f>
        <v>345.618525</v>
      </c>
      <c r="I7579" s="14" t="n">
        <v>329.1605</v>
      </c>
      <c r="J7579" s="14" t="n">
        <v>296.24445</v>
      </c>
    </row>
    <row r="7580" customFormat="false" ht="15" hidden="false" customHeight="false" outlineLevel="0" collapsed="false">
      <c r="A7580" s="12" t="n">
        <v>52071</v>
      </c>
      <c r="B7580" s="13" t="s">
        <v>7593</v>
      </c>
      <c r="C7580" s="14" t="n">
        <f aca="false">IF($F$2=0," - ",Tabla1[[#This Row],[Base Precio de Lista neto]])</f>
        <v>428.192</v>
      </c>
      <c r="D7580" s="14" t="n">
        <f aca="false">IF($F$2=0," - ",Tabla1[[#This Row],[Base Precio de Lista neto]]*(1-$F$2))</f>
        <v>299.7344</v>
      </c>
      <c r="E7580" s="14" t="n">
        <f aca="false">IF($F$2=0," - ",Tabla1[[#This Row],[Base para Mejor precio]]*(1-$F$2))</f>
        <v>269.76096</v>
      </c>
      <c r="F7580" s="12" t="s">
        <v>14</v>
      </c>
      <c r="G7580" s="15"/>
      <c r="H7580" s="14" t="n">
        <f aca="false">IFERROR(IF($F$3=0,"-",Tabla1[[#This Row],[Precio de Cliente neto]]*(1+$F$3)),"-")</f>
        <v>449.6016</v>
      </c>
      <c r="I7580" s="14" t="n">
        <v>428.192</v>
      </c>
      <c r="J7580" s="14" t="n">
        <v>385.3728</v>
      </c>
    </row>
    <row r="7581" customFormat="false" ht="15" hidden="false" customHeight="false" outlineLevel="0" collapsed="false">
      <c r="A7581" s="12" t="n">
        <v>52072</v>
      </c>
      <c r="B7581" s="13" t="s">
        <v>7594</v>
      </c>
      <c r="C7581" s="14" t="n">
        <f aca="false">IF($F$2=0," - ",Tabla1[[#This Row],[Base Precio de Lista neto]])</f>
        <v>949.7142</v>
      </c>
      <c r="D7581" s="14" t="n">
        <f aca="false">IF($F$2=0," - ",Tabla1[[#This Row],[Base Precio de Lista neto]]*(1-$F$2))</f>
        <v>664.79994</v>
      </c>
      <c r="E7581" s="14" t="n">
        <f aca="false">IF($F$2=0," - ",Tabla1[[#This Row],[Base para Mejor precio]]*(1-$F$2))</f>
        <v>598.319946</v>
      </c>
      <c r="F7581" s="12" t="s">
        <v>17</v>
      </c>
      <c r="G7581" s="15"/>
      <c r="H7581" s="14" t="n">
        <f aca="false">IFERROR(IF($F$3=0,"-",Tabla1[[#This Row],[Precio de Cliente neto]]*(1+$F$3)),"-")</f>
        <v>997.19991</v>
      </c>
      <c r="I7581" s="14" t="n">
        <v>949.7142</v>
      </c>
      <c r="J7581" s="14" t="n">
        <v>854.74278</v>
      </c>
    </row>
    <row r="7582" customFormat="false" ht="15" hidden="false" customHeight="false" outlineLevel="0" collapsed="false">
      <c r="A7582" s="12" t="n">
        <v>60001</v>
      </c>
      <c r="B7582" s="13" t="s">
        <v>7595</v>
      </c>
      <c r="C7582" s="14" t="n">
        <f aca="false">IF($F$2=0," - ",Tabla1[[#This Row],[Base Precio de Lista neto]])</f>
        <v>1717.3245</v>
      </c>
      <c r="D7582" s="14" t="n">
        <f aca="false">IF($F$2=0," - ",Tabla1[[#This Row],[Base Precio de Lista neto]]*(1-$F$2))</f>
        <v>1202.12715</v>
      </c>
      <c r="E7582" s="14" t="n">
        <f aca="false">IF($F$2=0," - ",Tabla1[[#This Row],[Base para Mejor precio]]*(1-$F$2))</f>
        <v>1081.914435</v>
      </c>
      <c r="F7582" s="12" t="s">
        <v>14</v>
      </c>
      <c r="G7582" s="15"/>
      <c r="H7582" s="14" t="n">
        <f aca="false">IFERROR(IF($F$3=0,"-",Tabla1[[#This Row],[Precio de Cliente neto]]*(1+$F$3)),"-")</f>
        <v>1803.190725</v>
      </c>
      <c r="I7582" s="14" t="n">
        <v>1717.3245</v>
      </c>
      <c r="J7582" s="14" t="n">
        <v>1545.59205</v>
      </c>
    </row>
    <row r="7583" customFormat="false" ht="15" hidden="false" customHeight="false" outlineLevel="0" collapsed="false">
      <c r="A7583" s="12" t="n">
        <v>60002</v>
      </c>
      <c r="B7583" s="13" t="s">
        <v>7596</v>
      </c>
      <c r="C7583" s="14" t="n">
        <f aca="false">IF($F$2=0," - ",Tabla1[[#This Row],[Base Precio de Lista neto]])</f>
        <v>1285.4077</v>
      </c>
      <c r="D7583" s="14" t="n">
        <f aca="false">IF($F$2=0," - ",Tabla1[[#This Row],[Base Precio de Lista neto]]*(1-$F$2))</f>
        <v>899.78539</v>
      </c>
      <c r="E7583" s="14" t="n">
        <f aca="false">IF($F$2=0," - ",Tabla1[[#This Row],[Base para Mejor precio]]*(1-$F$2))</f>
        <v>809.806851</v>
      </c>
      <c r="F7583" s="12" t="s">
        <v>14</v>
      </c>
      <c r="G7583" s="15"/>
      <c r="H7583" s="14" t="n">
        <f aca="false">IFERROR(IF($F$3=0,"-",Tabla1[[#This Row],[Precio de Cliente neto]]*(1+$F$3)),"-")</f>
        <v>1349.678085</v>
      </c>
      <c r="I7583" s="14" t="n">
        <v>1285.4077</v>
      </c>
      <c r="J7583" s="14" t="n">
        <v>1156.86693</v>
      </c>
    </row>
    <row r="7584" customFormat="false" ht="15" hidden="false" customHeight="false" outlineLevel="0" collapsed="false">
      <c r="A7584" s="12" t="n">
        <v>60003</v>
      </c>
      <c r="B7584" s="13" t="s">
        <v>7597</v>
      </c>
      <c r="C7584" s="14" t="n">
        <f aca="false">IF($F$2=0," - ",Tabla1[[#This Row],[Base Precio de Lista neto]])</f>
        <v>1152.3351</v>
      </c>
      <c r="D7584" s="14" t="n">
        <f aca="false">IF($F$2=0," - ",Tabla1[[#This Row],[Base Precio de Lista neto]]*(1-$F$2))</f>
        <v>806.63457</v>
      </c>
      <c r="E7584" s="14" t="n">
        <f aca="false">IF($F$2=0," - ",Tabla1[[#This Row],[Base para Mejor precio]]*(1-$F$2))</f>
        <v>725.971113</v>
      </c>
      <c r="F7584" s="12" t="s">
        <v>14</v>
      </c>
      <c r="G7584" s="15"/>
      <c r="H7584" s="14" t="n">
        <f aca="false">IFERROR(IF($F$3=0,"-",Tabla1[[#This Row],[Precio de Cliente neto]]*(1+$F$3)),"-")</f>
        <v>1209.951855</v>
      </c>
      <c r="I7584" s="14" t="n">
        <v>1152.3351</v>
      </c>
      <c r="J7584" s="14" t="n">
        <v>1037.10159</v>
      </c>
    </row>
    <row r="7585" customFormat="false" ht="15" hidden="false" customHeight="false" outlineLevel="0" collapsed="false">
      <c r="A7585" s="12" t="n">
        <v>62610</v>
      </c>
      <c r="B7585" s="13" t="s">
        <v>7598</v>
      </c>
      <c r="C7585" s="14" t="n">
        <f aca="false">IF($F$2=0," - ",Tabla1[[#This Row],[Base Precio de Lista neto]])</f>
        <v>178.068</v>
      </c>
      <c r="D7585" s="14" t="n">
        <f aca="false">IF($F$2=0," - ",Tabla1[[#This Row],[Base Precio de Lista neto]]*(1-$F$2))</f>
        <v>124.6476</v>
      </c>
      <c r="E7585" s="14" t="n">
        <f aca="false">IF($F$2=0," - ",Tabla1[[#This Row],[Base para Mejor precio]]*(1-$F$2))</f>
        <v>112.18284</v>
      </c>
      <c r="F7585" s="12" t="s">
        <v>31</v>
      </c>
      <c r="G7585" s="15"/>
      <c r="H7585" s="14" t="n">
        <f aca="false">IFERROR(IF($F$3=0,"-",Tabla1[[#This Row],[Precio de Cliente neto]]*(1+$F$3)),"-")</f>
        <v>186.9714</v>
      </c>
      <c r="I7585" s="14" t="n">
        <v>178.068</v>
      </c>
      <c r="J7585" s="14" t="n">
        <v>160.2612</v>
      </c>
    </row>
    <row r="7586" customFormat="false" ht="15" hidden="false" customHeight="false" outlineLevel="0" collapsed="false">
      <c r="A7586" s="12" t="n">
        <v>62611</v>
      </c>
      <c r="B7586" s="13" t="s">
        <v>7599</v>
      </c>
      <c r="C7586" s="14" t="n">
        <f aca="false">IF($F$2=0," - ",Tabla1[[#This Row],[Base Precio de Lista neto]])</f>
        <v>178.068</v>
      </c>
      <c r="D7586" s="14" t="n">
        <f aca="false">IF($F$2=0," - ",Tabla1[[#This Row],[Base Precio de Lista neto]]*(1-$F$2))</f>
        <v>124.6476</v>
      </c>
      <c r="E7586" s="14" t="n">
        <f aca="false">IF($F$2=0," - ",Tabla1[[#This Row],[Base para Mejor precio]]*(1-$F$2))</f>
        <v>112.18284</v>
      </c>
      <c r="F7586" s="12" t="s">
        <v>31</v>
      </c>
      <c r="G7586" s="15"/>
      <c r="H7586" s="14" t="n">
        <f aca="false">IFERROR(IF($F$3=0,"-",Tabla1[[#This Row],[Precio de Cliente neto]]*(1+$F$3)),"-")</f>
        <v>186.9714</v>
      </c>
      <c r="I7586" s="14" t="n">
        <v>178.068</v>
      </c>
      <c r="J7586" s="14" t="n">
        <v>160.2612</v>
      </c>
    </row>
    <row r="7587" customFormat="false" ht="15" hidden="false" customHeight="false" outlineLevel="0" collapsed="false">
      <c r="A7587" s="12" t="n">
        <v>62612</v>
      </c>
      <c r="B7587" s="13" t="s">
        <v>7600</v>
      </c>
      <c r="C7587" s="14" t="n">
        <f aca="false">IF($F$2=0," - ",Tabla1[[#This Row],[Base Precio de Lista neto]])</f>
        <v>223.212</v>
      </c>
      <c r="D7587" s="14" t="n">
        <f aca="false">IF($F$2=0," - ",Tabla1[[#This Row],[Base Precio de Lista neto]]*(1-$F$2))</f>
        <v>156.2484</v>
      </c>
      <c r="E7587" s="14" t="n">
        <f aca="false">IF($F$2=0," - ",Tabla1[[#This Row],[Base para Mejor precio]]*(1-$F$2))</f>
        <v>140.62356</v>
      </c>
      <c r="F7587" s="12" t="s">
        <v>31</v>
      </c>
      <c r="G7587" s="15"/>
      <c r="H7587" s="14" t="n">
        <f aca="false">IFERROR(IF($F$3=0,"-",Tabla1[[#This Row],[Precio de Cliente neto]]*(1+$F$3)),"-")</f>
        <v>234.3726</v>
      </c>
      <c r="I7587" s="14" t="n">
        <v>223.212</v>
      </c>
      <c r="J7587" s="14" t="n">
        <v>200.8908</v>
      </c>
    </row>
    <row r="7588" customFormat="false" ht="15" hidden="false" customHeight="false" outlineLevel="0" collapsed="false">
      <c r="A7588" s="12" t="n">
        <v>62613</v>
      </c>
      <c r="B7588" s="13" t="s">
        <v>7601</v>
      </c>
      <c r="C7588" s="14" t="n">
        <f aca="false">IF($F$2=0," - ",Tabla1[[#This Row],[Base Precio de Lista neto]])</f>
        <v>293.436</v>
      </c>
      <c r="D7588" s="14" t="n">
        <f aca="false">IF($F$2=0," - ",Tabla1[[#This Row],[Base Precio de Lista neto]]*(1-$F$2))</f>
        <v>205.4052</v>
      </c>
      <c r="E7588" s="14" t="n">
        <f aca="false">IF($F$2=0," - ",Tabla1[[#This Row],[Base para Mejor precio]]*(1-$F$2))</f>
        <v>184.86468</v>
      </c>
      <c r="F7588" s="12" t="s">
        <v>31</v>
      </c>
      <c r="G7588" s="15"/>
      <c r="H7588" s="14" t="n">
        <f aca="false">IFERROR(IF($F$3=0,"-",Tabla1[[#This Row],[Precio de Cliente neto]]*(1+$F$3)),"-")</f>
        <v>308.1078</v>
      </c>
      <c r="I7588" s="14" t="n">
        <v>293.436</v>
      </c>
      <c r="J7588" s="14" t="n">
        <v>264.0924</v>
      </c>
    </row>
    <row r="7589" customFormat="false" ht="15" hidden="false" customHeight="false" outlineLevel="0" collapsed="false">
      <c r="A7589" s="12" t="n">
        <v>62614</v>
      </c>
      <c r="B7589" s="13" t="s">
        <v>7602</v>
      </c>
      <c r="C7589" s="14" t="n">
        <f aca="false">IF($F$2=0," - ",Tabla1[[#This Row],[Base Precio de Lista neto]])</f>
        <v>305.976</v>
      </c>
      <c r="D7589" s="14" t="n">
        <f aca="false">IF($F$2=0," - ",Tabla1[[#This Row],[Base Precio de Lista neto]]*(1-$F$2))</f>
        <v>214.1832</v>
      </c>
      <c r="E7589" s="14" t="n">
        <f aca="false">IF($F$2=0," - ",Tabla1[[#This Row],[Base para Mejor precio]]*(1-$F$2))</f>
        <v>192.76488</v>
      </c>
      <c r="F7589" s="12" t="s">
        <v>31</v>
      </c>
      <c r="G7589" s="15"/>
      <c r="H7589" s="14" t="n">
        <f aca="false">IFERROR(IF($F$3=0,"-",Tabla1[[#This Row],[Precio de Cliente neto]]*(1+$F$3)),"-")</f>
        <v>321.2748</v>
      </c>
      <c r="I7589" s="14" t="n">
        <v>305.976</v>
      </c>
      <c r="J7589" s="14" t="n">
        <v>275.3784</v>
      </c>
    </row>
    <row r="7590" customFormat="false" ht="15" hidden="false" customHeight="false" outlineLevel="0" collapsed="false">
      <c r="A7590" s="12" t="n">
        <v>62615</v>
      </c>
      <c r="B7590" s="13" t="s">
        <v>7603</v>
      </c>
      <c r="C7590" s="14" t="n">
        <f aca="false">IF($F$2=0," - ",Tabla1[[#This Row],[Base Precio de Lista neto]])</f>
        <v>228.228</v>
      </c>
      <c r="D7590" s="14" t="n">
        <f aca="false">IF($F$2=0," - ",Tabla1[[#This Row],[Base Precio de Lista neto]]*(1-$F$2))</f>
        <v>159.7596</v>
      </c>
      <c r="E7590" s="14" t="n">
        <f aca="false">IF($F$2=0," - ",Tabla1[[#This Row],[Base para Mejor precio]]*(1-$F$2))</f>
        <v>143.78364</v>
      </c>
      <c r="F7590" s="12" t="s">
        <v>31</v>
      </c>
      <c r="G7590" s="15"/>
      <c r="H7590" s="14" t="n">
        <f aca="false">IFERROR(IF($F$3=0,"-",Tabla1[[#This Row],[Precio de Cliente neto]]*(1+$F$3)),"-")</f>
        <v>239.6394</v>
      </c>
      <c r="I7590" s="14" t="n">
        <v>228.228</v>
      </c>
      <c r="J7590" s="14" t="n">
        <v>205.4052</v>
      </c>
    </row>
    <row r="7591" customFormat="false" ht="15" hidden="false" customHeight="false" outlineLevel="0" collapsed="false">
      <c r="A7591" s="12" t="n">
        <v>62616</v>
      </c>
      <c r="B7591" s="13" t="s">
        <v>7604</v>
      </c>
      <c r="C7591" s="14" t="n">
        <f aca="false">IF($F$2=0," - ",Tabla1[[#This Row],[Base Precio de Lista neto]])</f>
        <v>122.892</v>
      </c>
      <c r="D7591" s="14" t="n">
        <f aca="false">IF($F$2=0," - ",Tabla1[[#This Row],[Base Precio de Lista neto]]*(1-$F$2))</f>
        <v>86.0244</v>
      </c>
      <c r="E7591" s="14" t="n">
        <f aca="false">IF($F$2=0," - ",Tabla1[[#This Row],[Base para Mejor precio]]*(1-$F$2))</f>
        <v>77.42196</v>
      </c>
      <c r="F7591" s="12" t="s">
        <v>31</v>
      </c>
      <c r="G7591" s="15"/>
      <c r="H7591" s="14" t="n">
        <f aca="false">IFERROR(IF($F$3=0,"-",Tabla1[[#This Row],[Precio de Cliente neto]]*(1+$F$3)),"-")</f>
        <v>129.0366</v>
      </c>
      <c r="I7591" s="14" t="n">
        <v>122.892</v>
      </c>
      <c r="J7591" s="14" t="n">
        <v>110.6028</v>
      </c>
    </row>
    <row r="7592" customFormat="false" ht="15" hidden="false" customHeight="false" outlineLevel="0" collapsed="false">
      <c r="A7592" s="12" t="n">
        <v>62617</v>
      </c>
      <c r="B7592" s="13" t="s">
        <v>7605</v>
      </c>
      <c r="C7592" s="14" t="n">
        <f aca="false">IF($F$2=0," - ",Tabla1[[#This Row],[Base Precio de Lista neto]])</f>
        <v>178.068</v>
      </c>
      <c r="D7592" s="14" t="n">
        <f aca="false">IF($F$2=0," - ",Tabla1[[#This Row],[Base Precio de Lista neto]]*(1-$F$2))</f>
        <v>124.6476</v>
      </c>
      <c r="E7592" s="14" t="n">
        <f aca="false">IF($F$2=0," - ",Tabla1[[#This Row],[Base para Mejor precio]]*(1-$F$2))</f>
        <v>112.18284</v>
      </c>
      <c r="F7592" s="12" t="s">
        <v>31</v>
      </c>
      <c r="G7592" s="15"/>
      <c r="H7592" s="14" t="n">
        <f aca="false">IFERROR(IF($F$3=0,"-",Tabla1[[#This Row],[Precio de Cliente neto]]*(1+$F$3)),"-")</f>
        <v>186.9714</v>
      </c>
      <c r="I7592" s="14" t="n">
        <v>178.068</v>
      </c>
      <c r="J7592" s="14" t="n">
        <v>160.2612</v>
      </c>
    </row>
    <row r="7593" customFormat="false" ht="15" hidden="false" customHeight="false" outlineLevel="0" collapsed="false">
      <c r="A7593" s="12" t="n">
        <v>62618</v>
      </c>
      <c r="B7593" s="13" t="s">
        <v>7606</v>
      </c>
      <c r="C7593" s="14" t="n">
        <f aca="false">IF($F$2=0," - ",Tabla1[[#This Row],[Base Precio de Lista neto]])</f>
        <v>122.892</v>
      </c>
      <c r="D7593" s="14" t="n">
        <f aca="false">IF($F$2=0," - ",Tabla1[[#This Row],[Base Precio de Lista neto]]*(1-$F$2))</f>
        <v>86.0244</v>
      </c>
      <c r="E7593" s="14" t="n">
        <f aca="false">IF($F$2=0," - ",Tabla1[[#This Row],[Base para Mejor precio]]*(1-$F$2))</f>
        <v>77.42196</v>
      </c>
      <c r="F7593" s="12" t="s">
        <v>31</v>
      </c>
      <c r="G7593" s="15"/>
      <c r="H7593" s="14" t="n">
        <f aca="false">IFERROR(IF($F$3=0,"-",Tabla1[[#This Row],[Precio de Cliente neto]]*(1+$F$3)),"-")</f>
        <v>129.0366</v>
      </c>
      <c r="I7593" s="14" t="n">
        <v>122.892</v>
      </c>
      <c r="J7593" s="14" t="n">
        <v>110.6028</v>
      </c>
    </row>
    <row r="7594" customFormat="false" ht="15" hidden="false" customHeight="false" outlineLevel="0" collapsed="false">
      <c r="A7594" s="12" t="n">
        <v>62619</v>
      </c>
      <c r="B7594" s="13" t="s">
        <v>7607</v>
      </c>
      <c r="C7594" s="14" t="n">
        <f aca="false">IF($F$2=0," - ",Tabla1[[#This Row],[Base Precio de Lista neto]])</f>
        <v>122.892</v>
      </c>
      <c r="D7594" s="14" t="n">
        <f aca="false">IF($F$2=0," - ",Tabla1[[#This Row],[Base Precio de Lista neto]]*(1-$F$2))</f>
        <v>86.0244</v>
      </c>
      <c r="E7594" s="14" t="n">
        <f aca="false">IF($F$2=0," - ",Tabla1[[#This Row],[Base para Mejor precio]]*(1-$F$2))</f>
        <v>77.42196</v>
      </c>
      <c r="F7594" s="12" t="s">
        <v>31</v>
      </c>
      <c r="G7594" s="15"/>
      <c r="H7594" s="14" t="n">
        <f aca="false">IFERROR(IF($F$3=0,"-",Tabla1[[#This Row],[Precio de Cliente neto]]*(1+$F$3)),"-")</f>
        <v>129.0366</v>
      </c>
      <c r="I7594" s="14" t="n">
        <v>122.892</v>
      </c>
      <c r="J7594" s="14" t="n">
        <v>110.6028</v>
      </c>
    </row>
    <row r="7595" customFormat="false" ht="15" hidden="false" customHeight="false" outlineLevel="0" collapsed="false">
      <c r="A7595" s="12" t="n">
        <v>62620</v>
      </c>
      <c r="B7595" s="13" t="s">
        <v>7608</v>
      </c>
      <c r="C7595" s="14" t="n">
        <f aca="false">IF($F$2=0," - ",Tabla1[[#This Row],[Base Precio de Lista neto]])</f>
        <v>195.624</v>
      </c>
      <c r="D7595" s="14" t="n">
        <f aca="false">IF($F$2=0," - ",Tabla1[[#This Row],[Base Precio de Lista neto]]*(1-$F$2))</f>
        <v>136.9368</v>
      </c>
      <c r="E7595" s="14" t="n">
        <f aca="false">IF($F$2=0," - ",Tabla1[[#This Row],[Base para Mejor precio]]*(1-$F$2))</f>
        <v>123.24312</v>
      </c>
      <c r="F7595" s="12" t="s">
        <v>31</v>
      </c>
      <c r="G7595" s="15"/>
      <c r="H7595" s="14" t="n">
        <f aca="false">IFERROR(IF($F$3=0,"-",Tabla1[[#This Row],[Precio de Cliente neto]]*(1+$F$3)),"-")</f>
        <v>205.4052</v>
      </c>
      <c r="I7595" s="14" t="n">
        <v>195.624</v>
      </c>
      <c r="J7595" s="14" t="n">
        <v>176.0616</v>
      </c>
    </row>
    <row r="7596" customFormat="false" ht="15" hidden="false" customHeight="false" outlineLevel="0" collapsed="false">
      <c r="A7596" s="12" t="n">
        <v>62621</v>
      </c>
      <c r="B7596" s="13" t="s">
        <v>7609</v>
      </c>
      <c r="C7596" s="14" t="n">
        <f aca="false">IF($F$2=0," - ",Tabla1[[#This Row],[Base Precio de Lista neto]])</f>
        <v>639.54</v>
      </c>
      <c r="D7596" s="14" t="n">
        <f aca="false">IF($F$2=0," - ",Tabla1[[#This Row],[Base Precio de Lista neto]]*(1-$F$2))</f>
        <v>447.678</v>
      </c>
      <c r="E7596" s="14" t="n">
        <f aca="false">IF($F$2=0," - ",Tabla1[[#This Row],[Base para Mejor precio]]*(1-$F$2))</f>
        <v>402.9102</v>
      </c>
      <c r="F7596" s="12" t="s">
        <v>31</v>
      </c>
      <c r="G7596" s="15"/>
      <c r="H7596" s="14" t="n">
        <f aca="false">IFERROR(IF($F$3=0,"-",Tabla1[[#This Row],[Precio de Cliente neto]]*(1+$F$3)),"-")</f>
        <v>671.517</v>
      </c>
      <c r="I7596" s="14" t="n">
        <v>639.54</v>
      </c>
      <c r="J7596" s="14" t="n">
        <v>575.586</v>
      </c>
    </row>
    <row r="7597" customFormat="false" ht="15" hidden="false" customHeight="false" outlineLevel="0" collapsed="false">
      <c r="A7597" s="12" t="n">
        <v>62622</v>
      </c>
      <c r="B7597" s="13" t="s">
        <v>7610</v>
      </c>
      <c r="C7597" s="14" t="n">
        <f aca="false">IF($F$2=0," - ",Tabla1[[#This Row],[Base Precio de Lista neto]])</f>
        <v>556.776</v>
      </c>
      <c r="D7597" s="14" t="n">
        <f aca="false">IF($F$2=0," - ",Tabla1[[#This Row],[Base Precio de Lista neto]]*(1-$F$2))</f>
        <v>389.7432</v>
      </c>
      <c r="E7597" s="14" t="n">
        <f aca="false">IF($F$2=0," - ",Tabla1[[#This Row],[Base para Mejor precio]]*(1-$F$2))</f>
        <v>350.76888</v>
      </c>
      <c r="F7597" s="12" t="s">
        <v>31</v>
      </c>
      <c r="G7597" s="15"/>
      <c r="H7597" s="14" t="n">
        <f aca="false">IFERROR(IF($F$3=0,"-",Tabla1[[#This Row],[Precio de Cliente neto]]*(1+$F$3)),"-")</f>
        <v>584.6148</v>
      </c>
      <c r="I7597" s="14" t="n">
        <v>556.776</v>
      </c>
      <c r="J7597" s="14" t="n">
        <v>501.0984</v>
      </c>
    </row>
    <row r="7598" customFormat="false" ht="15" hidden="false" customHeight="false" outlineLevel="0" collapsed="false">
      <c r="A7598" s="12" t="n">
        <v>66601</v>
      </c>
      <c r="B7598" s="13" t="s">
        <v>7611</v>
      </c>
      <c r="C7598" s="14" t="n">
        <f aca="false">IF($F$2=0," - ",Tabla1[[#This Row],[Base Precio de Lista neto]])</f>
        <v>9.2571</v>
      </c>
      <c r="D7598" s="14" t="n">
        <f aca="false">IF($F$2=0," - ",Tabla1[[#This Row],[Base Precio de Lista neto]]*(1-$F$2))</f>
        <v>6.47997</v>
      </c>
      <c r="E7598" s="14" t="n">
        <f aca="false">IF($F$2=0," - ",Tabla1[[#This Row],[Base para Mejor precio]]*(1-$F$2))</f>
        <v>5.831973</v>
      </c>
      <c r="F7598" s="12" t="s">
        <v>17</v>
      </c>
      <c r="G7598" s="15"/>
      <c r="H7598" s="14" t="n">
        <f aca="false">IFERROR(IF($F$3=0,"-",Tabla1[[#This Row],[Precio de Cliente neto]]*(1+$F$3)),"-")</f>
        <v>9.719955</v>
      </c>
      <c r="I7598" s="14" t="n">
        <v>9.2571</v>
      </c>
      <c r="J7598" s="14" t="n">
        <v>8.33139</v>
      </c>
    </row>
    <row r="7599" customFormat="false" ht="15" hidden="false" customHeight="false" outlineLevel="0" collapsed="false">
      <c r="A7599" s="12" t="n">
        <v>70006</v>
      </c>
      <c r="B7599" s="13" t="s">
        <v>7612</v>
      </c>
      <c r="C7599" s="14" t="n">
        <f aca="false">IF($F$2=0," - ",Tabla1[[#This Row],[Base Precio de Lista neto]])</f>
        <v>10074.7446</v>
      </c>
      <c r="D7599" s="14" t="n">
        <f aca="false">IF($F$2=0," - ",Tabla1[[#This Row],[Base Precio de Lista neto]]*(1-$F$2))</f>
        <v>7052.32122</v>
      </c>
      <c r="E7599" s="14" t="n">
        <f aca="false">IF($F$2=0," - ",Tabla1[[#This Row],[Base para Mejor precio]]*(1-$F$2))</f>
        <v>6347.089098</v>
      </c>
      <c r="F7599" s="12" t="s">
        <v>14</v>
      </c>
      <c r="G7599" s="15"/>
      <c r="H7599" s="14" t="n">
        <f aca="false">IFERROR(IF($F$3=0,"-",Tabla1[[#This Row],[Precio de Cliente neto]]*(1+$F$3)),"-")</f>
        <v>10578.48183</v>
      </c>
      <c r="I7599" s="14" t="n">
        <v>10074.7446</v>
      </c>
      <c r="J7599" s="14" t="n">
        <v>9067.27014</v>
      </c>
    </row>
    <row r="7600" customFormat="false" ht="15" hidden="false" customHeight="false" outlineLevel="0" collapsed="false">
      <c r="A7600" s="12" t="n">
        <v>70007</v>
      </c>
      <c r="B7600" s="13" t="s">
        <v>7613</v>
      </c>
      <c r="C7600" s="14" t="n">
        <f aca="false">IF($F$2=0," - ",Tabla1[[#This Row],[Base Precio de Lista neto]])</f>
        <v>2705.4641</v>
      </c>
      <c r="D7600" s="14" t="n">
        <f aca="false">IF($F$2=0," - ",Tabla1[[#This Row],[Base Precio de Lista neto]]*(1-$F$2))</f>
        <v>1893.82487</v>
      </c>
      <c r="E7600" s="14" t="n">
        <f aca="false">IF($F$2=0," - ",Tabla1[[#This Row],[Base para Mejor precio]]*(1-$F$2))</f>
        <v>1704.442383</v>
      </c>
      <c r="F7600" s="12" t="s">
        <v>14</v>
      </c>
      <c r="G7600" s="15"/>
      <c r="H7600" s="14" t="n">
        <f aca="false">IFERROR(IF($F$3=0,"-",Tabla1[[#This Row],[Precio de Cliente neto]]*(1+$F$3)),"-")</f>
        <v>2840.737305</v>
      </c>
      <c r="I7600" s="14" t="n">
        <v>2705.4641</v>
      </c>
      <c r="J7600" s="14" t="n">
        <v>2434.91769</v>
      </c>
    </row>
    <row r="7601" customFormat="false" ht="15" hidden="false" customHeight="false" outlineLevel="0" collapsed="false">
      <c r="A7601" s="12" t="n">
        <v>70008</v>
      </c>
      <c r="B7601" s="13" t="s">
        <v>7614</v>
      </c>
      <c r="C7601" s="14" t="n">
        <f aca="false">IF($F$2=0," - ",Tabla1[[#This Row],[Base Precio de Lista neto]])</f>
        <v>16660.2846</v>
      </c>
      <c r="D7601" s="14" t="n">
        <f aca="false">IF($F$2=0," - ",Tabla1[[#This Row],[Base Precio de Lista neto]]*(1-$F$2))</f>
        <v>11662.19922</v>
      </c>
      <c r="E7601" s="14" t="n">
        <f aca="false">IF($F$2=0," - ",Tabla1[[#This Row],[Base para Mejor precio]]*(1-$F$2))</f>
        <v>10495.979298</v>
      </c>
      <c r="F7601" s="12" t="s">
        <v>14</v>
      </c>
      <c r="G7601" s="15"/>
      <c r="H7601" s="14" t="n">
        <f aca="false">IFERROR(IF($F$3=0,"-",Tabla1[[#This Row],[Precio de Cliente neto]]*(1+$F$3)),"-")</f>
        <v>17493.29883</v>
      </c>
      <c r="I7601" s="14" t="n">
        <v>16660.2846</v>
      </c>
      <c r="J7601" s="14" t="n">
        <v>14994.25614</v>
      </c>
    </row>
    <row r="7602" customFormat="false" ht="15" hidden="false" customHeight="false" outlineLevel="0" collapsed="false">
      <c r="A7602" s="12" t="n">
        <v>70009</v>
      </c>
      <c r="B7602" s="13" t="s">
        <v>7615</v>
      </c>
      <c r="C7602" s="14" t="n">
        <f aca="false">IF($F$2=0," - ",Tabla1[[#This Row],[Base Precio de Lista neto]])</f>
        <v>688.0711</v>
      </c>
      <c r="D7602" s="14" t="n">
        <f aca="false">IF($F$2=0," - ",Tabla1[[#This Row],[Base Precio de Lista neto]]*(1-$F$2))</f>
        <v>481.64977</v>
      </c>
      <c r="E7602" s="14" t="n">
        <f aca="false">IF($F$2=0," - ",Tabla1[[#This Row],[Base para Mejor precio]]*(1-$F$2))</f>
        <v>433.484793</v>
      </c>
      <c r="F7602" s="12" t="s">
        <v>14</v>
      </c>
      <c r="G7602" s="15"/>
      <c r="H7602" s="14" t="n">
        <f aca="false">IFERROR(IF($F$3=0,"-",Tabla1[[#This Row],[Precio de Cliente neto]]*(1+$F$3)),"-")</f>
        <v>722.474655</v>
      </c>
      <c r="I7602" s="14" t="n">
        <v>688.0711</v>
      </c>
      <c r="J7602" s="14" t="n">
        <v>619.26399</v>
      </c>
    </row>
    <row r="7603" customFormat="false" ht="15" hidden="false" customHeight="false" outlineLevel="0" collapsed="false">
      <c r="A7603" s="12" t="n">
        <v>70010</v>
      </c>
      <c r="B7603" s="13" t="s">
        <v>7616</v>
      </c>
      <c r="C7603" s="14" t="n">
        <f aca="false">IF($F$2=0," - ",Tabla1[[#This Row],[Base Precio de Lista neto]])</f>
        <v>20275.7129</v>
      </c>
      <c r="D7603" s="14" t="n">
        <f aca="false">IF($F$2=0," - ",Tabla1[[#This Row],[Base Precio de Lista neto]]*(1-$F$2))</f>
        <v>14192.99903</v>
      </c>
      <c r="E7603" s="14" t="n">
        <f aca="false">IF($F$2=0," - ",Tabla1[[#This Row],[Base para Mejor precio]]*(1-$F$2))</f>
        <v>12773.699127</v>
      </c>
      <c r="F7603" s="12" t="s">
        <v>14</v>
      </c>
      <c r="G7603" s="15"/>
      <c r="H7603" s="14" t="n">
        <f aca="false">IFERROR(IF($F$3=0,"-",Tabla1[[#This Row],[Precio de Cliente neto]]*(1+$F$3)),"-")</f>
        <v>21289.498545</v>
      </c>
      <c r="I7603" s="14" t="n">
        <v>20275.7129</v>
      </c>
      <c r="J7603" s="14" t="n">
        <v>18248.14161</v>
      </c>
    </row>
    <row r="7604" customFormat="false" ht="15" hidden="false" customHeight="false" outlineLevel="0" collapsed="false">
      <c r="A7604" s="12" t="n">
        <v>70012</v>
      </c>
      <c r="B7604" s="13" t="s">
        <v>7617</v>
      </c>
      <c r="C7604" s="14" t="n">
        <f aca="false">IF($F$2=0," - ",Tabla1[[#This Row],[Base Precio de Lista neto]])</f>
        <v>10074.7446</v>
      </c>
      <c r="D7604" s="14" t="n">
        <f aca="false">IF($F$2=0," - ",Tabla1[[#This Row],[Base Precio de Lista neto]]*(1-$F$2))</f>
        <v>7052.32122</v>
      </c>
      <c r="E7604" s="14" t="n">
        <f aca="false">IF($F$2=0," - ",Tabla1[[#This Row],[Base para Mejor precio]]*(1-$F$2))</f>
        <v>6347.089098</v>
      </c>
      <c r="F7604" s="12" t="s">
        <v>14</v>
      </c>
      <c r="G7604" s="15"/>
      <c r="H7604" s="14" t="n">
        <f aca="false">IFERROR(IF($F$3=0,"-",Tabla1[[#This Row],[Precio de Cliente neto]]*(1+$F$3)),"-")</f>
        <v>10578.48183</v>
      </c>
      <c r="I7604" s="14" t="n">
        <v>10074.7446</v>
      </c>
      <c r="J7604" s="14" t="n">
        <v>9067.27014</v>
      </c>
    </row>
    <row r="7605" customFormat="false" ht="15" hidden="false" customHeight="false" outlineLevel="0" collapsed="false">
      <c r="A7605" s="12" t="n">
        <v>70014</v>
      </c>
      <c r="B7605" s="13" t="s">
        <v>7618</v>
      </c>
      <c r="C7605" s="14" t="n">
        <f aca="false">IF($F$2=0," - ",Tabla1[[#This Row],[Base Precio de Lista neto]])</f>
        <v>627</v>
      </c>
      <c r="D7605" s="14" t="n">
        <f aca="false">IF($F$2=0," - ",Tabla1[[#This Row],[Base Precio de Lista neto]]*(1-$F$2))</f>
        <v>438.9</v>
      </c>
      <c r="E7605" s="14" t="n">
        <f aca="false">IF($F$2=0," - ",Tabla1[[#This Row],[Base para Mejor precio]]*(1-$F$2))</f>
        <v>395.01</v>
      </c>
      <c r="F7605" s="12" t="s">
        <v>14</v>
      </c>
      <c r="G7605" s="15"/>
      <c r="H7605" s="14" t="n">
        <f aca="false">IFERROR(IF($F$3=0,"-",Tabla1[[#This Row],[Precio de Cliente neto]]*(1+$F$3)),"-")</f>
        <v>658.35</v>
      </c>
      <c r="I7605" s="14" t="n">
        <v>627</v>
      </c>
      <c r="J7605" s="14" t="n">
        <v>564.3</v>
      </c>
    </row>
    <row r="7606" customFormat="false" ht="15" hidden="false" customHeight="false" outlineLevel="0" collapsed="false">
      <c r="A7606" s="12" t="n">
        <v>70015</v>
      </c>
      <c r="B7606" s="13" t="s">
        <v>7619</v>
      </c>
      <c r="C7606" s="14" t="n">
        <f aca="false">IF($F$2=0," - ",Tabla1[[#This Row],[Base Precio de Lista neto]])</f>
        <v>627</v>
      </c>
      <c r="D7606" s="14" t="n">
        <f aca="false">IF($F$2=0," - ",Tabla1[[#This Row],[Base Precio de Lista neto]]*(1-$F$2))</f>
        <v>438.9</v>
      </c>
      <c r="E7606" s="14" t="n">
        <f aca="false">IF($F$2=0," - ",Tabla1[[#This Row],[Base para Mejor precio]]*(1-$F$2))</f>
        <v>395.01</v>
      </c>
      <c r="F7606" s="12" t="s">
        <v>14</v>
      </c>
      <c r="G7606" s="15"/>
      <c r="H7606" s="14" t="n">
        <f aca="false">IFERROR(IF($F$3=0,"-",Tabla1[[#This Row],[Precio de Cliente neto]]*(1+$F$3)),"-")</f>
        <v>658.35</v>
      </c>
      <c r="I7606" s="14" t="n">
        <v>627</v>
      </c>
      <c r="J7606" s="14" t="n">
        <v>564.3</v>
      </c>
    </row>
    <row r="7607" customFormat="false" ht="15" hidden="false" customHeight="false" outlineLevel="0" collapsed="false">
      <c r="A7607" s="12" t="n">
        <v>70016</v>
      </c>
      <c r="B7607" s="13" t="s">
        <v>7620</v>
      </c>
      <c r="C7607" s="14" t="n">
        <f aca="false">IF($F$2=0," - ",Tabla1[[#This Row],[Base Precio de Lista neto]])</f>
        <v>219.8571</v>
      </c>
      <c r="D7607" s="14" t="n">
        <f aca="false">IF($F$2=0," - ",Tabla1[[#This Row],[Base Precio de Lista neto]]*(1-$F$2))</f>
        <v>153.89997</v>
      </c>
      <c r="E7607" s="14" t="n">
        <f aca="false">IF($F$2=0," - ",Tabla1[[#This Row],[Base para Mejor precio]]*(1-$F$2))</f>
        <v>138.509973</v>
      </c>
      <c r="F7607" s="12" t="s">
        <v>14</v>
      </c>
      <c r="G7607" s="15"/>
      <c r="H7607" s="14" t="n">
        <f aca="false">IFERROR(IF($F$3=0,"-",Tabla1[[#This Row],[Precio de Cliente neto]]*(1+$F$3)),"-")</f>
        <v>230.849955</v>
      </c>
      <c r="I7607" s="14" t="n">
        <v>219.8571</v>
      </c>
      <c r="J7607" s="14" t="n">
        <v>197.87139</v>
      </c>
    </row>
    <row r="7608" customFormat="false" ht="15" hidden="false" customHeight="false" outlineLevel="0" collapsed="false">
      <c r="A7608" s="12" t="n">
        <v>70017</v>
      </c>
      <c r="B7608" s="13" t="s">
        <v>7621</v>
      </c>
      <c r="C7608" s="14" t="n">
        <f aca="false">IF($F$2=0," - ",Tabla1[[#This Row],[Base Precio de Lista neto]])</f>
        <v>403.0714</v>
      </c>
      <c r="D7608" s="14" t="n">
        <f aca="false">IF($F$2=0," - ",Tabla1[[#This Row],[Base Precio de Lista neto]]*(1-$F$2))</f>
        <v>282.14998</v>
      </c>
      <c r="E7608" s="14" t="n">
        <f aca="false">IF($F$2=0," - ",Tabla1[[#This Row],[Base para Mejor precio]]*(1-$F$2))</f>
        <v>253.934982</v>
      </c>
      <c r="F7608" s="12" t="s">
        <v>14</v>
      </c>
      <c r="G7608" s="15"/>
      <c r="H7608" s="14" t="n">
        <f aca="false">IFERROR(IF($F$3=0,"-",Tabla1[[#This Row],[Precio de Cliente neto]]*(1+$F$3)),"-")</f>
        <v>423.22497</v>
      </c>
      <c r="I7608" s="14" t="n">
        <v>403.0714</v>
      </c>
      <c r="J7608" s="14" t="n">
        <v>362.76426</v>
      </c>
    </row>
    <row r="7609" customFormat="false" ht="15" hidden="false" customHeight="false" outlineLevel="0" collapsed="false">
      <c r="A7609" s="12" t="n">
        <v>70019</v>
      </c>
      <c r="B7609" s="13" t="s">
        <v>7622</v>
      </c>
      <c r="C7609" s="14" t="n">
        <f aca="false">IF($F$2=0," - ",Tabla1[[#This Row],[Base Precio de Lista neto]])</f>
        <v>1843.0577</v>
      </c>
      <c r="D7609" s="14" t="n">
        <f aca="false">IF($F$2=0," - ",Tabla1[[#This Row],[Base Precio de Lista neto]]*(1-$F$2))</f>
        <v>1290.14039</v>
      </c>
      <c r="E7609" s="14" t="n">
        <f aca="false">IF($F$2=0," - ",Tabla1[[#This Row],[Base para Mejor precio]]*(1-$F$2))</f>
        <v>1161.126351</v>
      </c>
      <c r="F7609" s="12" t="s">
        <v>31</v>
      </c>
      <c r="G7609" s="15"/>
      <c r="H7609" s="14" t="n">
        <f aca="false">IFERROR(IF($F$3=0,"-",Tabla1[[#This Row],[Precio de Cliente neto]]*(1+$F$3)),"-")</f>
        <v>1935.210585</v>
      </c>
      <c r="I7609" s="14" t="n">
        <v>1843.0577</v>
      </c>
      <c r="J7609" s="14" t="n">
        <v>1658.75193</v>
      </c>
    </row>
    <row r="7610" customFormat="false" ht="15" hidden="false" customHeight="false" outlineLevel="0" collapsed="false">
      <c r="A7610" s="12" t="n">
        <v>70020</v>
      </c>
      <c r="B7610" s="13" t="s">
        <v>7623</v>
      </c>
      <c r="C7610" s="14" t="n">
        <f aca="false">IF($F$2=0," - ",Tabla1[[#This Row],[Base Precio de Lista neto]])</f>
        <v>1843.0577</v>
      </c>
      <c r="D7610" s="14" t="n">
        <f aca="false">IF($F$2=0," - ",Tabla1[[#This Row],[Base Precio de Lista neto]]*(1-$F$2))</f>
        <v>1290.14039</v>
      </c>
      <c r="E7610" s="14" t="n">
        <f aca="false">IF($F$2=0," - ",Tabla1[[#This Row],[Base para Mejor precio]]*(1-$F$2))</f>
        <v>1161.126351</v>
      </c>
      <c r="F7610" s="12" t="s">
        <v>31</v>
      </c>
      <c r="G7610" s="15"/>
      <c r="H7610" s="14" t="n">
        <f aca="false">IFERROR(IF($F$3=0,"-",Tabla1[[#This Row],[Precio de Cliente neto]]*(1+$F$3)),"-")</f>
        <v>1935.210585</v>
      </c>
      <c r="I7610" s="14" t="n">
        <v>1843.0577</v>
      </c>
      <c r="J7610" s="14" t="n">
        <v>1658.75193</v>
      </c>
    </row>
    <row r="7611" customFormat="false" ht="15" hidden="false" customHeight="false" outlineLevel="0" collapsed="false">
      <c r="A7611" s="12" t="n">
        <v>70021</v>
      </c>
      <c r="B7611" s="13" t="s">
        <v>7624</v>
      </c>
      <c r="C7611" s="14" t="n">
        <f aca="false">IF($F$2=0," - ",Tabla1[[#This Row],[Base Precio de Lista neto]])</f>
        <v>1940.5058</v>
      </c>
      <c r="D7611" s="14" t="n">
        <f aca="false">IF($F$2=0," - ",Tabla1[[#This Row],[Base Precio de Lista neto]]*(1-$F$2))</f>
        <v>1358.35406</v>
      </c>
      <c r="E7611" s="14" t="n">
        <f aca="false">IF($F$2=0," - ",Tabla1[[#This Row],[Base para Mejor precio]]*(1-$F$2))</f>
        <v>1222.518654</v>
      </c>
      <c r="F7611" s="12" t="s">
        <v>31</v>
      </c>
      <c r="G7611" s="15"/>
      <c r="H7611" s="14" t="n">
        <f aca="false">IFERROR(IF($F$3=0,"-",Tabla1[[#This Row],[Precio de Cliente neto]]*(1+$F$3)),"-")</f>
        <v>2037.53109</v>
      </c>
      <c r="I7611" s="14" t="n">
        <v>1940.5058</v>
      </c>
      <c r="J7611" s="14" t="n">
        <v>1746.45522</v>
      </c>
    </row>
    <row r="7612" customFormat="false" ht="15" hidden="false" customHeight="false" outlineLevel="0" collapsed="false">
      <c r="A7612" s="12" t="n">
        <v>70025</v>
      </c>
      <c r="B7612" s="13" t="s">
        <v>7625</v>
      </c>
      <c r="C7612" s="14" t="n">
        <f aca="false">IF($F$2=0," - ",Tabla1[[#This Row],[Base Precio de Lista neto]])</f>
        <v>4295.5976</v>
      </c>
      <c r="D7612" s="14" t="n">
        <f aca="false">IF($F$2=0," - ",Tabla1[[#This Row],[Base Precio de Lista neto]]*(1-$F$2))</f>
        <v>3006.91832</v>
      </c>
      <c r="E7612" s="14" t="n">
        <f aca="false">IF($F$2=0," - ",Tabla1[[#This Row],[Base para Mejor precio]]*(1-$F$2))</f>
        <v>2706.226488</v>
      </c>
      <c r="F7612" s="12" t="s">
        <v>31</v>
      </c>
      <c r="G7612" s="15"/>
      <c r="H7612" s="14" t="n">
        <f aca="false">IFERROR(IF($F$3=0,"-",Tabla1[[#This Row],[Precio de Cliente neto]]*(1+$F$3)),"-")</f>
        <v>4510.37748</v>
      </c>
      <c r="I7612" s="14" t="n">
        <v>4295.5976</v>
      </c>
      <c r="J7612" s="14" t="n">
        <v>3866.03784</v>
      </c>
    </row>
    <row r="7613" customFormat="false" ht="15" hidden="false" customHeight="false" outlineLevel="0" collapsed="false">
      <c r="A7613" s="12" t="n">
        <v>70026</v>
      </c>
      <c r="B7613" s="13" t="s">
        <v>7626</v>
      </c>
      <c r="C7613" s="14" t="n">
        <f aca="false">IF($F$2=0," - ",Tabla1[[#This Row],[Base Precio de Lista neto]])</f>
        <v>5410.9466</v>
      </c>
      <c r="D7613" s="14" t="n">
        <f aca="false">IF($F$2=0," - ",Tabla1[[#This Row],[Base Precio de Lista neto]]*(1-$F$2))</f>
        <v>3787.66262</v>
      </c>
      <c r="E7613" s="14" t="n">
        <f aca="false">IF($F$2=0," - ",Tabla1[[#This Row],[Base para Mejor precio]]*(1-$F$2))</f>
        <v>3408.896358</v>
      </c>
      <c r="F7613" s="12" t="s">
        <v>31</v>
      </c>
      <c r="G7613" s="15"/>
      <c r="H7613" s="14" t="n">
        <f aca="false">IFERROR(IF($F$3=0,"-",Tabla1[[#This Row],[Precio de Cliente neto]]*(1+$F$3)),"-")</f>
        <v>5681.49393</v>
      </c>
      <c r="I7613" s="14" t="n">
        <v>5410.9466</v>
      </c>
      <c r="J7613" s="14" t="n">
        <v>4869.85194</v>
      </c>
    </row>
    <row r="7614" customFormat="false" ht="15" hidden="false" customHeight="false" outlineLevel="0" collapsed="false">
      <c r="A7614" s="12" t="n">
        <v>70027</v>
      </c>
      <c r="B7614" s="13" t="s">
        <v>7627</v>
      </c>
      <c r="C7614" s="14" t="n">
        <f aca="false">IF($F$2=0," - ",Tabla1[[#This Row],[Base Precio de Lista neto]])</f>
        <v>8027.0641</v>
      </c>
      <c r="D7614" s="14" t="n">
        <f aca="false">IF($F$2=0," - ",Tabla1[[#This Row],[Base Precio de Lista neto]]*(1-$F$2))</f>
        <v>5618.94487</v>
      </c>
      <c r="E7614" s="14" t="n">
        <f aca="false">IF($F$2=0," - ",Tabla1[[#This Row],[Base para Mejor precio]]*(1-$F$2))</f>
        <v>5057.050383</v>
      </c>
      <c r="F7614" s="12" t="s">
        <v>31</v>
      </c>
      <c r="G7614" s="15"/>
      <c r="H7614" s="14" t="n">
        <f aca="false">IFERROR(IF($F$3=0,"-",Tabla1[[#This Row],[Precio de Cliente neto]]*(1+$F$3)),"-")</f>
        <v>8428.417305</v>
      </c>
      <c r="I7614" s="14" t="n">
        <v>8027.0641</v>
      </c>
      <c r="J7614" s="14" t="n">
        <v>7224.35769</v>
      </c>
    </row>
    <row r="7615" customFormat="false" ht="15" hidden="false" customHeight="false" outlineLevel="0" collapsed="false">
      <c r="A7615" s="12" t="n">
        <v>70028</v>
      </c>
      <c r="B7615" s="13" t="s">
        <v>7628</v>
      </c>
      <c r="C7615" s="14" t="n">
        <f aca="false">IF($F$2=0," - ",Tabla1[[#This Row],[Base Precio de Lista neto]])</f>
        <v>10051.2021</v>
      </c>
      <c r="D7615" s="14" t="n">
        <f aca="false">IF($F$2=0," - ",Tabla1[[#This Row],[Base Precio de Lista neto]]*(1-$F$2))</f>
        <v>7035.84147</v>
      </c>
      <c r="E7615" s="14" t="n">
        <f aca="false">IF($F$2=0," - ",Tabla1[[#This Row],[Base para Mejor precio]]*(1-$F$2))</f>
        <v>6332.257323</v>
      </c>
      <c r="F7615" s="12" t="s">
        <v>31</v>
      </c>
      <c r="G7615" s="15"/>
      <c r="H7615" s="14" t="n">
        <f aca="false">IFERROR(IF($F$3=0,"-",Tabla1[[#This Row],[Precio de Cliente neto]]*(1+$F$3)),"-")</f>
        <v>10553.762205</v>
      </c>
      <c r="I7615" s="14" t="n">
        <v>10051.2021</v>
      </c>
      <c r="J7615" s="14" t="n">
        <v>9046.08189</v>
      </c>
    </row>
    <row r="7616" customFormat="false" ht="15" hidden="false" customHeight="false" outlineLevel="0" collapsed="false">
      <c r="A7616" s="12" t="n">
        <v>70029</v>
      </c>
      <c r="B7616" s="13" t="s">
        <v>7629</v>
      </c>
      <c r="C7616" s="14" t="n">
        <f aca="false">IF($F$2=0," - ",Tabla1[[#This Row],[Base Precio de Lista neto]])</f>
        <v>11605.5682</v>
      </c>
      <c r="D7616" s="14" t="n">
        <f aca="false">IF($F$2=0," - ",Tabla1[[#This Row],[Base Precio de Lista neto]]*(1-$F$2))</f>
        <v>8123.89774</v>
      </c>
      <c r="E7616" s="14" t="n">
        <f aca="false">IF($F$2=0," - ",Tabla1[[#This Row],[Base para Mejor precio]]*(1-$F$2))</f>
        <v>7311.507966</v>
      </c>
      <c r="F7616" s="12" t="s">
        <v>31</v>
      </c>
      <c r="G7616" s="15"/>
      <c r="H7616" s="14" t="n">
        <f aca="false">IFERROR(IF($F$3=0,"-",Tabla1[[#This Row],[Precio de Cliente neto]]*(1+$F$3)),"-")</f>
        <v>12185.84661</v>
      </c>
      <c r="I7616" s="14" t="n">
        <v>11605.5682</v>
      </c>
      <c r="J7616" s="14" t="n">
        <v>10445.01138</v>
      </c>
    </row>
    <row r="7617" customFormat="false" ht="15" hidden="false" customHeight="false" outlineLevel="0" collapsed="false">
      <c r="A7617" s="12" t="n">
        <v>70030</v>
      </c>
      <c r="B7617" s="13" t="s">
        <v>7630</v>
      </c>
      <c r="C7617" s="14" t="n">
        <f aca="false">IF($F$2=0," - ",Tabla1[[#This Row],[Base Precio de Lista neto]])</f>
        <v>2233.7107</v>
      </c>
      <c r="D7617" s="14" t="n">
        <f aca="false">IF($F$2=0," - ",Tabla1[[#This Row],[Base Precio de Lista neto]]*(1-$F$2))</f>
        <v>1563.59749</v>
      </c>
      <c r="E7617" s="14" t="n">
        <f aca="false">IF($F$2=0," - ",Tabla1[[#This Row],[Base para Mejor precio]]*(1-$F$2))</f>
        <v>1407.237741</v>
      </c>
      <c r="F7617" s="12" t="s">
        <v>31</v>
      </c>
      <c r="G7617" s="15"/>
      <c r="H7617" s="14" t="n">
        <f aca="false">IFERROR(IF($F$3=0,"-",Tabla1[[#This Row],[Precio de Cliente neto]]*(1+$F$3)),"-")</f>
        <v>2345.396235</v>
      </c>
      <c r="I7617" s="14" t="n">
        <v>2233.7107</v>
      </c>
      <c r="J7617" s="14" t="n">
        <v>2010.33963</v>
      </c>
    </row>
    <row r="7618" customFormat="false" ht="15" hidden="false" customHeight="false" outlineLevel="0" collapsed="false">
      <c r="A7618" s="12" t="n">
        <v>70031</v>
      </c>
      <c r="B7618" s="13" t="s">
        <v>7631</v>
      </c>
      <c r="C7618" s="14" t="n">
        <f aca="false">IF($F$2=0," - ",Tabla1[[#This Row],[Base Precio de Lista neto]])</f>
        <v>2813.742</v>
      </c>
      <c r="D7618" s="14" t="n">
        <f aca="false">IF($F$2=0," - ",Tabla1[[#This Row],[Base Precio de Lista neto]]*(1-$F$2))</f>
        <v>1969.6194</v>
      </c>
      <c r="E7618" s="14" t="n">
        <f aca="false">IF($F$2=0," - ",Tabla1[[#This Row],[Base para Mejor precio]]*(1-$F$2))</f>
        <v>1772.65746</v>
      </c>
      <c r="F7618" s="12" t="s">
        <v>31</v>
      </c>
      <c r="G7618" s="15"/>
      <c r="H7618" s="14" t="n">
        <f aca="false">IFERROR(IF($F$3=0,"-",Tabla1[[#This Row],[Precio de Cliente neto]]*(1+$F$3)),"-")</f>
        <v>2954.4291</v>
      </c>
      <c r="I7618" s="14" t="n">
        <v>2813.742</v>
      </c>
      <c r="J7618" s="14" t="n">
        <v>2532.3678</v>
      </c>
    </row>
    <row r="7619" customFormat="false" ht="15" hidden="false" customHeight="false" outlineLevel="0" collapsed="false">
      <c r="A7619" s="12" t="n">
        <v>70032</v>
      </c>
      <c r="B7619" s="13" t="s">
        <v>7632</v>
      </c>
      <c r="C7619" s="14" t="n">
        <f aca="false">IF($F$2=0," - ",Tabla1[[#This Row],[Base Precio de Lista neto]])</f>
        <v>4174.429</v>
      </c>
      <c r="D7619" s="14" t="n">
        <f aca="false">IF($F$2=0," - ",Tabla1[[#This Row],[Base Precio de Lista neto]]*(1-$F$2))</f>
        <v>2922.1003</v>
      </c>
      <c r="E7619" s="14" t="n">
        <f aca="false">IF($F$2=0," - ",Tabla1[[#This Row],[Base para Mejor precio]]*(1-$F$2))</f>
        <v>2629.89027</v>
      </c>
      <c r="F7619" s="12" t="s">
        <v>31</v>
      </c>
      <c r="G7619" s="15"/>
      <c r="H7619" s="14" t="n">
        <f aca="false">IFERROR(IF($F$3=0,"-",Tabla1[[#This Row],[Precio de Cliente neto]]*(1+$F$3)),"-")</f>
        <v>4383.15045</v>
      </c>
      <c r="I7619" s="14" t="n">
        <v>4174.429</v>
      </c>
      <c r="J7619" s="14" t="n">
        <v>3756.9861</v>
      </c>
    </row>
    <row r="7620" customFormat="false" ht="15" hidden="false" customHeight="false" outlineLevel="0" collapsed="false">
      <c r="A7620" s="12" t="n">
        <v>70041</v>
      </c>
      <c r="B7620" s="13" t="s">
        <v>7633</v>
      </c>
      <c r="C7620" s="14" t="n">
        <f aca="false">IF($F$2=0," - ",Tabla1[[#This Row],[Base Precio de Lista neto]])</f>
        <v>6300.7329</v>
      </c>
      <c r="D7620" s="14" t="n">
        <f aca="false">IF($F$2=0," - ",Tabla1[[#This Row],[Base Precio de Lista neto]]*(1-$F$2))</f>
        <v>4410.51303</v>
      </c>
      <c r="E7620" s="14" t="n">
        <f aca="false">IF($F$2=0," - ",Tabla1[[#This Row],[Base para Mejor precio]]*(1-$F$2))</f>
        <v>3969.461727</v>
      </c>
      <c r="F7620" s="12" t="s">
        <v>14</v>
      </c>
      <c r="G7620" s="15"/>
      <c r="H7620" s="14" t="n">
        <f aca="false">IFERROR(IF($F$3=0,"-",Tabla1[[#This Row],[Precio de Cliente neto]]*(1+$F$3)),"-")</f>
        <v>6615.769545</v>
      </c>
      <c r="I7620" s="14" t="n">
        <v>6300.7329</v>
      </c>
      <c r="J7620" s="14" t="n">
        <v>5670.65961</v>
      </c>
    </row>
    <row r="7621" customFormat="false" ht="15" hidden="false" customHeight="false" outlineLevel="0" collapsed="false">
      <c r="A7621" s="12" t="n">
        <v>70047</v>
      </c>
      <c r="B7621" s="13" t="s">
        <v>7634</v>
      </c>
      <c r="C7621" s="14" t="n">
        <f aca="false">IF($F$2=0," - ",Tabla1[[#This Row],[Base Precio de Lista neto]])</f>
        <v>9009.5356</v>
      </c>
      <c r="D7621" s="14" t="n">
        <f aca="false">IF($F$2=0," - ",Tabla1[[#This Row],[Base Precio de Lista neto]]*(1-$F$2))</f>
        <v>6306.67492</v>
      </c>
      <c r="E7621" s="14" t="n">
        <f aca="false">IF($F$2=0," - ",Tabla1[[#This Row],[Base para Mejor precio]]*(1-$F$2))</f>
        <v>5676.007428</v>
      </c>
      <c r="F7621" s="12" t="s">
        <v>14</v>
      </c>
      <c r="G7621" s="15"/>
      <c r="H7621" s="14" t="n">
        <f aca="false">IFERROR(IF($F$3=0,"-",Tabla1[[#This Row],[Precio de Cliente neto]]*(1+$F$3)),"-")</f>
        <v>9460.01238</v>
      </c>
      <c r="I7621" s="14" t="n">
        <v>9009.5356</v>
      </c>
      <c r="J7621" s="14" t="n">
        <v>8108.58204</v>
      </c>
    </row>
    <row r="7622" customFormat="false" ht="15" hidden="false" customHeight="false" outlineLevel="0" collapsed="false">
      <c r="A7622" s="12" t="n">
        <v>70051</v>
      </c>
      <c r="B7622" s="13" t="s">
        <v>7635</v>
      </c>
      <c r="C7622" s="14" t="n">
        <f aca="false">IF($F$2=0," - ",Tabla1[[#This Row],[Base Precio de Lista neto]])</f>
        <v>3643.1554</v>
      </c>
      <c r="D7622" s="14" t="n">
        <f aca="false">IF($F$2=0," - ",Tabla1[[#This Row],[Base Precio de Lista neto]]*(1-$F$2))</f>
        <v>2550.20878</v>
      </c>
      <c r="E7622" s="14" t="n">
        <f aca="false">IF($F$2=0," - ",Tabla1[[#This Row],[Base para Mejor precio]]*(1-$F$2))</f>
        <v>2295.187902</v>
      </c>
      <c r="F7622" s="12" t="s">
        <v>14</v>
      </c>
      <c r="G7622" s="15"/>
      <c r="H7622" s="14" t="n">
        <f aca="false">IFERROR(IF($F$3=0,"-",Tabla1[[#This Row],[Precio de Cliente neto]]*(1+$F$3)),"-")</f>
        <v>3825.31317</v>
      </c>
      <c r="I7622" s="14" t="n">
        <v>3643.1554</v>
      </c>
      <c r="J7622" s="14" t="n">
        <v>3278.83986</v>
      </c>
    </row>
    <row r="7623" customFormat="false" ht="15" hidden="false" customHeight="false" outlineLevel="0" collapsed="false">
      <c r="A7623" s="12" t="n">
        <v>70052</v>
      </c>
      <c r="B7623" s="13" t="s">
        <v>7636</v>
      </c>
      <c r="C7623" s="14" t="n">
        <f aca="false">IF($F$2=0," - ",Tabla1[[#This Row],[Base Precio de Lista neto]])</f>
        <v>4530.3805</v>
      </c>
      <c r="D7623" s="14" t="n">
        <f aca="false">IF($F$2=0," - ",Tabla1[[#This Row],[Base Precio de Lista neto]]*(1-$F$2))</f>
        <v>3171.26635</v>
      </c>
      <c r="E7623" s="14" t="n">
        <f aca="false">IF($F$2=0," - ",Tabla1[[#This Row],[Base para Mejor precio]]*(1-$F$2))</f>
        <v>2854.139715</v>
      </c>
      <c r="F7623" s="12" t="s">
        <v>14</v>
      </c>
      <c r="G7623" s="15"/>
      <c r="H7623" s="14" t="n">
        <f aca="false">IFERROR(IF($F$3=0,"-",Tabla1[[#This Row],[Precio de Cliente neto]]*(1+$F$3)),"-")</f>
        <v>4756.899525</v>
      </c>
      <c r="I7623" s="14" t="n">
        <v>4530.3805</v>
      </c>
      <c r="J7623" s="14" t="n">
        <v>4077.34245</v>
      </c>
    </row>
    <row r="7624" customFormat="false" ht="15" hidden="false" customHeight="false" outlineLevel="0" collapsed="false">
      <c r="A7624" s="12" t="n">
        <v>70058</v>
      </c>
      <c r="B7624" s="13" t="s">
        <v>7637</v>
      </c>
      <c r="C7624" s="14" t="n">
        <f aca="false">IF($F$2=0," - ",Tabla1[[#This Row],[Base Precio de Lista neto]])</f>
        <v>2163.2683</v>
      </c>
      <c r="D7624" s="14" t="n">
        <f aca="false">IF($F$2=0," - ",Tabla1[[#This Row],[Base Precio de Lista neto]]*(1-$F$2))</f>
        <v>1514.28781</v>
      </c>
      <c r="E7624" s="14" t="n">
        <f aca="false">IF($F$2=0," - ",Tabla1[[#This Row],[Base para Mejor precio]]*(1-$F$2))</f>
        <v>1362.859029</v>
      </c>
      <c r="F7624" s="12" t="s">
        <v>14</v>
      </c>
      <c r="G7624" s="15"/>
      <c r="H7624" s="14" t="n">
        <f aca="false">IFERROR(IF($F$3=0,"-",Tabla1[[#This Row],[Precio de Cliente neto]]*(1+$F$3)),"-")</f>
        <v>2271.431715</v>
      </c>
      <c r="I7624" s="14" t="n">
        <v>2163.2683</v>
      </c>
      <c r="J7624" s="14" t="n">
        <v>1946.94147</v>
      </c>
    </row>
    <row r="7625" customFormat="false" ht="15" hidden="false" customHeight="false" outlineLevel="0" collapsed="false">
      <c r="A7625" s="12" t="n">
        <v>70059</v>
      </c>
      <c r="B7625" s="13" t="s">
        <v>7638</v>
      </c>
      <c r="C7625" s="14" t="n">
        <f aca="false">IF($F$2=0," - ",Tabla1[[#This Row],[Base Precio de Lista neto]])</f>
        <v>1018.3992</v>
      </c>
      <c r="D7625" s="14" t="n">
        <f aca="false">IF($F$2=0," - ",Tabla1[[#This Row],[Base Precio de Lista neto]]*(1-$F$2))</f>
        <v>712.87944</v>
      </c>
      <c r="E7625" s="14" t="n">
        <f aca="false">IF($F$2=0," - ",Tabla1[[#This Row],[Base para Mejor precio]]*(1-$F$2))</f>
        <v>641.591496</v>
      </c>
      <c r="F7625" s="12" t="s">
        <v>14</v>
      </c>
      <c r="G7625" s="15"/>
      <c r="H7625" s="14" t="n">
        <f aca="false">IFERROR(IF($F$3=0,"-",Tabla1[[#This Row],[Precio de Cliente neto]]*(1+$F$3)),"-")</f>
        <v>1069.31916</v>
      </c>
      <c r="I7625" s="14" t="n">
        <v>1018.3992</v>
      </c>
      <c r="J7625" s="14" t="n">
        <v>916.55928</v>
      </c>
    </row>
    <row r="7626" customFormat="false" ht="15" hidden="false" customHeight="false" outlineLevel="0" collapsed="false">
      <c r="A7626" s="12" t="n">
        <v>70060</v>
      </c>
      <c r="B7626" s="13" t="s">
        <v>7639</v>
      </c>
      <c r="C7626" s="14" t="n">
        <f aca="false">IF($F$2=0," - ",Tabla1[[#This Row],[Base Precio de Lista neto]])</f>
        <v>1483.4768</v>
      </c>
      <c r="D7626" s="14" t="n">
        <f aca="false">IF($F$2=0," - ",Tabla1[[#This Row],[Base Precio de Lista neto]]*(1-$F$2))</f>
        <v>1038.43376</v>
      </c>
      <c r="E7626" s="14" t="n">
        <f aca="false">IF($F$2=0," - ",Tabla1[[#This Row],[Base para Mejor precio]]*(1-$F$2))</f>
        <v>934.590384</v>
      </c>
      <c r="F7626" s="12" t="s">
        <v>14</v>
      </c>
      <c r="G7626" s="15"/>
      <c r="H7626" s="14" t="n">
        <f aca="false">IFERROR(IF($F$3=0,"-",Tabla1[[#This Row],[Precio de Cliente neto]]*(1+$F$3)),"-")</f>
        <v>1557.65064</v>
      </c>
      <c r="I7626" s="14" t="n">
        <v>1483.4768</v>
      </c>
      <c r="J7626" s="14" t="n">
        <v>1335.12912</v>
      </c>
    </row>
    <row r="7627" customFormat="false" ht="15" hidden="false" customHeight="false" outlineLevel="0" collapsed="false">
      <c r="A7627" s="12" t="n">
        <v>70061</v>
      </c>
      <c r="B7627" s="13" t="s">
        <v>7640</v>
      </c>
      <c r="C7627" s="14" t="n">
        <f aca="false">IF($F$2=0," - ",Tabla1[[#This Row],[Base Precio de Lista neto]])</f>
        <v>3286.0581</v>
      </c>
      <c r="D7627" s="14" t="n">
        <f aca="false">IF($F$2=0," - ",Tabla1[[#This Row],[Base Precio de Lista neto]]*(1-$F$2))</f>
        <v>2300.24067</v>
      </c>
      <c r="E7627" s="14" t="n">
        <f aca="false">IF($F$2=0," - ",Tabla1[[#This Row],[Base para Mejor precio]]*(1-$F$2))</f>
        <v>2070.216603</v>
      </c>
      <c r="F7627" s="12" t="s">
        <v>14</v>
      </c>
      <c r="G7627" s="15"/>
      <c r="H7627" s="14" t="n">
        <f aca="false">IFERROR(IF($F$3=0,"-",Tabla1[[#This Row],[Precio de Cliente neto]]*(1+$F$3)),"-")</f>
        <v>3450.361005</v>
      </c>
      <c r="I7627" s="14" t="n">
        <v>3286.0581</v>
      </c>
      <c r="J7627" s="14" t="n">
        <v>2957.45229</v>
      </c>
    </row>
    <row r="7628" customFormat="false" ht="15" hidden="false" customHeight="false" outlineLevel="0" collapsed="false">
      <c r="A7628" s="12" t="n">
        <v>70062</v>
      </c>
      <c r="B7628" s="13" t="s">
        <v>7641</v>
      </c>
      <c r="C7628" s="14" t="n">
        <f aca="false">IF($F$2=0," - ",Tabla1[[#This Row],[Base Precio de Lista neto]])</f>
        <v>3811.1298</v>
      </c>
      <c r="D7628" s="14" t="n">
        <f aca="false">IF($F$2=0," - ",Tabla1[[#This Row],[Base Precio de Lista neto]]*(1-$F$2))</f>
        <v>2667.79086</v>
      </c>
      <c r="E7628" s="14" t="n">
        <f aca="false">IF($F$2=0," - ",Tabla1[[#This Row],[Base para Mejor precio]]*(1-$F$2))</f>
        <v>2401.011774</v>
      </c>
      <c r="F7628" s="12" t="s">
        <v>14</v>
      </c>
      <c r="G7628" s="15"/>
      <c r="H7628" s="14" t="n">
        <f aca="false">IFERROR(IF($F$3=0,"-",Tabla1[[#This Row],[Precio de Cliente neto]]*(1+$F$3)),"-")</f>
        <v>4001.68629</v>
      </c>
      <c r="I7628" s="14" t="n">
        <v>3811.1298</v>
      </c>
      <c r="J7628" s="14" t="n">
        <v>3430.01682</v>
      </c>
    </row>
    <row r="7629" customFormat="false" ht="15" hidden="false" customHeight="false" outlineLevel="0" collapsed="false">
      <c r="A7629" s="12" t="n">
        <v>70063</v>
      </c>
      <c r="B7629" s="13" t="s">
        <v>7642</v>
      </c>
      <c r="C7629" s="14" t="n">
        <f aca="false">IF($F$2=0," - ",Tabla1[[#This Row],[Base Precio de Lista neto]])</f>
        <v>5465.8928</v>
      </c>
      <c r="D7629" s="14" t="n">
        <f aca="false">IF($F$2=0," - ",Tabla1[[#This Row],[Base Precio de Lista neto]]*(1-$F$2))</f>
        <v>3826.12496</v>
      </c>
      <c r="E7629" s="14" t="n">
        <f aca="false">IF($F$2=0," - ",Tabla1[[#This Row],[Base para Mejor precio]]*(1-$F$2))</f>
        <v>3443.512464</v>
      </c>
      <c r="F7629" s="12" t="s">
        <v>14</v>
      </c>
      <c r="G7629" s="15"/>
      <c r="H7629" s="14" t="n">
        <f aca="false">IFERROR(IF($F$3=0,"-",Tabla1[[#This Row],[Precio de Cliente neto]]*(1+$F$3)),"-")</f>
        <v>5739.18744</v>
      </c>
      <c r="I7629" s="14" t="n">
        <v>5465.8928</v>
      </c>
      <c r="J7629" s="14" t="n">
        <v>4919.30352</v>
      </c>
    </row>
    <row r="7630" customFormat="false" ht="15" hidden="false" customHeight="false" outlineLevel="0" collapsed="false">
      <c r="A7630" s="12" t="n">
        <v>70064</v>
      </c>
      <c r="B7630" s="13" t="s">
        <v>7643</v>
      </c>
      <c r="C7630" s="14" t="n">
        <f aca="false">IF($F$2=0," - ",Tabla1[[#This Row],[Base Precio de Lista neto]])</f>
        <v>12496.3578</v>
      </c>
      <c r="D7630" s="14" t="n">
        <f aca="false">IF($F$2=0," - ",Tabla1[[#This Row],[Base Precio de Lista neto]]*(1-$F$2))</f>
        <v>8747.45046</v>
      </c>
      <c r="E7630" s="14" t="n">
        <f aca="false">IF($F$2=0," - ",Tabla1[[#This Row],[Base para Mejor precio]]*(1-$F$2))</f>
        <v>7872.705414</v>
      </c>
      <c r="F7630" s="12" t="s">
        <v>14</v>
      </c>
      <c r="G7630" s="15"/>
      <c r="H7630" s="14" t="n">
        <f aca="false">IFERROR(IF($F$3=0,"-",Tabla1[[#This Row],[Precio de Cliente neto]]*(1+$F$3)),"-")</f>
        <v>13121.17569</v>
      </c>
      <c r="I7630" s="14" t="n">
        <v>12496.3578</v>
      </c>
      <c r="J7630" s="14" t="n">
        <v>11246.72202</v>
      </c>
    </row>
    <row r="7631" customFormat="false" ht="15" hidden="false" customHeight="false" outlineLevel="0" collapsed="false">
      <c r="A7631" s="12" t="n">
        <v>70065</v>
      </c>
      <c r="B7631" s="13" t="s">
        <v>7644</v>
      </c>
      <c r="C7631" s="14" t="n">
        <f aca="false">IF($F$2=0," - ",Tabla1[[#This Row],[Base Precio de Lista neto]])</f>
        <v>10657.8819</v>
      </c>
      <c r="D7631" s="14" t="n">
        <f aca="false">IF($F$2=0," - ",Tabla1[[#This Row],[Base Precio de Lista neto]]*(1-$F$2))</f>
        <v>7460.51733</v>
      </c>
      <c r="E7631" s="14" t="n">
        <f aca="false">IF($F$2=0," - ",Tabla1[[#This Row],[Base para Mejor precio]]*(1-$F$2))</f>
        <v>6714.465597</v>
      </c>
      <c r="F7631" s="12" t="s">
        <v>14</v>
      </c>
      <c r="G7631" s="15"/>
      <c r="H7631" s="14" t="n">
        <f aca="false">IFERROR(IF($F$3=0,"-",Tabla1[[#This Row],[Precio de Cliente neto]]*(1+$F$3)),"-")</f>
        <v>11190.775995</v>
      </c>
      <c r="I7631" s="14" t="n">
        <v>10657.8819</v>
      </c>
      <c r="J7631" s="14" t="n">
        <v>9592.09371</v>
      </c>
    </row>
    <row r="7632" customFormat="false" ht="15" hidden="false" customHeight="false" outlineLevel="0" collapsed="false">
      <c r="A7632" s="12" t="n">
        <v>70066</v>
      </c>
      <c r="B7632" s="13" t="s">
        <v>7645</v>
      </c>
      <c r="C7632" s="14" t="n">
        <f aca="false">IF($F$2=0," - ",Tabla1[[#This Row],[Base Precio de Lista neto]])</f>
        <v>21311.9315</v>
      </c>
      <c r="D7632" s="14" t="n">
        <f aca="false">IF($F$2=0," - ",Tabla1[[#This Row],[Base Precio de Lista neto]]*(1-$F$2))</f>
        <v>14918.35205</v>
      </c>
      <c r="E7632" s="14" t="n">
        <f aca="false">IF($F$2=0," - ",Tabla1[[#This Row],[Base para Mejor precio]]*(1-$F$2))</f>
        <v>13426.516845</v>
      </c>
      <c r="F7632" s="12" t="s">
        <v>14</v>
      </c>
      <c r="G7632" s="15"/>
      <c r="H7632" s="14" t="n">
        <f aca="false">IFERROR(IF($F$3=0,"-",Tabla1[[#This Row],[Precio de Cliente neto]]*(1+$F$3)),"-")</f>
        <v>22377.528075</v>
      </c>
      <c r="I7632" s="14" t="n">
        <v>21311.9315</v>
      </c>
      <c r="J7632" s="14" t="n">
        <v>19180.73835</v>
      </c>
    </row>
    <row r="7633" customFormat="false" ht="15" hidden="false" customHeight="false" outlineLevel="0" collapsed="false">
      <c r="A7633" s="12" t="n">
        <v>70067</v>
      </c>
      <c r="B7633" s="13" t="s">
        <v>7646</v>
      </c>
      <c r="C7633" s="14" t="n">
        <f aca="false">IF($F$2=0," - ",Tabla1[[#This Row],[Base Precio de Lista neto]])</f>
        <v>2616.597</v>
      </c>
      <c r="D7633" s="14" t="n">
        <f aca="false">IF($F$2=0," - ",Tabla1[[#This Row],[Base Precio de Lista neto]]*(1-$F$2))</f>
        <v>1831.6179</v>
      </c>
      <c r="E7633" s="14" t="n">
        <f aca="false">IF($F$2=0," - ",Tabla1[[#This Row],[Base para Mejor precio]]*(1-$F$2))</f>
        <v>1648.45611</v>
      </c>
      <c r="F7633" s="12" t="s">
        <v>14</v>
      </c>
      <c r="G7633" s="15"/>
      <c r="H7633" s="14" t="n">
        <f aca="false">IFERROR(IF($F$3=0,"-",Tabla1[[#This Row],[Precio de Cliente neto]]*(1+$F$3)),"-")</f>
        <v>2747.42685</v>
      </c>
      <c r="I7633" s="14" t="n">
        <v>2616.597</v>
      </c>
      <c r="J7633" s="14" t="n">
        <v>2354.9373</v>
      </c>
    </row>
    <row r="7634" customFormat="false" ht="15" hidden="false" customHeight="false" outlineLevel="0" collapsed="false">
      <c r="A7634" s="12" t="n">
        <v>70068</v>
      </c>
      <c r="B7634" s="13" t="s">
        <v>7647</v>
      </c>
      <c r="C7634" s="14" t="n">
        <f aca="false">IF($F$2=0," - ",Tabla1[[#This Row],[Base Precio de Lista neto]])</f>
        <v>3104.2635</v>
      </c>
      <c r="D7634" s="14" t="n">
        <f aca="false">IF($F$2=0," - ",Tabla1[[#This Row],[Base Precio de Lista neto]]*(1-$F$2))</f>
        <v>2172.98445</v>
      </c>
      <c r="E7634" s="14" t="n">
        <f aca="false">IF($F$2=0," - ",Tabla1[[#This Row],[Base para Mejor precio]]*(1-$F$2))</f>
        <v>1955.686005</v>
      </c>
      <c r="F7634" s="12" t="s">
        <v>14</v>
      </c>
      <c r="G7634" s="15"/>
      <c r="H7634" s="14" t="n">
        <f aca="false">IFERROR(IF($F$3=0,"-",Tabla1[[#This Row],[Precio de Cliente neto]]*(1+$F$3)),"-")</f>
        <v>3259.476675</v>
      </c>
      <c r="I7634" s="14" t="n">
        <v>3104.2635</v>
      </c>
      <c r="J7634" s="14" t="n">
        <v>2793.83715</v>
      </c>
    </row>
    <row r="7635" customFormat="false" ht="15" hidden="false" customHeight="false" outlineLevel="0" collapsed="false">
      <c r="A7635" s="12" t="n">
        <v>70069</v>
      </c>
      <c r="B7635" s="13" t="s">
        <v>7648</v>
      </c>
      <c r="C7635" s="14" t="n">
        <f aca="false">IF($F$2=0," - ",Tabla1[[#This Row],[Base Precio de Lista neto]])</f>
        <v>34082.9107</v>
      </c>
      <c r="D7635" s="14" t="n">
        <f aca="false">IF($F$2=0," - ",Tabla1[[#This Row],[Base Precio de Lista neto]]*(1-$F$2))</f>
        <v>23858.03749</v>
      </c>
      <c r="E7635" s="14" t="n">
        <f aca="false">IF($F$2=0," - ",Tabla1[[#This Row],[Base para Mejor precio]]*(1-$F$2))</f>
        <v>21472.233741</v>
      </c>
      <c r="F7635" s="12" t="s">
        <v>14</v>
      </c>
      <c r="G7635" s="15"/>
      <c r="H7635" s="14" t="n">
        <f aca="false">IFERROR(IF($F$3=0,"-",Tabla1[[#This Row],[Precio de Cliente neto]]*(1+$F$3)),"-")</f>
        <v>35787.056235</v>
      </c>
      <c r="I7635" s="14" t="n">
        <v>34082.9107</v>
      </c>
      <c r="J7635" s="14" t="n">
        <v>30674.61963</v>
      </c>
    </row>
    <row r="7636" customFormat="false" ht="15" hidden="false" customHeight="false" outlineLevel="0" collapsed="false">
      <c r="A7636" s="12" t="n">
        <v>70142</v>
      </c>
      <c r="B7636" s="13" t="s">
        <v>7649</v>
      </c>
      <c r="C7636" s="14" t="n">
        <f aca="false">IF($F$2=0," - ",Tabla1[[#This Row],[Base Precio de Lista neto]])</f>
        <v>619.408</v>
      </c>
      <c r="D7636" s="14" t="n">
        <f aca="false">IF($F$2=0," - ",Tabla1[[#This Row],[Base Precio de Lista neto]]*(1-$F$2))</f>
        <v>433.5856</v>
      </c>
      <c r="E7636" s="14" t="n">
        <f aca="false">IF($F$2=0," - ",Tabla1[[#This Row],[Base para Mejor precio]]*(1-$F$2))</f>
        <v>390.22704</v>
      </c>
      <c r="F7636" s="12" t="s">
        <v>17</v>
      </c>
      <c r="G7636" s="15"/>
      <c r="H7636" s="14" t="n">
        <f aca="false">IFERROR(IF($F$3=0,"-",Tabla1[[#This Row],[Precio de Cliente neto]]*(1+$F$3)),"-")</f>
        <v>650.3784</v>
      </c>
      <c r="I7636" s="14" t="n">
        <v>619.408</v>
      </c>
      <c r="J7636" s="14" t="n">
        <v>557.4672</v>
      </c>
    </row>
    <row r="7637" customFormat="false" ht="15" hidden="false" customHeight="false" outlineLevel="0" collapsed="false">
      <c r="A7637" s="12" t="n">
        <v>70143</v>
      </c>
      <c r="B7637" s="13" t="s">
        <v>7650</v>
      </c>
      <c r="C7637" s="14" t="n">
        <f aca="false">IF($F$2=0," - ",Tabla1[[#This Row],[Base Precio de Lista neto]])</f>
        <v>565.055</v>
      </c>
      <c r="D7637" s="14" t="n">
        <f aca="false">IF($F$2=0," - ",Tabla1[[#This Row],[Base Precio de Lista neto]]*(1-$F$2))</f>
        <v>395.5385</v>
      </c>
      <c r="E7637" s="14" t="n">
        <f aca="false">IF($F$2=0," - ",Tabla1[[#This Row],[Base para Mejor precio]]*(1-$F$2))</f>
        <v>355.98465</v>
      </c>
      <c r="F7637" s="12" t="s">
        <v>17</v>
      </c>
      <c r="G7637" s="15"/>
      <c r="H7637" s="14" t="n">
        <f aca="false">IFERROR(IF($F$3=0,"-",Tabla1[[#This Row],[Precio de Cliente neto]]*(1+$F$3)),"-")</f>
        <v>593.30775</v>
      </c>
      <c r="I7637" s="14" t="n">
        <v>565.055</v>
      </c>
      <c r="J7637" s="14" t="n">
        <v>508.5495</v>
      </c>
    </row>
    <row r="7638" customFormat="false" ht="15" hidden="false" customHeight="false" outlineLevel="0" collapsed="false">
      <c r="A7638" s="12" t="n">
        <v>70145</v>
      </c>
      <c r="B7638" s="13" t="s">
        <v>7651</v>
      </c>
      <c r="C7638" s="14" t="n">
        <f aca="false">IF($F$2=0," - ",Tabla1[[#This Row],[Base Precio de Lista neto]])</f>
        <v>491.7755</v>
      </c>
      <c r="D7638" s="14" t="n">
        <f aca="false">IF($F$2=0," - ",Tabla1[[#This Row],[Base Precio de Lista neto]]*(1-$F$2))</f>
        <v>344.24285</v>
      </c>
      <c r="E7638" s="14" t="n">
        <f aca="false">IF($F$2=0," - ",Tabla1[[#This Row],[Base para Mejor precio]]*(1-$F$2))</f>
        <v>309.818565</v>
      </c>
      <c r="F7638" s="12" t="s">
        <v>17</v>
      </c>
      <c r="G7638" s="15"/>
      <c r="H7638" s="14" t="n">
        <f aca="false">IFERROR(IF($F$3=0,"-",Tabla1[[#This Row],[Precio de Cliente neto]]*(1+$F$3)),"-")</f>
        <v>516.364275</v>
      </c>
      <c r="I7638" s="14" t="n">
        <v>491.7755</v>
      </c>
      <c r="J7638" s="14" t="n">
        <v>442.59795</v>
      </c>
    </row>
    <row r="7639" customFormat="false" ht="15" hidden="false" customHeight="false" outlineLevel="0" collapsed="false">
      <c r="A7639" s="12" t="n">
        <v>70146</v>
      </c>
      <c r="B7639" s="13" t="s">
        <v>7652</v>
      </c>
      <c r="C7639" s="14" t="n">
        <f aca="false">IF($F$2=0," - ",Tabla1[[#This Row],[Base Precio de Lista neto]])</f>
        <v>161.507</v>
      </c>
      <c r="D7639" s="14" t="n">
        <f aca="false">IF($F$2=0," - ",Tabla1[[#This Row],[Base Precio de Lista neto]]*(1-$F$2))</f>
        <v>113.0549</v>
      </c>
      <c r="E7639" s="14" t="n">
        <f aca="false">IF($F$2=0," - ",Tabla1[[#This Row],[Base para Mejor precio]]*(1-$F$2))</f>
        <v>101.74941</v>
      </c>
      <c r="F7639" s="12" t="s">
        <v>17</v>
      </c>
      <c r="G7639" s="15"/>
      <c r="H7639" s="14" t="n">
        <f aca="false">IFERROR(IF($F$3=0,"-",Tabla1[[#This Row],[Precio de Cliente neto]]*(1+$F$3)),"-")</f>
        <v>169.58235</v>
      </c>
      <c r="I7639" s="14" t="n">
        <v>161.507</v>
      </c>
      <c r="J7639" s="14" t="n">
        <v>145.3563</v>
      </c>
    </row>
    <row r="7640" customFormat="false" ht="15" hidden="false" customHeight="false" outlineLevel="0" collapsed="false">
      <c r="A7640" s="12" t="n">
        <v>70147</v>
      </c>
      <c r="B7640" s="13" t="s">
        <v>7653</v>
      </c>
      <c r="C7640" s="14" t="n">
        <f aca="false">IF($F$2=0," - ",Tabla1[[#This Row],[Base Precio de Lista neto]])</f>
        <v>238.3071</v>
      </c>
      <c r="D7640" s="14" t="n">
        <f aca="false">IF($F$2=0," - ",Tabla1[[#This Row],[Base Precio de Lista neto]]*(1-$F$2))</f>
        <v>166.81497</v>
      </c>
      <c r="E7640" s="14" t="n">
        <f aca="false">IF($F$2=0," - ",Tabla1[[#This Row],[Base para Mejor precio]]*(1-$F$2))</f>
        <v>150.133473</v>
      </c>
      <c r="F7640" s="12" t="s">
        <v>17</v>
      </c>
      <c r="G7640" s="15"/>
      <c r="H7640" s="14" t="n">
        <f aca="false">IFERROR(IF($F$3=0,"-",Tabla1[[#This Row],[Precio de Cliente neto]]*(1+$F$3)),"-")</f>
        <v>250.222455</v>
      </c>
      <c r="I7640" s="14" t="n">
        <v>238.3071</v>
      </c>
      <c r="J7640" s="14" t="n">
        <v>214.47639</v>
      </c>
    </row>
    <row r="7641" customFormat="false" ht="15" hidden="false" customHeight="false" outlineLevel="0" collapsed="false">
      <c r="A7641" s="12" t="n">
        <v>70148</v>
      </c>
      <c r="B7641" s="13" t="s">
        <v>7654</v>
      </c>
      <c r="C7641" s="14" t="n">
        <f aca="false">IF($F$2=0," - ",Tabla1[[#This Row],[Base Precio de Lista neto]])</f>
        <v>162.5892</v>
      </c>
      <c r="D7641" s="14" t="n">
        <f aca="false">IF($F$2=0," - ",Tabla1[[#This Row],[Base Precio de Lista neto]]*(1-$F$2))</f>
        <v>113.81244</v>
      </c>
      <c r="E7641" s="14" t="n">
        <f aca="false">IF($F$2=0," - ",Tabla1[[#This Row],[Base para Mejor precio]]*(1-$F$2))</f>
        <v>102.431196</v>
      </c>
      <c r="F7641" s="12" t="s">
        <v>17</v>
      </c>
      <c r="G7641" s="15"/>
      <c r="H7641" s="14" t="n">
        <f aca="false">IFERROR(IF($F$3=0,"-",Tabla1[[#This Row],[Precio de Cliente neto]]*(1+$F$3)),"-")</f>
        <v>170.71866</v>
      </c>
      <c r="I7641" s="14" t="n">
        <v>162.5892</v>
      </c>
      <c r="J7641" s="14" t="n">
        <v>146.33028</v>
      </c>
    </row>
    <row r="7642" customFormat="false" ht="15" hidden="false" customHeight="false" outlineLevel="0" collapsed="false">
      <c r="A7642" s="12" t="n">
        <v>70149</v>
      </c>
      <c r="B7642" s="13" t="s">
        <v>7655</v>
      </c>
      <c r="C7642" s="14" t="n">
        <f aca="false">IF($F$2=0," - ",Tabla1[[#This Row],[Base Precio de Lista neto]])</f>
        <v>259.2903</v>
      </c>
      <c r="D7642" s="14" t="n">
        <f aca="false">IF($F$2=0," - ",Tabla1[[#This Row],[Base Precio de Lista neto]]*(1-$F$2))</f>
        <v>181.50321</v>
      </c>
      <c r="E7642" s="14" t="n">
        <f aca="false">IF($F$2=0," - ",Tabla1[[#This Row],[Base para Mejor precio]]*(1-$F$2))</f>
        <v>163.352889</v>
      </c>
      <c r="F7642" s="12" t="s">
        <v>17</v>
      </c>
      <c r="G7642" s="15"/>
      <c r="H7642" s="14" t="n">
        <f aca="false">IFERROR(IF($F$3=0,"-",Tabla1[[#This Row],[Precio de Cliente neto]]*(1+$F$3)),"-")</f>
        <v>272.254815</v>
      </c>
      <c r="I7642" s="14" t="n">
        <v>259.2903</v>
      </c>
      <c r="J7642" s="14" t="n">
        <v>233.36127</v>
      </c>
    </row>
    <row r="7643" customFormat="false" ht="15" hidden="false" customHeight="false" outlineLevel="0" collapsed="false">
      <c r="A7643" s="12" t="n">
        <v>70150</v>
      </c>
      <c r="B7643" s="13" t="s">
        <v>7656</v>
      </c>
      <c r="C7643" s="14" t="n">
        <f aca="false">IF($F$2=0," - ",Tabla1[[#This Row],[Base Precio de Lista neto]])</f>
        <v>527.5109</v>
      </c>
      <c r="D7643" s="14" t="n">
        <f aca="false">IF($F$2=0," - ",Tabla1[[#This Row],[Base Precio de Lista neto]]*(1-$F$2))</f>
        <v>369.25763</v>
      </c>
      <c r="E7643" s="14" t="n">
        <f aca="false">IF($F$2=0," - ",Tabla1[[#This Row],[Base para Mejor precio]]*(1-$F$2))</f>
        <v>332.331867</v>
      </c>
      <c r="F7643" s="12" t="s">
        <v>17</v>
      </c>
      <c r="G7643" s="15"/>
      <c r="H7643" s="14" t="n">
        <f aca="false">IFERROR(IF($F$3=0,"-",Tabla1[[#This Row],[Precio de Cliente neto]]*(1+$F$3)),"-")</f>
        <v>553.886445</v>
      </c>
      <c r="I7643" s="14" t="n">
        <v>527.5109</v>
      </c>
      <c r="J7643" s="14" t="n">
        <v>474.75981</v>
      </c>
    </row>
    <row r="7644" customFormat="false" ht="15" hidden="false" customHeight="false" outlineLevel="0" collapsed="false">
      <c r="A7644" s="12" t="n">
        <v>70151</v>
      </c>
      <c r="B7644" s="13" t="s">
        <v>7657</v>
      </c>
      <c r="C7644" s="14" t="n">
        <f aca="false">IF($F$2=0," - ",Tabla1[[#This Row],[Base Precio de Lista neto]])</f>
        <v>237.4151</v>
      </c>
      <c r="D7644" s="14" t="n">
        <f aca="false">IF($F$2=0," - ",Tabla1[[#This Row],[Base Precio de Lista neto]]*(1-$F$2))</f>
        <v>166.19057</v>
      </c>
      <c r="E7644" s="14" t="n">
        <f aca="false">IF($F$2=0," - ",Tabla1[[#This Row],[Base para Mejor precio]]*(1-$F$2))</f>
        <v>149.571513</v>
      </c>
      <c r="F7644" s="12" t="s">
        <v>31</v>
      </c>
      <c r="G7644" s="15"/>
      <c r="H7644" s="14" t="n">
        <f aca="false">IFERROR(IF($F$3=0,"-",Tabla1[[#This Row],[Precio de Cliente neto]]*(1+$F$3)),"-")</f>
        <v>249.285855</v>
      </c>
      <c r="I7644" s="14" t="n">
        <v>237.4151</v>
      </c>
      <c r="J7644" s="14" t="n">
        <v>213.67359</v>
      </c>
    </row>
    <row r="7645" customFormat="false" ht="15" hidden="false" customHeight="false" outlineLevel="0" collapsed="false">
      <c r="A7645" s="12" t="n">
        <v>70152</v>
      </c>
      <c r="B7645" s="13" t="s">
        <v>7658</v>
      </c>
      <c r="C7645" s="14" t="n">
        <f aca="false">IF($F$2=0," - ",Tabla1[[#This Row],[Base Precio de Lista neto]])</f>
        <v>662.1972</v>
      </c>
      <c r="D7645" s="14" t="n">
        <f aca="false">IF($F$2=0," - ",Tabla1[[#This Row],[Base Precio de Lista neto]]*(1-$F$2))</f>
        <v>463.53804</v>
      </c>
      <c r="E7645" s="14" t="n">
        <f aca="false">IF($F$2=0," - ",Tabla1[[#This Row],[Base para Mejor precio]]*(1-$F$2))</f>
        <v>417.184236</v>
      </c>
      <c r="F7645" s="12" t="s">
        <v>31</v>
      </c>
      <c r="G7645" s="15"/>
      <c r="H7645" s="14" t="n">
        <f aca="false">IFERROR(IF($F$3=0,"-",Tabla1[[#This Row],[Precio de Cliente neto]]*(1+$F$3)),"-")</f>
        <v>695.30706</v>
      </c>
      <c r="I7645" s="14" t="n">
        <v>662.1972</v>
      </c>
      <c r="J7645" s="14" t="n">
        <v>595.97748</v>
      </c>
    </row>
    <row r="7646" customFormat="false" ht="15" hidden="false" customHeight="false" outlineLevel="0" collapsed="false">
      <c r="A7646" s="12" t="n">
        <v>70153</v>
      </c>
      <c r="B7646" s="13" t="s">
        <v>7659</v>
      </c>
      <c r="C7646" s="14" t="n">
        <f aca="false">IF($F$2=0," - ",Tabla1[[#This Row],[Base Precio de Lista neto]])</f>
        <v>417.2066</v>
      </c>
      <c r="D7646" s="14" t="n">
        <f aca="false">IF($F$2=0," - ",Tabla1[[#This Row],[Base Precio de Lista neto]]*(1-$F$2))</f>
        <v>292.04462</v>
      </c>
      <c r="E7646" s="14" t="n">
        <f aca="false">IF($F$2=0," - ",Tabla1[[#This Row],[Base para Mejor precio]]*(1-$F$2))</f>
        <v>262.840158</v>
      </c>
      <c r="F7646" s="12" t="s">
        <v>31</v>
      </c>
      <c r="G7646" s="15"/>
      <c r="H7646" s="14" t="n">
        <f aca="false">IFERROR(IF($F$3=0,"-",Tabla1[[#This Row],[Precio de Cliente neto]]*(1+$F$3)),"-")</f>
        <v>438.06693</v>
      </c>
      <c r="I7646" s="14" t="n">
        <v>417.2066</v>
      </c>
      <c r="J7646" s="14" t="n">
        <v>375.48594</v>
      </c>
    </row>
    <row r="7647" customFormat="false" ht="15" hidden="false" customHeight="false" outlineLevel="0" collapsed="false">
      <c r="A7647" s="12" t="n">
        <v>70155</v>
      </c>
      <c r="B7647" s="13" t="s">
        <v>7660</v>
      </c>
      <c r="C7647" s="14" t="n">
        <f aca="false">IF($F$2=0," - ",Tabla1[[#This Row],[Base Precio de Lista neto]])</f>
        <v>400.5784</v>
      </c>
      <c r="D7647" s="14" t="n">
        <f aca="false">IF($F$2=0," - ",Tabla1[[#This Row],[Base Precio de Lista neto]]*(1-$F$2))</f>
        <v>280.40488</v>
      </c>
      <c r="E7647" s="14" t="n">
        <f aca="false">IF($F$2=0," - ",Tabla1[[#This Row],[Base para Mejor precio]]*(1-$F$2))</f>
        <v>252.364392</v>
      </c>
      <c r="F7647" s="12" t="s">
        <v>17</v>
      </c>
      <c r="G7647" s="15"/>
      <c r="H7647" s="14" t="n">
        <f aca="false">IFERROR(IF($F$3=0,"-",Tabla1[[#This Row],[Precio de Cliente neto]]*(1+$F$3)),"-")</f>
        <v>420.60732</v>
      </c>
      <c r="I7647" s="14" t="n">
        <v>400.5784</v>
      </c>
      <c r="J7647" s="14" t="n">
        <v>360.52056</v>
      </c>
    </row>
    <row r="7648" customFormat="false" ht="15" hidden="false" customHeight="false" outlineLevel="0" collapsed="false">
      <c r="A7648" s="12" t="n">
        <v>70156</v>
      </c>
      <c r="B7648" s="13" t="s">
        <v>7661</v>
      </c>
      <c r="C7648" s="14" t="n">
        <f aca="false">IF($F$2=0," - ",Tabla1[[#This Row],[Base Precio de Lista neto]])</f>
        <v>416.1762</v>
      </c>
      <c r="D7648" s="14" t="n">
        <f aca="false">IF($F$2=0," - ",Tabla1[[#This Row],[Base Precio de Lista neto]]*(1-$F$2))</f>
        <v>291.32334</v>
      </c>
      <c r="E7648" s="14" t="n">
        <f aca="false">IF($F$2=0," - ",Tabla1[[#This Row],[Base para Mejor precio]]*(1-$F$2))</f>
        <v>262.191006</v>
      </c>
      <c r="F7648" s="12" t="s">
        <v>17</v>
      </c>
      <c r="G7648" s="15"/>
      <c r="H7648" s="14" t="n">
        <f aca="false">IFERROR(IF($F$3=0,"-",Tabla1[[#This Row],[Precio de Cliente neto]]*(1+$F$3)),"-")</f>
        <v>436.98501</v>
      </c>
      <c r="I7648" s="14" t="n">
        <v>416.1762</v>
      </c>
      <c r="J7648" s="14" t="n">
        <v>374.55858</v>
      </c>
    </row>
    <row r="7649" customFormat="false" ht="15" hidden="false" customHeight="false" outlineLevel="0" collapsed="false">
      <c r="A7649" s="12" t="n">
        <v>70157</v>
      </c>
      <c r="B7649" s="13" t="s">
        <v>7662</v>
      </c>
      <c r="C7649" s="14" t="n">
        <f aca="false">IF($F$2=0," - ",Tabla1[[#This Row],[Base Precio de Lista neto]])</f>
        <v>416.1762</v>
      </c>
      <c r="D7649" s="14" t="n">
        <f aca="false">IF($F$2=0," - ",Tabla1[[#This Row],[Base Precio de Lista neto]]*(1-$F$2))</f>
        <v>291.32334</v>
      </c>
      <c r="E7649" s="14" t="n">
        <f aca="false">IF($F$2=0," - ",Tabla1[[#This Row],[Base para Mejor precio]]*(1-$F$2))</f>
        <v>262.191006</v>
      </c>
      <c r="F7649" s="12" t="s">
        <v>17</v>
      </c>
      <c r="G7649" s="15"/>
      <c r="H7649" s="14" t="n">
        <f aca="false">IFERROR(IF($F$3=0,"-",Tabla1[[#This Row],[Precio de Cliente neto]]*(1+$F$3)),"-")</f>
        <v>436.98501</v>
      </c>
      <c r="I7649" s="14" t="n">
        <v>416.1762</v>
      </c>
      <c r="J7649" s="14" t="n">
        <v>374.55858</v>
      </c>
    </row>
    <row r="7650" customFormat="false" ht="15" hidden="false" customHeight="false" outlineLevel="0" collapsed="false">
      <c r="A7650" s="12" t="n">
        <v>70158</v>
      </c>
      <c r="B7650" s="13" t="s">
        <v>7663</v>
      </c>
      <c r="C7650" s="14" t="n">
        <f aca="false">IF($F$2=0," - ",Tabla1[[#This Row],[Base Precio de Lista neto]])</f>
        <v>534.674</v>
      </c>
      <c r="D7650" s="14" t="n">
        <f aca="false">IF($F$2=0," - ",Tabla1[[#This Row],[Base Precio de Lista neto]]*(1-$F$2))</f>
        <v>374.2718</v>
      </c>
      <c r="E7650" s="14" t="n">
        <f aca="false">IF($F$2=0," - ",Tabla1[[#This Row],[Base para Mejor precio]]*(1-$F$2))</f>
        <v>336.84462</v>
      </c>
      <c r="F7650" s="12" t="s">
        <v>17</v>
      </c>
      <c r="G7650" s="15"/>
      <c r="H7650" s="14" t="n">
        <f aca="false">IFERROR(IF($F$3=0,"-",Tabla1[[#This Row],[Precio de Cliente neto]]*(1+$F$3)),"-")</f>
        <v>561.4077</v>
      </c>
      <c r="I7650" s="14" t="n">
        <v>534.674</v>
      </c>
      <c r="J7650" s="14" t="n">
        <v>481.2066</v>
      </c>
    </row>
    <row r="7651" customFormat="false" ht="15" hidden="false" customHeight="false" outlineLevel="0" collapsed="false">
      <c r="A7651" s="12" t="n">
        <v>70159</v>
      </c>
      <c r="B7651" s="13" t="s">
        <v>7664</v>
      </c>
      <c r="C7651" s="14" t="n">
        <f aca="false">IF($F$2=0," - ",Tabla1[[#This Row],[Base Precio de Lista neto]])</f>
        <v>177.5635</v>
      </c>
      <c r="D7651" s="14" t="n">
        <f aca="false">IF($F$2=0," - ",Tabla1[[#This Row],[Base Precio de Lista neto]]*(1-$F$2))</f>
        <v>124.29445</v>
      </c>
      <c r="E7651" s="14" t="n">
        <f aca="false">IF($F$2=0," - ",Tabla1[[#This Row],[Base para Mejor precio]]*(1-$F$2))</f>
        <v>111.865005</v>
      </c>
      <c r="F7651" s="12" t="s">
        <v>17</v>
      </c>
      <c r="G7651" s="15"/>
      <c r="H7651" s="14" t="n">
        <f aca="false">IFERROR(IF($F$3=0,"-",Tabla1[[#This Row],[Precio de Cliente neto]]*(1+$F$3)),"-")</f>
        <v>186.441675</v>
      </c>
      <c r="I7651" s="14" t="n">
        <v>177.5635</v>
      </c>
      <c r="J7651" s="14" t="n">
        <v>159.80715</v>
      </c>
    </row>
    <row r="7652" customFormat="false" ht="15" hidden="false" customHeight="false" outlineLevel="0" collapsed="false">
      <c r="A7652" s="12" t="n">
        <v>70160</v>
      </c>
      <c r="B7652" s="13" t="s">
        <v>7665</v>
      </c>
      <c r="C7652" s="14" t="n">
        <f aca="false">IF($F$2=0," - ",Tabla1[[#This Row],[Base Precio de Lista neto]])</f>
        <v>39.5101</v>
      </c>
      <c r="D7652" s="14" t="n">
        <f aca="false">IF($F$2=0," - ",Tabla1[[#This Row],[Base Precio de Lista neto]]*(1-$F$2))</f>
        <v>27.65707</v>
      </c>
      <c r="E7652" s="14" t="n">
        <f aca="false">IF($F$2=0," - ",Tabla1[[#This Row],[Base para Mejor precio]]*(1-$F$2))</f>
        <v>24.891363</v>
      </c>
      <c r="F7652" s="12" t="s">
        <v>17</v>
      </c>
      <c r="G7652" s="15"/>
      <c r="H7652" s="14" t="n">
        <f aca="false">IFERROR(IF($F$3=0,"-",Tabla1[[#This Row],[Precio de Cliente neto]]*(1+$F$3)),"-")</f>
        <v>41.485605</v>
      </c>
      <c r="I7652" s="14" t="n">
        <v>39.5101</v>
      </c>
      <c r="J7652" s="14" t="n">
        <v>35.55909</v>
      </c>
    </row>
    <row r="7653" customFormat="false" ht="15" hidden="false" customHeight="false" outlineLevel="0" collapsed="false">
      <c r="A7653" s="12" t="n">
        <v>70161</v>
      </c>
      <c r="B7653" s="13" t="s">
        <v>7666</v>
      </c>
      <c r="C7653" s="14" t="n">
        <f aca="false">IF($F$2=0," - ",Tabla1[[#This Row],[Base Precio de Lista neto]])</f>
        <v>28.8011</v>
      </c>
      <c r="D7653" s="14" t="n">
        <f aca="false">IF($F$2=0," - ",Tabla1[[#This Row],[Base Precio de Lista neto]]*(1-$F$2))</f>
        <v>20.16077</v>
      </c>
      <c r="E7653" s="14" t="n">
        <f aca="false">IF($F$2=0," - ",Tabla1[[#This Row],[Base para Mejor precio]]*(1-$F$2))</f>
        <v>18.144693</v>
      </c>
      <c r="F7653" s="12" t="s">
        <v>17</v>
      </c>
      <c r="G7653" s="15"/>
      <c r="H7653" s="14" t="n">
        <f aca="false">IFERROR(IF($F$3=0,"-",Tabla1[[#This Row],[Precio de Cliente neto]]*(1+$F$3)),"-")</f>
        <v>30.241155</v>
      </c>
      <c r="I7653" s="14" t="n">
        <v>28.8011</v>
      </c>
      <c r="J7653" s="14" t="n">
        <v>25.92099</v>
      </c>
    </row>
    <row r="7654" customFormat="false" ht="15" hidden="false" customHeight="false" outlineLevel="0" collapsed="false">
      <c r="A7654" s="12" t="n">
        <v>70162</v>
      </c>
      <c r="B7654" s="13" t="s">
        <v>7667</v>
      </c>
      <c r="C7654" s="14" t="n">
        <f aca="false">IF($F$2=0," - ",Tabla1[[#This Row],[Base Precio de Lista neto]])</f>
        <v>21.8193</v>
      </c>
      <c r="D7654" s="14" t="n">
        <f aca="false">IF($F$2=0," - ",Tabla1[[#This Row],[Base Precio de Lista neto]]*(1-$F$2))</f>
        <v>15.27351</v>
      </c>
      <c r="E7654" s="14" t="n">
        <f aca="false">IF($F$2=0," - ",Tabla1[[#This Row],[Base para Mejor precio]]*(1-$F$2))</f>
        <v>13.746159</v>
      </c>
      <c r="F7654" s="12" t="s">
        <v>17</v>
      </c>
      <c r="G7654" s="15"/>
      <c r="H7654" s="14" t="n">
        <f aca="false">IFERROR(IF($F$3=0,"-",Tabla1[[#This Row],[Precio de Cliente neto]]*(1+$F$3)),"-")</f>
        <v>22.910265</v>
      </c>
      <c r="I7654" s="14" t="n">
        <v>21.8193</v>
      </c>
      <c r="J7654" s="14" t="n">
        <v>19.63737</v>
      </c>
    </row>
    <row r="7655" customFormat="false" ht="15" hidden="false" customHeight="false" outlineLevel="0" collapsed="false">
      <c r="A7655" s="12" t="n">
        <v>70163</v>
      </c>
      <c r="B7655" s="13" t="s">
        <v>7668</v>
      </c>
      <c r="C7655" s="14" t="n">
        <f aca="false">IF($F$2=0," - ",Tabla1[[#This Row],[Base Precio de Lista neto]])</f>
        <v>46.4693</v>
      </c>
      <c r="D7655" s="14" t="n">
        <f aca="false">IF($F$2=0," - ",Tabla1[[#This Row],[Base Precio de Lista neto]]*(1-$F$2))</f>
        <v>32.52851</v>
      </c>
      <c r="E7655" s="14" t="n">
        <f aca="false">IF($F$2=0," - ",Tabla1[[#This Row],[Base para Mejor precio]]*(1-$F$2))</f>
        <v>29.275659</v>
      </c>
      <c r="F7655" s="12" t="s">
        <v>17</v>
      </c>
      <c r="G7655" s="15"/>
      <c r="H7655" s="14" t="n">
        <f aca="false">IFERROR(IF($F$3=0,"-",Tabla1[[#This Row],[Precio de Cliente neto]]*(1+$F$3)),"-")</f>
        <v>48.792765</v>
      </c>
      <c r="I7655" s="14" t="n">
        <v>46.4693</v>
      </c>
      <c r="J7655" s="14" t="n">
        <v>41.82237</v>
      </c>
    </row>
    <row r="7656" customFormat="false" ht="15" hidden="false" customHeight="false" outlineLevel="0" collapsed="false">
      <c r="A7656" s="12" t="n">
        <v>70164</v>
      </c>
      <c r="B7656" s="13" t="s">
        <v>7669</v>
      </c>
      <c r="C7656" s="14" t="n">
        <f aca="false">IF($F$2=0," - ",Tabla1[[#This Row],[Base Precio de Lista neto]])</f>
        <v>144.7722</v>
      </c>
      <c r="D7656" s="14" t="n">
        <f aca="false">IF($F$2=0," - ",Tabla1[[#This Row],[Base Precio de Lista neto]]*(1-$F$2))</f>
        <v>101.34054</v>
      </c>
      <c r="E7656" s="14" t="n">
        <f aca="false">IF($F$2=0," - ",Tabla1[[#This Row],[Base para Mejor precio]]*(1-$F$2))</f>
        <v>91.206486</v>
      </c>
      <c r="F7656" s="12" t="s">
        <v>17</v>
      </c>
      <c r="G7656" s="15"/>
      <c r="H7656" s="14" t="n">
        <f aca="false">IFERROR(IF($F$3=0,"-",Tabla1[[#This Row],[Precio de Cliente neto]]*(1+$F$3)),"-")</f>
        <v>152.01081</v>
      </c>
      <c r="I7656" s="14" t="n">
        <v>144.7722</v>
      </c>
      <c r="J7656" s="14" t="n">
        <v>130.29498</v>
      </c>
    </row>
    <row r="7657" customFormat="false" ht="15" hidden="false" customHeight="false" outlineLevel="0" collapsed="false">
      <c r="A7657" s="12" t="n">
        <v>70165</v>
      </c>
      <c r="B7657" s="13" t="s">
        <v>7670</v>
      </c>
      <c r="C7657" s="14" t="n">
        <f aca="false">IF($F$2=0," - ",Tabla1[[#This Row],[Base Precio de Lista neto]])</f>
        <v>144.7565</v>
      </c>
      <c r="D7657" s="14" t="n">
        <f aca="false">IF($F$2=0," - ",Tabla1[[#This Row],[Base Precio de Lista neto]]*(1-$F$2))</f>
        <v>101.32955</v>
      </c>
      <c r="E7657" s="14" t="n">
        <f aca="false">IF($F$2=0," - ",Tabla1[[#This Row],[Base para Mejor precio]]*(1-$F$2))</f>
        <v>91.196595</v>
      </c>
      <c r="F7657" s="12" t="s">
        <v>17</v>
      </c>
      <c r="G7657" s="15"/>
      <c r="H7657" s="14" t="n">
        <f aca="false">IFERROR(IF($F$3=0,"-",Tabla1[[#This Row],[Precio de Cliente neto]]*(1+$F$3)),"-")</f>
        <v>151.994325</v>
      </c>
      <c r="I7657" s="14" t="n">
        <v>144.7565</v>
      </c>
      <c r="J7657" s="14" t="n">
        <v>130.28085</v>
      </c>
    </row>
    <row r="7658" customFormat="false" ht="15" hidden="false" customHeight="false" outlineLevel="0" collapsed="false">
      <c r="A7658" s="12" t="n">
        <v>70166</v>
      </c>
      <c r="B7658" s="13" t="s">
        <v>7671</v>
      </c>
      <c r="C7658" s="14" t="n">
        <f aca="false">IF($F$2=0," - ",Tabla1[[#This Row],[Base Precio de Lista neto]])</f>
        <v>26.5741</v>
      </c>
      <c r="D7658" s="14" t="n">
        <f aca="false">IF($F$2=0," - ",Tabla1[[#This Row],[Base Precio de Lista neto]]*(1-$F$2))</f>
        <v>18.60187</v>
      </c>
      <c r="E7658" s="14" t="n">
        <f aca="false">IF($F$2=0," - ",Tabla1[[#This Row],[Base para Mejor precio]]*(1-$F$2))</f>
        <v>16.741683</v>
      </c>
      <c r="F7658" s="12" t="s">
        <v>17</v>
      </c>
      <c r="G7658" s="15"/>
      <c r="H7658" s="14" t="n">
        <f aca="false">IFERROR(IF($F$3=0,"-",Tabla1[[#This Row],[Precio de Cliente neto]]*(1+$F$3)),"-")</f>
        <v>27.902805</v>
      </c>
      <c r="I7658" s="14" t="n">
        <v>26.5741</v>
      </c>
      <c r="J7658" s="14" t="n">
        <v>23.91669</v>
      </c>
    </row>
    <row r="7659" customFormat="false" ht="15" hidden="false" customHeight="false" outlineLevel="0" collapsed="false">
      <c r="A7659" s="12" t="n">
        <v>70170</v>
      </c>
      <c r="B7659" s="13" t="s">
        <v>7672</v>
      </c>
      <c r="C7659" s="14" t="n">
        <f aca="false">IF($F$2=0," - ",Tabla1[[#This Row],[Base Precio de Lista neto]])</f>
        <v>94.2374</v>
      </c>
      <c r="D7659" s="14" t="n">
        <f aca="false">IF($F$2=0," - ",Tabla1[[#This Row],[Base Precio de Lista neto]]*(1-$F$2))</f>
        <v>65.96618</v>
      </c>
      <c r="E7659" s="14" t="n">
        <f aca="false">IF($F$2=0," - ",Tabla1[[#This Row],[Base para Mejor precio]]*(1-$F$2))</f>
        <v>59.369562</v>
      </c>
      <c r="F7659" s="12" t="s">
        <v>17</v>
      </c>
      <c r="G7659" s="15"/>
      <c r="H7659" s="14" t="n">
        <f aca="false">IFERROR(IF($F$3=0,"-",Tabla1[[#This Row],[Precio de Cliente neto]]*(1+$F$3)),"-")</f>
        <v>98.94927</v>
      </c>
      <c r="I7659" s="14" t="n">
        <v>94.2374</v>
      </c>
      <c r="J7659" s="14" t="n">
        <v>84.81366</v>
      </c>
    </row>
    <row r="7660" customFormat="false" ht="15" hidden="false" customHeight="false" outlineLevel="0" collapsed="false">
      <c r="A7660" s="12" t="n">
        <v>70171</v>
      </c>
      <c r="B7660" s="13" t="s">
        <v>7673</v>
      </c>
      <c r="C7660" s="14" t="n">
        <f aca="false">IF($F$2=0," - ",Tabla1[[#This Row],[Base Precio de Lista neto]])</f>
        <v>111.4079</v>
      </c>
      <c r="D7660" s="14" t="n">
        <f aca="false">IF($F$2=0," - ",Tabla1[[#This Row],[Base Precio de Lista neto]]*(1-$F$2))</f>
        <v>77.98553</v>
      </c>
      <c r="E7660" s="14" t="n">
        <f aca="false">IF($F$2=0," - ",Tabla1[[#This Row],[Base para Mejor precio]]*(1-$F$2))</f>
        <v>70.186977</v>
      </c>
      <c r="F7660" s="12" t="s">
        <v>17</v>
      </c>
      <c r="G7660" s="15"/>
      <c r="H7660" s="14" t="n">
        <f aca="false">IFERROR(IF($F$3=0,"-",Tabla1[[#This Row],[Precio de Cliente neto]]*(1+$F$3)),"-")</f>
        <v>116.978295</v>
      </c>
      <c r="I7660" s="14" t="n">
        <v>111.4079</v>
      </c>
      <c r="J7660" s="14" t="n">
        <v>100.26711</v>
      </c>
    </row>
    <row r="7661" customFormat="false" ht="15" hidden="false" customHeight="false" outlineLevel="0" collapsed="false">
      <c r="A7661" s="12" t="n">
        <v>70172</v>
      </c>
      <c r="B7661" s="13" t="s">
        <v>7674</v>
      </c>
      <c r="C7661" s="14" t="n">
        <f aca="false">IF($F$2=0," - ",Tabla1[[#This Row],[Base Precio de Lista neto]])</f>
        <v>61.5369</v>
      </c>
      <c r="D7661" s="14" t="n">
        <f aca="false">IF($F$2=0," - ",Tabla1[[#This Row],[Base Precio de Lista neto]]*(1-$F$2))</f>
        <v>43.07583</v>
      </c>
      <c r="E7661" s="14" t="n">
        <f aca="false">IF($F$2=0," - ",Tabla1[[#This Row],[Base para Mejor precio]]*(1-$F$2))</f>
        <v>38.768247</v>
      </c>
      <c r="F7661" s="12" t="s">
        <v>17</v>
      </c>
      <c r="G7661" s="15"/>
      <c r="H7661" s="14" t="n">
        <f aca="false">IFERROR(IF($F$3=0,"-",Tabla1[[#This Row],[Precio de Cliente neto]]*(1+$F$3)),"-")</f>
        <v>64.613745</v>
      </c>
      <c r="I7661" s="14" t="n">
        <v>61.5369</v>
      </c>
      <c r="J7661" s="14" t="n">
        <v>55.38321</v>
      </c>
    </row>
    <row r="7662" customFormat="false" ht="15" hidden="false" customHeight="false" outlineLevel="0" collapsed="false">
      <c r="A7662" s="12" t="n">
        <v>70173</v>
      </c>
      <c r="B7662" s="13" t="s">
        <v>7675</v>
      </c>
      <c r="C7662" s="14" t="n">
        <f aca="false">IF($F$2=0," - ",Tabla1[[#This Row],[Base Precio de Lista neto]])</f>
        <v>62.5522</v>
      </c>
      <c r="D7662" s="14" t="n">
        <f aca="false">IF($F$2=0," - ",Tabla1[[#This Row],[Base Precio de Lista neto]]*(1-$F$2))</f>
        <v>43.78654</v>
      </c>
      <c r="E7662" s="14" t="n">
        <f aca="false">IF($F$2=0," - ",Tabla1[[#This Row],[Base para Mejor precio]]*(1-$F$2))</f>
        <v>39.407886</v>
      </c>
      <c r="F7662" s="12" t="s">
        <v>17</v>
      </c>
      <c r="G7662" s="15"/>
      <c r="H7662" s="14" t="n">
        <f aca="false">IFERROR(IF($F$3=0,"-",Tabla1[[#This Row],[Precio de Cliente neto]]*(1+$F$3)),"-")</f>
        <v>65.67981</v>
      </c>
      <c r="I7662" s="14" t="n">
        <v>62.5522</v>
      </c>
      <c r="J7662" s="14" t="n">
        <v>56.29698</v>
      </c>
    </row>
    <row r="7663" customFormat="false" ht="15" hidden="false" customHeight="false" outlineLevel="0" collapsed="false">
      <c r="A7663" s="12" t="n">
        <v>70174</v>
      </c>
      <c r="B7663" s="13" t="s">
        <v>7676</v>
      </c>
      <c r="C7663" s="14" t="n">
        <f aca="false">IF($F$2=0," - ",Tabla1[[#This Row],[Base Precio de Lista neto]])</f>
        <v>67.8269</v>
      </c>
      <c r="D7663" s="14" t="n">
        <f aca="false">IF($F$2=0," - ",Tabla1[[#This Row],[Base Precio de Lista neto]]*(1-$F$2))</f>
        <v>47.47883</v>
      </c>
      <c r="E7663" s="14" t="n">
        <f aca="false">IF($F$2=0," - ",Tabla1[[#This Row],[Base para Mejor precio]]*(1-$F$2))</f>
        <v>42.730947</v>
      </c>
      <c r="F7663" s="12" t="s">
        <v>17</v>
      </c>
      <c r="G7663" s="15"/>
      <c r="H7663" s="14" t="n">
        <f aca="false">IFERROR(IF($F$3=0,"-",Tabla1[[#This Row],[Precio de Cliente neto]]*(1+$F$3)),"-")</f>
        <v>71.218245</v>
      </c>
      <c r="I7663" s="14" t="n">
        <v>67.8269</v>
      </c>
      <c r="J7663" s="14" t="n">
        <v>61.04421</v>
      </c>
    </row>
    <row r="7664" customFormat="false" ht="15" hidden="false" customHeight="false" outlineLevel="0" collapsed="false">
      <c r="A7664" s="12" t="n">
        <v>70175</v>
      </c>
      <c r="B7664" s="13" t="s">
        <v>7677</v>
      </c>
      <c r="C7664" s="14" t="n">
        <f aca="false">IF($F$2=0," - ",Tabla1[[#This Row],[Base Precio de Lista neto]])</f>
        <v>98.493</v>
      </c>
      <c r="D7664" s="14" t="n">
        <f aca="false">IF($F$2=0," - ",Tabla1[[#This Row],[Base Precio de Lista neto]]*(1-$F$2))</f>
        <v>68.9451</v>
      </c>
      <c r="E7664" s="14" t="n">
        <f aca="false">IF($F$2=0," - ",Tabla1[[#This Row],[Base para Mejor precio]]*(1-$F$2))</f>
        <v>62.05059</v>
      </c>
      <c r="F7664" s="12" t="s">
        <v>17</v>
      </c>
      <c r="G7664" s="15"/>
      <c r="H7664" s="14" t="n">
        <f aca="false">IFERROR(IF($F$3=0,"-",Tabla1[[#This Row],[Precio de Cliente neto]]*(1+$F$3)),"-")</f>
        <v>103.41765</v>
      </c>
      <c r="I7664" s="14" t="n">
        <v>98.493</v>
      </c>
      <c r="J7664" s="14" t="n">
        <v>88.6437</v>
      </c>
    </row>
    <row r="7665" customFormat="false" ht="15" hidden="false" customHeight="false" outlineLevel="0" collapsed="false">
      <c r="A7665" s="12" t="n">
        <v>70176</v>
      </c>
      <c r="B7665" s="13" t="s">
        <v>7678</v>
      </c>
      <c r="C7665" s="14" t="n">
        <f aca="false">IF($F$2=0," - ",Tabla1[[#This Row],[Base Precio de Lista neto]])</f>
        <v>105.072</v>
      </c>
      <c r="D7665" s="14" t="n">
        <f aca="false">IF($F$2=0," - ",Tabla1[[#This Row],[Base Precio de Lista neto]]*(1-$F$2))</f>
        <v>73.5504</v>
      </c>
      <c r="E7665" s="14" t="n">
        <f aca="false">IF($F$2=0," - ",Tabla1[[#This Row],[Base para Mejor precio]]*(1-$F$2))</f>
        <v>66.19536</v>
      </c>
      <c r="F7665" s="12" t="s">
        <v>17</v>
      </c>
      <c r="G7665" s="15"/>
      <c r="H7665" s="14" t="n">
        <f aca="false">IFERROR(IF($F$3=0,"-",Tabla1[[#This Row],[Precio de Cliente neto]]*(1+$F$3)),"-")</f>
        <v>110.3256</v>
      </c>
      <c r="I7665" s="14" t="n">
        <v>105.072</v>
      </c>
      <c r="J7665" s="14" t="n">
        <v>94.5648</v>
      </c>
    </row>
    <row r="7666" customFormat="false" ht="15" hidden="false" customHeight="false" outlineLevel="0" collapsed="false">
      <c r="A7666" s="12" t="n">
        <v>70177</v>
      </c>
      <c r="B7666" s="13" t="s">
        <v>7679</v>
      </c>
      <c r="C7666" s="14" t="n">
        <f aca="false">IF($F$2=0," - ",Tabla1[[#This Row],[Base Precio de Lista neto]])</f>
        <v>149.9519</v>
      </c>
      <c r="D7666" s="14" t="n">
        <f aca="false">IF($F$2=0," - ",Tabla1[[#This Row],[Base Precio de Lista neto]]*(1-$F$2))</f>
        <v>104.96633</v>
      </c>
      <c r="E7666" s="14" t="n">
        <f aca="false">IF($F$2=0," - ",Tabla1[[#This Row],[Base para Mejor precio]]*(1-$F$2))</f>
        <v>94.469697</v>
      </c>
      <c r="F7666" s="12" t="s">
        <v>17</v>
      </c>
      <c r="G7666" s="15"/>
      <c r="H7666" s="14" t="n">
        <f aca="false">IFERROR(IF($F$3=0,"-",Tabla1[[#This Row],[Precio de Cliente neto]]*(1+$F$3)),"-")</f>
        <v>157.449495</v>
      </c>
      <c r="I7666" s="14" t="n">
        <v>149.9519</v>
      </c>
      <c r="J7666" s="14" t="n">
        <v>134.95671</v>
      </c>
    </row>
    <row r="7667" customFormat="false" ht="15" hidden="false" customHeight="false" outlineLevel="0" collapsed="false">
      <c r="A7667" s="12" t="n">
        <v>70179</v>
      </c>
      <c r="B7667" s="13" t="s">
        <v>7680</v>
      </c>
      <c r="C7667" s="14" t="n">
        <f aca="false">IF($F$2=0," - ",Tabla1[[#This Row],[Base Precio de Lista neto]])</f>
        <v>42.6396</v>
      </c>
      <c r="D7667" s="14" t="n">
        <f aca="false">IF($F$2=0," - ",Tabla1[[#This Row],[Base Precio de Lista neto]]*(1-$F$2))</f>
        <v>29.84772</v>
      </c>
      <c r="E7667" s="14" t="n">
        <f aca="false">IF($F$2=0," - ",Tabla1[[#This Row],[Base para Mejor precio]]*(1-$F$2))</f>
        <v>26.862948</v>
      </c>
      <c r="F7667" s="12" t="s">
        <v>17</v>
      </c>
      <c r="G7667" s="15"/>
      <c r="H7667" s="14" t="n">
        <f aca="false">IFERROR(IF($F$3=0,"-",Tabla1[[#This Row],[Precio de Cliente neto]]*(1+$F$3)),"-")</f>
        <v>44.77158</v>
      </c>
      <c r="I7667" s="14" t="n">
        <v>42.6396</v>
      </c>
      <c r="J7667" s="14" t="n">
        <v>38.37564</v>
      </c>
    </row>
    <row r="7668" customFormat="false" ht="15" hidden="false" customHeight="false" outlineLevel="0" collapsed="false">
      <c r="A7668" s="12" t="n">
        <v>70180</v>
      </c>
      <c r="B7668" s="13" t="s">
        <v>7681</v>
      </c>
      <c r="C7668" s="14" t="n">
        <f aca="false">IF($F$2=0," - ",Tabla1[[#This Row],[Base Precio de Lista neto]])</f>
        <v>54.3859</v>
      </c>
      <c r="D7668" s="14" t="n">
        <f aca="false">IF($F$2=0," - ",Tabla1[[#This Row],[Base Precio de Lista neto]]*(1-$F$2))</f>
        <v>38.07013</v>
      </c>
      <c r="E7668" s="14" t="n">
        <f aca="false">IF($F$2=0," - ",Tabla1[[#This Row],[Base para Mejor precio]]*(1-$F$2))</f>
        <v>34.263117</v>
      </c>
      <c r="F7668" s="12" t="s">
        <v>17</v>
      </c>
      <c r="G7668" s="15"/>
      <c r="H7668" s="14" t="n">
        <f aca="false">IFERROR(IF($F$3=0,"-",Tabla1[[#This Row],[Precio de Cliente neto]]*(1+$F$3)),"-")</f>
        <v>57.105195</v>
      </c>
      <c r="I7668" s="14" t="n">
        <v>54.3859</v>
      </c>
      <c r="J7668" s="14" t="n">
        <v>48.94731</v>
      </c>
    </row>
    <row r="7669" customFormat="false" ht="15" hidden="false" customHeight="false" outlineLevel="0" collapsed="false">
      <c r="A7669" s="12" t="n">
        <v>70181</v>
      </c>
      <c r="B7669" s="13" t="s">
        <v>7682</v>
      </c>
      <c r="C7669" s="14" t="n">
        <f aca="false">IF($F$2=0," - ",Tabla1[[#This Row],[Base Precio de Lista neto]])</f>
        <v>64.3939</v>
      </c>
      <c r="D7669" s="14" t="n">
        <f aca="false">IF($F$2=0," - ",Tabla1[[#This Row],[Base Precio de Lista neto]]*(1-$F$2))</f>
        <v>45.07573</v>
      </c>
      <c r="E7669" s="14" t="n">
        <f aca="false">IF($F$2=0," - ",Tabla1[[#This Row],[Base para Mejor precio]]*(1-$F$2))</f>
        <v>40.568157</v>
      </c>
      <c r="F7669" s="12" t="s">
        <v>17</v>
      </c>
      <c r="G7669" s="15"/>
      <c r="H7669" s="14" t="n">
        <f aca="false">IFERROR(IF($F$3=0,"-",Tabla1[[#This Row],[Precio de Cliente neto]]*(1+$F$3)),"-")</f>
        <v>67.613595</v>
      </c>
      <c r="I7669" s="14" t="n">
        <v>64.3939</v>
      </c>
      <c r="J7669" s="14" t="n">
        <v>57.95451</v>
      </c>
    </row>
    <row r="7670" customFormat="false" ht="15" hidden="false" customHeight="false" outlineLevel="0" collapsed="false">
      <c r="A7670" s="12" t="n">
        <v>70182</v>
      </c>
      <c r="B7670" s="13" t="s">
        <v>7683</v>
      </c>
      <c r="C7670" s="14" t="n">
        <f aca="false">IF($F$2=0," - ",Tabla1[[#This Row],[Base Precio de Lista neto]])</f>
        <v>96.3369</v>
      </c>
      <c r="D7670" s="14" t="n">
        <f aca="false">IF($F$2=0," - ",Tabla1[[#This Row],[Base Precio de Lista neto]]*(1-$F$2))</f>
        <v>67.43583</v>
      </c>
      <c r="E7670" s="14" t="n">
        <f aca="false">IF($F$2=0," - ",Tabla1[[#This Row],[Base para Mejor precio]]*(1-$F$2))</f>
        <v>60.692247</v>
      </c>
      <c r="F7670" s="12" t="s">
        <v>17</v>
      </c>
      <c r="G7670" s="15"/>
      <c r="H7670" s="14" t="n">
        <f aca="false">IFERROR(IF($F$3=0,"-",Tabla1[[#This Row],[Precio de Cliente neto]]*(1+$F$3)),"-")</f>
        <v>101.153745</v>
      </c>
      <c r="I7670" s="14" t="n">
        <v>96.3369</v>
      </c>
      <c r="J7670" s="14" t="n">
        <v>86.70321</v>
      </c>
    </row>
    <row r="7671" customFormat="false" ht="15" hidden="false" customHeight="false" outlineLevel="0" collapsed="false">
      <c r="A7671" s="12" t="n">
        <v>70211</v>
      </c>
      <c r="B7671" s="13" t="s">
        <v>7684</v>
      </c>
      <c r="C7671" s="14" t="n">
        <f aca="false">IF($F$2=0," - ",Tabla1[[#This Row],[Base Precio de Lista neto]])</f>
        <v>1092.2565</v>
      </c>
      <c r="D7671" s="14" t="n">
        <f aca="false">IF($F$2=0," - ",Tabla1[[#This Row],[Base Precio de Lista neto]]*(1-$F$2))</f>
        <v>764.57955</v>
      </c>
      <c r="E7671" s="14" t="n">
        <f aca="false">IF($F$2=0," - ",Tabla1[[#This Row],[Base para Mejor precio]]*(1-$F$2))</f>
        <v>688.121595</v>
      </c>
      <c r="F7671" s="12" t="s">
        <v>31</v>
      </c>
      <c r="G7671" s="15"/>
      <c r="H7671" s="14" t="n">
        <f aca="false">IFERROR(IF($F$3=0,"-",Tabla1[[#This Row],[Precio de Cliente neto]]*(1+$F$3)),"-")</f>
        <v>1146.869325</v>
      </c>
      <c r="I7671" s="14" t="n">
        <v>1092.2565</v>
      </c>
      <c r="J7671" s="14" t="n">
        <v>983.03085</v>
      </c>
    </row>
    <row r="7672" customFormat="false" ht="15" hidden="false" customHeight="false" outlineLevel="0" collapsed="false">
      <c r="A7672" s="12" t="n">
        <v>70212</v>
      </c>
      <c r="B7672" s="13" t="s">
        <v>7685</v>
      </c>
      <c r="C7672" s="14" t="n">
        <f aca="false">IF($F$2=0," - ",Tabla1[[#This Row],[Base Precio de Lista neto]])</f>
        <v>1524.2749</v>
      </c>
      <c r="D7672" s="14" t="n">
        <f aca="false">IF($F$2=0," - ",Tabla1[[#This Row],[Base Precio de Lista neto]]*(1-$F$2))</f>
        <v>1066.99243</v>
      </c>
      <c r="E7672" s="14" t="n">
        <f aca="false">IF($F$2=0," - ",Tabla1[[#This Row],[Base para Mejor precio]]*(1-$F$2))</f>
        <v>960.293187</v>
      </c>
      <c r="F7672" s="12" t="s">
        <v>31</v>
      </c>
      <c r="G7672" s="15"/>
      <c r="H7672" s="14" t="n">
        <f aca="false">IFERROR(IF($F$3=0,"-",Tabla1[[#This Row],[Precio de Cliente neto]]*(1+$F$3)),"-")</f>
        <v>1600.488645</v>
      </c>
      <c r="I7672" s="14" t="n">
        <v>1524.2749</v>
      </c>
      <c r="J7672" s="14" t="n">
        <v>1371.84741</v>
      </c>
    </row>
    <row r="7673" customFormat="false" ht="15" hidden="false" customHeight="false" outlineLevel="0" collapsed="false">
      <c r="A7673" s="12" t="n">
        <v>70215</v>
      </c>
      <c r="B7673" s="13" t="s">
        <v>7686</v>
      </c>
      <c r="C7673" s="14" t="n">
        <f aca="false">IF($F$2=0," - ",Tabla1[[#This Row],[Base Precio de Lista neto]])</f>
        <v>4335.2258</v>
      </c>
      <c r="D7673" s="14" t="n">
        <f aca="false">IF($F$2=0," - ",Tabla1[[#This Row],[Base Precio de Lista neto]]*(1-$F$2))</f>
        <v>3034.65806</v>
      </c>
      <c r="E7673" s="14" t="n">
        <f aca="false">IF($F$2=0," - ",Tabla1[[#This Row],[Base para Mejor precio]]*(1-$F$2))</f>
        <v>2731.192254</v>
      </c>
      <c r="F7673" s="12" t="s">
        <v>14</v>
      </c>
      <c r="G7673" s="15"/>
      <c r="H7673" s="14" t="n">
        <f aca="false">IFERROR(IF($F$3=0,"-",Tabla1[[#This Row],[Precio de Cliente neto]]*(1+$F$3)),"-")</f>
        <v>4551.98709</v>
      </c>
      <c r="I7673" s="14" t="n">
        <v>4335.2258</v>
      </c>
      <c r="J7673" s="14" t="n">
        <v>3901.70322</v>
      </c>
    </row>
    <row r="7674" customFormat="false" ht="15" hidden="false" customHeight="false" outlineLevel="0" collapsed="false">
      <c r="A7674" s="12" t="n">
        <v>70216</v>
      </c>
      <c r="B7674" s="13" t="s">
        <v>7687</v>
      </c>
      <c r="C7674" s="14" t="n">
        <f aca="false">IF($F$2=0," - ",Tabla1[[#This Row],[Base Precio de Lista neto]])</f>
        <v>4974.0387</v>
      </c>
      <c r="D7674" s="14" t="n">
        <f aca="false">IF($F$2=0," - ",Tabla1[[#This Row],[Base Precio de Lista neto]]*(1-$F$2))</f>
        <v>3481.82709</v>
      </c>
      <c r="E7674" s="14" t="n">
        <f aca="false">IF($F$2=0," - ",Tabla1[[#This Row],[Base para Mejor precio]]*(1-$F$2))</f>
        <v>3133.644381</v>
      </c>
      <c r="F7674" s="12" t="s">
        <v>14</v>
      </c>
      <c r="G7674" s="15"/>
      <c r="H7674" s="14" t="n">
        <f aca="false">IFERROR(IF($F$3=0,"-",Tabla1[[#This Row],[Precio de Cliente neto]]*(1+$F$3)),"-")</f>
        <v>5222.740635</v>
      </c>
      <c r="I7674" s="14" t="n">
        <v>4974.0387</v>
      </c>
      <c r="J7674" s="14" t="n">
        <v>4476.63483</v>
      </c>
    </row>
    <row r="7675" customFormat="false" ht="15" hidden="false" customHeight="false" outlineLevel="0" collapsed="false">
      <c r="A7675" s="12" t="n">
        <v>70217</v>
      </c>
      <c r="B7675" s="13" t="s">
        <v>7688</v>
      </c>
      <c r="C7675" s="14" t="n">
        <f aca="false">IF($F$2=0," - ",Tabla1[[#This Row],[Base Precio de Lista neto]])</f>
        <v>210916.8813</v>
      </c>
      <c r="D7675" s="14" t="n">
        <f aca="false">IF($F$2=0," - ",Tabla1[[#This Row],[Base Precio de Lista neto]]*(1-$F$2))</f>
        <v>147641.81691</v>
      </c>
      <c r="E7675" s="14" t="n">
        <f aca="false">IF($F$2=0," - ",Tabla1[[#This Row],[Base para Mejor precio]]*(1-$F$2))</f>
        <v>132877.635219</v>
      </c>
      <c r="F7675" s="12" t="s">
        <v>31</v>
      </c>
      <c r="G7675" s="15"/>
      <c r="H7675" s="14" t="n">
        <f aca="false">IFERROR(IF($F$3=0,"-",Tabla1[[#This Row],[Precio de Cliente neto]]*(1+$F$3)),"-")</f>
        <v>221462.725365</v>
      </c>
      <c r="I7675" s="14" t="n">
        <v>210916.8813</v>
      </c>
      <c r="J7675" s="14" t="n">
        <v>189825.19317</v>
      </c>
    </row>
    <row r="7676" customFormat="false" ht="15" hidden="false" customHeight="false" outlineLevel="0" collapsed="false">
      <c r="A7676" s="12" t="n">
        <v>70218</v>
      </c>
      <c r="B7676" s="13" t="s">
        <v>7689</v>
      </c>
      <c r="C7676" s="14" t="n">
        <f aca="false">IF($F$2=0," - ",Tabla1[[#This Row],[Base Precio de Lista neto]])</f>
        <v>324088.8262</v>
      </c>
      <c r="D7676" s="14" t="n">
        <f aca="false">IF($F$2=0," - ",Tabla1[[#This Row],[Base Precio de Lista neto]]*(1-$F$2))</f>
        <v>226862.17834</v>
      </c>
      <c r="E7676" s="14" t="n">
        <f aca="false">IF($F$2=0," - ",Tabla1[[#This Row],[Base para Mejor precio]]*(1-$F$2))</f>
        <v>204175.960506</v>
      </c>
      <c r="F7676" s="12" t="s">
        <v>31</v>
      </c>
      <c r="G7676" s="15"/>
      <c r="H7676" s="14" t="n">
        <f aca="false">IFERROR(IF($F$3=0,"-",Tabla1[[#This Row],[Precio de Cliente neto]]*(1+$F$3)),"-")</f>
        <v>340293.26751</v>
      </c>
      <c r="I7676" s="14" t="n">
        <v>324088.8262</v>
      </c>
      <c r="J7676" s="14" t="n">
        <v>291679.94358</v>
      </c>
    </row>
    <row r="7677" customFormat="false" ht="15" hidden="false" customHeight="false" outlineLevel="0" collapsed="false">
      <c r="A7677" s="12" t="n">
        <v>70220</v>
      </c>
      <c r="B7677" s="13" t="s">
        <v>7690</v>
      </c>
      <c r="C7677" s="14" t="n">
        <f aca="false">IF($F$2=0," - ",Tabla1[[#This Row],[Base Precio de Lista neto]])</f>
        <v>41112.2165</v>
      </c>
      <c r="D7677" s="14" t="n">
        <f aca="false">IF($F$2=0," - ",Tabla1[[#This Row],[Base Precio de Lista neto]]*(1-$F$2))</f>
        <v>28778.55155</v>
      </c>
      <c r="E7677" s="14" t="n">
        <f aca="false">IF($F$2=0," - ",Tabla1[[#This Row],[Base para Mejor precio]]*(1-$F$2))</f>
        <v>25900.696395</v>
      </c>
      <c r="F7677" s="12" t="s">
        <v>31</v>
      </c>
      <c r="G7677" s="15"/>
      <c r="H7677" s="14" t="n">
        <f aca="false">IFERROR(IF($F$3=0,"-",Tabla1[[#This Row],[Precio de Cliente neto]]*(1+$F$3)),"-")</f>
        <v>43167.827325</v>
      </c>
      <c r="I7677" s="14" t="n">
        <v>41112.2165</v>
      </c>
      <c r="J7677" s="14" t="n">
        <v>37000.99485</v>
      </c>
    </row>
    <row r="7678" customFormat="false" ht="15" hidden="false" customHeight="false" outlineLevel="0" collapsed="false">
      <c r="A7678" s="12" t="n">
        <v>70221</v>
      </c>
      <c r="B7678" s="13" t="s">
        <v>7691</v>
      </c>
      <c r="C7678" s="14" t="n">
        <f aca="false">IF($F$2=0," - ",Tabla1[[#This Row],[Base Precio de Lista neto]])</f>
        <v>51000.3935</v>
      </c>
      <c r="D7678" s="14" t="n">
        <f aca="false">IF($F$2=0," - ",Tabla1[[#This Row],[Base Precio de Lista neto]]*(1-$F$2))</f>
        <v>35700.27545</v>
      </c>
      <c r="E7678" s="14" t="n">
        <f aca="false">IF($F$2=0," - ",Tabla1[[#This Row],[Base para Mejor precio]]*(1-$F$2))</f>
        <v>32130.247905</v>
      </c>
      <c r="F7678" s="12" t="s">
        <v>31</v>
      </c>
      <c r="G7678" s="15"/>
      <c r="H7678" s="14" t="n">
        <f aca="false">IFERROR(IF($F$3=0,"-",Tabla1[[#This Row],[Precio de Cliente neto]]*(1+$F$3)),"-")</f>
        <v>53550.413175</v>
      </c>
      <c r="I7678" s="14" t="n">
        <v>51000.3935</v>
      </c>
      <c r="J7678" s="14" t="n">
        <v>45900.35415</v>
      </c>
    </row>
    <row r="7679" customFormat="false" ht="15" hidden="false" customHeight="false" outlineLevel="0" collapsed="false">
      <c r="A7679" s="12" t="n">
        <v>70227</v>
      </c>
      <c r="B7679" s="13" t="s">
        <v>7692</v>
      </c>
      <c r="C7679" s="14" t="n">
        <f aca="false">IF($F$2=0," - ",Tabla1[[#This Row],[Base Precio de Lista neto]])</f>
        <v>32119.9854</v>
      </c>
      <c r="D7679" s="14" t="n">
        <f aca="false">IF($F$2=0," - ",Tabla1[[#This Row],[Base Precio de Lista neto]]*(1-$F$2))</f>
        <v>22483.98978</v>
      </c>
      <c r="E7679" s="14" t="n">
        <f aca="false">IF($F$2=0," - ",Tabla1[[#This Row],[Base para Mejor precio]]*(1-$F$2))</f>
        <v>20235.590802</v>
      </c>
      <c r="F7679" s="12" t="s">
        <v>14</v>
      </c>
      <c r="G7679" s="15"/>
      <c r="H7679" s="14" t="n">
        <f aca="false">IFERROR(IF($F$3=0,"-",Tabla1[[#This Row],[Precio de Cliente neto]]*(1+$F$3)),"-")</f>
        <v>33725.98467</v>
      </c>
      <c r="I7679" s="14" t="n">
        <v>32119.9854</v>
      </c>
      <c r="J7679" s="14" t="n">
        <v>28907.98686</v>
      </c>
    </row>
    <row r="7680" customFormat="false" ht="15" hidden="false" customHeight="false" outlineLevel="0" collapsed="false">
      <c r="A7680" s="12" t="n">
        <v>70228</v>
      </c>
      <c r="B7680" s="13" t="s">
        <v>7693</v>
      </c>
      <c r="C7680" s="14" t="n">
        <f aca="false">IF($F$2=0," - ",Tabla1[[#This Row],[Base Precio de Lista neto]])</f>
        <v>53665.8956</v>
      </c>
      <c r="D7680" s="14" t="n">
        <f aca="false">IF($F$2=0," - ",Tabla1[[#This Row],[Base Precio de Lista neto]]*(1-$F$2))</f>
        <v>37566.12692</v>
      </c>
      <c r="E7680" s="14" t="n">
        <f aca="false">IF($F$2=0," - ",Tabla1[[#This Row],[Base para Mejor precio]]*(1-$F$2))</f>
        <v>33809.514228</v>
      </c>
      <c r="F7680" s="12" t="s">
        <v>14</v>
      </c>
      <c r="G7680" s="15"/>
      <c r="H7680" s="14" t="n">
        <f aca="false">IFERROR(IF($F$3=0,"-",Tabla1[[#This Row],[Precio de Cliente neto]]*(1+$F$3)),"-")</f>
        <v>56349.19038</v>
      </c>
      <c r="I7680" s="14" t="n">
        <v>53665.8956</v>
      </c>
      <c r="J7680" s="14" t="n">
        <v>48299.30604</v>
      </c>
    </row>
    <row r="7681" customFormat="false" ht="15" hidden="false" customHeight="false" outlineLevel="0" collapsed="false">
      <c r="A7681" s="12" t="n">
        <v>70229</v>
      </c>
      <c r="B7681" s="13" t="s">
        <v>7694</v>
      </c>
      <c r="C7681" s="14" t="n">
        <f aca="false">IF($F$2=0," - ",Tabla1[[#This Row],[Base Precio de Lista neto]])</f>
        <v>72399.3271</v>
      </c>
      <c r="D7681" s="14" t="n">
        <f aca="false">IF($F$2=0," - ",Tabla1[[#This Row],[Base Precio de Lista neto]]*(1-$F$2))</f>
        <v>50679.52897</v>
      </c>
      <c r="E7681" s="14" t="n">
        <f aca="false">IF($F$2=0," - ",Tabla1[[#This Row],[Base para Mejor precio]]*(1-$F$2))</f>
        <v>45611.576073</v>
      </c>
      <c r="F7681" s="12" t="s">
        <v>14</v>
      </c>
      <c r="G7681" s="15"/>
      <c r="H7681" s="14" t="n">
        <f aca="false">IFERROR(IF($F$3=0,"-",Tabla1[[#This Row],[Precio de Cliente neto]]*(1+$F$3)),"-")</f>
        <v>76019.293455</v>
      </c>
      <c r="I7681" s="14" t="n">
        <v>72399.3271</v>
      </c>
      <c r="J7681" s="14" t="n">
        <v>65159.39439</v>
      </c>
    </row>
    <row r="7682" customFormat="false" ht="15" hidden="false" customHeight="false" outlineLevel="0" collapsed="false">
      <c r="A7682" s="12" t="n">
        <v>70230</v>
      </c>
      <c r="B7682" s="13" t="s">
        <v>7695</v>
      </c>
      <c r="C7682" s="14" t="n">
        <f aca="false">IF($F$2=0," - ",Tabla1[[#This Row],[Base Precio de Lista neto]])</f>
        <v>69153.0758</v>
      </c>
      <c r="D7682" s="14" t="n">
        <f aca="false">IF($F$2=0," - ",Tabla1[[#This Row],[Base Precio de Lista neto]]*(1-$F$2))</f>
        <v>48407.15306</v>
      </c>
      <c r="E7682" s="14" t="n">
        <f aca="false">IF($F$2=0," - ",Tabla1[[#This Row],[Base para Mejor precio]]*(1-$F$2))</f>
        <v>43566.437754</v>
      </c>
      <c r="F7682" s="12" t="s">
        <v>31</v>
      </c>
      <c r="G7682" s="15"/>
      <c r="H7682" s="14" t="n">
        <f aca="false">IFERROR(IF($F$3=0,"-",Tabla1[[#This Row],[Precio de Cliente neto]]*(1+$F$3)),"-")</f>
        <v>72610.72959</v>
      </c>
      <c r="I7682" s="14" t="n">
        <v>69153.0758</v>
      </c>
      <c r="J7682" s="14" t="n">
        <v>62237.76822</v>
      </c>
    </row>
    <row r="7683" customFormat="false" ht="15" hidden="false" customHeight="false" outlineLevel="0" collapsed="false">
      <c r="A7683" s="12" t="n">
        <v>70231</v>
      </c>
      <c r="B7683" s="13" t="s">
        <v>7696</v>
      </c>
      <c r="C7683" s="14" t="n">
        <f aca="false">IF($F$2=0," - ",Tabla1[[#This Row],[Base Precio de Lista neto]])</f>
        <v>91627.8254</v>
      </c>
      <c r="D7683" s="14" t="n">
        <f aca="false">IF($F$2=0," - ",Tabla1[[#This Row],[Base Precio de Lista neto]]*(1-$F$2))</f>
        <v>64139.47778</v>
      </c>
      <c r="E7683" s="14" t="n">
        <f aca="false">IF($F$2=0," - ",Tabla1[[#This Row],[Base para Mejor precio]]*(1-$F$2))</f>
        <v>57725.530002</v>
      </c>
      <c r="F7683" s="12" t="s">
        <v>31</v>
      </c>
      <c r="G7683" s="15"/>
      <c r="H7683" s="14" t="n">
        <f aca="false">IFERROR(IF($F$3=0,"-",Tabla1[[#This Row],[Precio de Cliente neto]]*(1+$F$3)),"-")</f>
        <v>96209.21667</v>
      </c>
      <c r="I7683" s="14" t="n">
        <v>91627.8254</v>
      </c>
      <c r="J7683" s="14" t="n">
        <v>82465.04286</v>
      </c>
    </row>
    <row r="7684" customFormat="false" ht="15" hidden="false" customHeight="false" outlineLevel="0" collapsed="false">
      <c r="A7684" s="12" t="n">
        <v>70232</v>
      </c>
      <c r="B7684" s="13" t="s">
        <v>7697</v>
      </c>
      <c r="C7684" s="14" t="n">
        <f aca="false">IF($F$2=0," - ",Tabla1[[#This Row],[Base Precio de Lista neto]])</f>
        <v>115831.402</v>
      </c>
      <c r="D7684" s="14" t="n">
        <f aca="false">IF($F$2=0," - ",Tabla1[[#This Row],[Base Precio de Lista neto]]*(1-$F$2))</f>
        <v>81081.9814</v>
      </c>
      <c r="E7684" s="14" t="n">
        <f aca="false">IF($F$2=0," - ",Tabla1[[#This Row],[Base para Mejor precio]]*(1-$F$2))</f>
        <v>72973.78326</v>
      </c>
      <c r="F7684" s="12" t="s">
        <v>31</v>
      </c>
      <c r="G7684" s="15"/>
      <c r="H7684" s="14" t="n">
        <f aca="false">IFERROR(IF($F$3=0,"-",Tabla1[[#This Row],[Precio de Cliente neto]]*(1+$F$3)),"-")</f>
        <v>121622.9721</v>
      </c>
      <c r="I7684" s="14" t="n">
        <v>115831.402</v>
      </c>
      <c r="J7684" s="14" t="n">
        <v>104248.2618</v>
      </c>
    </row>
    <row r="7685" customFormat="false" ht="15" hidden="false" customHeight="false" outlineLevel="0" collapsed="false">
      <c r="A7685" s="12" t="n">
        <v>70233</v>
      </c>
      <c r="B7685" s="13" t="s">
        <v>7698</v>
      </c>
      <c r="C7685" s="14" t="n">
        <f aca="false">IF($F$2=0," - ",Tabla1[[#This Row],[Base Precio de Lista neto]])</f>
        <v>37047.9832</v>
      </c>
      <c r="D7685" s="14" t="n">
        <f aca="false">IF($F$2=0," - ",Tabla1[[#This Row],[Base Precio de Lista neto]]*(1-$F$2))</f>
        <v>25933.58824</v>
      </c>
      <c r="E7685" s="14" t="n">
        <f aca="false">IF($F$2=0," - ",Tabla1[[#This Row],[Base para Mejor precio]]*(1-$F$2))</f>
        <v>23340.229416</v>
      </c>
      <c r="F7685" s="12" t="s">
        <v>14</v>
      </c>
      <c r="G7685" s="15"/>
      <c r="H7685" s="14" t="n">
        <f aca="false">IFERROR(IF($F$3=0,"-",Tabla1[[#This Row],[Precio de Cliente neto]]*(1+$F$3)),"-")</f>
        <v>38900.38236</v>
      </c>
      <c r="I7685" s="14" t="n">
        <v>37047.9832</v>
      </c>
      <c r="J7685" s="14" t="n">
        <v>33343.18488</v>
      </c>
    </row>
    <row r="7686" customFormat="false" ht="15" hidden="false" customHeight="false" outlineLevel="0" collapsed="false">
      <c r="A7686" s="12" t="n">
        <v>70234</v>
      </c>
      <c r="B7686" s="13" t="s">
        <v>7699</v>
      </c>
      <c r="C7686" s="14" t="n">
        <f aca="false">IF($F$2=0," - ",Tabla1[[#This Row],[Base Precio de Lista neto]])</f>
        <v>20035.8309</v>
      </c>
      <c r="D7686" s="14" t="n">
        <f aca="false">IF($F$2=0," - ",Tabla1[[#This Row],[Base Precio de Lista neto]]*(1-$F$2))</f>
        <v>14025.08163</v>
      </c>
      <c r="E7686" s="14" t="n">
        <f aca="false">IF($F$2=0," - ",Tabla1[[#This Row],[Base para Mejor precio]]*(1-$F$2))</f>
        <v>12622.573467</v>
      </c>
      <c r="F7686" s="12" t="s">
        <v>14</v>
      </c>
      <c r="G7686" s="15"/>
      <c r="H7686" s="14" t="n">
        <f aca="false">IFERROR(IF($F$3=0,"-",Tabla1[[#This Row],[Precio de Cliente neto]]*(1+$F$3)),"-")</f>
        <v>21037.622445</v>
      </c>
      <c r="I7686" s="14" t="n">
        <v>20035.8309</v>
      </c>
      <c r="J7686" s="14" t="n">
        <v>18032.24781</v>
      </c>
    </row>
    <row r="7687" customFormat="false" ht="15" hidden="false" customHeight="false" outlineLevel="0" collapsed="false">
      <c r="A7687" s="12" t="n">
        <v>70235</v>
      </c>
      <c r="B7687" s="13" t="s">
        <v>7700</v>
      </c>
      <c r="C7687" s="14" t="n">
        <f aca="false">IF($F$2=0," - ",Tabla1[[#This Row],[Base Precio de Lista neto]])</f>
        <v>24819.5087</v>
      </c>
      <c r="D7687" s="14" t="n">
        <f aca="false">IF($F$2=0," - ",Tabla1[[#This Row],[Base Precio de Lista neto]]*(1-$F$2))</f>
        <v>17373.65609</v>
      </c>
      <c r="E7687" s="14" t="n">
        <f aca="false">IF($F$2=0," - ",Tabla1[[#This Row],[Base para Mejor precio]]*(1-$F$2))</f>
        <v>15636.290481</v>
      </c>
      <c r="F7687" s="12" t="s">
        <v>14</v>
      </c>
      <c r="G7687" s="15"/>
      <c r="H7687" s="14" t="n">
        <f aca="false">IFERROR(IF($F$3=0,"-",Tabla1[[#This Row],[Precio de Cliente neto]]*(1+$F$3)),"-")</f>
        <v>26060.484135</v>
      </c>
      <c r="I7687" s="14" t="n">
        <v>24819.5087</v>
      </c>
      <c r="J7687" s="14" t="n">
        <v>22337.55783</v>
      </c>
    </row>
    <row r="7688" customFormat="false" ht="15" hidden="false" customHeight="false" outlineLevel="0" collapsed="false">
      <c r="A7688" s="12" t="n">
        <v>70236</v>
      </c>
      <c r="B7688" s="13" t="s">
        <v>7701</v>
      </c>
      <c r="C7688" s="14" t="n">
        <f aca="false">IF($F$2=0," - ",Tabla1[[#This Row],[Base Precio de Lista neto]])</f>
        <v>32119.9854</v>
      </c>
      <c r="D7688" s="14" t="n">
        <f aca="false">IF($F$2=0," - ",Tabla1[[#This Row],[Base Precio de Lista neto]]*(1-$F$2))</f>
        <v>22483.98978</v>
      </c>
      <c r="E7688" s="14" t="n">
        <f aca="false">IF($F$2=0," - ",Tabla1[[#This Row],[Base para Mejor precio]]*(1-$F$2))</f>
        <v>20235.590802</v>
      </c>
      <c r="F7688" s="12" t="s">
        <v>14</v>
      </c>
      <c r="G7688" s="15"/>
      <c r="H7688" s="14" t="n">
        <f aca="false">IFERROR(IF($F$3=0,"-",Tabla1[[#This Row],[Precio de Cliente neto]]*(1+$F$3)),"-")</f>
        <v>33725.98467</v>
      </c>
      <c r="I7688" s="14" t="n">
        <v>32119.9854</v>
      </c>
      <c r="J7688" s="14" t="n">
        <v>28907.98686</v>
      </c>
    </row>
    <row r="7689" customFormat="false" ht="15" hidden="false" customHeight="false" outlineLevel="0" collapsed="false">
      <c r="A7689" s="12" t="n">
        <v>70237</v>
      </c>
      <c r="B7689" s="13" t="s">
        <v>7702</v>
      </c>
      <c r="C7689" s="14" t="n">
        <f aca="false">IF($F$2=0," - ",Tabla1[[#This Row],[Base Precio de Lista neto]])</f>
        <v>28445.7107</v>
      </c>
      <c r="D7689" s="14" t="n">
        <f aca="false">IF($F$2=0," - ",Tabla1[[#This Row],[Base Precio de Lista neto]]*(1-$F$2))</f>
        <v>19911.99749</v>
      </c>
      <c r="E7689" s="14" t="n">
        <f aca="false">IF($F$2=0," - ",Tabla1[[#This Row],[Base para Mejor precio]]*(1-$F$2))</f>
        <v>17920.797741</v>
      </c>
      <c r="F7689" s="12" t="s">
        <v>14</v>
      </c>
      <c r="G7689" s="15"/>
      <c r="H7689" s="14" t="n">
        <f aca="false">IFERROR(IF($F$3=0,"-",Tabla1[[#This Row],[Precio de Cliente neto]]*(1+$F$3)),"-")</f>
        <v>29867.996235</v>
      </c>
      <c r="I7689" s="14" t="n">
        <v>28445.7107</v>
      </c>
      <c r="J7689" s="14" t="n">
        <v>25601.13963</v>
      </c>
    </row>
    <row r="7690" customFormat="false" ht="15" hidden="false" customHeight="false" outlineLevel="0" collapsed="false">
      <c r="A7690" s="12" t="n">
        <v>70238</v>
      </c>
      <c r="B7690" s="13" t="s">
        <v>7703</v>
      </c>
      <c r="C7690" s="14" t="n">
        <f aca="false">IF($F$2=0," - ",Tabla1[[#This Row],[Base Precio de Lista neto]])</f>
        <v>61247.9722</v>
      </c>
      <c r="D7690" s="14" t="n">
        <f aca="false">IF($F$2=0," - ",Tabla1[[#This Row],[Base Precio de Lista neto]]*(1-$F$2))</f>
        <v>42873.58054</v>
      </c>
      <c r="E7690" s="14" t="n">
        <f aca="false">IF($F$2=0," - ",Tabla1[[#This Row],[Base para Mejor precio]]*(1-$F$2))</f>
        <v>38586.222486</v>
      </c>
      <c r="F7690" s="12" t="s">
        <v>14</v>
      </c>
      <c r="G7690" s="15"/>
      <c r="H7690" s="14" t="n">
        <f aca="false">IFERROR(IF($F$3=0,"-",Tabla1[[#This Row],[Precio de Cliente neto]]*(1+$F$3)),"-")</f>
        <v>64310.37081</v>
      </c>
      <c r="I7690" s="14" t="n">
        <v>61247.9722</v>
      </c>
      <c r="J7690" s="14" t="n">
        <v>55123.17498</v>
      </c>
    </row>
    <row r="7691" customFormat="false" ht="15" hidden="false" customHeight="false" outlineLevel="0" collapsed="false">
      <c r="A7691" s="12" t="n">
        <v>70239</v>
      </c>
      <c r="B7691" s="13" t="s">
        <v>7704</v>
      </c>
      <c r="C7691" s="14" t="n">
        <f aca="false">IF($F$2=0," - ",Tabla1[[#This Row],[Base Precio de Lista neto]])</f>
        <v>80009.5636</v>
      </c>
      <c r="D7691" s="14" t="n">
        <f aca="false">IF($F$2=0," - ",Tabla1[[#This Row],[Base Precio de Lista neto]]*(1-$F$2))</f>
        <v>56006.69452</v>
      </c>
      <c r="E7691" s="14" t="n">
        <f aca="false">IF($F$2=0," - ",Tabla1[[#This Row],[Base para Mejor precio]]*(1-$F$2))</f>
        <v>50406.025068</v>
      </c>
      <c r="F7691" s="12" t="s">
        <v>14</v>
      </c>
      <c r="G7691" s="15"/>
      <c r="H7691" s="14" t="n">
        <f aca="false">IFERROR(IF($F$3=0,"-",Tabla1[[#This Row],[Precio de Cliente neto]]*(1+$F$3)),"-")</f>
        <v>84010.04178</v>
      </c>
      <c r="I7691" s="14" t="n">
        <v>80009.5636</v>
      </c>
      <c r="J7691" s="14" t="n">
        <v>72008.60724</v>
      </c>
    </row>
    <row r="7692" customFormat="false" ht="15" hidden="false" customHeight="false" outlineLevel="0" collapsed="false">
      <c r="A7692" s="12" t="n">
        <v>70240</v>
      </c>
      <c r="B7692" s="13" t="s">
        <v>7705</v>
      </c>
      <c r="C7692" s="14" t="n">
        <f aca="false">IF($F$2=0," - ",Tabla1[[#This Row],[Base Precio de Lista neto]])</f>
        <v>92505.558</v>
      </c>
      <c r="D7692" s="14" t="n">
        <f aca="false">IF($F$2=0," - ",Tabla1[[#This Row],[Base Precio de Lista neto]]*(1-$F$2))</f>
        <v>64753.8906</v>
      </c>
      <c r="E7692" s="14" t="n">
        <f aca="false">IF($F$2=0," - ",Tabla1[[#This Row],[Base para Mejor precio]]*(1-$F$2))</f>
        <v>58278.50154</v>
      </c>
      <c r="F7692" s="12" t="s">
        <v>14</v>
      </c>
      <c r="G7692" s="15"/>
      <c r="H7692" s="14" t="n">
        <f aca="false">IFERROR(IF($F$3=0,"-",Tabla1[[#This Row],[Precio de Cliente neto]]*(1+$F$3)),"-")</f>
        <v>97130.8359</v>
      </c>
      <c r="I7692" s="14" t="n">
        <v>92505.558</v>
      </c>
      <c r="J7692" s="14" t="n">
        <v>83255.0022</v>
      </c>
    </row>
    <row r="7693" customFormat="false" ht="15" hidden="false" customHeight="false" outlineLevel="0" collapsed="false">
      <c r="A7693" s="12" t="n">
        <v>70241</v>
      </c>
      <c r="B7693" s="13" t="s">
        <v>7706</v>
      </c>
      <c r="C7693" s="14" t="n">
        <f aca="false">IF($F$2=0," - ",Tabla1[[#This Row],[Base Precio de Lista neto]])</f>
        <v>835.2153</v>
      </c>
      <c r="D7693" s="14" t="n">
        <f aca="false">IF($F$2=0," - ",Tabla1[[#This Row],[Base Precio de Lista neto]]*(1-$F$2))</f>
        <v>584.65071</v>
      </c>
      <c r="E7693" s="14" t="n">
        <f aca="false">IF($F$2=0," - ",Tabla1[[#This Row],[Base para Mejor precio]]*(1-$F$2))</f>
        <v>526.185639</v>
      </c>
      <c r="F7693" s="12" t="s">
        <v>17</v>
      </c>
      <c r="G7693" s="15"/>
      <c r="H7693" s="14" t="n">
        <f aca="false">IFERROR(IF($F$3=0,"-",Tabla1[[#This Row],[Precio de Cliente neto]]*(1+$F$3)),"-")</f>
        <v>876.976065</v>
      </c>
      <c r="I7693" s="14" t="n">
        <v>835.2153</v>
      </c>
      <c r="J7693" s="14" t="n">
        <v>751.69377</v>
      </c>
    </row>
    <row r="7694" customFormat="false" ht="15" hidden="false" customHeight="false" outlineLevel="0" collapsed="false">
      <c r="A7694" s="12" t="n">
        <v>70242</v>
      </c>
      <c r="B7694" s="13" t="s">
        <v>7707</v>
      </c>
      <c r="C7694" s="14" t="n">
        <f aca="false">IF($F$2=0," - ",Tabla1[[#This Row],[Base Precio de Lista neto]])</f>
        <v>1087.4644</v>
      </c>
      <c r="D7694" s="14" t="n">
        <f aca="false">IF($F$2=0," - ",Tabla1[[#This Row],[Base Precio de Lista neto]]*(1-$F$2))</f>
        <v>761.22508</v>
      </c>
      <c r="E7694" s="14" t="n">
        <f aca="false">IF($F$2=0," - ",Tabla1[[#This Row],[Base para Mejor precio]]*(1-$F$2))</f>
        <v>685.102572</v>
      </c>
      <c r="F7694" s="12" t="s">
        <v>17</v>
      </c>
      <c r="G7694" s="15"/>
      <c r="H7694" s="14" t="n">
        <f aca="false">IFERROR(IF($F$3=0,"-",Tabla1[[#This Row],[Precio de Cliente neto]]*(1+$F$3)),"-")</f>
        <v>1141.83762</v>
      </c>
      <c r="I7694" s="14" t="n">
        <v>1087.4644</v>
      </c>
      <c r="J7694" s="14" t="n">
        <v>978.71796</v>
      </c>
    </row>
    <row r="7695" customFormat="false" ht="15" hidden="false" customHeight="false" outlineLevel="0" collapsed="false">
      <c r="A7695" s="12" t="n">
        <v>70243</v>
      </c>
      <c r="B7695" s="13" t="s">
        <v>7708</v>
      </c>
      <c r="C7695" s="14" t="n">
        <f aca="false">IF($F$2=0," - ",Tabla1[[#This Row],[Base Precio de Lista neto]])</f>
        <v>3594.3839</v>
      </c>
      <c r="D7695" s="14" t="n">
        <f aca="false">IF($F$2=0," - ",Tabla1[[#This Row],[Base Precio de Lista neto]]*(1-$F$2))</f>
        <v>2516.06873</v>
      </c>
      <c r="E7695" s="14" t="n">
        <f aca="false">IF($F$2=0," - ",Tabla1[[#This Row],[Base para Mejor precio]]*(1-$F$2))</f>
        <v>2264.461857</v>
      </c>
      <c r="F7695" s="12" t="s">
        <v>17</v>
      </c>
      <c r="G7695" s="15"/>
      <c r="H7695" s="14" t="n">
        <f aca="false">IFERROR(IF($F$3=0,"-",Tabla1[[#This Row],[Precio de Cliente neto]]*(1+$F$3)),"-")</f>
        <v>3774.103095</v>
      </c>
      <c r="I7695" s="14" t="n">
        <v>3594.3839</v>
      </c>
      <c r="J7695" s="14" t="n">
        <v>3234.94551</v>
      </c>
    </row>
    <row r="7696" customFormat="false" ht="15" hidden="false" customHeight="false" outlineLevel="0" collapsed="false">
      <c r="A7696" s="12" t="n">
        <v>70244</v>
      </c>
      <c r="B7696" s="13" t="s">
        <v>7709</v>
      </c>
      <c r="C7696" s="14" t="n">
        <f aca="false">IF($F$2=0," - ",Tabla1[[#This Row],[Base Precio de Lista neto]])</f>
        <v>2046.8309</v>
      </c>
      <c r="D7696" s="14" t="n">
        <f aca="false">IF($F$2=0," - ",Tabla1[[#This Row],[Base Precio de Lista neto]]*(1-$F$2))</f>
        <v>1432.78163</v>
      </c>
      <c r="E7696" s="14" t="n">
        <f aca="false">IF($F$2=0," - ",Tabla1[[#This Row],[Base para Mejor precio]]*(1-$F$2))</f>
        <v>1289.503467</v>
      </c>
      <c r="F7696" s="12" t="s">
        <v>17</v>
      </c>
      <c r="G7696" s="15"/>
      <c r="H7696" s="14" t="n">
        <f aca="false">IFERROR(IF($F$3=0,"-",Tabla1[[#This Row],[Precio de Cliente neto]]*(1+$F$3)),"-")</f>
        <v>2149.172445</v>
      </c>
      <c r="I7696" s="14" t="n">
        <v>2046.8309</v>
      </c>
      <c r="J7696" s="14" t="n">
        <v>1842.14781</v>
      </c>
    </row>
    <row r="7697" customFormat="false" ht="15" hidden="false" customHeight="false" outlineLevel="0" collapsed="false">
      <c r="A7697" s="12" t="n">
        <v>70245</v>
      </c>
      <c r="B7697" s="13" t="s">
        <v>7710</v>
      </c>
      <c r="C7697" s="14" t="n">
        <f aca="false">IF($F$2=0," - ",Tabla1[[#This Row],[Base Precio de Lista neto]])</f>
        <v>1735.7581</v>
      </c>
      <c r="D7697" s="14" t="n">
        <f aca="false">IF($F$2=0," - ",Tabla1[[#This Row],[Base Precio de Lista neto]]*(1-$F$2))</f>
        <v>1215.03067</v>
      </c>
      <c r="E7697" s="14" t="n">
        <f aca="false">IF($F$2=0," - ",Tabla1[[#This Row],[Base para Mejor precio]]*(1-$F$2))</f>
        <v>1093.527603</v>
      </c>
      <c r="F7697" s="12" t="s">
        <v>17</v>
      </c>
      <c r="G7697" s="15"/>
      <c r="H7697" s="14" t="n">
        <f aca="false">IFERROR(IF($F$3=0,"-",Tabla1[[#This Row],[Precio de Cliente neto]]*(1+$F$3)),"-")</f>
        <v>1822.546005</v>
      </c>
      <c r="I7697" s="14" t="n">
        <v>1735.7581</v>
      </c>
      <c r="J7697" s="14" t="n">
        <v>1562.18229</v>
      </c>
    </row>
    <row r="7698" customFormat="false" ht="15" hidden="false" customHeight="false" outlineLevel="0" collapsed="false">
      <c r="A7698" s="12" t="n">
        <v>70246</v>
      </c>
      <c r="B7698" s="13" t="s">
        <v>7711</v>
      </c>
      <c r="C7698" s="14" t="n">
        <f aca="false">IF($F$2=0," - ",Tabla1[[#This Row],[Base Precio de Lista neto]])</f>
        <v>1101.8427</v>
      </c>
      <c r="D7698" s="14" t="n">
        <f aca="false">IF($F$2=0," - ",Tabla1[[#This Row],[Base Precio de Lista neto]]*(1-$F$2))</f>
        <v>771.28989</v>
      </c>
      <c r="E7698" s="14" t="n">
        <f aca="false">IF($F$2=0," - ",Tabla1[[#This Row],[Base para Mejor precio]]*(1-$F$2))</f>
        <v>694.160901</v>
      </c>
      <c r="F7698" s="12" t="s">
        <v>17</v>
      </c>
      <c r="G7698" s="15"/>
      <c r="H7698" s="14" t="n">
        <f aca="false">IFERROR(IF($F$3=0,"-",Tabla1[[#This Row],[Precio de Cliente neto]]*(1+$F$3)),"-")</f>
        <v>1156.934835</v>
      </c>
      <c r="I7698" s="14" t="n">
        <v>1101.8427</v>
      </c>
      <c r="J7698" s="14" t="n">
        <v>991.65843</v>
      </c>
    </row>
    <row r="7699" customFormat="false" ht="15" hidden="false" customHeight="false" outlineLevel="0" collapsed="false">
      <c r="A7699" s="12" t="n">
        <v>70247</v>
      </c>
      <c r="B7699" s="13" t="s">
        <v>7712</v>
      </c>
      <c r="C7699" s="14" t="n">
        <f aca="false">IF($F$2=0," - ",Tabla1[[#This Row],[Base Precio de Lista neto]])</f>
        <v>1262.6159</v>
      </c>
      <c r="D7699" s="14" t="n">
        <f aca="false">IF($F$2=0," - ",Tabla1[[#This Row],[Base Precio de Lista neto]]*(1-$F$2))</f>
        <v>883.83113</v>
      </c>
      <c r="E7699" s="14" t="n">
        <f aca="false">IF($F$2=0," - ",Tabla1[[#This Row],[Base para Mejor precio]]*(1-$F$2))</f>
        <v>795.448017</v>
      </c>
      <c r="F7699" s="12" t="s">
        <v>17</v>
      </c>
      <c r="G7699" s="15"/>
      <c r="H7699" s="14" t="n">
        <f aca="false">IFERROR(IF($F$3=0,"-",Tabla1[[#This Row],[Precio de Cliente neto]]*(1+$F$3)),"-")</f>
        <v>1325.746695</v>
      </c>
      <c r="I7699" s="14" t="n">
        <v>1262.6159</v>
      </c>
      <c r="J7699" s="14" t="n">
        <v>1136.35431</v>
      </c>
    </row>
    <row r="7700" customFormat="false" ht="15" hidden="false" customHeight="false" outlineLevel="0" collapsed="false">
      <c r="A7700" s="12" t="n">
        <v>70248</v>
      </c>
      <c r="B7700" s="13" t="s">
        <v>7713</v>
      </c>
      <c r="C7700" s="14" t="n">
        <f aca="false">IF($F$2=0," - ",Tabla1[[#This Row],[Base Precio de Lista neto]])</f>
        <v>2576.7502</v>
      </c>
      <c r="D7700" s="14" t="n">
        <f aca="false">IF($F$2=0," - ",Tabla1[[#This Row],[Base Precio de Lista neto]]*(1-$F$2))</f>
        <v>1803.72514</v>
      </c>
      <c r="E7700" s="14" t="n">
        <f aca="false">IF($F$2=0," - ",Tabla1[[#This Row],[Base para Mejor precio]]*(1-$F$2))</f>
        <v>1623.352626</v>
      </c>
      <c r="F7700" s="12" t="s">
        <v>17</v>
      </c>
      <c r="G7700" s="15"/>
      <c r="H7700" s="14" t="n">
        <f aca="false">IFERROR(IF($F$3=0,"-",Tabla1[[#This Row],[Precio de Cliente neto]]*(1+$F$3)),"-")</f>
        <v>2705.58771</v>
      </c>
      <c r="I7700" s="14" t="n">
        <v>2576.7502</v>
      </c>
      <c r="J7700" s="14" t="n">
        <v>2319.07518</v>
      </c>
    </row>
    <row r="7701" customFormat="false" ht="15" hidden="false" customHeight="false" outlineLevel="0" collapsed="false">
      <c r="A7701" s="12" t="n">
        <v>70249</v>
      </c>
      <c r="B7701" s="13" t="s">
        <v>7714</v>
      </c>
      <c r="C7701" s="14" t="n">
        <f aca="false">IF($F$2=0," - ",Tabla1[[#This Row],[Base Precio de Lista neto]])</f>
        <v>3714.9883</v>
      </c>
      <c r="D7701" s="14" t="n">
        <f aca="false">IF($F$2=0," - ",Tabla1[[#This Row],[Base Precio de Lista neto]]*(1-$F$2))</f>
        <v>2600.49181</v>
      </c>
      <c r="E7701" s="14" t="n">
        <f aca="false">IF($F$2=0," - ",Tabla1[[#This Row],[Base para Mejor precio]]*(1-$F$2))</f>
        <v>2340.442629</v>
      </c>
      <c r="F7701" s="12" t="s">
        <v>17</v>
      </c>
      <c r="G7701" s="15"/>
      <c r="H7701" s="14" t="n">
        <f aca="false">IFERROR(IF($F$3=0,"-",Tabla1[[#This Row],[Precio de Cliente neto]]*(1+$F$3)),"-")</f>
        <v>3900.737715</v>
      </c>
      <c r="I7701" s="14" t="n">
        <v>3714.9883</v>
      </c>
      <c r="J7701" s="14" t="n">
        <v>3343.48947</v>
      </c>
    </row>
    <row r="7702" customFormat="false" ht="15" hidden="false" customHeight="false" outlineLevel="0" collapsed="false">
      <c r="A7702" s="12" t="n">
        <v>70250</v>
      </c>
      <c r="B7702" s="13" t="s">
        <v>7715</v>
      </c>
      <c r="C7702" s="14" t="n">
        <f aca="false">IF($F$2=0," - ",Tabla1[[#This Row],[Base Precio de Lista neto]])</f>
        <v>1651.2127</v>
      </c>
      <c r="D7702" s="14" t="n">
        <f aca="false">IF($F$2=0," - ",Tabla1[[#This Row],[Base Precio de Lista neto]]*(1-$F$2))</f>
        <v>1155.84889</v>
      </c>
      <c r="E7702" s="14" t="n">
        <f aca="false">IF($F$2=0," - ",Tabla1[[#This Row],[Base para Mejor precio]]*(1-$F$2))</f>
        <v>1040.264001</v>
      </c>
      <c r="F7702" s="12" t="s">
        <v>17</v>
      </c>
      <c r="G7702" s="15"/>
      <c r="H7702" s="14" t="n">
        <f aca="false">IFERROR(IF($F$3=0,"-",Tabla1[[#This Row],[Precio de Cliente neto]]*(1+$F$3)),"-")</f>
        <v>1733.773335</v>
      </c>
      <c r="I7702" s="14" t="n">
        <v>1651.2127</v>
      </c>
      <c r="J7702" s="14" t="n">
        <v>1486.09143</v>
      </c>
    </row>
    <row r="7703" customFormat="false" ht="15" hidden="false" customHeight="false" outlineLevel="0" collapsed="false">
      <c r="A7703" s="12" t="n">
        <v>70251</v>
      </c>
      <c r="B7703" s="13" t="s">
        <v>7716</v>
      </c>
      <c r="C7703" s="14" t="n">
        <f aca="false">IF($F$2=0," - ",Tabla1[[#This Row],[Base Precio de Lista neto]])</f>
        <v>2253.3479</v>
      </c>
      <c r="D7703" s="14" t="n">
        <f aca="false">IF($F$2=0," - ",Tabla1[[#This Row],[Base Precio de Lista neto]]*(1-$F$2))</f>
        <v>1577.34353</v>
      </c>
      <c r="E7703" s="14" t="n">
        <f aca="false">IF($F$2=0," - ",Tabla1[[#This Row],[Base para Mejor precio]]*(1-$F$2))</f>
        <v>1419.609177</v>
      </c>
      <c r="F7703" s="12" t="s">
        <v>17</v>
      </c>
      <c r="G7703" s="15"/>
      <c r="H7703" s="14" t="n">
        <f aca="false">IFERROR(IF($F$3=0,"-",Tabla1[[#This Row],[Precio de Cliente neto]]*(1+$F$3)),"-")</f>
        <v>2366.015295</v>
      </c>
      <c r="I7703" s="14" t="n">
        <v>2253.3479</v>
      </c>
      <c r="J7703" s="14" t="n">
        <v>2028.01311</v>
      </c>
    </row>
    <row r="7704" customFormat="false" ht="15" hidden="false" customHeight="false" outlineLevel="0" collapsed="false">
      <c r="A7704" s="12" t="n">
        <v>70252</v>
      </c>
      <c r="B7704" s="13" t="s">
        <v>7717</v>
      </c>
      <c r="C7704" s="14" t="n">
        <f aca="false">IF($F$2=0," - ",Tabla1[[#This Row],[Base Precio de Lista neto]])</f>
        <v>7438.4206</v>
      </c>
      <c r="D7704" s="14" t="n">
        <f aca="false">IF($F$2=0," - ",Tabla1[[#This Row],[Base Precio de Lista neto]]*(1-$F$2))</f>
        <v>5206.89442</v>
      </c>
      <c r="E7704" s="14" t="n">
        <f aca="false">IF($F$2=0," - ",Tabla1[[#This Row],[Base para Mejor precio]]*(1-$F$2))</f>
        <v>4686.204978</v>
      </c>
      <c r="F7704" s="12" t="s">
        <v>17</v>
      </c>
      <c r="G7704" s="15"/>
      <c r="H7704" s="14" t="n">
        <f aca="false">IFERROR(IF($F$3=0,"-",Tabla1[[#This Row],[Precio de Cliente neto]]*(1+$F$3)),"-")</f>
        <v>7810.34163</v>
      </c>
      <c r="I7704" s="14" t="n">
        <v>7438.4206</v>
      </c>
      <c r="J7704" s="14" t="n">
        <v>6694.57854</v>
      </c>
    </row>
    <row r="7705" customFormat="false" ht="15" hidden="false" customHeight="false" outlineLevel="0" collapsed="false">
      <c r="A7705" s="12" t="n">
        <v>70253</v>
      </c>
      <c r="B7705" s="13" t="s">
        <v>7718</v>
      </c>
      <c r="C7705" s="14" t="n">
        <f aca="false">IF($F$2=0," - ",Tabla1[[#This Row],[Base Precio de Lista neto]])</f>
        <v>1355.4145</v>
      </c>
      <c r="D7705" s="14" t="n">
        <f aca="false">IF($F$2=0," - ",Tabla1[[#This Row],[Base Precio de Lista neto]]*(1-$F$2))</f>
        <v>948.79015</v>
      </c>
      <c r="E7705" s="14" t="n">
        <f aca="false">IF($F$2=0," - ",Tabla1[[#This Row],[Base para Mejor precio]]*(1-$F$2))</f>
        <v>853.911135</v>
      </c>
      <c r="F7705" s="12" t="s">
        <v>17</v>
      </c>
      <c r="G7705" s="15"/>
      <c r="H7705" s="14" t="n">
        <f aca="false">IFERROR(IF($F$3=0,"-",Tabla1[[#This Row],[Precio de Cliente neto]]*(1+$F$3)),"-")</f>
        <v>1423.185225</v>
      </c>
      <c r="I7705" s="14" t="n">
        <v>1355.4145</v>
      </c>
      <c r="J7705" s="14" t="n">
        <v>1219.87305</v>
      </c>
    </row>
    <row r="7706" customFormat="false" ht="15" hidden="false" customHeight="false" outlineLevel="0" collapsed="false">
      <c r="A7706" s="12" t="n">
        <v>70254</v>
      </c>
      <c r="B7706" s="13" t="s">
        <v>7719</v>
      </c>
      <c r="C7706" s="14" t="n">
        <f aca="false">IF($F$2=0," - ",Tabla1[[#This Row],[Base Precio de Lista neto]])</f>
        <v>3573.4641</v>
      </c>
      <c r="D7706" s="14" t="n">
        <f aca="false">IF($F$2=0," - ",Tabla1[[#This Row],[Base Precio de Lista neto]]*(1-$F$2))</f>
        <v>2501.42487</v>
      </c>
      <c r="E7706" s="14" t="n">
        <f aca="false">IF($F$2=0," - ",Tabla1[[#This Row],[Base para Mejor precio]]*(1-$F$2))</f>
        <v>2251.282383</v>
      </c>
      <c r="F7706" s="12" t="s">
        <v>17</v>
      </c>
      <c r="G7706" s="15"/>
      <c r="H7706" s="14" t="n">
        <f aca="false">IFERROR(IF($F$3=0,"-",Tabla1[[#This Row],[Precio de Cliente neto]]*(1+$F$3)),"-")</f>
        <v>3752.137305</v>
      </c>
      <c r="I7706" s="14" t="n">
        <v>3573.4641</v>
      </c>
      <c r="J7706" s="14" t="n">
        <v>3216.11769</v>
      </c>
    </row>
    <row r="7707" customFormat="false" ht="15" hidden="false" customHeight="false" outlineLevel="0" collapsed="false">
      <c r="A7707" s="12" t="n">
        <v>70255</v>
      </c>
      <c r="B7707" s="13" t="s">
        <v>7720</v>
      </c>
      <c r="C7707" s="14" t="n">
        <f aca="false">IF($F$2=0," - ",Tabla1[[#This Row],[Base Precio de Lista neto]])</f>
        <v>5005.9877</v>
      </c>
      <c r="D7707" s="14" t="n">
        <f aca="false">IF($F$2=0," - ",Tabla1[[#This Row],[Base Precio de Lista neto]]*(1-$F$2))</f>
        <v>3504.19139</v>
      </c>
      <c r="E7707" s="14" t="n">
        <f aca="false">IF($F$2=0," - ",Tabla1[[#This Row],[Base para Mejor precio]]*(1-$F$2))</f>
        <v>3153.772251</v>
      </c>
      <c r="F7707" s="12" t="s">
        <v>17</v>
      </c>
      <c r="G7707" s="15"/>
      <c r="H7707" s="14" t="n">
        <f aca="false">IFERROR(IF($F$3=0,"-",Tabla1[[#This Row],[Precio de Cliente neto]]*(1+$F$3)),"-")</f>
        <v>5256.287085</v>
      </c>
      <c r="I7707" s="14" t="n">
        <v>5005.9877</v>
      </c>
      <c r="J7707" s="14" t="n">
        <v>4505.38893</v>
      </c>
    </row>
    <row r="7708" customFormat="false" ht="15" hidden="false" customHeight="false" outlineLevel="0" collapsed="false">
      <c r="A7708" s="12" t="n">
        <v>70666</v>
      </c>
      <c r="B7708" s="13" t="s">
        <v>7721</v>
      </c>
      <c r="C7708" s="14" t="n">
        <f aca="false">IF($F$2=0," - ",Tabla1[[#This Row],[Base Precio de Lista neto]])</f>
        <v>10074.7446</v>
      </c>
      <c r="D7708" s="14" t="n">
        <f aca="false">IF($F$2=0," - ",Tabla1[[#This Row],[Base Precio de Lista neto]]*(1-$F$2))</f>
        <v>7052.32122</v>
      </c>
      <c r="E7708" s="14" t="n">
        <f aca="false">IF($F$2=0," - ",Tabla1[[#This Row],[Base para Mejor precio]]*(1-$F$2))</f>
        <v>6347.089098</v>
      </c>
      <c r="F7708" s="12" t="s">
        <v>14</v>
      </c>
      <c r="G7708" s="15"/>
      <c r="H7708" s="14" t="n">
        <f aca="false">IFERROR(IF($F$3=0,"-",Tabla1[[#This Row],[Precio de Cliente neto]]*(1+$F$3)),"-")</f>
        <v>10578.48183</v>
      </c>
      <c r="I7708" s="14" t="n">
        <v>10074.7446</v>
      </c>
      <c r="J7708" s="14" t="n">
        <v>9067.27014</v>
      </c>
    </row>
    <row r="7709" customFormat="false" ht="15" hidden="false" customHeight="false" outlineLevel="0" collapsed="false">
      <c r="A7709" s="12" t="n">
        <v>70777</v>
      </c>
      <c r="B7709" s="13" t="s">
        <v>7722</v>
      </c>
      <c r="C7709" s="14" t="n">
        <f aca="false">IF($F$2=0," - ",Tabla1[[#This Row],[Base Precio de Lista neto]])</f>
        <v>2705.4641</v>
      </c>
      <c r="D7709" s="14" t="n">
        <f aca="false">IF($F$2=0," - ",Tabla1[[#This Row],[Base Precio de Lista neto]]*(1-$F$2))</f>
        <v>1893.82487</v>
      </c>
      <c r="E7709" s="14" t="n">
        <f aca="false">IF($F$2=0," - ",Tabla1[[#This Row],[Base para Mejor precio]]*(1-$F$2))</f>
        <v>1704.442383</v>
      </c>
      <c r="F7709" s="12" t="s">
        <v>14</v>
      </c>
      <c r="G7709" s="15"/>
      <c r="H7709" s="14" t="n">
        <f aca="false">IFERROR(IF($F$3=0,"-",Tabla1[[#This Row],[Precio de Cliente neto]]*(1+$F$3)),"-")</f>
        <v>2840.737305</v>
      </c>
      <c r="I7709" s="14" t="n">
        <v>2705.4641</v>
      </c>
      <c r="J7709" s="14" t="n">
        <v>2434.91769</v>
      </c>
    </row>
    <row r="7710" customFormat="false" ht="15" hidden="false" customHeight="false" outlineLevel="0" collapsed="false">
      <c r="A7710" s="12" t="n">
        <v>70778</v>
      </c>
      <c r="B7710" s="13" t="s">
        <v>7723</v>
      </c>
      <c r="C7710" s="14" t="n">
        <f aca="false">IF($F$2=0," - ",Tabla1[[#This Row],[Base Precio de Lista neto]])</f>
        <v>2705.4641</v>
      </c>
      <c r="D7710" s="14" t="n">
        <f aca="false">IF($F$2=0," - ",Tabla1[[#This Row],[Base Precio de Lista neto]]*(1-$F$2))</f>
        <v>1893.82487</v>
      </c>
      <c r="E7710" s="14" t="n">
        <f aca="false">IF($F$2=0," - ",Tabla1[[#This Row],[Base para Mejor precio]]*(1-$F$2))</f>
        <v>1704.442383</v>
      </c>
      <c r="F7710" s="12" t="s">
        <v>14</v>
      </c>
      <c r="G7710" s="15"/>
      <c r="H7710" s="14" t="n">
        <f aca="false">IFERROR(IF($F$3=0,"-",Tabla1[[#This Row],[Precio de Cliente neto]]*(1+$F$3)),"-")</f>
        <v>2840.737305</v>
      </c>
      <c r="I7710" s="14" t="n">
        <v>2705.4641</v>
      </c>
      <c r="J7710" s="14" t="n">
        <v>2434.91769</v>
      </c>
    </row>
    <row r="7711" customFormat="false" ht="15" hidden="false" customHeight="false" outlineLevel="0" collapsed="false">
      <c r="A7711" s="12" t="n">
        <v>72001</v>
      </c>
      <c r="B7711" s="13" t="s">
        <v>7724</v>
      </c>
      <c r="C7711" s="14" t="n">
        <f aca="false">IF($F$2=0," - ",Tabla1[[#This Row],[Base Precio de Lista neto]])</f>
        <v>28.5912</v>
      </c>
      <c r="D7711" s="14" t="n">
        <f aca="false">IF($F$2=0," - ",Tabla1[[#This Row],[Base Precio de Lista neto]]*(1-$F$2))</f>
        <v>20.01384</v>
      </c>
      <c r="E7711" s="14" t="n">
        <f aca="false">IF($F$2=0," - ",Tabla1[[#This Row],[Base para Mejor precio]]*(1-$F$2))</f>
        <v>18.012456</v>
      </c>
      <c r="F7711" s="12" t="s">
        <v>17</v>
      </c>
      <c r="G7711" s="15"/>
      <c r="H7711" s="14" t="n">
        <f aca="false">IFERROR(IF($F$3=0,"-",Tabla1[[#This Row],[Precio de Cliente neto]]*(1+$F$3)),"-")</f>
        <v>30.02076</v>
      </c>
      <c r="I7711" s="14" t="n">
        <v>28.5912</v>
      </c>
      <c r="J7711" s="14" t="n">
        <v>25.73208</v>
      </c>
    </row>
    <row r="7712" customFormat="false" ht="15" hidden="false" customHeight="false" outlineLevel="0" collapsed="false">
      <c r="A7712" s="12" t="n">
        <v>72002</v>
      </c>
      <c r="B7712" s="13" t="s">
        <v>7725</v>
      </c>
      <c r="C7712" s="14" t="n">
        <f aca="false">IF($F$2=0," - ",Tabla1[[#This Row],[Base Precio de Lista neto]])</f>
        <v>43.9189</v>
      </c>
      <c r="D7712" s="14" t="n">
        <f aca="false">IF($F$2=0," - ",Tabla1[[#This Row],[Base Precio de Lista neto]]*(1-$F$2))</f>
        <v>30.74323</v>
      </c>
      <c r="E7712" s="14" t="n">
        <f aca="false">IF($F$2=0," - ",Tabla1[[#This Row],[Base para Mejor precio]]*(1-$F$2))</f>
        <v>27.668907</v>
      </c>
      <c r="F7712" s="12" t="s">
        <v>17</v>
      </c>
      <c r="G7712" s="15"/>
      <c r="H7712" s="14" t="n">
        <f aca="false">IFERROR(IF($F$3=0,"-",Tabla1[[#This Row],[Precio de Cliente neto]]*(1+$F$3)),"-")</f>
        <v>46.114845</v>
      </c>
      <c r="I7712" s="14" t="n">
        <v>43.9189</v>
      </c>
      <c r="J7712" s="14" t="n">
        <v>39.52701</v>
      </c>
    </row>
    <row r="7713" customFormat="false" ht="15" hidden="false" customHeight="false" outlineLevel="0" collapsed="false">
      <c r="A7713" s="12" t="n">
        <v>72003</v>
      </c>
      <c r="B7713" s="13" t="s">
        <v>7726</v>
      </c>
      <c r="C7713" s="14" t="n">
        <f aca="false">IF($F$2=0," - ",Tabla1[[#This Row],[Base Precio de Lista neto]])</f>
        <v>90.5626</v>
      </c>
      <c r="D7713" s="14" t="n">
        <f aca="false">IF($F$2=0," - ",Tabla1[[#This Row],[Base Precio de Lista neto]]*(1-$F$2))</f>
        <v>63.39382</v>
      </c>
      <c r="E7713" s="14" t="n">
        <f aca="false">IF($F$2=0," - ",Tabla1[[#This Row],[Base para Mejor precio]]*(1-$F$2))</f>
        <v>57.054438</v>
      </c>
      <c r="F7713" s="12" t="s">
        <v>17</v>
      </c>
      <c r="G7713" s="15"/>
      <c r="H7713" s="14" t="n">
        <f aca="false">IFERROR(IF($F$3=0,"-",Tabla1[[#This Row],[Precio de Cliente neto]]*(1+$F$3)),"-")</f>
        <v>95.09073</v>
      </c>
      <c r="I7713" s="14" t="n">
        <v>90.5626</v>
      </c>
      <c r="J7713" s="14" t="n">
        <v>81.50634</v>
      </c>
    </row>
    <row r="7714" customFormat="false" ht="15" hidden="false" customHeight="false" outlineLevel="0" collapsed="false">
      <c r="A7714" s="12" t="n">
        <v>72004</v>
      </c>
      <c r="B7714" s="13" t="s">
        <v>7727</v>
      </c>
      <c r="C7714" s="14" t="n">
        <f aca="false">IF($F$2=0," - ",Tabla1[[#This Row],[Base Precio de Lista neto]])</f>
        <v>44.521</v>
      </c>
      <c r="D7714" s="14" t="n">
        <f aca="false">IF($F$2=0," - ",Tabla1[[#This Row],[Base Precio de Lista neto]]*(1-$F$2))</f>
        <v>31.1647</v>
      </c>
      <c r="E7714" s="14" t="n">
        <f aca="false">IF($F$2=0," - ",Tabla1[[#This Row],[Base para Mejor precio]]*(1-$F$2))</f>
        <v>28.04823</v>
      </c>
      <c r="F7714" s="12" t="s">
        <v>17</v>
      </c>
      <c r="G7714" s="15"/>
      <c r="H7714" s="14" t="n">
        <f aca="false">IFERROR(IF($F$3=0,"-",Tabla1[[#This Row],[Precio de Cliente neto]]*(1+$F$3)),"-")</f>
        <v>46.74705</v>
      </c>
      <c r="I7714" s="14" t="n">
        <v>44.521</v>
      </c>
      <c r="J7714" s="14" t="n">
        <v>40.0689</v>
      </c>
    </row>
    <row r="7715" customFormat="false" ht="15" hidden="false" customHeight="false" outlineLevel="0" collapsed="false">
      <c r="A7715" s="12" t="n">
        <v>72010</v>
      </c>
      <c r="B7715" s="13" t="s">
        <v>7728</v>
      </c>
      <c r="C7715" s="14" t="n">
        <f aca="false">IF($F$2=0," - ",Tabla1[[#This Row],[Base Precio de Lista neto]])</f>
        <v>180.1008</v>
      </c>
      <c r="D7715" s="14" t="n">
        <f aca="false">IF($F$2=0," - ",Tabla1[[#This Row],[Base Precio de Lista neto]]*(1-$F$2))</f>
        <v>126.07056</v>
      </c>
      <c r="E7715" s="14" t="n">
        <f aca="false">IF($F$2=0," - ",Tabla1[[#This Row],[Base para Mejor precio]]*(1-$F$2))</f>
        <v>113.463504</v>
      </c>
      <c r="F7715" s="12" t="s">
        <v>17</v>
      </c>
      <c r="G7715" s="15"/>
      <c r="H7715" s="14" t="n">
        <f aca="false">IFERROR(IF($F$3=0,"-",Tabla1[[#This Row],[Precio de Cliente neto]]*(1+$F$3)),"-")</f>
        <v>189.10584</v>
      </c>
      <c r="I7715" s="14" t="n">
        <v>180.1008</v>
      </c>
      <c r="J7715" s="14" t="n">
        <v>162.09072</v>
      </c>
    </row>
    <row r="7716" customFormat="false" ht="15" hidden="false" customHeight="false" outlineLevel="0" collapsed="false">
      <c r="A7716" s="12" t="n">
        <v>72011</v>
      </c>
      <c r="B7716" s="13" t="s">
        <v>7729</v>
      </c>
      <c r="C7716" s="14" t="n">
        <f aca="false">IF($F$2=0," - ",Tabla1[[#This Row],[Base Precio de Lista neto]])</f>
        <v>238.9621</v>
      </c>
      <c r="D7716" s="14" t="n">
        <f aca="false">IF($F$2=0," - ",Tabla1[[#This Row],[Base Precio de Lista neto]]*(1-$F$2))</f>
        <v>167.27347</v>
      </c>
      <c r="E7716" s="14" t="n">
        <f aca="false">IF($F$2=0," - ",Tabla1[[#This Row],[Base para Mejor precio]]*(1-$F$2))</f>
        <v>150.546123</v>
      </c>
      <c r="F7716" s="12" t="s">
        <v>17</v>
      </c>
      <c r="G7716" s="15"/>
      <c r="H7716" s="14" t="n">
        <f aca="false">IFERROR(IF($F$3=0,"-",Tabla1[[#This Row],[Precio de Cliente neto]]*(1+$F$3)),"-")</f>
        <v>250.910205</v>
      </c>
      <c r="I7716" s="14" t="n">
        <v>238.9621</v>
      </c>
      <c r="J7716" s="14" t="n">
        <v>215.06589</v>
      </c>
    </row>
    <row r="7717" customFormat="false" ht="15" hidden="false" customHeight="false" outlineLevel="0" collapsed="false">
      <c r="A7717" s="12" t="n">
        <v>72012</v>
      </c>
      <c r="B7717" s="13" t="s">
        <v>7730</v>
      </c>
      <c r="C7717" s="14" t="n">
        <f aca="false">IF($F$2=0," - ",Tabla1[[#This Row],[Base Precio de Lista neto]])</f>
        <v>413.8515</v>
      </c>
      <c r="D7717" s="14" t="n">
        <f aca="false">IF($F$2=0," - ",Tabla1[[#This Row],[Base Precio de Lista neto]]*(1-$F$2))</f>
        <v>289.69605</v>
      </c>
      <c r="E7717" s="14" t="n">
        <f aca="false">IF($F$2=0," - ",Tabla1[[#This Row],[Base para Mejor precio]]*(1-$F$2))</f>
        <v>260.726445</v>
      </c>
      <c r="F7717" s="12" t="s">
        <v>17</v>
      </c>
      <c r="G7717" s="15"/>
      <c r="H7717" s="14" t="n">
        <f aca="false">IFERROR(IF($F$3=0,"-",Tabla1[[#This Row],[Precio de Cliente neto]]*(1+$F$3)),"-")</f>
        <v>434.544075</v>
      </c>
      <c r="I7717" s="14" t="n">
        <v>413.8515</v>
      </c>
      <c r="J7717" s="14" t="n">
        <v>372.46635</v>
      </c>
    </row>
    <row r="7718" customFormat="false" ht="15" hidden="false" customHeight="false" outlineLevel="0" collapsed="false">
      <c r="A7718" s="12" t="n">
        <v>72013</v>
      </c>
      <c r="B7718" s="13" t="s">
        <v>7731</v>
      </c>
      <c r="C7718" s="14" t="n">
        <f aca="false">IF($F$2=0," - ",Tabla1[[#This Row],[Base Precio de Lista neto]])</f>
        <v>585.3355</v>
      </c>
      <c r="D7718" s="14" t="n">
        <f aca="false">IF($F$2=0," - ",Tabla1[[#This Row],[Base Precio de Lista neto]]*(1-$F$2))</f>
        <v>409.73485</v>
      </c>
      <c r="E7718" s="14" t="n">
        <f aca="false">IF($F$2=0," - ",Tabla1[[#This Row],[Base para Mejor precio]]*(1-$F$2))</f>
        <v>368.761365</v>
      </c>
      <c r="F7718" s="12" t="s">
        <v>17</v>
      </c>
      <c r="G7718" s="15"/>
      <c r="H7718" s="14" t="n">
        <f aca="false">IFERROR(IF($F$3=0,"-",Tabla1[[#This Row],[Precio de Cliente neto]]*(1+$F$3)),"-")</f>
        <v>614.602275</v>
      </c>
      <c r="I7718" s="14" t="n">
        <v>585.3355</v>
      </c>
      <c r="J7718" s="14" t="n">
        <v>526.80195</v>
      </c>
    </row>
    <row r="7719" customFormat="false" ht="15" hidden="false" customHeight="false" outlineLevel="0" collapsed="false">
      <c r="A7719" s="12" t="n">
        <v>72014</v>
      </c>
      <c r="B7719" s="13" t="s">
        <v>7732</v>
      </c>
      <c r="C7719" s="14" t="n">
        <f aca="false">IF($F$2=0," - ",Tabla1[[#This Row],[Base Precio de Lista neto]])</f>
        <v>852.6985</v>
      </c>
      <c r="D7719" s="14" t="n">
        <f aca="false">IF($F$2=0," - ",Tabla1[[#This Row],[Base Precio de Lista neto]]*(1-$F$2))</f>
        <v>596.88895</v>
      </c>
      <c r="E7719" s="14" t="n">
        <f aca="false">IF($F$2=0," - ",Tabla1[[#This Row],[Base para Mejor precio]]*(1-$F$2))</f>
        <v>537.200055</v>
      </c>
      <c r="F7719" s="12" t="s">
        <v>17</v>
      </c>
      <c r="G7719" s="15"/>
      <c r="H7719" s="14" t="n">
        <f aca="false">IFERROR(IF($F$3=0,"-",Tabla1[[#This Row],[Precio de Cliente neto]]*(1+$F$3)),"-")</f>
        <v>895.333425</v>
      </c>
      <c r="I7719" s="14" t="n">
        <v>852.6985</v>
      </c>
      <c r="J7719" s="14" t="n">
        <v>767.42865</v>
      </c>
    </row>
    <row r="7720" customFormat="false" ht="15" hidden="false" customHeight="false" outlineLevel="0" collapsed="false">
      <c r="A7720" s="12" t="n">
        <v>72015</v>
      </c>
      <c r="B7720" s="13" t="s">
        <v>7733</v>
      </c>
      <c r="C7720" s="14" t="n">
        <f aca="false">IF($F$2=0," - ",Tabla1[[#This Row],[Base Precio de Lista neto]])</f>
        <v>1582.9433</v>
      </c>
      <c r="D7720" s="14" t="n">
        <f aca="false">IF($F$2=0," - ",Tabla1[[#This Row],[Base Precio de Lista neto]]*(1-$F$2))</f>
        <v>1108.06031</v>
      </c>
      <c r="E7720" s="14" t="n">
        <f aca="false">IF($F$2=0," - ",Tabla1[[#This Row],[Base para Mejor precio]]*(1-$F$2))</f>
        <v>997.254279</v>
      </c>
      <c r="F7720" s="12" t="s">
        <v>17</v>
      </c>
      <c r="G7720" s="15"/>
      <c r="H7720" s="14" t="n">
        <f aca="false">IFERROR(IF($F$3=0,"-",Tabla1[[#This Row],[Precio de Cliente neto]]*(1+$F$3)),"-")</f>
        <v>1662.090465</v>
      </c>
      <c r="I7720" s="14" t="n">
        <v>1582.9433</v>
      </c>
      <c r="J7720" s="14" t="n">
        <v>1424.64897</v>
      </c>
    </row>
    <row r="7721" customFormat="false" ht="15" hidden="false" customHeight="false" outlineLevel="0" collapsed="false">
      <c r="A7721" s="12" t="n">
        <v>72016</v>
      </c>
      <c r="B7721" s="13" t="s">
        <v>7734</v>
      </c>
      <c r="C7721" s="14" t="n">
        <f aca="false">IF($F$2=0," - ",Tabla1[[#This Row],[Base Precio de Lista neto]])</f>
        <v>657.8035</v>
      </c>
      <c r="D7721" s="14" t="n">
        <f aca="false">IF($F$2=0," - ",Tabla1[[#This Row],[Base Precio de Lista neto]]*(1-$F$2))</f>
        <v>460.46245</v>
      </c>
      <c r="E7721" s="14" t="n">
        <f aca="false">IF($F$2=0," - ",Tabla1[[#This Row],[Base para Mejor precio]]*(1-$F$2))</f>
        <v>414.416205</v>
      </c>
      <c r="F7721" s="12" t="s">
        <v>17</v>
      </c>
      <c r="G7721" s="15"/>
      <c r="H7721" s="14" t="n">
        <f aca="false">IFERROR(IF($F$3=0,"-",Tabla1[[#This Row],[Precio de Cliente neto]]*(1+$F$3)),"-")</f>
        <v>690.693675</v>
      </c>
      <c r="I7721" s="14" t="n">
        <v>657.8035</v>
      </c>
      <c r="J7721" s="14" t="n">
        <v>592.02315</v>
      </c>
    </row>
    <row r="7722" customFormat="false" ht="15" hidden="false" customHeight="false" outlineLevel="0" collapsed="false">
      <c r="A7722" s="12" t="n">
        <v>72017</v>
      </c>
      <c r="B7722" s="13" t="s">
        <v>7735</v>
      </c>
      <c r="C7722" s="14" t="n">
        <f aca="false">IF($F$2=0," - ",Tabla1[[#This Row],[Base Precio de Lista neto]])</f>
        <v>958.272</v>
      </c>
      <c r="D7722" s="14" t="n">
        <f aca="false">IF($F$2=0," - ",Tabla1[[#This Row],[Base Precio de Lista neto]]*(1-$F$2))</f>
        <v>670.7904</v>
      </c>
      <c r="E7722" s="14" t="n">
        <f aca="false">IF($F$2=0," - ",Tabla1[[#This Row],[Base para Mejor precio]]*(1-$F$2))</f>
        <v>603.71136</v>
      </c>
      <c r="F7722" s="12" t="s">
        <v>17</v>
      </c>
      <c r="G7722" s="15"/>
      <c r="H7722" s="14" t="n">
        <f aca="false">IFERROR(IF($F$3=0,"-",Tabla1[[#This Row],[Precio de Cliente neto]]*(1+$F$3)),"-")</f>
        <v>1006.1856</v>
      </c>
      <c r="I7722" s="14" t="n">
        <v>958.272</v>
      </c>
      <c r="J7722" s="14" t="n">
        <v>862.4448</v>
      </c>
    </row>
    <row r="7723" customFormat="false" ht="15" hidden="false" customHeight="false" outlineLevel="0" collapsed="false">
      <c r="A7723" s="12" t="n">
        <v>72018</v>
      </c>
      <c r="B7723" s="13" t="s">
        <v>7736</v>
      </c>
      <c r="C7723" s="14" t="n">
        <f aca="false">IF($F$2=0," - ",Tabla1[[#This Row],[Base Precio de Lista neto]])</f>
        <v>1493.215</v>
      </c>
      <c r="D7723" s="14" t="n">
        <f aca="false">IF($F$2=0," - ",Tabla1[[#This Row],[Base Precio de Lista neto]]*(1-$F$2))</f>
        <v>1045.2505</v>
      </c>
      <c r="E7723" s="14" t="n">
        <f aca="false">IF($F$2=0," - ",Tabla1[[#This Row],[Base para Mejor precio]]*(1-$F$2))</f>
        <v>940.72545</v>
      </c>
      <c r="F7723" s="12" t="s">
        <v>17</v>
      </c>
      <c r="G7723" s="15"/>
      <c r="H7723" s="14" t="n">
        <f aca="false">IFERROR(IF($F$3=0,"-",Tabla1[[#This Row],[Precio de Cliente neto]]*(1+$F$3)),"-")</f>
        <v>1567.87575</v>
      </c>
      <c r="I7723" s="14" t="n">
        <v>1493.215</v>
      </c>
      <c r="J7723" s="14" t="n">
        <v>1343.8935</v>
      </c>
    </row>
    <row r="7724" customFormat="false" ht="15" hidden="false" customHeight="false" outlineLevel="0" collapsed="false">
      <c r="A7724" s="12" t="n">
        <v>72019</v>
      </c>
      <c r="B7724" s="13" t="s">
        <v>7737</v>
      </c>
      <c r="C7724" s="14" t="n">
        <f aca="false">IF($F$2=0," - ",Tabla1[[#This Row],[Base Precio de Lista neto]])</f>
        <v>213.5442</v>
      </c>
      <c r="D7724" s="14" t="n">
        <f aca="false">IF($F$2=0," - ",Tabla1[[#This Row],[Base Precio de Lista neto]]*(1-$F$2))</f>
        <v>149.48094</v>
      </c>
      <c r="E7724" s="14" t="n">
        <f aca="false">IF($F$2=0," - ",Tabla1[[#This Row],[Base para Mejor precio]]*(1-$F$2))</f>
        <v>134.532846</v>
      </c>
      <c r="F7724" s="12" t="s">
        <v>17</v>
      </c>
      <c r="G7724" s="15"/>
      <c r="H7724" s="14" t="n">
        <f aca="false">IFERROR(IF($F$3=0,"-",Tabla1[[#This Row],[Precio de Cliente neto]]*(1+$F$3)),"-")</f>
        <v>224.22141</v>
      </c>
      <c r="I7724" s="14" t="n">
        <v>213.5442</v>
      </c>
      <c r="J7724" s="14" t="n">
        <v>192.18978</v>
      </c>
    </row>
    <row r="7725" customFormat="false" ht="15" hidden="false" customHeight="false" outlineLevel="0" collapsed="false">
      <c r="A7725" s="12" t="n">
        <v>72020</v>
      </c>
      <c r="B7725" s="13" t="s">
        <v>7738</v>
      </c>
      <c r="C7725" s="14" t="n">
        <f aca="false">IF($F$2=0," - ",Tabla1[[#This Row],[Base Precio de Lista neto]])</f>
        <v>268.9949</v>
      </c>
      <c r="D7725" s="14" t="n">
        <f aca="false">IF($F$2=0," - ",Tabla1[[#This Row],[Base Precio de Lista neto]]*(1-$F$2))</f>
        <v>188.29643</v>
      </c>
      <c r="E7725" s="14" t="n">
        <f aca="false">IF($F$2=0," - ",Tabla1[[#This Row],[Base para Mejor precio]]*(1-$F$2))</f>
        <v>169.466787</v>
      </c>
      <c r="F7725" s="12" t="s">
        <v>17</v>
      </c>
      <c r="G7725" s="15"/>
      <c r="H7725" s="14" t="n">
        <f aca="false">IFERROR(IF($F$3=0,"-",Tabla1[[#This Row],[Precio de Cliente neto]]*(1+$F$3)),"-")</f>
        <v>282.444645</v>
      </c>
      <c r="I7725" s="14" t="n">
        <v>268.9949</v>
      </c>
      <c r="J7725" s="14" t="n">
        <v>242.09541</v>
      </c>
    </row>
    <row r="7726" customFormat="false" ht="15" hidden="false" customHeight="false" outlineLevel="0" collapsed="false">
      <c r="A7726" s="12" t="n">
        <v>72021</v>
      </c>
      <c r="B7726" s="13" t="s">
        <v>7739</v>
      </c>
      <c r="C7726" s="14" t="n">
        <f aca="false">IF($F$2=0," - ",Tabla1[[#This Row],[Base Precio de Lista neto]])</f>
        <v>31.0093</v>
      </c>
      <c r="D7726" s="14" t="n">
        <f aca="false">IF($F$2=0," - ",Tabla1[[#This Row],[Base Precio de Lista neto]]*(1-$F$2))</f>
        <v>21.70651</v>
      </c>
      <c r="E7726" s="14" t="n">
        <f aca="false">IF($F$2=0," - ",Tabla1[[#This Row],[Base para Mejor precio]]*(1-$F$2))</f>
        <v>19.535859</v>
      </c>
      <c r="F7726" s="12" t="s">
        <v>17</v>
      </c>
      <c r="G7726" s="15"/>
      <c r="H7726" s="14" t="n">
        <f aca="false">IFERROR(IF($F$3=0,"-",Tabla1[[#This Row],[Precio de Cliente neto]]*(1+$F$3)),"-")</f>
        <v>32.559765</v>
      </c>
      <c r="I7726" s="14" t="n">
        <v>31.0093</v>
      </c>
      <c r="J7726" s="14" t="n">
        <v>27.90837</v>
      </c>
    </row>
    <row r="7727" customFormat="false" ht="15" hidden="false" customHeight="false" outlineLevel="0" collapsed="false">
      <c r="A7727" s="12" t="n">
        <v>72022</v>
      </c>
      <c r="B7727" s="13" t="s">
        <v>7740</v>
      </c>
      <c r="C7727" s="14" t="n">
        <f aca="false">IF($F$2=0," - ",Tabla1[[#This Row],[Base Precio de Lista neto]])</f>
        <v>50.1229</v>
      </c>
      <c r="D7727" s="14" t="n">
        <f aca="false">IF($F$2=0," - ",Tabla1[[#This Row],[Base Precio de Lista neto]]*(1-$F$2))</f>
        <v>35.08603</v>
      </c>
      <c r="E7727" s="14" t="n">
        <f aca="false">IF($F$2=0," - ",Tabla1[[#This Row],[Base para Mejor precio]]*(1-$F$2))</f>
        <v>31.577427</v>
      </c>
      <c r="F7727" s="12" t="s">
        <v>17</v>
      </c>
      <c r="G7727" s="15"/>
      <c r="H7727" s="14" t="n">
        <f aca="false">IFERROR(IF($F$3=0,"-",Tabla1[[#This Row],[Precio de Cliente neto]]*(1+$F$3)),"-")</f>
        <v>52.629045</v>
      </c>
      <c r="I7727" s="14" t="n">
        <v>50.1229</v>
      </c>
      <c r="J7727" s="14" t="n">
        <v>45.11061</v>
      </c>
    </row>
    <row r="7728" customFormat="false" ht="15" hidden="false" customHeight="false" outlineLevel="0" collapsed="false">
      <c r="A7728" s="12" t="n">
        <v>72023</v>
      </c>
      <c r="B7728" s="13" t="s">
        <v>7741</v>
      </c>
      <c r="C7728" s="14" t="n">
        <f aca="false">IF($F$2=0," - ",Tabla1[[#This Row],[Base Precio de Lista neto]])</f>
        <v>86.2066</v>
      </c>
      <c r="D7728" s="14" t="n">
        <f aca="false">IF($F$2=0," - ",Tabla1[[#This Row],[Base Precio de Lista neto]]*(1-$F$2))</f>
        <v>60.34462</v>
      </c>
      <c r="E7728" s="14" t="n">
        <f aca="false">IF($F$2=0," - ",Tabla1[[#This Row],[Base para Mejor precio]]*(1-$F$2))</f>
        <v>54.310158</v>
      </c>
      <c r="F7728" s="12" t="s">
        <v>17</v>
      </c>
      <c r="G7728" s="15"/>
      <c r="H7728" s="14" t="n">
        <f aca="false">IFERROR(IF($F$3=0,"-",Tabla1[[#This Row],[Precio de Cliente neto]]*(1+$F$3)),"-")</f>
        <v>90.51693</v>
      </c>
      <c r="I7728" s="14" t="n">
        <v>86.2066</v>
      </c>
      <c r="J7728" s="14" t="n">
        <v>77.58594</v>
      </c>
    </row>
    <row r="7729" customFormat="false" ht="15" hidden="false" customHeight="false" outlineLevel="0" collapsed="false">
      <c r="A7729" s="12" t="n">
        <v>72025</v>
      </c>
      <c r="B7729" s="13" t="s">
        <v>7742</v>
      </c>
      <c r="C7729" s="14" t="n">
        <f aca="false">IF($F$2=0," - ",Tabla1[[#This Row],[Base Precio de Lista neto]])</f>
        <v>26.5885</v>
      </c>
      <c r="D7729" s="14" t="n">
        <f aca="false">IF($F$2=0," - ",Tabla1[[#This Row],[Base Precio de Lista neto]]*(1-$F$2))</f>
        <v>18.61195</v>
      </c>
      <c r="E7729" s="14" t="n">
        <f aca="false">IF($F$2=0," - ",Tabla1[[#This Row],[Base para Mejor precio]]*(1-$F$2))</f>
        <v>16.750755</v>
      </c>
      <c r="F7729" s="12" t="s">
        <v>14</v>
      </c>
      <c r="G7729" s="15"/>
      <c r="H7729" s="14" t="n">
        <f aca="false">IFERROR(IF($F$3=0,"-",Tabla1[[#This Row],[Precio de Cliente neto]]*(1+$F$3)),"-")</f>
        <v>27.917925</v>
      </c>
      <c r="I7729" s="14" t="n">
        <v>26.5885</v>
      </c>
      <c r="J7729" s="14" t="n">
        <v>23.92965</v>
      </c>
    </row>
    <row r="7730" customFormat="false" ht="15" hidden="false" customHeight="false" outlineLevel="0" collapsed="false">
      <c r="A7730" s="12" t="n">
        <v>72026</v>
      </c>
      <c r="B7730" s="13" t="s">
        <v>7743</v>
      </c>
      <c r="C7730" s="14" t="n">
        <f aca="false">IF($F$2=0," - ",Tabla1[[#This Row],[Base Precio de Lista neto]])</f>
        <v>12.8915</v>
      </c>
      <c r="D7730" s="14" t="n">
        <f aca="false">IF($F$2=0," - ",Tabla1[[#This Row],[Base Precio de Lista neto]]*(1-$F$2))</f>
        <v>9.02405</v>
      </c>
      <c r="E7730" s="14" t="n">
        <f aca="false">IF($F$2=0," - ",Tabla1[[#This Row],[Base para Mejor precio]]*(1-$F$2))</f>
        <v>8.121645</v>
      </c>
      <c r="F7730" s="12" t="s">
        <v>14</v>
      </c>
      <c r="G7730" s="15"/>
      <c r="H7730" s="14" t="n">
        <f aca="false">IFERROR(IF($F$3=0,"-",Tabla1[[#This Row],[Precio de Cliente neto]]*(1+$F$3)),"-")</f>
        <v>13.536075</v>
      </c>
      <c r="I7730" s="14" t="n">
        <v>12.8915</v>
      </c>
      <c r="J7730" s="14" t="n">
        <v>11.60235</v>
      </c>
    </row>
    <row r="7731" customFormat="false" ht="15" hidden="false" customHeight="false" outlineLevel="0" collapsed="false">
      <c r="A7731" s="12" t="n">
        <v>72029</v>
      </c>
      <c r="B7731" s="13" t="s">
        <v>7744</v>
      </c>
      <c r="C7731" s="14" t="n">
        <f aca="false">IF($F$2=0," - ",Tabla1[[#This Row],[Base Precio de Lista neto]])</f>
        <v>38.0245</v>
      </c>
      <c r="D7731" s="14" t="n">
        <f aca="false">IF($F$2=0," - ",Tabla1[[#This Row],[Base Precio de Lista neto]]*(1-$F$2))</f>
        <v>26.61715</v>
      </c>
      <c r="E7731" s="14" t="n">
        <f aca="false">IF($F$2=0," - ",Tabla1[[#This Row],[Base para Mejor precio]]*(1-$F$2))</f>
        <v>23.955435</v>
      </c>
      <c r="F7731" s="12" t="s">
        <v>17</v>
      </c>
      <c r="G7731" s="15"/>
      <c r="H7731" s="14" t="n">
        <f aca="false">IFERROR(IF($F$3=0,"-",Tabla1[[#This Row],[Precio de Cliente neto]]*(1+$F$3)),"-")</f>
        <v>39.925725</v>
      </c>
      <c r="I7731" s="14" t="n">
        <v>38.0245</v>
      </c>
      <c r="J7731" s="14" t="n">
        <v>34.22205</v>
      </c>
    </row>
    <row r="7732" customFormat="false" ht="15" hidden="false" customHeight="false" outlineLevel="0" collapsed="false">
      <c r="A7732" s="12" t="n">
        <v>72030</v>
      </c>
      <c r="B7732" s="13" t="s">
        <v>7745</v>
      </c>
      <c r="C7732" s="14" t="n">
        <f aca="false">IF($F$2=0," - ",Tabla1[[#This Row],[Base Precio de Lista neto]])</f>
        <v>8.5943</v>
      </c>
      <c r="D7732" s="14" t="n">
        <f aca="false">IF($F$2=0," - ",Tabla1[[#This Row],[Base Precio de Lista neto]]*(1-$F$2))</f>
        <v>6.01601</v>
      </c>
      <c r="E7732" s="14" t="n">
        <f aca="false">IF($F$2=0," - ",Tabla1[[#This Row],[Base para Mejor precio]]*(1-$F$2))</f>
        <v>5.414409</v>
      </c>
      <c r="F7732" s="12" t="s">
        <v>14</v>
      </c>
      <c r="G7732" s="15"/>
      <c r="H7732" s="14" t="n">
        <f aca="false">IFERROR(IF($F$3=0,"-",Tabla1[[#This Row],[Precio de Cliente neto]]*(1+$F$3)),"-")</f>
        <v>9.024015</v>
      </c>
      <c r="I7732" s="14" t="n">
        <v>8.5943</v>
      </c>
      <c r="J7732" s="14" t="n">
        <v>7.73487</v>
      </c>
    </row>
    <row r="7733" customFormat="false" ht="15" hidden="false" customHeight="false" outlineLevel="0" collapsed="false">
      <c r="A7733" s="12" t="n">
        <v>72031</v>
      </c>
      <c r="B7733" s="13" t="s">
        <v>7746</v>
      </c>
      <c r="C7733" s="14" t="n">
        <f aca="false">IF($F$2=0," - ",Tabla1[[#This Row],[Base Precio de Lista neto]])</f>
        <v>110.8536</v>
      </c>
      <c r="D7733" s="14" t="n">
        <f aca="false">IF($F$2=0," - ",Tabla1[[#This Row],[Base Precio de Lista neto]]*(1-$F$2))</f>
        <v>77.59752</v>
      </c>
      <c r="E7733" s="14" t="n">
        <f aca="false">IF($F$2=0," - ",Tabla1[[#This Row],[Base para Mejor precio]]*(1-$F$2))</f>
        <v>69.837768</v>
      </c>
      <c r="F7733" s="12" t="s">
        <v>17</v>
      </c>
      <c r="G7733" s="15"/>
      <c r="H7733" s="14" t="n">
        <f aca="false">IFERROR(IF($F$3=0,"-",Tabla1[[#This Row],[Precio de Cliente neto]]*(1+$F$3)),"-")</f>
        <v>116.39628</v>
      </c>
      <c r="I7733" s="14" t="n">
        <v>110.8536</v>
      </c>
      <c r="J7733" s="14" t="n">
        <v>99.76824</v>
      </c>
    </row>
    <row r="7734" customFormat="false" ht="15" hidden="false" customHeight="false" outlineLevel="0" collapsed="false">
      <c r="A7734" s="12" t="n">
        <v>72032</v>
      </c>
      <c r="B7734" s="13" t="s">
        <v>7747</v>
      </c>
      <c r="C7734" s="14" t="n">
        <f aca="false">IF($F$2=0," - ",Tabla1[[#This Row],[Base Precio de Lista neto]])</f>
        <v>145.089</v>
      </c>
      <c r="D7734" s="14" t="n">
        <f aca="false">IF($F$2=0," - ",Tabla1[[#This Row],[Base Precio de Lista neto]]*(1-$F$2))</f>
        <v>101.5623</v>
      </c>
      <c r="E7734" s="14" t="n">
        <f aca="false">IF($F$2=0," - ",Tabla1[[#This Row],[Base para Mejor precio]]*(1-$F$2))</f>
        <v>91.40607</v>
      </c>
      <c r="F7734" s="12" t="s">
        <v>17</v>
      </c>
      <c r="G7734" s="15"/>
      <c r="H7734" s="14" t="n">
        <f aca="false">IFERROR(IF($F$3=0,"-",Tabla1[[#This Row],[Precio de Cliente neto]]*(1+$F$3)),"-")</f>
        <v>152.34345</v>
      </c>
      <c r="I7734" s="14" t="n">
        <v>145.089</v>
      </c>
      <c r="J7734" s="14" t="n">
        <v>130.5801</v>
      </c>
    </row>
    <row r="7735" customFormat="false" ht="15" hidden="false" customHeight="false" outlineLevel="0" collapsed="false">
      <c r="A7735" s="12" t="n">
        <v>72033</v>
      </c>
      <c r="B7735" s="13" t="s">
        <v>7748</v>
      </c>
      <c r="C7735" s="14" t="n">
        <f aca="false">IF($F$2=0," - ",Tabla1[[#This Row],[Base Precio de Lista neto]])</f>
        <v>237.1405</v>
      </c>
      <c r="D7735" s="14" t="n">
        <f aca="false">IF($F$2=0," - ",Tabla1[[#This Row],[Base Precio de Lista neto]]*(1-$F$2))</f>
        <v>165.99835</v>
      </c>
      <c r="E7735" s="14" t="n">
        <f aca="false">IF($F$2=0," - ",Tabla1[[#This Row],[Base para Mejor precio]]*(1-$F$2))</f>
        <v>149.398515</v>
      </c>
      <c r="F7735" s="12" t="s">
        <v>17</v>
      </c>
      <c r="G7735" s="15"/>
      <c r="H7735" s="14" t="n">
        <f aca="false">IFERROR(IF($F$3=0,"-",Tabla1[[#This Row],[Precio de Cliente neto]]*(1+$F$3)),"-")</f>
        <v>248.997525</v>
      </c>
      <c r="I7735" s="14" t="n">
        <v>237.1405</v>
      </c>
      <c r="J7735" s="14" t="n">
        <v>213.42645</v>
      </c>
    </row>
    <row r="7736" customFormat="false" ht="15" hidden="false" customHeight="false" outlineLevel="0" collapsed="false">
      <c r="A7736" s="12" t="n">
        <v>72041</v>
      </c>
      <c r="B7736" s="13" t="s">
        <v>7749</v>
      </c>
      <c r="C7736" s="14" t="n">
        <f aca="false">IF($F$2=0," - ",Tabla1[[#This Row],[Base Precio de Lista neto]])</f>
        <v>45.5981</v>
      </c>
      <c r="D7736" s="14" t="n">
        <f aca="false">IF($F$2=0," - ",Tabla1[[#This Row],[Base Precio de Lista neto]]*(1-$F$2))</f>
        <v>31.91867</v>
      </c>
      <c r="E7736" s="14" t="n">
        <f aca="false">IF($F$2=0," - ",Tabla1[[#This Row],[Base para Mejor precio]]*(1-$F$2))</f>
        <v>28.726803</v>
      </c>
      <c r="F7736" s="12" t="s">
        <v>17</v>
      </c>
      <c r="G7736" s="15"/>
      <c r="H7736" s="14" t="n">
        <f aca="false">IFERROR(IF($F$3=0,"-",Tabla1[[#This Row],[Precio de Cliente neto]]*(1+$F$3)),"-")</f>
        <v>47.878005</v>
      </c>
      <c r="I7736" s="14" t="n">
        <v>45.5981</v>
      </c>
      <c r="J7736" s="14" t="n">
        <v>41.03829</v>
      </c>
    </row>
    <row r="7737" customFormat="false" ht="15" hidden="false" customHeight="false" outlineLevel="0" collapsed="false">
      <c r="A7737" s="12" t="n">
        <v>72042</v>
      </c>
      <c r="B7737" s="13" t="s">
        <v>7750</v>
      </c>
      <c r="C7737" s="14" t="n">
        <f aca="false">IF($F$2=0," - ",Tabla1[[#This Row],[Base Precio de Lista neto]])</f>
        <v>64.3261</v>
      </c>
      <c r="D7737" s="14" t="n">
        <f aca="false">IF($F$2=0," - ",Tabla1[[#This Row],[Base Precio de Lista neto]]*(1-$F$2))</f>
        <v>45.02827</v>
      </c>
      <c r="E7737" s="14" t="n">
        <f aca="false">IF($F$2=0," - ",Tabla1[[#This Row],[Base para Mejor precio]]*(1-$F$2))</f>
        <v>40.525443</v>
      </c>
      <c r="F7737" s="12" t="s">
        <v>17</v>
      </c>
      <c r="G7737" s="15"/>
      <c r="H7737" s="14" t="n">
        <f aca="false">IFERROR(IF($F$3=0,"-",Tabla1[[#This Row],[Precio de Cliente neto]]*(1+$F$3)),"-")</f>
        <v>67.542405</v>
      </c>
      <c r="I7737" s="14" t="n">
        <v>64.3261</v>
      </c>
      <c r="J7737" s="14" t="n">
        <v>57.89349</v>
      </c>
    </row>
    <row r="7738" customFormat="false" ht="15" hidden="false" customHeight="false" outlineLevel="0" collapsed="false">
      <c r="A7738" s="12" t="n">
        <v>72043</v>
      </c>
      <c r="B7738" s="13" t="s">
        <v>7751</v>
      </c>
      <c r="C7738" s="14" t="n">
        <f aca="false">IF($F$2=0," - ",Tabla1[[#This Row],[Base Precio de Lista neto]])</f>
        <v>130.0728</v>
      </c>
      <c r="D7738" s="14" t="n">
        <f aca="false">IF($F$2=0," - ",Tabla1[[#This Row],[Base Precio de Lista neto]]*(1-$F$2))</f>
        <v>91.05096</v>
      </c>
      <c r="E7738" s="14" t="n">
        <f aca="false">IF($F$2=0," - ",Tabla1[[#This Row],[Base para Mejor precio]]*(1-$F$2))</f>
        <v>81.945864</v>
      </c>
      <c r="F7738" s="12" t="s">
        <v>17</v>
      </c>
      <c r="G7738" s="15"/>
      <c r="H7738" s="14" t="n">
        <f aca="false">IFERROR(IF($F$3=0,"-",Tabla1[[#This Row],[Precio de Cliente neto]]*(1+$F$3)),"-")</f>
        <v>136.57644</v>
      </c>
      <c r="I7738" s="14" t="n">
        <v>130.0728</v>
      </c>
      <c r="J7738" s="14" t="n">
        <v>117.06552</v>
      </c>
    </row>
    <row r="7739" customFormat="false" ht="15" hidden="false" customHeight="false" outlineLevel="0" collapsed="false">
      <c r="A7739" s="12" t="n">
        <v>72050</v>
      </c>
      <c r="B7739" s="13" t="s">
        <v>7752</v>
      </c>
      <c r="C7739" s="14" t="n">
        <f aca="false">IF($F$2=0," - ",Tabla1[[#This Row],[Base Precio de Lista neto]])</f>
        <v>509.7204</v>
      </c>
      <c r="D7739" s="14" t="n">
        <f aca="false">IF($F$2=0," - ",Tabla1[[#This Row],[Base Precio de Lista neto]]*(1-$F$2))</f>
        <v>356.80428</v>
      </c>
      <c r="E7739" s="14" t="n">
        <f aca="false">IF($F$2=0," - ",Tabla1[[#This Row],[Base para Mejor precio]]*(1-$F$2))</f>
        <v>321.123852</v>
      </c>
      <c r="F7739" s="12" t="s">
        <v>17</v>
      </c>
      <c r="G7739" s="15"/>
      <c r="H7739" s="14" t="n">
        <f aca="false">IFERROR(IF($F$3=0,"-",Tabla1[[#This Row],[Precio de Cliente neto]]*(1+$F$3)),"-")</f>
        <v>535.20642</v>
      </c>
      <c r="I7739" s="14" t="n">
        <v>509.7204</v>
      </c>
      <c r="J7739" s="14" t="n">
        <v>458.74836</v>
      </c>
    </row>
    <row r="7740" customFormat="false" ht="15" hidden="false" customHeight="false" outlineLevel="0" collapsed="false">
      <c r="A7740" s="12" t="n">
        <v>72051</v>
      </c>
      <c r="B7740" s="13" t="s">
        <v>7753</v>
      </c>
      <c r="C7740" s="14" t="n">
        <f aca="false">IF($F$2=0," - ",Tabla1[[#This Row],[Base Precio de Lista neto]])</f>
        <v>91.6608</v>
      </c>
      <c r="D7740" s="14" t="n">
        <f aca="false">IF($F$2=0," - ",Tabla1[[#This Row],[Base Precio de Lista neto]]*(1-$F$2))</f>
        <v>64.16256</v>
      </c>
      <c r="E7740" s="14" t="n">
        <f aca="false">IF($F$2=0," - ",Tabla1[[#This Row],[Base para Mejor precio]]*(1-$F$2))</f>
        <v>57.746304</v>
      </c>
      <c r="F7740" s="12" t="s">
        <v>17</v>
      </c>
      <c r="G7740" s="15"/>
      <c r="H7740" s="14" t="n">
        <f aca="false">IFERROR(IF($F$3=0,"-",Tabla1[[#This Row],[Precio de Cliente neto]]*(1+$F$3)),"-")</f>
        <v>96.24384</v>
      </c>
      <c r="I7740" s="14" t="n">
        <v>91.6608</v>
      </c>
      <c r="J7740" s="14" t="n">
        <v>82.49472</v>
      </c>
    </row>
    <row r="7741" customFormat="false" ht="15" hidden="false" customHeight="false" outlineLevel="0" collapsed="false">
      <c r="A7741" s="12" t="n">
        <v>72052</v>
      </c>
      <c r="B7741" s="13" t="s">
        <v>7754</v>
      </c>
      <c r="C7741" s="14" t="n">
        <f aca="false">IF($F$2=0," - ",Tabla1[[#This Row],[Base Precio de Lista neto]])</f>
        <v>503.9811</v>
      </c>
      <c r="D7741" s="14" t="n">
        <f aca="false">IF($F$2=0," - ",Tabla1[[#This Row],[Base Precio de Lista neto]]*(1-$F$2))</f>
        <v>352.78677</v>
      </c>
      <c r="E7741" s="14" t="n">
        <f aca="false">IF($F$2=0," - ",Tabla1[[#This Row],[Base para Mejor precio]]*(1-$F$2))</f>
        <v>317.508093</v>
      </c>
      <c r="F7741" s="12" t="s">
        <v>17</v>
      </c>
      <c r="G7741" s="15"/>
      <c r="H7741" s="14" t="n">
        <f aca="false">IFERROR(IF($F$3=0,"-",Tabla1[[#This Row],[Precio de Cliente neto]]*(1+$F$3)),"-")</f>
        <v>529.180155</v>
      </c>
      <c r="I7741" s="14" t="n">
        <v>503.9811</v>
      </c>
      <c r="J7741" s="14" t="n">
        <v>453.58299</v>
      </c>
    </row>
    <row r="7742" customFormat="false" ht="15" hidden="false" customHeight="false" outlineLevel="0" collapsed="false">
      <c r="A7742" s="12" t="n">
        <v>72053</v>
      </c>
      <c r="B7742" s="13" t="s">
        <v>7755</v>
      </c>
      <c r="C7742" s="14" t="n">
        <f aca="false">IF($F$2=0," - ",Tabla1[[#This Row],[Base Precio de Lista neto]])</f>
        <v>636.1714</v>
      </c>
      <c r="D7742" s="14" t="n">
        <f aca="false">IF($F$2=0," - ",Tabla1[[#This Row],[Base Precio de Lista neto]]*(1-$F$2))</f>
        <v>445.31998</v>
      </c>
      <c r="E7742" s="14" t="n">
        <f aca="false">IF($F$2=0," - ",Tabla1[[#This Row],[Base para Mejor precio]]*(1-$F$2))</f>
        <v>400.787982</v>
      </c>
      <c r="F7742" s="12" t="s">
        <v>17</v>
      </c>
      <c r="G7742" s="15"/>
      <c r="H7742" s="14" t="n">
        <f aca="false">IFERROR(IF($F$3=0,"-",Tabla1[[#This Row],[Precio de Cliente neto]]*(1+$F$3)),"-")</f>
        <v>667.97997</v>
      </c>
      <c r="I7742" s="14" t="n">
        <v>636.1714</v>
      </c>
      <c r="J7742" s="14" t="n">
        <v>572.55426</v>
      </c>
    </row>
    <row r="7743" customFormat="false" ht="15" hidden="false" customHeight="false" outlineLevel="0" collapsed="false">
      <c r="A7743" s="12" t="n">
        <v>72054</v>
      </c>
      <c r="B7743" s="13" t="s">
        <v>7756</v>
      </c>
      <c r="C7743" s="14" t="n">
        <f aca="false">IF($F$2=0," - ",Tabla1[[#This Row],[Base Precio de Lista neto]])</f>
        <v>60.6144</v>
      </c>
      <c r="D7743" s="14" t="n">
        <f aca="false">IF($F$2=0," - ",Tabla1[[#This Row],[Base Precio de Lista neto]]*(1-$F$2))</f>
        <v>42.43008</v>
      </c>
      <c r="E7743" s="14" t="n">
        <f aca="false">IF($F$2=0," - ",Tabla1[[#This Row],[Base para Mejor precio]]*(1-$F$2))</f>
        <v>38.187072</v>
      </c>
      <c r="F7743" s="12" t="s">
        <v>17</v>
      </c>
      <c r="G7743" s="15"/>
      <c r="H7743" s="14" t="n">
        <f aca="false">IFERROR(IF($F$3=0,"-",Tabla1[[#This Row],[Precio de Cliente neto]]*(1+$F$3)),"-")</f>
        <v>63.64512</v>
      </c>
      <c r="I7743" s="14" t="n">
        <v>60.6144</v>
      </c>
      <c r="J7743" s="14" t="n">
        <v>54.55296</v>
      </c>
    </row>
    <row r="7744" customFormat="false" ht="15" hidden="false" customHeight="false" outlineLevel="0" collapsed="false">
      <c r="A7744" s="12" t="n">
        <v>72055</v>
      </c>
      <c r="B7744" s="13" t="s">
        <v>7757</v>
      </c>
      <c r="C7744" s="14" t="n">
        <f aca="false">IF($F$2=0," - ",Tabla1[[#This Row],[Base Precio de Lista neto]])</f>
        <v>91.6925</v>
      </c>
      <c r="D7744" s="14" t="n">
        <f aca="false">IF($F$2=0," - ",Tabla1[[#This Row],[Base Precio de Lista neto]]*(1-$F$2))</f>
        <v>64.18475</v>
      </c>
      <c r="E7744" s="14" t="n">
        <f aca="false">IF($F$2=0," - ",Tabla1[[#This Row],[Base para Mejor precio]]*(1-$F$2))</f>
        <v>57.766275</v>
      </c>
      <c r="F7744" s="12" t="s">
        <v>17</v>
      </c>
      <c r="G7744" s="15"/>
      <c r="H7744" s="14" t="n">
        <f aca="false">IFERROR(IF($F$3=0,"-",Tabla1[[#This Row],[Precio de Cliente neto]]*(1+$F$3)),"-")</f>
        <v>96.277125</v>
      </c>
      <c r="I7744" s="14" t="n">
        <v>91.6925</v>
      </c>
      <c r="J7744" s="14" t="n">
        <v>82.52325</v>
      </c>
    </row>
    <row r="7745" customFormat="false" ht="15" hidden="false" customHeight="false" outlineLevel="0" collapsed="false">
      <c r="A7745" s="12" t="n">
        <v>72056</v>
      </c>
      <c r="B7745" s="13" t="s">
        <v>7758</v>
      </c>
      <c r="C7745" s="14" t="n">
        <f aca="false">IF($F$2=0," - ",Tabla1[[#This Row],[Base Precio de Lista neto]])</f>
        <v>1115.3731</v>
      </c>
      <c r="D7745" s="14" t="n">
        <f aca="false">IF($F$2=0," - ",Tabla1[[#This Row],[Base Precio de Lista neto]]*(1-$F$2))</f>
        <v>780.76117</v>
      </c>
      <c r="E7745" s="14" t="n">
        <f aca="false">IF($F$2=0," - ",Tabla1[[#This Row],[Base para Mejor precio]]*(1-$F$2))</f>
        <v>702.685053</v>
      </c>
      <c r="F7745" s="12" t="s">
        <v>17</v>
      </c>
      <c r="G7745" s="15"/>
      <c r="H7745" s="14" t="n">
        <f aca="false">IFERROR(IF($F$3=0,"-",Tabla1[[#This Row],[Precio de Cliente neto]]*(1+$F$3)),"-")</f>
        <v>1171.141755</v>
      </c>
      <c r="I7745" s="14" t="n">
        <v>1115.3731</v>
      </c>
      <c r="J7745" s="14" t="n">
        <v>1003.83579</v>
      </c>
    </row>
    <row r="7746" customFormat="false" ht="15" hidden="false" customHeight="false" outlineLevel="0" collapsed="false">
      <c r="A7746" s="12" t="n">
        <v>72057</v>
      </c>
      <c r="B7746" s="13" t="s">
        <v>7759</v>
      </c>
      <c r="C7746" s="14" t="n">
        <f aca="false">IF($F$2=0," - ",Tabla1[[#This Row],[Base Precio de Lista neto]])</f>
        <v>108.657</v>
      </c>
      <c r="D7746" s="14" t="n">
        <f aca="false">IF($F$2=0," - ",Tabla1[[#This Row],[Base Precio de Lista neto]]*(1-$F$2))</f>
        <v>76.0599</v>
      </c>
      <c r="E7746" s="14" t="n">
        <f aca="false">IF($F$2=0," - ",Tabla1[[#This Row],[Base para Mejor precio]]*(1-$F$2))</f>
        <v>68.45391</v>
      </c>
      <c r="F7746" s="12" t="s">
        <v>17</v>
      </c>
      <c r="G7746" s="15"/>
      <c r="H7746" s="14" t="n">
        <f aca="false">IFERROR(IF($F$3=0,"-",Tabla1[[#This Row],[Precio de Cliente neto]]*(1+$F$3)),"-")</f>
        <v>114.08985</v>
      </c>
      <c r="I7746" s="14" t="n">
        <v>108.657</v>
      </c>
      <c r="J7746" s="14" t="n">
        <v>97.7913</v>
      </c>
    </row>
    <row r="7747" customFormat="false" ht="15" hidden="false" customHeight="false" outlineLevel="0" collapsed="false">
      <c r="A7747" s="12" t="n">
        <v>72058</v>
      </c>
      <c r="B7747" s="13" t="s">
        <v>7760</v>
      </c>
      <c r="C7747" s="14" t="n">
        <f aca="false">IF($F$2=0," - ",Tabla1[[#This Row],[Base Precio de Lista neto]])</f>
        <v>132.5808</v>
      </c>
      <c r="D7747" s="14" t="n">
        <f aca="false">IF($F$2=0," - ",Tabla1[[#This Row],[Base Precio de Lista neto]]*(1-$F$2))</f>
        <v>92.80656</v>
      </c>
      <c r="E7747" s="14" t="n">
        <f aca="false">IF($F$2=0," - ",Tabla1[[#This Row],[Base para Mejor precio]]*(1-$F$2))</f>
        <v>83.525904</v>
      </c>
      <c r="F7747" s="12" t="s">
        <v>17</v>
      </c>
      <c r="G7747" s="15"/>
      <c r="H7747" s="14" t="n">
        <f aca="false">IFERROR(IF($F$3=0,"-",Tabla1[[#This Row],[Precio de Cliente neto]]*(1+$F$3)),"-")</f>
        <v>139.20984</v>
      </c>
      <c r="I7747" s="14" t="n">
        <v>132.5808</v>
      </c>
      <c r="J7747" s="14" t="n">
        <v>119.32272</v>
      </c>
    </row>
    <row r="7748" customFormat="false" ht="15" hidden="false" customHeight="false" outlineLevel="0" collapsed="false">
      <c r="A7748" s="12" t="n">
        <v>72059</v>
      </c>
      <c r="B7748" s="13" t="s">
        <v>7761</v>
      </c>
      <c r="C7748" s="14" t="n">
        <f aca="false">IF($F$2=0," - ",Tabla1[[#This Row],[Base Precio de Lista neto]])</f>
        <v>242.7426</v>
      </c>
      <c r="D7748" s="14" t="n">
        <f aca="false">IF($F$2=0," - ",Tabla1[[#This Row],[Base Precio de Lista neto]]*(1-$F$2))</f>
        <v>169.91982</v>
      </c>
      <c r="E7748" s="14" t="n">
        <f aca="false">IF($F$2=0," - ",Tabla1[[#This Row],[Base para Mejor precio]]*(1-$F$2))</f>
        <v>152.927838</v>
      </c>
      <c r="F7748" s="12" t="s">
        <v>17</v>
      </c>
      <c r="G7748" s="15"/>
      <c r="H7748" s="14" t="n">
        <f aca="false">IFERROR(IF($F$3=0,"-",Tabla1[[#This Row],[Precio de Cliente neto]]*(1+$F$3)),"-")</f>
        <v>254.87973</v>
      </c>
      <c r="I7748" s="14" t="n">
        <v>242.7426</v>
      </c>
      <c r="J7748" s="14" t="n">
        <v>218.46834</v>
      </c>
    </row>
    <row r="7749" customFormat="false" ht="15" hidden="false" customHeight="false" outlineLevel="0" collapsed="false">
      <c r="A7749" s="12" t="n">
        <v>72061</v>
      </c>
      <c r="B7749" s="13" t="s">
        <v>7762</v>
      </c>
      <c r="C7749" s="14" t="n">
        <f aca="false">IF($F$2=0," - ",Tabla1[[#This Row],[Base Precio de Lista neto]])</f>
        <v>15.3067</v>
      </c>
      <c r="D7749" s="14" t="n">
        <f aca="false">IF($F$2=0," - ",Tabla1[[#This Row],[Base Precio de Lista neto]]*(1-$F$2))</f>
        <v>10.71469</v>
      </c>
      <c r="E7749" s="14" t="n">
        <f aca="false">IF($F$2=0," - ",Tabla1[[#This Row],[Base para Mejor precio]]*(1-$F$2))</f>
        <v>9.643221</v>
      </c>
      <c r="F7749" s="12" t="s">
        <v>17</v>
      </c>
      <c r="G7749" s="15"/>
      <c r="H7749" s="14" t="n">
        <f aca="false">IFERROR(IF($F$3=0,"-",Tabla1[[#This Row],[Precio de Cliente neto]]*(1+$F$3)),"-")</f>
        <v>16.072035</v>
      </c>
      <c r="I7749" s="14" t="n">
        <v>15.3067</v>
      </c>
      <c r="J7749" s="14" t="n">
        <v>13.77603</v>
      </c>
    </row>
    <row r="7750" customFormat="false" ht="15" hidden="false" customHeight="false" outlineLevel="0" collapsed="false">
      <c r="A7750" s="12" t="n">
        <v>72062</v>
      </c>
      <c r="B7750" s="13" t="s">
        <v>7763</v>
      </c>
      <c r="C7750" s="14" t="n">
        <f aca="false">IF($F$2=0," - ",Tabla1[[#This Row],[Base Precio de Lista neto]])</f>
        <v>22.4821</v>
      </c>
      <c r="D7750" s="14" t="n">
        <f aca="false">IF($F$2=0," - ",Tabla1[[#This Row],[Base Precio de Lista neto]]*(1-$F$2))</f>
        <v>15.73747</v>
      </c>
      <c r="E7750" s="14" t="n">
        <f aca="false">IF($F$2=0," - ",Tabla1[[#This Row],[Base para Mejor precio]]*(1-$F$2))</f>
        <v>14.163723</v>
      </c>
      <c r="F7750" s="12" t="s">
        <v>17</v>
      </c>
      <c r="G7750" s="15"/>
      <c r="H7750" s="14" t="n">
        <f aca="false">IFERROR(IF($F$3=0,"-",Tabla1[[#This Row],[Precio de Cliente neto]]*(1+$F$3)),"-")</f>
        <v>23.606205</v>
      </c>
      <c r="I7750" s="14" t="n">
        <v>22.4821</v>
      </c>
      <c r="J7750" s="14" t="n">
        <v>20.23389</v>
      </c>
    </row>
    <row r="7751" customFormat="false" ht="15" hidden="false" customHeight="false" outlineLevel="0" collapsed="false">
      <c r="A7751" s="12" t="n">
        <v>72063</v>
      </c>
      <c r="B7751" s="13" t="s">
        <v>7764</v>
      </c>
      <c r="C7751" s="14" t="n">
        <f aca="false">IF($F$2=0," - ",Tabla1[[#This Row],[Base Precio de Lista neto]])</f>
        <v>36.3157</v>
      </c>
      <c r="D7751" s="14" t="n">
        <f aca="false">IF($F$2=0," - ",Tabla1[[#This Row],[Base Precio de Lista neto]]*(1-$F$2))</f>
        <v>25.42099</v>
      </c>
      <c r="E7751" s="14" t="n">
        <f aca="false">IF($F$2=0," - ",Tabla1[[#This Row],[Base para Mejor precio]]*(1-$F$2))</f>
        <v>22.878891</v>
      </c>
      <c r="F7751" s="12" t="s">
        <v>17</v>
      </c>
      <c r="G7751" s="15"/>
      <c r="H7751" s="14" t="n">
        <f aca="false">IFERROR(IF($F$3=0,"-",Tabla1[[#This Row],[Precio de Cliente neto]]*(1+$F$3)),"-")</f>
        <v>38.131485</v>
      </c>
      <c r="I7751" s="14" t="n">
        <v>36.3157</v>
      </c>
      <c r="J7751" s="14" t="n">
        <v>32.68413</v>
      </c>
    </row>
    <row r="7752" customFormat="false" ht="15" hidden="false" customHeight="false" outlineLevel="0" collapsed="false">
      <c r="A7752" s="12" t="n">
        <v>72065</v>
      </c>
      <c r="B7752" s="13" t="s">
        <v>7765</v>
      </c>
      <c r="C7752" s="14" t="n">
        <f aca="false">IF($F$2=0," - ",Tabla1[[#This Row],[Base Precio de Lista neto]])</f>
        <v>112.8702</v>
      </c>
      <c r="D7752" s="14" t="n">
        <f aca="false">IF($F$2=0," - ",Tabla1[[#This Row],[Base Precio de Lista neto]]*(1-$F$2))</f>
        <v>79.00914</v>
      </c>
      <c r="E7752" s="14" t="n">
        <f aca="false">IF($F$2=0," - ",Tabla1[[#This Row],[Base para Mejor precio]]*(1-$F$2))</f>
        <v>71.108226</v>
      </c>
      <c r="F7752" s="12" t="s">
        <v>17</v>
      </c>
      <c r="G7752" s="15"/>
      <c r="H7752" s="14" t="n">
        <f aca="false">IFERROR(IF($F$3=0,"-",Tabla1[[#This Row],[Precio de Cliente neto]]*(1+$F$3)),"-")</f>
        <v>118.51371</v>
      </c>
      <c r="I7752" s="14" t="n">
        <v>112.8702</v>
      </c>
      <c r="J7752" s="14" t="n">
        <v>101.58318</v>
      </c>
    </row>
    <row r="7753" customFormat="false" ht="15" hidden="false" customHeight="false" outlineLevel="0" collapsed="false">
      <c r="A7753" s="12" t="n">
        <v>72066</v>
      </c>
      <c r="B7753" s="13" t="s">
        <v>7766</v>
      </c>
      <c r="C7753" s="14" t="n">
        <f aca="false">IF($F$2=0," - ",Tabla1[[#This Row],[Base Precio de Lista neto]])</f>
        <v>157.5552</v>
      </c>
      <c r="D7753" s="14" t="n">
        <f aca="false">IF($F$2=0," - ",Tabla1[[#This Row],[Base Precio de Lista neto]]*(1-$F$2))</f>
        <v>110.28864</v>
      </c>
      <c r="E7753" s="14" t="n">
        <f aca="false">IF($F$2=0," - ",Tabla1[[#This Row],[Base para Mejor precio]]*(1-$F$2))</f>
        <v>99.259776</v>
      </c>
      <c r="F7753" s="12" t="s">
        <v>17</v>
      </c>
      <c r="G7753" s="15"/>
      <c r="H7753" s="14" t="n">
        <f aca="false">IFERROR(IF($F$3=0,"-",Tabla1[[#This Row],[Precio de Cliente neto]]*(1+$F$3)),"-")</f>
        <v>165.43296</v>
      </c>
      <c r="I7753" s="14" t="n">
        <v>157.5552</v>
      </c>
      <c r="J7753" s="14" t="n">
        <v>141.79968</v>
      </c>
    </row>
    <row r="7754" customFormat="false" ht="15" hidden="false" customHeight="false" outlineLevel="0" collapsed="false">
      <c r="A7754" s="12" t="n">
        <v>72067</v>
      </c>
      <c r="B7754" s="13" t="s">
        <v>7767</v>
      </c>
      <c r="C7754" s="14" t="n">
        <f aca="false">IF($F$2=0," - ",Tabla1[[#This Row],[Base Precio de Lista neto]])</f>
        <v>232.4626</v>
      </c>
      <c r="D7754" s="14" t="n">
        <f aca="false">IF($F$2=0," - ",Tabla1[[#This Row],[Base Precio de Lista neto]]*(1-$F$2))</f>
        <v>162.72382</v>
      </c>
      <c r="E7754" s="14" t="n">
        <f aca="false">IF($F$2=0," - ",Tabla1[[#This Row],[Base para Mejor precio]]*(1-$F$2))</f>
        <v>146.451438</v>
      </c>
      <c r="F7754" s="12" t="s">
        <v>17</v>
      </c>
      <c r="G7754" s="15"/>
      <c r="H7754" s="14" t="n">
        <f aca="false">IFERROR(IF($F$3=0,"-",Tabla1[[#This Row],[Precio de Cliente neto]]*(1+$F$3)),"-")</f>
        <v>244.08573</v>
      </c>
      <c r="I7754" s="14" t="n">
        <v>232.4626</v>
      </c>
      <c r="J7754" s="14" t="n">
        <v>209.21634</v>
      </c>
    </row>
    <row r="7755" customFormat="false" ht="15" hidden="false" customHeight="false" outlineLevel="0" collapsed="false">
      <c r="A7755" s="12" t="n">
        <v>72068</v>
      </c>
      <c r="B7755" s="13" t="s">
        <v>7768</v>
      </c>
      <c r="C7755" s="14" t="n">
        <f aca="false">IF($F$2=0," - ",Tabla1[[#This Row],[Base Precio de Lista neto]])</f>
        <v>41.2421</v>
      </c>
      <c r="D7755" s="14" t="n">
        <f aca="false">IF($F$2=0," - ",Tabla1[[#This Row],[Base Precio de Lista neto]]*(1-$F$2))</f>
        <v>28.86947</v>
      </c>
      <c r="E7755" s="14" t="n">
        <f aca="false">IF($F$2=0," - ",Tabla1[[#This Row],[Base para Mejor precio]]*(1-$F$2))</f>
        <v>25.982523</v>
      </c>
      <c r="F7755" s="12" t="s">
        <v>17</v>
      </c>
      <c r="G7755" s="15"/>
      <c r="H7755" s="14" t="n">
        <f aca="false">IFERROR(IF($F$3=0,"-",Tabla1[[#This Row],[Precio de Cliente neto]]*(1+$F$3)),"-")</f>
        <v>43.304205</v>
      </c>
      <c r="I7755" s="14" t="n">
        <v>41.2421</v>
      </c>
      <c r="J7755" s="14" t="n">
        <v>37.11789</v>
      </c>
    </row>
    <row r="7756" customFormat="false" ht="15" hidden="false" customHeight="false" outlineLevel="0" collapsed="false">
      <c r="A7756" s="12" t="n">
        <v>72069</v>
      </c>
      <c r="B7756" s="13" t="s">
        <v>7769</v>
      </c>
      <c r="C7756" s="14" t="n">
        <f aca="false">IF($F$2=0," - ",Tabla1[[#This Row],[Base Precio de Lista neto]])</f>
        <v>51.4061</v>
      </c>
      <c r="D7756" s="14" t="n">
        <f aca="false">IF($F$2=0," - ",Tabla1[[#This Row],[Base Precio de Lista neto]]*(1-$F$2))</f>
        <v>35.98427</v>
      </c>
      <c r="E7756" s="14" t="n">
        <f aca="false">IF($F$2=0," - ",Tabla1[[#This Row],[Base para Mejor precio]]*(1-$F$2))</f>
        <v>32.385843</v>
      </c>
      <c r="F7756" s="12" t="s">
        <v>17</v>
      </c>
      <c r="G7756" s="15"/>
      <c r="H7756" s="14" t="n">
        <f aca="false">IFERROR(IF($F$3=0,"-",Tabla1[[#This Row],[Precio de Cliente neto]]*(1+$F$3)),"-")</f>
        <v>53.976405</v>
      </c>
      <c r="I7756" s="14" t="n">
        <v>51.4061</v>
      </c>
      <c r="J7756" s="14" t="n">
        <v>46.26549</v>
      </c>
    </row>
    <row r="7757" customFormat="false" ht="15" hidden="false" customHeight="false" outlineLevel="0" collapsed="false">
      <c r="A7757" s="12" t="n">
        <v>72070</v>
      </c>
      <c r="B7757" s="13" t="s">
        <v>7770</v>
      </c>
      <c r="C7757" s="14" t="n">
        <f aca="false">IF($F$2=0," - ",Tabla1[[#This Row],[Base Precio de Lista neto]])</f>
        <v>91.6925</v>
      </c>
      <c r="D7757" s="14" t="n">
        <f aca="false">IF($F$2=0," - ",Tabla1[[#This Row],[Base Precio de Lista neto]]*(1-$F$2))</f>
        <v>64.18475</v>
      </c>
      <c r="E7757" s="14" t="n">
        <f aca="false">IF($F$2=0," - ",Tabla1[[#This Row],[Base para Mejor precio]]*(1-$F$2))</f>
        <v>57.766275</v>
      </c>
      <c r="F7757" s="12" t="s">
        <v>17</v>
      </c>
      <c r="G7757" s="15"/>
      <c r="H7757" s="14" t="n">
        <f aca="false">IFERROR(IF($F$3=0,"-",Tabla1[[#This Row],[Precio de Cliente neto]]*(1+$F$3)),"-")</f>
        <v>96.277125</v>
      </c>
      <c r="I7757" s="14" t="n">
        <v>91.6925</v>
      </c>
      <c r="J7757" s="14" t="n">
        <v>82.52325</v>
      </c>
    </row>
    <row r="7758" customFormat="false" ht="15" hidden="false" customHeight="false" outlineLevel="0" collapsed="false">
      <c r="A7758" s="12" t="n">
        <v>72071</v>
      </c>
      <c r="B7758" s="13" t="s">
        <v>7771</v>
      </c>
      <c r="C7758" s="14" t="n">
        <f aca="false">IF($F$2=0," - ",Tabla1[[#This Row],[Base Precio de Lista neto]])</f>
        <v>62.6947</v>
      </c>
      <c r="D7758" s="14" t="n">
        <f aca="false">IF($F$2=0," - ",Tabla1[[#This Row],[Base Precio de Lista neto]]*(1-$F$2))</f>
        <v>43.88629</v>
      </c>
      <c r="E7758" s="14" t="n">
        <f aca="false">IF($F$2=0," - ",Tabla1[[#This Row],[Base para Mejor precio]]*(1-$F$2))</f>
        <v>39.497661</v>
      </c>
      <c r="F7758" s="12" t="s">
        <v>17</v>
      </c>
      <c r="G7758" s="15"/>
      <c r="H7758" s="14" t="n">
        <f aca="false">IFERROR(IF($F$3=0,"-",Tabla1[[#This Row],[Precio de Cliente neto]]*(1+$F$3)),"-")</f>
        <v>65.829435</v>
      </c>
      <c r="I7758" s="14" t="n">
        <v>62.6947</v>
      </c>
      <c r="J7758" s="14" t="n">
        <v>56.42523</v>
      </c>
    </row>
    <row r="7759" customFormat="false" ht="15" hidden="false" customHeight="false" outlineLevel="0" collapsed="false">
      <c r="A7759" s="12" t="n">
        <v>72072</v>
      </c>
      <c r="B7759" s="13" t="s">
        <v>7772</v>
      </c>
      <c r="C7759" s="14" t="n">
        <f aca="false">IF($F$2=0," - ",Tabla1[[#This Row],[Base Precio de Lista neto]])</f>
        <v>78.9677</v>
      </c>
      <c r="D7759" s="14" t="n">
        <f aca="false">IF($F$2=0," - ",Tabla1[[#This Row],[Base Precio de Lista neto]]*(1-$F$2))</f>
        <v>55.27739</v>
      </c>
      <c r="E7759" s="14" t="n">
        <f aca="false">IF($F$2=0," - ",Tabla1[[#This Row],[Base para Mejor precio]]*(1-$F$2))</f>
        <v>49.749651</v>
      </c>
      <c r="F7759" s="12" t="s">
        <v>17</v>
      </c>
      <c r="G7759" s="15"/>
      <c r="H7759" s="14" t="n">
        <f aca="false">IFERROR(IF($F$3=0,"-",Tabla1[[#This Row],[Precio de Cliente neto]]*(1+$F$3)),"-")</f>
        <v>82.916085</v>
      </c>
      <c r="I7759" s="14" t="n">
        <v>78.9677</v>
      </c>
      <c r="J7759" s="14" t="n">
        <v>71.07093</v>
      </c>
    </row>
    <row r="7760" customFormat="false" ht="15" hidden="false" customHeight="false" outlineLevel="0" collapsed="false">
      <c r="A7760" s="12" t="n">
        <v>72073</v>
      </c>
      <c r="B7760" s="13" t="s">
        <v>7773</v>
      </c>
      <c r="C7760" s="14" t="n">
        <f aca="false">IF($F$2=0," - ",Tabla1[[#This Row],[Base Precio de Lista neto]])</f>
        <v>132.3853</v>
      </c>
      <c r="D7760" s="14" t="n">
        <f aca="false">IF($F$2=0," - ",Tabla1[[#This Row],[Base Precio de Lista neto]]*(1-$F$2))</f>
        <v>92.66971</v>
      </c>
      <c r="E7760" s="14" t="n">
        <f aca="false">IF($F$2=0," - ",Tabla1[[#This Row],[Base para Mejor precio]]*(1-$F$2))</f>
        <v>83.402739</v>
      </c>
      <c r="F7760" s="12" t="s">
        <v>17</v>
      </c>
      <c r="G7760" s="15"/>
      <c r="H7760" s="14" t="n">
        <f aca="false">IFERROR(IF($F$3=0,"-",Tabla1[[#This Row],[Precio de Cliente neto]]*(1+$F$3)),"-")</f>
        <v>139.004565</v>
      </c>
      <c r="I7760" s="14" t="n">
        <v>132.3853</v>
      </c>
      <c r="J7760" s="14" t="n">
        <v>119.14677</v>
      </c>
    </row>
    <row r="7761" customFormat="false" ht="15" hidden="false" customHeight="false" outlineLevel="0" collapsed="false">
      <c r="A7761" s="12" t="n">
        <v>72074</v>
      </c>
      <c r="B7761" s="13" t="s">
        <v>7774</v>
      </c>
      <c r="C7761" s="14" t="n">
        <f aca="false">IF($F$2=0," - ",Tabla1[[#This Row],[Base Precio de Lista neto]])</f>
        <v>78.4344</v>
      </c>
      <c r="D7761" s="14" t="n">
        <f aca="false">IF($F$2=0," - ",Tabla1[[#This Row],[Base Precio de Lista neto]]*(1-$F$2))</f>
        <v>54.90408</v>
      </c>
      <c r="E7761" s="14" t="n">
        <f aca="false">IF($F$2=0," - ",Tabla1[[#This Row],[Base para Mejor precio]]*(1-$F$2))</f>
        <v>49.413672</v>
      </c>
      <c r="F7761" s="12" t="s">
        <v>17</v>
      </c>
      <c r="G7761" s="15"/>
      <c r="H7761" s="14" t="n">
        <f aca="false">IFERROR(IF($F$3=0,"-",Tabla1[[#This Row],[Precio de Cliente neto]]*(1+$F$3)),"-")</f>
        <v>82.35612</v>
      </c>
      <c r="I7761" s="14" t="n">
        <v>78.4344</v>
      </c>
      <c r="J7761" s="14" t="n">
        <v>70.59096</v>
      </c>
    </row>
    <row r="7762" customFormat="false" ht="15" hidden="false" customHeight="false" outlineLevel="0" collapsed="false">
      <c r="A7762" s="12" t="n">
        <v>72075</v>
      </c>
      <c r="B7762" s="13" t="s">
        <v>7775</v>
      </c>
      <c r="C7762" s="14" t="n">
        <f aca="false">IF($F$2=0," - ",Tabla1[[#This Row],[Base Precio de Lista neto]])</f>
        <v>73.3709</v>
      </c>
      <c r="D7762" s="14" t="n">
        <f aca="false">IF($F$2=0," - ",Tabla1[[#This Row],[Base Precio de Lista neto]]*(1-$F$2))</f>
        <v>51.35963</v>
      </c>
      <c r="E7762" s="14" t="n">
        <f aca="false">IF($F$2=0," - ",Tabla1[[#This Row],[Base para Mejor precio]]*(1-$F$2))</f>
        <v>46.223667</v>
      </c>
      <c r="F7762" s="12" t="s">
        <v>17</v>
      </c>
      <c r="G7762" s="15"/>
      <c r="H7762" s="14" t="n">
        <f aca="false">IFERROR(IF($F$3=0,"-",Tabla1[[#This Row],[Precio de Cliente neto]]*(1+$F$3)),"-")</f>
        <v>77.039445</v>
      </c>
      <c r="I7762" s="14" t="n">
        <v>73.3709</v>
      </c>
      <c r="J7762" s="14" t="n">
        <v>66.03381</v>
      </c>
    </row>
    <row r="7763" customFormat="false" ht="15" hidden="false" customHeight="false" outlineLevel="0" collapsed="false">
      <c r="A7763" s="12" t="n">
        <v>72076</v>
      </c>
      <c r="B7763" s="13" t="s">
        <v>7776</v>
      </c>
      <c r="C7763" s="14" t="n">
        <f aca="false">IF($F$2=0," - ",Tabla1[[#This Row],[Base Precio de Lista neto]])</f>
        <v>50.6458</v>
      </c>
      <c r="D7763" s="14" t="n">
        <f aca="false">IF($F$2=0," - ",Tabla1[[#This Row],[Base Precio de Lista neto]]*(1-$F$2))</f>
        <v>35.45206</v>
      </c>
      <c r="E7763" s="14" t="n">
        <f aca="false">IF($F$2=0," - ",Tabla1[[#This Row],[Base para Mejor precio]]*(1-$F$2))</f>
        <v>31.906854</v>
      </c>
      <c r="F7763" s="12" t="s">
        <v>17</v>
      </c>
      <c r="G7763" s="15"/>
      <c r="H7763" s="14" t="n">
        <f aca="false">IFERROR(IF($F$3=0,"-",Tabla1[[#This Row],[Precio de Cliente neto]]*(1+$F$3)),"-")</f>
        <v>53.17809</v>
      </c>
      <c r="I7763" s="14" t="n">
        <v>50.6458</v>
      </c>
      <c r="J7763" s="14" t="n">
        <v>45.58122</v>
      </c>
    </row>
    <row r="7764" customFormat="false" ht="15" hidden="false" customHeight="false" outlineLevel="0" collapsed="false">
      <c r="A7764" s="12" t="n">
        <v>72077</v>
      </c>
      <c r="B7764" s="13" t="s">
        <v>7777</v>
      </c>
      <c r="C7764" s="14" t="n">
        <f aca="false">IF($F$2=0," - ",Tabla1[[#This Row],[Base Precio de Lista neto]])</f>
        <v>342.0118</v>
      </c>
      <c r="D7764" s="14" t="n">
        <f aca="false">IF($F$2=0," - ",Tabla1[[#This Row],[Base Precio de Lista neto]]*(1-$F$2))</f>
        <v>239.40826</v>
      </c>
      <c r="E7764" s="14" t="n">
        <f aca="false">IF($F$2=0," - ",Tabla1[[#This Row],[Base para Mejor precio]]*(1-$F$2))</f>
        <v>215.467434</v>
      </c>
      <c r="F7764" s="12" t="s">
        <v>17</v>
      </c>
      <c r="G7764" s="15"/>
      <c r="H7764" s="14" t="n">
        <f aca="false">IFERROR(IF($F$3=0,"-",Tabla1[[#This Row],[Precio de Cliente neto]]*(1+$F$3)),"-")</f>
        <v>359.11239</v>
      </c>
      <c r="I7764" s="14" t="n">
        <v>342.0118</v>
      </c>
      <c r="J7764" s="14" t="n">
        <v>307.81062</v>
      </c>
    </row>
    <row r="7765" customFormat="false" ht="15" hidden="false" customHeight="false" outlineLevel="0" collapsed="false">
      <c r="A7765" s="12" t="n">
        <v>72078</v>
      </c>
      <c r="B7765" s="13" t="s">
        <v>7778</v>
      </c>
      <c r="C7765" s="14" t="n">
        <f aca="false">IF($F$2=0," - ",Tabla1[[#This Row],[Base Precio de Lista neto]])</f>
        <v>133.1933</v>
      </c>
      <c r="D7765" s="14" t="n">
        <f aca="false">IF($F$2=0," - ",Tabla1[[#This Row],[Base Precio de Lista neto]]*(1-$F$2))</f>
        <v>93.23531</v>
      </c>
      <c r="E7765" s="14" t="n">
        <f aca="false">IF($F$2=0," - ",Tabla1[[#This Row],[Base para Mejor precio]]*(1-$F$2))</f>
        <v>83.911779</v>
      </c>
      <c r="F7765" s="12" t="s">
        <v>17</v>
      </c>
      <c r="G7765" s="15"/>
      <c r="H7765" s="14" t="n">
        <f aca="false">IFERROR(IF($F$3=0,"-",Tabla1[[#This Row],[Precio de Cliente neto]]*(1+$F$3)),"-")</f>
        <v>139.852965</v>
      </c>
      <c r="I7765" s="14" t="n">
        <v>133.1933</v>
      </c>
      <c r="J7765" s="14" t="n">
        <v>119.87397</v>
      </c>
    </row>
    <row r="7766" customFormat="false" ht="15" hidden="false" customHeight="false" outlineLevel="0" collapsed="false">
      <c r="A7766" s="12" t="n">
        <v>72079</v>
      </c>
      <c r="B7766" s="13" t="s">
        <v>7779</v>
      </c>
      <c r="C7766" s="14" t="n">
        <f aca="false">IF($F$2=0," - ",Tabla1[[#This Row],[Base Precio de Lista neto]])</f>
        <v>108.4829</v>
      </c>
      <c r="D7766" s="14" t="n">
        <f aca="false">IF($F$2=0," - ",Tabla1[[#This Row],[Base Precio de Lista neto]]*(1-$F$2))</f>
        <v>75.93803</v>
      </c>
      <c r="E7766" s="14" t="n">
        <f aca="false">IF($F$2=0," - ",Tabla1[[#This Row],[Base para Mejor precio]]*(1-$F$2))</f>
        <v>68.344227</v>
      </c>
      <c r="F7766" s="12" t="s">
        <v>17</v>
      </c>
      <c r="G7766" s="15"/>
      <c r="H7766" s="14" t="n">
        <f aca="false">IFERROR(IF($F$3=0,"-",Tabla1[[#This Row],[Precio de Cliente neto]]*(1+$F$3)),"-")</f>
        <v>113.907045</v>
      </c>
      <c r="I7766" s="14" t="n">
        <v>108.4829</v>
      </c>
      <c r="J7766" s="14" t="n">
        <v>97.63461</v>
      </c>
    </row>
    <row r="7767" customFormat="false" ht="15" hidden="false" customHeight="false" outlineLevel="0" collapsed="false">
      <c r="A7767" s="12" t="n">
        <v>72080</v>
      </c>
      <c r="B7767" s="13" t="s">
        <v>7780</v>
      </c>
      <c r="C7767" s="14" t="n">
        <f aca="false">IF($F$2=0," - ",Tabla1[[#This Row],[Base Precio de Lista neto]])</f>
        <v>342.0136</v>
      </c>
      <c r="D7767" s="14" t="n">
        <f aca="false">IF($F$2=0," - ",Tabla1[[#This Row],[Base Precio de Lista neto]]*(1-$F$2))</f>
        <v>239.40952</v>
      </c>
      <c r="E7767" s="14" t="n">
        <f aca="false">IF($F$2=0," - ",Tabla1[[#This Row],[Base para Mejor precio]]*(1-$F$2))</f>
        <v>215.468568</v>
      </c>
      <c r="F7767" s="12" t="s">
        <v>17</v>
      </c>
      <c r="G7767" s="15"/>
      <c r="H7767" s="14" t="n">
        <f aca="false">IFERROR(IF($F$3=0,"-",Tabla1[[#This Row],[Precio de Cliente neto]]*(1+$F$3)),"-")</f>
        <v>359.11428</v>
      </c>
      <c r="I7767" s="14" t="n">
        <v>342.0136</v>
      </c>
      <c r="J7767" s="14" t="n">
        <v>307.81224</v>
      </c>
    </row>
    <row r="7768" customFormat="false" ht="15" hidden="false" customHeight="false" outlineLevel="0" collapsed="false">
      <c r="A7768" s="12" t="n">
        <v>72081</v>
      </c>
      <c r="B7768" s="13" t="s">
        <v>7781</v>
      </c>
      <c r="C7768" s="14" t="n">
        <f aca="false">IF($F$2=0," - ",Tabla1[[#This Row],[Base Precio de Lista neto]])</f>
        <v>101.001</v>
      </c>
      <c r="D7768" s="14" t="n">
        <f aca="false">IF($F$2=0," - ",Tabla1[[#This Row],[Base Precio de Lista neto]]*(1-$F$2))</f>
        <v>70.7007</v>
      </c>
      <c r="E7768" s="14" t="n">
        <f aca="false">IF($F$2=0," - ",Tabla1[[#This Row],[Base para Mejor precio]]*(1-$F$2))</f>
        <v>63.63063</v>
      </c>
      <c r="F7768" s="12" t="s">
        <v>17</v>
      </c>
      <c r="G7768" s="15"/>
      <c r="H7768" s="14" t="n">
        <f aca="false">IFERROR(IF($F$3=0,"-",Tabla1[[#This Row],[Precio de Cliente neto]]*(1+$F$3)),"-")</f>
        <v>106.05105</v>
      </c>
      <c r="I7768" s="14" t="n">
        <v>101.001</v>
      </c>
      <c r="J7768" s="14" t="n">
        <v>90.9009</v>
      </c>
    </row>
    <row r="7769" customFormat="false" ht="15" hidden="false" customHeight="false" outlineLevel="0" collapsed="false">
      <c r="A7769" s="12" t="n">
        <v>72082</v>
      </c>
      <c r="B7769" s="13" t="s">
        <v>7782</v>
      </c>
      <c r="C7769" s="14" t="n">
        <f aca="false">IF($F$2=0," - ",Tabla1[[#This Row],[Base Precio de Lista neto]])</f>
        <v>123.8635</v>
      </c>
      <c r="D7769" s="14" t="n">
        <f aca="false">IF($F$2=0," - ",Tabla1[[#This Row],[Base Precio de Lista neto]]*(1-$F$2))</f>
        <v>86.70445</v>
      </c>
      <c r="E7769" s="14" t="n">
        <f aca="false">IF($F$2=0," - ",Tabla1[[#This Row],[Base para Mejor precio]]*(1-$F$2))</f>
        <v>78.034005</v>
      </c>
      <c r="F7769" s="12" t="s">
        <v>17</v>
      </c>
      <c r="G7769" s="15"/>
      <c r="H7769" s="14" t="n">
        <f aca="false">IFERROR(IF($F$3=0,"-",Tabla1[[#This Row],[Precio de Cliente neto]]*(1+$F$3)),"-")</f>
        <v>130.056675</v>
      </c>
      <c r="I7769" s="14" t="n">
        <v>123.8635</v>
      </c>
      <c r="J7769" s="14" t="n">
        <v>111.47715</v>
      </c>
    </row>
    <row r="7770" customFormat="false" ht="15" hidden="false" customHeight="false" outlineLevel="0" collapsed="false">
      <c r="A7770" s="12" t="n">
        <v>72083</v>
      </c>
      <c r="B7770" s="13" t="s">
        <v>7783</v>
      </c>
      <c r="C7770" s="14" t="n">
        <f aca="false">IF($F$2=0," - ",Tabla1[[#This Row],[Base Precio de Lista neto]])</f>
        <v>68.0285</v>
      </c>
      <c r="D7770" s="14" t="n">
        <f aca="false">IF($F$2=0," - ",Tabla1[[#This Row],[Base Precio de Lista neto]]*(1-$F$2))</f>
        <v>47.61995</v>
      </c>
      <c r="E7770" s="14" t="n">
        <f aca="false">IF($F$2=0," - ",Tabla1[[#This Row],[Base para Mejor precio]]*(1-$F$2))</f>
        <v>42.857955</v>
      </c>
      <c r="F7770" s="12" t="s">
        <v>17</v>
      </c>
      <c r="G7770" s="15"/>
      <c r="H7770" s="14" t="n">
        <f aca="false">IFERROR(IF($F$3=0,"-",Tabla1[[#This Row],[Precio de Cliente neto]]*(1+$F$3)),"-")</f>
        <v>71.429925</v>
      </c>
      <c r="I7770" s="14" t="n">
        <v>68.0285</v>
      </c>
      <c r="J7770" s="14" t="n">
        <v>61.22565</v>
      </c>
    </row>
    <row r="7771" customFormat="false" ht="15" hidden="false" customHeight="false" outlineLevel="0" collapsed="false">
      <c r="A7771" s="12" t="n">
        <v>72084</v>
      </c>
      <c r="B7771" s="13" t="s">
        <v>7784</v>
      </c>
      <c r="C7771" s="14" t="n">
        <f aca="false">IF($F$2=0," - ",Tabla1[[#This Row],[Base Precio de Lista neto]])</f>
        <v>81.8859</v>
      </c>
      <c r="D7771" s="14" t="n">
        <f aca="false">IF($F$2=0," - ",Tabla1[[#This Row],[Base Precio de Lista neto]]*(1-$F$2))</f>
        <v>57.32013</v>
      </c>
      <c r="E7771" s="14" t="n">
        <f aca="false">IF($F$2=0," - ",Tabla1[[#This Row],[Base para Mejor precio]]*(1-$F$2))</f>
        <v>51.588117</v>
      </c>
      <c r="F7771" s="12" t="s">
        <v>17</v>
      </c>
      <c r="G7771" s="15"/>
      <c r="H7771" s="14" t="n">
        <f aca="false">IFERROR(IF($F$3=0,"-",Tabla1[[#This Row],[Precio de Cliente neto]]*(1+$F$3)),"-")</f>
        <v>85.980195</v>
      </c>
      <c r="I7771" s="14" t="n">
        <v>81.8859</v>
      </c>
      <c r="J7771" s="14" t="n">
        <v>73.69731</v>
      </c>
    </row>
    <row r="7772" customFormat="false" ht="15" hidden="false" customHeight="false" outlineLevel="0" collapsed="false">
      <c r="A7772" s="12" t="n">
        <v>72085</v>
      </c>
      <c r="B7772" s="13" t="s">
        <v>7785</v>
      </c>
      <c r="C7772" s="14" t="n">
        <f aca="false">IF($F$2=0," - ",Tabla1[[#This Row],[Base Precio de Lista neto]])</f>
        <v>133.9639</v>
      </c>
      <c r="D7772" s="14" t="n">
        <f aca="false">IF($F$2=0," - ",Tabla1[[#This Row],[Base Precio de Lista neto]]*(1-$F$2))</f>
        <v>93.77473</v>
      </c>
      <c r="E7772" s="14" t="n">
        <f aca="false">IF($F$2=0," - ",Tabla1[[#This Row],[Base para Mejor precio]]*(1-$F$2))</f>
        <v>84.397257</v>
      </c>
      <c r="F7772" s="12" t="s">
        <v>17</v>
      </c>
      <c r="G7772" s="15"/>
      <c r="H7772" s="14" t="n">
        <f aca="false">IFERROR(IF($F$3=0,"-",Tabla1[[#This Row],[Precio de Cliente neto]]*(1+$F$3)),"-")</f>
        <v>140.662095</v>
      </c>
      <c r="I7772" s="14" t="n">
        <v>133.9639</v>
      </c>
      <c r="J7772" s="14" t="n">
        <v>120.56751</v>
      </c>
    </row>
    <row r="7773" customFormat="false" ht="15" hidden="false" customHeight="false" outlineLevel="0" collapsed="false">
      <c r="A7773" s="12" t="n">
        <v>72086</v>
      </c>
      <c r="B7773" s="13" t="s">
        <v>7786</v>
      </c>
      <c r="C7773" s="14" t="n">
        <f aca="false">IF($F$2=0," - ",Tabla1[[#This Row],[Base Precio de Lista neto]])</f>
        <v>68.0285</v>
      </c>
      <c r="D7773" s="14" t="n">
        <f aca="false">IF($F$2=0," - ",Tabla1[[#This Row],[Base Precio de Lista neto]]*(1-$F$2))</f>
        <v>47.61995</v>
      </c>
      <c r="E7773" s="14" t="n">
        <f aca="false">IF($F$2=0," - ",Tabla1[[#This Row],[Base para Mejor precio]]*(1-$F$2))</f>
        <v>42.857955</v>
      </c>
      <c r="F7773" s="12" t="s">
        <v>17</v>
      </c>
      <c r="G7773" s="15"/>
      <c r="H7773" s="14" t="n">
        <f aca="false">IFERROR(IF($F$3=0,"-",Tabla1[[#This Row],[Precio de Cliente neto]]*(1+$F$3)),"-")</f>
        <v>71.429925</v>
      </c>
      <c r="I7773" s="14" t="n">
        <v>68.0285</v>
      </c>
      <c r="J7773" s="14" t="n">
        <v>61.22565</v>
      </c>
    </row>
    <row r="7774" customFormat="false" ht="15" hidden="false" customHeight="false" outlineLevel="0" collapsed="false">
      <c r="A7774" s="12" t="n">
        <v>72087</v>
      </c>
      <c r="B7774" s="13" t="s">
        <v>7787</v>
      </c>
      <c r="C7774" s="14" t="n">
        <f aca="false">IF($F$2=0," - ",Tabla1[[#This Row],[Base Precio de Lista neto]])</f>
        <v>81.8859</v>
      </c>
      <c r="D7774" s="14" t="n">
        <f aca="false">IF($F$2=0," - ",Tabla1[[#This Row],[Base Precio de Lista neto]]*(1-$F$2))</f>
        <v>57.32013</v>
      </c>
      <c r="E7774" s="14" t="n">
        <f aca="false">IF($F$2=0," - ",Tabla1[[#This Row],[Base para Mejor precio]]*(1-$F$2))</f>
        <v>51.588117</v>
      </c>
      <c r="F7774" s="12" t="s">
        <v>17</v>
      </c>
      <c r="G7774" s="15"/>
      <c r="H7774" s="14" t="n">
        <f aca="false">IFERROR(IF($F$3=0,"-",Tabla1[[#This Row],[Precio de Cliente neto]]*(1+$F$3)),"-")</f>
        <v>85.980195</v>
      </c>
      <c r="I7774" s="14" t="n">
        <v>81.8859</v>
      </c>
      <c r="J7774" s="14" t="n">
        <v>73.69731</v>
      </c>
    </row>
    <row r="7775" customFormat="false" ht="15" hidden="false" customHeight="false" outlineLevel="0" collapsed="false">
      <c r="A7775" s="12" t="n">
        <v>72088</v>
      </c>
      <c r="B7775" s="13" t="s">
        <v>7788</v>
      </c>
      <c r="C7775" s="14" t="n">
        <f aca="false">IF($F$2=0," - ",Tabla1[[#This Row],[Base Precio de Lista neto]])</f>
        <v>133.9639</v>
      </c>
      <c r="D7775" s="14" t="n">
        <f aca="false">IF($F$2=0," - ",Tabla1[[#This Row],[Base Precio de Lista neto]]*(1-$F$2))</f>
        <v>93.77473</v>
      </c>
      <c r="E7775" s="14" t="n">
        <f aca="false">IF($F$2=0," - ",Tabla1[[#This Row],[Base para Mejor precio]]*(1-$F$2))</f>
        <v>84.397257</v>
      </c>
      <c r="F7775" s="12" t="s">
        <v>17</v>
      </c>
      <c r="G7775" s="15"/>
      <c r="H7775" s="14" t="n">
        <f aca="false">IFERROR(IF($F$3=0,"-",Tabla1[[#This Row],[Precio de Cliente neto]]*(1+$F$3)),"-")</f>
        <v>140.662095</v>
      </c>
      <c r="I7775" s="14" t="n">
        <v>133.9639</v>
      </c>
      <c r="J7775" s="14" t="n">
        <v>120.56751</v>
      </c>
    </row>
    <row r="7776" customFormat="false" ht="15" hidden="false" customHeight="false" outlineLevel="0" collapsed="false">
      <c r="A7776" s="12" t="n">
        <v>72089</v>
      </c>
      <c r="B7776" s="13" t="s">
        <v>7789</v>
      </c>
      <c r="C7776" s="14" t="n">
        <f aca="false">IF($F$2=0," - ",Tabla1[[#This Row],[Base Precio de Lista neto]])</f>
        <v>82.0141</v>
      </c>
      <c r="D7776" s="14" t="n">
        <f aca="false">IF($F$2=0," - ",Tabla1[[#This Row],[Base Precio de Lista neto]]*(1-$F$2))</f>
        <v>57.40987</v>
      </c>
      <c r="E7776" s="14" t="n">
        <f aca="false">IF($F$2=0," - ",Tabla1[[#This Row],[Base para Mejor precio]]*(1-$F$2))</f>
        <v>51.668883</v>
      </c>
      <c r="F7776" s="12" t="s">
        <v>17</v>
      </c>
      <c r="G7776" s="15"/>
      <c r="H7776" s="14" t="n">
        <f aca="false">IFERROR(IF($F$3=0,"-",Tabla1[[#This Row],[Precio de Cliente neto]]*(1+$F$3)),"-")</f>
        <v>86.114805</v>
      </c>
      <c r="I7776" s="14" t="n">
        <v>82.0141</v>
      </c>
      <c r="J7776" s="14" t="n">
        <v>73.81269</v>
      </c>
    </row>
    <row r="7777" customFormat="false" ht="15" hidden="false" customHeight="false" outlineLevel="0" collapsed="false">
      <c r="A7777" s="12" t="n">
        <v>72090</v>
      </c>
      <c r="B7777" s="13" t="s">
        <v>7790</v>
      </c>
      <c r="C7777" s="14" t="n">
        <f aca="false">IF($F$2=0," - ",Tabla1[[#This Row],[Base Precio de Lista neto]])</f>
        <v>71.5597</v>
      </c>
      <c r="D7777" s="14" t="n">
        <f aca="false">IF($F$2=0," - ",Tabla1[[#This Row],[Base Precio de Lista neto]]*(1-$F$2))</f>
        <v>50.09179</v>
      </c>
      <c r="E7777" s="14" t="n">
        <f aca="false">IF($F$2=0," - ",Tabla1[[#This Row],[Base para Mejor precio]]*(1-$F$2))</f>
        <v>45.082611</v>
      </c>
      <c r="F7777" s="12" t="s">
        <v>17</v>
      </c>
      <c r="G7777" s="15"/>
      <c r="H7777" s="14" t="n">
        <f aca="false">IFERROR(IF($F$3=0,"-",Tabla1[[#This Row],[Precio de Cliente neto]]*(1+$F$3)),"-")</f>
        <v>75.137685</v>
      </c>
      <c r="I7777" s="14" t="n">
        <v>71.5597</v>
      </c>
      <c r="J7777" s="14" t="n">
        <v>64.40373</v>
      </c>
    </row>
    <row r="7778" customFormat="false" ht="15" hidden="false" customHeight="false" outlineLevel="0" collapsed="false">
      <c r="A7778" s="12" t="n">
        <v>72091</v>
      </c>
      <c r="B7778" s="13" t="s">
        <v>7791</v>
      </c>
      <c r="C7778" s="14" t="n">
        <f aca="false">IF($F$2=0," - ",Tabla1[[#This Row],[Base Precio de Lista neto]])</f>
        <v>69.9178</v>
      </c>
      <c r="D7778" s="14" t="n">
        <f aca="false">IF($F$2=0," - ",Tabla1[[#This Row],[Base Precio de Lista neto]]*(1-$F$2))</f>
        <v>48.94246</v>
      </c>
      <c r="E7778" s="14" t="n">
        <f aca="false">IF($F$2=0," - ",Tabla1[[#This Row],[Base para Mejor precio]]*(1-$F$2))</f>
        <v>44.048214</v>
      </c>
      <c r="F7778" s="12" t="s">
        <v>17</v>
      </c>
      <c r="G7778" s="15"/>
      <c r="H7778" s="14" t="n">
        <f aca="false">IFERROR(IF($F$3=0,"-",Tabla1[[#This Row],[Precio de Cliente neto]]*(1+$F$3)),"-")</f>
        <v>73.41369</v>
      </c>
      <c r="I7778" s="14" t="n">
        <v>69.9178</v>
      </c>
      <c r="J7778" s="14" t="n">
        <v>62.92602</v>
      </c>
    </row>
    <row r="7779" customFormat="false" ht="15" hidden="false" customHeight="false" outlineLevel="0" collapsed="false">
      <c r="A7779" s="12" t="n">
        <v>72092</v>
      </c>
      <c r="B7779" s="13" t="s">
        <v>7792</v>
      </c>
      <c r="C7779" s="14" t="n">
        <f aca="false">IF($F$2=0," - ",Tabla1[[#This Row],[Base Precio de Lista neto]])</f>
        <v>144.4026</v>
      </c>
      <c r="D7779" s="14" t="n">
        <f aca="false">IF($F$2=0," - ",Tabla1[[#This Row],[Base Precio de Lista neto]]*(1-$F$2))</f>
        <v>101.08182</v>
      </c>
      <c r="E7779" s="14" t="n">
        <f aca="false">IF($F$2=0," - ",Tabla1[[#This Row],[Base para Mejor precio]]*(1-$F$2))</f>
        <v>90.973638</v>
      </c>
      <c r="F7779" s="12" t="s">
        <v>17</v>
      </c>
      <c r="G7779" s="15"/>
      <c r="H7779" s="14" t="n">
        <f aca="false">IFERROR(IF($F$3=0,"-",Tabla1[[#This Row],[Precio de Cliente neto]]*(1+$F$3)),"-")</f>
        <v>151.62273</v>
      </c>
      <c r="I7779" s="14" t="n">
        <v>144.4026</v>
      </c>
      <c r="J7779" s="14" t="n">
        <v>129.96234</v>
      </c>
    </row>
    <row r="7780" customFormat="false" ht="15" hidden="false" customHeight="false" outlineLevel="0" collapsed="false">
      <c r="A7780" s="12" t="n">
        <v>72093</v>
      </c>
      <c r="B7780" s="13" t="s">
        <v>7793</v>
      </c>
      <c r="C7780" s="14" t="n">
        <f aca="false">IF($F$2=0," - ",Tabla1[[#This Row],[Base Precio de Lista neto]])</f>
        <v>118.1506</v>
      </c>
      <c r="D7780" s="14" t="n">
        <f aca="false">IF($F$2=0," - ",Tabla1[[#This Row],[Base Precio de Lista neto]]*(1-$F$2))</f>
        <v>82.70542</v>
      </c>
      <c r="E7780" s="14" t="n">
        <f aca="false">IF($F$2=0," - ",Tabla1[[#This Row],[Base para Mejor precio]]*(1-$F$2))</f>
        <v>74.434878</v>
      </c>
      <c r="F7780" s="12" t="s">
        <v>17</v>
      </c>
      <c r="G7780" s="15"/>
      <c r="H7780" s="14" t="n">
        <f aca="false">IFERROR(IF($F$3=0,"-",Tabla1[[#This Row],[Precio de Cliente neto]]*(1+$F$3)),"-")</f>
        <v>124.05813</v>
      </c>
      <c r="I7780" s="14" t="n">
        <v>118.1506</v>
      </c>
      <c r="J7780" s="14" t="n">
        <v>106.33554</v>
      </c>
    </row>
    <row r="7781" customFormat="false" ht="15" hidden="false" customHeight="false" outlineLevel="0" collapsed="false">
      <c r="A7781" s="12" t="n">
        <v>72094</v>
      </c>
      <c r="B7781" s="13" t="s">
        <v>7794</v>
      </c>
      <c r="C7781" s="14" t="n">
        <f aca="false">IF($F$2=0," - ",Tabla1[[#This Row],[Base Precio de Lista neto]])</f>
        <v>104.7445</v>
      </c>
      <c r="D7781" s="14" t="n">
        <f aca="false">IF($F$2=0," - ",Tabla1[[#This Row],[Base Precio de Lista neto]]*(1-$F$2))</f>
        <v>73.32115</v>
      </c>
      <c r="E7781" s="14" t="n">
        <f aca="false">IF($F$2=0," - ",Tabla1[[#This Row],[Base para Mejor precio]]*(1-$F$2))</f>
        <v>65.989035</v>
      </c>
      <c r="F7781" s="12" t="s">
        <v>17</v>
      </c>
      <c r="G7781" s="15"/>
      <c r="H7781" s="14" t="n">
        <f aca="false">IFERROR(IF($F$3=0,"-",Tabla1[[#This Row],[Precio de Cliente neto]]*(1+$F$3)),"-")</f>
        <v>109.981725</v>
      </c>
      <c r="I7781" s="14" t="n">
        <v>104.7445</v>
      </c>
      <c r="J7781" s="14" t="n">
        <v>94.27005</v>
      </c>
    </row>
    <row r="7782" customFormat="false" ht="15" hidden="false" customHeight="false" outlineLevel="0" collapsed="false">
      <c r="A7782" s="12" t="n">
        <v>72095</v>
      </c>
      <c r="B7782" s="13" t="s">
        <v>7795</v>
      </c>
      <c r="C7782" s="14" t="n">
        <f aca="false">IF($F$2=0," - ",Tabla1[[#This Row],[Base Precio de Lista neto]])</f>
        <v>407.6475</v>
      </c>
      <c r="D7782" s="14" t="n">
        <f aca="false">IF($F$2=0," - ",Tabla1[[#This Row],[Base Precio de Lista neto]]*(1-$F$2))</f>
        <v>285.35325</v>
      </c>
      <c r="E7782" s="14" t="n">
        <f aca="false">IF($F$2=0," - ",Tabla1[[#This Row],[Base para Mejor precio]]*(1-$F$2))</f>
        <v>256.817925</v>
      </c>
      <c r="F7782" s="12" t="s">
        <v>17</v>
      </c>
      <c r="G7782" s="15"/>
      <c r="H7782" s="14" t="n">
        <f aca="false">IFERROR(IF($F$3=0,"-",Tabla1[[#This Row],[Precio de Cliente neto]]*(1+$F$3)),"-")</f>
        <v>428.029875</v>
      </c>
      <c r="I7782" s="14" t="n">
        <v>407.6475</v>
      </c>
      <c r="J7782" s="14" t="n">
        <v>366.88275</v>
      </c>
    </row>
    <row r="7783" customFormat="false" ht="15" hidden="false" customHeight="false" outlineLevel="0" collapsed="false">
      <c r="A7783" s="12" t="n">
        <v>72096</v>
      </c>
      <c r="B7783" s="13" t="s">
        <v>7796</v>
      </c>
      <c r="C7783" s="14" t="n">
        <f aca="false">IF($F$2=0," - ",Tabla1[[#This Row],[Base Precio de Lista neto]])</f>
        <v>452.7334</v>
      </c>
      <c r="D7783" s="14" t="n">
        <f aca="false">IF($F$2=0," - ",Tabla1[[#This Row],[Base Precio de Lista neto]]*(1-$F$2))</f>
        <v>316.91338</v>
      </c>
      <c r="E7783" s="14" t="n">
        <f aca="false">IF($F$2=0," - ",Tabla1[[#This Row],[Base para Mejor precio]]*(1-$F$2))</f>
        <v>285.222042</v>
      </c>
      <c r="F7783" s="12" t="s">
        <v>17</v>
      </c>
      <c r="G7783" s="15"/>
      <c r="H7783" s="14" t="n">
        <f aca="false">IFERROR(IF($F$3=0,"-",Tabla1[[#This Row],[Precio de Cliente neto]]*(1+$F$3)),"-")</f>
        <v>475.37007</v>
      </c>
      <c r="I7783" s="14" t="n">
        <v>452.7334</v>
      </c>
      <c r="J7783" s="14" t="n">
        <v>407.46006</v>
      </c>
    </row>
    <row r="7784" customFormat="false" ht="15" hidden="false" customHeight="false" outlineLevel="0" collapsed="false">
      <c r="A7784" s="12" t="n">
        <v>72097</v>
      </c>
      <c r="B7784" s="13" t="s">
        <v>7797</v>
      </c>
      <c r="C7784" s="14" t="n">
        <f aca="false">IF($F$2=0," - ",Tabla1[[#This Row],[Base Precio de Lista neto]])</f>
        <v>586.9565</v>
      </c>
      <c r="D7784" s="14" t="n">
        <f aca="false">IF($F$2=0," - ",Tabla1[[#This Row],[Base Precio de Lista neto]]*(1-$F$2))</f>
        <v>410.86955</v>
      </c>
      <c r="E7784" s="14" t="n">
        <f aca="false">IF($F$2=0," - ",Tabla1[[#This Row],[Base para Mejor precio]]*(1-$F$2))</f>
        <v>369.782595</v>
      </c>
      <c r="F7784" s="12" t="s">
        <v>17</v>
      </c>
      <c r="G7784" s="15"/>
      <c r="H7784" s="14" t="n">
        <f aca="false">IFERROR(IF($F$3=0,"-",Tabla1[[#This Row],[Precio de Cliente neto]]*(1+$F$3)),"-")</f>
        <v>616.304325</v>
      </c>
      <c r="I7784" s="14" t="n">
        <v>586.9565</v>
      </c>
      <c r="J7784" s="14" t="n">
        <v>528.26085</v>
      </c>
    </row>
    <row r="7785" customFormat="false" ht="15" hidden="false" customHeight="false" outlineLevel="0" collapsed="false">
      <c r="A7785" s="12" t="n">
        <v>72098</v>
      </c>
      <c r="B7785" s="13" t="s">
        <v>7798</v>
      </c>
      <c r="C7785" s="14" t="n">
        <f aca="false">IF($F$2=0," - ",Tabla1[[#This Row],[Base Precio de Lista neto]])</f>
        <v>188.232</v>
      </c>
      <c r="D7785" s="14" t="n">
        <f aca="false">IF($F$2=0," - ",Tabla1[[#This Row],[Base Precio de Lista neto]]*(1-$F$2))</f>
        <v>131.7624</v>
      </c>
      <c r="E7785" s="14" t="n">
        <f aca="false">IF($F$2=0," - ",Tabla1[[#This Row],[Base para Mejor precio]]*(1-$F$2))</f>
        <v>118.58616</v>
      </c>
      <c r="F7785" s="12" t="s">
        <v>17</v>
      </c>
      <c r="G7785" s="15"/>
      <c r="H7785" s="14" t="n">
        <f aca="false">IFERROR(IF($F$3=0,"-",Tabla1[[#This Row],[Precio de Cliente neto]]*(1+$F$3)),"-")</f>
        <v>197.6436</v>
      </c>
      <c r="I7785" s="14" t="n">
        <v>188.232</v>
      </c>
      <c r="J7785" s="14" t="n">
        <v>169.4088</v>
      </c>
    </row>
    <row r="7786" customFormat="false" ht="15" hidden="false" customHeight="false" outlineLevel="0" collapsed="false">
      <c r="A7786" s="12" t="n">
        <v>72099</v>
      </c>
      <c r="B7786" s="13" t="s">
        <v>7799</v>
      </c>
      <c r="C7786" s="14" t="n">
        <f aca="false">IF($F$2=0," - ",Tabla1[[#This Row],[Base Precio de Lista neto]])</f>
        <v>235.0709</v>
      </c>
      <c r="D7786" s="14" t="n">
        <f aca="false">IF($F$2=0," - ",Tabla1[[#This Row],[Base Precio de Lista neto]]*(1-$F$2))</f>
        <v>164.54963</v>
      </c>
      <c r="E7786" s="14" t="n">
        <f aca="false">IF($F$2=0," - ",Tabla1[[#This Row],[Base para Mejor precio]]*(1-$F$2))</f>
        <v>148.094667</v>
      </c>
      <c r="F7786" s="12" t="s">
        <v>17</v>
      </c>
      <c r="G7786" s="15"/>
      <c r="H7786" s="14" t="n">
        <f aca="false">IFERROR(IF($F$3=0,"-",Tabla1[[#This Row],[Precio de Cliente neto]]*(1+$F$3)),"-")</f>
        <v>246.824445</v>
      </c>
      <c r="I7786" s="14" t="n">
        <v>235.0709</v>
      </c>
      <c r="J7786" s="14" t="n">
        <v>211.56381</v>
      </c>
    </row>
    <row r="7787" customFormat="false" ht="15" hidden="false" customHeight="false" outlineLevel="0" collapsed="false">
      <c r="A7787" s="12" t="n">
        <v>72100</v>
      </c>
      <c r="B7787" s="13" t="s">
        <v>7800</v>
      </c>
      <c r="C7787" s="14" t="n">
        <f aca="false">IF($F$2=0," - ",Tabla1[[#This Row],[Base Precio de Lista neto]])</f>
        <v>434.623</v>
      </c>
      <c r="D7787" s="14" t="n">
        <f aca="false">IF($F$2=0," - ",Tabla1[[#This Row],[Base Precio de Lista neto]]*(1-$F$2))</f>
        <v>304.2361</v>
      </c>
      <c r="E7787" s="14" t="n">
        <f aca="false">IF($F$2=0," - ",Tabla1[[#This Row],[Base para Mejor precio]]*(1-$F$2))</f>
        <v>273.81249</v>
      </c>
      <c r="F7787" s="12" t="s">
        <v>17</v>
      </c>
      <c r="G7787" s="15"/>
      <c r="H7787" s="14" t="n">
        <f aca="false">IFERROR(IF($F$3=0,"-",Tabla1[[#This Row],[Precio de Cliente neto]]*(1+$F$3)),"-")</f>
        <v>456.35415</v>
      </c>
      <c r="I7787" s="14" t="n">
        <v>434.623</v>
      </c>
      <c r="J7787" s="14" t="n">
        <v>391.1607</v>
      </c>
    </row>
    <row r="7788" customFormat="false" ht="15" hidden="false" customHeight="false" outlineLevel="0" collapsed="false">
      <c r="A7788" s="12" t="n">
        <v>72101</v>
      </c>
      <c r="B7788" s="13" t="s">
        <v>7801</v>
      </c>
      <c r="C7788" s="14" t="n">
        <f aca="false">IF($F$2=0," - ",Tabla1[[#This Row],[Base Precio de Lista neto]])</f>
        <v>22.7621</v>
      </c>
      <c r="D7788" s="14" t="n">
        <f aca="false">IF($F$2=0," - ",Tabla1[[#This Row],[Base Precio de Lista neto]]*(1-$F$2))</f>
        <v>15.93347</v>
      </c>
      <c r="E7788" s="14" t="n">
        <f aca="false">IF($F$2=0," - ",Tabla1[[#This Row],[Base para Mejor precio]]*(1-$F$2))</f>
        <v>14.340123</v>
      </c>
      <c r="F7788" s="12" t="s">
        <v>17</v>
      </c>
      <c r="G7788" s="15"/>
      <c r="H7788" s="14" t="n">
        <f aca="false">IFERROR(IF($F$3=0,"-",Tabla1[[#This Row],[Precio de Cliente neto]]*(1+$F$3)),"-")</f>
        <v>23.900205</v>
      </c>
      <c r="I7788" s="14" t="n">
        <v>22.7621</v>
      </c>
      <c r="J7788" s="14" t="n">
        <v>20.48589</v>
      </c>
    </row>
    <row r="7789" customFormat="false" ht="15" hidden="false" customHeight="false" outlineLevel="0" collapsed="false">
      <c r="A7789" s="12" t="n">
        <v>72102</v>
      </c>
      <c r="B7789" s="13" t="s">
        <v>7802</v>
      </c>
      <c r="C7789" s="14" t="n">
        <f aca="false">IF($F$2=0," - ",Tabla1[[#This Row],[Base Precio de Lista neto]])</f>
        <v>32.5618</v>
      </c>
      <c r="D7789" s="14" t="n">
        <f aca="false">IF($F$2=0," - ",Tabla1[[#This Row],[Base Precio de Lista neto]]*(1-$F$2))</f>
        <v>22.79326</v>
      </c>
      <c r="E7789" s="14" t="n">
        <f aca="false">IF($F$2=0," - ",Tabla1[[#This Row],[Base para Mejor precio]]*(1-$F$2))</f>
        <v>20.513934</v>
      </c>
      <c r="F7789" s="12" t="s">
        <v>17</v>
      </c>
      <c r="G7789" s="15"/>
      <c r="H7789" s="14" t="n">
        <f aca="false">IFERROR(IF($F$3=0,"-",Tabla1[[#This Row],[Precio de Cliente neto]]*(1+$F$3)),"-")</f>
        <v>34.18989</v>
      </c>
      <c r="I7789" s="14" t="n">
        <v>32.5618</v>
      </c>
      <c r="J7789" s="14" t="n">
        <v>29.30562</v>
      </c>
    </row>
    <row r="7790" customFormat="false" ht="15" hidden="false" customHeight="false" outlineLevel="0" collapsed="false">
      <c r="A7790" s="12" t="n">
        <v>72103</v>
      </c>
      <c r="B7790" s="13" t="s">
        <v>7803</v>
      </c>
      <c r="C7790" s="14" t="n">
        <f aca="false">IF($F$2=0," - ",Tabla1[[#This Row],[Base Precio de Lista neto]])</f>
        <v>59.1149</v>
      </c>
      <c r="D7790" s="14" t="n">
        <f aca="false">IF($F$2=0," - ",Tabla1[[#This Row],[Base Precio de Lista neto]]*(1-$F$2))</f>
        <v>41.38043</v>
      </c>
      <c r="E7790" s="14" t="n">
        <f aca="false">IF($F$2=0," - ",Tabla1[[#This Row],[Base para Mejor precio]]*(1-$F$2))</f>
        <v>37.242387</v>
      </c>
      <c r="F7790" s="12" t="s">
        <v>17</v>
      </c>
      <c r="G7790" s="15"/>
      <c r="H7790" s="14" t="n">
        <f aca="false">IFERROR(IF($F$3=0,"-",Tabla1[[#This Row],[Precio de Cliente neto]]*(1+$F$3)),"-")</f>
        <v>62.070645</v>
      </c>
      <c r="I7790" s="14" t="n">
        <v>59.1149</v>
      </c>
      <c r="J7790" s="14" t="n">
        <v>53.20341</v>
      </c>
    </row>
    <row r="7791" customFormat="false" ht="15" hidden="false" customHeight="false" outlineLevel="0" collapsed="false">
      <c r="A7791" s="12" t="n">
        <v>72111</v>
      </c>
      <c r="B7791" s="13" t="s">
        <v>7804</v>
      </c>
      <c r="C7791" s="14" t="n">
        <f aca="false">IF($F$2=0," - ",Tabla1[[#This Row],[Base Precio de Lista neto]])</f>
        <v>40.3021</v>
      </c>
      <c r="D7791" s="14" t="n">
        <f aca="false">IF($F$2=0," - ",Tabla1[[#This Row],[Base Precio de Lista neto]]*(1-$F$2))</f>
        <v>28.21147</v>
      </c>
      <c r="E7791" s="14" t="n">
        <f aca="false">IF($F$2=0," - ",Tabla1[[#This Row],[Base para Mejor precio]]*(1-$F$2))</f>
        <v>25.390323</v>
      </c>
      <c r="F7791" s="12" t="s">
        <v>17</v>
      </c>
      <c r="G7791" s="15"/>
      <c r="H7791" s="14" t="n">
        <f aca="false">IFERROR(IF($F$3=0,"-",Tabla1[[#This Row],[Precio de Cliente neto]]*(1+$F$3)),"-")</f>
        <v>42.317205</v>
      </c>
      <c r="I7791" s="14" t="n">
        <v>40.3021</v>
      </c>
      <c r="J7791" s="14" t="n">
        <v>36.27189</v>
      </c>
    </row>
    <row r="7792" customFormat="false" ht="15" hidden="false" customHeight="false" outlineLevel="0" collapsed="false">
      <c r="A7792" s="12" t="n">
        <v>72112</v>
      </c>
      <c r="B7792" s="13" t="s">
        <v>7805</v>
      </c>
      <c r="C7792" s="14" t="n">
        <f aca="false">IF($F$2=0," - ",Tabla1[[#This Row],[Base Precio de Lista neto]])</f>
        <v>63.9514</v>
      </c>
      <c r="D7792" s="14" t="n">
        <f aca="false">IF($F$2=0," - ",Tabla1[[#This Row],[Base Precio de Lista neto]]*(1-$F$2))</f>
        <v>44.76598</v>
      </c>
      <c r="E7792" s="14" t="n">
        <f aca="false">IF($F$2=0," - ",Tabla1[[#This Row],[Base para Mejor precio]]*(1-$F$2))</f>
        <v>40.289382</v>
      </c>
      <c r="F7792" s="12" t="s">
        <v>17</v>
      </c>
      <c r="G7792" s="15"/>
      <c r="H7792" s="14" t="n">
        <f aca="false">IFERROR(IF($F$3=0,"-",Tabla1[[#This Row],[Precio de Cliente neto]]*(1+$F$3)),"-")</f>
        <v>67.14897</v>
      </c>
      <c r="I7792" s="14" t="n">
        <v>63.9514</v>
      </c>
      <c r="J7792" s="14" t="n">
        <v>57.55626</v>
      </c>
    </row>
    <row r="7793" customFormat="false" ht="15" hidden="false" customHeight="false" outlineLevel="0" collapsed="false">
      <c r="A7793" s="12" t="n">
        <v>72113</v>
      </c>
      <c r="B7793" s="13" t="s">
        <v>7806</v>
      </c>
      <c r="C7793" s="14" t="n">
        <f aca="false">IF($F$2=0," - ",Tabla1[[#This Row],[Base Precio de Lista neto]])</f>
        <v>68.2757</v>
      </c>
      <c r="D7793" s="14" t="n">
        <f aca="false">IF($F$2=0," - ",Tabla1[[#This Row],[Base Precio de Lista neto]]*(1-$F$2))</f>
        <v>47.79299</v>
      </c>
      <c r="E7793" s="14" t="n">
        <f aca="false">IF($F$2=0," - ",Tabla1[[#This Row],[Base para Mejor precio]]*(1-$F$2))</f>
        <v>43.013691</v>
      </c>
      <c r="F7793" s="12" t="s">
        <v>17</v>
      </c>
      <c r="G7793" s="15"/>
      <c r="H7793" s="14" t="n">
        <f aca="false">IFERROR(IF($F$3=0,"-",Tabla1[[#This Row],[Precio de Cliente neto]]*(1+$F$3)),"-")</f>
        <v>71.689485</v>
      </c>
      <c r="I7793" s="14" t="n">
        <v>68.2757</v>
      </c>
      <c r="J7793" s="14" t="n">
        <v>61.44813</v>
      </c>
    </row>
    <row r="7794" customFormat="false" ht="15" hidden="false" customHeight="false" outlineLevel="0" collapsed="false">
      <c r="A7794" s="12" t="n">
        <v>72131</v>
      </c>
      <c r="B7794" s="13" t="s">
        <v>7807</v>
      </c>
      <c r="C7794" s="14" t="n">
        <f aca="false">IF($F$2=0," - ",Tabla1[[#This Row],[Base Precio de Lista neto]])</f>
        <v>11.1989</v>
      </c>
      <c r="D7794" s="14" t="n">
        <f aca="false">IF($F$2=0," - ",Tabla1[[#This Row],[Base Precio de Lista neto]]*(1-$F$2))</f>
        <v>7.83923</v>
      </c>
      <c r="E7794" s="14" t="n">
        <f aca="false">IF($F$2=0," - ",Tabla1[[#This Row],[Base para Mejor precio]]*(1-$F$2))</f>
        <v>7.055307</v>
      </c>
      <c r="F7794" s="12" t="s">
        <v>17</v>
      </c>
      <c r="G7794" s="15"/>
      <c r="H7794" s="14" t="n">
        <f aca="false">IFERROR(IF($F$3=0,"-",Tabla1[[#This Row],[Precio de Cliente neto]]*(1+$F$3)),"-")</f>
        <v>11.758845</v>
      </c>
      <c r="I7794" s="14" t="n">
        <v>11.1989</v>
      </c>
      <c r="J7794" s="14" t="n">
        <v>10.07901</v>
      </c>
    </row>
    <row r="7795" customFormat="false" ht="15" hidden="false" customHeight="false" outlineLevel="0" collapsed="false">
      <c r="A7795" s="12" t="n">
        <v>72132</v>
      </c>
      <c r="B7795" s="13" t="s">
        <v>7808</v>
      </c>
      <c r="C7795" s="14" t="n">
        <f aca="false">IF($F$2=0," - ",Tabla1[[#This Row],[Base Precio de Lista neto]])</f>
        <v>16.9805</v>
      </c>
      <c r="D7795" s="14" t="n">
        <f aca="false">IF($F$2=0," - ",Tabla1[[#This Row],[Base Precio de Lista neto]]*(1-$F$2))</f>
        <v>11.88635</v>
      </c>
      <c r="E7795" s="14" t="n">
        <f aca="false">IF($F$2=0," - ",Tabla1[[#This Row],[Base para Mejor precio]]*(1-$F$2))</f>
        <v>10.697715</v>
      </c>
      <c r="F7795" s="12" t="s">
        <v>17</v>
      </c>
      <c r="G7795" s="15"/>
      <c r="H7795" s="14" t="n">
        <f aca="false">IFERROR(IF($F$3=0,"-",Tabla1[[#This Row],[Precio de Cliente neto]]*(1+$F$3)),"-")</f>
        <v>17.829525</v>
      </c>
      <c r="I7795" s="14" t="n">
        <v>16.9805</v>
      </c>
      <c r="J7795" s="14" t="n">
        <v>15.28245</v>
      </c>
    </row>
    <row r="7796" customFormat="false" ht="15" hidden="false" customHeight="false" outlineLevel="0" collapsed="false">
      <c r="A7796" s="12" t="n">
        <v>72133</v>
      </c>
      <c r="B7796" s="13" t="s">
        <v>7809</v>
      </c>
      <c r="C7796" s="14" t="n">
        <f aca="false">IF($F$2=0," - ",Tabla1[[#This Row],[Base Precio de Lista neto]])</f>
        <v>27.8573</v>
      </c>
      <c r="D7796" s="14" t="n">
        <f aca="false">IF($F$2=0," - ",Tabla1[[#This Row],[Base Precio de Lista neto]]*(1-$F$2))</f>
        <v>19.50011</v>
      </c>
      <c r="E7796" s="14" t="n">
        <f aca="false">IF($F$2=0," - ",Tabla1[[#This Row],[Base para Mejor precio]]*(1-$F$2))</f>
        <v>17.550099</v>
      </c>
      <c r="F7796" s="12" t="s">
        <v>17</v>
      </c>
      <c r="G7796" s="15"/>
      <c r="H7796" s="14" t="n">
        <f aca="false">IFERROR(IF($F$3=0,"-",Tabla1[[#This Row],[Precio de Cliente neto]]*(1+$F$3)),"-")</f>
        <v>29.250165</v>
      </c>
      <c r="I7796" s="14" t="n">
        <v>27.8573</v>
      </c>
      <c r="J7796" s="14" t="n">
        <v>25.07157</v>
      </c>
    </row>
    <row r="7797" customFormat="false" ht="15" hidden="false" customHeight="false" outlineLevel="0" collapsed="false">
      <c r="A7797" s="12" t="n">
        <v>72141</v>
      </c>
      <c r="B7797" s="13" t="s">
        <v>7810</v>
      </c>
      <c r="C7797" s="14" t="n">
        <f aca="false">IF($F$2=0," - ",Tabla1[[#This Row],[Base Precio de Lista neto]])</f>
        <v>19.272</v>
      </c>
      <c r="D7797" s="14" t="n">
        <f aca="false">IF($F$2=0," - ",Tabla1[[#This Row],[Base Precio de Lista neto]]*(1-$F$2))</f>
        <v>13.4904</v>
      </c>
      <c r="E7797" s="14" t="n">
        <f aca="false">IF($F$2=0," - ",Tabla1[[#This Row],[Base para Mejor precio]]*(1-$F$2))</f>
        <v>12.14136</v>
      </c>
      <c r="F7797" s="12" t="s">
        <v>17</v>
      </c>
      <c r="G7797" s="15"/>
      <c r="H7797" s="14" t="n">
        <f aca="false">IFERROR(IF($F$3=0,"-",Tabla1[[#This Row],[Precio de Cliente neto]]*(1+$F$3)),"-")</f>
        <v>20.2356</v>
      </c>
      <c r="I7797" s="14" t="n">
        <v>19.272</v>
      </c>
      <c r="J7797" s="14" t="n">
        <v>17.3448</v>
      </c>
    </row>
    <row r="7798" customFormat="false" ht="15" hidden="false" customHeight="false" outlineLevel="0" collapsed="false">
      <c r="A7798" s="12" t="n">
        <v>72142</v>
      </c>
      <c r="B7798" s="13" t="s">
        <v>7811</v>
      </c>
      <c r="C7798" s="14" t="n">
        <f aca="false">IF($F$2=0," - ",Tabla1[[#This Row],[Base Precio de Lista neto]])</f>
        <v>32.9889</v>
      </c>
      <c r="D7798" s="14" t="n">
        <f aca="false">IF($F$2=0," - ",Tabla1[[#This Row],[Base Precio de Lista neto]]*(1-$F$2))</f>
        <v>23.09223</v>
      </c>
      <c r="E7798" s="14" t="n">
        <f aca="false">IF($F$2=0," - ",Tabla1[[#This Row],[Base para Mejor precio]]*(1-$F$2))</f>
        <v>20.783007</v>
      </c>
      <c r="F7798" s="12" t="s">
        <v>17</v>
      </c>
      <c r="G7798" s="15"/>
      <c r="H7798" s="14" t="n">
        <f aca="false">IFERROR(IF($F$3=0,"-",Tabla1[[#This Row],[Precio de Cliente neto]]*(1+$F$3)),"-")</f>
        <v>34.638345</v>
      </c>
      <c r="I7798" s="14" t="n">
        <v>32.9889</v>
      </c>
      <c r="J7798" s="14" t="n">
        <v>29.69001</v>
      </c>
    </row>
    <row r="7799" customFormat="false" ht="15" hidden="false" customHeight="false" outlineLevel="0" collapsed="false">
      <c r="A7799" s="12" t="n">
        <v>72143</v>
      </c>
      <c r="B7799" s="13" t="s">
        <v>7812</v>
      </c>
      <c r="C7799" s="14" t="n">
        <f aca="false">IF($F$2=0," - ",Tabla1[[#This Row],[Base Precio de Lista neto]])</f>
        <v>52.2931</v>
      </c>
      <c r="D7799" s="14" t="n">
        <f aca="false">IF($F$2=0," - ",Tabla1[[#This Row],[Base Precio de Lista neto]]*(1-$F$2))</f>
        <v>36.60517</v>
      </c>
      <c r="E7799" s="14" t="n">
        <f aca="false">IF($F$2=0," - ",Tabla1[[#This Row],[Base para Mejor precio]]*(1-$F$2))</f>
        <v>32.944653</v>
      </c>
      <c r="F7799" s="12" t="s">
        <v>17</v>
      </c>
      <c r="G7799" s="15"/>
      <c r="H7799" s="14" t="n">
        <f aca="false">IFERROR(IF($F$3=0,"-",Tabla1[[#This Row],[Precio de Cliente neto]]*(1+$F$3)),"-")</f>
        <v>54.907755</v>
      </c>
      <c r="I7799" s="14" t="n">
        <v>52.2931</v>
      </c>
      <c r="J7799" s="14" t="n">
        <v>47.06379</v>
      </c>
    </row>
    <row r="7800" customFormat="false" ht="15" hidden="false" customHeight="false" outlineLevel="0" collapsed="false">
      <c r="A7800" s="12" t="n">
        <v>72144</v>
      </c>
      <c r="B7800" s="13" t="s">
        <v>7813</v>
      </c>
      <c r="C7800" s="14" t="n">
        <f aca="false">IF($F$2=0," - ",Tabla1[[#This Row],[Base Precio de Lista neto]])</f>
        <v>42.9739</v>
      </c>
      <c r="D7800" s="14" t="n">
        <f aca="false">IF($F$2=0," - ",Tabla1[[#This Row],[Base Precio de Lista neto]]*(1-$F$2))</f>
        <v>30.08173</v>
      </c>
      <c r="E7800" s="14" t="n">
        <f aca="false">IF($F$2=0," - ",Tabla1[[#This Row],[Base para Mejor precio]]*(1-$F$2))</f>
        <v>27.073557</v>
      </c>
      <c r="F7800" s="12" t="s">
        <v>17</v>
      </c>
      <c r="G7800" s="15"/>
      <c r="H7800" s="14" t="n">
        <f aca="false">IFERROR(IF($F$3=0,"-",Tabla1[[#This Row],[Precio de Cliente neto]]*(1+$F$3)),"-")</f>
        <v>45.122595</v>
      </c>
      <c r="I7800" s="14" t="n">
        <v>42.9739</v>
      </c>
      <c r="J7800" s="14" t="n">
        <v>38.67651</v>
      </c>
    </row>
    <row r="7801" customFormat="false" ht="15" hidden="false" customHeight="false" outlineLevel="0" collapsed="false">
      <c r="A7801" s="12" t="n">
        <v>72145</v>
      </c>
      <c r="B7801" s="13" t="s">
        <v>7814</v>
      </c>
      <c r="C7801" s="14" t="n">
        <f aca="false">IF($F$2=0," - ",Tabla1[[#This Row],[Base Precio de Lista neto]])</f>
        <v>55.7938</v>
      </c>
      <c r="D7801" s="14" t="n">
        <f aca="false">IF($F$2=0," - ",Tabla1[[#This Row],[Base Precio de Lista neto]]*(1-$F$2))</f>
        <v>39.05566</v>
      </c>
      <c r="E7801" s="14" t="n">
        <f aca="false">IF($F$2=0," - ",Tabla1[[#This Row],[Base para Mejor precio]]*(1-$F$2))</f>
        <v>35.150094</v>
      </c>
      <c r="F7801" s="12" t="s">
        <v>17</v>
      </c>
      <c r="G7801" s="15"/>
      <c r="H7801" s="14" t="n">
        <f aca="false">IFERROR(IF($F$3=0,"-",Tabla1[[#This Row],[Precio de Cliente neto]]*(1+$F$3)),"-")</f>
        <v>58.58349</v>
      </c>
      <c r="I7801" s="14" t="n">
        <v>55.7938</v>
      </c>
      <c r="J7801" s="14" t="n">
        <v>50.21442</v>
      </c>
    </row>
    <row r="7802" customFormat="false" ht="15" hidden="false" customHeight="false" outlineLevel="0" collapsed="false">
      <c r="A7802" s="12" t="n">
        <v>72171</v>
      </c>
      <c r="B7802" s="13" t="s">
        <v>7815</v>
      </c>
      <c r="C7802" s="14" t="n">
        <f aca="false">IF($F$2=0," - ",Tabla1[[#This Row],[Base Precio de Lista neto]])</f>
        <v>20.5763</v>
      </c>
      <c r="D7802" s="14" t="n">
        <f aca="false">IF($F$2=0," - ",Tabla1[[#This Row],[Base Precio de Lista neto]]*(1-$F$2))</f>
        <v>14.40341</v>
      </c>
      <c r="E7802" s="14" t="n">
        <f aca="false">IF($F$2=0," - ",Tabla1[[#This Row],[Base para Mejor precio]]*(1-$F$2))</f>
        <v>12.963069</v>
      </c>
      <c r="F7802" s="12" t="s">
        <v>17</v>
      </c>
      <c r="G7802" s="15"/>
      <c r="H7802" s="14" t="n">
        <f aca="false">IFERROR(IF($F$3=0,"-",Tabla1[[#This Row],[Precio de Cliente neto]]*(1+$F$3)),"-")</f>
        <v>21.605115</v>
      </c>
      <c r="I7802" s="14" t="n">
        <v>20.5763</v>
      </c>
      <c r="J7802" s="14" t="n">
        <v>18.51867</v>
      </c>
    </row>
    <row r="7803" customFormat="false" ht="15" hidden="false" customHeight="false" outlineLevel="0" collapsed="false">
      <c r="A7803" s="12" t="n">
        <v>72173</v>
      </c>
      <c r="B7803" s="13" t="s">
        <v>7816</v>
      </c>
      <c r="C7803" s="14" t="n">
        <f aca="false">IF($F$2=0," - ",Tabla1[[#This Row],[Base Precio de Lista neto]])</f>
        <v>17.7251</v>
      </c>
      <c r="D7803" s="14" t="n">
        <f aca="false">IF($F$2=0," - ",Tabla1[[#This Row],[Base Precio de Lista neto]]*(1-$F$2))</f>
        <v>12.40757</v>
      </c>
      <c r="E7803" s="14" t="n">
        <f aca="false">IF($F$2=0," - ",Tabla1[[#This Row],[Base para Mejor precio]]*(1-$F$2))</f>
        <v>11.166813</v>
      </c>
      <c r="F7803" s="12" t="s">
        <v>17</v>
      </c>
      <c r="G7803" s="15"/>
      <c r="H7803" s="14" t="n">
        <f aca="false">IFERROR(IF($F$3=0,"-",Tabla1[[#This Row],[Precio de Cliente neto]]*(1+$F$3)),"-")</f>
        <v>18.611355</v>
      </c>
      <c r="I7803" s="14" t="n">
        <v>17.7251</v>
      </c>
      <c r="J7803" s="14" t="n">
        <v>15.95259</v>
      </c>
    </row>
    <row r="7804" customFormat="false" ht="15" hidden="false" customHeight="false" outlineLevel="0" collapsed="false">
      <c r="A7804" s="12" t="n">
        <v>72175</v>
      </c>
      <c r="B7804" s="13" t="s">
        <v>7817</v>
      </c>
      <c r="C7804" s="14" t="n">
        <f aca="false">IF($F$2=0," - ",Tabla1[[#This Row],[Base Precio de Lista neto]])</f>
        <v>32.8416</v>
      </c>
      <c r="D7804" s="14" t="n">
        <f aca="false">IF($F$2=0," - ",Tabla1[[#This Row],[Base Precio de Lista neto]]*(1-$F$2))</f>
        <v>22.98912</v>
      </c>
      <c r="E7804" s="14" t="n">
        <f aca="false">IF($F$2=0," - ",Tabla1[[#This Row],[Base para Mejor precio]]*(1-$F$2))</f>
        <v>20.690208</v>
      </c>
      <c r="F7804" s="12" t="s">
        <v>17</v>
      </c>
      <c r="G7804" s="15"/>
      <c r="H7804" s="14" t="n">
        <f aca="false">IFERROR(IF($F$3=0,"-",Tabla1[[#This Row],[Precio de Cliente neto]]*(1+$F$3)),"-")</f>
        <v>34.48368</v>
      </c>
      <c r="I7804" s="14" t="n">
        <v>32.8416</v>
      </c>
      <c r="J7804" s="14" t="n">
        <v>29.55744</v>
      </c>
    </row>
    <row r="7805" customFormat="false" ht="15" hidden="false" customHeight="false" outlineLevel="0" collapsed="false">
      <c r="A7805" s="12" t="n">
        <v>72176</v>
      </c>
      <c r="B7805" s="13" t="s">
        <v>7818</v>
      </c>
      <c r="C7805" s="14" t="n">
        <f aca="false">IF($F$2=0," - ",Tabla1[[#This Row],[Base Precio de Lista neto]])</f>
        <v>26.1096</v>
      </c>
      <c r="D7805" s="14" t="n">
        <f aca="false">IF($F$2=0," - ",Tabla1[[#This Row],[Base Precio de Lista neto]]*(1-$F$2))</f>
        <v>18.27672</v>
      </c>
      <c r="E7805" s="14" t="n">
        <f aca="false">IF($F$2=0," - ",Tabla1[[#This Row],[Base para Mejor precio]]*(1-$F$2))</f>
        <v>16.449048</v>
      </c>
      <c r="F7805" s="12" t="s">
        <v>17</v>
      </c>
      <c r="G7805" s="15"/>
      <c r="H7805" s="14" t="n">
        <f aca="false">IFERROR(IF($F$3=0,"-",Tabla1[[#This Row],[Precio de Cliente neto]]*(1+$F$3)),"-")</f>
        <v>27.41508</v>
      </c>
      <c r="I7805" s="14" t="n">
        <v>26.1096</v>
      </c>
      <c r="J7805" s="14" t="n">
        <v>23.49864</v>
      </c>
    </row>
    <row r="7806" customFormat="false" ht="15" hidden="false" customHeight="false" outlineLevel="0" collapsed="false">
      <c r="A7806" s="12" t="n">
        <v>72177</v>
      </c>
      <c r="B7806" s="13" t="s">
        <v>7819</v>
      </c>
      <c r="C7806" s="14" t="n">
        <f aca="false">IF($F$2=0," - ",Tabla1[[#This Row],[Base Precio de Lista neto]])</f>
        <v>177.0173</v>
      </c>
      <c r="D7806" s="14" t="n">
        <f aca="false">IF($F$2=0," - ",Tabla1[[#This Row],[Base Precio de Lista neto]]*(1-$F$2))</f>
        <v>123.91211</v>
      </c>
      <c r="E7806" s="14" t="n">
        <f aca="false">IF($F$2=0," - ",Tabla1[[#This Row],[Base para Mejor precio]]*(1-$F$2))</f>
        <v>111.520899</v>
      </c>
      <c r="F7806" s="12" t="s">
        <v>17</v>
      </c>
      <c r="G7806" s="15"/>
      <c r="H7806" s="14" t="n">
        <f aca="false">IFERROR(IF($F$3=0,"-",Tabla1[[#This Row],[Precio de Cliente neto]]*(1+$F$3)),"-")</f>
        <v>185.868165</v>
      </c>
      <c r="I7806" s="14" t="n">
        <v>177.0173</v>
      </c>
      <c r="J7806" s="14" t="n">
        <v>159.31557</v>
      </c>
    </row>
    <row r="7807" customFormat="false" ht="15" hidden="false" customHeight="false" outlineLevel="0" collapsed="false">
      <c r="A7807" s="12" t="n">
        <v>72179</v>
      </c>
      <c r="B7807" s="13" t="s">
        <v>7820</v>
      </c>
      <c r="C7807" s="14" t="n">
        <f aca="false">IF($F$2=0," - ",Tabla1[[#This Row],[Base Precio de Lista neto]])</f>
        <v>237.563</v>
      </c>
      <c r="D7807" s="14" t="n">
        <f aca="false">IF($F$2=0," - ",Tabla1[[#This Row],[Base Precio de Lista neto]]*(1-$F$2))</f>
        <v>166.2941</v>
      </c>
      <c r="E7807" s="14" t="n">
        <f aca="false">IF($F$2=0," - ",Tabla1[[#This Row],[Base para Mejor precio]]*(1-$F$2))</f>
        <v>149.66469</v>
      </c>
      <c r="F7807" s="12" t="s">
        <v>17</v>
      </c>
      <c r="G7807" s="15"/>
      <c r="H7807" s="14" t="n">
        <f aca="false">IFERROR(IF($F$3=0,"-",Tabla1[[#This Row],[Precio de Cliente neto]]*(1+$F$3)),"-")</f>
        <v>249.44115</v>
      </c>
      <c r="I7807" s="14" t="n">
        <v>237.563</v>
      </c>
      <c r="J7807" s="14" t="n">
        <v>213.8067</v>
      </c>
    </row>
    <row r="7808" customFormat="false" ht="15" hidden="false" customHeight="false" outlineLevel="0" collapsed="false">
      <c r="A7808" s="12" t="n">
        <v>72180</v>
      </c>
      <c r="B7808" s="13" t="s">
        <v>7821</v>
      </c>
      <c r="C7808" s="14" t="n">
        <f aca="false">IF($F$2=0," - ",Tabla1[[#This Row],[Base Precio de Lista neto]])</f>
        <v>496.8742</v>
      </c>
      <c r="D7808" s="14" t="n">
        <f aca="false">IF($F$2=0," - ",Tabla1[[#This Row],[Base Precio de Lista neto]]*(1-$F$2))</f>
        <v>347.81194</v>
      </c>
      <c r="E7808" s="14" t="n">
        <f aca="false">IF($F$2=0," - ",Tabla1[[#This Row],[Base para Mejor precio]]*(1-$F$2))</f>
        <v>313.030746</v>
      </c>
      <c r="F7808" s="12" t="s">
        <v>17</v>
      </c>
      <c r="G7808" s="15"/>
      <c r="H7808" s="14" t="n">
        <f aca="false">IFERROR(IF($F$3=0,"-",Tabla1[[#This Row],[Precio de Cliente neto]]*(1+$F$3)),"-")</f>
        <v>521.71791</v>
      </c>
      <c r="I7808" s="14" t="n">
        <v>496.8742</v>
      </c>
      <c r="J7808" s="14" t="n">
        <v>447.18678</v>
      </c>
    </row>
    <row r="7809" customFormat="false" ht="15" hidden="false" customHeight="false" outlineLevel="0" collapsed="false">
      <c r="A7809" s="12" t="n">
        <v>72221</v>
      </c>
      <c r="B7809" s="13" t="s">
        <v>7822</v>
      </c>
      <c r="C7809" s="14" t="n">
        <f aca="false">IF($F$2=0," - ",Tabla1[[#This Row],[Base Precio de Lista neto]])</f>
        <v>246.6709</v>
      </c>
      <c r="D7809" s="14" t="n">
        <f aca="false">IF($F$2=0," - ",Tabla1[[#This Row],[Base Precio de Lista neto]]*(1-$F$2))</f>
        <v>172.66963</v>
      </c>
      <c r="E7809" s="14" t="n">
        <f aca="false">IF($F$2=0," - ",Tabla1[[#This Row],[Base para Mejor precio]]*(1-$F$2))</f>
        <v>155.402667</v>
      </c>
      <c r="F7809" s="12" t="s">
        <v>17</v>
      </c>
      <c r="G7809" s="15"/>
      <c r="H7809" s="14" t="n">
        <f aca="false">IFERROR(IF($F$3=0,"-",Tabla1[[#This Row],[Precio de Cliente neto]]*(1+$F$3)),"-")</f>
        <v>259.004445</v>
      </c>
      <c r="I7809" s="14" t="n">
        <v>246.6709</v>
      </c>
      <c r="J7809" s="14" t="n">
        <v>222.00381</v>
      </c>
    </row>
    <row r="7810" customFormat="false" ht="15" hidden="false" customHeight="false" outlineLevel="0" collapsed="false">
      <c r="A7810" s="12" t="n">
        <v>72222</v>
      </c>
      <c r="B7810" s="13" t="s">
        <v>7823</v>
      </c>
      <c r="C7810" s="14" t="n">
        <f aca="false">IF($F$2=0," - ",Tabla1[[#This Row],[Base Precio de Lista neto]])</f>
        <v>265.8586</v>
      </c>
      <c r="D7810" s="14" t="n">
        <f aca="false">IF($F$2=0," - ",Tabla1[[#This Row],[Base Precio de Lista neto]]*(1-$F$2))</f>
        <v>186.10102</v>
      </c>
      <c r="E7810" s="14" t="n">
        <f aca="false">IF($F$2=0," - ",Tabla1[[#This Row],[Base para Mejor precio]]*(1-$F$2))</f>
        <v>167.490918</v>
      </c>
      <c r="F7810" s="12" t="s">
        <v>17</v>
      </c>
      <c r="G7810" s="15"/>
      <c r="H7810" s="14" t="n">
        <f aca="false">IFERROR(IF($F$3=0,"-",Tabla1[[#This Row],[Precio de Cliente neto]]*(1+$F$3)),"-")</f>
        <v>279.15153</v>
      </c>
      <c r="I7810" s="14" t="n">
        <v>265.8586</v>
      </c>
      <c r="J7810" s="14" t="n">
        <v>239.27274</v>
      </c>
    </row>
    <row r="7811" customFormat="false" ht="15" hidden="false" customHeight="false" outlineLevel="0" collapsed="false">
      <c r="A7811" s="12" t="n">
        <v>72223</v>
      </c>
      <c r="B7811" s="13" t="s">
        <v>7824</v>
      </c>
      <c r="C7811" s="14" t="n">
        <f aca="false">IF($F$2=0," - ",Tabla1[[#This Row],[Base Precio de Lista neto]])</f>
        <v>305.7541</v>
      </c>
      <c r="D7811" s="14" t="n">
        <f aca="false">IF($F$2=0," - ",Tabla1[[#This Row],[Base Precio de Lista neto]]*(1-$F$2))</f>
        <v>214.02787</v>
      </c>
      <c r="E7811" s="14" t="n">
        <f aca="false">IF($F$2=0," - ",Tabla1[[#This Row],[Base para Mejor precio]]*(1-$F$2))</f>
        <v>192.625083</v>
      </c>
      <c r="F7811" s="12" t="s">
        <v>17</v>
      </c>
      <c r="G7811" s="15"/>
      <c r="H7811" s="14" t="n">
        <f aca="false">IFERROR(IF($F$3=0,"-",Tabla1[[#This Row],[Precio de Cliente neto]]*(1+$F$3)),"-")</f>
        <v>321.041805</v>
      </c>
      <c r="I7811" s="14" t="n">
        <v>305.7541</v>
      </c>
      <c r="J7811" s="14" t="n">
        <v>275.17869</v>
      </c>
    </row>
    <row r="7812" customFormat="false" ht="15" hidden="false" customHeight="false" outlineLevel="0" collapsed="false">
      <c r="A7812" s="12" t="n">
        <v>72231</v>
      </c>
      <c r="B7812" s="13" t="s">
        <v>7825</v>
      </c>
      <c r="C7812" s="14" t="n">
        <f aca="false">IF($F$2=0," - ",Tabla1[[#This Row],[Base Precio de Lista neto]])</f>
        <v>25.3544</v>
      </c>
      <c r="D7812" s="14" t="n">
        <f aca="false">IF($F$2=0," - ",Tabla1[[#This Row],[Base Precio de Lista neto]]*(1-$F$2))</f>
        <v>17.74808</v>
      </c>
      <c r="E7812" s="14" t="n">
        <f aca="false">IF($F$2=0," - ",Tabla1[[#This Row],[Base para Mejor precio]]*(1-$F$2))</f>
        <v>15.973272</v>
      </c>
      <c r="F7812" s="12" t="s">
        <v>17</v>
      </c>
      <c r="G7812" s="15"/>
      <c r="H7812" s="14" t="n">
        <f aca="false">IFERROR(IF($F$3=0,"-",Tabla1[[#This Row],[Precio de Cliente neto]]*(1+$F$3)),"-")</f>
        <v>26.62212</v>
      </c>
      <c r="I7812" s="14" t="n">
        <v>25.3544</v>
      </c>
      <c r="J7812" s="14" t="n">
        <v>22.81896</v>
      </c>
    </row>
    <row r="7813" customFormat="false" ht="15" hidden="false" customHeight="false" outlineLevel="0" collapsed="false">
      <c r="A7813" s="12" t="n">
        <v>72232</v>
      </c>
      <c r="B7813" s="13" t="s">
        <v>7826</v>
      </c>
      <c r="C7813" s="14" t="n">
        <f aca="false">IF($F$2=0," - ",Tabla1[[#This Row],[Base Precio de Lista neto]])</f>
        <v>32.2766</v>
      </c>
      <c r="D7813" s="14" t="n">
        <f aca="false">IF($F$2=0," - ",Tabla1[[#This Row],[Base Precio de Lista neto]]*(1-$F$2))</f>
        <v>22.59362</v>
      </c>
      <c r="E7813" s="14" t="n">
        <f aca="false">IF($F$2=0," - ",Tabla1[[#This Row],[Base para Mejor precio]]*(1-$F$2))</f>
        <v>20.334258</v>
      </c>
      <c r="F7813" s="12" t="s">
        <v>17</v>
      </c>
      <c r="G7813" s="15"/>
      <c r="H7813" s="14" t="n">
        <f aca="false">IFERROR(IF($F$3=0,"-",Tabla1[[#This Row],[Precio de Cliente neto]]*(1+$F$3)),"-")</f>
        <v>33.89043</v>
      </c>
      <c r="I7813" s="14" t="n">
        <v>32.2766</v>
      </c>
      <c r="J7813" s="14" t="n">
        <v>29.04894</v>
      </c>
    </row>
    <row r="7814" customFormat="false" ht="15" hidden="false" customHeight="false" outlineLevel="0" collapsed="false">
      <c r="A7814" s="12" t="n">
        <v>72233</v>
      </c>
      <c r="B7814" s="13" t="s">
        <v>7827</v>
      </c>
      <c r="C7814" s="14" t="n">
        <f aca="false">IF($F$2=0," - ",Tabla1[[#This Row],[Base Precio de Lista neto]])</f>
        <v>65.5194</v>
      </c>
      <c r="D7814" s="14" t="n">
        <f aca="false">IF($F$2=0," - ",Tabla1[[#This Row],[Base Precio de Lista neto]]*(1-$F$2))</f>
        <v>45.86358</v>
      </c>
      <c r="E7814" s="14" t="n">
        <f aca="false">IF($F$2=0," - ",Tabla1[[#This Row],[Base para Mejor precio]]*(1-$F$2))</f>
        <v>41.277222</v>
      </c>
      <c r="F7814" s="12" t="s">
        <v>17</v>
      </c>
      <c r="G7814" s="15"/>
      <c r="H7814" s="14" t="n">
        <f aca="false">IFERROR(IF($F$3=0,"-",Tabla1[[#This Row],[Precio de Cliente neto]]*(1+$F$3)),"-")</f>
        <v>68.79537</v>
      </c>
      <c r="I7814" s="14" t="n">
        <v>65.5194</v>
      </c>
      <c r="J7814" s="14" t="n">
        <v>58.96746</v>
      </c>
    </row>
    <row r="7815" customFormat="false" ht="15" hidden="false" customHeight="false" outlineLevel="0" collapsed="false">
      <c r="A7815" s="12" t="n">
        <v>72241</v>
      </c>
      <c r="B7815" s="13" t="s">
        <v>7828</v>
      </c>
      <c r="C7815" s="14" t="n">
        <f aca="false">IF($F$2=0," - ",Tabla1[[#This Row],[Base Precio de Lista neto]])</f>
        <v>34.2355</v>
      </c>
      <c r="D7815" s="14" t="n">
        <f aca="false">IF($F$2=0," - ",Tabla1[[#This Row],[Base Precio de Lista neto]]*(1-$F$2))</f>
        <v>23.96485</v>
      </c>
      <c r="E7815" s="14" t="n">
        <f aca="false">IF($F$2=0," - ",Tabla1[[#This Row],[Base para Mejor precio]]*(1-$F$2))</f>
        <v>21.568365</v>
      </c>
      <c r="F7815" s="12" t="s">
        <v>17</v>
      </c>
      <c r="G7815" s="15"/>
      <c r="H7815" s="14" t="n">
        <f aca="false">IFERROR(IF($F$3=0,"-",Tabla1[[#This Row],[Precio de Cliente neto]]*(1+$F$3)),"-")</f>
        <v>35.947275</v>
      </c>
      <c r="I7815" s="14" t="n">
        <v>34.2355</v>
      </c>
      <c r="J7815" s="14" t="n">
        <v>30.81195</v>
      </c>
    </row>
    <row r="7816" customFormat="false" ht="15" hidden="false" customHeight="false" outlineLevel="0" collapsed="false">
      <c r="A7816" s="12" t="n">
        <v>72242</v>
      </c>
      <c r="B7816" s="13" t="s">
        <v>7829</v>
      </c>
      <c r="C7816" s="14" t="n">
        <f aca="false">IF($F$2=0," - ",Tabla1[[#This Row],[Base Precio de Lista neto]])</f>
        <v>43.9666</v>
      </c>
      <c r="D7816" s="14" t="n">
        <f aca="false">IF($F$2=0," - ",Tabla1[[#This Row],[Base Precio de Lista neto]]*(1-$F$2))</f>
        <v>30.77662</v>
      </c>
      <c r="E7816" s="14" t="n">
        <f aca="false">IF($F$2=0," - ",Tabla1[[#This Row],[Base para Mejor precio]]*(1-$F$2))</f>
        <v>27.698958</v>
      </c>
      <c r="F7816" s="12" t="s">
        <v>17</v>
      </c>
      <c r="G7816" s="15"/>
      <c r="H7816" s="14" t="n">
        <f aca="false">IFERROR(IF($F$3=0,"-",Tabla1[[#This Row],[Precio de Cliente neto]]*(1+$F$3)),"-")</f>
        <v>46.16493</v>
      </c>
      <c r="I7816" s="14" t="n">
        <v>43.9666</v>
      </c>
      <c r="J7816" s="14" t="n">
        <v>39.56994</v>
      </c>
    </row>
    <row r="7817" customFormat="false" ht="15" hidden="false" customHeight="false" outlineLevel="0" collapsed="false">
      <c r="A7817" s="12" t="n">
        <v>72243</v>
      </c>
      <c r="B7817" s="13" t="s">
        <v>7830</v>
      </c>
      <c r="C7817" s="14" t="n">
        <f aca="false">IF($F$2=0," - ",Tabla1[[#This Row],[Base Precio de Lista neto]])</f>
        <v>45.049</v>
      </c>
      <c r="D7817" s="14" t="n">
        <f aca="false">IF($F$2=0," - ",Tabla1[[#This Row],[Base Precio de Lista neto]]*(1-$F$2))</f>
        <v>31.5343</v>
      </c>
      <c r="E7817" s="14" t="n">
        <f aca="false">IF($F$2=0," - ",Tabla1[[#This Row],[Base para Mejor precio]]*(1-$F$2))</f>
        <v>28.38087</v>
      </c>
      <c r="F7817" s="12" t="s">
        <v>17</v>
      </c>
      <c r="G7817" s="15"/>
      <c r="H7817" s="14" t="n">
        <f aca="false">IFERROR(IF($F$3=0,"-",Tabla1[[#This Row],[Precio de Cliente neto]]*(1+$F$3)),"-")</f>
        <v>47.30145</v>
      </c>
      <c r="I7817" s="14" t="n">
        <v>45.049</v>
      </c>
      <c r="J7817" s="14" t="n">
        <v>40.5441</v>
      </c>
    </row>
    <row r="7818" customFormat="false" ht="15" hidden="false" customHeight="false" outlineLevel="0" collapsed="false">
      <c r="A7818" s="12" t="n">
        <v>72251</v>
      </c>
      <c r="B7818" s="13" t="s">
        <v>7831</v>
      </c>
      <c r="C7818" s="14" t="n">
        <f aca="false">IF($F$2=0," - ",Tabla1[[#This Row],[Base Precio de Lista neto]])</f>
        <v>38.507</v>
      </c>
      <c r="D7818" s="14" t="n">
        <f aca="false">IF($F$2=0," - ",Tabla1[[#This Row],[Base Precio de Lista neto]]*(1-$F$2))</f>
        <v>26.9549</v>
      </c>
      <c r="E7818" s="14" t="n">
        <f aca="false">IF($F$2=0," - ",Tabla1[[#This Row],[Base para Mejor precio]]*(1-$F$2))</f>
        <v>24.25941</v>
      </c>
      <c r="F7818" s="12" t="s">
        <v>17</v>
      </c>
      <c r="G7818" s="15"/>
      <c r="H7818" s="14" t="n">
        <f aca="false">IFERROR(IF($F$3=0,"-",Tabla1[[#This Row],[Precio de Cliente neto]]*(1+$F$3)),"-")</f>
        <v>40.43235</v>
      </c>
      <c r="I7818" s="14" t="n">
        <v>38.507</v>
      </c>
      <c r="J7818" s="14" t="n">
        <v>34.6563</v>
      </c>
    </row>
    <row r="7819" customFormat="false" ht="15" hidden="false" customHeight="false" outlineLevel="0" collapsed="false">
      <c r="A7819" s="12" t="n">
        <v>72252</v>
      </c>
      <c r="B7819" s="13" t="s">
        <v>7832</v>
      </c>
      <c r="C7819" s="14" t="n">
        <f aca="false">IF($F$2=0," - ",Tabla1[[#This Row],[Base Precio de Lista neto]])</f>
        <v>49.8853</v>
      </c>
      <c r="D7819" s="14" t="n">
        <f aca="false">IF($F$2=0," - ",Tabla1[[#This Row],[Base Precio de Lista neto]]*(1-$F$2))</f>
        <v>34.91971</v>
      </c>
      <c r="E7819" s="14" t="n">
        <f aca="false">IF($F$2=0," - ",Tabla1[[#This Row],[Base para Mejor precio]]*(1-$F$2))</f>
        <v>31.427739</v>
      </c>
      <c r="F7819" s="12" t="s">
        <v>17</v>
      </c>
      <c r="G7819" s="15"/>
      <c r="H7819" s="14" t="n">
        <f aca="false">IFERROR(IF($F$3=0,"-",Tabla1[[#This Row],[Precio de Cliente neto]]*(1+$F$3)),"-")</f>
        <v>52.379565</v>
      </c>
      <c r="I7819" s="14" t="n">
        <v>49.8853</v>
      </c>
      <c r="J7819" s="14" t="n">
        <v>44.89677</v>
      </c>
    </row>
    <row r="7820" customFormat="false" ht="15" hidden="false" customHeight="false" outlineLevel="0" collapsed="false">
      <c r="A7820" s="12" t="n">
        <v>72271</v>
      </c>
      <c r="B7820" s="13" t="s">
        <v>7833</v>
      </c>
      <c r="C7820" s="14" t="n">
        <f aca="false">IF($F$2=0," - ",Tabla1[[#This Row],[Base Precio de Lista neto]])</f>
        <v>55.2446</v>
      </c>
      <c r="D7820" s="14" t="n">
        <f aca="false">IF($F$2=0," - ",Tabla1[[#This Row],[Base Precio de Lista neto]]*(1-$F$2))</f>
        <v>38.67122</v>
      </c>
      <c r="E7820" s="14" t="n">
        <f aca="false">IF($F$2=0," - ",Tabla1[[#This Row],[Base para Mejor precio]]*(1-$F$2))</f>
        <v>34.804098</v>
      </c>
      <c r="F7820" s="12" t="s">
        <v>17</v>
      </c>
      <c r="G7820" s="15"/>
      <c r="H7820" s="14" t="n">
        <f aca="false">IFERROR(IF($F$3=0,"-",Tabla1[[#This Row],[Precio de Cliente neto]]*(1+$F$3)),"-")</f>
        <v>58.00683</v>
      </c>
      <c r="I7820" s="14" t="n">
        <v>55.2446</v>
      </c>
      <c r="J7820" s="14" t="n">
        <v>49.72014</v>
      </c>
    </row>
    <row r="7821" customFormat="false" ht="15" hidden="false" customHeight="false" outlineLevel="0" collapsed="false">
      <c r="A7821" s="12" t="n">
        <v>72272</v>
      </c>
      <c r="B7821" s="13" t="s">
        <v>7834</v>
      </c>
      <c r="C7821" s="14" t="n">
        <f aca="false">IF($F$2=0," - ",Tabla1[[#This Row],[Base Precio de Lista neto]])</f>
        <v>76.9664</v>
      </c>
      <c r="D7821" s="14" t="n">
        <f aca="false">IF($F$2=0," - ",Tabla1[[#This Row],[Base Precio de Lista neto]]*(1-$F$2))</f>
        <v>53.87648</v>
      </c>
      <c r="E7821" s="14" t="n">
        <f aca="false">IF($F$2=0," - ",Tabla1[[#This Row],[Base para Mejor precio]]*(1-$F$2))</f>
        <v>48.488832</v>
      </c>
      <c r="F7821" s="12" t="s">
        <v>17</v>
      </c>
      <c r="G7821" s="15"/>
      <c r="H7821" s="14" t="n">
        <f aca="false">IFERROR(IF($F$3=0,"-",Tabla1[[#This Row],[Precio de Cliente neto]]*(1+$F$3)),"-")</f>
        <v>80.81472</v>
      </c>
      <c r="I7821" s="14" t="n">
        <v>76.9664</v>
      </c>
      <c r="J7821" s="14" t="n">
        <v>69.26976</v>
      </c>
    </row>
    <row r="7822" customFormat="false" ht="15" hidden="false" customHeight="false" outlineLevel="0" collapsed="false">
      <c r="A7822" s="12" t="n">
        <v>72273</v>
      </c>
      <c r="B7822" s="13" t="s">
        <v>7835</v>
      </c>
      <c r="C7822" s="14" t="n">
        <f aca="false">IF($F$2=0," - ",Tabla1[[#This Row],[Base Precio de Lista neto]])</f>
        <v>127.4434</v>
      </c>
      <c r="D7822" s="14" t="n">
        <f aca="false">IF($F$2=0," - ",Tabla1[[#This Row],[Base Precio de Lista neto]]*(1-$F$2))</f>
        <v>89.21038</v>
      </c>
      <c r="E7822" s="14" t="n">
        <f aca="false">IF($F$2=0," - ",Tabla1[[#This Row],[Base para Mejor precio]]*(1-$F$2))</f>
        <v>80.289342</v>
      </c>
      <c r="F7822" s="12" t="s">
        <v>17</v>
      </c>
      <c r="G7822" s="15"/>
      <c r="H7822" s="14" t="n">
        <f aca="false">IFERROR(IF($F$3=0,"-",Tabla1[[#This Row],[Precio de Cliente neto]]*(1+$F$3)),"-")</f>
        <v>133.81557</v>
      </c>
      <c r="I7822" s="14" t="n">
        <v>127.4434</v>
      </c>
      <c r="J7822" s="14" t="n">
        <v>114.69906</v>
      </c>
    </row>
    <row r="7823" customFormat="false" ht="15" hidden="false" customHeight="false" outlineLevel="0" collapsed="false">
      <c r="A7823" s="12" t="n">
        <v>72274</v>
      </c>
      <c r="B7823" s="13" t="s">
        <v>7836</v>
      </c>
      <c r="C7823" s="14" t="n">
        <f aca="false">IF($F$2=0," - ",Tabla1[[#This Row],[Base Precio de Lista neto]])</f>
        <v>148.1304</v>
      </c>
      <c r="D7823" s="14" t="n">
        <f aca="false">IF($F$2=0," - ",Tabla1[[#This Row],[Base Precio de Lista neto]]*(1-$F$2))</f>
        <v>103.69128</v>
      </c>
      <c r="E7823" s="14" t="n">
        <f aca="false">IF($F$2=0," - ",Tabla1[[#This Row],[Base para Mejor precio]]*(1-$F$2))</f>
        <v>93.322152</v>
      </c>
      <c r="F7823" s="12" t="s">
        <v>17</v>
      </c>
      <c r="G7823" s="15"/>
      <c r="H7823" s="14" t="n">
        <f aca="false">IFERROR(IF($F$3=0,"-",Tabla1[[#This Row],[Precio de Cliente neto]]*(1+$F$3)),"-")</f>
        <v>155.53692</v>
      </c>
      <c r="I7823" s="14" t="n">
        <v>148.1304</v>
      </c>
      <c r="J7823" s="14" t="n">
        <v>133.31736</v>
      </c>
    </row>
    <row r="7824" customFormat="false" ht="15" hidden="false" customHeight="false" outlineLevel="0" collapsed="false">
      <c r="A7824" s="12" t="n">
        <v>72275</v>
      </c>
      <c r="B7824" s="13" t="s">
        <v>7837</v>
      </c>
      <c r="C7824" s="14" t="n">
        <f aca="false">IF($F$2=0," - ",Tabla1[[#This Row],[Base Precio de Lista neto]])</f>
        <v>163.585</v>
      </c>
      <c r="D7824" s="14" t="n">
        <f aca="false">IF($F$2=0," - ",Tabla1[[#This Row],[Base Precio de Lista neto]]*(1-$F$2))</f>
        <v>114.5095</v>
      </c>
      <c r="E7824" s="14" t="n">
        <f aca="false">IF($F$2=0," - ",Tabla1[[#This Row],[Base para Mejor precio]]*(1-$F$2))</f>
        <v>103.05855</v>
      </c>
      <c r="F7824" s="12" t="s">
        <v>17</v>
      </c>
      <c r="G7824" s="15"/>
      <c r="H7824" s="14" t="n">
        <f aca="false">IFERROR(IF($F$3=0,"-",Tabla1[[#This Row],[Precio de Cliente neto]]*(1+$F$3)),"-")</f>
        <v>171.76425</v>
      </c>
      <c r="I7824" s="14" t="n">
        <v>163.585</v>
      </c>
      <c r="J7824" s="14" t="n">
        <v>147.2265</v>
      </c>
    </row>
    <row r="7825" customFormat="false" ht="15" hidden="false" customHeight="false" outlineLevel="0" collapsed="false">
      <c r="A7825" s="12" t="n">
        <v>72276</v>
      </c>
      <c r="B7825" s="13" t="s">
        <v>7838</v>
      </c>
      <c r="C7825" s="14" t="n">
        <f aca="false">IF($F$2=0," - ",Tabla1[[#This Row],[Base Precio de Lista neto]])</f>
        <v>233.5133</v>
      </c>
      <c r="D7825" s="14" t="n">
        <f aca="false">IF($F$2=0," - ",Tabla1[[#This Row],[Base Precio de Lista neto]]*(1-$F$2))</f>
        <v>163.45931</v>
      </c>
      <c r="E7825" s="14" t="n">
        <f aca="false">IF($F$2=0," - ",Tabla1[[#This Row],[Base para Mejor precio]]*(1-$F$2))</f>
        <v>147.113379</v>
      </c>
      <c r="F7825" s="12" t="s">
        <v>17</v>
      </c>
      <c r="G7825" s="15"/>
      <c r="H7825" s="14" t="n">
        <f aca="false">IFERROR(IF($F$3=0,"-",Tabla1[[#This Row],[Precio de Cliente neto]]*(1+$F$3)),"-")</f>
        <v>245.188965</v>
      </c>
      <c r="I7825" s="14" t="n">
        <v>233.5133</v>
      </c>
      <c r="J7825" s="14" t="n">
        <v>210.16197</v>
      </c>
    </row>
    <row r="7826" customFormat="false" ht="15" hidden="false" customHeight="false" outlineLevel="0" collapsed="false">
      <c r="A7826" s="12" t="n">
        <v>72277</v>
      </c>
      <c r="B7826" s="13" t="s">
        <v>7839</v>
      </c>
      <c r="C7826" s="14" t="n">
        <f aca="false">IF($F$2=0," - ",Tabla1[[#This Row],[Base Precio de Lista neto]])</f>
        <v>155.5773</v>
      </c>
      <c r="D7826" s="14" t="n">
        <f aca="false">IF($F$2=0," - ",Tabla1[[#This Row],[Base Precio de Lista neto]]*(1-$F$2))</f>
        <v>108.90411</v>
      </c>
      <c r="E7826" s="14" t="n">
        <f aca="false">IF($F$2=0," - ",Tabla1[[#This Row],[Base para Mejor precio]]*(1-$F$2))</f>
        <v>98.013699</v>
      </c>
      <c r="F7826" s="12" t="s">
        <v>17</v>
      </c>
      <c r="G7826" s="15"/>
      <c r="H7826" s="14" t="n">
        <f aca="false">IFERROR(IF($F$3=0,"-",Tabla1[[#This Row],[Precio de Cliente neto]]*(1+$F$3)),"-")</f>
        <v>163.356165</v>
      </c>
      <c r="I7826" s="14" t="n">
        <v>155.5773</v>
      </c>
      <c r="J7826" s="14" t="n">
        <v>140.01957</v>
      </c>
    </row>
    <row r="7827" customFormat="false" ht="15" hidden="false" customHeight="false" outlineLevel="0" collapsed="false">
      <c r="A7827" s="12" t="n">
        <v>72278</v>
      </c>
      <c r="B7827" s="13" t="s">
        <v>7840</v>
      </c>
      <c r="C7827" s="14" t="n">
        <f aca="false">IF($F$2=0," - ",Tabla1[[#This Row],[Base Precio de Lista neto]])</f>
        <v>192.8466</v>
      </c>
      <c r="D7827" s="14" t="n">
        <f aca="false">IF($F$2=0," - ",Tabla1[[#This Row],[Base Precio de Lista neto]]*(1-$F$2))</f>
        <v>134.99262</v>
      </c>
      <c r="E7827" s="14" t="n">
        <f aca="false">IF($F$2=0," - ",Tabla1[[#This Row],[Base para Mejor precio]]*(1-$F$2))</f>
        <v>121.493358</v>
      </c>
      <c r="F7827" s="12" t="s">
        <v>17</v>
      </c>
      <c r="G7827" s="15"/>
      <c r="H7827" s="14" t="n">
        <f aca="false">IFERROR(IF($F$3=0,"-",Tabla1[[#This Row],[Precio de Cliente neto]]*(1+$F$3)),"-")</f>
        <v>202.48893</v>
      </c>
      <c r="I7827" s="14" t="n">
        <v>192.8466</v>
      </c>
      <c r="J7827" s="14" t="n">
        <v>173.56194</v>
      </c>
    </row>
    <row r="7828" customFormat="false" ht="15" hidden="false" customHeight="false" outlineLevel="0" collapsed="false">
      <c r="A7828" s="12" t="n">
        <v>72279</v>
      </c>
      <c r="B7828" s="13" t="s">
        <v>7841</v>
      </c>
      <c r="C7828" s="14" t="n">
        <f aca="false">IF($F$2=0," - ",Tabla1[[#This Row],[Base Precio de Lista neto]])</f>
        <v>219.7165</v>
      </c>
      <c r="D7828" s="14" t="n">
        <f aca="false">IF($F$2=0," - ",Tabla1[[#This Row],[Base Precio de Lista neto]]*(1-$F$2))</f>
        <v>153.80155</v>
      </c>
      <c r="E7828" s="14" t="n">
        <f aca="false">IF($F$2=0," - ",Tabla1[[#This Row],[Base para Mejor precio]]*(1-$F$2))</f>
        <v>138.421395</v>
      </c>
      <c r="F7828" s="12" t="s">
        <v>17</v>
      </c>
      <c r="G7828" s="15"/>
      <c r="H7828" s="14" t="n">
        <f aca="false">IFERROR(IF($F$3=0,"-",Tabla1[[#This Row],[Precio de Cliente neto]]*(1+$F$3)),"-")</f>
        <v>230.702325</v>
      </c>
      <c r="I7828" s="14" t="n">
        <v>219.7165</v>
      </c>
      <c r="J7828" s="14" t="n">
        <v>197.74485</v>
      </c>
    </row>
    <row r="7829" customFormat="false" ht="15" hidden="false" customHeight="false" outlineLevel="0" collapsed="false">
      <c r="A7829" s="12" t="n">
        <v>72280</v>
      </c>
      <c r="B7829" s="13" t="s">
        <v>7842</v>
      </c>
      <c r="C7829" s="14" t="n">
        <f aca="false">IF($F$2=0," - ",Tabla1[[#This Row],[Base Precio de Lista neto]])</f>
        <v>310.617</v>
      </c>
      <c r="D7829" s="14" t="n">
        <f aca="false">IF($F$2=0," - ",Tabla1[[#This Row],[Base Precio de Lista neto]]*(1-$F$2))</f>
        <v>217.4319</v>
      </c>
      <c r="E7829" s="14" t="n">
        <f aca="false">IF($F$2=0," - ",Tabla1[[#This Row],[Base para Mejor precio]]*(1-$F$2))</f>
        <v>195.68871</v>
      </c>
      <c r="F7829" s="12" t="s">
        <v>17</v>
      </c>
      <c r="G7829" s="15"/>
      <c r="H7829" s="14" t="n">
        <f aca="false">IFERROR(IF($F$3=0,"-",Tabla1[[#This Row],[Precio de Cliente neto]]*(1+$F$3)),"-")</f>
        <v>326.14785</v>
      </c>
      <c r="I7829" s="14" t="n">
        <v>310.617</v>
      </c>
      <c r="J7829" s="14" t="n">
        <v>279.5553</v>
      </c>
    </row>
    <row r="7830" customFormat="false" ht="15" hidden="false" customHeight="false" outlineLevel="0" collapsed="false">
      <c r="A7830" s="12" t="n">
        <v>72281</v>
      </c>
      <c r="B7830" s="13" t="s">
        <v>7843</v>
      </c>
      <c r="C7830" s="14" t="n">
        <f aca="false">IF($F$2=0," - ",Tabla1[[#This Row],[Base Precio de Lista neto]])</f>
        <v>214.273</v>
      </c>
      <c r="D7830" s="14" t="n">
        <f aca="false">IF($F$2=0," - ",Tabla1[[#This Row],[Base Precio de Lista neto]]*(1-$F$2))</f>
        <v>149.9911</v>
      </c>
      <c r="E7830" s="14" t="n">
        <f aca="false">IF($F$2=0," - ",Tabla1[[#This Row],[Base para Mejor precio]]*(1-$F$2))</f>
        <v>134.99199</v>
      </c>
      <c r="F7830" s="12" t="s">
        <v>17</v>
      </c>
      <c r="G7830" s="15"/>
      <c r="H7830" s="14" t="n">
        <f aca="false">IFERROR(IF($F$3=0,"-",Tabla1[[#This Row],[Precio de Cliente neto]]*(1+$F$3)),"-")</f>
        <v>224.98665</v>
      </c>
      <c r="I7830" s="14" t="n">
        <v>214.273</v>
      </c>
      <c r="J7830" s="14" t="n">
        <v>192.8457</v>
      </c>
    </row>
    <row r="7831" customFormat="false" ht="15" hidden="false" customHeight="false" outlineLevel="0" collapsed="false">
      <c r="A7831" s="12" t="n">
        <v>72282</v>
      </c>
      <c r="B7831" s="13" t="s">
        <v>7844</v>
      </c>
      <c r="C7831" s="14" t="n">
        <f aca="false">IF($F$2=0," - ",Tabla1[[#This Row],[Base Precio de Lista neto]])</f>
        <v>279.9138</v>
      </c>
      <c r="D7831" s="14" t="n">
        <f aca="false">IF($F$2=0," - ",Tabla1[[#This Row],[Base Precio de Lista neto]]*(1-$F$2))</f>
        <v>195.93966</v>
      </c>
      <c r="E7831" s="14" t="n">
        <f aca="false">IF($F$2=0," - ",Tabla1[[#This Row],[Base para Mejor precio]]*(1-$F$2))</f>
        <v>176.345694</v>
      </c>
      <c r="F7831" s="12" t="s">
        <v>17</v>
      </c>
      <c r="G7831" s="15"/>
      <c r="H7831" s="14" t="n">
        <f aca="false">IFERROR(IF($F$3=0,"-",Tabla1[[#This Row],[Precio de Cliente neto]]*(1+$F$3)),"-")</f>
        <v>293.90949</v>
      </c>
      <c r="I7831" s="14" t="n">
        <v>279.9138</v>
      </c>
      <c r="J7831" s="14" t="n">
        <v>251.92242</v>
      </c>
    </row>
    <row r="7832" customFormat="false" ht="15" hidden="false" customHeight="false" outlineLevel="0" collapsed="false">
      <c r="A7832" s="12" t="n">
        <v>72283</v>
      </c>
      <c r="B7832" s="13" t="s">
        <v>7845</v>
      </c>
      <c r="C7832" s="14" t="n">
        <f aca="false">IF($F$2=0," - ",Tabla1[[#This Row],[Base Precio de Lista neto]])</f>
        <v>313.7111</v>
      </c>
      <c r="D7832" s="14" t="n">
        <f aca="false">IF($F$2=0," - ",Tabla1[[#This Row],[Base Precio de Lista neto]]*(1-$F$2))</f>
        <v>219.59777</v>
      </c>
      <c r="E7832" s="14" t="n">
        <f aca="false">IF($F$2=0," - ",Tabla1[[#This Row],[Base para Mejor precio]]*(1-$F$2))</f>
        <v>197.637993</v>
      </c>
      <c r="F7832" s="12" t="s">
        <v>17</v>
      </c>
      <c r="G7832" s="15"/>
      <c r="H7832" s="14" t="n">
        <f aca="false">IFERROR(IF($F$3=0,"-",Tabla1[[#This Row],[Precio de Cliente neto]]*(1+$F$3)),"-")</f>
        <v>329.396655</v>
      </c>
      <c r="I7832" s="14" t="n">
        <v>313.7111</v>
      </c>
      <c r="J7832" s="14" t="n">
        <v>282.33999</v>
      </c>
    </row>
    <row r="7833" customFormat="false" ht="15" hidden="false" customHeight="false" outlineLevel="0" collapsed="false">
      <c r="A7833" s="12" t="n">
        <v>72284</v>
      </c>
      <c r="B7833" s="13" t="s">
        <v>7846</v>
      </c>
      <c r="C7833" s="14" t="n">
        <f aca="false">IF($F$2=0," - ",Tabla1[[#This Row],[Base Precio de Lista neto]])</f>
        <v>398.0801</v>
      </c>
      <c r="D7833" s="14" t="n">
        <f aca="false">IF($F$2=0," - ",Tabla1[[#This Row],[Base Precio de Lista neto]]*(1-$F$2))</f>
        <v>278.65607</v>
      </c>
      <c r="E7833" s="14" t="n">
        <f aca="false">IF($F$2=0," - ",Tabla1[[#This Row],[Base para Mejor precio]]*(1-$F$2))</f>
        <v>250.790463</v>
      </c>
      <c r="F7833" s="12" t="s">
        <v>17</v>
      </c>
      <c r="G7833" s="15"/>
      <c r="H7833" s="14" t="n">
        <f aca="false">IFERROR(IF($F$3=0,"-",Tabla1[[#This Row],[Precio de Cliente neto]]*(1+$F$3)),"-")</f>
        <v>417.984105</v>
      </c>
      <c r="I7833" s="14" t="n">
        <v>398.0801</v>
      </c>
      <c r="J7833" s="14" t="n">
        <v>358.27209</v>
      </c>
    </row>
    <row r="7834" customFormat="false" ht="15" hidden="false" customHeight="false" outlineLevel="0" collapsed="false">
      <c r="A7834" s="12" t="n">
        <v>72299</v>
      </c>
      <c r="B7834" s="13" t="s">
        <v>7847</v>
      </c>
      <c r="C7834" s="14" t="n">
        <f aca="false">IF($F$2=0," - ",Tabla1[[#This Row],[Base Precio de Lista neto]])</f>
        <v>13942.8177</v>
      </c>
      <c r="D7834" s="14" t="n">
        <f aca="false">IF($F$2=0," - ",Tabla1[[#This Row],[Base Precio de Lista neto]]*(1-$F$2))</f>
        <v>9759.97239</v>
      </c>
      <c r="E7834" s="14" t="n">
        <f aca="false">IF($F$2=0," - ",Tabla1[[#This Row],[Base para Mejor precio]]*(1-$F$2))</f>
        <v>8783.975151</v>
      </c>
      <c r="F7834" s="12" t="s">
        <v>17</v>
      </c>
      <c r="G7834" s="15"/>
      <c r="H7834" s="14" t="n">
        <f aca="false">IFERROR(IF($F$3=0,"-",Tabla1[[#This Row],[Precio de Cliente neto]]*(1+$F$3)),"-")</f>
        <v>14639.958585</v>
      </c>
      <c r="I7834" s="14" t="n">
        <v>13942.8177</v>
      </c>
      <c r="J7834" s="14" t="n">
        <v>12548.53593</v>
      </c>
    </row>
    <row r="7835" customFormat="false" ht="15" hidden="false" customHeight="false" outlineLevel="0" collapsed="false">
      <c r="A7835" s="12" t="n">
        <v>72300</v>
      </c>
      <c r="B7835" s="13" t="s">
        <v>7848</v>
      </c>
      <c r="C7835" s="14" t="n">
        <f aca="false">IF($F$2=0," - ",Tabla1[[#This Row],[Base Precio de Lista neto]])</f>
        <v>17419.796</v>
      </c>
      <c r="D7835" s="14" t="n">
        <f aca="false">IF($F$2=0," - ",Tabla1[[#This Row],[Base Precio de Lista neto]]*(1-$F$2))</f>
        <v>12193.8572</v>
      </c>
      <c r="E7835" s="14" t="n">
        <f aca="false">IF($F$2=0," - ",Tabla1[[#This Row],[Base para Mejor precio]]*(1-$F$2))</f>
        <v>10974.47148</v>
      </c>
      <c r="F7835" s="12" t="s">
        <v>17</v>
      </c>
      <c r="G7835" s="15"/>
      <c r="H7835" s="14" t="n">
        <f aca="false">IFERROR(IF($F$3=0,"-",Tabla1[[#This Row],[Precio de Cliente neto]]*(1+$F$3)),"-")</f>
        <v>18290.7858</v>
      </c>
      <c r="I7835" s="14" t="n">
        <v>17419.796</v>
      </c>
      <c r="J7835" s="14" t="n">
        <v>15677.8164</v>
      </c>
    </row>
    <row r="7836" customFormat="false" ht="15" hidden="false" customHeight="false" outlineLevel="0" collapsed="false">
      <c r="A7836" s="12" t="n">
        <v>72301</v>
      </c>
      <c r="B7836" s="13" t="s">
        <v>7849</v>
      </c>
      <c r="C7836" s="14" t="n">
        <f aca="false">IF($F$2=0," - ",Tabla1[[#This Row],[Base Precio de Lista neto]])</f>
        <v>20680.6235</v>
      </c>
      <c r="D7836" s="14" t="n">
        <f aca="false">IF($F$2=0," - ",Tabla1[[#This Row],[Base Precio de Lista neto]]*(1-$F$2))</f>
        <v>14476.43645</v>
      </c>
      <c r="E7836" s="14" t="n">
        <f aca="false">IF($F$2=0," - ",Tabla1[[#This Row],[Base para Mejor precio]]*(1-$F$2))</f>
        <v>13028.792805</v>
      </c>
      <c r="F7836" s="12" t="s">
        <v>17</v>
      </c>
      <c r="G7836" s="15"/>
      <c r="H7836" s="14" t="n">
        <f aca="false">IFERROR(IF($F$3=0,"-",Tabla1[[#This Row],[Precio de Cliente neto]]*(1+$F$3)),"-")</f>
        <v>21714.654675</v>
      </c>
      <c r="I7836" s="14" t="n">
        <v>20680.6235</v>
      </c>
      <c r="J7836" s="14" t="n">
        <v>18612.56115</v>
      </c>
    </row>
    <row r="7837" customFormat="false" ht="15" hidden="false" customHeight="false" outlineLevel="0" collapsed="false">
      <c r="A7837" s="12" t="n">
        <v>72302</v>
      </c>
      <c r="B7837" s="13" t="s">
        <v>7850</v>
      </c>
      <c r="C7837" s="14" t="n">
        <f aca="false">IF($F$2=0," - ",Tabla1[[#This Row],[Base Precio de Lista neto]])</f>
        <v>26710.6567</v>
      </c>
      <c r="D7837" s="14" t="n">
        <f aca="false">IF($F$2=0," - ",Tabla1[[#This Row],[Base Precio de Lista neto]]*(1-$F$2))</f>
        <v>18697.45969</v>
      </c>
      <c r="E7837" s="14" t="n">
        <f aca="false">IF($F$2=0," - ",Tabla1[[#This Row],[Base para Mejor precio]]*(1-$F$2))</f>
        <v>16827.713721</v>
      </c>
      <c r="F7837" s="12" t="s">
        <v>17</v>
      </c>
      <c r="G7837" s="15"/>
      <c r="H7837" s="14" t="n">
        <f aca="false">IFERROR(IF($F$3=0,"-",Tabla1[[#This Row],[Precio de Cliente neto]]*(1+$F$3)),"-")</f>
        <v>28046.189535</v>
      </c>
      <c r="I7837" s="14" t="n">
        <v>26710.6567</v>
      </c>
      <c r="J7837" s="14" t="n">
        <v>24039.59103</v>
      </c>
    </row>
    <row r="7838" customFormat="false" ht="15" hidden="false" customHeight="false" outlineLevel="0" collapsed="false">
      <c r="A7838" s="12" t="n">
        <v>72303</v>
      </c>
      <c r="B7838" s="13" t="s">
        <v>7851</v>
      </c>
      <c r="C7838" s="14" t="n">
        <f aca="false">IF($F$2=0," - ",Tabla1[[#This Row],[Base Precio de Lista neto]])</f>
        <v>32568.9276</v>
      </c>
      <c r="D7838" s="14" t="n">
        <f aca="false">IF($F$2=0," - ",Tabla1[[#This Row],[Base Precio de Lista neto]]*(1-$F$2))</f>
        <v>22798.24932</v>
      </c>
      <c r="E7838" s="14" t="n">
        <f aca="false">IF($F$2=0," - ",Tabla1[[#This Row],[Base para Mejor precio]]*(1-$F$2))</f>
        <v>20518.424388</v>
      </c>
      <c r="F7838" s="12" t="s">
        <v>17</v>
      </c>
      <c r="G7838" s="15"/>
      <c r="H7838" s="14" t="n">
        <f aca="false">IFERROR(IF($F$3=0,"-",Tabla1[[#This Row],[Precio de Cliente neto]]*(1+$F$3)),"-")</f>
        <v>34197.37398</v>
      </c>
      <c r="I7838" s="14" t="n">
        <v>32568.9276</v>
      </c>
      <c r="J7838" s="14" t="n">
        <v>29312.03484</v>
      </c>
    </row>
    <row r="7839" customFormat="false" ht="15" hidden="false" customHeight="false" outlineLevel="0" collapsed="false">
      <c r="A7839" s="12" t="n">
        <v>72304</v>
      </c>
      <c r="B7839" s="13" t="s">
        <v>7852</v>
      </c>
      <c r="C7839" s="14" t="n">
        <f aca="false">IF($F$2=0," - ",Tabla1[[#This Row],[Base Precio de Lista neto]])</f>
        <v>69573.2223</v>
      </c>
      <c r="D7839" s="14" t="n">
        <f aca="false">IF($F$2=0," - ",Tabla1[[#This Row],[Base Precio de Lista neto]]*(1-$F$2))</f>
        <v>48701.25561</v>
      </c>
      <c r="E7839" s="14" t="n">
        <f aca="false">IF($F$2=0," - ",Tabla1[[#This Row],[Base para Mejor precio]]*(1-$F$2))</f>
        <v>43831.130049</v>
      </c>
      <c r="F7839" s="12" t="s">
        <v>17</v>
      </c>
      <c r="G7839" s="15"/>
      <c r="H7839" s="14" t="n">
        <f aca="false">IFERROR(IF($F$3=0,"-",Tabla1[[#This Row],[Precio de Cliente neto]]*(1+$F$3)),"-")</f>
        <v>73051.883415</v>
      </c>
      <c r="I7839" s="14" t="n">
        <v>69573.2223</v>
      </c>
      <c r="J7839" s="14" t="n">
        <v>62615.90007</v>
      </c>
    </row>
    <row r="7840" customFormat="false" ht="15" hidden="false" customHeight="false" outlineLevel="0" collapsed="false">
      <c r="A7840" s="12" t="n">
        <v>72305</v>
      </c>
      <c r="B7840" s="13" t="s">
        <v>7853</v>
      </c>
      <c r="C7840" s="14" t="n">
        <f aca="false">IF($F$2=0," - ",Tabla1[[#This Row],[Base Precio de Lista neto]])</f>
        <v>15243.3905</v>
      </c>
      <c r="D7840" s="14" t="n">
        <f aca="false">IF($F$2=0," - ",Tabla1[[#This Row],[Base Precio de Lista neto]]*(1-$F$2))</f>
        <v>10670.37335</v>
      </c>
      <c r="E7840" s="14" t="n">
        <f aca="false">IF($F$2=0," - ",Tabla1[[#This Row],[Base para Mejor precio]]*(1-$F$2))</f>
        <v>9603.336015</v>
      </c>
      <c r="F7840" s="12" t="s">
        <v>17</v>
      </c>
      <c r="G7840" s="15"/>
      <c r="H7840" s="14" t="n">
        <f aca="false">IFERROR(IF($F$3=0,"-",Tabla1[[#This Row],[Precio de Cliente neto]]*(1+$F$3)),"-")</f>
        <v>16005.560025</v>
      </c>
      <c r="I7840" s="14" t="n">
        <v>15243.3905</v>
      </c>
      <c r="J7840" s="14" t="n">
        <v>13719.05145</v>
      </c>
    </row>
    <row r="7841" customFormat="false" ht="15" hidden="false" customHeight="false" outlineLevel="0" collapsed="false">
      <c r="A7841" s="12" t="n">
        <v>72306</v>
      </c>
      <c r="B7841" s="13" t="s">
        <v>7854</v>
      </c>
      <c r="C7841" s="14" t="n">
        <f aca="false">IF($F$2=0," - ",Tabla1[[#This Row],[Base Precio de Lista neto]])</f>
        <v>18485.3954</v>
      </c>
      <c r="D7841" s="14" t="n">
        <f aca="false">IF($F$2=0," - ",Tabla1[[#This Row],[Base Precio de Lista neto]]*(1-$F$2))</f>
        <v>12939.77678</v>
      </c>
      <c r="E7841" s="14" t="n">
        <f aca="false">IF($F$2=0," - ",Tabla1[[#This Row],[Base para Mejor precio]]*(1-$F$2))</f>
        <v>11645.799102</v>
      </c>
      <c r="F7841" s="12" t="s">
        <v>17</v>
      </c>
      <c r="G7841" s="15"/>
      <c r="H7841" s="14" t="n">
        <f aca="false">IFERROR(IF($F$3=0,"-",Tabla1[[#This Row],[Precio de Cliente neto]]*(1+$F$3)),"-")</f>
        <v>19409.66517</v>
      </c>
      <c r="I7841" s="14" t="n">
        <v>18485.3954</v>
      </c>
      <c r="J7841" s="14" t="n">
        <v>16636.85586</v>
      </c>
    </row>
    <row r="7842" customFormat="false" ht="15" hidden="false" customHeight="false" outlineLevel="0" collapsed="false">
      <c r="A7842" s="12" t="n">
        <v>72307</v>
      </c>
      <c r="B7842" s="13" t="s">
        <v>7855</v>
      </c>
      <c r="C7842" s="14" t="n">
        <f aca="false">IF($F$2=0," - ",Tabla1[[#This Row],[Base Precio de Lista neto]])</f>
        <v>29808.2281</v>
      </c>
      <c r="D7842" s="14" t="n">
        <f aca="false">IF($F$2=0," - ",Tabla1[[#This Row],[Base Precio de Lista neto]]*(1-$F$2))</f>
        <v>20865.75967</v>
      </c>
      <c r="E7842" s="14" t="n">
        <f aca="false">IF($F$2=0," - ",Tabla1[[#This Row],[Base para Mejor precio]]*(1-$F$2))</f>
        <v>18779.183703</v>
      </c>
      <c r="F7842" s="12" t="s">
        <v>17</v>
      </c>
      <c r="G7842" s="15"/>
      <c r="H7842" s="14" t="n">
        <f aca="false">IFERROR(IF($F$3=0,"-",Tabla1[[#This Row],[Precio de Cliente neto]]*(1+$F$3)),"-")</f>
        <v>31298.639505</v>
      </c>
      <c r="I7842" s="14" t="n">
        <v>29808.2281</v>
      </c>
      <c r="J7842" s="14" t="n">
        <v>26827.40529</v>
      </c>
    </row>
    <row r="7843" customFormat="false" ht="15" hidden="false" customHeight="false" outlineLevel="0" collapsed="false">
      <c r="A7843" s="12" t="n">
        <v>72308</v>
      </c>
      <c r="B7843" s="13" t="s">
        <v>7856</v>
      </c>
      <c r="C7843" s="14" t="n">
        <f aca="false">IF($F$2=0," - ",Tabla1[[#This Row],[Base Precio de Lista neto]])</f>
        <v>13410.27</v>
      </c>
      <c r="D7843" s="14" t="n">
        <f aca="false">IF($F$2=0," - ",Tabla1[[#This Row],[Base Precio de Lista neto]]*(1-$F$2))</f>
        <v>9387.189</v>
      </c>
      <c r="E7843" s="14" t="n">
        <f aca="false">IF($F$2=0," - ",Tabla1[[#This Row],[Base para Mejor precio]]*(1-$F$2))</f>
        <v>8448.4701</v>
      </c>
      <c r="F7843" s="12" t="s">
        <v>17</v>
      </c>
      <c r="G7843" s="15"/>
      <c r="H7843" s="14" t="n">
        <f aca="false">IFERROR(IF($F$3=0,"-",Tabla1[[#This Row],[Precio de Cliente neto]]*(1+$F$3)),"-")</f>
        <v>14080.7835</v>
      </c>
      <c r="I7843" s="14" t="n">
        <v>13410.27</v>
      </c>
      <c r="J7843" s="14" t="n">
        <v>12069.243</v>
      </c>
    </row>
    <row r="7844" customFormat="false" ht="15" hidden="false" customHeight="false" outlineLevel="0" collapsed="false">
      <c r="A7844" s="12" t="n">
        <v>72310</v>
      </c>
      <c r="B7844" s="13" t="s">
        <v>7857</v>
      </c>
      <c r="C7844" s="14" t="n">
        <f aca="false">IF($F$2=0," - ",Tabla1[[#This Row],[Base Precio de Lista neto]])</f>
        <v>26905.7291</v>
      </c>
      <c r="D7844" s="14" t="n">
        <f aca="false">IF($F$2=0," - ",Tabla1[[#This Row],[Base Precio de Lista neto]]*(1-$F$2))</f>
        <v>18834.01037</v>
      </c>
      <c r="E7844" s="14" t="n">
        <f aca="false">IF($F$2=0," - ",Tabla1[[#This Row],[Base para Mejor precio]]*(1-$F$2))</f>
        <v>16950.609333</v>
      </c>
      <c r="F7844" s="12" t="s">
        <v>17</v>
      </c>
      <c r="G7844" s="15"/>
      <c r="H7844" s="14" t="n">
        <f aca="false">IFERROR(IF($F$3=0,"-",Tabla1[[#This Row],[Precio de Cliente neto]]*(1+$F$3)),"-")</f>
        <v>28251.015555</v>
      </c>
      <c r="I7844" s="14" t="n">
        <v>26905.7291</v>
      </c>
      <c r="J7844" s="14" t="n">
        <v>24215.15619</v>
      </c>
    </row>
    <row r="7845" customFormat="false" ht="15" hidden="false" customHeight="false" outlineLevel="0" collapsed="false">
      <c r="A7845" s="12" t="n">
        <v>72311</v>
      </c>
      <c r="B7845" s="13" t="s">
        <v>7858</v>
      </c>
      <c r="C7845" s="14" t="n">
        <f aca="false">IF($F$2=0," - ",Tabla1[[#This Row],[Base Precio de Lista neto]])</f>
        <v>44126.002</v>
      </c>
      <c r="D7845" s="14" t="n">
        <f aca="false">IF($F$2=0," - ",Tabla1[[#This Row],[Base Precio de Lista neto]]*(1-$F$2))</f>
        <v>30888.2014</v>
      </c>
      <c r="E7845" s="14" t="n">
        <f aca="false">IF($F$2=0," - ",Tabla1[[#This Row],[Base para Mejor precio]]*(1-$F$2))</f>
        <v>27799.38126</v>
      </c>
      <c r="F7845" s="12" t="s">
        <v>17</v>
      </c>
      <c r="G7845" s="15"/>
      <c r="H7845" s="14" t="n">
        <f aca="false">IFERROR(IF($F$3=0,"-",Tabla1[[#This Row],[Precio de Cliente neto]]*(1+$F$3)),"-")</f>
        <v>46332.3021</v>
      </c>
      <c r="I7845" s="14" t="n">
        <v>44126.002</v>
      </c>
      <c r="J7845" s="14" t="n">
        <v>39713.4018</v>
      </c>
    </row>
    <row r="7846" customFormat="false" ht="15" hidden="false" customHeight="false" outlineLevel="0" collapsed="false">
      <c r="A7846" s="12" t="n">
        <v>72312</v>
      </c>
      <c r="B7846" s="13" t="s">
        <v>7859</v>
      </c>
      <c r="C7846" s="14" t="n">
        <f aca="false">IF($F$2=0," - ",Tabla1[[#This Row],[Base Precio de Lista neto]])</f>
        <v>30537.9248</v>
      </c>
      <c r="D7846" s="14" t="n">
        <f aca="false">IF($F$2=0," - ",Tabla1[[#This Row],[Base Precio de Lista neto]]*(1-$F$2))</f>
        <v>21376.54736</v>
      </c>
      <c r="E7846" s="14" t="n">
        <f aca="false">IF($F$2=0," - ",Tabla1[[#This Row],[Base para Mejor precio]]*(1-$F$2))</f>
        <v>19238.892624</v>
      </c>
      <c r="F7846" s="12" t="s">
        <v>17</v>
      </c>
      <c r="G7846" s="15"/>
      <c r="H7846" s="14" t="n">
        <f aca="false">IFERROR(IF($F$3=0,"-",Tabla1[[#This Row],[Precio de Cliente neto]]*(1+$F$3)),"-")</f>
        <v>32064.82104</v>
      </c>
      <c r="I7846" s="14" t="n">
        <v>30537.9248</v>
      </c>
      <c r="J7846" s="14" t="n">
        <v>27484.13232</v>
      </c>
    </row>
    <row r="7847" customFormat="false" ht="15" hidden="false" customHeight="false" outlineLevel="0" collapsed="false">
      <c r="A7847" s="12" t="n">
        <v>72313</v>
      </c>
      <c r="B7847" s="13" t="s">
        <v>7860</v>
      </c>
      <c r="C7847" s="14" t="n">
        <f aca="false">IF($F$2=0," - ",Tabla1[[#This Row],[Base Precio de Lista neto]])</f>
        <v>57917.8912</v>
      </c>
      <c r="D7847" s="14" t="n">
        <f aca="false">IF($F$2=0," - ",Tabla1[[#This Row],[Base Precio de Lista neto]]*(1-$F$2))</f>
        <v>40542.52384</v>
      </c>
      <c r="E7847" s="14" t="n">
        <f aca="false">IF($F$2=0," - ",Tabla1[[#This Row],[Base para Mejor precio]]*(1-$F$2))</f>
        <v>36488.271456</v>
      </c>
      <c r="F7847" s="12" t="s">
        <v>17</v>
      </c>
      <c r="G7847" s="15"/>
      <c r="H7847" s="14" t="n">
        <f aca="false">IFERROR(IF($F$3=0,"-",Tabla1[[#This Row],[Precio de Cliente neto]]*(1+$F$3)),"-")</f>
        <v>60813.78576</v>
      </c>
      <c r="I7847" s="14" t="n">
        <v>57917.8912</v>
      </c>
      <c r="J7847" s="14" t="n">
        <v>52126.10208</v>
      </c>
    </row>
    <row r="7848" customFormat="false" ht="15" hidden="false" customHeight="false" outlineLevel="0" collapsed="false">
      <c r="A7848" s="12" t="n">
        <v>72314</v>
      </c>
      <c r="B7848" s="13" t="s">
        <v>7861</v>
      </c>
      <c r="C7848" s="14" t="n">
        <f aca="false">IF($F$2=0," - ",Tabla1[[#This Row],[Base Precio de Lista neto]])</f>
        <v>24175.9052</v>
      </c>
      <c r="D7848" s="14" t="n">
        <f aca="false">IF($F$2=0," - ",Tabla1[[#This Row],[Base Precio de Lista neto]]*(1-$F$2))</f>
        <v>16923.13364</v>
      </c>
      <c r="E7848" s="14" t="n">
        <f aca="false">IF($F$2=0," - ",Tabla1[[#This Row],[Base para Mejor precio]]*(1-$F$2))</f>
        <v>15230.820276</v>
      </c>
      <c r="F7848" s="12" t="s">
        <v>17</v>
      </c>
      <c r="G7848" s="15"/>
      <c r="H7848" s="14" t="n">
        <f aca="false">IFERROR(IF($F$3=0,"-",Tabla1[[#This Row],[Precio de Cliente neto]]*(1+$F$3)),"-")</f>
        <v>25384.70046</v>
      </c>
      <c r="I7848" s="14" t="n">
        <v>24175.9052</v>
      </c>
      <c r="J7848" s="14" t="n">
        <v>21758.31468</v>
      </c>
    </row>
    <row r="7849" customFormat="false" ht="15" hidden="false" customHeight="false" outlineLevel="0" collapsed="false">
      <c r="A7849" s="12" t="n">
        <v>72315</v>
      </c>
      <c r="B7849" s="13" t="s">
        <v>7862</v>
      </c>
      <c r="C7849" s="14" t="n">
        <f aca="false">IF($F$2=0," - ",Tabla1[[#This Row],[Base Precio de Lista neto]])</f>
        <v>21938.5198</v>
      </c>
      <c r="D7849" s="14" t="n">
        <f aca="false">IF($F$2=0," - ",Tabla1[[#This Row],[Base Precio de Lista neto]]*(1-$F$2))</f>
        <v>15356.96386</v>
      </c>
      <c r="E7849" s="14" t="n">
        <f aca="false">IF($F$2=0," - ",Tabla1[[#This Row],[Base para Mejor precio]]*(1-$F$2))</f>
        <v>13821.267474</v>
      </c>
      <c r="F7849" s="12" t="s">
        <v>17</v>
      </c>
      <c r="G7849" s="15"/>
      <c r="H7849" s="14" t="n">
        <f aca="false">IFERROR(IF($F$3=0,"-",Tabla1[[#This Row],[Precio de Cliente neto]]*(1+$F$3)),"-")</f>
        <v>23035.44579</v>
      </c>
      <c r="I7849" s="14" t="n">
        <v>21938.5198</v>
      </c>
      <c r="J7849" s="14" t="n">
        <v>19744.66782</v>
      </c>
    </row>
    <row r="7850" customFormat="false" ht="15" hidden="false" customHeight="false" outlineLevel="0" collapsed="false">
      <c r="A7850" s="12" t="n">
        <v>72316</v>
      </c>
      <c r="B7850" s="13" t="s">
        <v>7863</v>
      </c>
      <c r="C7850" s="14" t="n">
        <f aca="false">IF($F$2=0," - ",Tabla1[[#This Row],[Base Precio de Lista neto]])</f>
        <v>11415.8349</v>
      </c>
      <c r="D7850" s="14" t="n">
        <f aca="false">IF($F$2=0," - ",Tabla1[[#This Row],[Base Precio de Lista neto]]*(1-$F$2))</f>
        <v>7991.08443</v>
      </c>
      <c r="E7850" s="14" t="n">
        <f aca="false">IF($F$2=0," - ",Tabla1[[#This Row],[Base para Mejor precio]]*(1-$F$2))</f>
        <v>7191.975987</v>
      </c>
      <c r="F7850" s="12" t="s">
        <v>17</v>
      </c>
      <c r="G7850" s="15"/>
      <c r="H7850" s="14" t="n">
        <f aca="false">IFERROR(IF($F$3=0,"-",Tabla1[[#This Row],[Precio de Cliente neto]]*(1+$F$3)),"-")</f>
        <v>11986.626645</v>
      </c>
      <c r="I7850" s="14" t="n">
        <v>11415.8349</v>
      </c>
      <c r="J7850" s="14" t="n">
        <v>10274.25141</v>
      </c>
    </row>
    <row r="7851" customFormat="false" ht="15" hidden="false" customHeight="false" outlineLevel="0" collapsed="false">
      <c r="A7851" s="12" t="n">
        <v>72317</v>
      </c>
      <c r="B7851" s="13" t="s">
        <v>7864</v>
      </c>
      <c r="C7851" s="14" t="n">
        <f aca="false">IF($F$2=0," - ",Tabla1[[#This Row],[Base Precio de Lista neto]])</f>
        <v>12079.9307</v>
      </c>
      <c r="D7851" s="14" t="n">
        <f aca="false">IF($F$2=0," - ",Tabla1[[#This Row],[Base Precio de Lista neto]]*(1-$F$2))</f>
        <v>8455.95149</v>
      </c>
      <c r="E7851" s="14" t="n">
        <f aca="false">IF($F$2=0," - ",Tabla1[[#This Row],[Base para Mejor precio]]*(1-$F$2))</f>
        <v>7610.356341</v>
      </c>
      <c r="F7851" s="12" t="s">
        <v>17</v>
      </c>
      <c r="G7851" s="15"/>
      <c r="H7851" s="14" t="n">
        <f aca="false">IFERROR(IF($F$3=0,"-",Tabla1[[#This Row],[Precio de Cliente neto]]*(1+$F$3)),"-")</f>
        <v>12683.927235</v>
      </c>
      <c r="I7851" s="14" t="n">
        <v>12079.9307</v>
      </c>
      <c r="J7851" s="14" t="n">
        <v>10871.93763</v>
      </c>
    </row>
    <row r="7852" customFormat="false" ht="15" hidden="false" customHeight="false" outlineLevel="0" collapsed="false">
      <c r="A7852" s="12" t="n">
        <v>72318</v>
      </c>
      <c r="B7852" s="13" t="s">
        <v>7865</v>
      </c>
      <c r="C7852" s="14" t="n">
        <f aca="false">IF($F$2=0," - ",Tabla1[[#This Row],[Base Precio de Lista neto]])</f>
        <v>14311.4368</v>
      </c>
      <c r="D7852" s="14" t="n">
        <f aca="false">IF($F$2=0," - ",Tabla1[[#This Row],[Base Precio de Lista neto]]*(1-$F$2))</f>
        <v>10018.00576</v>
      </c>
      <c r="E7852" s="14" t="n">
        <f aca="false">IF($F$2=0," - ",Tabla1[[#This Row],[Base para Mejor precio]]*(1-$F$2))</f>
        <v>9016.205184</v>
      </c>
      <c r="F7852" s="12" t="s">
        <v>17</v>
      </c>
      <c r="G7852" s="15"/>
      <c r="H7852" s="14" t="n">
        <f aca="false">IFERROR(IF($F$3=0,"-",Tabla1[[#This Row],[Precio de Cliente neto]]*(1+$F$3)),"-")</f>
        <v>15027.00864</v>
      </c>
      <c r="I7852" s="14" t="n">
        <v>14311.4368</v>
      </c>
      <c r="J7852" s="14" t="n">
        <v>12880.29312</v>
      </c>
    </row>
    <row r="7853" customFormat="false" ht="15" hidden="false" customHeight="false" outlineLevel="0" collapsed="false">
      <c r="A7853" s="12" t="n">
        <v>72319</v>
      </c>
      <c r="B7853" s="13" t="s">
        <v>7866</v>
      </c>
      <c r="C7853" s="14" t="n">
        <f aca="false">IF($F$2=0," - ",Tabla1[[#This Row],[Base Precio de Lista neto]])</f>
        <v>28649.3819</v>
      </c>
      <c r="D7853" s="14" t="n">
        <f aca="false">IF($F$2=0," - ",Tabla1[[#This Row],[Base Precio de Lista neto]]*(1-$F$2))</f>
        <v>20054.56733</v>
      </c>
      <c r="E7853" s="14" t="n">
        <f aca="false">IF($F$2=0," - ",Tabla1[[#This Row],[Base para Mejor precio]]*(1-$F$2))</f>
        <v>18049.110597</v>
      </c>
      <c r="F7853" s="12" t="s">
        <v>17</v>
      </c>
      <c r="G7853" s="15"/>
      <c r="H7853" s="14" t="n">
        <f aca="false">IFERROR(IF($F$3=0,"-",Tabla1[[#This Row],[Precio de Cliente neto]]*(1+$F$3)),"-")</f>
        <v>30081.850995</v>
      </c>
      <c r="I7853" s="14" t="n">
        <v>28649.3819</v>
      </c>
      <c r="J7853" s="14" t="n">
        <v>25784.44371</v>
      </c>
    </row>
    <row r="7854" customFormat="false" ht="15" hidden="false" customHeight="false" outlineLevel="0" collapsed="false">
      <c r="A7854" s="12" t="n">
        <v>72320</v>
      </c>
      <c r="B7854" s="13" t="s">
        <v>7867</v>
      </c>
      <c r="C7854" s="14" t="n">
        <f aca="false">IF($F$2=0," - ",Tabla1[[#This Row],[Base Precio de Lista neto]])</f>
        <v>1504.7993</v>
      </c>
      <c r="D7854" s="14" t="n">
        <f aca="false">IF($F$2=0," - ",Tabla1[[#This Row],[Base Precio de Lista neto]]*(1-$F$2))</f>
        <v>1053.35951</v>
      </c>
      <c r="E7854" s="14" t="n">
        <f aca="false">IF($F$2=0," - ",Tabla1[[#This Row],[Base para Mejor precio]]*(1-$F$2))</f>
        <v>948.023559</v>
      </c>
      <c r="F7854" s="12" t="s">
        <v>14</v>
      </c>
      <c r="G7854" s="15"/>
      <c r="H7854" s="14" t="n">
        <f aca="false">IFERROR(IF($F$3=0,"-",Tabla1[[#This Row],[Precio de Cliente neto]]*(1+$F$3)),"-")</f>
        <v>1580.039265</v>
      </c>
      <c r="I7854" s="14" t="n">
        <v>1504.7993</v>
      </c>
      <c r="J7854" s="14" t="n">
        <v>1354.31937</v>
      </c>
    </row>
    <row r="7855" customFormat="false" ht="15" hidden="false" customHeight="false" outlineLevel="0" collapsed="false">
      <c r="A7855" s="12" t="n">
        <v>72321</v>
      </c>
      <c r="B7855" s="13" t="s">
        <v>7868</v>
      </c>
      <c r="C7855" s="14" t="n">
        <f aca="false">IF($F$2=0," - ",Tabla1[[#This Row],[Base Precio de Lista neto]])</f>
        <v>1671.9992</v>
      </c>
      <c r="D7855" s="14" t="n">
        <f aca="false">IF($F$2=0," - ",Tabla1[[#This Row],[Base Precio de Lista neto]]*(1-$F$2))</f>
        <v>1170.39944</v>
      </c>
      <c r="E7855" s="14" t="n">
        <f aca="false">IF($F$2=0," - ",Tabla1[[#This Row],[Base para Mejor precio]]*(1-$F$2))</f>
        <v>1053.359496</v>
      </c>
      <c r="F7855" s="12" t="s">
        <v>14</v>
      </c>
      <c r="G7855" s="15"/>
      <c r="H7855" s="14" t="n">
        <f aca="false">IFERROR(IF($F$3=0,"-",Tabla1[[#This Row],[Precio de Cliente neto]]*(1+$F$3)),"-")</f>
        <v>1755.59916</v>
      </c>
      <c r="I7855" s="14" t="n">
        <v>1671.9992</v>
      </c>
      <c r="J7855" s="14" t="n">
        <v>1504.79928</v>
      </c>
    </row>
    <row r="7856" customFormat="false" ht="15" hidden="false" customHeight="false" outlineLevel="0" collapsed="false">
      <c r="A7856" s="12" t="n">
        <v>72322</v>
      </c>
      <c r="B7856" s="13" t="s">
        <v>7869</v>
      </c>
      <c r="C7856" s="14" t="n">
        <f aca="false">IF($F$2=0," - ",Tabla1[[#This Row],[Base Precio de Lista neto]])</f>
        <v>1797.3992</v>
      </c>
      <c r="D7856" s="14" t="n">
        <f aca="false">IF($F$2=0," - ",Tabla1[[#This Row],[Base Precio de Lista neto]]*(1-$F$2))</f>
        <v>1258.17944</v>
      </c>
      <c r="E7856" s="14" t="n">
        <f aca="false">IF($F$2=0," - ",Tabla1[[#This Row],[Base para Mejor precio]]*(1-$F$2))</f>
        <v>1132.361496</v>
      </c>
      <c r="F7856" s="12" t="s">
        <v>14</v>
      </c>
      <c r="G7856" s="15"/>
      <c r="H7856" s="14" t="n">
        <f aca="false">IFERROR(IF($F$3=0,"-",Tabla1[[#This Row],[Precio de Cliente neto]]*(1+$F$3)),"-")</f>
        <v>1887.26916</v>
      </c>
      <c r="I7856" s="14" t="n">
        <v>1797.3992</v>
      </c>
      <c r="J7856" s="14" t="n">
        <v>1617.65928</v>
      </c>
    </row>
    <row r="7857" customFormat="false" ht="15" hidden="false" customHeight="false" outlineLevel="0" collapsed="false">
      <c r="A7857" s="12" t="n">
        <v>72323</v>
      </c>
      <c r="B7857" s="13" t="s">
        <v>7870</v>
      </c>
      <c r="C7857" s="14" t="n">
        <f aca="false">IF($F$2=0," - ",Tabla1[[#This Row],[Base Precio de Lista neto]])</f>
        <v>777.1426</v>
      </c>
      <c r="D7857" s="14" t="n">
        <f aca="false">IF($F$2=0," - ",Tabla1[[#This Row],[Base Precio de Lista neto]]*(1-$F$2))</f>
        <v>543.99982</v>
      </c>
      <c r="E7857" s="14" t="n">
        <f aca="false">IF($F$2=0," - ",Tabla1[[#This Row],[Base para Mejor precio]]*(1-$F$2))</f>
        <v>489.599838</v>
      </c>
      <c r="F7857" s="12" t="s">
        <v>14</v>
      </c>
      <c r="G7857" s="15"/>
      <c r="H7857" s="14" t="n">
        <f aca="false">IFERROR(IF($F$3=0,"-",Tabla1[[#This Row],[Precio de Cliente neto]]*(1+$F$3)),"-")</f>
        <v>815.99973</v>
      </c>
      <c r="I7857" s="14" t="n">
        <v>777.1426</v>
      </c>
      <c r="J7857" s="14" t="n">
        <v>699.42834</v>
      </c>
    </row>
    <row r="7858" customFormat="false" ht="15" hidden="false" customHeight="false" outlineLevel="0" collapsed="false">
      <c r="A7858" s="12" t="n">
        <v>72324</v>
      </c>
      <c r="B7858" s="13" t="s">
        <v>7871</v>
      </c>
      <c r="C7858" s="14" t="n">
        <f aca="false">IF($F$2=0," - ",Tabla1[[#This Row],[Base Precio de Lista neto]])</f>
        <v>466.2856</v>
      </c>
      <c r="D7858" s="14" t="n">
        <f aca="false">IF($F$2=0," - ",Tabla1[[#This Row],[Base Precio de Lista neto]]*(1-$F$2))</f>
        <v>326.39992</v>
      </c>
      <c r="E7858" s="14" t="n">
        <f aca="false">IF($F$2=0," - ",Tabla1[[#This Row],[Base para Mejor precio]]*(1-$F$2))</f>
        <v>293.759928</v>
      </c>
      <c r="F7858" s="12" t="s">
        <v>14</v>
      </c>
      <c r="G7858" s="15"/>
      <c r="H7858" s="14" t="n">
        <f aca="false">IFERROR(IF($F$3=0,"-",Tabla1[[#This Row],[Precio de Cliente neto]]*(1+$F$3)),"-")</f>
        <v>489.59988</v>
      </c>
      <c r="I7858" s="14" t="n">
        <v>466.2856</v>
      </c>
      <c r="J7858" s="14" t="n">
        <v>419.65704</v>
      </c>
    </row>
    <row r="7859" customFormat="false" ht="15" hidden="false" customHeight="false" outlineLevel="0" collapsed="false">
      <c r="A7859" s="12" t="n">
        <v>72330</v>
      </c>
      <c r="B7859" s="13" t="s">
        <v>7872</v>
      </c>
      <c r="C7859" s="14" t="n">
        <f aca="false">IF($F$2=0," - ",Tabla1[[#This Row],[Base Precio de Lista neto]])</f>
        <v>8249.2531</v>
      </c>
      <c r="D7859" s="14" t="n">
        <f aca="false">IF($F$2=0," - ",Tabla1[[#This Row],[Base Precio de Lista neto]]*(1-$F$2))</f>
        <v>5774.47717</v>
      </c>
      <c r="E7859" s="14" t="n">
        <f aca="false">IF($F$2=0," - ",Tabla1[[#This Row],[Base para Mejor precio]]*(1-$F$2))</f>
        <v>5197.029453</v>
      </c>
      <c r="F7859" s="12" t="s">
        <v>14</v>
      </c>
      <c r="G7859" s="15"/>
      <c r="H7859" s="14" t="n">
        <f aca="false">IFERROR(IF($F$3=0,"-",Tabla1[[#This Row],[Precio de Cliente neto]]*(1+$F$3)),"-")</f>
        <v>8661.715755</v>
      </c>
      <c r="I7859" s="14" t="n">
        <v>8249.2531</v>
      </c>
      <c r="J7859" s="14" t="n">
        <v>7424.32779</v>
      </c>
    </row>
    <row r="7860" customFormat="false" ht="15" hidden="false" customHeight="false" outlineLevel="0" collapsed="false">
      <c r="A7860" s="12" t="n">
        <v>72331</v>
      </c>
      <c r="B7860" s="13" t="s">
        <v>7873</v>
      </c>
      <c r="C7860" s="14" t="n">
        <f aca="false">IF($F$2=0," - ",Tabla1[[#This Row],[Base Precio de Lista neto]])</f>
        <v>8671.3451</v>
      </c>
      <c r="D7860" s="14" t="n">
        <f aca="false">IF($F$2=0," - ",Tabla1[[#This Row],[Base Precio de Lista neto]]*(1-$F$2))</f>
        <v>6069.94157</v>
      </c>
      <c r="E7860" s="14" t="n">
        <f aca="false">IF($F$2=0," - ",Tabla1[[#This Row],[Base para Mejor precio]]*(1-$F$2))</f>
        <v>5462.947413</v>
      </c>
      <c r="F7860" s="12" t="s">
        <v>14</v>
      </c>
      <c r="G7860" s="15"/>
      <c r="H7860" s="14" t="n">
        <f aca="false">IFERROR(IF($F$3=0,"-",Tabla1[[#This Row],[Precio de Cliente neto]]*(1+$F$3)),"-")</f>
        <v>9104.912355</v>
      </c>
      <c r="I7860" s="14" t="n">
        <v>8671.3451</v>
      </c>
      <c r="J7860" s="14" t="n">
        <v>7804.21059</v>
      </c>
    </row>
    <row r="7861" customFormat="false" ht="15" hidden="false" customHeight="false" outlineLevel="0" collapsed="false">
      <c r="A7861" s="12" t="n">
        <v>72332</v>
      </c>
      <c r="B7861" s="13" t="s">
        <v>7874</v>
      </c>
      <c r="C7861" s="14" t="n">
        <f aca="false">IF($F$2=0," - ",Tabla1[[#This Row],[Base Precio de Lista neto]])</f>
        <v>9245.1045</v>
      </c>
      <c r="D7861" s="14" t="n">
        <f aca="false">IF($F$2=0," - ",Tabla1[[#This Row],[Base Precio de Lista neto]]*(1-$F$2))</f>
        <v>6471.57315</v>
      </c>
      <c r="E7861" s="14" t="n">
        <f aca="false">IF($F$2=0," - ",Tabla1[[#This Row],[Base para Mejor precio]]*(1-$F$2))</f>
        <v>5824.415835</v>
      </c>
      <c r="F7861" s="12" t="s">
        <v>14</v>
      </c>
      <c r="G7861" s="15"/>
      <c r="H7861" s="14" t="n">
        <f aca="false">IFERROR(IF($F$3=0,"-",Tabla1[[#This Row],[Precio de Cliente neto]]*(1+$F$3)),"-")</f>
        <v>9707.359725</v>
      </c>
      <c r="I7861" s="14" t="n">
        <v>9245.1045</v>
      </c>
      <c r="J7861" s="14" t="n">
        <v>8320.59405</v>
      </c>
    </row>
    <row r="7862" customFormat="false" ht="15" hidden="false" customHeight="false" outlineLevel="0" collapsed="false">
      <c r="A7862" s="12" t="n">
        <v>72333</v>
      </c>
      <c r="B7862" s="13" t="s">
        <v>7875</v>
      </c>
      <c r="C7862" s="14" t="n">
        <f aca="false">IF($F$2=0," - ",Tabla1[[#This Row],[Base Precio de Lista neto]])</f>
        <v>10067.8491</v>
      </c>
      <c r="D7862" s="14" t="n">
        <f aca="false">IF($F$2=0," - ",Tabla1[[#This Row],[Base Precio de Lista neto]]*(1-$F$2))</f>
        <v>7047.49437</v>
      </c>
      <c r="E7862" s="14" t="n">
        <f aca="false">IF($F$2=0," - ",Tabla1[[#This Row],[Base para Mejor precio]]*(1-$F$2))</f>
        <v>6342.744933</v>
      </c>
      <c r="F7862" s="12" t="s">
        <v>14</v>
      </c>
      <c r="G7862" s="15"/>
      <c r="H7862" s="14" t="n">
        <f aca="false">IFERROR(IF($F$3=0,"-",Tabla1[[#This Row],[Precio de Cliente neto]]*(1+$F$3)),"-")</f>
        <v>10571.241555</v>
      </c>
      <c r="I7862" s="14" t="n">
        <v>10067.8491</v>
      </c>
      <c r="J7862" s="14" t="n">
        <v>9061.06419</v>
      </c>
    </row>
    <row r="7863" customFormat="false" ht="15" hidden="false" customHeight="false" outlineLevel="0" collapsed="false">
      <c r="A7863" s="12" t="n">
        <v>72334</v>
      </c>
      <c r="B7863" s="13" t="s">
        <v>7876</v>
      </c>
      <c r="C7863" s="14" t="n">
        <f aca="false">IF($F$2=0," - ",Tabla1[[#This Row],[Base Precio de Lista neto]])</f>
        <v>3902.7481</v>
      </c>
      <c r="D7863" s="14" t="n">
        <f aca="false">IF($F$2=0," - ",Tabla1[[#This Row],[Base Precio de Lista neto]]*(1-$F$2))</f>
        <v>2731.92367</v>
      </c>
      <c r="E7863" s="14" t="n">
        <f aca="false">IF($F$2=0," - ",Tabla1[[#This Row],[Base para Mejor precio]]*(1-$F$2))</f>
        <v>2458.731303</v>
      </c>
      <c r="F7863" s="12" t="s">
        <v>14</v>
      </c>
      <c r="G7863" s="15"/>
      <c r="H7863" s="14" t="n">
        <f aca="false">IFERROR(IF($F$3=0,"-",Tabla1[[#This Row],[Precio de Cliente neto]]*(1+$F$3)),"-")</f>
        <v>4097.885505</v>
      </c>
      <c r="I7863" s="14" t="n">
        <v>3902.7481</v>
      </c>
      <c r="J7863" s="14" t="n">
        <v>3512.47329</v>
      </c>
    </row>
    <row r="7864" customFormat="false" ht="15" hidden="false" customHeight="false" outlineLevel="0" collapsed="false">
      <c r="A7864" s="12" t="n">
        <v>72335</v>
      </c>
      <c r="B7864" s="13" t="s">
        <v>7877</v>
      </c>
      <c r="C7864" s="14" t="n">
        <f aca="false">IF($F$2=0," - ",Tabla1[[#This Row],[Base Precio de Lista neto]])</f>
        <v>3902.7481</v>
      </c>
      <c r="D7864" s="14" t="n">
        <f aca="false">IF($F$2=0," - ",Tabla1[[#This Row],[Base Precio de Lista neto]]*(1-$F$2))</f>
        <v>2731.92367</v>
      </c>
      <c r="E7864" s="14" t="n">
        <f aca="false">IF($F$2=0," - ",Tabla1[[#This Row],[Base para Mejor precio]]*(1-$F$2))</f>
        <v>2458.731303</v>
      </c>
      <c r="F7864" s="12" t="s">
        <v>14</v>
      </c>
      <c r="G7864" s="15"/>
      <c r="H7864" s="14" t="n">
        <f aca="false">IFERROR(IF($F$3=0,"-",Tabla1[[#This Row],[Precio de Cliente neto]]*(1+$F$3)),"-")</f>
        <v>4097.885505</v>
      </c>
      <c r="I7864" s="14" t="n">
        <v>3902.7481</v>
      </c>
      <c r="J7864" s="14" t="n">
        <v>3512.47329</v>
      </c>
    </row>
    <row r="7865" customFormat="false" ht="15" hidden="false" customHeight="false" outlineLevel="0" collapsed="false">
      <c r="A7865" s="12" t="n">
        <v>72401</v>
      </c>
      <c r="B7865" s="13" t="s">
        <v>7878</v>
      </c>
      <c r="C7865" s="14" t="n">
        <f aca="false">IF($F$2=0," - ",Tabla1[[#This Row],[Base Precio de Lista neto]])</f>
        <v>13.2877</v>
      </c>
      <c r="D7865" s="14" t="n">
        <f aca="false">IF($F$2=0," - ",Tabla1[[#This Row],[Base Precio de Lista neto]]*(1-$F$2))</f>
        <v>9.30139</v>
      </c>
      <c r="E7865" s="14" t="n">
        <f aca="false">IF($F$2=0," - ",Tabla1[[#This Row],[Base para Mejor precio]]*(1-$F$2))</f>
        <v>8.371251</v>
      </c>
      <c r="F7865" s="12" t="s">
        <v>17</v>
      </c>
      <c r="G7865" s="15"/>
      <c r="H7865" s="14" t="n">
        <f aca="false">IFERROR(IF($F$3=0,"-",Tabla1[[#This Row],[Precio de Cliente neto]]*(1+$F$3)),"-")</f>
        <v>13.952085</v>
      </c>
      <c r="I7865" s="14" t="n">
        <v>13.2877</v>
      </c>
      <c r="J7865" s="14" t="n">
        <v>11.95893</v>
      </c>
    </row>
    <row r="7866" customFormat="false" ht="15" hidden="false" customHeight="false" outlineLevel="0" collapsed="false">
      <c r="A7866" s="12" t="n">
        <v>72402</v>
      </c>
      <c r="B7866" s="13" t="s">
        <v>7879</v>
      </c>
      <c r="C7866" s="14" t="n">
        <f aca="false">IF($F$2=0," - ",Tabla1[[#This Row],[Base Precio de Lista neto]])</f>
        <v>18.7592</v>
      </c>
      <c r="D7866" s="14" t="n">
        <f aca="false">IF($F$2=0," - ",Tabla1[[#This Row],[Base Precio de Lista neto]]*(1-$F$2))</f>
        <v>13.13144</v>
      </c>
      <c r="E7866" s="14" t="n">
        <f aca="false">IF($F$2=0," - ",Tabla1[[#This Row],[Base para Mejor precio]]*(1-$F$2))</f>
        <v>11.818296</v>
      </c>
      <c r="F7866" s="12" t="s">
        <v>17</v>
      </c>
      <c r="G7866" s="15"/>
      <c r="H7866" s="14" t="n">
        <f aca="false">IFERROR(IF($F$3=0,"-",Tabla1[[#This Row],[Precio de Cliente neto]]*(1+$F$3)),"-")</f>
        <v>19.69716</v>
      </c>
      <c r="I7866" s="14" t="n">
        <v>18.7592</v>
      </c>
      <c r="J7866" s="14" t="n">
        <v>16.88328</v>
      </c>
    </row>
    <row r="7867" customFormat="false" ht="15" hidden="false" customHeight="false" outlineLevel="0" collapsed="false">
      <c r="A7867" s="12" t="n">
        <v>72403</v>
      </c>
      <c r="B7867" s="13" t="s">
        <v>7880</v>
      </c>
      <c r="C7867" s="14" t="n">
        <f aca="false">IF($F$2=0," - ",Tabla1[[#This Row],[Base Precio de Lista neto]])</f>
        <v>27.4366</v>
      </c>
      <c r="D7867" s="14" t="n">
        <f aca="false">IF($F$2=0," - ",Tabla1[[#This Row],[Base Precio de Lista neto]]*(1-$F$2))</f>
        <v>19.20562</v>
      </c>
      <c r="E7867" s="14" t="n">
        <f aca="false">IF($F$2=0," - ",Tabla1[[#This Row],[Base para Mejor precio]]*(1-$F$2))</f>
        <v>17.285058</v>
      </c>
      <c r="F7867" s="12" t="s">
        <v>17</v>
      </c>
      <c r="G7867" s="15"/>
      <c r="H7867" s="14" t="n">
        <f aca="false">IFERROR(IF($F$3=0,"-",Tabla1[[#This Row],[Precio de Cliente neto]]*(1+$F$3)),"-")</f>
        <v>28.80843</v>
      </c>
      <c r="I7867" s="14" t="n">
        <v>27.4366</v>
      </c>
      <c r="J7867" s="14" t="n">
        <v>24.69294</v>
      </c>
    </row>
    <row r="7868" customFormat="false" ht="15" hidden="false" customHeight="false" outlineLevel="0" collapsed="false">
      <c r="A7868" s="12" t="n">
        <v>72408</v>
      </c>
      <c r="B7868" s="13" t="s">
        <v>7881</v>
      </c>
      <c r="C7868" s="14" t="n">
        <f aca="false">IF($F$2=0," - ",Tabla1[[#This Row],[Base Precio de Lista neto]])</f>
        <v>20.9452</v>
      </c>
      <c r="D7868" s="14" t="n">
        <f aca="false">IF($F$2=0," - ",Tabla1[[#This Row],[Base Precio de Lista neto]]*(1-$F$2))</f>
        <v>14.66164</v>
      </c>
      <c r="E7868" s="14" t="n">
        <f aca="false">IF($F$2=0," - ",Tabla1[[#This Row],[Base para Mejor precio]]*(1-$F$2))</f>
        <v>13.195476</v>
      </c>
      <c r="F7868" s="12" t="s">
        <v>17</v>
      </c>
      <c r="G7868" s="15"/>
      <c r="H7868" s="14" t="n">
        <f aca="false">IFERROR(IF($F$3=0,"-",Tabla1[[#This Row],[Precio de Cliente neto]]*(1+$F$3)),"-")</f>
        <v>21.99246</v>
      </c>
      <c r="I7868" s="14" t="n">
        <v>20.9452</v>
      </c>
      <c r="J7868" s="14" t="n">
        <v>18.85068</v>
      </c>
    </row>
    <row r="7869" customFormat="false" ht="15" hidden="false" customHeight="false" outlineLevel="0" collapsed="false">
      <c r="A7869" s="12" t="n">
        <v>72409</v>
      </c>
      <c r="B7869" s="13" t="s">
        <v>7882</v>
      </c>
      <c r="C7869" s="14" t="n">
        <f aca="false">IF($F$2=0," - ",Tabla1[[#This Row],[Base Precio de Lista neto]])</f>
        <v>32.0734</v>
      </c>
      <c r="D7869" s="14" t="n">
        <f aca="false">IF($F$2=0," - ",Tabla1[[#This Row],[Base Precio de Lista neto]]*(1-$F$2))</f>
        <v>22.45138</v>
      </c>
      <c r="E7869" s="14" t="n">
        <f aca="false">IF($F$2=0," - ",Tabla1[[#This Row],[Base para Mejor precio]]*(1-$F$2))</f>
        <v>20.206242</v>
      </c>
      <c r="F7869" s="12" t="s">
        <v>17</v>
      </c>
      <c r="G7869" s="15"/>
      <c r="H7869" s="14" t="n">
        <f aca="false">IFERROR(IF($F$3=0,"-",Tabla1[[#This Row],[Precio de Cliente neto]]*(1+$F$3)),"-")</f>
        <v>33.67707</v>
      </c>
      <c r="I7869" s="14" t="n">
        <v>32.0734</v>
      </c>
      <c r="J7869" s="14" t="n">
        <v>28.86606</v>
      </c>
    </row>
    <row r="7870" customFormat="false" ht="15" hidden="false" customHeight="false" outlineLevel="0" collapsed="false">
      <c r="A7870" s="12" t="n">
        <v>72410</v>
      </c>
      <c r="B7870" s="13" t="s">
        <v>7883</v>
      </c>
      <c r="C7870" s="14" t="n">
        <f aca="false">IF($F$2=0," - ",Tabla1[[#This Row],[Base Precio de Lista neto]])</f>
        <v>32.0734</v>
      </c>
      <c r="D7870" s="14" t="n">
        <f aca="false">IF($F$2=0," - ",Tabla1[[#This Row],[Base Precio de Lista neto]]*(1-$F$2))</f>
        <v>22.45138</v>
      </c>
      <c r="E7870" s="14" t="n">
        <f aca="false">IF($F$2=0," - ",Tabla1[[#This Row],[Base para Mejor precio]]*(1-$F$2))</f>
        <v>20.206242</v>
      </c>
      <c r="F7870" s="12" t="s">
        <v>17</v>
      </c>
      <c r="G7870" s="15"/>
      <c r="H7870" s="14" t="n">
        <f aca="false">IFERROR(IF($F$3=0,"-",Tabla1[[#This Row],[Precio de Cliente neto]]*(1+$F$3)),"-")</f>
        <v>33.67707</v>
      </c>
      <c r="I7870" s="14" t="n">
        <v>32.0734</v>
      </c>
      <c r="J7870" s="14" t="n">
        <v>28.86606</v>
      </c>
    </row>
    <row r="7871" customFormat="false" ht="15" hidden="false" customHeight="false" outlineLevel="0" collapsed="false">
      <c r="A7871" s="12" t="n">
        <v>72411</v>
      </c>
      <c r="B7871" s="13" t="s">
        <v>7884</v>
      </c>
      <c r="C7871" s="14" t="n">
        <f aca="false">IF($F$2=0," - ",Tabla1[[#This Row],[Base Precio de Lista neto]])</f>
        <v>13.2877</v>
      </c>
      <c r="D7871" s="14" t="n">
        <f aca="false">IF($F$2=0," - ",Tabla1[[#This Row],[Base Precio de Lista neto]]*(1-$F$2))</f>
        <v>9.30139</v>
      </c>
      <c r="E7871" s="14" t="n">
        <f aca="false">IF($F$2=0," - ",Tabla1[[#This Row],[Base para Mejor precio]]*(1-$F$2))</f>
        <v>8.371251</v>
      </c>
      <c r="F7871" s="12" t="s">
        <v>17</v>
      </c>
      <c r="G7871" s="15"/>
      <c r="H7871" s="14" t="n">
        <f aca="false">IFERROR(IF($F$3=0,"-",Tabla1[[#This Row],[Precio de Cliente neto]]*(1+$F$3)),"-")</f>
        <v>13.952085</v>
      </c>
      <c r="I7871" s="14" t="n">
        <v>13.2877</v>
      </c>
      <c r="J7871" s="14" t="n">
        <v>11.95893</v>
      </c>
    </row>
    <row r="7872" customFormat="false" ht="15" hidden="false" customHeight="false" outlineLevel="0" collapsed="false">
      <c r="A7872" s="12" t="n">
        <v>72412</v>
      </c>
      <c r="B7872" s="13" t="s">
        <v>7885</v>
      </c>
      <c r="C7872" s="14" t="n">
        <f aca="false">IF($F$2=0," - ",Tabla1[[#This Row],[Base Precio de Lista neto]])</f>
        <v>18.7592</v>
      </c>
      <c r="D7872" s="14" t="n">
        <f aca="false">IF($F$2=0," - ",Tabla1[[#This Row],[Base Precio de Lista neto]]*(1-$F$2))</f>
        <v>13.13144</v>
      </c>
      <c r="E7872" s="14" t="n">
        <f aca="false">IF($F$2=0," - ",Tabla1[[#This Row],[Base para Mejor precio]]*(1-$F$2))</f>
        <v>11.818296</v>
      </c>
      <c r="F7872" s="12" t="s">
        <v>17</v>
      </c>
      <c r="G7872" s="15"/>
      <c r="H7872" s="14" t="n">
        <f aca="false">IFERROR(IF($F$3=0,"-",Tabla1[[#This Row],[Precio de Cliente neto]]*(1+$F$3)),"-")</f>
        <v>19.69716</v>
      </c>
      <c r="I7872" s="14" t="n">
        <v>18.7592</v>
      </c>
      <c r="J7872" s="14" t="n">
        <v>16.88328</v>
      </c>
    </row>
    <row r="7873" customFormat="false" ht="15" hidden="false" customHeight="false" outlineLevel="0" collapsed="false">
      <c r="A7873" s="12" t="n">
        <v>72413</v>
      </c>
      <c r="B7873" s="13" t="s">
        <v>7886</v>
      </c>
      <c r="C7873" s="14" t="n">
        <f aca="false">IF($F$2=0," - ",Tabla1[[#This Row],[Base Precio de Lista neto]])</f>
        <v>27.4366</v>
      </c>
      <c r="D7873" s="14" t="n">
        <f aca="false">IF($F$2=0," - ",Tabla1[[#This Row],[Base Precio de Lista neto]]*(1-$F$2))</f>
        <v>19.20562</v>
      </c>
      <c r="E7873" s="14" t="n">
        <f aca="false">IF($F$2=0," - ",Tabla1[[#This Row],[Base para Mejor precio]]*(1-$F$2))</f>
        <v>17.285058</v>
      </c>
      <c r="F7873" s="12" t="s">
        <v>17</v>
      </c>
      <c r="G7873" s="15"/>
      <c r="H7873" s="14" t="n">
        <f aca="false">IFERROR(IF($F$3=0,"-",Tabla1[[#This Row],[Precio de Cliente neto]]*(1+$F$3)),"-")</f>
        <v>28.80843</v>
      </c>
      <c r="I7873" s="14" t="n">
        <v>27.4366</v>
      </c>
      <c r="J7873" s="14" t="n">
        <v>24.69294</v>
      </c>
    </row>
    <row r="7874" customFormat="false" ht="15" hidden="false" customHeight="false" outlineLevel="0" collapsed="false">
      <c r="A7874" s="12" t="n">
        <v>72414</v>
      </c>
      <c r="B7874" s="13" t="s">
        <v>7887</v>
      </c>
      <c r="C7874" s="14" t="n">
        <f aca="false">IF($F$2=0," - ",Tabla1[[#This Row],[Base Precio de Lista neto]])</f>
        <v>51.9453</v>
      </c>
      <c r="D7874" s="14" t="n">
        <f aca="false">IF($F$2=0," - ",Tabla1[[#This Row],[Base Precio de Lista neto]]*(1-$F$2))</f>
        <v>36.36171</v>
      </c>
      <c r="E7874" s="14" t="n">
        <f aca="false">IF($F$2=0," - ",Tabla1[[#This Row],[Base para Mejor precio]]*(1-$F$2))</f>
        <v>32.725539</v>
      </c>
      <c r="F7874" s="12" t="s">
        <v>17</v>
      </c>
      <c r="G7874" s="15"/>
      <c r="H7874" s="14" t="n">
        <f aca="false">IFERROR(IF($F$3=0,"-",Tabla1[[#This Row],[Precio de Cliente neto]]*(1+$F$3)),"-")</f>
        <v>54.542565</v>
      </c>
      <c r="I7874" s="14" t="n">
        <v>51.9453</v>
      </c>
      <c r="J7874" s="14" t="n">
        <v>46.75077</v>
      </c>
    </row>
    <row r="7875" customFormat="false" ht="15" hidden="false" customHeight="false" outlineLevel="0" collapsed="false">
      <c r="A7875" s="12" t="n">
        <v>72418</v>
      </c>
      <c r="B7875" s="13" t="s">
        <v>7888</v>
      </c>
      <c r="C7875" s="14" t="n">
        <f aca="false">IF($F$2=0," - ",Tabla1[[#This Row],[Base Precio de Lista neto]])</f>
        <v>20.9452</v>
      </c>
      <c r="D7875" s="14" t="n">
        <f aca="false">IF($F$2=0," - ",Tabla1[[#This Row],[Base Precio de Lista neto]]*(1-$F$2))</f>
        <v>14.66164</v>
      </c>
      <c r="E7875" s="14" t="n">
        <f aca="false">IF($F$2=0," - ",Tabla1[[#This Row],[Base para Mejor precio]]*(1-$F$2))</f>
        <v>13.195476</v>
      </c>
      <c r="F7875" s="12" t="s">
        <v>17</v>
      </c>
      <c r="G7875" s="15"/>
      <c r="H7875" s="14" t="n">
        <f aca="false">IFERROR(IF($F$3=0,"-",Tabla1[[#This Row],[Precio de Cliente neto]]*(1+$F$3)),"-")</f>
        <v>21.99246</v>
      </c>
      <c r="I7875" s="14" t="n">
        <v>20.9452</v>
      </c>
      <c r="J7875" s="14" t="n">
        <v>18.85068</v>
      </c>
    </row>
    <row r="7876" customFormat="false" ht="15" hidden="false" customHeight="false" outlineLevel="0" collapsed="false">
      <c r="A7876" s="12" t="n">
        <v>72419</v>
      </c>
      <c r="B7876" s="13" t="s">
        <v>7889</v>
      </c>
      <c r="C7876" s="14" t="n">
        <f aca="false">IF($F$2=0," - ",Tabla1[[#This Row],[Base Precio de Lista neto]])</f>
        <v>32.6562</v>
      </c>
      <c r="D7876" s="14" t="n">
        <f aca="false">IF($F$2=0," - ",Tabla1[[#This Row],[Base Precio de Lista neto]]*(1-$F$2))</f>
        <v>22.85934</v>
      </c>
      <c r="E7876" s="14" t="n">
        <f aca="false">IF($F$2=0," - ",Tabla1[[#This Row],[Base para Mejor precio]]*(1-$F$2))</f>
        <v>20.573406</v>
      </c>
      <c r="F7876" s="12" t="s">
        <v>17</v>
      </c>
      <c r="G7876" s="15"/>
      <c r="H7876" s="14" t="n">
        <f aca="false">IFERROR(IF($F$3=0,"-",Tabla1[[#This Row],[Precio de Cliente neto]]*(1+$F$3)),"-")</f>
        <v>34.28901</v>
      </c>
      <c r="I7876" s="14" t="n">
        <v>32.6562</v>
      </c>
      <c r="J7876" s="14" t="n">
        <v>29.39058</v>
      </c>
    </row>
    <row r="7877" customFormat="false" ht="15" hidden="false" customHeight="false" outlineLevel="0" collapsed="false">
      <c r="A7877" s="12" t="n">
        <v>72420</v>
      </c>
      <c r="B7877" s="13" t="s">
        <v>7890</v>
      </c>
      <c r="C7877" s="14" t="n">
        <f aca="false">IF($F$2=0," - ",Tabla1[[#This Row],[Base Precio de Lista neto]])</f>
        <v>32.6562</v>
      </c>
      <c r="D7877" s="14" t="n">
        <f aca="false">IF($F$2=0," - ",Tabla1[[#This Row],[Base Precio de Lista neto]]*(1-$F$2))</f>
        <v>22.85934</v>
      </c>
      <c r="E7877" s="14" t="n">
        <f aca="false">IF($F$2=0," - ",Tabla1[[#This Row],[Base para Mejor precio]]*(1-$F$2))</f>
        <v>20.573406</v>
      </c>
      <c r="F7877" s="12" t="s">
        <v>17</v>
      </c>
      <c r="G7877" s="15"/>
      <c r="H7877" s="14" t="n">
        <f aca="false">IFERROR(IF($F$3=0,"-",Tabla1[[#This Row],[Precio de Cliente neto]]*(1+$F$3)),"-")</f>
        <v>34.28901</v>
      </c>
      <c r="I7877" s="14" t="n">
        <v>32.6562</v>
      </c>
      <c r="J7877" s="14" t="n">
        <v>29.39058</v>
      </c>
    </row>
    <row r="7878" customFormat="false" ht="15" hidden="false" customHeight="false" outlineLevel="0" collapsed="false">
      <c r="A7878" s="12" t="n">
        <v>72421</v>
      </c>
      <c r="B7878" s="13" t="s">
        <v>7891</v>
      </c>
      <c r="C7878" s="14" t="n">
        <f aca="false">IF($F$2=0," - ",Tabla1[[#This Row],[Base Precio de Lista neto]])</f>
        <v>31.5303</v>
      </c>
      <c r="D7878" s="14" t="n">
        <f aca="false">IF($F$2=0," - ",Tabla1[[#This Row],[Base Precio de Lista neto]]*(1-$F$2))</f>
        <v>22.07121</v>
      </c>
      <c r="E7878" s="14" t="n">
        <f aca="false">IF($F$2=0," - ",Tabla1[[#This Row],[Base para Mejor precio]]*(1-$F$2))</f>
        <v>19.864089</v>
      </c>
      <c r="F7878" s="12" t="s">
        <v>17</v>
      </c>
      <c r="G7878" s="15"/>
      <c r="H7878" s="14" t="n">
        <f aca="false">IFERROR(IF($F$3=0,"-",Tabla1[[#This Row],[Precio de Cliente neto]]*(1+$F$3)),"-")</f>
        <v>33.106815</v>
      </c>
      <c r="I7878" s="14" t="n">
        <v>31.5303</v>
      </c>
      <c r="J7878" s="14" t="n">
        <v>28.37727</v>
      </c>
    </row>
    <row r="7879" customFormat="false" ht="15" hidden="false" customHeight="false" outlineLevel="0" collapsed="false">
      <c r="A7879" s="12" t="n">
        <v>72422</v>
      </c>
      <c r="B7879" s="13" t="s">
        <v>7892</v>
      </c>
      <c r="C7879" s="14" t="n">
        <f aca="false">IF($F$2=0," - ",Tabla1[[#This Row],[Base Precio de Lista neto]])</f>
        <v>42.7911</v>
      </c>
      <c r="D7879" s="14" t="n">
        <f aca="false">IF($F$2=0," - ",Tabla1[[#This Row],[Base Precio de Lista neto]]*(1-$F$2))</f>
        <v>29.95377</v>
      </c>
      <c r="E7879" s="14" t="n">
        <f aca="false">IF($F$2=0," - ",Tabla1[[#This Row],[Base para Mejor precio]]*(1-$F$2))</f>
        <v>26.958393</v>
      </c>
      <c r="F7879" s="12" t="s">
        <v>17</v>
      </c>
      <c r="G7879" s="15"/>
      <c r="H7879" s="14" t="n">
        <f aca="false">IFERROR(IF($F$3=0,"-",Tabla1[[#This Row],[Precio de Cliente neto]]*(1+$F$3)),"-")</f>
        <v>44.930655</v>
      </c>
      <c r="I7879" s="14" t="n">
        <v>42.7911</v>
      </c>
      <c r="J7879" s="14" t="n">
        <v>38.51199</v>
      </c>
    </row>
    <row r="7880" customFormat="false" ht="15" hidden="false" customHeight="false" outlineLevel="0" collapsed="false">
      <c r="A7880" s="12" t="n">
        <v>72423</v>
      </c>
      <c r="B7880" s="13" t="s">
        <v>7893</v>
      </c>
      <c r="C7880" s="14" t="n">
        <f aca="false">IF($F$2=0," - ",Tabla1[[#This Row],[Base Precio de Lista neto]])</f>
        <v>55.337</v>
      </c>
      <c r="D7880" s="14" t="n">
        <f aca="false">IF($F$2=0," - ",Tabla1[[#This Row],[Base Precio de Lista neto]]*(1-$F$2))</f>
        <v>38.7359</v>
      </c>
      <c r="E7880" s="14" t="n">
        <f aca="false">IF($F$2=0," - ",Tabla1[[#This Row],[Base para Mejor precio]]*(1-$F$2))</f>
        <v>34.86231</v>
      </c>
      <c r="F7880" s="12" t="s">
        <v>17</v>
      </c>
      <c r="G7880" s="15"/>
      <c r="H7880" s="14" t="n">
        <f aca="false">IFERROR(IF($F$3=0,"-",Tabla1[[#This Row],[Precio de Cliente neto]]*(1+$F$3)),"-")</f>
        <v>58.10385</v>
      </c>
      <c r="I7880" s="14" t="n">
        <v>55.337</v>
      </c>
      <c r="J7880" s="14" t="n">
        <v>49.8033</v>
      </c>
    </row>
    <row r="7881" customFormat="false" ht="15" hidden="false" customHeight="false" outlineLevel="0" collapsed="false">
      <c r="A7881" s="12" t="n">
        <v>72428</v>
      </c>
      <c r="B7881" s="13" t="s">
        <v>7894</v>
      </c>
      <c r="C7881" s="14" t="n">
        <f aca="false">IF($F$2=0," - ",Tabla1[[#This Row],[Base Precio de Lista neto]])</f>
        <v>20.9452</v>
      </c>
      <c r="D7881" s="14" t="n">
        <f aca="false">IF($F$2=0," - ",Tabla1[[#This Row],[Base Precio de Lista neto]]*(1-$F$2))</f>
        <v>14.66164</v>
      </c>
      <c r="E7881" s="14" t="n">
        <f aca="false">IF($F$2=0," - ",Tabla1[[#This Row],[Base para Mejor precio]]*(1-$F$2))</f>
        <v>13.195476</v>
      </c>
      <c r="F7881" s="12" t="s">
        <v>17</v>
      </c>
      <c r="G7881" s="15"/>
      <c r="H7881" s="14" t="n">
        <f aca="false">IFERROR(IF($F$3=0,"-",Tabla1[[#This Row],[Precio de Cliente neto]]*(1+$F$3)),"-")</f>
        <v>21.99246</v>
      </c>
      <c r="I7881" s="14" t="n">
        <v>20.9452</v>
      </c>
      <c r="J7881" s="14" t="n">
        <v>18.85068</v>
      </c>
    </row>
    <row r="7882" customFormat="false" ht="15" hidden="false" customHeight="false" outlineLevel="0" collapsed="false">
      <c r="A7882" s="12" t="n">
        <v>72429</v>
      </c>
      <c r="B7882" s="13" t="s">
        <v>7895</v>
      </c>
      <c r="C7882" s="14" t="n">
        <f aca="false">IF($F$2=0," - ",Tabla1[[#This Row],[Base Precio de Lista neto]])</f>
        <v>32.6562</v>
      </c>
      <c r="D7882" s="14" t="n">
        <f aca="false">IF($F$2=0," - ",Tabla1[[#This Row],[Base Precio de Lista neto]]*(1-$F$2))</f>
        <v>22.85934</v>
      </c>
      <c r="E7882" s="14" t="n">
        <f aca="false">IF($F$2=0," - ",Tabla1[[#This Row],[Base para Mejor precio]]*(1-$F$2))</f>
        <v>20.573406</v>
      </c>
      <c r="F7882" s="12" t="s">
        <v>17</v>
      </c>
      <c r="G7882" s="15"/>
      <c r="H7882" s="14" t="n">
        <f aca="false">IFERROR(IF($F$3=0,"-",Tabla1[[#This Row],[Precio de Cliente neto]]*(1+$F$3)),"-")</f>
        <v>34.28901</v>
      </c>
      <c r="I7882" s="14" t="n">
        <v>32.6562</v>
      </c>
      <c r="J7882" s="14" t="n">
        <v>29.39058</v>
      </c>
    </row>
    <row r="7883" customFormat="false" ht="15" hidden="false" customHeight="false" outlineLevel="0" collapsed="false">
      <c r="A7883" s="12" t="n">
        <v>72431</v>
      </c>
      <c r="B7883" s="13" t="s">
        <v>7896</v>
      </c>
      <c r="C7883" s="14" t="n">
        <f aca="false">IF($F$2=0," - ",Tabla1[[#This Row],[Base Precio de Lista neto]])</f>
        <v>32.8683</v>
      </c>
      <c r="D7883" s="14" t="n">
        <f aca="false">IF($F$2=0," - ",Tabla1[[#This Row],[Base Precio de Lista neto]]*(1-$F$2))</f>
        <v>23.00781</v>
      </c>
      <c r="E7883" s="14" t="n">
        <f aca="false">IF($F$2=0," - ",Tabla1[[#This Row],[Base para Mejor precio]]*(1-$F$2))</f>
        <v>20.707029</v>
      </c>
      <c r="F7883" s="12" t="s">
        <v>17</v>
      </c>
      <c r="G7883" s="15"/>
      <c r="H7883" s="14" t="n">
        <f aca="false">IFERROR(IF($F$3=0,"-",Tabla1[[#This Row],[Precio de Cliente neto]]*(1+$F$3)),"-")</f>
        <v>34.511715</v>
      </c>
      <c r="I7883" s="14" t="n">
        <v>32.8683</v>
      </c>
      <c r="J7883" s="14" t="n">
        <v>29.58147</v>
      </c>
    </row>
    <row r="7884" customFormat="false" ht="15" hidden="false" customHeight="false" outlineLevel="0" collapsed="false">
      <c r="A7884" s="12" t="n">
        <v>72432</v>
      </c>
      <c r="B7884" s="13" t="s">
        <v>7897</v>
      </c>
      <c r="C7884" s="14" t="n">
        <f aca="false">IF($F$2=0," - ",Tabla1[[#This Row],[Base Precio de Lista neto]])</f>
        <v>37.8364</v>
      </c>
      <c r="D7884" s="14" t="n">
        <f aca="false">IF($F$2=0," - ",Tabla1[[#This Row],[Base Precio de Lista neto]]*(1-$F$2))</f>
        <v>26.48548</v>
      </c>
      <c r="E7884" s="14" t="n">
        <f aca="false">IF($F$2=0," - ",Tabla1[[#This Row],[Base para Mejor precio]]*(1-$F$2))</f>
        <v>23.836932</v>
      </c>
      <c r="F7884" s="12" t="s">
        <v>17</v>
      </c>
      <c r="G7884" s="15"/>
      <c r="H7884" s="14" t="n">
        <f aca="false">IFERROR(IF($F$3=0,"-",Tabla1[[#This Row],[Precio de Cliente neto]]*(1+$F$3)),"-")</f>
        <v>39.72822</v>
      </c>
      <c r="I7884" s="14" t="n">
        <v>37.8364</v>
      </c>
      <c r="J7884" s="14" t="n">
        <v>34.05276</v>
      </c>
    </row>
    <row r="7885" customFormat="false" ht="15" hidden="false" customHeight="false" outlineLevel="0" collapsed="false">
      <c r="A7885" s="12" t="n">
        <v>72433</v>
      </c>
      <c r="B7885" s="13" t="s">
        <v>7898</v>
      </c>
      <c r="C7885" s="14" t="n">
        <f aca="false">IF($F$2=0," - ",Tabla1[[#This Row],[Base Precio de Lista neto]])</f>
        <v>45.9838</v>
      </c>
      <c r="D7885" s="14" t="n">
        <f aca="false">IF($F$2=0," - ",Tabla1[[#This Row],[Base Precio de Lista neto]]*(1-$F$2))</f>
        <v>32.18866</v>
      </c>
      <c r="E7885" s="14" t="n">
        <f aca="false">IF($F$2=0," - ",Tabla1[[#This Row],[Base para Mejor precio]]*(1-$F$2))</f>
        <v>28.969794</v>
      </c>
      <c r="F7885" s="12" t="s">
        <v>17</v>
      </c>
      <c r="G7885" s="15"/>
      <c r="H7885" s="14" t="n">
        <f aca="false">IFERROR(IF($F$3=0,"-",Tabla1[[#This Row],[Precio de Cliente neto]]*(1+$F$3)),"-")</f>
        <v>48.28299</v>
      </c>
      <c r="I7885" s="14" t="n">
        <v>45.9838</v>
      </c>
      <c r="J7885" s="14" t="n">
        <v>41.38542</v>
      </c>
    </row>
    <row r="7886" customFormat="false" ht="15" hidden="false" customHeight="false" outlineLevel="0" collapsed="false">
      <c r="A7886" s="12" t="n">
        <v>72436</v>
      </c>
      <c r="B7886" s="13" t="s">
        <v>7899</v>
      </c>
      <c r="C7886" s="14" t="n">
        <f aca="false">IF($F$2=0," - ",Tabla1[[#This Row],[Base Precio de Lista neto]])</f>
        <v>43.3872</v>
      </c>
      <c r="D7886" s="14" t="n">
        <f aca="false">IF($F$2=0," - ",Tabla1[[#This Row],[Base Precio de Lista neto]]*(1-$F$2))</f>
        <v>30.37104</v>
      </c>
      <c r="E7886" s="14" t="n">
        <f aca="false">IF($F$2=0," - ",Tabla1[[#This Row],[Base para Mejor precio]]*(1-$F$2))</f>
        <v>27.333936</v>
      </c>
      <c r="F7886" s="12" t="s">
        <v>17</v>
      </c>
      <c r="G7886" s="15"/>
      <c r="H7886" s="14" t="n">
        <f aca="false">IFERROR(IF($F$3=0,"-",Tabla1[[#This Row],[Precio de Cliente neto]]*(1+$F$3)),"-")</f>
        <v>45.55656</v>
      </c>
      <c r="I7886" s="14" t="n">
        <v>43.3872</v>
      </c>
      <c r="J7886" s="14" t="n">
        <v>39.04848</v>
      </c>
    </row>
    <row r="7887" customFormat="false" ht="15" hidden="false" customHeight="false" outlineLevel="0" collapsed="false">
      <c r="A7887" s="12" t="n">
        <v>72437</v>
      </c>
      <c r="B7887" s="13" t="s">
        <v>7900</v>
      </c>
      <c r="C7887" s="14" t="n">
        <f aca="false">IF($F$2=0," - ",Tabla1[[#This Row],[Base Precio de Lista neto]])</f>
        <v>43.3872</v>
      </c>
      <c r="D7887" s="14" t="n">
        <f aca="false">IF($F$2=0," - ",Tabla1[[#This Row],[Base Precio de Lista neto]]*(1-$F$2))</f>
        <v>30.37104</v>
      </c>
      <c r="E7887" s="14" t="n">
        <f aca="false">IF($F$2=0," - ",Tabla1[[#This Row],[Base para Mejor precio]]*(1-$F$2))</f>
        <v>27.333936</v>
      </c>
      <c r="F7887" s="12" t="s">
        <v>17</v>
      </c>
      <c r="G7887" s="15"/>
      <c r="H7887" s="14" t="n">
        <f aca="false">IFERROR(IF($F$3=0,"-",Tabla1[[#This Row],[Precio de Cliente neto]]*(1+$F$3)),"-")</f>
        <v>45.55656</v>
      </c>
      <c r="I7887" s="14" t="n">
        <v>43.3872</v>
      </c>
      <c r="J7887" s="14" t="n">
        <v>39.04848</v>
      </c>
    </row>
    <row r="7888" customFormat="false" ht="15" hidden="false" customHeight="false" outlineLevel="0" collapsed="false">
      <c r="A7888" s="12" t="n">
        <v>72438</v>
      </c>
      <c r="B7888" s="13" t="s">
        <v>7901</v>
      </c>
      <c r="C7888" s="14" t="n">
        <f aca="false">IF($F$2=0," - ",Tabla1[[#This Row],[Base Precio de Lista neto]])</f>
        <v>51.9453</v>
      </c>
      <c r="D7888" s="14" t="n">
        <f aca="false">IF($F$2=0," - ",Tabla1[[#This Row],[Base Precio de Lista neto]]*(1-$F$2))</f>
        <v>36.36171</v>
      </c>
      <c r="E7888" s="14" t="n">
        <f aca="false">IF($F$2=0," - ",Tabla1[[#This Row],[Base para Mejor precio]]*(1-$F$2))</f>
        <v>32.725539</v>
      </c>
      <c r="F7888" s="12" t="s">
        <v>17</v>
      </c>
      <c r="G7888" s="15"/>
      <c r="H7888" s="14" t="n">
        <f aca="false">IFERROR(IF($F$3=0,"-",Tabla1[[#This Row],[Precio de Cliente neto]]*(1+$F$3)),"-")</f>
        <v>54.542565</v>
      </c>
      <c r="I7888" s="14" t="n">
        <v>51.9453</v>
      </c>
      <c r="J7888" s="14" t="n">
        <v>46.75077</v>
      </c>
    </row>
    <row r="7889" customFormat="false" ht="15" hidden="false" customHeight="false" outlineLevel="0" collapsed="false">
      <c r="A7889" s="12" t="n">
        <v>72439</v>
      </c>
      <c r="B7889" s="13" t="s">
        <v>7902</v>
      </c>
      <c r="C7889" s="14" t="n">
        <f aca="false">IF($F$2=0," - ",Tabla1[[#This Row],[Base Precio de Lista neto]])</f>
        <v>51.9454</v>
      </c>
      <c r="D7889" s="14" t="n">
        <f aca="false">IF($F$2=0," - ",Tabla1[[#This Row],[Base Precio de Lista neto]]*(1-$F$2))</f>
        <v>36.36178</v>
      </c>
      <c r="E7889" s="14" t="n">
        <f aca="false">IF($F$2=0," - ",Tabla1[[#This Row],[Base para Mejor precio]]*(1-$F$2))</f>
        <v>32.725602</v>
      </c>
      <c r="F7889" s="12" t="s">
        <v>17</v>
      </c>
      <c r="G7889" s="15"/>
      <c r="H7889" s="14" t="n">
        <f aca="false">IFERROR(IF($F$3=0,"-",Tabla1[[#This Row],[Precio de Cliente neto]]*(1+$F$3)),"-")</f>
        <v>54.54267</v>
      </c>
      <c r="I7889" s="14" t="n">
        <v>51.9454</v>
      </c>
      <c r="J7889" s="14" t="n">
        <v>46.75086</v>
      </c>
    </row>
    <row r="7890" customFormat="false" ht="15" hidden="false" customHeight="false" outlineLevel="0" collapsed="false">
      <c r="A7890" s="12" t="n">
        <v>72440</v>
      </c>
      <c r="B7890" s="13" t="s">
        <v>7903</v>
      </c>
      <c r="C7890" s="14" t="n">
        <f aca="false">IF($F$2=0," - ",Tabla1[[#This Row],[Base Precio de Lista neto]])</f>
        <v>51.9453</v>
      </c>
      <c r="D7890" s="14" t="n">
        <f aca="false">IF($F$2=0," - ",Tabla1[[#This Row],[Base Precio de Lista neto]]*(1-$F$2))</f>
        <v>36.36171</v>
      </c>
      <c r="E7890" s="14" t="n">
        <f aca="false">IF($F$2=0," - ",Tabla1[[#This Row],[Base para Mejor precio]]*(1-$F$2))</f>
        <v>32.725539</v>
      </c>
      <c r="F7890" s="12" t="s">
        <v>17</v>
      </c>
      <c r="G7890" s="15"/>
      <c r="H7890" s="14" t="n">
        <f aca="false">IFERROR(IF($F$3=0,"-",Tabla1[[#This Row],[Precio de Cliente neto]]*(1+$F$3)),"-")</f>
        <v>54.542565</v>
      </c>
      <c r="I7890" s="14" t="n">
        <v>51.9453</v>
      </c>
      <c r="J7890" s="14" t="n">
        <v>46.75077</v>
      </c>
    </row>
    <row r="7891" customFormat="false" ht="15" hidden="false" customHeight="false" outlineLevel="0" collapsed="false">
      <c r="A7891" s="12" t="n">
        <v>72441</v>
      </c>
      <c r="B7891" s="13" t="s">
        <v>7904</v>
      </c>
      <c r="C7891" s="14" t="n">
        <f aca="false">IF($F$2=0," - ",Tabla1[[#This Row],[Base Precio de Lista neto]])</f>
        <v>54.1975</v>
      </c>
      <c r="D7891" s="14" t="n">
        <f aca="false">IF($F$2=0," - ",Tabla1[[#This Row],[Base Precio de Lista neto]]*(1-$F$2))</f>
        <v>37.93825</v>
      </c>
      <c r="E7891" s="14" t="n">
        <f aca="false">IF($F$2=0," - ",Tabla1[[#This Row],[Base para Mejor precio]]*(1-$F$2))</f>
        <v>34.144425</v>
      </c>
      <c r="F7891" s="12" t="s">
        <v>17</v>
      </c>
      <c r="G7891" s="15"/>
      <c r="H7891" s="14" t="n">
        <f aca="false">IFERROR(IF($F$3=0,"-",Tabla1[[#This Row],[Precio de Cliente neto]]*(1+$F$3)),"-")</f>
        <v>56.907375</v>
      </c>
      <c r="I7891" s="14" t="n">
        <v>54.1975</v>
      </c>
      <c r="J7891" s="14" t="n">
        <v>48.77775</v>
      </c>
    </row>
    <row r="7892" customFormat="false" ht="15" hidden="false" customHeight="false" outlineLevel="0" collapsed="false">
      <c r="A7892" s="12" t="n">
        <v>72442</v>
      </c>
      <c r="B7892" s="13" t="s">
        <v>7905</v>
      </c>
      <c r="C7892" s="14" t="n">
        <f aca="false">IF($F$2=0," - ",Tabla1[[#This Row],[Base Precio de Lista neto]])</f>
        <v>71.1815</v>
      </c>
      <c r="D7892" s="14" t="n">
        <f aca="false">IF($F$2=0," - ",Tabla1[[#This Row],[Base Precio de Lista neto]]*(1-$F$2))</f>
        <v>49.82705</v>
      </c>
      <c r="E7892" s="14" t="n">
        <f aca="false">IF($F$2=0," - ",Tabla1[[#This Row],[Base para Mejor precio]]*(1-$F$2))</f>
        <v>44.844345</v>
      </c>
      <c r="F7892" s="12" t="s">
        <v>17</v>
      </c>
      <c r="G7892" s="15"/>
      <c r="H7892" s="14" t="n">
        <f aca="false">IFERROR(IF($F$3=0,"-",Tabla1[[#This Row],[Precio de Cliente neto]]*(1+$F$3)),"-")</f>
        <v>74.740575</v>
      </c>
      <c r="I7892" s="14" t="n">
        <v>71.1815</v>
      </c>
      <c r="J7892" s="14" t="n">
        <v>64.06335</v>
      </c>
    </row>
    <row r="7893" customFormat="false" ht="15" hidden="false" customHeight="false" outlineLevel="0" collapsed="false">
      <c r="A7893" s="12" t="n">
        <v>72443</v>
      </c>
      <c r="B7893" s="13" t="s">
        <v>7906</v>
      </c>
      <c r="C7893" s="14" t="n">
        <f aca="false">IF($F$2=0," - ",Tabla1[[#This Row],[Base Precio de Lista neto]])</f>
        <v>90.7753</v>
      </c>
      <c r="D7893" s="14" t="n">
        <f aca="false">IF($F$2=0," - ",Tabla1[[#This Row],[Base Precio de Lista neto]]*(1-$F$2))</f>
        <v>63.54271</v>
      </c>
      <c r="E7893" s="14" t="n">
        <f aca="false">IF($F$2=0," - ",Tabla1[[#This Row],[Base para Mejor precio]]*(1-$F$2))</f>
        <v>57.188439</v>
      </c>
      <c r="F7893" s="12" t="s">
        <v>17</v>
      </c>
      <c r="G7893" s="15"/>
      <c r="H7893" s="14" t="n">
        <f aca="false">IFERROR(IF($F$3=0,"-",Tabla1[[#This Row],[Precio de Cliente neto]]*(1+$F$3)),"-")</f>
        <v>95.314065</v>
      </c>
      <c r="I7893" s="14" t="n">
        <v>90.7753</v>
      </c>
      <c r="J7893" s="14" t="n">
        <v>81.69777</v>
      </c>
    </row>
    <row r="7894" customFormat="false" ht="15" hidden="false" customHeight="false" outlineLevel="0" collapsed="false">
      <c r="A7894" s="12" t="n">
        <v>72444</v>
      </c>
      <c r="B7894" s="13" t="s">
        <v>7907</v>
      </c>
      <c r="C7894" s="14" t="n">
        <f aca="false">IF($F$2=0," - ",Tabla1[[#This Row],[Base Precio de Lista neto]])</f>
        <v>144.1867</v>
      </c>
      <c r="D7894" s="14" t="n">
        <f aca="false">IF($F$2=0," - ",Tabla1[[#This Row],[Base Precio de Lista neto]]*(1-$F$2))</f>
        <v>100.93069</v>
      </c>
      <c r="E7894" s="14" t="n">
        <f aca="false">IF($F$2=0," - ",Tabla1[[#This Row],[Base para Mejor precio]]*(1-$F$2))</f>
        <v>90.837621</v>
      </c>
      <c r="F7894" s="12" t="s">
        <v>17</v>
      </c>
      <c r="G7894" s="15"/>
      <c r="H7894" s="14" t="n">
        <f aca="false">IFERROR(IF($F$3=0,"-",Tabla1[[#This Row],[Precio de Cliente neto]]*(1+$F$3)),"-")</f>
        <v>151.396035</v>
      </c>
      <c r="I7894" s="14" t="n">
        <v>144.1867</v>
      </c>
      <c r="J7894" s="14" t="n">
        <v>129.76803</v>
      </c>
    </row>
    <row r="7895" customFormat="false" ht="15" hidden="false" customHeight="false" outlineLevel="0" collapsed="false">
      <c r="A7895" s="12" t="n">
        <v>72445</v>
      </c>
      <c r="B7895" s="13" t="s">
        <v>7908</v>
      </c>
      <c r="C7895" s="14" t="n">
        <f aca="false">IF($F$2=0," - ",Tabla1[[#This Row],[Base Precio de Lista neto]])</f>
        <v>64.5443</v>
      </c>
      <c r="D7895" s="14" t="n">
        <f aca="false">IF($F$2=0," - ",Tabla1[[#This Row],[Base Precio de Lista neto]]*(1-$F$2))</f>
        <v>45.18101</v>
      </c>
      <c r="E7895" s="14" t="n">
        <f aca="false">IF($F$2=0," - ",Tabla1[[#This Row],[Base para Mejor precio]]*(1-$F$2))</f>
        <v>40.662909</v>
      </c>
      <c r="F7895" s="12" t="s">
        <v>17</v>
      </c>
      <c r="G7895" s="15"/>
      <c r="H7895" s="14" t="n">
        <f aca="false">IFERROR(IF($F$3=0,"-",Tabla1[[#This Row],[Precio de Cliente neto]]*(1+$F$3)),"-")</f>
        <v>67.771515</v>
      </c>
      <c r="I7895" s="14" t="n">
        <v>64.5443</v>
      </c>
      <c r="J7895" s="14" t="n">
        <v>58.08987</v>
      </c>
    </row>
    <row r="7896" customFormat="false" ht="15" hidden="false" customHeight="false" outlineLevel="0" collapsed="false">
      <c r="A7896" s="12" t="n">
        <v>72451</v>
      </c>
      <c r="B7896" s="13" t="s">
        <v>7909</v>
      </c>
      <c r="C7896" s="14" t="n">
        <f aca="false">IF($F$2=0," - ",Tabla1[[#This Row],[Base Precio de Lista neto]])</f>
        <v>45.8646</v>
      </c>
      <c r="D7896" s="14" t="n">
        <f aca="false">IF($F$2=0," - ",Tabla1[[#This Row],[Base Precio de Lista neto]]*(1-$F$2))</f>
        <v>32.10522</v>
      </c>
      <c r="E7896" s="14" t="n">
        <f aca="false">IF($F$2=0," - ",Tabla1[[#This Row],[Base para Mejor precio]]*(1-$F$2))</f>
        <v>28.894698</v>
      </c>
      <c r="F7896" s="12" t="s">
        <v>17</v>
      </c>
      <c r="G7896" s="15"/>
      <c r="H7896" s="14" t="n">
        <f aca="false">IFERROR(IF($F$3=0,"-",Tabla1[[#This Row],[Precio de Cliente neto]]*(1+$F$3)),"-")</f>
        <v>48.15783</v>
      </c>
      <c r="I7896" s="14" t="n">
        <v>45.8646</v>
      </c>
      <c r="J7896" s="14" t="n">
        <v>41.27814</v>
      </c>
    </row>
    <row r="7897" customFormat="false" ht="15" hidden="false" customHeight="false" outlineLevel="0" collapsed="false">
      <c r="A7897" s="12" t="n">
        <v>72452</v>
      </c>
      <c r="B7897" s="13" t="s">
        <v>7910</v>
      </c>
      <c r="C7897" s="14" t="n">
        <f aca="false">IF($F$2=0," - ",Tabla1[[#This Row],[Base Precio de Lista neto]])</f>
        <v>62.2391</v>
      </c>
      <c r="D7897" s="14" t="n">
        <f aca="false">IF($F$2=0," - ",Tabla1[[#This Row],[Base Precio de Lista neto]]*(1-$F$2))</f>
        <v>43.56737</v>
      </c>
      <c r="E7897" s="14" t="n">
        <f aca="false">IF($F$2=0," - ",Tabla1[[#This Row],[Base para Mejor precio]]*(1-$F$2))</f>
        <v>39.210633</v>
      </c>
      <c r="F7897" s="12" t="s">
        <v>17</v>
      </c>
      <c r="G7897" s="15"/>
      <c r="H7897" s="14" t="n">
        <f aca="false">IFERROR(IF($F$3=0,"-",Tabla1[[#This Row],[Precio de Cliente neto]]*(1+$F$3)),"-")</f>
        <v>65.351055</v>
      </c>
      <c r="I7897" s="14" t="n">
        <v>62.2391</v>
      </c>
      <c r="J7897" s="14" t="n">
        <v>56.01519</v>
      </c>
    </row>
    <row r="7898" customFormat="false" ht="15" hidden="false" customHeight="false" outlineLevel="0" collapsed="false">
      <c r="A7898" s="12" t="n">
        <v>72453</v>
      </c>
      <c r="B7898" s="13" t="s">
        <v>7911</v>
      </c>
      <c r="C7898" s="14" t="n">
        <f aca="false">IF($F$2=0," - ",Tabla1[[#This Row],[Base Precio de Lista neto]])</f>
        <v>71.7642</v>
      </c>
      <c r="D7898" s="14" t="n">
        <f aca="false">IF($F$2=0," - ",Tabla1[[#This Row],[Base Precio de Lista neto]]*(1-$F$2))</f>
        <v>50.23494</v>
      </c>
      <c r="E7898" s="14" t="n">
        <f aca="false">IF($F$2=0," - ",Tabla1[[#This Row],[Base para Mejor precio]]*(1-$F$2))</f>
        <v>45.211446</v>
      </c>
      <c r="F7898" s="12" t="s">
        <v>17</v>
      </c>
      <c r="G7898" s="15"/>
      <c r="H7898" s="14" t="n">
        <f aca="false">IFERROR(IF($F$3=0,"-",Tabla1[[#This Row],[Precio de Cliente neto]]*(1+$F$3)),"-")</f>
        <v>75.35241</v>
      </c>
      <c r="I7898" s="14" t="n">
        <v>71.7642</v>
      </c>
      <c r="J7898" s="14" t="n">
        <v>64.58778</v>
      </c>
    </row>
    <row r="7899" customFormat="false" ht="15" hidden="false" customHeight="false" outlineLevel="0" collapsed="false">
      <c r="A7899" s="12" t="n">
        <v>72461</v>
      </c>
      <c r="B7899" s="13" t="s">
        <v>7912</v>
      </c>
      <c r="C7899" s="14" t="n">
        <f aca="false">IF($F$2=0," - ",Tabla1[[#This Row],[Base Precio de Lista neto]])</f>
        <v>30.4572</v>
      </c>
      <c r="D7899" s="14" t="n">
        <f aca="false">IF($F$2=0," - ",Tabla1[[#This Row],[Base Precio de Lista neto]]*(1-$F$2))</f>
        <v>21.32004</v>
      </c>
      <c r="E7899" s="14" t="n">
        <f aca="false">IF($F$2=0," - ",Tabla1[[#This Row],[Base para Mejor precio]]*(1-$F$2))</f>
        <v>19.188036</v>
      </c>
      <c r="F7899" s="12" t="s">
        <v>17</v>
      </c>
      <c r="G7899" s="15"/>
      <c r="H7899" s="14" t="n">
        <f aca="false">IFERROR(IF($F$3=0,"-",Tabla1[[#This Row],[Precio de Cliente neto]]*(1+$F$3)),"-")</f>
        <v>31.98006</v>
      </c>
      <c r="I7899" s="14" t="n">
        <v>30.4572</v>
      </c>
      <c r="J7899" s="14" t="n">
        <v>27.41148</v>
      </c>
    </row>
    <row r="7900" customFormat="false" ht="15" hidden="false" customHeight="false" outlineLevel="0" collapsed="false">
      <c r="A7900" s="12" t="n">
        <v>72462</v>
      </c>
      <c r="B7900" s="13" t="s">
        <v>7913</v>
      </c>
      <c r="C7900" s="14" t="n">
        <f aca="false">IF($F$2=0," - ",Tabla1[[#This Row],[Base Precio de Lista neto]])</f>
        <v>43.6521</v>
      </c>
      <c r="D7900" s="14" t="n">
        <f aca="false">IF($F$2=0," - ",Tabla1[[#This Row],[Base Precio de Lista neto]]*(1-$F$2))</f>
        <v>30.55647</v>
      </c>
      <c r="E7900" s="14" t="n">
        <f aca="false">IF($F$2=0," - ",Tabla1[[#This Row],[Base para Mejor precio]]*(1-$F$2))</f>
        <v>27.500823</v>
      </c>
      <c r="F7900" s="12" t="s">
        <v>17</v>
      </c>
      <c r="G7900" s="15"/>
      <c r="H7900" s="14" t="n">
        <f aca="false">IFERROR(IF($F$3=0,"-",Tabla1[[#This Row],[Precio de Cliente neto]]*(1+$F$3)),"-")</f>
        <v>45.834705</v>
      </c>
      <c r="I7900" s="14" t="n">
        <v>43.6521</v>
      </c>
      <c r="J7900" s="14" t="n">
        <v>39.28689</v>
      </c>
    </row>
    <row r="7901" customFormat="false" ht="15" hidden="false" customHeight="false" outlineLevel="0" collapsed="false">
      <c r="A7901" s="12" t="n">
        <v>72463</v>
      </c>
      <c r="B7901" s="13" t="s">
        <v>7914</v>
      </c>
      <c r="C7901" s="14" t="n">
        <f aca="false">IF($F$2=0," - ",Tabla1[[#This Row],[Base Precio de Lista neto]])</f>
        <v>59.987</v>
      </c>
      <c r="D7901" s="14" t="n">
        <f aca="false">IF($F$2=0," - ",Tabla1[[#This Row],[Base Precio de Lista neto]]*(1-$F$2))</f>
        <v>41.9909</v>
      </c>
      <c r="E7901" s="14" t="n">
        <f aca="false">IF($F$2=0," - ",Tabla1[[#This Row],[Base para Mejor precio]]*(1-$F$2))</f>
        <v>37.79181</v>
      </c>
      <c r="F7901" s="12" t="s">
        <v>17</v>
      </c>
      <c r="G7901" s="15"/>
      <c r="H7901" s="14" t="n">
        <f aca="false">IFERROR(IF($F$3=0,"-",Tabla1[[#This Row],[Precio de Cliente neto]]*(1+$F$3)),"-")</f>
        <v>62.98635</v>
      </c>
      <c r="I7901" s="14" t="n">
        <v>59.987</v>
      </c>
      <c r="J7901" s="14" t="n">
        <v>53.9883</v>
      </c>
    </row>
    <row r="7902" customFormat="false" ht="15" hidden="false" customHeight="false" outlineLevel="0" collapsed="false">
      <c r="A7902" s="12" t="n">
        <v>72464</v>
      </c>
      <c r="B7902" s="13" t="s">
        <v>7915</v>
      </c>
      <c r="C7902" s="14" t="n">
        <f aca="false">IF($F$2=0," - ",Tabla1[[#This Row],[Base Precio de Lista neto]])</f>
        <v>78.1102</v>
      </c>
      <c r="D7902" s="14" t="n">
        <f aca="false">IF($F$2=0," - ",Tabla1[[#This Row],[Base Precio de Lista neto]]*(1-$F$2))</f>
        <v>54.67714</v>
      </c>
      <c r="E7902" s="14" t="n">
        <f aca="false">IF($F$2=0," - ",Tabla1[[#This Row],[Base para Mejor precio]]*(1-$F$2))</f>
        <v>49.209426</v>
      </c>
      <c r="F7902" s="12" t="s">
        <v>17</v>
      </c>
      <c r="G7902" s="15"/>
      <c r="H7902" s="14" t="n">
        <f aca="false">IFERROR(IF($F$3=0,"-",Tabla1[[#This Row],[Precio de Cliente neto]]*(1+$F$3)),"-")</f>
        <v>82.01571</v>
      </c>
      <c r="I7902" s="14" t="n">
        <v>78.1102</v>
      </c>
      <c r="J7902" s="14" t="n">
        <v>70.29918</v>
      </c>
    </row>
    <row r="7903" customFormat="false" ht="15" hidden="false" customHeight="false" outlineLevel="0" collapsed="false">
      <c r="A7903" s="12" t="n">
        <v>72465</v>
      </c>
      <c r="B7903" s="13" t="s">
        <v>7916</v>
      </c>
      <c r="C7903" s="14" t="n">
        <f aca="false">IF($F$2=0," - ",Tabla1[[#This Row],[Base Precio de Lista neto]])</f>
        <v>87.768</v>
      </c>
      <c r="D7903" s="14" t="n">
        <f aca="false">IF($F$2=0," - ",Tabla1[[#This Row],[Base Precio de Lista neto]]*(1-$F$2))</f>
        <v>61.4376</v>
      </c>
      <c r="E7903" s="14" t="n">
        <f aca="false">IF($F$2=0," - ",Tabla1[[#This Row],[Base para Mejor precio]]*(1-$F$2))</f>
        <v>55.29384</v>
      </c>
      <c r="F7903" s="12" t="s">
        <v>17</v>
      </c>
      <c r="G7903" s="15"/>
      <c r="H7903" s="14" t="n">
        <f aca="false">IFERROR(IF($F$3=0,"-",Tabla1[[#This Row],[Precio de Cliente neto]]*(1+$F$3)),"-")</f>
        <v>92.1564</v>
      </c>
      <c r="I7903" s="14" t="n">
        <v>87.768</v>
      </c>
      <c r="J7903" s="14" t="n">
        <v>78.9912</v>
      </c>
    </row>
    <row r="7904" customFormat="false" ht="15" hidden="false" customHeight="false" outlineLevel="0" collapsed="false">
      <c r="A7904" s="12" t="n">
        <v>72466</v>
      </c>
      <c r="B7904" s="13" t="s">
        <v>7917</v>
      </c>
      <c r="C7904" s="14" t="n">
        <f aca="false">IF($F$2=0," - ",Tabla1[[#This Row],[Base Precio de Lista neto]])</f>
        <v>110.2896</v>
      </c>
      <c r="D7904" s="14" t="n">
        <f aca="false">IF($F$2=0," - ",Tabla1[[#This Row],[Base Precio de Lista neto]]*(1-$F$2))</f>
        <v>77.20272</v>
      </c>
      <c r="E7904" s="14" t="n">
        <f aca="false">IF($F$2=0," - ",Tabla1[[#This Row],[Base para Mejor precio]]*(1-$F$2))</f>
        <v>69.482448</v>
      </c>
      <c r="F7904" s="12" t="s">
        <v>17</v>
      </c>
      <c r="G7904" s="15"/>
      <c r="H7904" s="14" t="n">
        <f aca="false">IFERROR(IF($F$3=0,"-",Tabla1[[#This Row],[Precio de Cliente neto]]*(1+$F$3)),"-")</f>
        <v>115.80408</v>
      </c>
      <c r="I7904" s="14" t="n">
        <v>110.2896</v>
      </c>
      <c r="J7904" s="14" t="n">
        <v>99.26064</v>
      </c>
    </row>
    <row r="7905" customFormat="false" ht="15" hidden="false" customHeight="false" outlineLevel="0" collapsed="false">
      <c r="A7905" s="12" t="n">
        <v>72467</v>
      </c>
      <c r="B7905" s="13" t="s">
        <v>7918</v>
      </c>
      <c r="C7905" s="14" t="n">
        <f aca="false">IF($F$2=0," - ",Tabla1[[#This Row],[Base Precio de Lista neto]])</f>
        <v>82.0845</v>
      </c>
      <c r="D7905" s="14" t="n">
        <f aca="false">IF($F$2=0," - ",Tabla1[[#This Row],[Base Precio de Lista neto]]*(1-$F$2))</f>
        <v>57.45915</v>
      </c>
      <c r="E7905" s="14" t="n">
        <f aca="false">IF($F$2=0," - ",Tabla1[[#This Row],[Base para Mejor precio]]*(1-$F$2))</f>
        <v>51.713235</v>
      </c>
      <c r="F7905" s="12" t="s">
        <v>17</v>
      </c>
      <c r="G7905" s="15"/>
      <c r="H7905" s="14" t="n">
        <f aca="false">IFERROR(IF($F$3=0,"-",Tabla1[[#This Row],[Precio de Cliente neto]]*(1+$F$3)),"-")</f>
        <v>86.188725</v>
      </c>
      <c r="I7905" s="14" t="n">
        <v>82.0845</v>
      </c>
      <c r="J7905" s="14" t="n">
        <v>73.87605</v>
      </c>
    </row>
    <row r="7906" customFormat="false" ht="15" hidden="false" customHeight="false" outlineLevel="0" collapsed="false">
      <c r="A7906" s="12" t="n">
        <v>72468</v>
      </c>
      <c r="B7906" s="13" t="s">
        <v>7919</v>
      </c>
      <c r="C7906" s="14" t="n">
        <f aca="false">IF($F$2=0," - ",Tabla1[[#This Row],[Base Precio de Lista neto]])</f>
        <v>82.0845</v>
      </c>
      <c r="D7906" s="14" t="n">
        <f aca="false">IF($F$2=0," - ",Tabla1[[#This Row],[Base Precio de Lista neto]]*(1-$F$2))</f>
        <v>57.45915</v>
      </c>
      <c r="E7906" s="14" t="n">
        <f aca="false">IF($F$2=0," - ",Tabla1[[#This Row],[Base para Mejor precio]]*(1-$F$2))</f>
        <v>51.713235</v>
      </c>
      <c r="F7906" s="12" t="s">
        <v>17</v>
      </c>
      <c r="G7906" s="15"/>
      <c r="H7906" s="14" t="n">
        <f aca="false">IFERROR(IF($F$3=0,"-",Tabla1[[#This Row],[Precio de Cliente neto]]*(1+$F$3)),"-")</f>
        <v>86.188725</v>
      </c>
      <c r="I7906" s="14" t="n">
        <v>82.0845</v>
      </c>
      <c r="J7906" s="14" t="n">
        <v>73.87605</v>
      </c>
    </row>
    <row r="7907" customFormat="false" ht="15" hidden="false" customHeight="false" outlineLevel="0" collapsed="false">
      <c r="A7907" s="12" t="n">
        <v>72469</v>
      </c>
      <c r="B7907" s="13" t="s">
        <v>7920</v>
      </c>
      <c r="C7907" s="14" t="n">
        <f aca="false">IF($F$2=0," - ",Tabla1[[#This Row],[Base Precio de Lista neto]])</f>
        <v>90.9475</v>
      </c>
      <c r="D7907" s="14" t="n">
        <f aca="false">IF($F$2=0," - ",Tabla1[[#This Row],[Base Precio de Lista neto]]*(1-$F$2))</f>
        <v>63.66325</v>
      </c>
      <c r="E7907" s="14" t="n">
        <f aca="false">IF($F$2=0," - ",Tabla1[[#This Row],[Base para Mejor precio]]*(1-$F$2))</f>
        <v>57.296925</v>
      </c>
      <c r="F7907" s="12" t="s">
        <v>17</v>
      </c>
      <c r="G7907" s="15"/>
      <c r="H7907" s="14" t="n">
        <f aca="false">IFERROR(IF($F$3=0,"-",Tabla1[[#This Row],[Precio de Cliente neto]]*(1+$F$3)),"-")</f>
        <v>95.494875</v>
      </c>
      <c r="I7907" s="14" t="n">
        <v>90.9475</v>
      </c>
      <c r="J7907" s="14" t="n">
        <v>81.85275</v>
      </c>
    </row>
    <row r="7908" customFormat="false" ht="15" hidden="false" customHeight="false" outlineLevel="0" collapsed="false">
      <c r="A7908" s="12" t="n">
        <v>72470</v>
      </c>
      <c r="B7908" s="13" t="s">
        <v>7921</v>
      </c>
      <c r="C7908" s="14" t="n">
        <f aca="false">IF($F$2=0," - ",Tabla1[[#This Row],[Base Precio de Lista neto]])</f>
        <v>93.796</v>
      </c>
      <c r="D7908" s="14" t="n">
        <f aca="false">IF($F$2=0," - ",Tabla1[[#This Row],[Base Precio de Lista neto]]*(1-$F$2))</f>
        <v>65.6572</v>
      </c>
      <c r="E7908" s="14" t="n">
        <f aca="false">IF($F$2=0," - ",Tabla1[[#This Row],[Base para Mejor precio]]*(1-$F$2))</f>
        <v>59.09148</v>
      </c>
      <c r="F7908" s="12" t="s">
        <v>17</v>
      </c>
      <c r="G7908" s="15"/>
      <c r="H7908" s="14" t="n">
        <f aca="false">IFERROR(IF($F$3=0,"-",Tabla1[[#This Row],[Precio de Cliente neto]]*(1+$F$3)),"-")</f>
        <v>98.4858</v>
      </c>
      <c r="I7908" s="14" t="n">
        <v>93.796</v>
      </c>
      <c r="J7908" s="14" t="n">
        <v>84.4164</v>
      </c>
    </row>
    <row r="7909" customFormat="false" ht="15" hidden="false" customHeight="false" outlineLevel="0" collapsed="false">
      <c r="A7909" s="12" t="n">
        <v>72471</v>
      </c>
      <c r="B7909" s="13" t="s">
        <v>7922</v>
      </c>
      <c r="C7909" s="14" t="n">
        <f aca="false">IF($F$2=0," - ",Tabla1[[#This Row],[Base Precio de Lista neto]])</f>
        <v>93.796</v>
      </c>
      <c r="D7909" s="14" t="n">
        <f aca="false">IF($F$2=0," - ",Tabla1[[#This Row],[Base Precio de Lista neto]]*(1-$F$2))</f>
        <v>65.6572</v>
      </c>
      <c r="E7909" s="14" t="n">
        <f aca="false">IF($F$2=0," - ",Tabla1[[#This Row],[Base para Mejor precio]]*(1-$F$2))</f>
        <v>59.09148</v>
      </c>
      <c r="F7909" s="12" t="s">
        <v>17</v>
      </c>
      <c r="G7909" s="15"/>
      <c r="H7909" s="14" t="n">
        <f aca="false">IFERROR(IF($F$3=0,"-",Tabla1[[#This Row],[Precio de Cliente neto]]*(1+$F$3)),"-")</f>
        <v>98.4858</v>
      </c>
      <c r="I7909" s="14" t="n">
        <v>93.796</v>
      </c>
      <c r="J7909" s="14" t="n">
        <v>84.4164</v>
      </c>
    </row>
    <row r="7910" customFormat="false" ht="15" hidden="false" customHeight="false" outlineLevel="0" collapsed="false">
      <c r="A7910" s="12" t="n">
        <v>72472</v>
      </c>
      <c r="B7910" s="13" t="s">
        <v>7923</v>
      </c>
      <c r="C7910" s="14" t="n">
        <f aca="false">IF($F$2=0," - ",Tabla1[[#This Row],[Base Precio de Lista neto]])</f>
        <v>107.9181</v>
      </c>
      <c r="D7910" s="14" t="n">
        <f aca="false">IF($F$2=0," - ",Tabla1[[#This Row],[Base Precio de Lista neto]]*(1-$F$2))</f>
        <v>75.54267</v>
      </c>
      <c r="E7910" s="14" t="n">
        <f aca="false">IF($F$2=0," - ",Tabla1[[#This Row],[Base para Mejor precio]]*(1-$F$2))</f>
        <v>67.988403</v>
      </c>
      <c r="F7910" s="12" t="s">
        <v>17</v>
      </c>
      <c r="G7910" s="15"/>
      <c r="H7910" s="14" t="n">
        <f aca="false">IFERROR(IF($F$3=0,"-",Tabla1[[#This Row],[Precio de Cliente neto]]*(1+$F$3)),"-")</f>
        <v>113.314005</v>
      </c>
      <c r="I7910" s="14" t="n">
        <v>107.9181</v>
      </c>
      <c r="J7910" s="14" t="n">
        <v>97.12629</v>
      </c>
    </row>
    <row r="7911" customFormat="false" ht="15" hidden="false" customHeight="false" outlineLevel="0" collapsed="false">
      <c r="A7911" s="12" t="n">
        <v>72473</v>
      </c>
      <c r="B7911" s="13" t="s">
        <v>7924</v>
      </c>
      <c r="C7911" s="14" t="n">
        <f aca="false">IF($F$2=0," - ",Tabla1[[#This Row],[Base Precio de Lista neto]])</f>
        <v>108.4481</v>
      </c>
      <c r="D7911" s="14" t="n">
        <f aca="false">IF($F$2=0," - ",Tabla1[[#This Row],[Base Precio de Lista neto]]*(1-$F$2))</f>
        <v>75.91367</v>
      </c>
      <c r="E7911" s="14" t="n">
        <f aca="false">IF($F$2=0," - ",Tabla1[[#This Row],[Base para Mejor precio]]*(1-$F$2))</f>
        <v>68.322303</v>
      </c>
      <c r="F7911" s="12" t="s">
        <v>17</v>
      </c>
      <c r="G7911" s="15"/>
      <c r="H7911" s="14" t="n">
        <f aca="false">IFERROR(IF($F$3=0,"-",Tabla1[[#This Row],[Precio de Cliente neto]]*(1+$F$3)),"-")</f>
        <v>113.870505</v>
      </c>
      <c r="I7911" s="14" t="n">
        <v>108.4481</v>
      </c>
      <c r="J7911" s="14" t="n">
        <v>97.60329</v>
      </c>
    </row>
    <row r="7912" customFormat="false" ht="15" hidden="false" customHeight="false" outlineLevel="0" collapsed="false">
      <c r="A7912" s="12" t="n">
        <v>72474</v>
      </c>
      <c r="B7912" s="13" t="s">
        <v>7925</v>
      </c>
      <c r="C7912" s="14" t="n">
        <f aca="false">IF($F$2=0," - ",Tabla1[[#This Row],[Base Precio de Lista neto]])</f>
        <v>112.6478</v>
      </c>
      <c r="D7912" s="14" t="n">
        <f aca="false">IF($F$2=0," - ",Tabla1[[#This Row],[Base Precio de Lista neto]]*(1-$F$2))</f>
        <v>78.85346</v>
      </c>
      <c r="E7912" s="14" t="n">
        <f aca="false">IF($F$2=0," - ",Tabla1[[#This Row],[Base para Mejor precio]]*(1-$F$2))</f>
        <v>70.968114</v>
      </c>
      <c r="F7912" s="12" t="s">
        <v>17</v>
      </c>
      <c r="G7912" s="15"/>
      <c r="H7912" s="14" t="n">
        <f aca="false">IFERROR(IF($F$3=0,"-",Tabla1[[#This Row],[Precio de Cliente neto]]*(1+$F$3)),"-")</f>
        <v>118.28019</v>
      </c>
      <c r="I7912" s="14" t="n">
        <v>112.6478</v>
      </c>
      <c r="J7912" s="14" t="n">
        <v>101.38302</v>
      </c>
    </row>
    <row r="7913" customFormat="false" ht="15" hidden="false" customHeight="false" outlineLevel="0" collapsed="false">
      <c r="A7913" s="12" t="n">
        <v>72475</v>
      </c>
      <c r="B7913" s="13" t="s">
        <v>7926</v>
      </c>
      <c r="C7913" s="14" t="n">
        <f aca="false">IF($F$2=0," - ",Tabla1[[#This Row],[Base Precio de Lista neto]])</f>
        <v>112.6876</v>
      </c>
      <c r="D7913" s="14" t="n">
        <f aca="false">IF($F$2=0," - ",Tabla1[[#This Row],[Base Precio de Lista neto]]*(1-$F$2))</f>
        <v>78.88132</v>
      </c>
      <c r="E7913" s="14" t="n">
        <f aca="false">IF($F$2=0," - ",Tabla1[[#This Row],[Base para Mejor precio]]*(1-$F$2))</f>
        <v>70.993188</v>
      </c>
      <c r="F7913" s="12" t="s">
        <v>17</v>
      </c>
      <c r="G7913" s="15"/>
      <c r="H7913" s="14" t="n">
        <f aca="false">IFERROR(IF($F$3=0,"-",Tabla1[[#This Row],[Precio de Cliente neto]]*(1+$F$3)),"-")</f>
        <v>118.32198</v>
      </c>
      <c r="I7913" s="14" t="n">
        <v>112.6876</v>
      </c>
      <c r="J7913" s="14" t="n">
        <v>101.41884</v>
      </c>
    </row>
    <row r="7914" customFormat="false" ht="15" hidden="false" customHeight="false" outlineLevel="0" collapsed="false">
      <c r="A7914" s="12" t="n">
        <v>72476</v>
      </c>
      <c r="B7914" s="13" t="s">
        <v>7927</v>
      </c>
      <c r="C7914" s="14" t="n">
        <f aca="false">IF($F$2=0," - ",Tabla1[[#This Row],[Base Precio de Lista neto]])</f>
        <v>95.3989</v>
      </c>
      <c r="D7914" s="14" t="n">
        <f aca="false">IF($F$2=0," - ",Tabla1[[#This Row],[Base Precio de Lista neto]]*(1-$F$2))</f>
        <v>66.77923</v>
      </c>
      <c r="E7914" s="14" t="n">
        <f aca="false">IF($F$2=0," - ",Tabla1[[#This Row],[Base para Mejor precio]]*(1-$F$2))</f>
        <v>60.101307</v>
      </c>
      <c r="F7914" s="12" t="s">
        <v>17</v>
      </c>
      <c r="G7914" s="15"/>
      <c r="H7914" s="14" t="n">
        <f aca="false">IFERROR(IF($F$3=0,"-",Tabla1[[#This Row],[Precio de Cliente neto]]*(1+$F$3)),"-")</f>
        <v>100.168845</v>
      </c>
      <c r="I7914" s="14" t="n">
        <v>95.3989</v>
      </c>
      <c r="J7914" s="14" t="n">
        <v>85.85901</v>
      </c>
    </row>
    <row r="7915" customFormat="false" ht="15" hidden="false" customHeight="false" outlineLevel="0" collapsed="false">
      <c r="A7915" s="12" t="n">
        <v>72477</v>
      </c>
      <c r="B7915" s="13" t="s">
        <v>7928</v>
      </c>
      <c r="C7915" s="14" t="n">
        <f aca="false">IF($F$2=0," - ",Tabla1[[#This Row],[Base Precio de Lista neto]])</f>
        <v>134.9838</v>
      </c>
      <c r="D7915" s="14" t="n">
        <f aca="false">IF($F$2=0," - ",Tabla1[[#This Row],[Base Precio de Lista neto]]*(1-$F$2))</f>
        <v>94.48866</v>
      </c>
      <c r="E7915" s="14" t="n">
        <f aca="false">IF($F$2=0," - ",Tabla1[[#This Row],[Base para Mejor precio]]*(1-$F$2))</f>
        <v>85.039794</v>
      </c>
      <c r="F7915" s="12" t="s">
        <v>17</v>
      </c>
      <c r="G7915" s="15"/>
      <c r="H7915" s="14" t="n">
        <f aca="false">IFERROR(IF($F$3=0,"-",Tabla1[[#This Row],[Precio de Cliente neto]]*(1+$F$3)),"-")</f>
        <v>141.73299</v>
      </c>
      <c r="I7915" s="14" t="n">
        <v>134.9838</v>
      </c>
      <c r="J7915" s="14" t="n">
        <v>121.48542</v>
      </c>
    </row>
    <row r="7916" customFormat="false" ht="15" hidden="false" customHeight="false" outlineLevel="0" collapsed="false">
      <c r="A7916" s="12" t="n">
        <v>72478</v>
      </c>
      <c r="B7916" s="13" t="s">
        <v>7929</v>
      </c>
      <c r="C7916" s="14" t="n">
        <f aca="false">IF($F$2=0," - ",Tabla1[[#This Row],[Base Precio de Lista neto]])</f>
        <v>163.8113</v>
      </c>
      <c r="D7916" s="14" t="n">
        <f aca="false">IF($F$2=0," - ",Tabla1[[#This Row],[Base Precio de Lista neto]]*(1-$F$2))</f>
        <v>114.66791</v>
      </c>
      <c r="E7916" s="14" t="n">
        <f aca="false">IF($F$2=0," - ",Tabla1[[#This Row],[Base para Mejor precio]]*(1-$F$2))</f>
        <v>103.201119</v>
      </c>
      <c r="F7916" s="12" t="s">
        <v>17</v>
      </c>
      <c r="G7916" s="15"/>
      <c r="H7916" s="14" t="n">
        <f aca="false">IFERROR(IF($F$3=0,"-",Tabla1[[#This Row],[Precio de Cliente neto]]*(1+$F$3)),"-")</f>
        <v>172.001865</v>
      </c>
      <c r="I7916" s="14" t="n">
        <v>163.8113</v>
      </c>
      <c r="J7916" s="14" t="n">
        <v>147.43017</v>
      </c>
    </row>
    <row r="7917" customFormat="false" ht="15" hidden="false" customHeight="false" outlineLevel="0" collapsed="false">
      <c r="A7917" s="12" t="n">
        <v>72479</v>
      </c>
      <c r="B7917" s="13" t="s">
        <v>7930</v>
      </c>
      <c r="C7917" s="14" t="n">
        <f aca="false">IF($F$2=0," - ",Tabla1[[#This Row],[Base Precio de Lista neto]])</f>
        <v>125.2598</v>
      </c>
      <c r="D7917" s="14" t="n">
        <f aca="false">IF($F$2=0," - ",Tabla1[[#This Row],[Base Precio de Lista neto]]*(1-$F$2))</f>
        <v>87.68186</v>
      </c>
      <c r="E7917" s="14" t="n">
        <f aca="false">IF($F$2=0," - ",Tabla1[[#This Row],[Base para Mejor precio]]*(1-$F$2))</f>
        <v>78.913674</v>
      </c>
      <c r="F7917" s="12" t="s">
        <v>17</v>
      </c>
      <c r="G7917" s="15"/>
      <c r="H7917" s="14" t="n">
        <f aca="false">IFERROR(IF($F$3=0,"-",Tabla1[[#This Row],[Precio de Cliente neto]]*(1+$F$3)),"-")</f>
        <v>131.52279</v>
      </c>
      <c r="I7917" s="14" t="n">
        <v>125.2598</v>
      </c>
      <c r="J7917" s="14" t="n">
        <v>112.73382</v>
      </c>
    </row>
    <row r="7918" customFormat="false" ht="15" hidden="false" customHeight="false" outlineLevel="0" collapsed="false">
      <c r="A7918" s="12" t="n">
        <v>72480</v>
      </c>
      <c r="B7918" s="13" t="s">
        <v>7931</v>
      </c>
      <c r="C7918" s="14" t="n">
        <f aca="false">IF($F$2=0," - ",Tabla1[[#This Row],[Base Precio de Lista neto]])</f>
        <v>167.7858</v>
      </c>
      <c r="D7918" s="14" t="n">
        <f aca="false">IF($F$2=0," - ",Tabla1[[#This Row],[Base Precio de Lista neto]]*(1-$F$2))</f>
        <v>117.45006</v>
      </c>
      <c r="E7918" s="14" t="n">
        <f aca="false">IF($F$2=0," - ",Tabla1[[#This Row],[Base para Mejor precio]]*(1-$F$2))</f>
        <v>105.705054</v>
      </c>
      <c r="F7918" s="12" t="s">
        <v>17</v>
      </c>
      <c r="G7918" s="15"/>
      <c r="H7918" s="14" t="n">
        <f aca="false">IFERROR(IF($F$3=0,"-",Tabla1[[#This Row],[Precio de Cliente neto]]*(1+$F$3)),"-")</f>
        <v>176.17509</v>
      </c>
      <c r="I7918" s="14" t="n">
        <v>167.7858</v>
      </c>
      <c r="J7918" s="14" t="n">
        <v>151.00722</v>
      </c>
    </row>
    <row r="7919" customFormat="false" ht="15" hidden="false" customHeight="false" outlineLevel="0" collapsed="false">
      <c r="A7919" s="12" t="n">
        <v>72481</v>
      </c>
      <c r="B7919" s="13" t="s">
        <v>7932</v>
      </c>
      <c r="C7919" s="14" t="n">
        <f aca="false">IF($F$2=0," - ",Tabla1[[#This Row],[Base Precio de Lista neto]])</f>
        <v>264.2179</v>
      </c>
      <c r="D7919" s="14" t="n">
        <f aca="false">IF($F$2=0," - ",Tabla1[[#This Row],[Base Precio de Lista neto]]*(1-$F$2))</f>
        <v>184.95253</v>
      </c>
      <c r="E7919" s="14" t="n">
        <f aca="false">IF($F$2=0," - ",Tabla1[[#This Row],[Base para Mejor precio]]*(1-$F$2))</f>
        <v>166.457277</v>
      </c>
      <c r="F7919" s="12" t="s">
        <v>17</v>
      </c>
      <c r="G7919" s="15"/>
      <c r="H7919" s="14" t="n">
        <f aca="false">IFERROR(IF($F$3=0,"-",Tabla1[[#This Row],[Precio de Cliente neto]]*(1+$F$3)),"-")</f>
        <v>277.428795</v>
      </c>
      <c r="I7919" s="14" t="n">
        <v>264.2179</v>
      </c>
      <c r="J7919" s="14" t="n">
        <v>237.79611</v>
      </c>
    </row>
    <row r="7920" customFormat="false" ht="15" hidden="false" customHeight="false" outlineLevel="0" collapsed="false">
      <c r="A7920" s="12" t="n">
        <v>72482</v>
      </c>
      <c r="B7920" s="13" t="s">
        <v>7933</v>
      </c>
      <c r="C7920" s="14" t="n">
        <f aca="false">IF($F$2=0," - ",Tabla1[[#This Row],[Base Precio de Lista neto]])</f>
        <v>83.5685</v>
      </c>
      <c r="D7920" s="14" t="n">
        <f aca="false">IF($F$2=0," - ",Tabla1[[#This Row],[Base Precio de Lista neto]]*(1-$F$2))</f>
        <v>58.49795</v>
      </c>
      <c r="E7920" s="14" t="n">
        <f aca="false">IF($F$2=0," - ",Tabla1[[#This Row],[Base para Mejor precio]]*(1-$F$2))</f>
        <v>52.648155</v>
      </c>
      <c r="F7920" s="12" t="s">
        <v>17</v>
      </c>
      <c r="G7920" s="15"/>
      <c r="H7920" s="14" t="n">
        <f aca="false">IFERROR(IF($F$3=0,"-",Tabla1[[#This Row],[Precio de Cliente neto]]*(1+$F$3)),"-")</f>
        <v>87.746925</v>
      </c>
      <c r="I7920" s="14" t="n">
        <v>83.5685</v>
      </c>
      <c r="J7920" s="14" t="n">
        <v>75.21165</v>
      </c>
    </row>
    <row r="7921" customFormat="false" ht="15" hidden="false" customHeight="false" outlineLevel="0" collapsed="false">
      <c r="A7921" s="12" t="n">
        <v>72483</v>
      </c>
      <c r="B7921" s="13" t="s">
        <v>7934</v>
      </c>
      <c r="C7921" s="14" t="n">
        <f aca="false">IF($F$2=0," - ",Tabla1[[#This Row],[Base Precio de Lista neto]])</f>
        <v>83.5685</v>
      </c>
      <c r="D7921" s="14" t="n">
        <f aca="false">IF($F$2=0," - ",Tabla1[[#This Row],[Base Precio de Lista neto]]*(1-$F$2))</f>
        <v>58.49795</v>
      </c>
      <c r="E7921" s="14" t="n">
        <f aca="false">IF($F$2=0," - ",Tabla1[[#This Row],[Base para Mejor precio]]*(1-$F$2))</f>
        <v>52.648155</v>
      </c>
      <c r="F7921" s="12" t="s">
        <v>17</v>
      </c>
      <c r="G7921" s="15"/>
      <c r="H7921" s="14" t="n">
        <f aca="false">IFERROR(IF($F$3=0,"-",Tabla1[[#This Row],[Precio de Cliente neto]]*(1+$F$3)),"-")</f>
        <v>87.746925</v>
      </c>
      <c r="I7921" s="14" t="n">
        <v>83.5685</v>
      </c>
      <c r="J7921" s="14" t="n">
        <v>75.21165</v>
      </c>
    </row>
    <row r="7922" customFormat="false" ht="15" hidden="false" customHeight="false" outlineLevel="0" collapsed="false">
      <c r="A7922" s="12" t="n">
        <v>72484</v>
      </c>
      <c r="B7922" s="13" t="s">
        <v>7935</v>
      </c>
      <c r="C7922" s="14" t="n">
        <f aca="false">IF($F$2=0," - ",Tabla1[[#This Row],[Base Precio de Lista neto]])</f>
        <v>92.6034</v>
      </c>
      <c r="D7922" s="14" t="n">
        <f aca="false">IF($F$2=0," - ",Tabla1[[#This Row],[Base Precio de Lista neto]]*(1-$F$2))</f>
        <v>64.82238</v>
      </c>
      <c r="E7922" s="14" t="n">
        <f aca="false">IF($F$2=0," - ",Tabla1[[#This Row],[Base para Mejor precio]]*(1-$F$2))</f>
        <v>58.340142</v>
      </c>
      <c r="F7922" s="12" t="s">
        <v>17</v>
      </c>
      <c r="G7922" s="15"/>
      <c r="H7922" s="14" t="n">
        <f aca="false">IFERROR(IF($F$3=0,"-",Tabla1[[#This Row],[Precio de Cliente neto]]*(1+$F$3)),"-")</f>
        <v>97.23357</v>
      </c>
      <c r="I7922" s="14" t="n">
        <v>92.6034</v>
      </c>
      <c r="J7922" s="14" t="n">
        <v>83.34306</v>
      </c>
    </row>
    <row r="7923" customFormat="false" ht="15" hidden="false" customHeight="false" outlineLevel="0" collapsed="false">
      <c r="A7923" s="12" t="n">
        <v>72485</v>
      </c>
      <c r="B7923" s="13" t="s">
        <v>7936</v>
      </c>
      <c r="C7923" s="14" t="n">
        <f aca="false">IF($F$2=0," - ",Tabla1[[#This Row],[Base Precio de Lista neto]])</f>
        <v>92.6034</v>
      </c>
      <c r="D7923" s="14" t="n">
        <f aca="false">IF($F$2=0," - ",Tabla1[[#This Row],[Base Precio de Lista neto]]*(1-$F$2))</f>
        <v>64.82238</v>
      </c>
      <c r="E7923" s="14" t="n">
        <f aca="false">IF($F$2=0," - ",Tabla1[[#This Row],[Base para Mejor precio]]*(1-$F$2))</f>
        <v>58.340142</v>
      </c>
      <c r="F7923" s="12" t="s">
        <v>17</v>
      </c>
      <c r="G7923" s="15"/>
      <c r="H7923" s="14" t="n">
        <f aca="false">IFERROR(IF($F$3=0,"-",Tabla1[[#This Row],[Precio de Cliente neto]]*(1+$F$3)),"-")</f>
        <v>97.23357</v>
      </c>
      <c r="I7923" s="14" t="n">
        <v>92.6034</v>
      </c>
      <c r="J7923" s="14" t="n">
        <v>83.34306</v>
      </c>
    </row>
    <row r="7924" customFormat="false" ht="15" hidden="false" customHeight="false" outlineLevel="0" collapsed="false">
      <c r="A7924" s="12" t="n">
        <v>72486</v>
      </c>
      <c r="B7924" s="13" t="s">
        <v>7937</v>
      </c>
      <c r="C7924" s="14" t="n">
        <f aca="false">IF($F$2=0," - ",Tabla1[[#This Row],[Base Precio de Lista neto]])</f>
        <v>92.6034</v>
      </c>
      <c r="D7924" s="14" t="n">
        <f aca="false">IF($F$2=0," - ",Tabla1[[#This Row],[Base Precio de Lista neto]]*(1-$F$2))</f>
        <v>64.82238</v>
      </c>
      <c r="E7924" s="14" t="n">
        <f aca="false">IF($F$2=0," - ",Tabla1[[#This Row],[Base para Mejor precio]]*(1-$F$2))</f>
        <v>58.340142</v>
      </c>
      <c r="F7924" s="12" t="s">
        <v>17</v>
      </c>
      <c r="G7924" s="15"/>
      <c r="H7924" s="14" t="n">
        <f aca="false">IFERROR(IF($F$3=0,"-",Tabla1[[#This Row],[Precio de Cliente neto]]*(1+$F$3)),"-")</f>
        <v>97.23357</v>
      </c>
      <c r="I7924" s="14" t="n">
        <v>92.6034</v>
      </c>
      <c r="J7924" s="14" t="n">
        <v>83.34306</v>
      </c>
    </row>
    <row r="7925" customFormat="false" ht="15" hidden="false" customHeight="false" outlineLevel="0" collapsed="false">
      <c r="A7925" s="12" t="n">
        <v>72487</v>
      </c>
      <c r="B7925" s="13" t="s">
        <v>7938</v>
      </c>
      <c r="C7925" s="14" t="n">
        <f aca="false">IF($F$2=0," - ",Tabla1[[#This Row],[Base Precio de Lista neto]])</f>
        <v>109.8788</v>
      </c>
      <c r="D7925" s="14" t="n">
        <f aca="false">IF($F$2=0," - ",Tabla1[[#This Row],[Base Precio de Lista neto]]*(1-$F$2))</f>
        <v>76.91516</v>
      </c>
      <c r="E7925" s="14" t="n">
        <f aca="false">IF($F$2=0," - ",Tabla1[[#This Row],[Base para Mejor precio]]*(1-$F$2))</f>
        <v>69.223644</v>
      </c>
      <c r="F7925" s="12" t="s">
        <v>17</v>
      </c>
      <c r="G7925" s="15"/>
      <c r="H7925" s="14" t="n">
        <f aca="false">IFERROR(IF($F$3=0,"-",Tabla1[[#This Row],[Precio de Cliente neto]]*(1+$F$3)),"-")</f>
        <v>115.37274</v>
      </c>
      <c r="I7925" s="14" t="n">
        <v>109.8788</v>
      </c>
      <c r="J7925" s="14" t="n">
        <v>98.89092</v>
      </c>
    </row>
    <row r="7926" customFormat="false" ht="15" hidden="false" customHeight="false" outlineLevel="0" collapsed="false">
      <c r="A7926" s="12" t="n">
        <v>72488</v>
      </c>
      <c r="B7926" s="13" t="s">
        <v>7939</v>
      </c>
      <c r="C7926" s="14" t="n">
        <f aca="false">IF($F$2=0," - ",Tabla1[[#This Row],[Base Precio de Lista neto]])</f>
        <v>109.8788</v>
      </c>
      <c r="D7926" s="14" t="n">
        <f aca="false">IF($F$2=0," - ",Tabla1[[#This Row],[Base Precio de Lista neto]]*(1-$F$2))</f>
        <v>76.91516</v>
      </c>
      <c r="E7926" s="14" t="n">
        <f aca="false">IF($F$2=0," - ",Tabla1[[#This Row],[Base para Mejor precio]]*(1-$F$2))</f>
        <v>69.223644</v>
      </c>
      <c r="F7926" s="12" t="s">
        <v>17</v>
      </c>
      <c r="G7926" s="15"/>
      <c r="H7926" s="14" t="n">
        <f aca="false">IFERROR(IF($F$3=0,"-",Tabla1[[#This Row],[Precio de Cliente neto]]*(1+$F$3)),"-")</f>
        <v>115.37274</v>
      </c>
      <c r="I7926" s="14" t="n">
        <v>109.8788</v>
      </c>
      <c r="J7926" s="14" t="n">
        <v>98.89092</v>
      </c>
    </row>
    <row r="7927" customFormat="false" ht="15" hidden="false" customHeight="false" outlineLevel="0" collapsed="false">
      <c r="A7927" s="12" t="n">
        <v>72489</v>
      </c>
      <c r="B7927" s="13" t="s">
        <v>7940</v>
      </c>
      <c r="C7927" s="14" t="n">
        <f aca="false">IF($F$2=0," - ",Tabla1[[#This Row],[Base Precio de Lista neto]])</f>
        <v>114.7013</v>
      </c>
      <c r="D7927" s="14" t="n">
        <f aca="false">IF($F$2=0," - ",Tabla1[[#This Row],[Base Precio de Lista neto]]*(1-$F$2))</f>
        <v>80.29091</v>
      </c>
      <c r="E7927" s="14" t="n">
        <f aca="false">IF($F$2=0," - ",Tabla1[[#This Row],[Base para Mejor precio]]*(1-$F$2))</f>
        <v>72.261819</v>
      </c>
      <c r="F7927" s="12" t="s">
        <v>17</v>
      </c>
      <c r="G7927" s="15"/>
      <c r="H7927" s="14" t="n">
        <f aca="false">IFERROR(IF($F$3=0,"-",Tabla1[[#This Row],[Precio de Cliente neto]]*(1+$F$3)),"-")</f>
        <v>120.436365</v>
      </c>
      <c r="I7927" s="14" t="n">
        <v>114.7013</v>
      </c>
      <c r="J7927" s="14" t="n">
        <v>103.23117</v>
      </c>
    </row>
    <row r="7928" customFormat="false" ht="15" hidden="false" customHeight="false" outlineLevel="0" collapsed="false">
      <c r="A7928" s="12" t="n">
        <v>72490</v>
      </c>
      <c r="B7928" s="13" t="s">
        <v>7941</v>
      </c>
      <c r="C7928" s="14" t="n">
        <f aca="false">IF($F$2=0," - ",Tabla1[[#This Row],[Base Precio de Lista neto]])</f>
        <v>114.7013</v>
      </c>
      <c r="D7928" s="14" t="n">
        <f aca="false">IF($F$2=0," - ",Tabla1[[#This Row],[Base Precio de Lista neto]]*(1-$F$2))</f>
        <v>80.29091</v>
      </c>
      <c r="E7928" s="14" t="n">
        <f aca="false">IF($F$2=0," - ",Tabla1[[#This Row],[Base para Mejor precio]]*(1-$F$2))</f>
        <v>72.261819</v>
      </c>
      <c r="F7928" s="12" t="s">
        <v>17</v>
      </c>
      <c r="G7928" s="15"/>
      <c r="H7928" s="14" t="n">
        <f aca="false">IFERROR(IF($F$3=0,"-",Tabla1[[#This Row],[Precio de Cliente neto]]*(1+$F$3)),"-")</f>
        <v>120.436365</v>
      </c>
      <c r="I7928" s="14" t="n">
        <v>114.7013</v>
      </c>
      <c r="J7928" s="14" t="n">
        <v>103.23117</v>
      </c>
    </row>
    <row r="7929" customFormat="false" ht="15" hidden="false" customHeight="false" outlineLevel="0" collapsed="false">
      <c r="A7929" s="12" t="n">
        <v>72491</v>
      </c>
      <c r="B7929" s="13" t="s">
        <v>7942</v>
      </c>
      <c r="C7929" s="14" t="n">
        <f aca="false">IF($F$2=0," - ",Tabla1[[#This Row],[Base Precio de Lista neto]])</f>
        <v>78.1102</v>
      </c>
      <c r="D7929" s="14" t="n">
        <f aca="false">IF($F$2=0," - ",Tabla1[[#This Row],[Base Precio de Lista neto]]*(1-$F$2))</f>
        <v>54.67714</v>
      </c>
      <c r="E7929" s="14" t="n">
        <f aca="false">IF($F$2=0," - ",Tabla1[[#This Row],[Base para Mejor precio]]*(1-$F$2))</f>
        <v>49.209426</v>
      </c>
      <c r="F7929" s="12" t="s">
        <v>17</v>
      </c>
      <c r="G7929" s="15"/>
      <c r="H7929" s="14" t="n">
        <f aca="false">IFERROR(IF($F$3=0,"-",Tabla1[[#This Row],[Precio de Cliente neto]]*(1+$F$3)),"-")</f>
        <v>82.01571</v>
      </c>
      <c r="I7929" s="14" t="n">
        <v>78.1102</v>
      </c>
      <c r="J7929" s="14" t="n">
        <v>70.29918</v>
      </c>
    </row>
    <row r="7930" customFormat="false" ht="15" hidden="false" customHeight="false" outlineLevel="0" collapsed="false">
      <c r="A7930" s="12" t="n">
        <v>72492</v>
      </c>
      <c r="B7930" s="13" t="s">
        <v>7943</v>
      </c>
      <c r="C7930" s="14" t="n">
        <f aca="false">IF($F$2=0," - ",Tabla1[[#This Row],[Base Precio de Lista neto]])</f>
        <v>87.6025</v>
      </c>
      <c r="D7930" s="14" t="n">
        <f aca="false">IF($F$2=0," - ",Tabla1[[#This Row],[Base Precio de Lista neto]]*(1-$F$2))</f>
        <v>61.32175</v>
      </c>
      <c r="E7930" s="14" t="n">
        <f aca="false">IF($F$2=0," - ",Tabla1[[#This Row],[Base para Mejor precio]]*(1-$F$2))</f>
        <v>55.189575</v>
      </c>
      <c r="F7930" s="12" t="s">
        <v>17</v>
      </c>
      <c r="G7930" s="15"/>
      <c r="H7930" s="14" t="n">
        <f aca="false">IFERROR(IF($F$3=0,"-",Tabla1[[#This Row],[Precio de Cliente neto]]*(1+$F$3)),"-")</f>
        <v>91.982625</v>
      </c>
      <c r="I7930" s="14" t="n">
        <v>87.6025</v>
      </c>
      <c r="J7930" s="14" t="n">
        <v>78.84225</v>
      </c>
    </row>
    <row r="7931" customFormat="false" ht="15" hidden="false" customHeight="false" outlineLevel="0" collapsed="false">
      <c r="A7931" s="12" t="n">
        <v>72493</v>
      </c>
      <c r="B7931" s="13" t="s">
        <v>7944</v>
      </c>
      <c r="C7931" s="14" t="n">
        <f aca="false">IF($F$2=0," - ",Tabla1[[#This Row],[Base Precio de Lista neto]])</f>
        <v>110.2896</v>
      </c>
      <c r="D7931" s="14" t="n">
        <f aca="false">IF($F$2=0," - ",Tabla1[[#This Row],[Base Precio de Lista neto]]*(1-$F$2))</f>
        <v>77.20272</v>
      </c>
      <c r="E7931" s="14" t="n">
        <f aca="false">IF($F$2=0," - ",Tabla1[[#This Row],[Base para Mejor precio]]*(1-$F$2))</f>
        <v>69.482448</v>
      </c>
      <c r="F7931" s="12" t="s">
        <v>17</v>
      </c>
      <c r="G7931" s="15"/>
      <c r="H7931" s="14" t="n">
        <f aca="false">IFERROR(IF($F$3=0,"-",Tabla1[[#This Row],[Precio de Cliente neto]]*(1+$F$3)),"-")</f>
        <v>115.80408</v>
      </c>
      <c r="I7931" s="14" t="n">
        <v>110.2896</v>
      </c>
      <c r="J7931" s="14" t="n">
        <v>99.26064</v>
      </c>
    </row>
    <row r="7932" customFormat="false" ht="15" hidden="false" customHeight="false" outlineLevel="0" collapsed="false">
      <c r="A7932" s="12" t="n">
        <v>72494</v>
      </c>
      <c r="B7932" s="13" t="s">
        <v>7945</v>
      </c>
      <c r="C7932" s="14" t="n">
        <f aca="false">IF($F$2=0," - ",Tabla1[[#This Row],[Base Precio de Lista neto]])</f>
        <v>164.4871</v>
      </c>
      <c r="D7932" s="14" t="n">
        <f aca="false">IF($F$2=0," - ",Tabla1[[#This Row],[Base Precio de Lista neto]]*(1-$F$2))</f>
        <v>115.14097</v>
      </c>
      <c r="E7932" s="14" t="n">
        <f aca="false">IF($F$2=0," - ",Tabla1[[#This Row],[Base para Mejor precio]]*(1-$F$2))</f>
        <v>103.626873</v>
      </c>
      <c r="F7932" s="12" t="s">
        <v>17</v>
      </c>
      <c r="G7932" s="15"/>
      <c r="H7932" s="14" t="n">
        <f aca="false">IFERROR(IF($F$3=0,"-",Tabla1[[#This Row],[Precio de Cliente neto]]*(1+$F$3)),"-")</f>
        <v>172.711455</v>
      </c>
      <c r="I7932" s="14" t="n">
        <v>164.4871</v>
      </c>
      <c r="J7932" s="14" t="n">
        <v>148.03839</v>
      </c>
    </row>
    <row r="7933" customFormat="false" ht="15" hidden="false" customHeight="false" outlineLevel="0" collapsed="false">
      <c r="A7933" s="12" t="n">
        <v>72495</v>
      </c>
      <c r="B7933" s="13" t="s">
        <v>7946</v>
      </c>
      <c r="C7933" s="14" t="n">
        <f aca="false">IF($F$2=0," - ",Tabla1[[#This Row],[Base Precio de Lista neto]])</f>
        <v>193.0233</v>
      </c>
      <c r="D7933" s="14" t="n">
        <f aca="false">IF($F$2=0," - ",Tabla1[[#This Row],[Base Precio de Lista neto]]*(1-$F$2))</f>
        <v>135.11631</v>
      </c>
      <c r="E7933" s="14" t="n">
        <f aca="false">IF($F$2=0," - ",Tabla1[[#This Row],[Base para Mejor precio]]*(1-$F$2))</f>
        <v>121.604679</v>
      </c>
      <c r="F7933" s="12" t="s">
        <v>17</v>
      </c>
      <c r="G7933" s="15"/>
      <c r="H7933" s="14" t="n">
        <f aca="false">IFERROR(IF($F$3=0,"-",Tabla1[[#This Row],[Precio de Cliente neto]]*(1+$F$3)),"-")</f>
        <v>202.674465</v>
      </c>
      <c r="I7933" s="14" t="n">
        <v>193.0233</v>
      </c>
      <c r="J7933" s="14" t="n">
        <v>173.72097</v>
      </c>
    </row>
    <row r="7934" customFormat="false" ht="15" hidden="false" customHeight="false" outlineLevel="0" collapsed="false">
      <c r="A7934" s="12" t="n">
        <v>72496</v>
      </c>
      <c r="B7934" s="13" t="s">
        <v>7947</v>
      </c>
      <c r="C7934" s="14" t="n">
        <f aca="false">IF($F$2=0," - ",Tabla1[[#This Row],[Base Precio de Lista neto]])</f>
        <v>193.0233</v>
      </c>
      <c r="D7934" s="14" t="n">
        <f aca="false">IF($F$2=0," - ",Tabla1[[#This Row],[Base Precio de Lista neto]]*(1-$F$2))</f>
        <v>135.11631</v>
      </c>
      <c r="E7934" s="14" t="n">
        <f aca="false">IF($F$2=0," - ",Tabla1[[#This Row],[Base para Mejor precio]]*(1-$F$2))</f>
        <v>121.604679</v>
      </c>
      <c r="F7934" s="12" t="s">
        <v>17</v>
      </c>
      <c r="G7934" s="15"/>
      <c r="H7934" s="14" t="n">
        <f aca="false">IFERROR(IF($F$3=0,"-",Tabla1[[#This Row],[Precio de Cliente neto]]*(1+$F$3)),"-")</f>
        <v>202.674465</v>
      </c>
      <c r="I7934" s="14" t="n">
        <v>193.0233</v>
      </c>
      <c r="J7934" s="14" t="n">
        <v>173.72097</v>
      </c>
    </row>
    <row r="7935" customFormat="false" ht="15" hidden="false" customHeight="false" outlineLevel="0" collapsed="false">
      <c r="A7935" s="12" t="n">
        <v>72497</v>
      </c>
      <c r="B7935" s="13" t="s">
        <v>7948</v>
      </c>
      <c r="C7935" s="14" t="n">
        <f aca="false">IF($F$2=0," - ",Tabla1[[#This Row],[Base Precio de Lista neto]])</f>
        <v>241.1136</v>
      </c>
      <c r="D7935" s="14" t="n">
        <f aca="false">IF($F$2=0," - ",Tabla1[[#This Row],[Base Precio de Lista neto]]*(1-$F$2))</f>
        <v>168.77952</v>
      </c>
      <c r="E7935" s="14" t="n">
        <f aca="false">IF($F$2=0," - ",Tabla1[[#This Row],[Base para Mejor precio]]*(1-$F$2))</f>
        <v>151.901568</v>
      </c>
      <c r="F7935" s="12" t="s">
        <v>17</v>
      </c>
      <c r="G7935" s="15"/>
      <c r="H7935" s="14" t="n">
        <f aca="false">IFERROR(IF($F$3=0,"-",Tabla1[[#This Row],[Precio de Cliente neto]]*(1+$F$3)),"-")</f>
        <v>253.16928</v>
      </c>
      <c r="I7935" s="14" t="n">
        <v>241.1136</v>
      </c>
      <c r="J7935" s="14" t="n">
        <v>217.00224</v>
      </c>
    </row>
    <row r="7936" customFormat="false" ht="15" hidden="false" customHeight="false" outlineLevel="0" collapsed="false">
      <c r="A7936" s="12" t="n">
        <v>72498</v>
      </c>
      <c r="B7936" s="13" t="s">
        <v>7949</v>
      </c>
      <c r="C7936" s="14" t="n">
        <f aca="false">IF($F$2=0," - ",Tabla1[[#This Row],[Base Precio de Lista neto]])</f>
        <v>241.1135</v>
      </c>
      <c r="D7936" s="14" t="n">
        <f aca="false">IF($F$2=0," - ",Tabla1[[#This Row],[Base Precio de Lista neto]]*(1-$F$2))</f>
        <v>168.77945</v>
      </c>
      <c r="E7936" s="14" t="n">
        <f aca="false">IF($F$2=0," - ",Tabla1[[#This Row],[Base para Mejor precio]]*(1-$F$2))</f>
        <v>151.901505</v>
      </c>
      <c r="F7936" s="12" t="s">
        <v>17</v>
      </c>
      <c r="G7936" s="15"/>
      <c r="H7936" s="14" t="n">
        <f aca="false">IFERROR(IF($F$3=0,"-",Tabla1[[#This Row],[Precio de Cliente neto]]*(1+$F$3)),"-")</f>
        <v>253.169175</v>
      </c>
      <c r="I7936" s="14" t="n">
        <v>241.1135</v>
      </c>
      <c r="J7936" s="14" t="n">
        <v>217.00215</v>
      </c>
    </row>
    <row r="7937" customFormat="false" ht="15" hidden="false" customHeight="false" outlineLevel="0" collapsed="false">
      <c r="A7937" s="12" t="n">
        <v>72499</v>
      </c>
      <c r="B7937" s="13" t="s">
        <v>7950</v>
      </c>
      <c r="C7937" s="14" t="n">
        <f aca="false">IF($F$2=0," - ",Tabla1[[#This Row],[Base Precio de Lista neto]])</f>
        <v>241.1136</v>
      </c>
      <c r="D7937" s="14" t="n">
        <f aca="false">IF($F$2=0," - ",Tabla1[[#This Row],[Base Precio de Lista neto]]*(1-$F$2))</f>
        <v>168.77952</v>
      </c>
      <c r="E7937" s="14" t="n">
        <f aca="false">IF($F$2=0," - ",Tabla1[[#This Row],[Base para Mejor precio]]*(1-$F$2))</f>
        <v>151.901568</v>
      </c>
      <c r="F7937" s="12" t="s">
        <v>17</v>
      </c>
      <c r="G7937" s="15"/>
      <c r="H7937" s="14" t="n">
        <f aca="false">IFERROR(IF($F$3=0,"-",Tabla1[[#This Row],[Precio de Cliente neto]]*(1+$F$3)),"-")</f>
        <v>253.16928</v>
      </c>
      <c r="I7937" s="14" t="n">
        <v>241.1136</v>
      </c>
      <c r="J7937" s="14" t="n">
        <v>217.00224</v>
      </c>
    </row>
    <row r="7938" customFormat="false" ht="15" hidden="false" customHeight="false" outlineLevel="0" collapsed="false">
      <c r="A7938" s="12" t="n">
        <v>72500</v>
      </c>
      <c r="B7938" s="13" t="s">
        <v>7951</v>
      </c>
      <c r="C7938" s="14" t="n">
        <f aca="false">IF($F$2=0," - ",Tabla1[[#This Row],[Base Precio de Lista neto]])</f>
        <v>145.4762</v>
      </c>
      <c r="D7938" s="14" t="n">
        <f aca="false">IF($F$2=0," - ",Tabla1[[#This Row],[Base Precio de Lista neto]]*(1-$F$2))</f>
        <v>101.83334</v>
      </c>
      <c r="E7938" s="14" t="n">
        <f aca="false">IF($F$2=0," - ",Tabla1[[#This Row],[Base para Mejor precio]]*(1-$F$2))</f>
        <v>91.650006</v>
      </c>
      <c r="F7938" s="12" t="s">
        <v>17</v>
      </c>
      <c r="G7938" s="15"/>
      <c r="H7938" s="14" t="n">
        <f aca="false">IFERROR(IF($F$3=0,"-",Tabla1[[#This Row],[Precio de Cliente neto]]*(1+$F$3)),"-")</f>
        <v>152.75001</v>
      </c>
      <c r="I7938" s="14" t="n">
        <v>145.4762</v>
      </c>
      <c r="J7938" s="14" t="n">
        <v>130.92858</v>
      </c>
    </row>
    <row r="7939" customFormat="false" ht="15" hidden="false" customHeight="false" outlineLevel="0" collapsed="false">
      <c r="A7939" s="12" t="n">
        <v>72501</v>
      </c>
      <c r="B7939" s="13" t="s">
        <v>7952</v>
      </c>
      <c r="C7939" s="14" t="n">
        <f aca="false">IF($F$2=0," - ",Tabla1[[#This Row],[Base Precio de Lista neto]])</f>
        <v>162.394</v>
      </c>
      <c r="D7939" s="14" t="n">
        <f aca="false">IF($F$2=0," - ",Tabla1[[#This Row],[Base Precio de Lista neto]]*(1-$F$2))</f>
        <v>113.6758</v>
      </c>
      <c r="E7939" s="14" t="n">
        <f aca="false">IF($F$2=0," - ",Tabla1[[#This Row],[Base para Mejor precio]]*(1-$F$2))</f>
        <v>102.30822</v>
      </c>
      <c r="F7939" s="12" t="s">
        <v>17</v>
      </c>
      <c r="G7939" s="15"/>
      <c r="H7939" s="14" t="n">
        <f aca="false">IFERROR(IF($F$3=0,"-",Tabla1[[#This Row],[Precio de Cliente neto]]*(1+$F$3)),"-")</f>
        <v>170.5137</v>
      </c>
      <c r="I7939" s="14" t="n">
        <v>162.394</v>
      </c>
      <c r="J7939" s="14" t="n">
        <v>146.1546</v>
      </c>
    </row>
    <row r="7940" customFormat="false" ht="15" hidden="false" customHeight="false" outlineLevel="0" collapsed="false">
      <c r="A7940" s="12" t="n">
        <v>72502</v>
      </c>
      <c r="B7940" s="13" t="s">
        <v>7953</v>
      </c>
      <c r="C7940" s="14" t="n">
        <f aca="false">IF($F$2=0," - ",Tabla1[[#This Row],[Base Precio de Lista neto]])</f>
        <v>211.8221</v>
      </c>
      <c r="D7940" s="14" t="n">
        <f aca="false">IF($F$2=0," - ",Tabla1[[#This Row],[Base Precio de Lista neto]]*(1-$F$2))</f>
        <v>148.27547</v>
      </c>
      <c r="E7940" s="14" t="n">
        <f aca="false">IF($F$2=0," - ",Tabla1[[#This Row],[Base para Mejor precio]]*(1-$F$2))</f>
        <v>133.447923</v>
      </c>
      <c r="F7940" s="12" t="s">
        <v>17</v>
      </c>
      <c r="G7940" s="15"/>
      <c r="H7940" s="14" t="n">
        <f aca="false">IFERROR(IF($F$3=0,"-",Tabla1[[#This Row],[Precio de Cliente neto]]*(1+$F$3)),"-")</f>
        <v>222.413205</v>
      </c>
      <c r="I7940" s="14" t="n">
        <v>211.8221</v>
      </c>
      <c r="J7940" s="14" t="n">
        <v>190.63989</v>
      </c>
    </row>
    <row r="7941" customFormat="false" ht="15" hidden="false" customHeight="false" outlineLevel="0" collapsed="false">
      <c r="A7941" s="12" t="n">
        <v>72503</v>
      </c>
      <c r="B7941" s="13" t="s">
        <v>7954</v>
      </c>
      <c r="C7941" s="14" t="n">
        <f aca="false">IF($F$2=0," - ",Tabla1[[#This Row],[Base Precio de Lista neto]])</f>
        <v>162.0762</v>
      </c>
      <c r="D7941" s="14" t="n">
        <f aca="false">IF($F$2=0," - ",Tabla1[[#This Row],[Base Precio de Lista neto]]*(1-$F$2))</f>
        <v>113.45334</v>
      </c>
      <c r="E7941" s="14" t="n">
        <f aca="false">IF($F$2=0," - ",Tabla1[[#This Row],[Base para Mejor precio]]*(1-$F$2))</f>
        <v>102.108006</v>
      </c>
      <c r="F7941" s="12" t="s">
        <v>17</v>
      </c>
      <c r="G7941" s="15"/>
      <c r="H7941" s="14" t="n">
        <f aca="false">IFERROR(IF($F$3=0,"-",Tabla1[[#This Row],[Precio de Cliente neto]]*(1+$F$3)),"-")</f>
        <v>170.18001</v>
      </c>
      <c r="I7941" s="14" t="n">
        <v>162.0762</v>
      </c>
      <c r="J7941" s="14" t="n">
        <v>145.86858</v>
      </c>
    </row>
    <row r="7942" customFormat="false" ht="15" hidden="false" customHeight="false" outlineLevel="0" collapsed="false">
      <c r="A7942" s="12" t="n">
        <v>72504</v>
      </c>
      <c r="B7942" s="13" t="s">
        <v>7955</v>
      </c>
      <c r="C7942" s="14" t="n">
        <f aca="false">IF($F$2=0," - ",Tabla1[[#This Row],[Base Precio de Lista neto]])</f>
        <v>185.3262</v>
      </c>
      <c r="D7942" s="14" t="n">
        <f aca="false">IF($F$2=0," - ",Tabla1[[#This Row],[Base Precio de Lista neto]]*(1-$F$2))</f>
        <v>129.72834</v>
      </c>
      <c r="E7942" s="14" t="n">
        <f aca="false">IF($F$2=0," - ",Tabla1[[#This Row],[Base para Mejor precio]]*(1-$F$2))</f>
        <v>116.755506</v>
      </c>
      <c r="F7942" s="12" t="s">
        <v>17</v>
      </c>
      <c r="G7942" s="15"/>
      <c r="H7942" s="14" t="n">
        <f aca="false">IFERROR(IF($F$3=0,"-",Tabla1[[#This Row],[Precio de Cliente neto]]*(1+$F$3)),"-")</f>
        <v>194.59251</v>
      </c>
      <c r="I7942" s="14" t="n">
        <v>185.3262</v>
      </c>
      <c r="J7942" s="14" t="n">
        <v>166.79358</v>
      </c>
    </row>
    <row r="7943" customFormat="false" ht="15" hidden="false" customHeight="false" outlineLevel="0" collapsed="false">
      <c r="A7943" s="12" t="n">
        <v>72505</v>
      </c>
      <c r="B7943" s="13" t="s">
        <v>7956</v>
      </c>
      <c r="C7943" s="14" t="n">
        <f aca="false">IF($F$2=0," - ",Tabla1[[#This Row],[Base Precio de Lista neto]])</f>
        <v>249.7513</v>
      </c>
      <c r="D7943" s="14" t="n">
        <f aca="false">IF($F$2=0," - ",Tabla1[[#This Row],[Base Precio de Lista neto]]*(1-$F$2))</f>
        <v>174.82591</v>
      </c>
      <c r="E7943" s="14" t="n">
        <f aca="false">IF($F$2=0," - ",Tabla1[[#This Row],[Base para Mejor precio]]*(1-$F$2))</f>
        <v>157.343319</v>
      </c>
      <c r="F7943" s="12" t="s">
        <v>17</v>
      </c>
      <c r="G7943" s="15"/>
      <c r="H7943" s="14" t="n">
        <f aca="false">IFERROR(IF($F$3=0,"-",Tabla1[[#This Row],[Precio de Cliente neto]]*(1+$F$3)),"-")</f>
        <v>262.238865</v>
      </c>
      <c r="I7943" s="14" t="n">
        <v>249.7513</v>
      </c>
      <c r="J7943" s="14" t="n">
        <v>224.77617</v>
      </c>
    </row>
    <row r="7944" customFormat="false" ht="15" hidden="false" customHeight="false" outlineLevel="0" collapsed="false">
      <c r="A7944" s="12" t="n">
        <v>72506</v>
      </c>
      <c r="B7944" s="13" t="s">
        <v>7957</v>
      </c>
      <c r="C7944" s="14" t="n">
        <f aca="false">IF($F$2=0," - ",Tabla1[[#This Row],[Base Precio de Lista neto]])</f>
        <v>188.7575</v>
      </c>
      <c r="D7944" s="14" t="n">
        <f aca="false">IF($F$2=0," - ",Tabla1[[#This Row],[Base Precio de Lista neto]]*(1-$F$2))</f>
        <v>132.13025</v>
      </c>
      <c r="E7944" s="14" t="n">
        <f aca="false">IF($F$2=0," - ",Tabla1[[#This Row],[Base para Mejor precio]]*(1-$F$2))</f>
        <v>118.917225</v>
      </c>
      <c r="F7944" s="12" t="s">
        <v>17</v>
      </c>
      <c r="G7944" s="15"/>
      <c r="H7944" s="14" t="n">
        <f aca="false">IFERROR(IF($F$3=0,"-",Tabla1[[#This Row],[Precio de Cliente neto]]*(1+$F$3)),"-")</f>
        <v>198.195375</v>
      </c>
      <c r="I7944" s="14" t="n">
        <v>188.7575</v>
      </c>
      <c r="J7944" s="14" t="n">
        <v>169.88175</v>
      </c>
    </row>
    <row r="7945" customFormat="false" ht="15" hidden="false" customHeight="false" outlineLevel="0" collapsed="false">
      <c r="A7945" s="12" t="n">
        <v>72507</v>
      </c>
      <c r="B7945" s="13" t="s">
        <v>7958</v>
      </c>
      <c r="C7945" s="14" t="n">
        <f aca="false">IF($F$2=0," - ",Tabla1[[#This Row],[Base Precio de Lista neto]])</f>
        <v>212.021</v>
      </c>
      <c r="D7945" s="14" t="n">
        <f aca="false">IF($F$2=0," - ",Tabla1[[#This Row],[Base Precio de Lista neto]]*(1-$F$2))</f>
        <v>148.4147</v>
      </c>
      <c r="E7945" s="14" t="n">
        <f aca="false">IF($F$2=0," - ",Tabla1[[#This Row],[Base para Mejor precio]]*(1-$F$2))</f>
        <v>133.57323</v>
      </c>
      <c r="F7945" s="12" t="s">
        <v>17</v>
      </c>
      <c r="G7945" s="15"/>
      <c r="H7945" s="14" t="n">
        <f aca="false">IFERROR(IF($F$3=0,"-",Tabla1[[#This Row],[Precio de Cliente neto]]*(1+$F$3)),"-")</f>
        <v>222.62205</v>
      </c>
      <c r="I7945" s="14" t="n">
        <v>212.021</v>
      </c>
      <c r="J7945" s="14" t="n">
        <v>190.8189</v>
      </c>
    </row>
    <row r="7946" customFormat="false" ht="15" hidden="false" customHeight="false" outlineLevel="0" collapsed="false">
      <c r="A7946" s="12" t="n">
        <v>72508</v>
      </c>
      <c r="B7946" s="13" t="s">
        <v>7959</v>
      </c>
      <c r="C7946" s="14" t="n">
        <f aca="false">IF($F$2=0," - ",Tabla1[[#This Row],[Base Precio de Lista neto]])</f>
        <v>292.5555</v>
      </c>
      <c r="D7946" s="14" t="n">
        <f aca="false">IF($F$2=0," - ",Tabla1[[#This Row],[Base Precio de Lista neto]]*(1-$F$2))</f>
        <v>204.78885</v>
      </c>
      <c r="E7946" s="14" t="n">
        <f aca="false">IF($F$2=0," - ",Tabla1[[#This Row],[Base para Mejor precio]]*(1-$F$2))</f>
        <v>184.309965</v>
      </c>
      <c r="F7946" s="12" t="s">
        <v>17</v>
      </c>
      <c r="G7946" s="15"/>
      <c r="H7946" s="14" t="n">
        <f aca="false">IFERROR(IF($F$3=0,"-",Tabla1[[#This Row],[Precio de Cliente neto]]*(1+$F$3)),"-")</f>
        <v>307.183275</v>
      </c>
      <c r="I7946" s="14" t="n">
        <v>292.5555</v>
      </c>
      <c r="J7946" s="14" t="n">
        <v>263.29995</v>
      </c>
    </row>
    <row r="7947" customFormat="false" ht="15" hidden="false" customHeight="false" outlineLevel="0" collapsed="false">
      <c r="A7947" s="12" t="n">
        <v>78501</v>
      </c>
      <c r="B7947" s="13" t="s">
        <v>7960</v>
      </c>
      <c r="C7947" s="14" t="n">
        <f aca="false">IF($F$2=0," - ",Tabla1[[#This Row],[Base Precio de Lista neto]])</f>
        <v>111.6785</v>
      </c>
      <c r="D7947" s="14" t="n">
        <f aca="false">IF($F$2=0," - ",Tabla1[[#This Row],[Base Precio de Lista neto]]*(1-$F$2))</f>
        <v>78.17495</v>
      </c>
      <c r="E7947" s="14" t="n">
        <f aca="false">IF($F$2=0," - ",Tabla1[[#This Row],[Base para Mejor precio]]*(1-$F$2))</f>
        <v>70.357455</v>
      </c>
      <c r="F7947" s="12" t="s">
        <v>31</v>
      </c>
      <c r="G7947" s="15"/>
      <c r="H7947" s="14" t="n">
        <f aca="false">IFERROR(IF($F$3=0,"-",Tabla1[[#This Row],[Precio de Cliente neto]]*(1+$F$3)),"-")</f>
        <v>117.262425</v>
      </c>
      <c r="I7947" s="14" t="n">
        <v>111.6785</v>
      </c>
      <c r="J7947" s="14" t="n">
        <v>100.51065</v>
      </c>
    </row>
    <row r="7948" customFormat="false" ht="15" hidden="false" customHeight="false" outlineLevel="0" collapsed="false">
      <c r="A7948" s="12" t="n">
        <v>78502</v>
      </c>
      <c r="B7948" s="13" t="s">
        <v>7961</v>
      </c>
      <c r="C7948" s="14" t="n">
        <f aca="false">IF($F$2=0," - ",Tabla1[[#This Row],[Base Precio de Lista neto]])</f>
        <v>161.8096</v>
      </c>
      <c r="D7948" s="14" t="n">
        <f aca="false">IF($F$2=0," - ",Tabla1[[#This Row],[Base Precio de Lista neto]]*(1-$F$2))</f>
        <v>113.26672</v>
      </c>
      <c r="E7948" s="14" t="n">
        <f aca="false">IF($F$2=0," - ",Tabla1[[#This Row],[Base para Mejor precio]]*(1-$F$2))</f>
        <v>101.940048</v>
      </c>
      <c r="F7948" s="12" t="s">
        <v>31</v>
      </c>
      <c r="G7948" s="15"/>
      <c r="H7948" s="14" t="n">
        <f aca="false">IFERROR(IF($F$3=0,"-",Tabla1[[#This Row],[Precio de Cliente neto]]*(1+$F$3)),"-")</f>
        <v>169.90008</v>
      </c>
      <c r="I7948" s="14" t="n">
        <v>161.8096</v>
      </c>
      <c r="J7948" s="14" t="n">
        <v>145.62864</v>
      </c>
    </row>
    <row r="7949" customFormat="false" ht="15" hidden="false" customHeight="false" outlineLevel="0" collapsed="false">
      <c r="A7949" s="12" t="n">
        <v>78503</v>
      </c>
      <c r="B7949" s="13" t="s">
        <v>7962</v>
      </c>
      <c r="C7949" s="14" t="n">
        <f aca="false">IF($F$2=0," - ",Tabla1[[#This Row],[Base Precio de Lista neto]])</f>
        <v>305.7791</v>
      </c>
      <c r="D7949" s="14" t="n">
        <f aca="false">IF($F$2=0," - ",Tabla1[[#This Row],[Base Precio de Lista neto]]*(1-$F$2))</f>
        <v>214.04537</v>
      </c>
      <c r="E7949" s="14" t="n">
        <f aca="false">IF($F$2=0," - ",Tabla1[[#This Row],[Base para Mejor precio]]*(1-$F$2))</f>
        <v>192.640833</v>
      </c>
      <c r="F7949" s="12" t="s">
        <v>31</v>
      </c>
      <c r="G7949" s="15"/>
      <c r="H7949" s="14" t="n">
        <f aca="false">IFERROR(IF($F$3=0,"-",Tabla1[[#This Row],[Precio de Cliente neto]]*(1+$F$3)),"-")</f>
        <v>321.068055</v>
      </c>
      <c r="I7949" s="14" t="n">
        <v>305.7791</v>
      </c>
      <c r="J7949" s="14" t="n">
        <v>275.20119</v>
      </c>
    </row>
    <row r="7950" customFormat="false" ht="15" hidden="false" customHeight="false" outlineLevel="0" collapsed="false">
      <c r="A7950" s="12" t="n">
        <v>78511</v>
      </c>
      <c r="B7950" s="13" t="s">
        <v>7963</v>
      </c>
      <c r="C7950" s="14" t="n">
        <f aca="false">IF($F$2=0," - ",Tabla1[[#This Row],[Base Precio de Lista neto]])</f>
        <v>182.3256</v>
      </c>
      <c r="D7950" s="14" t="n">
        <f aca="false">IF($F$2=0," - ",Tabla1[[#This Row],[Base Precio de Lista neto]]*(1-$F$2))</f>
        <v>127.62792</v>
      </c>
      <c r="E7950" s="14" t="n">
        <f aca="false">IF($F$2=0," - ",Tabla1[[#This Row],[Base para Mejor precio]]*(1-$F$2))</f>
        <v>114.865128</v>
      </c>
      <c r="F7950" s="12" t="s">
        <v>31</v>
      </c>
      <c r="G7950" s="15"/>
      <c r="H7950" s="14" t="n">
        <f aca="false">IFERROR(IF($F$3=0,"-",Tabla1[[#This Row],[Precio de Cliente neto]]*(1+$F$3)),"-")</f>
        <v>191.44188</v>
      </c>
      <c r="I7950" s="14" t="n">
        <v>182.3256</v>
      </c>
      <c r="J7950" s="14" t="n">
        <v>164.09304</v>
      </c>
    </row>
    <row r="7951" customFormat="false" ht="15" hidden="false" customHeight="false" outlineLevel="0" collapsed="false">
      <c r="A7951" s="12" t="n">
        <v>78512</v>
      </c>
      <c r="B7951" s="13" t="s">
        <v>7964</v>
      </c>
      <c r="C7951" s="14" t="n">
        <f aca="false">IF($F$2=0," - ",Tabla1[[#This Row],[Base Precio de Lista neto]])</f>
        <v>262.9626</v>
      </c>
      <c r="D7951" s="14" t="n">
        <f aca="false">IF($F$2=0," - ",Tabla1[[#This Row],[Base Precio de Lista neto]]*(1-$F$2))</f>
        <v>184.07382</v>
      </c>
      <c r="E7951" s="14" t="n">
        <f aca="false">IF($F$2=0," - ",Tabla1[[#This Row],[Base para Mejor precio]]*(1-$F$2))</f>
        <v>165.666438</v>
      </c>
      <c r="F7951" s="12" t="s">
        <v>31</v>
      </c>
      <c r="G7951" s="15"/>
      <c r="H7951" s="14" t="n">
        <f aca="false">IFERROR(IF($F$3=0,"-",Tabla1[[#This Row],[Precio de Cliente neto]]*(1+$F$3)),"-")</f>
        <v>276.11073</v>
      </c>
      <c r="I7951" s="14" t="n">
        <v>262.9626</v>
      </c>
      <c r="J7951" s="14" t="n">
        <v>236.66634</v>
      </c>
    </row>
    <row r="7952" customFormat="false" ht="15" hidden="false" customHeight="false" outlineLevel="0" collapsed="false">
      <c r="A7952" s="12" t="n">
        <v>78513</v>
      </c>
      <c r="B7952" s="13" t="s">
        <v>7965</v>
      </c>
      <c r="C7952" s="14" t="n">
        <f aca="false">IF($F$2=0," - ",Tabla1[[#This Row],[Base Precio de Lista neto]])</f>
        <v>391.233</v>
      </c>
      <c r="D7952" s="14" t="n">
        <f aca="false">IF($F$2=0," - ",Tabla1[[#This Row],[Base Precio de Lista neto]]*(1-$F$2))</f>
        <v>273.8631</v>
      </c>
      <c r="E7952" s="14" t="n">
        <f aca="false">IF($F$2=0," - ",Tabla1[[#This Row],[Base para Mejor precio]]*(1-$F$2))</f>
        <v>246.47679</v>
      </c>
      <c r="F7952" s="12" t="s">
        <v>31</v>
      </c>
      <c r="G7952" s="15"/>
      <c r="H7952" s="14" t="n">
        <f aca="false">IFERROR(IF($F$3=0,"-",Tabla1[[#This Row],[Precio de Cliente neto]]*(1+$F$3)),"-")</f>
        <v>410.79465</v>
      </c>
      <c r="I7952" s="14" t="n">
        <v>391.233</v>
      </c>
      <c r="J7952" s="14" t="n">
        <v>352.1097</v>
      </c>
    </row>
    <row r="7953" customFormat="false" ht="15" hidden="false" customHeight="false" outlineLevel="0" collapsed="false">
      <c r="A7953" s="12" t="n">
        <v>78521</v>
      </c>
      <c r="B7953" s="13" t="s">
        <v>7966</v>
      </c>
      <c r="C7953" s="14" t="n">
        <f aca="false">IF($F$2=0," - ",Tabla1[[#This Row],[Base Precio de Lista neto]])</f>
        <v>148.2512</v>
      </c>
      <c r="D7953" s="14" t="n">
        <f aca="false">IF($F$2=0," - ",Tabla1[[#This Row],[Base Precio de Lista neto]]*(1-$F$2))</f>
        <v>103.77584</v>
      </c>
      <c r="E7953" s="14" t="n">
        <f aca="false">IF($F$2=0," - ",Tabla1[[#This Row],[Base para Mejor precio]]*(1-$F$2))</f>
        <v>93.398256</v>
      </c>
      <c r="F7953" s="12" t="s">
        <v>31</v>
      </c>
      <c r="G7953" s="15"/>
      <c r="H7953" s="14" t="n">
        <f aca="false">IFERROR(IF($F$3=0,"-",Tabla1[[#This Row],[Precio de Cliente neto]]*(1+$F$3)),"-")</f>
        <v>155.66376</v>
      </c>
      <c r="I7953" s="14" t="n">
        <v>148.2512</v>
      </c>
      <c r="J7953" s="14" t="n">
        <v>133.42608</v>
      </c>
    </row>
    <row r="7954" customFormat="false" ht="15" hidden="false" customHeight="false" outlineLevel="0" collapsed="false">
      <c r="A7954" s="12" t="n">
        <v>78522</v>
      </c>
      <c r="B7954" s="13" t="s">
        <v>7967</v>
      </c>
      <c r="C7954" s="14" t="n">
        <f aca="false">IF($F$2=0," - ",Tabla1[[#This Row],[Base Precio de Lista neto]])</f>
        <v>188.1533</v>
      </c>
      <c r="D7954" s="14" t="n">
        <f aca="false">IF($F$2=0," - ",Tabla1[[#This Row],[Base Precio de Lista neto]]*(1-$F$2))</f>
        <v>131.70731</v>
      </c>
      <c r="E7954" s="14" t="n">
        <f aca="false">IF($F$2=0," - ",Tabla1[[#This Row],[Base para Mejor precio]]*(1-$F$2))</f>
        <v>118.536579</v>
      </c>
      <c r="F7954" s="12" t="s">
        <v>31</v>
      </c>
      <c r="G7954" s="15"/>
      <c r="H7954" s="14" t="n">
        <f aca="false">IFERROR(IF($F$3=0,"-",Tabla1[[#This Row],[Precio de Cliente neto]]*(1+$F$3)),"-")</f>
        <v>197.560965</v>
      </c>
      <c r="I7954" s="14" t="n">
        <v>188.1533</v>
      </c>
      <c r="J7954" s="14" t="n">
        <v>169.33797</v>
      </c>
    </row>
    <row r="7955" customFormat="false" ht="15" hidden="false" customHeight="false" outlineLevel="0" collapsed="false">
      <c r="A7955" s="12" t="n">
        <v>78523</v>
      </c>
      <c r="B7955" s="13" t="s">
        <v>7968</v>
      </c>
      <c r="C7955" s="14" t="n">
        <f aca="false">IF($F$2=0," - ",Tabla1[[#This Row],[Base Precio de Lista neto]])</f>
        <v>334.5006</v>
      </c>
      <c r="D7955" s="14" t="n">
        <f aca="false">IF($F$2=0," - ",Tabla1[[#This Row],[Base Precio de Lista neto]]*(1-$F$2))</f>
        <v>234.15042</v>
      </c>
      <c r="E7955" s="14" t="n">
        <f aca="false">IF($F$2=0," - ",Tabla1[[#This Row],[Base para Mejor precio]]*(1-$F$2))</f>
        <v>210.735378</v>
      </c>
      <c r="F7955" s="12" t="s">
        <v>31</v>
      </c>
      <c r="G7955" s="15"/>
      <c r="H7955" s="14" t="n">
        <f aca="false">IFERROR(IF($F$3=0,"-",Tabla1[[#This Row],[Precio de Cliente neto]]*(1+$F$3)),"-")</f>
        <v>351.22563</v>
      </c>
      <c r="I7955" s="14" t="n">
        <v>334.5006</v>
      </c>
      <c r="J7955" s="14" t="n">
        <v>301.05054</v>
      </c>
    </row>
    <row r="7956" customFormat="false" ht="15" hidden="false" customHeight="false" outlineLevel="0" collapsed="false">
      <c r="A7956" s="12" t="n">
        <v>78531</v>
      </c>
      <c r="B7956" s="13" t="s">
        <v>7969</v>
      </c>
      <c r="C7956" s="14" t="n">
        <f aca="false">IF($F$2=0," - ",Tabla1[[#This Row],[Base Precio de Lista neto]])</f>
        <v>121.3715</v>
      </c>
      <c r="D7956" s="14" t="n">
        <f aca="false">IF($F$2=0," - ",Tabla1[[#This Row],[Base Precio de Lista neto]]*(1-$F$2))</f>
        <v>84.96005</v>
      </c>
      <c r="E7956" s="14" t="n">
        <f aca="false">IF($F$2=0," - ",Tabla1[[#This Row],[Base para Mejor precio]]*(1-$F$2))</f>
        <v>76.464045</v>
      </c>
      <c r="F7956" s="12" t="s">
        <v>31</v>
      </c>
      <c r="G7956" s="15"/>
      <c r="H7956" s="14" t="n">
        <f aca="false">IFERROR(IF($F$3=0,"-",Tabla1[[#This Row],[Precio de Cliente neto]]*(1+$F$3)),"-")</f>
        <v>127.440075</v>
      </c>
      <c r="I7956" s="14" t="n">
        <v>121.3715</v>
      </c>
      <c r="J7956" s="14" t="n">
        <v>109.23435</v>
      </c>
    </row>
    <row r="7957" customFormat="false" ht="15" hidden="false" customHeight="false" outlineLevel="0" collapsed="false">
      <c r="A7957" s="12" t="n">
        <v>78532</v>
      </c>
      <c r="B7957" s="13" t="s">
        <v>7970</v>
      </c>
      <c r="C7957" s="14" t="n">
        <f aca="false">IF($F$2=0," - ",Tabla1[[#This Row],[Base Precio de Lista neto]])</f>
        <v>148.2512</v>
      </c>
      <c r="D7957" s="14" t="n">
        <f aca="false">IF($F$2=0," - ",Tabla1[[#This Row],[Base Precio de Lista neto]]*(1-$F$2))</f>
        <v>103.77584</v>
      </c>
      <c r="E7957" s="14" t="n">
        <f aca="false">IF($F$2=0," - ",Tabla1[[#This Row],[Base para Mejor precio]]*(1-$F$2))</f>
        <v>93.398256</v>
      </c>
      <c r="F7957" s="12" t="s">
        <v>31</v>
      </c>
      <c r="G7957" s="15"/>
      <c r="H7957" s="14" t="n">
        <f aca="false">IFERROR(IF($F$3=0,"-",Tabla1[[#This Row],[Precio de Cliente neto]]*(1+$F$3)),"-")</f>
        <v>155.66376</v>
      </c>
      <c r="I7957" s="14" t="n">
        <v>148.2512</v>
      </c>
      <c r="J7957" s="14" t="n">
        <v>133.42608</v>
      </c>
    </row>
    <row r="7958" customFormat="false" ht="15" hidden="false" customHeight="false" outlineLevel="0" collapsed="false">
      <c r="A7958" s="12" t="n">
        <v>78533</v>
      </c>
      <c r="B7958" s="13" t="s">
        <v>7971</v>
      </c>
      <c r="C7958" s="14" t="n">
        <f aca="false">IF($F$2=0," - ",Tabla1[[#This Row],[Base Precio de Lista neto]])</f>
        <v>195.5865</v>
      </c>
      <c r="D7958" s="14" t="n">
        <f aca="false">IF($F$2=0," - ",Tabla1[[#This Row],[Base Precio de Lista neto]]*(1-$F$2))</f>
        <v>136.91055</v>
      </c>
      <c r="E7958" s="14" t="n">
        <f aca="false">IF($F$2=0," - ",Tabla1[[#This Row],[Base para Mejor precio]]*(1-$F$2))</f>
        <v>123.219495</v>
      </c>
      <c r="F7958" s="12" t="s">
        <v>31</v>
      </c>
      <c r="G7958" s="15"/>
      <c r="H7958" s="14" t="n">
        <f aca="false">IFERROR(IF($F$3=0,"-",Tabla1[[#This Row],[Precio de Cliente neto]]*(1+$F$3)),"-")</f>
        <v>205.365825</v>
      </c>
      <c r="I7958" s="14" t="n">
        <v>195.5865</v>
      </c>
      <c r="J7958" s="14" t="n">
        <v>176.02785</v>
      </c>
    </row>
    <row r="7959" customFormat="false" ht="15" hidden="false" customHeight="false" outlineLevel="0" collapsed="false">
      <c r="A7959" s="12" t="n">
        <v>78541</v>
      </c>
      <c r="B7959" s="13" t="s">
        <v>7972</v>
      </c>
      <c r="C7959" s="14" t="n">
        <f aca="false">IF($F$2=0," - ",Tabla1[[#This Row],[Base Precio de Lista neto]])</f>
        <v>117.0907</v>
      </c>
      <c r="D7959" s="14" t="n">
        <f aca="false">IF($F$2=0," - ",Tabla1[[#This Row],[Base Precio de Lista neto]]*(1-$F$2))</f>
        <v>81.96349</v>
      </c>
      <c r="E7959" s="14" t="n">
        <f aca="false">IF($F$2=0," - ",Tabla1[[#This Row],[Base para Mejor precio]]*(1-$F$2))</f>
        <v>73.767141</v>
      </c>
      <c r="F7959" s="12" t="s">
        <v>31</v>
      </c>
      <c r="G7959" s="15"/>
      <c r="H7959" s="14" t="n">
        <f aca="false">IFERROR(IF($F$3=0,"-",Tabla1[[#This Row],[Precio de Cliente neto]]*(1+$F$3)),"-")</f>
        <v>122.945235</v>
      </c>
      <c r="I7959" s="14" t="n">
        <v>117.0907</v>
      </c>
      <c r="J7959" s="14" t="n">
        <v>105.38163</v>
      </c>
    </row>
    <row r="7960" customFormat="false" ht="15" hidden="false" customHeight="false" outlineLevel="0" collapsed="false">
      <c r="A7960" s="12" t="n">
        <v>78542</v>
      </c>
      <c r="B7960" s="13" t="s">
        <v>7973</v>
      </c>
      <c r="C7960" s="14" t="n">
        <f aca="false">IF($F$2=0," - ",Tabla1[[#This Row],[Base Precio de Lista neto]])</f>
        <v>135.1612</v>
      </c>
      <c r="D7960" s="14" t="n">
        <f aca="false">IF($F$2=0," - ",Tabla1[[#This Row],[Base Precio de Lista neto]]*(1-$F$2))</f>
        <v>94.61284</v>
      </c>
      <c r="E7960" s="14" t="n">
        <f aca="false">IF($F$2=0," - ",Tabla1[[#This Row],[Base para Mejor precio]]*(1-$F$2))</f>
        <v>85.151556</v>
      </c>
      <c r="F7960" s="12" t="s">
        <v>31</v>
      </c>
      <c r="G7960" s="15"/>
      <c r="H7960" s="14" t="n">
        <f aca="false">IFERROR(IF($F$3=0,"-",Tabla1[[#This Row],[Precio de Cliente neto]]*(1+$F$3)),"-")</f>
        <v>141.91926</v>
      </c>
      <c r="I7960" s="14" t="n">
        <v>135.1612</v>
      </c>
      <c r="J7960" s="14" t="n">
        <v>121.64508</v>
      </c>
    </row>
    <row r="7961" customFormat="false" ht="15" hidden="false" customHeight="false" outlineLevel="0" collapsed="false">
      <c r="A7961" s="12" t="n">
        <v>78543</v>
      </c>
      <c r="B7961" s="13" t="s">
        <v>7974</v>
      </c>
      <c r="C7961" s="14" t="n">
        <f aca="false">IF($F$2=0," - ",Tabla1[[#This Row],[Base Precio de Lista neto]])</f>
        <v>216.3404</v>
      </c>
      <c r="D7961" s="14" t="n">
        <f aca="false">IF($F$2=0," - ",Tabla1[[#This Row],[Base Precio de Lista neto]]*(1-$F$2))</f>
        <v>151.43828</v>
      </c>
      <c r="E7961" s="14" t="n">
        <f aca="false">IF($F$2=0," - ",Tabla1[[#This Row],[Base para Mejor precio]]*(1-$F$2))</f>
        <v>136.294452</v>
      </c>
      <c r="F7961" s="12" t="s">
        <v>31</v>
      </c>
      <c r="G7961" s="15"/>
      <c r="H7961" s="14" t="n">
        <f aca="false">IFERROR(IF($F$3=0,"-",Tabla1[[#This Row],[Precio de Cliente neto]]*(1+$F$3)),"-")</f>
        <v>227.15742</v>
      </c>
      <c r="I7961" s="14" t="n">
        <v>216.3404</v>
      </c>
      <c r="J7961" s="14" t="n">
        <v>194.70636</v>
      </c>
    </row>
    <row r="7962" customFormat="false" ht="15" hidden="false" customHeight="false" outlineLevel="0" collapsed="false">
      <c r="A7962" s="12" t="n">
        <v>78551</v>
      </c>
      <c r="B7962" s="13" t="s">
        <v>7975</v>
      </c>
      <c r="C7962" s="14" t="n">
        <f aca="false">IF($F$2=0," - ",Tabla1[[#This Row],[Base Precio de Lista neto]])</f>
        <v>74.674</v>
      </c>
      <c r="D7962" s="14" t="n">
        <f aca="false">IF($F$2=0," - ",Tabla1[[#This Row],[Base Precio de Lista neto]]*(1-$F$2))</f>
        <v>52.2718</v>
      </c>
      <c r="E7962" s="14" t="n">
        <f aca="false">IF($F$2=0," - ",Tabla1[[#This Row],[Base para Mejor precio]]*(1-$F$2))</f>
        <v>47.04462</v>
      </c>
      <c r="F7962" s="12" t="s">
        <v>31</v>
      </c>
      <c r="G7962" s="15"/>
      <c r="H7962" s="14" t="n">
        <f aca="false">IFERROR(IF($F$3=0,"-",Tabla1[[#This Row],[Precio de Cliente neto]]*(1+$F$3)),"-")</f>
        <v>78.4077</v>
      </c>
      <c r="I7962" s="14" t="n">
        <v>74.674</v>
      </c>
      <c r="J7962" s="14" t="n">
        <v>67.2066</v>
      </c>
    </row>
    <row r="7963" customFormat="false" ht="15" hidden="false" customHeight="false" outlineLevel="0" collapsed="false">
      <c r="A7963" s="12" t="n">
        <v>78552</v>
      </c>
      <c r="B7963" s="13" t="s">
        <v>7976</v>
      </c>
      <c r="C7963" s="14" t="n">
        <f aca="false">IF($F$2=0," - ",Tabla1[[#This Row],[Base Precio de Lista neto]])</f>
        <v>107.8731</v>
      </c>
      <c r="D7963" s="14" t="n">
        <f aca="false">IF($F$2=0," - ",Tabla1[[#This Row],[Base Precio de Lista neto]]*(1-$F$2))</f>
        <v>75.51117</v>
      </c>
      <c r="E7963" s="14" t="n">
        <f aca="false">IF($F$2=0," - ",Tabla1[[#This Row],[Base para Mejor precio]]*(1-$F$2))</f>
        <v>67.960053</v>
      </c>
      <c r="F7963" s="12" t="s">
        <v>31</v>
      </c>
      <c r="G7963" s="15"/>
      <c r="H7963" s="14" t="n">
        <f aca="false">IFERROR(IF($F$3=0,"-",Tabla1[[#This Row],[Precio de Cliente neto]]*(1+$F$3)),"-")</f>
        <v>113.266755</v>
      </c>
      <c r="I7963" s="14" t="n">
        <v>107.8731</v>
      </c>
      <c r="J7963" s="14" t="n">
        <v>97.08579</v>
      </c>
    </row>
    <row r="7964" customFormat="false" ht="15" hidden="false" customHeight="false" outlineLevel="0" collapsed="false">
      <c r="A7964" s="12" t="n">
        <v>78553</v>
      </c>
      <c r="B7964" s="13" t="s">
        <v>7977</v>
      </c>
      <c r="C7964" s="14" t="n">
        <f aca="false">IF($F$2=0," - ",Tabla1[[#This Row],[Base Precio de Lista neto]])</f>
        <v>141.4718</v>
      </c>
      <c r="D7964" s="14" t="n">
        <f aca="false">IF($F$2=0," - ",Tabla1[[#This Row],[Base Precio de Lista neto]]*(1-$F$2))</f>
        <v>99.03026</v>
      </c>
      <c r="E7964" s="14" t="n">
        <f aca="false">IF($F$2=0," - ",Tabla1[[#This Row],[Base para Mejor precio]]*(1-$F$2))</f>
        <v>89.127234</v>
      </c>
      <c r="F7964" s="12" t="s">
        <v>31</v>
      </c>
      <c r="G7964" s="15"/>
      <c r="H7964" s="14" t="n">
        <f aca="false">IFERROR(IF($F$3=0,"-",Tabla1[[#This Row],[Precio de Cliente neto]]*(1+$F$3)),"-")</f>
        <v>148.54539</v>
      </c>
      <c r="I7964" s="14" t="n">
        <v>141.4718</v>
      </c>
      <c r="J7964" s="14" t="n">
        <v>127.32462</v>
      </c>
    </row>
    <row r="7965" customFormat="false" ht="15" hidden="false" customHeight="false" outlineLevel="0" collapsed="false">
      <c r="A7965" s="12" t="n">
        <v>78561</v>
      </c>
      <c r="B7965" s="13" t="s">
        <v>7978</v>
      </c>
      <c r="C7965" s="14" t="n">
        <f aca="false">IF($F$2=0," - ",Tabla1[[#This Row],[Base Precio de Lista neto]])</f>
        <v>472.2259</v>
      </c>
      <c r="D7965" s="14" t="n">
        <f aca="false">IF($F$2=0," - ",Tabla1[[#This Row],[Base Precio de Lista neto]]*(1-$F$2))</f>
        <v>330.55813</v>
      </c>
      <c r="E7965" s="14" t="n">
        <f aca="false">IF($F$2=0," - ",Tabla1[[#This Row],[Base para Mejor precio]]*(1-$F$2))</f>
        <v>297.502317</v>
      </c>
      <c r="F7965" s="12" t="s">
        <v>31</v>
      </c>
      <c r="G7965" s="15"/>
      <c r="H7965" s="14" t="n">
        <f aca="false">IFERROR(IF($F$3=0,"-",Tabla1[[#This Row],[Precio de Cliente neto]]*(1+$F$3)),"-")</f>
        <v>495.837195</v>
      </c>
      <c r="I7965" s="14" t="n">
        <v>472.2259</v>
      </c>
      <c r="J7965" s="14" t="n">
        <v>425.00331</v>
      </c>
    </row>
    <row r="7966" customFormat="false" ht="15" hidden="false" customHeight="false" outlineLevel="0" collapsed="false">
      <c r="A7966" s="12" t="n">
        <v>78562</v>
      </c>
      <c r="B7966" s="13" t="s">
        <v>7979</v>
      </c>
      <c r="C7966" s="14" t="n">
        <f aca="false">IF($F$2=0," - ",Tabla1[[#This Row],[Base Precio de Lista neto]])</f>
        <v>572.6074</v>
      </c>
      <c r="D7966" s="14" t="n">
        <f aca="false">IF($F$2=0," - ",Tabla1[[#This Row],[Base Precio de Lista neto]]*(1-$F$2))</f>
        <v>400.82518</v>
      </c>
      <c r="E7966" s="14" t="n">
        <f aca="false">IF($F$2=0," - ",Tabla1[[#This Row],[Base para Mejor precio]]*(1-$F$2))</f>
        <v>360.742662</v>
      </c>
      <c r="F7966" s="12" t="s">
        <v>31</v>
      </c>
      <c r="G7966" s="15"/>
      <c r="H7966" s="14" t="n">
        <f aca="false">IFERROR(IF($F$3=0,"-",Tabla1[[#This Row],[Precio de Cliente neto]]*(1+$F$3)),"-")</f>
        <v>601.23777</v>
      </c>
      <c r="I7966" s="14" t="n">
        <v>572.6074</v>
      </c>
      <c r="J7966" s="14" t="n">
        <v>515.34666</v>
      </c>
    </row>
    <row r="7967" customFormat="false" ht="15" hidden="false" customHeight="false" outlineLevel="0" collapsed="false">
      <c r="A7967" s="12" t="n">
        <v>78563</v>
      </c>
      <c r="B7967" s="13" t="s">
        <v>7980</v>
      </c>
      <c r="C7967" s="14" t="n">
        <f aca="false">IF($F$2=0," - ",Tabla1[[#This Row],[Base Precio de Lista neto]])</f>
        <v>707.6562</v>
      </c>
      <c r="D7967" s="14" t="n">
        <f aca="false">IF($F$2=0," - ",Tabla1[[#This Row],[Base Precio de Lista neto]]*(1-$F$2))</f>
        <v>495.35934</v>
      </c>
      <c r="E7967" s="14" t="n">
        <f aca="false">IF($F$2=0," - ",Tabla1[[#This Row],[Base para Mejor precio]]*(1-$F$2))</f>
        <v>445.823406</v>
      </c>
      <c r="F7967" s="12" t="s">
        <v>31</v>
      </c>
      <c r="G7967" s="15"/>
      <c r="H7967" s="14" t="n">
        <f aca="false">IFERROR(IF($F$3=0,"-",Tabla1[[#This Row],[Precio de Cliente neto]]*(1+$F$3)),"-")</f>
        <v>743.03901</v>
      </c>
      <c r="I7967" s="14" t="n">
        <v>707.6562</v>
      </c>
      <c r="J7967" s="14" t="n">
        <v>636.89058</v>
      </c>
    </row>
    <row r="7968" customFormat="false" ht="15" hidden="false" customHeight="false" outlineLevel="0" collapsed="false">
      <c r="A7968" s="12" t="n">
        <v>78591</v>
      </c>
      <c r="B7968" s="13" t="s">
        <v>7981</v>
      </c>
      <c r="C7968" s="14" t="n">
        <f aca="false">IF($F$2=0," - ",Tabla1[[#This Row],[Base Precio de Lista neto]])</f>
        <v>209.5026</v>
      </c>
      <c r="D7968" s="14" t="n">
        <f aca="false">IF($F$2=0," - ",Tabla1[[#This Row],[Base Precio de Lista neto]]*(1-$F$2))</f>
        <v>146.65182</v>
      </c>
      <c r="E7968" s="14" t="n">
        <f aca="false">IF($F$2=0," - ",Tabla1[[#This Row],[Base para Mejor precio]]*(1-$F$2))</f>
        <v>131.986638</v>
      </c>
      <c r="F7968" s="12" t="s">
        <v>31</v>
      </c>
      <c r="G7968" s="15"/>
      <c r="H7968" s="14" t="n">
        <f aca="false">IFERROR(IF($F$3=0,"-",Tabla1[[#This Row],[Precio de Cliente neto]]*(1+$F$3)),"-")</f>
        <v>219.97773</v>
      </c>
      <c r="I7968" s="14" t="n">
        <v>209.5026</v>
      </c>
      <c r="J7968" s="14" t="n">
        <v>188.55234</v>
      </c>
    </row>
    <row r="7969" customFormat="false" ht="15" hidden="false" customHeight="false" outlineLevel="0" collapsed="false">
      <c r="A7969" s="12" t="n">
        <v>78592</v>
      </c>
      <c r="B7969" s="13" t="s">
        <v>7982</v>
      </c>
      <c r="C7969" s="14" t="n">
        <f aca="false">IF($F$2=0," - ",Tabla1[[#This Row],[Base Precio de Lista neto]])</f>
        <v>357.336</v>
      </c>
      <c r="D7969" s="14" t="n">
        <f aca="false">IF($F$2=0," - ",Tabla1[[#This Row],[Base Precio de Lista neto]]*(1-$F$2))</f>
        <v>250.1352</v>
      </c>
      <c r="E7969" s="14" t="n">
        <f aca="false">IF($F$2=0," - ",Tabla1[[#This Row],[Base para Mejor precio]]*(1-$F$2))</f>
        <v>225.12168</v>
      </c>
      <c r="F7969" s="12" t="s">
        <v>31</v>
      </c>
      <c r="G7969" s="15"/>
      <c r="H7969" s="14" t="n">
        <f aca="false">IFERROR(IF($F$3=0,"-",Tabla1[[#This Row],[Precio de Cliente neto]]*(1+$F$3)),"-")</f>
        <v>375.2028</v>
      </c>
      <c r="I7969" s="14" t="n">
        <v>357.336</v>
      </c>
      <c r="J7969" s="14" t="n">
        <v>321.6024</v>
      </c>
    </row>
    <row r="7970" customFormat="false" ht="15" hidden="false" customHeight="false" outlineLevel="0" collapsed="false">
      <c r="A7970" s="12" t="n">
        <v>78593</v>
      </c>
      <c r="B7970" s="13" t="s">
        <v>7983</v>
      </c>
      <c r="C7970" s="14" t="n">
        <f aca="false">IF($F$2=0," - ",Tabla1[[#This Row],[Base Precio de Lista neto]])</f>
        <v>526.4601</v>
      </c>
      <c r="D7970" s="14" t="n">
        <f aca="false">IF($F$2=0," - ",Tabla1[[#This Row],[Base Precio de Lista neto]]*(1-$F$2))</f>
        <v>368.52207</v>
      </c>
      <c r="E7970" s="14" t="n">
        <f aca="false">IF($F$2=0," - ",Tabla1[[#This Row],[Base para Mejor precio]]*(1-$F$2))</f>
        <v>331.669863</v>
      </c>
      <c r="F7970" s="12" t="s">
        <v>31</v>
      </c>
      <c r="G7970" s="15"/>
      <c r="H7970" s="14" t="n">
        <f aca="false">IFERROR(IF($F$3=0,"-",Tabla1[[#This Row],[Precio de Cliente neto]]*(1+$F$3)),"-")</f>
        <v>552.783105</v>
      </c>
      <c r="I7970" s="14" t="n">
        <v>526.4601</v>
      </c>
      <c r="J7970" s="14" t="n">
        <v>473.81409</v>
      </c>
    </row>
    <row r="7971" customFormat="false" ht="15" hidden="false" customHeight="false" outlineLevel="0" collapsed="false">
      <c r="A7971" s="12" t="n">
        <v>78601</v>
      </c>
      <c r="B7971" s="13" t="s">
        <v>7984</v>
      </c>
      <c r="C7971" s="14" t="n">
        <f aca="false">IF($F$2=0," - ",Tabla1[[#This Row],[Base Precio de Lista neto]])</f>
        <v>295.4319</v>
      </c>
      <c r="D7971" s="14" t="n">
        <f aca="false">IF($F$2=0," - ",Tabla1[[#This Row],[Base Precio de Lista neto]]*(1-$F$2))</f>
        <v>206.80233</v>
      </c>
      <c r="E7971" s="14" t="n">
        <f aca="false">IF($F$2=0," - ",Tabla1[[#This Row],[Base para Mejor precio]]*(1-$F$2))</f>
        <v>186.122097</v>
      </c>
      <c r="F7971" s="12" t="s">
        <v>31</v>
      </c>
      <c r="G7971" s="15"/>
      <c r="H7971" s="14" t="n">
        <f aca="false">IFERROR(IF($F$3=0,"-",Tabla1[[#This Row],[Precio de Cliente neto]]*(1+$F$3)),"-")</f>
        <v>310.203495</v>
      </c>
      <c r="I7971" s="14" t="n">
        <v>295.4319</v>
      </c>
      <c r="J7971" s="14" t="n">
        <v>265.88871</v>
      </c>
    </row>
    <row r="7972" customFormat="false" ht="15" hidden="false" customHeight="false" outlineLevel="0" collapsed="false">
      <c r="A7972" s="12" t="n">
        <v>78602</v>
      </c>
      <c r="B7972" s="13" t="s">
        <v>7985</v>
      </c>
      <c r="C7972" s="14" t="n">
        <f aca="false">IF($F$2=0," - ",Tabla1[[#This Row],[Base Precio de Lista neto]])</f>
        <v>428.1017</v>
      </c>
      <c r="D7972" s="14" t="n">
        <f aca="false">IF($F$2=0," - ",Tabla1[[#This Row],[Base Precio de Lista neto]]*(1-$F$2))</f>
        <v>299.67119</v>
      </c>
      <c r="E7972" s="14" t="n">
        <f aca="false">IF($F$2=0," - ",Tabla1[[#This Row],[Base para Mejor precio]]*(1-$F$2))</f>
        <v>269.704071</v>
      </c>
      <c r="F7972" s="12" t="s">
        <v>31</v>
      </c>
      <c r="G7972" s="15"/>
      <c r="H7972" s="14" t="n">
        <f aca="false">IFERROR(IF($F$3=0,"-",Tabla1[[#This Row],[Precio de Cliente neto]]*(1+$F$3)),"-")</f>
        <v>449.506785</v>
      </c>
      <c r="I7972" s="14" t="n">
        <v>428.1017</v>
      </c>
      <c r="J7972" s="14" t="n">
        <v>385.29153</v>
      </c>
    </row>
    <row r="7973" customFormat="false" ht="15" hidden="false" customHeight="false" outlineLevel="0" collapsed="false">
      <c r="A7973" s="12" t="n">
        <v>78603</v>
      </c>
      <c r="B7973" s="13" t="s">
        <v>7986</v>
      </c>
      <c r="C7973" s="14" t="n">
        <f aca="false">IF($F$2=0," - ",Tabla1[[#This Row],[Base Precio de Lista neto]])</f>
        <v>562.5571</v>
      </c>
      <c r="D7973" s="14" t="n">
        <f aca="false">IF($F$2=0," - ",Tabla1[[#This Row],[Base Precio de Lista neto]]*(1-$F$2))</f>
        <v>393.78997</v>
      </c>
      <c r="E7973" s="14" t="n">
        <f aca="false">IF($F$2=0," - ",Tabla1[[#This Row],[Base para Mejor precio]]*(1-$F$2))</f>
        <v>354.410973</v>
      </c>
      <c r="F7973" s="12" t="s">
        <v>31</v>
      </c>
      <c r="G7973" s="15"/>
      <c r="H7973" s="14" t="n">
        <f aca="false">IFERROR(IF($F$3=0,"-",Tabla1[[#This Row],[Precio de Cliente neto]]*(1+$F$3)),"-")</f>
        <v>590.684955</v>
      </c>
      <c r="I7973" s="14" t="n">
        <v>562.5571</v>
      </c>
      <c r="J7973" s="14" t="n">
        <v>506.30139</v>
      </c>
    </row>
    <row r="7974" customFormat="false" ht="15" hidden="false" customHeight="false" outlineLevel="0" collapsed="false">
      <c r="A7974" s="12" t="n">
        <v>78611</v>
      </c>
      <c r="B7974" s="13" t="s">
        <v>7987</v>
      </c>
      <c r="C7974" s="14" t="n">
        <f aca="false">IF($F$2=0," - ",Tabla1[[#This Row],[Base Precio de Lista neto]])</f>
        <v>216.3404</v>
      </c>
      <c r="D7974" s="14" t="n">
        <f aca="false">IF($F$2=0," - ",Tabla1[[#This Row],[Base Precio de Lista neto]]*(1-$F$2))</f>
        <v>151.43828</v>
      </c>
      <c r="E7974" s="14" t="n">
        <f aca="false">IF($F$2=0," - ",Tabla1[[#This Row],[Base para Mejor precio]]*(1-$F$2))</f>
        <v>136.294452</v>
      </c>
      <c r="F7974" s="12" t="s">
        <v>31</v>
      </c>
      <c r="G7974" s="15"/>
      <c r="H7974" s="14" t="n">
        <f aca="false">IFERROR(IF($F$3=0,"-",Tabla1[[#This Row],[Precio de Cliente neto]]*(1+$F$3)),"-")</f>
        <v>227.15742</v>
      </c>
      <c r="I7974" s="14" t="n">
        <v>216.3404</v>
      </c>
      <c r="J7974" s="14" t="n">
        <v>194.70636</v>
      </c>
    </row>
    <row r="7975" customFormat="false" ht="15" hidden="false" customHeight="false" outlineLevel="0" collapsed="false">
      <c r="A7975" s="12" t="n">
        <v>78612</v>
      </c>
      <c r="B7975" s="13" t="s">
        <v>7988</v>
      </c>
      <c r="C7975" s="14" t="n">
        <f aca="false">IF($F$2=0," - ",Tabla1[[#This Row],[Base Precio de Lista neto]])</f>
        <v>330.457</v>
      </c>
      <c r="D7975" s="14" t="n">
        <f aca="false">IF($F$2=0," - ",Tabla1[[#This Row],[Base Precio de Lista neto]]*(1-$F$2))</f>
        <v>231.3199</v>
      </c>
      <c r="E7975" s="14" t="n">
        <f aca="false">IF($F$2=0," - ",Tabla1[[#This Row],[Base para Mejor precio]]*(1-$F$2))</f>
        <v>208.18791</v>
      </c>
      <c r="F7975" s="12" t="s">
        <v>31</v>
      </c>
      <c r="G7975" s="15"/>
      <c r="H7975" s="14" t="n">
        <f aca="false">IFERROR(IF($F$3=0,"-",Tabla1[[#This Row],[Precio de Cliente neto]]*(1+$F$3)),"-")</f>
        <v>346.97985</v>
      </c>
      <c r="I7975" s="14" t="n">
        <v>330.457</v>
      </c>
      <c r="J7975" s="14" t="n">
        <v>297.4113</v>
      </c>
    </row>
    <row r="7976" customFormat="false" ht="15" hidden="false" customHeight="false" outlineLevel="0" collapsed="false">
      <c r="A7976" s="12" t="n">
        <v>78613</v>
      </c>
      <c r="B7976" s="13" t="s">
        <v>7989</v>
      </c>
      <c r="C7976" s="14" t="n">
        <f aca="false">IF($F$2=0," - ",Tabla1[[#This Row],[Base Precio de Lista neto]])</f>
        <v>572.6074</v>
      </c>
      <c r="D7976" s="14" t="n">
        <f aca="false">IF($F$2=0," - ",Tabla1[[#This Row],[Base Precio de Lista neto]]*(1-$F$2))</f>
        <v>400.82518</v>
      </c>
      <c r="E7976" s="14" t="n">
        <f aca="false">IF($F$2=0," - ",Tabla1[[#This Row],[Base para Mejor precio]]*(1-$F$2))</f>
        <v>360.742662</v>
      </c>
      <c r="F7976" s="12" t="s">
        <v>31</v>
      </c>
      <c r="G7976" s="15"/>
      <c r="H7976" s="14" t="n">
        <f aca="false">IFERROR(IF($F$3=0,"-",Tabla1[[#This Row],[Precio de Cliente neto]]*(1+$F$3)),"-")</f>
        <v>601.23777</v>
      </c>
      <c r="I7976" s="14" t="n">
        <v>572.6074</v>
      </c>
      <c r="J7976" s="14" t="n">
        <v>515.34666</v>
      </c>
    </row>
    <row r="7977" customFormat="false" ht="15" hidden="false" customHeight="false" outlineLevel="0" collapsed="false">
      <c r="A7977" s="12" t="n">
        <v>78621</v>
      </c>
      <c r="B7977" s="13" t="s">
        <v>7990</v>
      </c>
      <c r="C7977" s="14" t="n">
        <f aca="false">IF($F$2=0," - ",Tabla1[[#This Row],[Base Precio de Lista neto]])</f>
        <v>231.4448</v>
      </c>
      <c r="D7977" s="14" t="n">
        <f aca="false">IF($F$2=0," - ",Tabla1[[#This Row],[Base Precio de Lista neto]]*(1-$F$2))</f>
        <v>162.01136</v>
      </c>
      <c r="E7977" s="14" t="n">
        <f aca="false">IF($F$2=0," - ",Tabla1[[#This Row],[Base para Mejor precio]]*(1-$F$2))</f>
        <v>145.810224</v>
      </c>
      <c r="F7977" s="12" t="s">
        <v>31</v>
      </c>
      <c r="G7977" s="15"/>
      <c r="H7977" s="14" t="n">
        <f aca="false">IFERROR(IF($F$3=0,"-",Tabla1[[#This Row],[Precio de Cliente neto]]*(1+$F$3)),"-")</f>
        <v>243.01704</v>
      </c>
      <c r="I7977" s="14" t="n">
        <v>231.4448</v>
      </c>
      <c r="J7977" s="14" t="n">
        <v>208.30032</v>
      </c>
    </row>
    <row r="7978" customFormat="false" ht="15" hidden="false" customHeight="false" outlineLevel="0" collapsed="false">
      <c r="A7978" s="12" t="n">
        <v>78622</v>
      </c>
      <c r="B7978" s="13" t="s">
        <v>7991</v>
      </c>
      <c r="C7978" s="14" t="n">
        <f aca="false">IF($F$2=0," - ",Tabla1[[#This Row],[Base Precio de Lista neto]])</f>
        <v>310.4173</v>
      </c>
      <c r="D7978" s="14" t="n">
        <f aca="false">IF($F$2=0," - ",Tabla1[[#This Row],[Base Precio de Lista neto]]*(1-$F$2))</f>
        <v>217.29211</v>
      </c>
      <c r="E7978" s="14" t="n">
        <f aca="false">IF($F$2=0," - ",Tabla1[[#This Row],[Base para Mejor precio]]*(1-$F$2))</f>
        <v>195.562899</v>
      </c>
      <c r="F7978" s="12" t="s">
        <v>31</v>
      </c>
      <c r="G7978" s="15"/>
      <c r="H7978" s="14" t="n">
        <f aca="false">IFERROR(IF($F$3=0,"-",Tabla1[[#This Row],[Precio de Cliente neto]]*(1+$F$3)),"-")</f>
        <v>325.938165</v>
      </c>
      <c r="I7978" s="14" t="n">
        <v>310.4173</v>
      </c>
      <c r="J7978" s="14" t="n">
        <v>279.37557</v>
      </c>
    </row>
    <row r="7979" customFormat="false" ht="15" hidden="false" customHeight="false" outlineLevel="0" collapsed="false">
      <c r="A7979" s="12" t="n">
        <v>78623</v>
      </c>
      <c r="B7979" s="13" t="s">
        <v>7992</v>
      </c>
      <c r="C7979" s="14" t="n">
        <f aca="false">IF($F$2=0," - ",Tabla1[[#This Row],[Base Precio de Lista neto]])</f>
        <v>428.1017</v>
      </c>
      <c r="D7979" s="14" t="n">
        <f aca="false">IF($F$2=0," - ",Tabla1[[#This Row],[Base Precio de Lista neto]]*(1-$F$2))</f>
        <v>299.67119</v>
      </c>
      <c r="E7979" s="14" t="n">
        <f aca="false">IF($F$2=0," - ",Tabla1[[#This Row],[Base para Mejor precio]]*(1-$F$2))</f>
        <v>269.704071</v>
      </c>
      <c r="F7979" s="12" t="s">
        <v>31</v>
      </c>
      <c r="G7979" s="15"/>
      <c r="H7979" s="14" t="n">
        <f aca="false">IFERROR(IF($F$3=0,"-",Tabla1[[#This Row],[Precio de Cliente neto]]*(1+$F$3)),"-")</f>
        <v>449.506785</v>
      </c>
      <c r="I7979" s="14" t="n">
        <v>428.1017</v>
      </c>
      <c r="J7979" s="14" t="n">
        <v>385.29153</v>
      </c>
    </row>
    <row r="7980" customFormat="false" ht="15" hidden="false" customHeight="false" outlineLevel="0" collapsed="false">
      <c r="A7980" s="12" t="n">
        <v>78651</v>
      </c>
      <c r="B7980" s="13" t="s">
        <v>7993</v>
      </c>
      <c r="C7980" s="14" t="n">
        <f aca="false">IF($F$2=0," - ",Tabla1[[#This Row],[Base Precio de Lista neto]])</f>
        <v>91.0446</v>
      </c>
      <c r="D7980" s="14" t="n">
        <f aca="false">IF($F$2=0," - ",Tabla1[[#This Row],[Base Precio de Lista neto]]*(1-$F$2))</f>
        <v>63.73122</v>
      </c>
      <c r="E7980" s="14" t="n">
        <f aca="false">IF($F$2=0," - ",Tabla1[[#This Row],[Base para Mejor precio]]*(1-$F$2))</f>
        <v>57.358098</v>
      </c>
      <c r="F7980" s="12" t="s">
        <v>31</v>
      </c>
      <c r="G7980" s="15"/>
      <c r="H7980" s="14" t="n">
        <f aca="false">IFERROR(IF($F$3=0,"-",Tabla1[[#This Row],[Precio de Cliente neto]]*(1+$F$3)),"-")</f>
        <v>95.59683</v>
      </c>
      <c r="I7980" s="14" t="n">
        <v>91.0446</v>
      </c>
      <c r="J7980" s="14" t="n">
        <v>81.94014</v>
      </c>
    </row>
    <row r="7981" customFormat="false" ht="15" hidden="false" customHeight="false" outlineLevel="0" collapsed="false">
      <c r="A7981" s="12" t="n">
        <v>78652</v>
      </c>
      <c r="B7981" s="13" t="s">
        <v>7994</v>
      </c>
      <c r="C7981" s="14" t="n">
        <f aca="false">IF($F$2=0," - ",Tabla1[[#This Row],[Base Precio de Lista neto]])</f>
        <v>103.4132</v>
      </c>
      <c r="D7981" s="14" t="n">
        <f aca="false">IF($F$2=0," - ",Tabla1[[#This Row],[Base Precio de Lista neto]]*(1-$F$2))</f>
        <v>72.38924</v>
      </c>
      <c r="E7981" s="14" t="n">
        <f aca="false">IF($F$2=0," - ",Tabla1[[#This Row],[Base para Mejor precio]]*(1-$F$2))</f>
        <v>65.150316</v>
      </c>
      <c r="F7981" s="12" t="s">
        <v>31</v>
      </c>
      <c r="G7981" s="15"/>
      <c r="H7981" s="14" t="n">
        <f aca="false">IFERROR(IF($F$3=0,"-",Tabla1[[#This Row],[Precio de Cliente neto]]*(1+$F$3)),"-")</f>
        <v>108.58386</v>
      </c>
      <c r="I7981" s="14" t="n">
        <v>103.4132</v>
      </c>
      <c r="J7981" s="14" t="n">
        <v>93.07188</v>
      </c>
    </row>
    <row r="7982" customFormat="false" ht="15" hidden="false" customHeight="false" outlineLevel="0" collapsed="false">
      <c r="A7982" s="12" t="n">
        <v>78653</v>
      </c>
      <c r="B7982" s="13" t="s">
        <v>7995</v>
      </c>
      <c r="C7982" s="14" t="n">
        <f aca="false">IF($F$2=0," - ",Tabla1[[#This Row],[Base Precio de Lista neto]])</f>
        <v>114.6523</v>
      </c>
      <c r="D7982" s="14" t="n">
        <f aca="false">IF($F$2=0," - ",Tabla1[[#This Row],[Base Precio de Lista neto]]*(1-$F$2))</f>
        <v>80.25661</v>
      </c>
      <c r="E7982" s="14" t="n">
        <f aca="false">IF($F$2=0," - ",Tabla1[[#This Row],[Base para Mejor precio]]*(1-$F$2))</f>
        <v>72.230949</v>
      </c>
      <c r="F7982" s="12" t="s">
        <v>31</v>
      </c>
      <c r="G7982" s="15"/>
      <c r="H7982" s="14" t="n">
        <f aca="false">IFERROR(IF($F$3=0,"-",Tabla1[[#This Row],[Precio de Cliente neto]]*(1+$F$3)),"-")</f>
        <v>120.384915</v>
      </c>
      <c r="I7982" s="14" t="n">
        <v>114.6523</v>
      </c>
      <c r="J7982" s="14" t="n">
        <v>103.18707</v>
      </c>
    </row>
    <row r="7983" customFormat="false" ht="15" hidden="false" customHeight="false" outlineLevel="0" collapsed="false">
      <c r="A7983" s="12" t="n">
        <v>78671</v>
      </c>
      <c r="B7983" s="13" t="s">
        <v>7996</v>
      </c>
      <c r="C7983" s="14" t="n">
        <f aca="false">IF($F$2=0," - ",Tabla1[[#This Row],[Base Precio de Lista neto]])</f>
        <v>74.714</v>
      </c>
      <c r="D7983" s="14" t="n">
        <f aca="false">IF($F$2=0," - ",Tabla1[[#This Row],[Base Precio de Lista neto]]*(1-$F$2))</f>
        <v>52.2998</v>
      </c>
      <c r="E7983" s="14" t="n">
        <f aca="false">IF($F$2=0," - ",Tabla1[[#This Row],[Base para Mejor precio]]*(1-$F$2))</f>
        <v>47.06982</v>
      </c>
      <c r="F7983" s="12" t="s">
        <v>31</v>
      </c>
      <c r="G7983" s="15"/>
      <c r="H7983" s="14" t="n">
        <f aca="false">IFERROR(IF($F$3=0,"-",Tabla1[[#This Row],[Precio de Cliente neto]]*(1+$F$3)),"-")</f>
        <v>78.4497</v>
      </c>
      <c r="I7983" s="14" t="n">
        <v>74.714</v>
      </c>
      <c r="J7983" s="14" t="n">
        <v>67.2426</v>
      </c>
    </row>
    <row r="7984" customFormat="false" ht="15" hidden="false" customHeight="false" outlineLevel="0" collapsed="false">
      <c r="A7984" s="12" t="n">
        <v>78672</v>
      </c>
      <c r="B7984" s="13" t="s">
        <v>7997</v>
      </c>
      <c r="C7984" s="14" t="n">
        <f aca="false">IF($F$2=0," - ",Tabla1[[#This Row],[Base Precio de Lista neto]])</f>
        <v>97.3482</v>
      </c>
      <c r="D7984" s="14" t="n">
        <f aca="false">IF($F$2=0," - ",Tabla1[[#This Row],[Base Precio de Lista neto]]*(1-$F$2))</f>
        <v>68.14374</v>
      </c>
      <c r="E7984" s="14" t="n">
        <f aca="false">IF($F$2=0," - ",Tabla1[[#This Row],[Base para Mejor precio]]*(1-$F$2))</f>
        <v>61.329366</v>
      </c>
      <c r="F7984" s="12" t="s">
        <v>31</v>
      </c>
      <c r="G7984" s="15"/>
      <c r="H7984" s="14" t="n">
        <f aca="false">IFERROR(IF($F$3=0,"-",Tabla1[[#This Row],[Precio de Cliente neto]]*(1+$F$3)),"-")</f>
        <v>102.21561</v>
      </c>
      <c r="I7984" s="14" t="n">
        <v>97.3482</v>
      </c>
      <c r="J7984" s="14" t="n">
        <v>87.61338</v>
      </c>
    </row>
    <row r="7985" customFormat="false" ht="15" hidden="false" customHeight="false" outlineLevel="0" collapsed="false">
      <c r="A7985" s="12" t="n">
        <v>78673</v>
      </c>
      <c r="B7985" s="13" t="s">
        <v>7998</v>
      </c>
      <c r="C7985" s="14" t="n">
        <f aca="false">IF($F$2=0," - ",Tabla1[[#This Row],[Base Precio de Lista neto]])</f>
        <v>123.0965</v>
      </c>
      <c r="D7985" s="14" t="n">
        <f aca="false">IF($F$2=0," - ",Tabla1[[#This Row],[Base Precio de Lista neto]]*(1-$F$2))</f>
        <v>86.16755</v>
      </c>
      <c r="E7985" s="14" t="n">
        <f aca="false">IF($F$2=0," - ",Tabla1[[#This Row],[Base para Mejor precio]]*(1-$F$2))</f>
        <v>77.550795</v>
      </c>
      <c r="F7985" s="12" t="s">
        <v>31</v>
      </c>
      <c r="G7985" s="15"/>
      <c r="H7985" s="14" t="n">
        <f aca="false">IFERROR(IF($F$3=0,"-",Tabla1[[#This Row],[Precio de Cliente neto]]*(1+$F$3)),"-")</f>
        <v>129.251325</v>
      </c>
      <c r="I7985" s="14" t="n">
        <v>123.0965</v>
      </c>
      <c r="J7985" s="14" t="n">
        <v>110.78685</v>
      </c>
    </row>
    <row r="7986" customFormat="false" ht="15" hidden="false" customHeight="false" outlineLevel="0" collapsed="false">
      <c r="A7986" s="12" t="n">
        <v>78702</v>
      </c>
      <c r="B7986" s="13" t="s">
        <v>7999</v>
      </c>
      <c r="C7986" s="14" t="n">
        <f aca="false">IF($F$2=0," - ",Tabla1[[#This Row],[Base Precio de Lista neto]])</f>
        <v>182.3256</v>
      </c>
      <c r="D7986" s="14" t="n">
        <f aca="false">IF($F$2=0," - ",Tabla1[[#This Row],[Base Precio de Lista neto]]*(1-$F$2))</f>
        <v>127.62792</v>
      </c>
      <c r="E7986" s="14" t="n">
        <f aca="false">IF($F$2=0," - ",Tabla1[[#This Row],[Base para Mejor precio]]*(1-$F$2))</f>
        <v>114.865128</v>
      </c>
      <c r="F7986" s="12" t="s">
        <v>31</v>
      </c>
      <c r="G7986" s="15"/>
      <c r="H7986" s="14" t="n">
        <f aca="false">IFERROR(IF($F$3=0,"-",Tabla1[[#This Row],[Precio de Cliente neto]]*(1+$F$3)),"-")</f>
        <v>191.44188</v>
      </c>
      <c r="I7986" s="14" t="n">
        <v>182.3256</v>
      </c>
      <c r="J7986" s="14" t="n">
        <v>164.09304</v>
      </c>
    </row>
    <row r="7987" customFormat="false" ht="15" hidden="false" customHeight="false" outlineLevel="0" collapsed="false">
      <c r="A7987" s="12" t="n">
        <v>78703</v>
      </c>
      <c r="B7987" s="13" t="s">
        <v>8000</v>
      </c>
      <c r="C7987" s="14" t="n">
        <f aca="false">IF($F$2=0," - ",Tabla1[[#This Row],[Base Precio de Lista neto]])</f>
        <v>253.4488</v>
      </c>
      <c r="D7987" s="14" t="n">
        <f aca="false">IF($F$2=0," - ",Tabla1[[#This Row],[Base Precio de Lista neto]]*(1-$F$2))</f>
        <v>177.41416</v>
      </c>
      <c r="E7987" s="14" t="n">
        <f aca="false">IF($F$2=0," - ",Tabla1[[#This Row],[Base para Mejor precio]]*(1-$F$2))</f>
        <v>159.672744</v>
      </c>
      <c r="F7987" s="12" t="s">
        <v>31</v>
      </c>
      <c r="G7987" s="15"/>
      <c r="H7987" s="14" t="n">
        <f aca="false">IFERROR(IF($F$3=0,"-",Tabla1[[#This Row],[Precio de Cliente neto]]*(1+$F$3)),"-")</f>
        <v>266.12124</v>
      </c>
      <c r="I7987" s="14" t="n">
        <v>253.4488</v>
      </c>
      <c r="J7987" s="14" t="n">
        <v>228.10392</v>
      </c>
    </row>
    <row r="7988" customFormat="false" ht="15" hidden="false" customHeight="false" outlineLevel="0" collapsed="false">
      <c r="A7988" s="12" t="n">
        <v>78704</v>
      </c>
      <c r="B7988" s="13" t="s">
        <v>8001</v>
      </c>
      <c r="C7988" s="14" t="n">
        <f aca="false">IF($F$2=0," - ",Tabla1[[#This Row],[Base Precio de Lista neto]])</f>
        <v>269.5635</v>
      </c>
      <c r="D7988" s="14" t="n">
        <f aca="false">IF($F$2=0," - ",Tabla1[[#This Row],[Base Precio de Lista neto]]*(1-$F$2))</f>
        <v>188.69445</v>
      </c>
      <c r="E7988" s="14" t="n">
        <f aca="false">IF($F$2=0," - ",Tabla1[[#This Row],[Base para Mejor precio]]*(1-$F$2))</f>
        <v>169.825005</v>
      </c>
      <c r="F7988" s="12" t="s">
        <v>31</v>
      </c>
      <c r="G7988" s="15"/>
      <c r="H7988" s="14" t="n">
        <f aca="false">IFERROR(IF($F$3=0,"-",Tabla1[[#This Row],[Precio de Cliente neto]]*(1+$F$3)),"-")</f>
        <v>283.041675</v>
      </c>
      <c r="I7988" s="14" t="n">
        <v>269.5635</v>
      </c>
      <c r="J7988" s="14" t="n">
        <v>242.60715</v>
      </c>
    </row>
    <row r="7989" customFormat="false" ht="15" hidden="false" customHeight="false" outlineLevel="0" collapsed="false">
      <c r="A7989" s="12" t="n">
        <v>78724</v>
      </c>
      <c r="B7989" s="13" t="s">
        <v>8002</v>
      </c>
      <c r="C7989" s="14" t="n">
        <f aca="false">IF($F$2=0," - ",Tabla1[[#This Row],[Base Precio de Lista neto]])</f>
        <v>228.7689</v>
      </c>
      <c r="D7989" s="14" t="n">
        <f aca="false">IF($F$2=0," - ",Tabla1[[#This Row],[Base Precio de Lista neto]]*(1-$F$2))</f>
        <v>160.13823</v>
      </c>
      <c r="E7989" s="14" t="n">
        <f aca="false">IF($F$2=0," - ",Tabla1[[#This Row],[Base para Mejor precio]]*(1-$F$2))</f>
        <v>144.124407</v>
      </c>
      <c r="F7989" s="12" t="s">
        <v>31</v>
      </c>
      <c r="G7989" s="15"/>
      <c r="H7989" s="14" t="n">
        <f aca="false">IFERROR(IF($F$3=0,"-",Tabla1[[#This Row],[Precio de Cliente neto]]*(1+$F$3)),"-")</f>
        <v>240.207345</v>
      </c>
      <c r="I7989" s="14" t="n">
        <v>228.7689</v>
      </c>
      <c r="J7989" s="14" t="n">
        <v>205.89201</v>
      </c>
    </row>
    <row r="7990" customFormat="false" ht="15" hidden="false" customHeight="false" outlineLevel="0" collapsed="false">
      <c r="A7990" s="12" t="n">
        <v>78725</v>
      </c>
      <c r="B7990" s="13" t="s">
        <v>8003</v>
      </c>
      <c r="C7990" s="14" t="n">
        <f aca="false">IF($F$2=0," - ",Tabla1[[#This Row],[Base Precio de Lista neto]])</f>
        <v>316.7207</v>
      </c>
      <c r="D7990" s="14" t="n">
        <f aca="false">IF($F$2=0," - ",Tabla1[[#This Row],[Base Precio de Lista neto]]*(1-$F$2))</f>
        <v>221.70449</v>
      </c>
      <c r="E7990" s="14" t="n">
        <f aca="false">IF($F$2=0," - ",Tabla1[[#This Row],[Base para Mejor precio]]*(1-$F$2))</f>
        <v>199.534041</v>
      </c>
      <c r="F7990" s="12" t="s">
        <v>31</v>
      </c>
      <c r="G7990" s="15"/>
      <c r="H7990" s="14" t="n">
        <f aca="false">IFERROR(IF($F$3=0,"-",Tabla1[[#This Row],[Precio de Cliente neto]]*(1+$F$3)),"-")</f>
        <v>332.556735</v>
      </c>
      <c r="I7990" s="14" t="n">
        <v>316.7207</v>
      </c>
      <c r="J7990" s="14" t="n">
        <v>285.04863</v>
      </c>
    </row>
    <row r="7991" customFormat="false" ht="15" hidden="false" customHeight="false" outlineLevel="0" collapsed="false">
      <c r="A7991" s="12" t="n">
        <v>78726</v>
      </c>
      <c r="B7991" s="13" t="s">
        <v>8004</v>
      </c>
      <c r="C7991" s="14" t="n">
        <f aca="false">IF($F$2=0," - ",Tabla1[[#This Row],[Base Precio de Lista neto]])</f>
        <v>337.1179</v>
      </c>
      <c r="D7991" s="14" t="n">
        <f aca="false">IF($F$2=0," - ",Tabla1[[#This Row],[Base Precio de Lista neto]]*(1-$F$2))</f>
        <v>235.98253</v>
      </c>
      <c r="E7991" s="14" t="n">
        <f aca="false">IF($F$2=0," - ",Tabla1[[#This Row],[Base para Mejor precio]]*(1-$F$2))</f>
        <v>212.384277</v>
      </c>
      <c r="F7991" s="12" t="s">
        <v>31</v>
      </c>
      <c r="G7991" s="15"/>
      <c r="H7991" s="14" t="n">
        <f aca="false">IFERROR(IF($F$3=0,"-",Tabla1[[#This Row],[Precio de Cliente neto]]*(1+$F$3)),"-")</f>
        <v>353.973795</v>
      </c>
      <c r="I7991" s="14" t="n">
        <v>337.1179</v>
      </c>
      <c r="J7991" s="14" t="n">
        <v>303.40611</v>
      </c>
    </row>
    <row r="7992" customFormat="false" ht="15" hidden="false" customHeight="false" outlineLevel="0" collapsed="false">
      <c r="A7992" s="12" t="n">
        <v>78745</v>
      </c>
      <c r="B7992" s="13" t="s">
        <v>8005</v>
      </c>
      <c r="C7992" s="14" t="n">
        <f aca="false">IF($F$2=0," - ",Tabla1[[#This Row],[Base Precio de Lista neto]])</f>
        <v>147.4181</v>
      </c>
      <c r="D7992" s="14" t="n">
        <f aca="false">IF($F$2=0," - ",Tabla1[[#This Row],[Base Precio de Lista neto]]*(1-$F$2))</f>
        <v>103.19267</v>
      </c>
      <c r="E7992" s="14" t="n">
        <f aca="false">IF($F$2=0," - ",Tabla1[[#This Row],[Base para Mejor precio]]*(1-$F$2))</f>
        <v>92.873403</v>
      </c>
      <c r="F7992" s="12" t="s">
        <v>31</v>
      </c>
      <c r="G7992" s="15"/>
      <c r="H7992" s="14" t="n">
        <f aca="false">IFERROR(IF($F$3=0,"-",Tabla1[[#This Row],[Precio de Cliente neto]]*(1+$F$3)),"-")</f>
        <v>154.789005</v>
      </c>
      <c r="I7992" s="14" t="n">
        <v>147.4181</v>
      </c>
      <c r="J7992" s="14" t="n">
        <v>132.67629</v>
      </c>
    </row>
    <row r="7993" customFormat="false" ht="15" hidden="false" customHeight="false" outlineLevel="0" collapsed="false">
      <c r="A7993" s="12" t="n">
        <v>78746</v>
      </c>
      <c r="B7993" s="13" t="s">
        <v>8006</v>
      </c>
      <c r="C7993" s="14" t="n">
        <f aca="false">IF($F$2=0," - ",Tabla1[[#This Row],[Base Precio de Lista neto]])</f>
        <v>155.8631</v>
      </c>
      <c r="D7993" s="14" t="n">
        <f aca="false">IF($F$2=0," - ",Tabla1[[#This Row],[Base Precio de Lista neto]]*(1-$F$2))</f>
        <v>109.10417</v>
      </c>
      <c r="E7993" s="14" t="n">
        <f aca="false">IF($F$2=0," - ",Tabla1[[#This Row],[Base para Mejor precio]]*(1-$F$2))</f>
        <v>98.193753</v>
      </c>
      <c r="F7993" s="12" t="s">
        <v>31</v>
      </c>
      <c r="G7993" s="15"/>
      <c r="H7993" s="14" t="n">
        <f aca="false">IFERROR(IF($F$3=0,"-",Tabla1[[#This Row],[Precio de Cliente neto]]*(1+$F$3)),"-")</f>
        <v>163.656255</v>
      </c>
      <c r="I7993" s="14" t="n">
        <v>155.8631</v>
      </c>
      <c r="J7993" s="14" t="n">
        <v>140.27679</v>
      </c>
    </row>
    <row r="7994" customFormat="false" ht="15" hidden="false" customHeight="false" outlineLevel="0" collapsed="false">
      <c r="A7994" s="12" t="n">
        <v>78747</v>
      </c>
      <c r="B7994" s="13" t="s">
        <v>8007</v>
      </c>
      <c r="C7994" s="14" t="n">
        <f aca="false">IF($F$2=0," - ",Tabla1[[#This Row],[Base Precio de Lista neto]])</f>
        <v>202.8421</v>
      </c>
      <c r="D7994" s="14" t="n">
        <f aca="false">IF($F$2=0," - ",Tabla1[[#This Row],[Base Precio de Lista neto]]*(1-$F$2))</f>
        <v>141.98947</v>
      </c>
      <c r="E7994" s="14" t="n">
        <f aca="false">IF($F$2=0," - ",Tabla1[[#This Row],[Base para Mejor precio]]*(1-$F$2))</f>
        <v>127.790523</v>
      </c>
      <c r="F7994" s="12" t="s">
        <v>31</v>
      </c>
      <c r="G7994" s="15"/>
      <c r="H7994" s="14" t="n">
        <f aca="false">IFERROR(IF($F$3=0,"-",Tabla1[[#This Row],[Precio de Cliente neto]]*(1+$F$3)),"-")</f>
        <v>212.984205</v>
      </c>
      <c r="I7994" s="14" t="n">
        <v>202.8421</v>
      </c>
      <c r="J7994" s="14" t="n">
        <v>182.55789</v>
      </c>
    </row>
    <row r="7995" customFormat="false" ht="15" hidden="false" customHeight="false" outlineLevel="0" collapsed="false">
      <c r="A7995" s="12" t="n">
        <v>78748</v>
      </c>
      <c r="B7995" s="13" t="s">
        <v>8008</v>
      </c>
      <c r="C7995" s="14" t="n">
        <f aca="false">IF($F$2=0," - ",Tabla1[[#This Row],[Base Precio de Lista neto]])</f>
        <v>202.8421</v>
      </c>
      <c r="D7995" s="14" t="n">
        <f aca="false">IF($F$2=0," - ",Tabla1[[#This Row],[Base Precio de Lista neto]]*(1-$F$2))</f>
        <v>141.98947</v>
      </c>
      <c r="E7995" s="14" t="n">
        <f aca="false">IF($F$2=0," - ",Tabla1[[#This Row],[Base para Mejor precio]]*(1-$F$2))</f>
        <v>127.790523</v>
      </c>
      <c r="F7995" s="12" t="s">
        <v>31</v>
      </c>
      <c r="G7995" s="15"/>
      <c r="H7995" s="14" t="n">
        <f aca="false">IFERROR(IF($F$3=0,"-",Tabla1[[#This Row],[Precio de Cliente neto]]*(1+$F$3)),"-")</f>
        <v>212.984205</v>
      </c>
      <c r="I7995" s="14" t="n">
        <v>202.8421</v>
      </c>
      <c r="J7995" s="14" t="n">
        <v>182.55789</v>
      </c>
    </row>
    <row r="7996" customFormat="false" ht="15" hidden="false" customHeight="false" outlineLevel="0" collapsed="false">
      <c r="A7996" s="12" t="n">
        <v>78767</v>
      </c>
      <c r="B7996" s="13" t="s">
        <v>8009</v>
      </c>
      <c r="C7996" s="14" t="n">
        <f aca="false">IF($F$2=0," - ",Tabla1[[#This Row],[Base Precio de Lista neto]])</f>
        <v>94.1366</v>
      </c>
      <c r="D7996" s="14" t="n">
        <f aca="false">IF($F$2=0," - ",Tabla1[[#This Row],[Base Precio de Lista neto]]*(1-$F$2))</f>
        <v>65.89562</v>
      </c>
      <c r="E7996" s="14" t="n">
        <f aca="false">IF($F$2=0," - ",Tabla1[[#This Row],[Base para Mejor precio]]*(1-$F$2))</f>
        <v>59.306058</v>
      </c>
      <c r="F7996" s="12" t="s">
        <v>31</v>
      </c>
      <c r="G7996" s="15"/>
      <c r="H7996" s="14" t="n">
        <f aca="false">IFERROR(IF($F$3=0,"-",Tabla1[[#This Row],[Precio de Cliente neto]]*(1+$F$3)),"-")</f>
        <v>98.84343</v>
      </c>
      <c r="I7996" s="14" t="n">
        <v>94.1366</v>
      </c>
      <c r="J7996" s="14" t="n">
        <v>84.72294</v>
      </c>
    </row>
    <row r="7997" customFormat="false" ht="15" hidden="false" customHeight="false" outlineLevel="0" collapsed="false">
      <c r="A7997" s="12" t="n">
        <v>78768</v>
      </c>
      <c r="B7997" s="13" t="s">
        <v>8010</v>
      </c>
      <c r="C7997" s="14" t="n">
        <f aca="false">IF($F$2=0," - ",Tabla1[[#This Row],[Base Precio de Lista neto]])</f>
        <v>101.51</v>
      </c>
      <c r="D7997" s="14" t="n">
        <f aca="false">IF($F$2=0," - ",Tabla1[[#This Row],[Base Precio de Lista neto]]*(1-$F$2))</f>
        <v>71.057</v>
      </c>
      <c r="E7997" s="14" t="n">
        <f aca="false">IF($F$2=0," - ",Tabla1[[#This Row],[Base para Mejor precio]]*(1-$F$2))</f>
        <v>63.9513</v>
      </c>
      <c r="F7997" s="12" t="s">
        <v>31</v>
      </c>
      <c r="G7997" s="15"/>
      <c r="H7997" s="14" t="n">
        <f aca="false">IFERROR(IF($F$3=0,"-",Tabla1[[#This Row],[Precio de Cliente neto]]*(1+$F$3)),"-")</f>
        <v>106.5855</v>
      </c>
      <c r="I7997" s="14" t="n">
        <v>101.51</v>
      </c>
      <c r="J7997" s="14" t="n">
        <v>91.359</v>
      </c>
    </row>
    <row r="7998" customFormat="false" ht="15" hidden="false" customHeight="false" outlineLevel="0" collapsed="false">
      <c r="A7998" s="12" t="n">
        <v>78769</v>
      </c>
      <c r="B7998" s="13" t="s">
        <v>8011</v>
      </c>
      <c r="C7998" s="14" t="n">
        <f aca="false">IF($F$2=0," - ",Tabla1[[#This Row],[Base Precio de Lista neto]])</f>
        <v>130.9463</v>
      </c>
      <c r="D7998" s="14" t="n">
        <f aca="false">IF($F$2=0," - ",Tabla1[[#This Row],[Base Precio de Lista neto]]*(1-$F$2))</f>
        <v>91.66241</v>
      </c>
      <c r="E7998" s="14" t="n">
        <f aca="false">IF($F$2=0," - ",Tabla1[[#This Row],[Base para Mejor precio]]*(1-$F$2))</f>
        <v>82.496169</v>
      </c>
      <c r="F7998" s="12" t="s">
        <v>31</v>
      </c>
      <c r="G7998" s="15"/>
      <c r="H7998" s="14" t="n">
        <f aca="false">IFERROR(IF($F$3=0,"-",Tabla1[[#This Row],[Precio de Cliente neto]]*(1+$F$3)),"-")</f>
        <v>137.493615</v>
      </c>
      <c r="I7998" s="14" t="n">
        <v>130.9463</v>
      </c>
      <c r="J7998" s="14" t="n">
        <v>117.85167</v>
      </c>
    </row>
    <row r="7999" customFormat="false" ht="15" hidden="false" customHeight="false" outlineLevel="0" collapsed="false">
      <c r="A7999" s="12" t="n">
        <v>78770</v>
      </c>
      <c r="B7999" s="13" t="s">
        <v>8012</v>
      </c>
      <c r="C7999" s="14" t="n">
        <f aca="false">IF($F$2=0," - ",Tabla1[[#This Row],[Base Precio de Lista neto]])</f>
        <v>130.9463</v>
      </c>
      <c r="D7999" s="14" t="n">
        <f aca="false">IF($F$2=0," - ",Tabla1[[#This Row],[Base Precio de Lista neto]]*(1-$F$2))</f>
        <v>91.66241</v>
      </c>
      <c r="E7999" s="14" t="n">
        <f aca="false">IF($F$2=0," - ",Tabla1[[#This Row],[Base para Mejor precio]]*(1-$F$2))</f>
        <v>82.496169</v>
      </c>
      <c r="F7999" s="12" t="s">
        <v>31</v>
      </c>
      <c r="G7999" s="15"/>
      <c r="H7999" s="14" t="n">
        <f aca="false">IFERROR(IF($F$3=0,"-",Tabla1[[#This Row],[Precio de Cliente neto]]*(1+$F$3)),"-")</f>
        <v>137.493615</v>
      </c>
      <c r="I7999" s="14" t="n">
        <v>130.9463</v>
      </c>
      <c r="J7999" s="14" t="n">
        <v>117.85167</v>
      </c>
    </row>
    <row r="8000" customFormat="false" ht="15" hidden="false" customHeight="false" outlineLevel="0" collapsed="false">
      <c r="A8000" s="12" t="n">
        <v>78850</v>
      </c>
      <c r="B8000" s="13" t="s">
        <v>8013</v>
      </c>
      <c r="C8000" s="14" t="n">
        <f aca="false">IF($F$2=0," - ",Tabla1[[#This Row],[Base Precio de Lista neto]])</f>
        <v>61.4424</v>
      </c>
      <c r="D8000" s="14" t="n">
        <f aca="false">IF($F$2=0," - ",Tabla1[[#This Row],[Base Precio de Lista neto]]*(1-$F$2))</f>
        <v>43.00968</v>
      </c>
      <c r="E8000" s="14" t="n">
        <f aca="false">IF($F$2=0," - ",Tabla1[[#This Row],[Base para Mejor precio]]*(1-$F$2))</f>
        <v>38.708712</v>
      </c>
      <c r="F8000" s="12" t="s">
        <v>17</v>
      </c>
      <c r="G8000" s="15"/>
      <c r="H8000" s="14" t="n">
        <f aca="false">IFERROR(IF($F$3=0,"-",Tabla1[[#This Row],[Precio de Cliente neto]]*(1+$F$3)),"-")</f>
        <v>64.51452</v>
      </c>
      <c r="I8000" s="14" t="n">
        <v>61.4424</v>
      </c>
      <c r="J8000" s="14" t="n">
        <v>55.29816</v>
      </c>
    </row>
    <row r="8001" customFormat="false" ht="15" hidden="false" customHeight="false" outlineLevel="0" collapsed="false">
      <c r="A8001" s="12" t="n">
        <v>78853</v>
      </c>
      <c r="B8001" s="13" t="s">
        <v>8014</v>
      </c>
      <c r="C8001" s="14" t="n">
        <f aca="false">IF($F$2=0," - ",Tabla1[[#This Row],[Base Precio de Lista neto]])</f>
        <v>85.4316</v>
      </c>
      <c r="D8001" s="14" t="n">
        <f aca="false">IF($F$2=0," - ",Tabla1[[#This Row],[Base Precio de Lista neto]]*(1-$F$2))</f>
        <v>59.80212</v>
      </c>
      <c r="E8001" s="14" t="n">
        <f aca="false">IF($F$2=0," - ",Tabla1[[#This Row],[Base para Mejor precio]]*(1-$F$2))</f>
        <v>53.821908</v>
      </c>
      <c r="F8001" s="12" t="s">
        <v>17</v>
      </c>
      <c r="G8001" s="15"/>
      <c r="H8001" s="14" t="n">
        <f aca="false">IFERROR(IF($F$3=0,"-",Tabla1[[#This Row],[Precio de Cliente neto]]*(1+$F$3)),"-")</f>
        <v>89.70318</v>
      </c>
      <c r="I8001" s="14" t="n">
        <v>85.4316</v>
      </c>
      <c r="J8001" s="14" t="n">
        <v>76.88844</v>
      </c>
    </row>
    <row r="8002" customFormat="false" ht="15" hidden="false" customHeight="false" outlineLevel="0" collapsed="false">
      <c r="A8002" s="12" t="n">
        <v>78855</v>
      </c>
      <c r="B8002" s="13" t="s">
        <v>8015</v>
      </c>
      <c r="C8002" s="14" t="n">
        <f aca="false">IF($F$2=0," - ",Tabla1[[#This Row],[Base Precio de Lista neto]])</f>
        <v>103.4476</v>
      </c>
      <c r="D8002" s="14" t="n">
        <f aca="false">IF($F$2=0," - ",Tabla1[[#This Row],[Base Precio de Lista neto]]*(1-$F$2))</f>
        <v>72.41332</v>
      </c>
      <c r="E8002" s="14" t="n">
        <f aca="false">IF($F$2=0," - ",Tabla1[[#This Row],[Base para Mejor precio]]*(1-$F$2))</f>
        <v>65.171988</v>
      </c>
      <c r="F8002" s="12" t="s">
        <v>17</v>
      </c>
      <c r="G8002" s="15"/>
      <c r="H8002" s="14" t="n">
        <f aca="false">IFERROR(IF($F$3=0,"-",Tabla1[[#This Row],[Precio de Cliente neto]]*(1+$F$3)),"-")</f>
        <v>108.61998</v>
      </c>
      <c r="I8002" s="14" t="n">
        <v>103.4476</v>
      </c>
      <c r="J8002" s="14" t="n">
        <v>93.10284</v>
      </c>
    </row>
    <row r="8003" customFormat="false" ht="15" hidden="false" customHeight="false" outlineLevel="0" collapsed="false">
      <c r="A8003" s="12" t="n">
        <v>78857</v>
      </c>
      <c r="B8003" s="13" t="s">
        <v>8016</v>
      </c>
      <c r="C8003" s="14" t="n">
        <f aca="false">IF($F$2=0," - ",Tabla1[[#This Row],[Base Precio de Lista neto]])</f>
        <v>127.9666</v>
      </c>
      <c r="D8003" s="14" t="n">
        <f aca="false">IF($F$2=0," - ",Tabla1[[#This Row],[Base Precio de Lista neto]]*(1-$F$2))</f>
        <v>89.57662</v>
      </c>
      <c r="E8003" s="14" t="n">
        <f aca="false">IF($F$2=0," - ",Tabla1[[#This Row],[Base para Mejor precio]]*(1-$F$2))</f>
        <v>80.618958</v>
      </c>
      <c r="F8003" s="12" t="s">
        <v>17</v>
      </c>
      <c r="G8003" s="15"/>
      <c r="H8003" s="14" t="n">
        <f aca="false">IFERROR(IF($F$3=0,"-",Tabla1[[#This Row],[Precio de Cliente neto]]*(1+$F$3)),"-")</f>
        <v>134.36493</v>
      </c>
      <c r="I8003" s="14" t="n">
        <v>127.9666</v>
      </c>
      <c r="J8003" s="14" t="n">
        <v>115.16994</v>
      </c>
    </row>
    <row r="8004" customFormat="false" ht="15" hidden="false" customHeight="false" outlineLevel="0" collapsed="false">
      <c r="A8004" s="12" t="n">
        <v>78860</v>
      </c>
      <c r="B8004" s="13" t="s">
        <v>8017</v>
      </c>
      <c r="C8004" s="14" t="n">
        <f aca="false">IF($F$2=0," - ",Tabla1[[#This Row],[Base Precio de Lista neto]])</f>
        <v>156.8693</v>
      </c>
      <c r="D8004" s="14" t="n">
        <f aca="false">IF($F$2=0," - ",Tabla1[[#This Row],[Base Precio de Lista neto]]*(1-$F$2))</f>
        <v>109.80851</v>
      </c>
      <c r="E8004" s="14" t="n">
        <f aca="false">IF($F$2=0," - ",Tabla1[[#This Row],[Base para Mejor precio]]*(1-$F$2))</f>
        <v>98.827659</v>
      </c>
      <c r="F8004" s="12" t="s">
        <v>17</v>
      </c>
      <c r="G8004" s="15"/>
      <c r="H8004" s="14" t="n">
        <f aca="false">IFERROR(IF($F$3=0,"-",Tabla1[[#This Row],[Precio de Cliente neto]]*(1+$F$3)),"-")</f>
        <v>164.712765</v>
      </c>
      <c r="I8004" s="14" t="n">
        <v>156.8693</v>
      </c>
      <c r="J8004" s="14" t="n">
        <v>141.18237</v>
      </c>
    </row>
    <row r="8005" customFormat="false" ht="15" hidden="false" customHeight="false" outlineLevel="0" collapsed="false">
      <c r="A8005" s="12" t="n">
        <v>78862</v>
      </c>
      <c r="B8005" s="13" t="s">
        <v>8018</v>
      </c>
      <c r="C8005" s="14" t="n">
        <f aca="false">IF($F$2=0," - ",Tabla1[[#This Row],[Base Precio de Lista neto]])</f>
        <v>206.8709</v>
      </c>
      <c r="D8005" s="14" t="n">
        <f aca="false">IF($F$2=0," - ",Tabla1[[#This Row],[Base Precio de Lista neto]]*(1-$F$2))</f>
        <v>144.80963</v>
      </c>
      <c r="E8005" s="14" t="n">
        <f aca="false">IF($F$2=0," - ",Tabla1[[#This Row],[Base para Mejor precio]]*(1-$F$2))</f>
        <v>130.328667</v>
      </c>
      <c r="F8005" s="12" t="s">
        <v>17</v>
      </c>
      <c r="G8005" s="15"/>
      <c r="H8005" s="14" t="n">
        <f aca="false">IFERROR(IF($F$3=0,"-",Tabla1[[#This Row],[Precio de Cliente neto]]*(1+$F$3)),"-")</f>
        <v>217.214445</v>
      </c>
      <c r="I8005" s="14" t="n">
        <v>206.8709</v>
      </c>
      <c r="J8005" s="14" t="n">
        <v>186.18381</v>
      </c>
    </row>
    <row r="8006" customFormat="false" ht="15" hidden="false" customHeight="false" outlineLevel="0" collapsed="false">
      <c r="A8006" s="12" t="n">
        <v>78863</v>
      </c>
      <c r="B8006" s="13" t="s">
        <v>8019</v>
      </c>
      <c r="C8006" s="14" t="n">
        <f aca="false">IF($F$2=0," - ",Tabla1[[#This Row],[Base Precio de Lista neto]])</f>
        <v>255.6442</v>
      </c>
      <c r="D8006" s="14" t="n">
        <f aca="false">IF($F$2=0," - ",Tabla1[[#This Row],[Base Precio de Lista neto]]*(1-$F$2))</f>
        <v>178.95094</v>
      </c>
      <c r="E8006" s="14" t="n">
        <f aca="false">IF($F$2=0," - ",Tabla1[[#This Row],[Base para Mejor precio]]*(1-$F$2))</f>
        <v>161.055846</v>
      </c>
      <c r="F8006" s="12" t="s">
        <v>17</v>
      </c>
      <c r="G8006" s="15"/>
      <c r="H8006" s="14" t="n">
        <f aca="false">IFERROR(IF($F$3=0,"-",Tabla1[[#This Row],[Precio de Cliente neto]]*(1+$F$3)),"-")</f>
        <v>268.42641</v>
      </c>
      <c r="I8006" s="14" t="n">
        <v>255.6442</v>
      </c>
      <c r="J8006" s="14" t="n">
        <v>230.07978</v>
      </c>
    </row>
    <row r="8007" customFormat="false" ht="15" hidden="false" customHeight="false" outlineLevel="0" collapsed="false">
      <c r="A8007" s="12" t="n">
        <v>78864</v>
      </c>
      <c r="B8007" s="13" t="s">
        <v>8020</v>
      </c>
      <c r="C8007" s="14" t="n">
        <f aca="false">IF($F$2=0," - ",Tabla1[[#This Row],[Base Precio de Lista neto]])</f>
        <v>298.2032</v>
      </c>
      <c r="D8007" s="14" t="n">
        <f aca="false">IF($F$2=0," - ",Tabla1[[#This Row],[Base Precio de Lista neto]]*(1-$F$2))</f>
        <v>208.74224</v>
      </c>
      <c r="E8007" s="14" t="n">
        <f aca="false">IF($F$2=0," - ",Tabla1[[#This Row],[Base para Mejor precio]]*(1-$F$2))</f>
        <v>187.868016</v>
      </c>
      <c r="F8007" s="12" t="s">
        <v>17</v>
      </c>
      <c r="G8007" s="15"/>
      <c r="H8007" s="14" t="n">
        <f aca="false">IFERROR(IF($F$3=0,"-",Tabla1[[#This Row],[Precio de Cliente neto]]*(1+$F$3)),"-")</f>
        <v>313.11336</v>
      </c>
      <c r="I8007" s="14" t="n">
        <v>298.2032</v>
      </c>
      <c r="J8007" s="14" t="n">
        <v>268.38288</v>
      </c>
    </row>
    <row r="8008" customFormat="false" ht="15" hidden="false" customHeight="false" outlineLevel="0" collapsed="false">
      <c r="A8008" s="12" t="n">
        <v>78872</v>
      </c>
      <c r="B8008" s="13" t="s">
        <v>8021</v>
      </c>
      <c r="C8008" s="14" t="n">
        <f aca="false">IF($F$2=0," - ",Tabla1[[#This Row],[Base Precio de Lista neto]])</f>
        <v>1286.0571</v>
      </c>
      <c r="D8008" s="14" t="n">
        <f aca="false">IF($F$2=0," - ",Tabla1[[#This Row],[Base Precio de Lista neto]]*(1-$F$2))</f>
        <v>900.23997</v>
      </c>
      <c r="E8008" s="14" t="n">
        <f aca="false">IF($F$2=0," - ",Tabla1[[#This Row],[Base para Mejor precio]]*(1-$F$2))</f>
        <v>810.215973</v>
      </c>
      <c r="F8008" s="12" t="s">
        <v>17</v>
      </c>
      <c r="G8008" s="15"/>
      <c r="H8008" s="14" t="n">
        <f aca="false">IFERROR(IF($F$3=0,"-",Tabla1[[#This Row],[Precio de Cliente neto]]*(1+$F$3)),"-")</f>
        <v>1350.359955</v>
      </c>
      <c r="I8008" s="14" t="n">
        <v>1286.0571</v>
      </c>
      <c r="J8008" s="14" t="n">
        <v>1157.45139</v>
      </c>
    </row>
    <row r="8009" customFormat="false" ht="15" hidden="false" customHeight="false" outlineLevel="0" collapsed="false">
      <c r="A8009" s="12" t="n">
        <v>78875</v>
      </c>
      <c r="B8009" s="13" t="s">
        <v>8022</v>
      </c>
      <c r="C8009" s="14" t="n">
        <f aca="false">IF($F$2=0," - ",Tabla1[[#This Row],[Base Precio de Lista neto]])</f>
        <v>82.252</v>
      </c>
      <c r="D8009" s="14" t="n">
        <f aca="false">IF($F$2=0," - ",Tabla1[[#This Row],[Base Precio de Lista neto]]*(1-$F$2))</f>
        <v>57.5764</v>
      </c>
      <c r="E8009" s="14" t="n">
        <f aca="false">IF($F$2=0," - ",Tabla1[[#This Row],[Base para Mejor precio]]*(1-$F$2))</f>
        <v>51.81876</v>
      </c>
      <c r="F8009" s="12" t="s">
        <v>17</v>
      </c>
      <c r="G8009" s="15"/>
      <c r="H8009" s="14" t="n">
        <f aca="false">IFERROR(IF($F$3=0,"-",Tabla1[[#This Row],[Precio de Cliente neto]]*(1+$F$3)),"-")</f>
        <v>86.3646</v>
      </c>
      <c r="I8009" s="14" t="n">
        <v>82.252</v>
      </c>
      <c r="J8009" s="14" t="n">
        <v>74.0268</v>
      </c>
    </row>
    <row r="8010" customFormat="false" ht="15" hidden="false" customHeight="false" outlineLevel="0" collapsed="false">
      <c r="A8010" s="12" t="n">
        <v>78878</v>
      </c>
      <c r="B8010" s="13" t="s">
        <v>8023</v>
      </c>
      <c r="C8010" s="14" t="n">
        <f aca="false">IF($F$2=0," - ",Tabla1[[#This Row],[Base Precio de Lista neto]])</f>
        <v>106.5546</v>
      </c>
      <c r="D8010" s="14" t="n">
        <f aca="false">IF($F$2=0," - ",Tabla1[[#This Row],[Base Precio de Lista neto]]*(1-$F$2))</f>
        <v>74.58822</v>
      </c>
      <c r="E8010" s="14" t="n">
        <f aca="false">IF($F$2=0," - ",Tabla1[[#This Row],[Base para Mejor precio]]*(1-$F$2))</f>
        <v>67.129398</v>
      </c>
      <c r="F8010" s="12" t="s">
        <v>17</v>
      </c>
      <c r="G8010" s="15"/>
      <c r="H8010" s="14" t="n">
        <f aca="false">IFERROR(IF($F$3=0,"-",Tabla1[[#This Row],[Precio de Cliente neto]]*(1+$F$3)),"-")</f>
        <v>111.88233</v>
      </c>
      <c r="I8010" s="14" t="n">
        <v>106.5546</v>
      </c>
      <c r="J8010" s="14" t="n">
        <v>95.89914</v>
      </c>
    </row>
    <row r="8011" customFormat="false" ht="15" hidden="false" customHeight="false" outlineLevel="0" collapsed="false">
      <c r="A8011" s="12" t="n">
        <v>78880</v>
      </c>
      <c r="B8011" s="13" t="s">
        <v>8024</v>
      </c>
      <c r="C8011" s="14" t="n">
        <f aca="false">IF($F$2=0," - ",Tabla1[[#This Row],[Base Precio de Lista neto]])</f>
        <v>133.5785</v>
      </c>
      <c r="D8011" s="14" t="n">
        <f aca="false">IF($F$2=0," - ",Tabla1[[#This Row],[Base Precio de Lista neto]]*(1-$F$2))</f>
        <v>93.50495</v>
      </c>
      <c r="E8011" s="14" t="n">
        <f aca="false">IF($F$2=0," - ",Tabla1[[#This Row],[Base para Mejor precio]]*(1-$F$2))</f>
        <v>84.154455</v>
      </c>
      <c r="F8011" s="12" t="s">
        <v>17</v>
      </c>
      <c r="G8011" s="15"/>
      <c r="H8011" s="14" t="n">
        <f aca="false">IFERROR(IF($F$3=0,"-",Tabla1[[#This Row],[Precio de Cliente neto]]*(1+$F$3)),"-")</f>
        <v>140.257425</v>
      </c>
      <c r="I8011" s="14" t="n">
        <v>133.5785</v>
      </c>
      <c r="J8011" s="14" t="n">
        <v>120.22065</v>
      </c>
    </row>
    <row r="8012" customFormat="false" ht="15" hidden="false" customHeight="false" outlineLevel="0" collapsed="false">
      <c r="A8012" s="12" t="n">
        <v>78882</v>
      </c>
      <c r="B8012" s="13" t="s">
        <v>8025</v>
      </c>
      <c r="C8012" s="14" t="n">
        <f aca="false">IF($F$2=0," - ",Tabla1[[#This Row],[Base Precio de Lista neto]])</f>
        <v>158.4104</v>
      </c>
      <c r="D8012" s="14" t="n">
        <f aca="false">IF($F$2=0," - ",Tabla1[[#This Row],[Base Precio de Lista neto]]*(1-$F$2))</f>
        <v>110.88728</v>
      </c>
      <c r="E8012" s="14" t="n">
        <f aca="false">IF($F$2=0," - ",Tabla1[[#This Row],[Base para Mejor precio]]*(1-$F$2))</f>
        <v>99.798552</v>
      </c>
      <c r="F8012" s="12" t="s">
        <v>17</v>
      </c>
      <c r="G8012" s="15"/>
      <c r="H8012" s="14" t="n">
        <f aca="false">IFERROR(IF($F$3=0,"-",Tabla1[[#This Row],[Precio de Cliente neto]]*(1+$F$3)),"-")</f>
        <v>166.33092</v>
      </c>
      <c r="I8012" s="14" t="n">
        <v>158.4104</v>
      </c>
      <c r="J8012" s="14" t="n">
        <v>142.56936</v>
      </c>
    </row>
    <row r="8013" customFormat="false" ht="15" hidden="false" customHeight="false" outlineLevel="0" collapsed="false">
      <c r="A8013" s="12" t="n">
        <v>78885</v>
      </c>
      <c r="B8013" s="13" t="s">
        <v>8026</v>
      </c>
      <c r="C8013" s="14" t="n">
        <f aca="false">IF($F$2=0," - ",Tabla1[[#This Row],[Base Precio de Lista neto]])</f>
        <v>189.3844</v>
      </c>
      <c r="D8013" s="14" t="n">
        <f aca="false">IF($F$2=0," - ",Tabla1[[#This Row],[Base Precio de Lista neto]]*(1-$F$2))</f>
        <v>132.56908</v>
      </c>
      <c r="E8013" s="14" t="n">
        <f aca="false">IF($F$2=0," - ",Tabla1[[#This Row],[Base para Mejor precio]]*(1-$F$2))</f>
        <v>119.312172</v>
      </c>
      <c r="F8013" s="12" t="s">
        <v>17</v>
      </c>
      <c r="G8013" s="15"/>
      <c r="H8013" s="14" t="n">
        <f aca="false">IFERROR(IF($F$3=0,"-",Tabla1[[#This Row],[Precio de Cliente neto]]*(1+$F$3)),"-")</f>
        <v>198.85362</v>
      </c>
      <c r="I8013" s="14" t="n">
        <v>189.3844</v>
      </c>
      <c r="J8013" s="14" t="n">
        <v>170.44596</v>
      </c>
    </row>
    <row r="8014" customFormat="false" ht="15" hidden="false" customHeight="false" outlineLevel="0" collapsed="false">
      <c r="A8014" s="12" t="n">
        <v>78886</v>
      </c>
      <c r="B8014" s="13" t="s">
        <v>8027</v>
      </c>
      <c r="C8014" s="14" t="n">
        <f aca="false">IF($F$2=0," - ",Tabla1[[#This Row],[Base Precio de Lista neto]])</f>
        <v>221.9482</v>
      </c>
      <c r="D8014" s="14" t="n">
        <f aca="false">IF($F$2=0," - ",Tabla1[[#This Row],[Base Precio de Lista neto]]*(1-$F$2))</f>
        <v>155.36374</v>
      </c>
      <c r="E8014" s="14" t="n">
        <f aca="false">IF($F$2=0," - ",Tabla1[[#This Row],[Base para Mejor precio]]*(1-$F$2))</f>
        <v>139.827366</v>
      </c>
      <c r="F8014" s="12" t="s">
        <v>17</v>
      </c>
      <c r="G8014" s="15"/>
      <c r="H8014" s="14" t="n">
        <f aca="false">IFERROR(IF($F$3=0,"-",Tabla1[[#This Row],[Precio de Cliente neto]]*(1+$F$3)),"-")</f>
        <v>233.04561</v>
      </c>
      <c r="I8014" s="14" t="n">
        <v>221.9482</v>
      </c>
      <c r="J8014" s="14" t="n">
        <v>199.75338</v>
      </c>
    </row>
    <row r="8015" customFormat="false" ht="15" hidden="false" customHeight="false" outlineLevel="0" collapsed="false">
      <c r="A8015" s="12" t="n">
        <v>78887</v>
      </c>
      <c r="B8015" s="13" t="s">
        <v>8028</v>
      </c>
      <c r="C8015" s="14" t="n">
        <f aca="false">IF($F$2=0," - ",Tabla1[[#This Row],[Base Precio de Lista neto]])</f>
        <v>251.5011</v>
      </c>
      <c r="D8015" s="14" t="n">
        <f aca="false">IF($F$2=0," - ",Tabla1[[#This Row],[Base Precio de Lista neto]]*(1-$F$2))</f>
        <v>176.05077</v>
      </c>
      <c r="E8015" s="14" t="n">
        <f aca="false">IF($F$2=0," - ",Tabla1[[#This Row],[Base para Mejor precio]]*(1-$F$2))</f>
        <v>158.445693</v>
      </c>
      <c r="F8015" s="12" t="s">
        <v>17</v>
      </c>
      <c r="G8015" s="15"/>
      <c r="H8015" s="14" t="n">
        <f aca="false">IFERROR(IF($F$3=0,"-",Tabla1[[#This Row],[Precio de Cliente neto]]*(1+$F$3)),"-")</f>
        <v>264.076155</v>
      </c>
      <c r="I8015" s="14" t="n">
        <v>251.5011</v>
      </c>
      <c r="J8015" s="14" t="n">
        <v>226.35099</v>
      </c>
    </row>
    <row r="8016" customFormat="false" ht="15" hidden="false" customHeight="false" outlineLevel="0" collapsed="false">
      <c r="A8016" s="12" t="n">
        <v>78888</v>
      </c>
      <c r="B8016" s="13" t="s">
        <v>8029</v>
      </c>
      <c r="C8016" s="14" t="n">
        <f aca="false">IF($F$2=0," - ",Tabla1[[#This Row],[Base Precio de Lista neto]])</f>
        <v>298.2032</v>
      </c>
      <c r="D8016" s="14" t="n">
        <f aca="false">IF($F$2=0," - ",Tabla1[[#This Row],[Base Precio de Lista neto]]*(1-$F$2))</f>
        <v>208.74224</v>
      </c>
      <c r="E8016" s="14" t="n">
        <f aca="false">IF($F$2=0," - ",Tabla1[[#This Row],[Base para Mejor precio]]*(1-$F$2))</f>
        <v>187.868016</v>
      </c>
      <c r="F8016" s="12" t="s">
        <v>17</v>
      </c>
      <c r="G8016" s="15"/>
      <c r="H8016" s="14" t="n">
        <f aca="false">IFERROR(IF($F$3=0,"-",Tabla1[[#This Row],[Precio de Cliente neto]]*(1+$F$3)),"-")</f>
        <v>313.11336</v>
      </c>
      <c r="I8016" s="14" t="n">
        <v>298.2032</v>
      </c>
      <c r="J8016" s="14" t="n">
        <v>268.38288</v>
      </c>
    </row>
    <row r="8017" customFormat="false" ht="15" hidden="false" customHeight="false" outlineLevel="0" collapsed="false">
      <c r="A8017" s="12" t="n">
        <v>78889</v>
      </c>
      <c r="B8017" s="13" t="s">
        <v>8030</v>
      </c>
      <c r="C8017" s="14" t="n">
        <f aca="false">IF($F$2=0," - ",Tabla1[[#This Row],[Base Precio de Lista neto]])</f>
        <v>368.0513</v>
      </c>
      <c r="D8017" s="14" t="n">
        <f aca="false">IF($F$2=0," - ",Tabla1[[#This Row],[Base Precio de Lista neto]]*(1-$F$2))</f>
        <v>257.63591</v>
      </c>
      <c r="E8017" s="14" t="n">
        <f aca="false">IF($F$2=0," - ",Tabla1[[#This Row],[Base para Mejor precio]]*(1-$F$2))</f>
        <v>231.872319</v>
      </c>
      <c r="F8017" s="12" t="s">
        <v>17</v>
      </c>
      <c r="G8017" s="15"/>
      <c r="H8017" s="14" t="n">
        <f aca="false">IFERROR(IF($F$3=0,"-",Tabla1[[#This Row],[Precio de Cliente neto]]*(1+$F$3)),"-")</f>
        <v>386.453865</v>
      </c>
      <c r="I8017" s="14" t="n">
        <v>368.0513</v>
      </c>
      <c r="J8017" s="14" t="n">
        <v>331.24617</v>
      </c>
    </row>
    <row r="8018" customFormat="false" ht="15" hidden="false" customHeight="false" outlineLevel="0" collapsed="false">
      <c r="A8018" s="12" t="n">
        <v>78897</v>
      </c>
      <c r="B8018" s="13" t="s">
        <v>8031</v>
      </c>
      <c r="C8018" s="14" t="n">
        <f aca="false">IF($F$2=0," - ",Tabla1[[#This Row],[Base Precio de Lista neto]])</f>
        <v>864.1285</v>
      </c>
      <c r="D8018" s="14" t="n">
        <f aca="false">IF($F$2=0," - ",Tabla1[[#This Row],[Base Precio de Lista neto]]*(1-$F$2))</f>
        <v>604.88995</v>
      </c>
      <c r="E8018" s="14" t="n">
        <f aca="false">IF($F$2=0," - ",Tabla1[[#This Row],[Base para Mejor precio]]*(1-$F$2))</f>
        <v>544.400955</v>
      </c>
      <c r="F8018" s="12" t="s">
        <v>17</v>
      </c>
      <c r="G8018" s="15"/>
      <c r="H8018" s="14" t="n">
        <f aca="false">IFERROR(IF($F$3=0,"-",Tabla1[[#This Row],[Precio de Cliente neto]]*(1+$F$3)),"-")</f>
        <v>907.334925</v>
      </c>
      <c r="I8018" s="14" t="n">
        <v>864.1285</v>
      </c>
      <c r="J8018" s="14" t="n">
        <v>777.71565</v>
      </c>
    </row>
    <row r="8019" customFormat="false" ht="15" hidden="false" customHeight="false" outlineLevel="0" collapsed="false">
      <c r="A8019" s="12" t="n">
        <v>78900</v>
      </c>
      <c r="B8019" s="13" t="s">
        <v>8032</v>
      </c>
      <c r="C8019" s="14" t="n">
        <f aca="false">IF($F$2=0," - ",Tabla1[[#This Row],[Base Precio de Lista neto]])</f>
        <v>118.1154</v>
      </c>
      <c r="D8019" s="14" t="n">
        <f aca="false">IF($F$2=0," - ",Tabla1[[#This Row],[Base Precio de Lista neto]]*(1-$F$2))</f>
        <v>82.68078</v>
      </c>
      <c r="E8019" s="14" t="n">
        <f aca="false">IF($F$2=0," - ",Tabla1[[#This Row],[Base para Mejor precio]]*(1-$F$2))</f>
        <v>74.412702</v>
      </c>
      <c r="F8019" s="12" t="s">
        <v>17</v>
      </c>
      <c r="G8019" s="15"/>
      <c r="H8019" s="14" t="n">
        <f aca="false">IFERROR(IF($F$3=0,"-",Tabla1[[#This Row],[Precio de Cliente neto]]*(1+$F$3)),"-")</f>
        <v>124.02117</v>
      </c>
      <c r="I8019" s="14" t="n">
        <v>118.1154</v>
      </c>
      <c r="J8019" s="14" t="n">
        <v>106.30386</v>
      </c>
    </row>
    <row r="8020" customFormat="false" ht="15" hidden="false" customHeight="false" outlineLevel="0" collapsed="false">
      <c r="A8020" s="12" t="n">
        <v>78903</v>
      </c>
      <c r="B8020" s="13" t="s">
        <v>8033</v>
      </c>
      <c r="C8020" s="14" t="n">
        <f aca="false">IF($F$2=0," - ",Tabla1[[#This Row],[Base Precio de Lista neto]])</f>
        <v>167.7557</v>
      </c>
      <c r="D8020" s="14" t="n">
        <f aca="false">IF($F$2=0," - ",Tabla1[[#This Row],[Base Precio de Lista neto]]*(1-$F$2))</f>
        <v>117.42899</v>
      </c>
      <c r="E8020" s="14" t="n">
        <f aca="false">IF($F$2=0," - ",Tabla1[[#This Row],[Base para Mejor precio]]*(1-$F$2))</f>
        <v>105.686091</v>
      </c>
      <c r="F8020" s="12" t="s">
        <v>17</v>
      </c>
      <c r="G8020" s="15"/>
      <c r="H8020" s="14" t="n">
        <f aca="false">IFERROR(IF($F$3=0,"-",Tabla1[[#This Row],[Precio de Cliente neto]]*(1+$F$3)),"-")</f>
        <v>176.143485</v>
      </c>
      <c r="I8020" s="14" t="n">
        <v>167.7557</v>
      </c>
      <c r="J8020" s="14" t="n">
        <v>150.98013</v>
      </c>
    </row>
    <row r="8021" customFormat="false" ht="15" hidden="false" customHeight="false" outlineLevel="0" collapsed="false">
      <c r="A8021" s="12" t="n">
        <v>78905</v>
      </c>
      <c r="B8021" s="13" t="s">
        <v>8034</v>
      </c>
      <c r="C8021" s="14" t="n">
        <f aca="false">IF($F$2=0," - ",Tabla1[[#This Row],[Base Precio de Lista neto]])</f>
        <v>207.9546</v>
      </c>
      <c r="D8021" s="14" t="n">
        <f aca="false">IF($F$2=0," - ",Tabla1[[#This Row],[Base Precio de Lista neto]]*(1-$F$2))</f>
        <v>145.56822</v>
      </c>
      <c r="E8021" s="14" t="n">
        <f aca="false">IF($F$2=0," - ",Tabla1[[#This Row],[Base para Mejor precio]]*(1-$F$2))</f>
        <v>131.011398</v>
      </c>
      <c r="F8021" s="12" t="s">
        <v>17</v>
      </c>
      <c r="G8021" s="15"/>
      <c r="H8021" s="14" t="n">
        <f aca="false">IFERROR(IF($F$3=0,"-",Tabla1[[#This Row],[Precio de Cliente neto]]*(1+$F$3)),"-")</f>
        <v>218.35233</v>
      </c>
      <c r="I8021" s="14" t="n">
        <v>207.9546</v>
      </c>
      <c r="J8021" s="14" t="n">
        <v>187.15914</v>
      </c>
    </row>
    <row r="8022" customFormat="false" ht="15" hidden="false" customHeight="false" outlineLevel="0" collapsed="false">
      <c r="A8022" s="12" t="n">
        <v>78907</v>
      </c>
      <c r="B8022" s="13" t="s">
        <v>8035</v>
      </c>
      <c r="C8022" s="14" t="n">
        <f aca="false">IF($F$2=0," - ",Tabla1[[#This Row],[Base Precio de Lista neto]])</f>
        <v>248.4906</v>
      </c>
      <c r="D8022" s="14" t="n">
        <f aca="false">IF($F$2=0," - ",Tabla1[[#This Row],[Base Precio de Lista neto]]*(1-$F$2))</f>
        <v>173.94342</v>
      </c>
      <c r="E8022" s="14" t="n">
        <f aca="false">IF($F$2=0," - ",Tabla1[[#This Row],[Base para Mejor precio]]*(1-$F$2))</f>
        <v>156.549078</v>
      </c>
      <c r="F8022" s="12" t="s">
        <v>17</v>
      </c>
      <c r="G8022" s="15"/>
      <c r="H8022" s="14" t="n">
        <f aca="false">IFERROR(IF($F$3=0,"-",Tabla1[[#This Row],[Precio de Cliente neto]]*(1+$F$3)),"-")</f>
        <v>260.91513</v>
      </c>
      <c r="I8022" s="14" t="n">
        <v>248.4906</v>
      </c>
      <c r="J8022" s="14" t="n">
        <v>223.64154</v>
      </c>
    </row>
    <row r="8023" customFormat="false" ht="15" hidden="false" customHeight="false" outlineLevel="0" collapsed="false">
      <c r="A8023" s="12" t="n">
        <v>78910</v>
      </c>
      <c r="B8023" s="13" t="s">
        <v>8036</v>
      </c>
      <c r="C8023" s="14" t="n">
        <f aca="false">IF($F$2=0," - ",Tabla1[[#This Row],[Base Precio de Lista neto]])</f>
        <v>298.7088</v>
      </c>
      <c r="D8023" s="14" t="n">
        <f aca="false">IF($F$2=0," - ",Tabla1[[#This Row],[Base Precio de Lista neto]]*(1-$F$2))</f>
        <v>209.09616</v>
      </c>
      <c r="E8023" s="14" t="n">
        <f aca="false">IF($F$2=0," - ",Tabla1[[#This Row],[Base para Mejor precio]]*(1-$F$2))</f>
        <v>188.186544</v>
      </c>
      <c r="F8023" s="12" t="s">
        <v>17</v>
      </c>
      <c r="G8023" s="15"/>
      <c r="H8023" s="14" t="n">
        <f aca="false">IFERROR(IF($F$3=0,"-",Tabla1[[#This Row],[Precio de Cliente neto]]*(1+$F$3)),"-")</f>
        <v>313.64424</v>
      </c>
      <c r="I8023" s="14" t="n">
        <v>298.7088</v>
      </c>
      <c r="J8023" s="14" t="n">
        <v>268.83792</v>
      </c>
    </row>
    <row r="8024" customFormat="false" ht="15" hidden="false" customHeight="false" outlineLevel="0" collapsed="false">
      <c r="A8024" s="12" t="n">
        <v>78912</v>
      </c>
      <c r="B8024" s="13" t="s">
        <v>8037</v>
      </c>
      <c r="C8024" s="14" t="n">
        <f aca="false">IF($F$2=0," - ",Tabla1[[#This Row],[Base Precio de Lista neto]])</f>
        <v>395.2197</v>
      </c>
      <c r="D8024" s="14" t="n">
        <f aca="false">IF($F$2=0," - ",Tabla1[[#This Row],[Base Precio de Lista neto]]*(1-$F$2))</f>
        <v>276.65379</v>
      </c>
      <c r="E8024" s="14" t="n">
        <f aca="false">IF($F$2=0," - ",Tabla1[[#This Row],[Base para Mejor precio]]*(1-$F$2))</f>
        <v>248.988411</v>
      </c>
      <c r="F8024" s="12" t="s">
        <v>17</v>
      </c>
      <c r="G8024" s="15"/>
      <c r="H8024" s="14" t="n">
        <f aca="false">IFERROR(IF($F$3=0,"-",Tabla1[[#This Row],[Precio de Cliente neto]]*(1+$F$3)),"-")</f>
        <v>414.980685</v>
      </c>
      <c r="I8024" s="14" t="n">
        <v>395.2197</v>
      </c>
      <c r="J8024" s="14" t="n">
        <v>355.69773</v>
      </c>
    </row>
    <row r="8025" customFormat="false" ht="15" hidden="false" customHeight="false" outlineLevel="0" collapsed="false">
      <c r="A8025" s="12" t="n">
        <v>78913</v>
      </c>
      <c r="B8025" s="13" t="s">
        <v>8038</v>
      </c>
      <c r="C8025" s="14" t="n">
        <f aca="false">IF($F$2=0," - ",Tabla1[[#This Row],[Base Precio de Lista neto]])</f>
        <v>469.3792</v>
      </c>
      <c r="D8025" s="14" t="n">
        <f aca="false">IF($F$2=0," - ",Tabla1[[#This Row],[Base Precio de Lista neto]]*(1-$F$2))</f>
        <v>328.56544</v>
      </c>
      <c r="E8025" s="14" t="n">
        <f aca="false">IF($F$2=0," - ",Tabla1[[#This Row],[Base para Mejor precio]]*(1-$F$2))</f>
        <v>295.708896</v>
      </c>
      <c r="F8025" s="12" t="s">
        <v>17</v>
      </c>
      <c r="G8025" s="15"/>
      <c r="H8025" s="14" t="n">
        <f aca="false">IFERROR(IF($F$3=0,"-",Tabla1[[#This Row],[Precio de Cliente neto]]*(1+$F$3)),"-")</f>
        <v>492.84816</v>
      </c>
      <c r="I8025" s="14" t="n">
        <v>469.3792</v>
      </c>
      <c r="J8025" s="14" t="n">
        <v>422.44128</v>
      </c>
    </row>
    <row r="8026" customFormat="false" ht="15" hidden="false" customHeight="false" outlineLevel="0" collapsed="false">
      <c r="A8026" s="12" t="n">
        <v>78914</v>
      </c>
      <c r="B8026" s="13" t="s">
        <v>8039</v>
      </c>
      <c r="C8026" s="14" t="n">
        <f aca="false">IF($F$2=0," - ",Tabla1[[#This Row],[Base Precio de Lista neto]])</f>
        <v>585.3267</v>
      </c>
      <c r="D8026" s="14" t="n">
        <f aca="false">IF($F$2=0," - ",Tabla1[[#This Row],[Base Precio de Lista neto]]*(1-$F$2))</f>
        <v>409.72869</v>
      </c>
      <c r="E8026" s="14" t="n">
        <f aca="false">IF($F$2=0," - ",Tabla1[[#This Row],[Base para Mejor precio]]*(1-$F$2))</f>
        <v>368.755821</v>
      </c>
      <c r="F8026" s="12" t="s">
        <v>17</v>
      </c>
      <c r="G8026" s="15"/>
      <c r="H8026" s="14" t="n">
        <f aca="false">IFERROR(IF($F$3=0,"-",Tabla1[[#This Row],[Precio de Cliente neto]]*(1+$F$3)),"-")</f>
        <v>614.593035</v>
      </c>
      <c r="I8026" s="14" t="n">
        <v>585.3267</v>
      </c>
      <c r="J8026" s="14" t="n">
        <v>526.79403</v>
      </c>
    </row>
    <row r="8027" customFormat="false" ht="15" hidden="false" customHeight="false" outlineLevel="0" collapsed="false">
      <c r="A8027" s="12" t="n">
        <v>78922</v>
      </c>
      <c r="B8027" s="13" t="s">
        <v>8040</v>
      </c>
      <c r="C8027" s="14" t="n">
        <f aca="false">IF($F$2=0," - ",Tabla1[[#This Row],[Base Precio de Lista neto]])</f>
        <v>610.5</v>
      </c>
      <c r="D8027" s="14" t="n">
        <f aca="false">IF($F$2=0," - ",Tabla1[[#This Row],[Base Precio de Lista neto]]*(1-$F$2))</f>
        <v>427.35</v>
      </c>
      <c r="E8027" s="14" t="n">
        <f aca="false">IF($F$2=0," - ",Tabla1[[#This Row],[Base para Mejor precio]]*(1-$F$2))</f>
        <v>384.615</v>
      </c>
      <c r="F8027" s="12" t="s">
        <v>17</v>
      </c>
      <c r="G8027" s="15"/>
      <c r="H8027" s="14" t="n">
        <f aca="false">IFERROR(IF($F$3=0,"-",Tabla1[[#This Row],[Precio de Cliente neto]]*(1+$F$3)),"-")</f>
        <v>641.025</v>
      </c>
      <c r="I8027" s="14" t="n">
        <v>610.5</v>
      </c>
      <c r="J8027" s="14" t="n">
        <v>549.45</v>
      </c>
    </row>
    <row r="8028" customFormat="false" ht="15" hidden="false" customHeight="false" outlineLevel="0" collapsed="false">
      <c r="A8028" s="12" t="n">
        <v>80105</v>
      </c>
      <c r="B8028" s="13" t="s">
        <v>8041</v>
      </c>
      <c r="C8028" s="14" t="n">
        <f aca="false">IF($F$2=0," - ",Tabla1[[#This Row],[Base Precio de Lista neto]])</f>
        <v>6612.412</v>
      </c>
      <c r="D8028" s="14" t="n">
        <f aca="false">IF($F$2=0," - ",Tabla1[[#This Row],[Base Precio de Lista neto]]*(1-$F$2))</f>
        <v>4628.6884</v>
      </c>
      <c r="E8028" s="14" t="n">
        <f aca="false">IF($F$2=0," - ",Tabla1[[#This Row],[Base para Mejor precio]]*(1-$F$2))</f>
        <v>4165.81956</v>
      </c>
      <c r="F8028" s="12" t="s">
        <v>14</v>
      </c>
      <c r="G8028" s="15"/>
      <c r="H8028" s="14" t="n">
        <f aca="false">IFERROR(IF($F$3=0,"-",Tabla1[[#This Row],[Precio de Cliente neto]]*(1+$F$3)),"-")</f>
        <v>6943.0326</v>
      </c>
      <c r="I8028" s="14" t="n">
        <v>6612.412</v>
      </c>
      <c r="J8028" s="14" t="n">
        <v>5951.1708</v>
      </c>
    </row>
    <row r="8029" customFormat="false" ht="15" hidden="false" customHeight="false" outlineLevel="0" collapsed="false">
      <c r="A8029" s="12" t="n">
        <v>80106</v>
      </c>
      <c r="B8029" s="13" t="s">
        <v>8042</v>
      </c>
      <c r="C8029" s="14" t="n">
        <f aca="false">IF($F$2=0," - ",Tabla1[[#This Row],[Base Precio de Lista neto]])</f>
        <v>6612.412</v>
      </c>
      <c r="D8029" s="14" t="n">
        <f aca="false">IF($F$2=0," - ",Tabla1[[#This Row],[Base Precio de Lista neto]]*(1-$F$2))</f>
        <v>4628.6884</v>
      </c>
      <c r="E8029" s="14" t="n">
        <f aca="false">IF($F$2=0," - ",Tabla1[[#This Row],[Base para Mejor precio]]*(1-$F$2))</f>
        <v>4165.81956</v>
      </c>
      <c r="F8029" s="12" t="s">
        <v>14</v>
      </c>
      <c r="G8029" s="15"/>
      <c r="H8029" s="14" t="n">
        <f aca="false">IFERROR(IF($F$3=0,"-",Tabla1[[#This Row],[Precio de Cliente neto]]*(1+$F$3)),"-")</f>
        <v>6943.0326</v>
      </c>
      <c r="I8029" s="14" t="n">
        <v>6612.412</v>
      </c>
      <c r="J8029" s="14" t="n">
        <v>5951.1708</v>
      </c>
    </row>
    <row r="8030" customFormat="false" ht="15" hidden="false" customHeight="false" outlineLevel="0" collapsed="false">
      <c r="A8030" s="12" t="n">
        <v>80108</v>
      </c>
      <c r="B8030" s="13" t="s">
        <v>8043</v>
      </c>
      <c r="C8030" s="14" t="n">
        <f aca="false">IF($F$2=0," - ",Tabla1[[#This Row],[Base Precio de Lista neto]])</f>
        <v>6612.412</v>
      </c>
      <c r="D8030" s="14" t="n">
        <f aca="false">IF($F$2=0," - ",Tabla1[[#This Row],[Base Precio de Lista neto]]*(1-$F$2))</f>
        <v>4628.6884</v>
      </c>
      <c r="E8030" s="14" t="n">
        <f aca="false">IF($F$2=0," - ",Tabla1[[#This Row],[Base para Mejor precio]]*(1-$F$2))</f>
        <v>4165.81956</v>
      </c>
      <c r="F8030" s="12" t="s">
        <v>14</v>
      </c>
      <c r="G8030" s="15"/>
      <c r="H8030" s="14" t="n">
        <f aca="false">IFERROR(IF($F$3=0,"-",Tabla1[[#This Row],[Precio de Cliente neto]]*(1+$F$3)),"-")</f>
        <v>6943.0326</v>
      </c>
      <c r="I8030" s="14" t="n">
        <v>6612.412</v>
      </c>
      <c r="J8030" s="14" t="n">
        <v>5951.1708</v>
      </c>
    </row>
    <row r="8031" customFormat="false" ht="15" hidden="false" customHeight="false" outlineLevel="0" collapsed="false">
      <c r="A8031" s="12" t="n">
        <v>80109</v>
      </c>
      <c r="B8031" s="13" t="s">
        <v>8044</v>
      </c>
      <c r="C8031" s="14" t="n">
        <f aca="false">IF($F$2=0," - ",Tabla1[[#This Row],[Base Precio de Lista neto]])</f>
        <v>6612.412</v>
      </c>
      <c r="D8031" s="14" t="n">
        <f aca="false">IF($F$2=0," - ",Tabla1[[#This Row],[Base Precio de Lista neto]]*(1-$F$2))</f>
        <v>4628.6884</v>
      </c>
      <c r="E8031" s="14" t="n">
        <f aca="false">IF($F$2=0," - ",Tabla1[[#This Row],[Base para Mejor precio]]*(1-$F$2))</f>
        <v>4165.81956</v>
      </c>
      <c r="F8031" s="12" t="s">
        <v>14</v>
      </c>
      <c r="G8031" s="15"/>
      <c r="H8031" s="14" t="n">
        <f aca="false">IFERROR(IF($F$3=0,"-",Tabla1[[#This Row],[Precio de Cliente neto]]*(1+$F$3)),"-")</f>
        <v>6943.0326</v>
      </c>
      <c r="I8031" s="14" t="n">
        <v>6612.412</v>
      </c>
      <c r="J8031" s="14" t="n">
        <v>5951.1708</v>
      </c>
    </row>
    <row r="8032" customFormat="false" ht="15" hidden="false" customHeight="false" outlineLevel="0" collapsed="false">
      <c r="A8032" s="12" t="n">
        <v>80125</v>
      </c>
      <c r="B8032" s="13" t="s">
        <v>8045</v>
      </c>
      <c r="C8032" s="14" t="n">
        <f aca="false">IF($F$2=0," - ",Tabla1[[#This Row],[Base Precio de Lista neto]])</f>
        <v>6612.412</v>
      </c>
      <c r="D8032" s="14" t="n">
        <f aca="false">IF($F$2=0," - ",Tabla1[[#This Row],[Base Precio de Lista neto]]*(1-$F$2))</f>
        <v>4628.6884</v>
      </c>
      <c r="E8032" s="14" t="n">
        <f aca="false">IF($F$2=0," - ",Tabla1[[#This Row],[Base para Mejor precio]]*(1-$F$2))</f>
        <v>4165.81956</v>
      </c>
      <c r="F8032" s="12" t="s">
        <v>14</v>
      </c>
      <c r="G8032" s="15"/>
      <c r="H8032" s="14" t="n">
        <f aca="false">IFERROR(IF($F$3=0,"-",Tabla1[[#This Row],[Precio de Cliente neto]]*(1+$F$3)),"-")</f>
        <v>6943.0326</v>
      </c>
      <c r="I8032" s="14" t="n">
        <v>6612.412</v>
      </c>
      <c r="J8032" s="14" t="n">
        <v>5951.1708</v>
      </c>
    </row>
    <row r="8033" customFormat="false" ht="15" hidden="false" customHeight="false" outlineLevel="0" collapsed="false">
      <c r="A8033" s="12" t="n">
        <v>80126</v>
      </c>
      <c r="B8033" s="13" t="s">
        <v>8046</v>
      </c>
      <c r="C8033" s="14" t="n">
        <f aca="false">IF($F$2=0," - ",Tabla1[[#This Row],[Base Precio de Lista neto]])</f>
        <v>6612.412</v>
      </c>
      <c r="D8033" s="14" t="n">
        <f aca="false">IF($F$2=0," - ",Tabla1[[#This Row],[Base Precio de Lista neto]]*(1-$F$2))</f>
        <v>4628.6884</v>
      </c>
      <c r="E8033" s="14" t="n">
        <f aca="false">IF($F$2=0," - ",Tabla1[[#This Row],[Base para Mejor precio]]*(1-$F$2))</f>
        <v>4165.81956</v>
      </c>
      <c r="F8033" s="12" t="s">
        <v>14</v>
      </c>
      <c r="G8033" s="15"/>
      <c r="H8033" s="14" t="n">
        <f aca="false">IFERROR(IF($F$3=0,"-",Tabla1[[#This Row],[Precio de Cliente neto]]*(1+$F$3)),"-")</f>
        <v>6943.0326</v>
      </c>
      <c r="I8033" s="14" t="n">
        <v>6612.412</v>
      </c>
      <c r="J8033" s="14" t="n">
        <v>5951.1708</v>
      </c>
    </row>
    <row r="8034" customFormat="false" ht="15" hidden="false" customHeight="false" outlineLevel="0" collapsed="false">
      <c r="A8034" s="12" t="n">
        <v>80127</v>
      </c>
      <c r="B8034" s="13" t="s">
        <v>8047</v>
      </c>
      <c r="C8034" s="14" t="n">
        <f aca="false">IF($F$2=0," - ",Tabla1[[#This Row],[Base Precio de Lista neto]])</f>
        <v>6612.412</v>
      </c>
      <c r="D8034" s="14" t="n">
        <f aca="false">IF($F$2=0," - ",Tabla1[[#This Row],[Base Precio de Lista neto]]*(1-$F$2))</f>
        <v>4628.6884</v>
      </c>
      <c r="E8034" s="14" t="n">
        <f aca="false">IF($F$2=0," - ",Tabla1[[#This Row],[Base para Mejor precio]]*(1-$F$2))</f>
        <v>4165.81956</v>
      </c>
      <c r="F8034" s="12" t="s">
        <v>14</v>
      </c>
      <c r="G8034" s="15"/>
      <c r="H8034" s="14" t="n">
        <f aca="false">IFERROR(IF($F$3=0,"-",Tabla1[[#This Row],[Precio de Cliente neto]]*(1+$F$3)),"-")</f>
        <v>6943.0326</v>
      </c>
      <c r="I8034" s="14" t="n">
        <v>6612.412</v>
      </c>
      <c r="J8034" s="14" t="n">
        <v>5951.1708</v>
      </c>
    </row>
    <row r="8035" customFormat="false" ht="15" hidden="false" customHeight="false" outlineLevel="0" collapsed="false">
      <c r="A8035" s="12" t="n">
        <v>80128</v>
      </c>
      <c r="B8035" s="13" t="s">
        <v>8048</v>
      </c>
      <c r="C8035" s="14" t="n">
        <f aca="false">IF($F$2=0," - ",Tabla1[[#This Row],[Base Precio de Lista neto]])</f>
        <v>6612.412</v>
      </c>
      <c r="D8035" s="14" t="n">
        <f aca="false">IF($F$2=0," - ",Tabla1[[#This Row],[Base Precio de Lista neto]]*(1-$F$2))</f>
        <v>4628.6884</v>
      </c>
      <c r="E8035" s="14" t="n">
        <f aca="false">IF($F$2=0," - ",Tabla1[[#This Row],[Base para Mejor precio]]*(1-$F$2))</f>
        <v>4165.81956</v>
      </c>
      <c r="F8035" s="12" t="s">
        <v>14</v>
      </c>
      <c r="G8035" s="15"/>
      <c r="H8035" s="14" t="n">
        <f aca="false">IFERROR(IF($F$3=0,"-",Tabla1[[#This Row],[Precio de Cliente neto]]*(1+$F$3)),"-")</f>
        <v>6943.0326</v>
      </c>
      <c r="I8035" s="14" t="n">
        <v>6612.412</v>
      </c>
      <c r="J8035" s="14" t="n">
        <v>5951.1708</v>
      </c>
    </row>
    <row r="8036" customFormat="false" ht="15" hidden="false" customHeight="false" outlineLevel="0" collapsed="false">
      <c r="A8036" s="12" t="n">
        <v>80130</v>
      </c>
      <c r="B8036" s="13" t="s">
        <v>8049</v>
      </c>
      <c r="C8036" s="14" t="n">
        <f aca="false">IF($F$2=0," - ",Tabla1[[#This Row],[Base Precio de Lista neto]])</f>
        <v>6612.412</v>
      </c>
      <c r="D8036" s="14" t="n">
        <f aca="false">IF($F$2=0," - ",Tabla1[[#This Row],[Base Precio de Lista neto]]*(1-$F$2))</f>
        <v>4628.6884</v>
      </c>
      <c r="E8036" s="14" t="n">
        <f aca="false">IF($F$2=0," - ",Tabla1[[#This Row],[Base para Mejor precio]]*(1-$F$2))</f>
        <v>4165.81956</v>
      </c>
      <c r="F8036" s="12" t="s">
        <v>14</v>
      </c>
      <c r="G8036" s="15"/>
      <c r="H8036" s="14" t="n">
        <f aca="false">IFERROR(IF($F$3=0,"-",Tabla1[[#This Row],[Precio de Cliente neto]]*(1+$F$3)),"-")</f>
        <v>6943.0326</v>
      </c>
      <c r="I8036" s="14" t="n">
        <v>6612.412</v>
      </c>
      <c r="J8036" s="14" t="n">
        <v>5951.1708</v>
      </c>
    </row>
    <row r="8037" customFormat="false" ht="15" hidden="false" customHeight="false" outlineLevel="0" collapsed="false">
      <c r="A8037" s="12" t="n">
        <v>80145</v>
      </c>
      <c r="B8037" s="13" t="s">
        <v>8050</v>
      </c>
      <c r="C8037" s="14" t="n">
        <f aca="false">IF($F$2=0," - ",Tabla1[[#This Row],[Base Precio de Lista neto]])</f>
        <v>6612.412</v>
      </c>
      <c r="D8037" s="14" t="n">
        <f aca="false">IF($F$2=0," - ",Tabla1[[#This Row],[Base Precio de Lista neto]]*(1-$F$2))</f>
        <v>4628.6884</v>
      </c>
      <c r="E8037" s="14" t="n">
        <f aca="false">IF($F$2=0," - ",Tabla1[[#This Row],[Base para Mejor precio]]*(1-$F$2))</f>
        <v>4165.81956</v>
      </c>
      <c r="F8037" s="12" t="s">
        <v>14</v>
      </c>
      <c r="G8037" s="15"/>
      <c r="H8037" s="14" t="n">
        <f aca="false">IFERROR(IF($F$3=0,"-",Tabla1[[#This Row],[Precio de Cliente neto]]*(1+$F$3)),"-")</f>
        <v>6943.0326</v>
      </c>
      <c r="I8037" s="14" t="n">
        <v>6612.412</v>
      </c>
      <c r="J8037" s="14" t="n">
        <v>5951.1708</v>
      </c>
    </row>
    <row r="8038" customFormat="false" ht="15" hidden="false" customHeight="false" outlineLevel="0" collapsed="false">
      <c r="A8038" s="12" t="n">
        <v>80146</v>
      </c>
      <c r="B8038" s="13" t="s">
        <v>8051</v>
      </c>
      <c r="C8038" s="14" t="n">
        <f aca="false">IF($F$2=0," - ",Tabla1[[#This Row],[Base Precio de Lista neto]])</f>
        <v>6612.412</v>
      </c>
      <c r="D8038" s="14" t="n">
        <f aca="false">IF($F$2=0," - ",Tabla1[[#This Row],[Base Precio de Lista neto]]*(1-$F$2))</f>
        <v>4628.6884</v>
      </c>
      <c r="E8038" s="14" t="n">
        <f aca="false">IF($F$2=0," - ",Tabla1[[#This Row],[Base para Mejor precio]]*(1-$F$2))</f>
        <v>4165.81956</v>
      </c>
      <c r="F8038" s="12" t="s">
        <v>14</v>
      </c>
      <c r="G8038" s="15"/>
      <c r="H8038" s="14" t="n">
        <f aca="false">IFERROR(IF($F$3=0,"-",Tabla1[[#This Row],[Precio de Cliente neto]]*(1+$F$3)),"-")</f>
        <v>6943.0326</v>
      </c>
      <c r="I8038" s="14" t="n">
        <v>6612.412</v>
      </c>
      <c r="J8038" s="14" t="n">
        <v>5951.1708</v>
      </c>
    </row>
    <row r="8039" customFormat="false" ht="15" hidden="false" customHeight="false" outlineLevel="0" collapsed="false">
      <c r="A8039" s="12" t="n">
        <v>80147</v>
      </c>
      <c r="B8039" s="13" t="s">
        <v>8052</v>
      </c>
      <c r="C8039" s="14" t="n">
        <f aca="false">IF($F$2=0," - ",Tabla1[[#This Row],[Base Precio de Lista neto]])</f>
        <v>6612.412</v>
      </c>
      <c r="D8039" s="14" t="n">
        <f aca="false">IF($F$2=0," - ",Tabla1[[#This Row],[Base Precio de Lista neto]]*(1-$F$2))</f>
        <v>4628.6884</v>
      </c>
      <c r="E8039" s="14" t="n">
        <f aca="false">IF($F$2=0," - ",Tabla1[[#This Row],[Base para Mejor precio]]*(1-$F$2))</f>
        <v>4165.81956</v>
      </c>
      <c r="F8039" s="12" t="s">
        <v>14</v>
      </c>
      <c r="G8039" s="15"/>
      <c r="H8039" s="14" t="n">
        <f aca="false">IFERROR(IF($F$3=0,"-",Tabla1[[#This Row],[Precio de Cliente neto]]*(1+$F$3)),"-")</f>
        <v>6943.0326</v>
      </c>
      <c r="I8039" s="14" t="n">
        <v>6612.412</v>
      </c>
      <c r="J8039" s="14" t="n">
        <v>5951.1708</v>
      </c>
    </row>
    <row r="8040" customFormat="false" ht="15" hidden="false" customHeight="false" outlineLevel="0" collapsed="false">
      <c r="A8040" s="12" t="n">
        <v>80148</v>
      </c>
      <c r="B8040" s="13" t="s">
        <v>8053</v>
      </c>
      <c r="C8040" s="14" t="n">
        <f aca="false">IF($F$2=0," - ",Tabla1[[#This Row],[Base Precio de Lista neto]])</f>
        <v>6612.412</v>
      </c>
      <c r="D8040" s="14" t="n">
        <f aca="false">IF($F$2=0," - ",Tabla1[[#This Row],[Base Precio de Lista neto]]*(1-$F$2))</f>
        <v>4628.6884</v>
      </c>
      <c r="E8040" s="14" t="n">
        <f aca="false">IF($F$2=0," - ",Tabla1[[#This Row],[Base para Mejor precio]]*(1-$F$2))</f>
        <v>4165.81956</v>
      </c>
      <c r="F8040" s="12" t="s">
        <v>17</v>
      </c>
      <c r="G8040" s="15"/>
      <c r="H8040" s="14" t="n">
        <f aca="false">IFERROR(IF($F$3=0,"-",Tabla1[[#This Row],[Precio de Cliente neto]]*(1+$F$3)),"-")</f>
        <v>6943.0326</v>
      </c>
      <c r="I8040" s="14" t="n">
        <v>6612.412</v>
      </c>
      <c r="J8040" s="14" t="n">
        <v>5951.1708</v>
      </c>
    </row>
    <row r="8041" customFormat="false" ht="15" hidden="false" customHeight="false" outlineLevel="0" collapsed="false">
      <c r="A8041" s="12" t="n">
        <v>80149</v>
      </c>
      <c r="B8041" s="13" t="s">
        <v>8054</v>
      </c>
      <c r="C8041" s="14" t="n">
        <f aca="false">IF($F$2=0," - ",Tabla1[[#This Row],[Base Precio de Lista neto]])</f>
        <v>6612.412</v>
      </c>
      <c r="D8041" s="14" t="n">
        <f aca="false">IF($F$2=0," - ",Tabla1[[#This Row],[Base Precio de Lista neto]]*(1-$F$2))</f>
        <v>4628.6884</v>
      </c>
      <c r="E8041" s="14" t="n">
        <f aca="false">IF($F$2=0," - ",Tabla1[[#This Row],[Base para Mejor precio]]*(1-$F$2))</f>
        <v>4165.81956</v>
      </c>
      <c r="F8041" s="12" t="s">
        <v>14</v>
      </c>
      <c r="G8041" s="15"/>
      <c r="H8041" s="14" t="n">
        <f aca="false">IFERROR(IF($F$3=0,"-",Tabla1[[#This Row],[Precio de Cliente neto]]*(1+$F$3)),"-")</f>
        <v>6943.0326</v>
      </c>
      <c r="I8041" s="14" t="n">
        <v>6612.412</v>
      </c>
      <c r="J8041" s="14" t="n">
        <v>5951.1708</v>
      </c>
    </row>
    <row r="8042" customFormat="false" ht="15" hidden="false" customHeight="false" outlineLevel="0" collapsed="false">
      <c r="A8042" s="12" t="n">
        <v>80150</v>
      </c>
      <c r="B8042" s="13" t="s">
        <v>8055</v>
      </c>
      <c r="C8042" s="14" t="n">
        <f aca="false">IF($F$2=0," - ",Tabla1[[#This Row],[Base Precio de Lista neto]])</f>
        <v>6612.412</v>
      </c>
      <c r="D8042" s="14" t="n">
        <f aca="false">IF($F$2=0," - ",Tabla1[[#This Row],[Base Precio de Lista neto]]*(1-$F$2))</f>
        <v>4628.6884</v>
      </c>
      <c r="E8042" s="14" t="n">
        <f aca="false">IF($F$2=0," - ",Tabla1[[#This Row],[Base para Mejor precio]]*(1-$F$2))</f>
        <v>4165.81956</v>
      </c>
      <c r="F8042" s="12" t="s">
        <v>14</v>
      </c>
      <c r="G8042" s="15"/>
      <c r="H8042" s="14" t="n">
        <f aca="false">IFERROR(IF($F$3=0,"-",Tabla1[[#This Row],[Precio de Cliente neto]]*(1+$F$3)),"-")</f>
        <v>6943.0326</v>
      </c>
      <c r="I8042" s="14" t="n">
        <v>6612.412</v>
      </c>
      <c r="J8042" s="14" t="n">
        <v>5951.1708</v>
      </c>
    </row>
    <row r="8043" customFormat="false" ht="15" hidden="false" customHeight="false" outlineLevel="0" collapsed="false">
      <c r="A8043" s="12" t="n">
        <v>80151</v>
      </c>
      <c r="B8043" s="13" t="s">
        <v>8056</v>
      </c>
      <c r="C8043" s="14" t="n">
        <f aca="false">IF($F$2=0," - ",Tabla1[[#This Row],[Base Precio de Lista neto]])</f>
        <v>6612.412</v>
      </c>
      <c r="D8043" s="14" t="n">
        <f aca="false">IF($F$2=0," - ",Tabla1[[#This Row],[Base Precio de Lista neto]]*(1-$F$2))</f>
        <v>4628.6884</v>
      </c>
      <c r="E8043" s="14" t="n">
        <f aca="false">IF($F$2=0," - ",Tabla1[[#This Row],[Base para Mejor precio]]*(1-$F$2))</f>
        <v>4165.81956</v>
      </c>
      <c r="F8043" s="12" t="s">
        <v>14</v>
      </c>
      <c r="G8043" s="15"/>
      <c r="H8043" s="14" t="n">
        <f aca="false">IFERROR(IF($F$3=0,"-",Tabla1[[#This Row],[Precio de Cliente neto]]*(1+$F$3)),"-")</f>
        <v>6943.0326</v>
      </c>
      <c r="I8043" s="14" t="n">
        <v>6612.412</v>
      </c>
      <c r="J8043" s="14" t="n">
        <v>5951.1708</v>
      </c>
    </row>
    <row r="8044" customFormat="false" ht="15" hidden="false" customHeight="false" outlineLevel="0" collapsed="false">
      <c r="A8044" s="12" t="n">
        <v>80152</v>
      </c>
      <c r="B8044" s="13" t="s">
        <v>8057</v>
      </c>
      <c r="C8044" s="14" t="n">
        <f aca="false">IF($F$2=0," - ",Tabla1[[#This Row],[Base Precio de Lista neto]])</f>
        <v>6612.412</v>
      </c>
      <c r="D8044" s="14" t="n">
        <f aca="false">IF($F$2=0," - ",Tabla1[[#This Row],[Base Precio de Lista neto]]*(1-$F$2))</f>
        <v>4628.6884</v>
      </c>
      <c r="E8044" s="14" t="n">
        <f aca="false">IF($F$2=0," - ",Tabla1[[#This Row],[Base para Mejor precio]]*(1-$F$2))</f>
        <v>4165.81956</v>
      </c>
      <c r="F8044" s="12" t="s">
        <v>14</v>
      </c>
      <c r="G8044" s="15"/>
      <c r="H8044" s="14" t="n">
        <f aca="false">IFERROR(IF($F$3=0,"-",Tabla1[[#This Row],[Precio de Cliente neto]]*(1+$F$3)),"-")</f>
        <v>6943.0326</v>
      </c>
      <c r="I8044" s="14" t="n">
        <v>6612.412</v>
      </c>
      <c r="J8044" s="14" t="n">
        <v>5951.1708</v>
      </c>
    </row>
    <row r="8045" customFormat="false" ht="15" hidden="false" customHeight="false" outlineLevel="0" collapsed="false">
      <c r="A8045" s="12" t="n">
        <v>80165</v>
      </c>
      <c r="B8045" s="13" t="s">
        <v>8058</v>
      </c>
      <c r="C8045" s="14" t="n">
        <f aca="false">IF($F$2=0," - ",Tabla1[[#This Row],[Base Precio de Lista neto]])</f>
        <v>6612.412</v>
      </c>
      <c r="D8045" s="14" t="n">
        <f aca="false">IF($F$2=0," - ",Tabla1[[#This Row],[Base Precio de Lista neto]]*(1-$F$2))</f>
        <v>4628.6884</v>
      </c>
      <c r="E8045" s="14" t="n">
        <f aca="false">IF($F$2=0," - ",Tabla1[[#This Row],[Base para Mejor precio]]*(1-$F$2))</f>
        <v>4165.81956</v>
      </c>
      <c r="F8045" s="12" t="s">
        <v>14</v>
      </c>
      <c r="G8045" s="15"/>
      <c r="H8045" s="14" t="n">
        <f aca="false">IFERROR(IF($F$3=0,"-",Tabla1[[#This Row],[Precio de Cliente neto]]*(1+$F$3)),"-")</f>
        <v>6943.0326</v>
      </c>
      <c r="I8045" s="14" t="n">
        <v>6612.412</v>
      </c>
      <c r="J8045" s="14" t="n">
        <v>5951.1708</v>
      </c>
    </row>
    <row r="8046" customFormat="false" ht="15" hidden="false" customHeight="false" outlineLevel="0" collapsed="false">
      <c r="A8046" s="12" t="n">
        <v>80169</v>
      </c>
      <c r="B8046" s="13" t="s">
        <v>8059</v>
      </c>
      <c r="C8046" s="14" t="n">
        <f aca="false">IF($F$2=0," - ",Tabla1[[#This Row],[Base Precio de Lista neto]])</f>
        <v>6612.412</v>
      </c>
      <c r="D8046" s="14" t="n">
        <f aca="false">IF($F$2=0," - ",Tabla1[[#This Row],[Base Precio de Lista neto]]*(1-$F$2))</f>
        <v>4628.6884</v>
      </c>
      <c r="E8046" s="14" t="n">
        <f aca="false">IF($F$2=0," - ",Tabla1[[#This Row],[Base para Mejor precio]]*(1-$F$2))</f>
        <v>4165.81956</v>
      </c>
      <c r="F8046" s="12" t="s">
        <v>14</v>
      </c>
      <c r="G8046" s="15"/>
      <c r="H8046" s="14" t="n">
        <f aca="false">IFERROR(IF($F$3=0,"-",Tabla1[[#This Row],[Precio de Cliente neto]]*(1+$F$3)),"-")</f>
        <v>6943.0326</v>
      </c>
      <c r="I8046" s="14" t="n">
        <v>6612.412</v>
      </c>
      <c r="J8046" s="14" t="n">
        <v>5951.1708</v>
      </c>
    </row>
    <row r="8047" customFormat="false" ht="15" hidden="false" customHeight="false" outlineLevel="0" collapsed="false">
      <c r="A8047" s="12" t="n">
        <v>80171</v>
      </c>
      <c r="B8047" s="13" t="s">
        <v>8060</v>
      </c>
      <c r="C8047" s="14" t="n">
        <f aca="false">IF($F$2=0," - ",Tabla1[[#This Row],[Base Precio de Lista neto]])</f>
        <v>6612.412</v>
      </c>
      <c r="D8047" s="14" t="n">
        <f aca="false">IF($F$2=0," - ",Tabla1[[#This Row],[Base Precio de Lista neto]]*(1-$F$2))</f>
        <v>4628.6884</v>
      </c>
      <c r="E8047" s="14" t="n">
        <f aca="false">IF($F$2=0," - ",Tabla1[[#This Row],[Base para Mejor precio]]*(1-$F$2))</f>
        <v>4165.81956</v>
      </c>
      <c r="F8047" s="12" t="s">
        <v>14</v>
      </c>
      <c r="G8047" s="15"/>
      <c r="H8047" s="14" t="n">
        <f aca="false">IFERROR(IF($F$3=0,"-",Tabla1[[#This Row],[Precio de Cliente neto]]*(1+$F$3)),"-")</f>
        <v>6943.0326</v>
      </c>
      <c r="I8047" s="14" t="n">
        <v>6612.412</v>
      </c>
      <c r="J8047" s="14" t="n">
        <v>5951.1708</v>
      </c>
    </row>
    <row r="8048" customFormat="false" ht="15" hidden="false" customHeight="false" outlineLevel="0" collapsed="false">
      <c r="A8048" s="12" t="n">
        <v>81900</v>
      </c>
      <c r="B8048" s="13" t="s">
        <v>8061</v>
      </c>
      <c r="C8048" s="14" t="n">
        <f aca="false">IF($F$2=0," - ",Tabla1[[#This Row],[Base Precio de Lista neto]])</f>
        <v>1124.2501</v>
      </c>
      <c r="D8048" s="14" t="n">
        <f aca="false">IF($F$2=0," - ",Tabla1[[#This Row],[Base Precio de Lista neto]]*(1-$F$2))</f>
        <v>786.97507</v>
      </c>
      <c r="E8048" s="14" t="n">
        <f aca="false">IF($F$2=0," - ",Tabla1[[#This Row],[Base para Mejor precio]]*(1-$F$2))</f>
        <v>708.277563</v>
      </c>
      <c r="F8048" s="12" t="s">
        <v>17</v>
      </c>
      <c r="G8048" s="15"/>
      <c r="H8048" s="14" t="n">
        <f aca="false">IFERROR(IF($F$3=0,"-",Tabla1[[#This Row],[Precio de Cliente neto]]*(1+$F$3)),"-")</f>
        <v>1180.462605</v>
      </c>
      <c r="I8048" s="14" t="n">
        <v>1124.2501</v>
      </c>
      <c r="J8048" s="14" t="n">
        <v>1011.82509</v>
      </c>
    </row>
    <row r="8049" customFormat="false" ht="15" hidden="false" customHeight="false" outlineLevel="0" collapsed="false">
      <c r="A8049" s="12" t="n">
        <v>81901</v>
      </c>
      <c r="B8049" s="13" t="s">
        <v>8062</v>
      </c>
      <c r="C8049" s="14" t="n">
        <f aca="false">IF($F$2=0," - ",Tabla1[[#This Row],[Base Precio de Lista neto]])</f>
        <v>1514.8206</v>
      </c>
      <c r="D8049" s="14" t="n">
        <f aca="false">IF($F$2=0," - ",Tabla1[[#This Row],[Base Precio de Lista neto]]*(1-$F$2))</f>
        <v>1060.37442</v>
      </c>
      <c r="E8049" s="14" t="n">
        <f aca="false">IF($F$2=0," - ",Tabla1[[#This Row],[Base para Mejor precio]]*(1-$F$2))</f>
        <v>954.336978</v>
      </c>
      <c r="F8049" s="12" t="s">
        <v>17</v>
      </c>
      <c r="G8049" s="15"/>
      <c r="H8049" s="14" t="n">
        <f aca="false">IFERROR(IF($F$3=0,"-",Tabla1[[#This Row],[Precio de Cliente neto]]*(1+$F$3)),"-")</f>
        <v>1590.56163</v>
      </c>
      <c r="I8049" s="14" t="n">
        <v>1514.8206</v>
      </c>
      <c r="J8049" s="14" t="n">
        <v>1363.33854</v>
      </c>
    </row>
    <row r="8050" customFormat="false" ht="15" hidden="false" customHeight="false" outlineLevel="0" collapsed="false">
      <c r="A8050" s="12" t="n">
        <v>81902</v>
      </c>
      <c r="B8050" s="13" t="s">
        <v>8063</v>
      </c>
      <c r="C8050" s="14" t="n">
        <f aca="false">IF($F$2=0," - ",Tabla1[[#This Row],[Base Precio de Lista neto]])</f>
        <v>2436.0424</v>
      </c>
      <c r="D8050" s="14" t="n">
        <f aca="false">IF($F$2=0," - ",Tabla1[[#This Row],[Base Precio de Lista neto]]*(1-$F$2))</f>
        <v>1705.22968</v>
      </c>
      <c r="E8050" s="14" t="n">
        <f aca="false">IF($F$2=0," - ",Tabla1[[#This Row],[Base para Mejor precio]]*(1-$F$2))</f>
        <v>1534.706712</v>
      </c>
      <c r="F8050" s="12" t="s">
        <v>17</v>
      </c>
      <c r="G8050" s="15"/>
      <c r="H8050" s="14" t="n">
        <f aca="false">IFERROR(IF($F$3=0,"-",Tabla1[[#This Row],[Precio de Cliente neto]]*(1+$F$3)),"-")</f>
        <v>2557.84452</v>
      </c>
      <c r="I8050" s="14" t="n">
        <v>2436.0424</v>
      </c>
      <c r="J8050" s="14" t="n">
        <v>2192.43816</v>
      </c>
    </row>
    <row r="8051" customFormat="false" ht="15" hidden="false" customHeight="false" outlineLevel="0" collapsed="false">
      <c r="A8051" s="12" t="n">
        <v>81903</v>
      </c>
      <c r="B8051" s="13" t="s">
        <v>8064</v>
      </c>
      <c r="C8051" s="14" t="n">
        <f aca="false">IF($F$2=0," - ",Tabla1[[#This Row],[Base Precio de Lista neto]])</f>
        <v>2036.8059</v>
      </c>
      <c r="D8051" s="14" t="n">
        <f aca="false">IF($F$2=0," - ",Tabla1[[#This Row],[Base Precio de Lista neto]]*(1-$F$2))</f>
        <v>1425.76413</v>
      </c>
      <c r="E8051" s="14" t="n">
        <f aca="false">IF($F$2=0," - ",Tabla1[[#This Row],[Base para Mejor precio]]*(1-$F$2))</f>
        <v>1283.187717</v>
      </c>
      <c r="F8051" s="12" t="s">
        <v>17</v>
      </c>
      <c r="G8051" s="15"/>
      <c r="H8051" s="14" t="n">
        <f aca="false">IFERROR(IF($F$3=0,"-",Tabla1[[#This Row],[Precio de Cliente neto]]*(1+$F$3)),"-")</f>
        <v>2138.646195</v>
      </c>
      <c r="I8051" s="14" t="n">
        <v>2036.8059</v>
      </c>
      <c r="J8051" s="14" t="n">
        <v>1833.12531</v>
      </c>
    </row>
    <row r="8052" customFormat="false" ht="15" hidden="false" customHeight="false" outlineLevel="0" collapsed="false">
      <c r="A8052" s="12" t="n">
        <v>82000</v>
      </c>
      <c r="B8052" s="13" t="s">
        <v>8065</v>
      </c>
      <c r="C8052" s="14" t="n">
        <f aca="false">IF($F$2=0," - ",Tabla1[[#This Row],[Base Precio de Lista neto]])</f>
        <v>31981.0438</v>
      </c>
      <c r="D8052" s="14" t="n">
        <f aca="false">IF($F$2=0," - ",Tabla1[[#This Row],[Base Precio de Lista neto]]*(1-$F$2))</f>
        <v>22386.73066</v>
      </c>
      <c r="E8052" s="14" t="n">
        <f aca="false">IF($F$2=0," - ",Tabla1[[#This Row],[Base para Mejor precio]]*(1-$F$2))</f>
        <v>20148.057594</v>
      </c>
      <c r="F8052" s="12" t="s">
        <v>14</v>
      </c>
      <c r="G8052" s="15"/>
      <c r="H8052" s="14" t="n">
        <f aca="false">IFERROR(IF($F$3=0,"-",Tabla1[[#This Row],[Precio de Cliente neto]]*(1+$F$3)),"-")</f>
        <v>33580.09599</v>
      </c>
      <c r="I8052" s="14" t="n">
        <v>31981.0438</v>
      </c>
      <c r="J8052" s="14" t="n">
        <v>28782.93942</v>
      </c>
    </row>
    <row r="8053" customFormat="false" ht="15" hidden="false" customHeight="false" outlineLevel="0" collapsed="false">
      <c r="A8053" s="12" t="n">
        <v>82001</v>
      </c>
      <c r="B8053" s="13" t="s">
        <v>8066</v>
      </c>
      <c r="C8053" s="14" t="n">
        <f aca="false">IF($F$2=0," - ",Tabla1[[#This Row],[Base Precio de Lista neto]])</f>
        <v>4916.9777</v>
      </c>
      <c r="D8053" s="14" t="n">
        <f aca="false">IF($F$2=0," - ",Tabla1[[#This Row],[Base Precio de Lista neto]]*(1-$F$2))</f>
        <v>3441.88439</v>
      </c>
      <c r="E8053" s="14" t="n">
        <f aca="false">IF($F$2=0," - ",Tabla1[[#This Row],[Base para Mejor precio]]*(1-$F$2))</f>
        <v>3097.695951</v>
      </c>
      <c r="F8053" s="12" t="s">
        <v>14</v>
      </c>
      <c r="G8053" s="15"/>
      <c r="H8053" s="14" t="n">
        <f aca="false">IFERROR(IF($F$3=0,"-",Tabla1[[#This Row],[Precio de Cliente neto]]*(1+$F$3)),"-")</f>
        <v>5162.826585</v>
      </c>
      <c r="I8053" s="14" t="n">
        <v>4916.9777</v>
      </c>
      <c r="J8053" s="14" t="n">
        <v>4425.27993</v>
      </c>
    </row>
    <row r="8054" customFormat="false" ht="15" hidden="false" customHeight="false" outlineLevel="0" collapsed="false">
      <c r="A8054" s="12" t="n">
        <v>82002</v>
      </c>
      <c r="B8054" s="13" t="s">
        <v>8067</v>
      </c>
      <c r="C8054" s="14" t="n">
        <f aca="false">IF($F$2=0," - ",Tabla1[[#This Row],[Base Precio de Lista neto]])</f>
        <v>3859.7001</v>
      </c>
      <c r="D8054" s="14" t="n">
        <f aca="false">IF($F$2=0," - ",Tabla1[[#This Row],[Base Precio de Lista neto]]*(1-$F$2))</f>
        <v>2701.79007</v>
      </c>
      <c r="E8054" s="14" t="n">
        <f aca="false">IF($F$2=0," - ",Tabla1[[#This Row],[Base para Mejor precio]]*(1-$F$2))</f>
        <v>2431.611063</v>
      </c>
      <c r="F8054" s="12" t="s">
        <v>14</v>
      </c>
      <c r="G8054" s="15" t="s">
        <v>143</v>
      </c>
      <c r="H8054" s="14" t="n">
        <f aca="false">IFERROR(IF($F$3=0,"-",Tabla1[[#This Row],[Precio de Cliente neto]]*(1+$F$3)),"-")</f>
        <v>4052.685105</v>
      </c>
      <c r="I8054" s="14" t="n">
        <v>3859.7001</v>
      </c>
      <c r="J8054" s="14" t="n">
        <v>3473.73009</v>
      </c>
    </row>
    <row r="8055" customFormat="false" ht="15" hidden="false" customHeight="false" outlineLevel="0" collapsed="false">
      <c r="A8055" s="12" t="n">
        <v>82005</v>
      </c>
      <c r="B8055" s="13" t="s">
        <v>8068</v>
      </c>
      <c r="C8055" s="14" t="n">
        <f aca="false">IF($F$2=0," - ",Tabla1[[#This Row],[Base Precio de Lista neto]])</f>
        <v>82788.8687</v>
      </c>
      <c r="D8055" s="14" t="n">
        <f aca="false">IF($F$2=0," - ",Tabla1[[#This Row],[Base Precio de Lista neto]]*(1-$F$2))</f>
        <v>57952.20809</v>
      </c>
      <c r="E8055" s="14" t="n">
        <f aca="false">IF($F$2=0," - ",Tabla1[[#This Row],[Base para Mejor precio]]*(1-$F$2))</f>
        <v>52156.987281</v>
      </c>
      <c r="F8055" s="12" t="s">
        <v>17</v>
      </c>
      <c r="G8055" s="15"/>
      <c r="H8055" s="14" t="n">
        <f aca="false">IFERROR(IF($F$3=0,"-",Tabla1[[#This Row],[Precio de Cliente neto]]*(1+$F$3)),"-")</f>
        <v>86928.312135</v>
      </c>
      <c r="I8055" s="14" t="n">
        <v>82788.8687</v>
      </c>
      <c r="J8055" s="14" t="n">
        <v>74509.98183</v>
      </c>
    </row>
    <row r="8056" customFormat="false" ht="15" hidden="false" customHeight="false" outlineLevel="0" collapsed="false">
      <c r="A8056" s="12" t="n">
        <v>82007</v>
      </c>
      <c r="B8056" s="13" t="s">
        <v>8069</v>
      </c>
      <c r="C8056" s="14" t="n">
        <f aca="false">IF($F$2=0," - ",Tabla1[[#This Row],[Base Precio de Lista neto]])</f>
        <v>2878.8522</v>
      </c>
      <c r="D8056" s="14" t="n">
        <f aca="false">IF($F$2=0," - ",Tabla1[[#This Row],[Base Precio de Lista neto]]*(1-$F$2))</f>
        <v>2015.19654</v>
      </c>
      <c r="E8056" s="14" t="n">
        <f aca="false">IF($F$2=0," - ",Tabla1[[#This Row],[Base para Mejor precio]]*(1-$F$2))</f>
        <v>1450.9415088</v>
      </c>
      <c r="F8056" s="12" t="s">
        <v>14</v>
      </c>
      <c r="G8056" s="15" t="s">
        <v>143</v>
      </c>
      <c r="H8056" s="14" t="n">
        <f aca="false">IFERROR(IF($F$3=0,"-",Tabla1[[#This Row],[Precio de Cliente neto]]*(1+$F$3)),"-")</f>
        <v>3022.79481</v>
      </c>
      <c r="I8056" s="14" t="n">
        <v>2878.8522</v>
      </c>
      <c r="J8056" s="14" t="n">
        <v>2072.773584</v>
      </c>
    </row>
    <row r="8057" customFormat="false" ht="15" hidden="false" customHeight="false" outlineLevel="0" collapsed="false">
      <c r="A8057" s="12" t="n">
        <v>82008</v>
      </c>
      <c r="B8057" s="13" t="s">
        <v>8070</v>
      </c>
      <c r="C8057" s="14" t="n">
        <f aca="false">IF($F$2=0," - ",Tabla1[[#This Row],[Base Precio de Lista neto]])</f>
        <v>2409.0324</v>
      </c>
      <c r="D8057" s="14" t="n">
        <f aca="false">IF($F$2=0," - ",Tabla1[[#This Row],[Base Precio de Lista neto]]*(1-$F$2))</f>
        <v>1686.32268</v>
      </c>
      <c r="E8057" s="14" t="n">
        <f aca="false">IF($F$2=0," - ",Tabla1[[#This Row],[Base para Mejor precio]]*(1-$F$2))</f>
        <v>1214.1523296</v>
      </c>
      <c r="F8057" s="12" t="s">
        <v>14</v>
      </c>
      <c r="G8057" s="15" t="s">
        <v>143</v>
      </c>
      <c r="H8057" s="14" t="n">
        <f aca="false">IFERROR(IF($F$3=0,"-",Tabla1[[#This Row],[Precio de Cliente neto]]*(1+$F$3)),"-")</f>
        <v>2529.48402</v>
      </c>
      <c r="I8057" s="14" t="n">
        <v>2409.0324</v>
      </c>
      <c r="J8057" s="14" t="n">
        <v>1734.503328</v>
      </c>
    </row>
    <row r="8058" customFormat="false" ht="15" hidden="false" customHeight="false" outlineLevel="0" collapsed="false">
      <c r="A8058" s="12" t="n">
        <v>82016</v>
      </c>
      <c r="B8058" s="13" t="s">
        <v>8071</v>
      </c>
      <c r="C8058" s="14" t="n">
        <f aca="false">IF($F$2=0," - ",Tabla1[[#This Row],[Base Precio de Lista neto]])</f>
        <v>563.0322</v>
      </c>
      <c r="D8058" s="14" t="n">
        <f aca="false">IF($F$2=0," - ",Tabla1[[#This Row],[Base Precio de Lista neto]]*(1-$F$2))</f>
        <v>394.12254</v>
      </c>
      <c r="E8058" s="14" t="n">
        <f aca="false">IF($F$2=0," - ",Tabla1[[#This Row],[Base para Mejor precio]]*(1-$F$2))</f>
        <v>354.710286</v>
      </c>
      <c r="F8058" s="12" t="s">
        <v>17</v>
      </c>
      <c r="G8058" s="15"/>
      <c r="H8058" s="14" t="n">
        <f aca="false">IFERROR(IF($F$3=0,"-",Tabla1[[#This Row],[Precio de Cliente neto]]*(1+$F$3)),"-")</f>
        <v>591.18381</v>
      </c>
      <c r="I8058" s="14" t="n">
        <v>563.0322</v>
      </c>
      <c r="J8058" s="14" t="n">
        <v>506.72898</v>
      </c>
    </row>
    <row r="8059" customFormat="false" ht="15" hidden="false" customHeight="false" outlineLevel="0" collapsed="false">
      <c r="A8059" s="12" t="n">
        <v>82017</v>
      </c>
      <c r="B8059" s="13" t="s">
        <v>8072</v>
      </c>
      <c r="C8059" s="14" t="n">
        <f aca="false">IF($F$2=0," - ",Tabla1[[#This Row],[Base Precio de Lista neto]])</f>
        <v>899.3229</v>
      </c>
      <c r="D8059" s="14" t="n">
        <f aca="false">IF($F$2=0," - ",Tabla1[[#This Row],[Base Precio de Lista neto]]*(1-$F$2))</f>
        <v>629.52603</v>
      </c>
      <c r="E8059" s="14" t="n">
        <f aca="false">IF($F$2=0," - ",Tabla1[[#This Row],[Base para Mejor precio]]*(1-$F$2))</f>
        <v>566.573427</v>
      </c>
      <c r="F8059" s="12" t="s">
        <v>17</v>
      </c>
      <c r="G8059" s="15"/>
      <c r="H8059" s="14" t="n">
        <f aca="false">IFERROR(IF($F$3=0,"-",Tabla1[[#This Row],[Precio de Cliente neto]]*(1+$F$3)),"-")</f>
        <v>944.289045</v>
      </c>
      <c r="I8059" s="14" t="n">
        <v>899.3229</v>
      </c>
      <c r="J8059" s="14" t="n">
        <v>809.39061</v>
      </c>
    </row>
    <row r="8060" customFormat="false" ht="15" hidden="false" customHeight="false" outlineLevel="0" collapsed="false">
      <c r="A8060" s="12" t="n">
        <v>82023</v>
      </c>
      <c r="B8060" s="13" t="s">
        <v>8073</v>
      </c>
      <c r="C8060" s="14" t="n">
        <f aca="false">IF($F$2=0," - ",Tabla1[[#This Row],[Base Precio de Lista neto]])</f>
        <v>2004.56</v>
      </c>
      <c r="D8060" s="14" t="n">
        <f aca="false">IF($F$2=0," - ",Tabla1[[#This Row],[Base Precio de Lista neto]]*(1-$F$2))</f>
        <v>1403.192</v>
      </c>
      <c r="E8060" s="14" t="n">
        <f aca="false">IF($F$2=0," - ",Tabla1[[#This Row],[Base para Mejor precio]]*(1-$F$2))</f>
        <v>1262.8728</v>
      </c>
      <c r="F8060" s="12" t="s">
        <v>17</v>
      </c>
      <c r="G8060" s="15"/>
      <c r="H8060" s="14" t="n">
        <f aca="false">IFERROR(IF($F$3=0,"-",Tabla1[[#This Row],[Precio de Cliente neto]]*(1+$F$3)),"-")</f>
        <v>2104.788</v>
      </c>
      <c r="I8060" s="14" t="n">
        <v>2004.56</v>
      </c>
      <c r="J8060" s="14" t="n">
        <v>1804.104</v>
      </c>
    </row>
    <row r="8061" customFormat="false" ht="15" hidden="false" customHeight="false" outlineLevel="0" collapsed="false">
      <c r="A8061" s="12" t="n">
        <v>82024</v>
      </c>
      <c r="B8061" s="13" t="s">
        <v>8074</v>
      </c>
      <c r="C8061" s="14" t="n">
        <f aca="false">IF($F$2=0," - ",Tabla1[[#This Row],[Base Precio de Lista neto]])</f>
        <v>2478.335</v>
      </c>
      <c r="D8061" s="14" t="n">
        <f aca="false">IF($F$2=0," - ",Tabla1[[#This Row],[Base Precio de Lista neto]]*(1-$F$2))</f>
        <v>1734.8345</v>
      </c>
      <c r="E8061" s="14" t="n">
        <f aca="false">IF($F$2=0," - ",Tabla1[[#This Row],[Base para Mejor precio]]*(1-$F$2))</f>
        <v>1561.35105</v>
      </c>
      <c r="F8061" s="12" t="s">
        <v>17</v>
      </c>
      <c r="G8061" s="15"/>
      <c r="H8061" s="14" t="n">
        <f aca="false">IFERROR(IF($F$3=0,"-",Tabla1[[#This Row],[Precio de Cliente neto]]*(1+$F$3)),"-")</f>
        <v>2602.25175</v>
      </c>
      <c r="I8061" s="14" t="n">
        <v>2478.335</v>
      </c>
      <c r="J8061" s="14" t="n">
        <v>2230.5015</v>
      </c>
    </row>
    <row r="8062" customFormat="false" ht="15" hidden="false" customHeight="false" outlineLevel="0" collapsed="false">
      <c r="A8062" s="12" t="n">
        <v>82025</v>
      </c>
      <c r="B8062" s="13" t="s">
        <v>8075</v>
      </c>
      <c r="C8062" s="14" t="n">
        <f aca="false">IF($F$2=0," - ",Tabla1[[#This Row],[Base Precio de Lista neto]])</f>
        <v>3664.8043</v>
      </c>
      <c r="D8062" s="14" t="n">
        <f aca="false">IF($F$2=0," - ",Tabla1[[#This Row],[Base Precio de Lista neto]]*(1-$F$2))</f>
        <v>2565.36301</v>
      </c>
      <c r="E8062" s="14" t="n">
        <f aca="false">IF($F$2=0," - ",Tabla1[[#This Row],[Base para Mejor precio]]*(1-$F$2))</f>
        <v>2308.826709</v>
      </c>
      <c r="F8062" s="12" t="s">
        <v>17</v>
      </c>
      <c r="G8062" s="15"/>
      <c r="H8062" s="14" t="n">
        <f aca="false">IFERROR(IF($F$3=0,"-",Tabla1[[#This Row],[Precio de Cliente neto]]*(1+$F$3)),"-")</f>
        <v>3848.044515</v>
      </c>
      <c r="I8062" s="14" t="n">
        <v>3664.8043</v>
      </c>
      <c r="J8062" s="14" t="n">
        <v>3298.32387</v>
      </c>
    </row>
    <row r="8063" customFormat="false" ht="15" hidden="false" customHeight="false" outlineLevel="0" collapsed="false">
      <c r="A8063" s="12" t="n">
        <v>82026</v>
      </c>
      <c r="B8063" s="13" t="s">
        <v>8076</v>
      </c>
      <c r="C8063" s="14" t="n">
        <f aca="false">IF($F$2=0," - ",Tabla1[[#This Row],[Base Precio de Lista neto]])</f>
        <v>4432.9229</v>
      </c>
      <c r="D8063" s="14" t="n">
        <f aca="false">IF($F$2=0," - ",Tabla1[[#This Row],[Base Precio de Lista neto]]*(1-$F$2))</f>
        <v>3103.04603</v>
      </c>
      <c r="E8063" s="14" t="n">
        <f aca="false">IF($F$2=0," - ",Tabla1[[#This Row],[Base para Mejor precio]]*(1-$F$2))</f>
        <v>2792.741427</v>
      </c>
      <c r="F8063" s="12" t="s">
        <v>17</v>
      </c>
      <c r="G8063" s="15"/>
      <c r="H8063" s="14" t="n">
        <f aca="false">IFERROR(IF($F$3=0,"-",Tabla1[[#This Row],[Precio de Cliente neto]]*(1+$F$3)),"-")</f>
        <v>4654.569045</v>
      </c>
      <c r="I8063" s="14" t="n">
        <v>4432.9229</v>
      </c>
      <c r="J8063" s="14" t="n">
        <v>3989.63061</v>
      </c>
    </row>
    <row r="8064" customFormat="false" ht="15" hidden="false" customHeight="false" outlineLevel="0" collapsed="false">
      <c r="A8064" s="12" t="n">
        <v>82031</v>
      </c>
      <c r="B8064" s="13" t="s">
        <v>8077</v>
      </c>
      <c r="C8064" s="14" t="n">
        <f aca="false">IF($F$2=0," - ",Tabla1[[#This Row],[Base Precio de Lista neto]])</f>
        <v>9677.112</v>
      </c>
      <c r="D8064" s="14" t="n">
        <f aca="false">IF($F$2=0," - ",Tabla1[[#This Row],[Base Precio de Lista neto]]*(1-$F$2))</f>
        <v>6773.9784</v>
      </c>
      <c r="E8064" s="14" t="n">
        <f aca="false">IF($F$2=0," - ",Tabla1[[#This Row],[Base para Mejor precio]]*(1-$F$2))</f>
        <v>6096.58056</v>
      </c>
      <c r="F8064" s="12" t="s">
        <v>14</v>
      </c>
      <c r="G8064" s="15"/>
      <c r="H8064" s="14" t="n">
        <f aca="false">IFERROR(IF($F$3=0,"-",Tabla1[[#This Row],[Precio de Cliente neto]]*(1+$F$3)),"-")</f>
        <v>10160.9676</v>
      </c>
      <c r="I8064" s="14" t="n">
        <v>9677.112</v>
      </c>
      <c r="J8064" s="14" t="n">
        <v>8709.4008</v>
      </c>
    </row>
    <row r="8065" customFormat="false" ht="15" hidden="false" customHeight="false" outlineLevel="0" collapsed="false">
      <c r="A8065" s="12" t="n">
        <v>82033</v>
      </c>
      <c r="B8065" s="13" t="s">
        <v>8078</v>
      </c>
      <c r="C8065" s="14" t="n">
        <f aca="false">IF($F$2=0," - ",Tabla1[[#This Row],[Base Precio de Lista neto]])</f>
        <v>898.2373</v>
      </c>
      <c r="D8065" s="14" t="n">
        <f aca="false">IF($F$2=0," - ",Tabla1[[#This Row],[Base Precio de Lista neto]]*(1-$F$2))</f>
        <v>628.76611</v>
      </c>
      <c r="E8065" s="14" t="n">
        <f aca="false">IF($F$2=0," - ",Tabla1[[#This Row],[Base para Mejor precio]]*(1-$F$2))</f>
        <v>565.889499</v>
      </c>
      <c r="F8065" s="12" t="s">
        <v>17</v>
      </c>
      <c r="G8065" s="15"/>
      <c r="H8065" s="14" t="n">
        <f aca="false">IFERROR(IF($F$3=0,"-",Tabla1[[#This Row],[Precio de Cliente neto]]*(1+$F$3)),"-")</f>
        <v>943.149165</v>
      </c>
      <c r="I8065" s="14" t="n">
        <v>898.2373</v>
      </c>
      <c r="J8065" s="14" t="n">
        <v>808.41357</v>
      </c>
    </row>
    <row r="8066" customFormat="false" ht="15" hidden="false" customHeight="false" outlineLevel="0" collapsed="false">
      <c r="A8066" s="12" t="n">
        <v>82034</v>
      </c>
      <c r="B8066" s="13" t="s">
        <v>8079</v>
      </c>
      <c r="C8066" s="14" t="n">
        <f aca="false">IF($F$2=0," - ",Tabla1[[#This Row],[Base Precio de Lista neto]])</f>
        <v>1013.8388</v>
      </c>
      <c r="D8066" s="14" t="n">
        <f aca="false">IF($F$2=0," - ",Tabla1[[#This Row],[Base Precio de Lista neto]]*(1-$F$2))</f>
        <v>709.68716</v>
      </c>
      <c r="E8066" s="14" t="n">
        <f aca="false">IF($F$2=0," - ",Tabla1[[#This Row],[Base para Mejor precio]]*(1-$F$2))</f>
        <v>510.9747552</v>
      </c>
      <c r="F8066" s="12" t="s">
        <v>14</v>
      </c>
      <c r="G8066" s="15" t="s">
        <v>143</v>
      </c>
      <c r="H8066" s="14" t="n">
        <f aca="false">IFERROR(IF($F$3=0,"-",Tabla1[[#This Row],[Precio de Cliente neto]]*(1+$F$3)),"-")</f>
        <v>1064.53074</v>
      </c>
      <c r="I8066" s="14" t="n">
        <v>1013.8388</v>
      </c>
      <c r="J8066" s="14" t="n">
        <v>729.963936</v>
      </c>
    </row>
    <row r="8067" customFormat="false" ht="15" hidden="false" customHeight="false" outlineLevel="0" collapsed="false">
      <c r="A8067" s="12" t="n">
        <v>82035</v>
      </c>
      <c r="B8067" s="13" t="s">
        <v>8080</v>
      </c>
      <c r="C8067" s="14" t="n">
        <f aca="false">IF($F$2=0," - ",Tabla1[[#This Row],[Base Precio de Lista neto]])</f>
        <v>3757.7938</v>
      </c>
      <c r="D8067" s="14" t="n">
        <f aca="false">IF($F$2=0," - ",Tabla1[[#This Row],[Base Precio de Lista neto]]*(1-$F$2))</f>
        <v>2630.45566</v>
      </c>
      <c r="E8067" s="14" t="n">
        <f aca="false">IF($F$2=0," - ",Tabla1[[#This Row],[Base para Mejor precio]]*(1-$F$2))</f>
        <v>2367.410094</v>
      </c>
      <c r="F8067" s="12" t="s">
        <v>17</v>
      </c>
      <c r="G8067" s="15"/>
      <c r="H8067" s="14" t="n">
        <f aca="false">IFERROR(IF($F$3=0,"-",Tabla1[[#This Row],[Precio de Cliente neto]]*(1+$F$3)),"-")</f>
        <v>3945.68349</v>
      </c>
      <c r="I8067" s="14" t="n">
        <v>3757.7938</v>
      </c>
      <c r="J8067" s="14" t="n">
        <v>3382.01442</v>
      </c>
    </row>
    <row r="8068" customFormat="false" ht="15" hidden="false" customHeight="false" outlineLevel="0" collapsed="false">
      <c r="A8068" s="12" t="n">
        <v>82041</v>
      </c>
      <c r="B8068" s="13" t="s">
        <v>8081</v>
      </c>
      <c r="C8068" s="14" t="n">
        <f aca="false">IF($F$2=0," - ",Tabla1[[#This Row],[Base Precio de Lista neto]])</f>
        <v>732.8305</v>
      </c>
      <c r="D8068" s="14" t="n">
        <f aca="false">IF($F$2=0," - ",Tabla1[[#This Row],[Base Precio de Lista neto]]*(1-$F$2))</f>
        <v>512.98135</v>
      </c>
      <c r="E8068" s="14" t="n">
        <f aca="false">IF($F$2=0," - ",Tabla1[[#This Row],[Base para Mejor precio]]*(1-$F$2))</f>
        <v>461.683215</v>
      </c>
      <c r="F8068" s="12" t="s">
        <v>17</v>
      </c>
      <c r="G8068" s="15"/>
      <c r="H8068" s="14" t="n">
        <f aca="false">IFERROR(IF($F$3=0,"-",Tabla1[[#This Row],[Precio de Cliente neto]]*(1+$F$3)),"-")</f>
        <v>769.472025</v>
      </c>
      <c r="I8068" s="14" t="n">
        <v>732.8305</v>
      </c>
      <c r="J8068" s="14" t="n">
        <v>659.54745</v>
      </c>
    </row>
    <row r="8069" customFormat="false" ht="15" hidden="false" customHeight="false" outlineLevel="0" collapsed="false">
      <c r="A8069" s="12" t="n">
        <v>82042</v>
      </c>
      <c r="B8069" s="13" t="s">
        <v>8082</v>
      </c>
      <c r="C8069" s="14" t="n">
        <f aca="false">IF($F$2=0," - ",Tabla1[[#This Row],[Base Precio de Lista neto]])</f>
        <v>736.5474</v>
      </c>
      <c r="D8069" s="14" t="n">
        <f aca="false">IF($F$2=0," - ",Tabla1[[#This Row],[Base Precio de Lista neto]]*(1-$F$2))</f>
        <v>515.58318</v>
      </c>
      <c r="E8069" s="14" t="n">
        <f aca="false">IF($F$2=0," - ",Tabla1[[#This Row],[Base para Mejor precio]]*(1-$F$2))</f>
        <v>464.024862</v>
      </c>
      <c r="F8069" s="12" t="s">
        <v>17</v>
      </c>
      <c r="G8069" s="15"/>
      <c r="H8069" s="14" t="n">
        <f aca="false">IFERROR(IF($F$3=0,"-",Tabla1[[#This Row],[Precio de Cliente neto]]*(1+$F$3)),"-")</f>
        <v>773.37477</v>
      </c>
      <c r="I8069" s="14" t="n">
        <v>736.5474</v>
      </c>
      <c r="J8069" s="14" t="n">
        <v>662.89266</v>
      </c>
    </row>
    <row r="8070" customFormat="false" ht="15" hidden="false" customHeight="false" outlineLevel="0" collapsed="false">
      <c r="A8070" s="12" t="n">
        <v>82043</v>
      </c>
      <c r="B8070" s="13" t="s">
        <v>8083</v>
      </c>
      <c r="C8070" s="14" t="n">
        <f aca="false">IF($F$2=0," - ",Tabla1[[#This Row],[Base Precio de Lista neto]])</f>
        <v>824.4368</v>
      </c>
      <c r="D8070" s="14" t="n">
        <f aca="false">IF($F$2=0," - ",Tabla1[[#This Row],[Base Precio de Lista neto]]*(1-$F$2))</f>
        <v>577.10576</v>
      </c>
      <c r="E8070" s="14" t="n">
        <f aca="false">IF($F$2=0," - ",Tabla1[[#This Row],[Base para Mejor precio]]*(1-$F$2))</f>
        <v>519.395184</v>
      </c>
      <c r="F8070" s="12" t="s">
        <v>17</v>
      </c>
      <c r="G8070" s="15"/>
      <c r="H8070" s="14" t="n">
        <f aca="false">IFERROR(IF($F$3=0,"-",Tabla1[[#This Row],[Precio de Cliente neto]]*(1+$F$3)),"-")</f>
        <v>865.65864</v>
      </c>
      <c r="I8070" s="14" t="n">
        <v>824.4368</v>
      </c>
      <c r="J8070" s="14" t="n">
        <v>741.99312</v>
      </c>
    </row>
    <row r="8071" customFormat="false" ht="15" hidden="false" customHeight="false" outlineLevel="0" collapsed="false">
      <c r="A8071" s="12" t="n">
        <v>82044</v>
      </c>
      <c r="B8071" s="13" t="s">
        <v>8084</v>
      </c>
      <c r="C8071" s="14" t="n">
        <f aca="false">IF($F$2=0," - ",Tabla1[[#This Row],[Base Precio de Lista neto]])</f>
        <v>855.9514</v>
      </c>
      <c r="D8071" s="14" t="n">
        <f aca="false">IF($F$2=0," - ",Tabla1[[#This Row],[Base Precio de Lista neto]]*(1-$F$2))</f>
        <v>599.16598</v>
      </c>
      <c r="E8071" s="14" t="n">
        <f aca="false">IF($F$2=0," - ",Tabla1[[#This Row],[Base para Mejor precio]]*(1-$F$2))</f>
        <v>539.249382</v>
      </c>
      <c r="F8071" s="12" t="s">
        <v>17</v>
      </c>
      <c r="G8071" s="15"/>
      <c r="H8071" s="14" t="n">
        <f aca="false">IFERROR(IF($F$3=0,"-",Tabla1[[#This Row],[Precio de Cliente neto]]*(1+$F$3)),"-")</f>
        <v>898.74897</v>
      </c>
      <c r="I8071" s="14" t="n">
        <v>855.9514</v>
      </c>
      <c r="J8071" s="14" t="n">
        <v>770.35626</v>
      </c>
    </row>
    <row r="8072" customFormat="false" ht="15" hidden="false" customHeight="false" outlineLevel="0" collapsed="false">
      <c r="A8072" s="12" t="n">
        <v>82047</v>
      </c>
      <c r="B8072" s="13" t="s">
        <v>8085</v>
      </c>
      <c r="C8072" s="14" t="n">
        <f aca="false">IF($F$2=0," - ",Tabla1[[#This Row],[Base Precio de Lista neto]])</f>
        <v>745.1896</v>
      </c>
      <c r="D8072" s="14" t="n">
        <f aca="false">IF($F$2=0," - ",Tabla1[[#This Row],[Base Precio de Lista neto]]*(1-$F$2))</f>
        <v>521.63272</v>
      </c>
      <c r="E8072" s="14" t="n">
        <f aca="false">IF($F$2=0," - ",Tabla1[[#This Row],[Base para Mejor precio]]*(1-$F$2))</f>
        <v>469.469448</v>
      </c>
      <c r="F8072" s="12" t="s">
        <v>17</v>
      </c>
      <c r="G8072" s="15"/>
      <c r="H8072" s="14" t="n">
        <f aca="false">IFERROR(IF($F$3=0,"-",Tabla1[[#This Row],[Precio de Cliente neto]]*(1+$F$3)),"-")</f>
        <v>782.44908</v>
      </c>
      <c r="I8072" s="14" t="n">
        <v>745.1896</v>
      </c>
      <c r="J8072" s="14" t="n">
        <v>670.67064</v>
      </c>
    </row>
    <row r="8073" customFormat="false" ht="15" hidden="false" customHeight="false" outlineLevel="0" collapsed="false">
      <c r="A8073" s="12" t="n">
        <v>82048</v>
      </c>
      <c r="B8073" s="13" t="s">
        <v>8086</v>
      </c>
      <c r="C8073" s="14" t="n">
        <f aca="false">IF($F$2=0," - ",Tabla1[[#This Row],[Base Precio de Lista neto]])</f>
        <v>19312.1183</v>
      </c>
      <c r="D8073" s="14" t="n">
        <f aca="false">IF($F$2=0," - ",Tabla1[[#This Row],[Base Precio de Lista neto]]*(1-$F$2))</f>
        <v>13518.48281</v>
      </c>
      <c r="E8073" s="14" t="n">
        <f aca="false">IF($F$2=0," - ",Tabla1[[#This Row],[Base para Mejor precio]]*(1-$F$2))</f>
        <v>12166.634529</v>
      </c>
      <c r="F8073" s="12" t="s">
        <v>14</v>
      </c>
      <c r="G8073" s="15"/>
      <c r="H8073" s="14" t="n">
        <f aca="false">IFERROR(IF($F$3=0,"-",Tabla1[[#This Row],[Precio de Cliente neto]]*(1+$F$3)),"-")</f>
        <v>20277.724215</v>
      </c>
      <c r="I8073" s="14" t="n">
        <v>19312.1183</v>
      </c>
      <c r="J8073" s="14" t="n">
        <v>17380.90647</v>
      </c>
    </row>
    <row r="8074" customFormat="false" ht="15" hidden="false" customHeight="false" outlineLevel="0" collapsed="false">
      <c r="A8074" s="12" t="n">
        <v>82050</v>
      </c>
      <c r="B8074" s="13" t="s">
        <v>8087</v>
      </c>
      <c r="C8074" s="14" t="n">
        <f aca="false">IF($F$2=0," - ",Tabla1[[#This Row],[Base Precio de Lista neto]])</f>
        <v>6641.028</v>
      </c>
      <c r="D8074" s="14" t="n">
        <f aca="false">IF($F$2=0," - ",Tabla1[[#This Row],[Base Precio de Lista neto]]*(1-$F$2))</f>
        <v>4648.7196</v>
      </c>
      <c r="E8074" s="14" t="n">
        <f aca="false">IF($F$2=0," - ",Tabla1[[#This Row],[Base para Mejor precio]]*(1-$F$2))</f>
        <v>4183.84764</v>
      </c>
      <c r="F8074" s="12" t="s">
        <v>17</v>
      </c>
      <c r="G8074" s="15"/>
      <c r="H8074" s="14" t="n">
        <f aca="false">IFERROR(IF($F$3=0,"-",Tabla1[[#This Row],[Precio de Cliente neto]]*(1+$F$3)),"-")</f>
        <v>6973.0794</v>
      </c>
      <c r="I8074" s="14" t="n">
        <v>6641.028</v>
      </c>
      <c r="J8074" s="14" t="n">
        <v>5976.9252</v>
      </c>
    </row>
    <row r="8075" customFormat="false" ht="15" hidden="false" customHeight="false" outlineLevel="0" collapsed="false">
      <c r="A8075" s="12" t="n">
        <v>82051</v>
      </c>
      <c r="B8075" s="13" t="s">
        <v>8088</v>
      </c>
      <c r="C8075" s="14" t="n">
        <f aca="false">IF($F$2=0," - ",Tabla1[[#This Row],[Base Precio de Lista neto]])</f>
        <v>37885.2368</v>
      </c>
      <c r="D8075" s="14" t="n">
        <f aca="false">IF($F$2=0," - ",Tabla1[[#This Row],[Base Precio de Lista neto]]*(1-$F$2))</f>
        <v>26519.66576</v>
      </c>
      <c r="E8075" s="14" t="n">
        <f aca="false">IF($F$2=0," - ",Tabla1[[#This Row],[Base para Mejor precio]]*(1-$F$2))</f>
        <v>23867.699184</v>
      </c>
      <c r="F8075" s="12" t="s">
        <v>17</v>
      </c>
      <c r="G8075" s="15"/>
      <c r="H8075" s="14" t="n">
        <f aca="false">IFERROR(IF($F$3=0,"-",Tabla1[[#This Row],[Precio de Cliente neto]]*(1+$F$3)),"-")</f>
        <v>39779.49864</v>
      </c>
      <c r="I8075" s="14" t="n">
        <v>37885.2368</v>
      </c>
      <c r="J8075" s="14" t="n">
        <v>34096.71312</v>
      </c>
    </row>
    <row r="8076" customFormat="false" ht="15" hidden="false" customHeight="false" outlineLevel="0" collapsed="false">
      <c r="A8076" s="12" t="n">
        <v>82052</v>
      </c>
      <c r="B8076" s="13" t="s">
        <v>8089</v>
      </c>
      <c r="C8076" s="14" t="n">
        <f aca="false">IF($F$2=0," - ",Tabla1[[#This Row],[Base Precio de Lista neto]])</f>
        <v>71178.7222</v>
      </c>
      <c r="D8076" s="14" t="n">
        <f aca="false">IF($F$2=0," - ",Tabla1[[#This Row],[Base Precio de Lista neto]]*(1-$F$2))</f>
        <v>49825.10554</v>
      </c>
      <c r="E8076" s="14" t="n">
        <f aca="false">IF($F$2=0," - ",Tabla1[[#This Row],[Base para Mejor precio]]*(1-$F$2))</f>
        <v>44842.594986</v>
      </c>
      <c r="F8076" s="12" t="s">
        <v>17</v>
      </c>
      <c r="G8076" s="15"/>
      <c r="H8076" s="14" t="n">
        <f aca="false">IFERROR(IF($F$3=0,"-",Tabla1[[#This Row],[Precio de Cliente neto]]*(1+$F$3)),"-")</f>
        <v>74737.65831</v>
      </c>
      <c r="I8076" s="14" t="n">
        <v>71178.7222</v>
      </c>
      <c r="J8076" s="14" t="n">
        <v>64060.84998</v>
      </c>
    </row>
    <row r="8077" customFormat="false" ht="15" hidden="false" customHeight="false" outlineLevel="0" collapsed="false">
      <c r="A8077" s="12" t="n">
        <v>82053</v>
      </c>
      <c r="B8077" s="13" t="s">
        <v>8090</v>
      </c>
      <c r="C8077" s="14" t="n">
        <f aca="false">IF($F$2=0," - ",Tabla1[[#This Row],[Base Precio de Lista neto]])</f>
        <v>55679.8592</v>
      </c>
      <c r="D8077" s="14" t="n">
        <f aca="false">IF($F$2=0," - ",Tabla1[[#This Row],[Base Precio de Lista neto]]*(1-$F$2))</f>
        <v>38975.90144</v>
      </c>
      <c r="E8077" s="14" t="n">
        <f aca="false">IF($F$2=0," - ",Tabla1[[#This Row],[Base para Mejor precio]]*(1-$F$2))</f>
        <v>35078.311296</v>
      </c>
      <c r="F8077" s="12" t="s">
        <v>17</v>
      </c>
      <c r="G8077" s="15"/>
      <c r="H8077" s="14" t="n">
        <f aca="false">IFERROR(IF($F$3=0,"-",Tabla1[[#This Row],[Precio de Cliente neto]]*(1+$F$3)),"-")</f>
        <v>58463.85216</v>
      </c>
      <c r="I8077" s="14" t="n">
        <v>55679.8592</v>
      </c>
      <c r="J8077" s="14" t="n">
        <v>50111.87328</v>
      </c>
    </row>
    <row r="8078" customFormat="false" ht="15" hidden="false" customHeight="false" outlineLevel="0" collapsed="false">
      <c r="A8078" s="12" t="n">
        <v>82054</v>
      </c>
      <c r="B8078" s="13" t="s">
        <v>8091</v>
      </c>
      <c r="C8078" s="14" t="n">
        <f aca="false">IF($F$2=0," - ",Tabla1[[#This Row],[Base Precio de Lista neto]])</f>
        <v>64893.5743</v>
      </c>
      <c r="D8078" s="14" t="n">
        <f aca="false">IF($F$2=0," - ",Tabla1[[#This Row],[Base Precio de Lista neto]]*(1-$F$2))</f>
        <v>45425.50201</v>
      </c>
      <c r="E8078" s="14" t="n">
        <f aca="false">IF($F$2=0," - ",Tabla1[[#This Row],[Base para Mejor precio]]*(1-$F$2))</f>
        <v>40882.951809</v>
      </c>
      <c r="F8078" s="12" t="s">
        <v>14</v>
      </c>
      <c r="G8078" s="15"/>
      <c r="H8078" s="14" t="n">
        <f aca="false">IFERROR(IF($F$3=0,"-",Tabla1[[#This Row],[Precio de Cliente neto]]*(1+$F$3)),"-")</f>
        <v>68138.253015</v>
      </c>
      <c r="I8078" s="14" t="n">
        <v>64893.5743</v>
      </c>
      <c r="J8078" s="14" t="n">
        <v>58404.21687</v>
      </c>
    </row>
    <row r="8079" customFormat="false" ht="15" hidden="false" customHeight="false" outlineLevel="0" collapsed="false">
      <c r="A8079" s="12" t="n">
        <v>82055</v>
      </c>
      <c r="B8079" s="13" t="s">
        <v>8092</v>
      </c>
      <c r="C8079" s="14" t="n">
        <f aca="false">IF($F$2=0," - ",Tabla1[[#This Row],[Base Precio de Lista neto]])</f>
        <v>4072.4294</v>
      </c>
      <c r="D8079" s="14" t="n">
        <f aca="false">IF($F$2=0," - ",Tabla1[[#This Row],[Base Precio de Lista neto]]*(1-$F$2))</f>
        <v>2850.70058</v>
      </c>
      <c r="E8079" s="14" t="n">
        <f aca="false">IF($F$2=0," - ",Tabla1[[#This Row],[Base para Mejor precio]]*(1-$F$2))</f>
        <v>2565.630522</v>
      </c>
      <c r="F8079" s="12" t="s">
        <v>17</v>
      </c>
      <c r="G8079" s="15"/>
      <c r="H8079" s="14" t="n">
        <f aca="false">IFERROR(IF($F$3=0,"-",Tabla1[[#This Row],[Precio de Cliente neto]]*(1+$F$3)),"-")</f>
        <v>4276.05087</v>
      </c>
      <c r="I8079" s="14" t="n">
        <v>4072.4294</v>
      </c>
      <c r="J8079" s="14" t="n">
        <v>3665.18646</v>
      </c>
    </row>
    <row r="8080" customFormat="false" ht="15" hidden="false" customHeight="false" outlineLevel="0" collapsed="false">
      <c r="A8080" s="12" t="n">
        <v>82056</v>
      </c>
      <c r="B8080" s="13" t="s">
        <v>8093</v>
      </c>
      <c r="C8080" s="14" t="n">
        <f aca="false">IF($F$2=0," - ",Tabla1[[#This Row],[Base Precio de Lista neto]])</f>
        <v>833.8991</v>
      </c>
      <c r="D8080" s="14" t="n">
        <f aca="false">IF($F$2=0," - ",Tabla1[[#This Row],[Base Precio de Lista neto]]*(1-$F$2))</f>
        <v>583.72937</v>
      </c>
      <c r="E8080" s="14" t="n">
        <f aca="false">IF($F$2=0," - ",Tabla1[[#This Row],[Base para Mejor precio]]*(1-$F$2))</f>
        <v>525.356433</v>
      </c>
      <c r="F8080" s="12" t="s">
        <v>17</v>
      </c>
      <c r="G8080" s="15"/>
      <c r="H8080" s="14" t="n">
        <f aca="false">IFERROR(IF($F$3=0,"-",Tabla1[[#This Row],[Precio de Cliente neto]]*(1+$F$3)),"-")</f>
        <v>875.594055</v>
      </c>
      <c r="I8080" s="14" t="n">
        <v>833.8991</v>
      </c>
      <c r="J8080" s="14" t="n">
        <v>750.50919</v>
      </c>
    </row>
    <row r="8081" customFormat="false" ht="15" hidden="false" customHeight="false" outlineLevel="0" collapsed="false">
      <c r="A8081" s="12" t="n">
        <v>82057</v>
      </c>
      <c r="B8081" s="13" t="s">
        <v>8094</v>
      </c>
      <c r="C8081" s="14" t="n">
        <f aca="false">IF($F$2=0," - ",Tabla1[[#This Row],[Base Precio de Lista neto]])</f>
        <v>785.0477</v>
      </c>
      <c r="D8081" s="14" t="n">
        <f aca="false">IF($F$2=0," - ",Tabla1[[#This Row],[Base Precio de Lista neto]]*(1-$F$2))</f>
        <v>549.53339</v>
      </c>
      <c r="E8081" s="14" t="n">
        <f aca="false">IF($F$2=0," - ",Tabla1[[#This Row],[Base para Mejor precio]]*(1-$F$2))</f>
        <v>494.580051</v>
      </c>
      <c r="F8081" s="12" t="s">
        <v>17</v>
      </c>
      <c r="G8081" s="15"/>
      <c r="H8081" s="14" t="n">
        <f aca="false">IFERROR(IF($F$3=0,"-",Tabla1[[#This Row],[Precio de Cliente neto]]*(1+$F$3)),"-")</f>
        <v>824.300085</v>
      </c>
      <c r="I8081" s="14" t="n">
        <v>785.0477</v>
      </c>
      <c r="J8081" s="14" t="n">
        <v>706.54293</v>
      </c>
    </row>
    <row r="8082" customFormat="false" ht="15" hidden="false" customHeight="false" outlineLevel="0" collapsed="false">
      <c r="A8082" s="12" t="n">
        <v>82058</v>
      </c>
      <c r="B8082" s="13" t="s">
        <v>8095</v>
      </c>
      <c r="C8082" s="14" t="n">
        <f aca="false">IF($F$2=0," - ",Tabla1[[#This Row],[Base Precio de Lista neto]])</f>
        <v>9974.0765</v>
      </c>
      <c r="D8082" s="14" t="n">
        <f aca="false">IF($F$2=0," - ",Tabla1[[#This Row],[Base Precio de Lista neto]]*(1-$F$2))</f>
        <v>6981.85355</v>
      </c>
      <c r="E8082" s="14" t="n">
        <f aca="false">IF($F$2=0," - ",Tabla1[[#This Row],[Base para Mejor precio]]*(1-$F$2))</f>
        <v>6283.668195</v>
      </c>
      <c r="F8082" s="12" t="s">
        <v>17</v>
      </c>
      <c r="G8082" s="15"/>
      <c r="H8082" s="14" t="n">
        <f aca="false">IFERROR(IF($F$3=0,"-",Tabla1[[#This Row],[Precio de Cliente neto]]*(1+$F$3)),"-")</f>
        <v>10472.780325</v>
      </c>
      <c r="I8082" s="14" t="n">
        <v>9974.0765</v>
      </c>
      <c r="J8082" s="14" t="n">
        <v>8976.66885</v>
      </c>
    </row>
    <row r="8083" customFormat="false" ht="15" hidden="false" customHeight="false" outlineLevel="0" collapsed="false">
      <c r="A8083" s="12" t="n">
        <v>82059</v>
      </c>
      <c r="B8083" s="13" t="s">
        <v>8096</v>
      </c>
      <c r="C8083" s="14" t="n">
        <f aca="false">IF($F$2=0," - ",Tabla1[[#This Row],[Base Precio de Lista neto]])</f>
        <v>13007.1129</v>
      </c>
      <c r="D8083" s="14" t="n">
        <f aca="false">IF($F$2=0," - ",Tabla1[[#This Row],[Base Precio de Lista neto]]*(1-$F$2))</f>
        <v>9104.97903</v>
      </c>
      <c r="E8083" s="14" t="n">
        <f aca="false">IF($F$2=0," - ",Tabla1[[#This Row],[Base para Mejor precio]]*(1-$F$2))</f>
        <v>8194.481127</v>
      </c>
      <c r="F8083" s="12" t="s">
        <v>17</v>
      </c>
      <c r="G8083" s="15"/>
      <c r="H8083" s="14" t="n">
        <f aca="false">IFERROR(IF($F$3=0,"-",Tabla1[[#This Row],[Precio de Cliente neto]]*(1+$F$3)),"-")</f>
        <v>13657.468545</v>
      </c>
      <c r="I8083" s="14" t="n">
        <v>13007.1129</v>
      </c>
      <c r="J8083" s="14" t="n">
        <v>11706.40161</v>
      </c>
    </row>
    <row r="8084" customFormat="false" ht="15" hidden="false" customHeight="false" outlineLevel="0" collapsed="false">
      <c r="A8084" s="12" t="n">
        <v>82069</v>
      </c>
      <c r="B8084" s="13" t="s">
        <v>8097</v>
      </c>
      <c r="C8084" s="14" t="n">
        <f aca="false">IF($F$2=0," - ",Tabla1[[#This Row],[Base Precio de Lista neto]])</f>
        <v>828.5533</v>
      </c>
      <c r="D8084" s="14" t="n">
        <f aca="false">IF($F$2=0," - ",Tabla1[[#This Row],[Base Precio de Lista neto]]*(1-$F$2))</f>
        <v>579.98731</v>
      </c>
      <c r="E8084" s="14" t="n">
        <f aca="false">IF($F$2=0," - ",Tabla1[[#This Row],[Base para Mejor precio]]*(1-$F$2))</f>
        <v>521.988579</v>
      </c>
      <c r="F8084" s="12" t="s">
        <v>17</v>
      </c>
      <c r="G8084" s="15"/>
      <c r="H8084" s="14" t="n">
        <f aca="false">IFERROR(IF($F$3=0,"-",Tabla1[[#This Row],[Precio de Cliente neto]]*(1+$F$3)),"-")</f>
        <v>869.980965</v>
      </c>
      <c r="I8084" s="14" t="n">
        <v>828.5533</v>
      </c>
      <c r="J8084" s="14" t="n">
        <v>745.69797</v>
      </c>
    </row>
    <row r="8085" customFormat="false" ht="15" hidden="false" customHeight="false" outlineLevel="0" collapsed="false">
      <c r="A8085" s="12" t="n">
        <v>82071</v>
      </c>
      <c r="B8085" s="13" t="s">
        <v>8098</v>
      </c>
      <c r="C8085" s="14" t="n">
        <f aca="false">IF($F$2=0," - ",Tabla1[[#This Row],[Base Precio de Lista neto]])</f>
        <v>1030.6308</v>
      </c>
      <c r="D8085" s="14" t="n">
        <f aca="false">IF($F$2=0," - ",Tabla1[[#This Row],[Base Precio de Lista neto]]*(1-$F$2))</f>
        <v>721.44156</v>
      </c>
      <c r="E8085" s="14" t="n">
        <f aca="false">IF($F$2=0," - ",Tabla1[[#This Row],[Base para Mejor precio]]*(1-$F$2))</f>
        <v>649.297404</v>
      </c>
      <c r="F8085" s="12" t="s">
        <v>17</v>
      </c>
      <c r="G8085" s="15"/>
      <c r="H8085" s="14" t="n">
        <f aca="false">IFERROR(IF($F$3=0,"-",Tabla1[[#This Row],[Precio de Cliente neto]]*(1+$F$3)),"-")</f>
        <v>1082.16234</v>
      </c>
      <c r="I8085" s="14" t="n">
        <v>1030.6308</v>
      </c>
      <c r="J8085" s="14" t="n">
        <v>927.56772</v>
      </c>
    </row>
    <row r="8086" customFormat="false" ht="15" hidden="false" customHeight="false" outlineLevel="0" collapsed="false">
      <c r="A8086" s="12" t="n">
        <v>82072</v>
      </c>
      <c r="B8086" s="13" t="s">
        <v>8099</v>
      </c>
      <c r="C8086" s="14" t="n">
        <f aca="false">IF($F$2=0," - ",Tabla1[[#This Row],[Base Precio de Lista neto]])</f>
        <v>942.062</v>
      </c>
      <c r="D8086" s="14" t="n">
        <f aca="false">IF($F$2=0," - ",Tabla1[[#This Row],[Base Precio de Lista neto]]*(1-$F$2))</f>
        <v>659.4434</v>
      </c>
      <c r="E8086" s="14" t="n">
        <f aca="false">IF($F$2=0," - ",Tabla1[[#This Row],[Base para Mejor precio]]*(1-$F$2))</f>
        <v>593.49906</v>
      </c>
      <c r="F8086" s="12" t="s">
        <v>17</v>
      </c>
      <c r="G8086" s="15"/>
      <c r="H8086" s="14" t="n">
        <f aca="false">IFERROR(IF($F$3=0,"-",Tabla1[[#This Row],[Precio de Cliente neto]]*(1+$F$3)),"-")</f>
        <v>989.1651</v>
      </c>
      <c r="I8086" s="14" t="n">
        <v>942.062</v>
      </c>
      <c r="J8086" s="14" t="n">
        <v>847.8558</v>
      </c>
    </row>
    <row r="8087" customFormat="false" ht="15" hidden="false" customHeight="false" outlineLevel="0" collapsed="false">
      <c r="A8087" s="12" t="n">
        <v>82074</v>
      </c>
      <c r="B8087" s="13" t="s">
        <v>8100</v>
      </c>
      <c r="C8087" s="14" t="n">
        <f aca="false">IF($F$2=0," - ",Tabla1[[#This Row],[Base Precio de Lista neto]])</f>
        <v>333.9213</v>
      </c>
      <c r="D8087" s="14" t="n">
        <f aca="false">IF($F$2=0," - ",Tabla1[[#This Row],[Base Precio de Lista neto]]*(1-$F$2))</f>
        <v>233.74491</v>
      </c>
      <c r="E8087" s="14" t="n">
        <f aca="false">IF($F$2=0," - ",Tabla1[[#This Row],[Base para Mejor precio]]*(1-$F$2))</f>
        <v>178.81485615</v>
      </c>
      <c r="F8087" s="12" t="s">
        <v>14</v>
      </c>
      <c r="G8087" s="15" t="s">
        <v>353</v>
      </c>
      <c r="H8087" s="14" t="n">
        <f aca="false">IFERROR(IF($F$3=0,"-",Tabla1[[#This Row],[Precio de Cliente neto]]*(1+$F$3)),"-")</f>
        <v>350.617365</v>
      </c>
      <c r="I8087" s="14" t="n">
        <v>333.9213</v>
      </c>
      <c r="J8087" s="14" t="n">
        <v>255.4497945</v>
      </c>
    </row>
    <row r="8088" customFormat="false" ht="15" hidden="false" customHeight="false" outlineLevel="0" collapsed="false">
      <c r="A8088" s="12" t="n">
        <v>82075</v>
      </c>
      <c r="B8088" s="13" t="s">
        <v>8101</v>
      </c>
      <c r="C8088" s="14" t="n">
        <f aca="false">IF($F$2=0," - ",Tabla1[[#This Row],[Base Precio de Lista neto]])</f>
        <v>333.9213</v>
      </c>
      <c r="D8088" s="14" t="n">
        <f aca="false">IF($F$2=0," - ",Tabla1[[#This Row],[Base Precio de Lista neto]]*(1-$F$2))</f>
        <v>233.74491</v>
      </c>
      <c r="E8088" s="14" t="n">
        <f aca="false">IF($F$2=0," - ",Tabla1[[#This Row],[Base para Mejor precio]]*(1-$F$2))</f>
        <v>178.81485615</v>
      </c>
      <c r="F8088" s="12" t="s">
        <v>14</v>
      </c>
      <c r="G8088" s="15" t="s">
        <v>353</v>
      </c>
      <c r="H8088" s="14" t="n">
        <f aca="false">IFERROR(IF($F$3=0,"-",Tabla1[[#This Row],[Precio de Cliente neto]]*(1+$F$3)),"-")</f>
        <v>350.617365</v>
      </c>
      <c r="I8088" s="14" t="n">
        <v>333.9213</v>
      </c>
      <c r="J8088" s="14" t="n">
        <v>255.4497945</v>
      </c>
    </row>
    <row r="8089" customFormat="false" ht="15" hidden="false" customHeight="false" outlineLevel="0" collapsed="false">
      <c r="A8089" s="12" t="n">
        <v>82078</v>
      </c>
      <c r="B8089" s="13" t="s">
        <v>8102</v>
      </c>
      <c r="C8089" s="14" t="n">
        <f aca="false">IF($F$2=0," - ",Tabla1[[#This Row],[Base Precio de Lista neto]])</f>
        <v>759.8487</v>
      </c>
      <c r="D8089" s="14" t="n">
        <f aca="false">IF($F$2=0," - ",Tabla1[[#This Row],[Base Precio de Lista neto]]*(1-$F$2))</f>
        <v>531.89409</v>
      </c>
      <c r="E8089" s="14" t="n">
        <f aca="false">IF($F$2=0," - ",Tabla1[[#This Row],[Base para Mejor precio]]*(1-$F$2))</f>
        <v>478.704681</v>
      </c>
      <c r="F8089" s="12" t="s">
        <v>17</v>
      </c>
      <c r="G8089" s="15"/>
      <c r="H8089" s="14" t="n">
        <f aca="false">IFERROR(IF($F$3=0,"-",Tabla1[[#This Row],[Precio de Cliente neto]]*(1+$F$3)),"-")</f>
        <v>797.841135</v>
      </c>
      <c r="I8089" s="14" t="n">
        <v>759.8487</v>
      </c>
      <c r="J8089" s="14" t="n">
        <v>683.86383</v>
      </c>
    </row>
    <row r="8090" customFormat="false" ht="15" hidden="false" customHeight="false" outlineLevel="0" collapsed="false">
      <c r="A8090" s="12" t="n">
        <v>82079</v>
      </c>
      <c r="B8090" s="13" t="s">
        <v>8103</v>
      </c>
      <c r="C8090" s="14" t="n">
        <f aca="false">IF($F$2=0," - ",Tabla1[[#This Row],[Base Precio de Lista neto]])</f>
        <v>865.3038</v>
      </c>
      <c r="D8090" s="14" t="n">
        <f aca="false">IF($F$2=0," - ",Tabla1[[#This Row],[Base Precio de Lista neto]]*(1-$F$2))</f>
        <v>605.71266</v>
      </c>
      <c r="E8090" s="14" t="n">
        <f aca="false">IF($F$2=0," - ",Tabla1[[#This Row],[Base para Mejor precio]]*(1-$F$2))</f>
        <v>545.141394</v>
      </c>
      <c r="F8090" s="12" t="s">
        <v>17</v>
      </c>
      <c r="G8090" s="15"/>
      <c r="H8090" s="14" t="n">
        <f aca="false">IFERROR(IF($F$3=0,"-",Tabla1[[#This Row],[Precio de Cliente neto]]*(1+$F$3)),"-")</f>
        <v>908.56899</v>
      </c>
      <c r="I8090" s="14" t="n">
        <v>865.3038</v>
      </c>
      <c r="J8090" s="14" t="n">
        <v>778.77342</v>
      </c>
    </row>
    <row r="8091" customFormat="false" ht="15" hidden="false" customHeight="false" outlineLevel="0" collapsed="false">
      <c r="A8091" s="12" t="n">
        <v>82080</v>
      </c>
      <c r="B8091" s="13" t="s">
        <v>8104</v>
      </c>
      <c r="C8091" s="14" t="n">
        <f aca="false">IF($F$2=0," - ",Tabla1[[#This Row],[Base Precio de Lista neto]])</f>
        <v>746.1446</v>
      </c>
      <c r="D8091" s="14" t="n">
        <f aca="false">IF($F$2=0," - ",Tabla1[[#This Row],[Base Precio de Lista neto]]*(1-$F$2))</f>
        <v>522.30122</v>
      </c>
      <c r="E8091" s="14" t="n">
        <f aca="false">IF($F$2=0," - ",Tabla1[[#This Row],[Base para Mejor precio]]*(1-$F$2))</f>
        <v>470.071098</v>
      </c>
      <c r="F8091" s="12" t="s">
        <v>31</v>
      </c>
      <c r="G8091" s="15"/>
      <c r="H8091" s="14" t="n">
        <f aca="false">IFERROR(IF($F$3=0,"-",Tabla1[[#This Row],[Precio de Cliente neto]]*(1+$F$3)),"-")</f>
        <v>783.45183</v>
      </c>
      <c r="I8091" s="14" t="n">
        <v>746.1446</v>
      </c>
      <c r="J8091" s="14" t="n">
        <v>671.53014</v>
      </c>
    </row>
    <row r="8092" customFormat="false" ht="15" hidden="false" customHeight="false" outlineLevel="0" collapsed="false">
      <c r="A8092" s="12" t="n">
        <v>82081</v>
      </c>
      <c r="B8092" s="13" t="s">
        <v>8105</v>
      </c>
      <c r="C8092" s="14" t="n">
        <f aca="false">IF($F$2=0," - ",Tabla1[[#This Row],[Base Precio de Lista neto]])</f>
        <v>1131.4599</v>
      </c>
      <c r="D8092" s="14" t="n">
        <f aca="false">IF($F$2=0," - ",Tabla1[[#This Row],[Base Precio de Lista neto]]*(1-$F$2))</f>
        <v>792.02193</v>
      </c>
      <c r="E8092" s="14" t="n">
        <f aca="false">IF($F$2=0," - ",Tabla1[[#This Row],[Base para Mejor precio]]*(1-$F$2))</f>
        <v>712.819737</v>
      </c>
      <c r="F8092" s="12" t="s">
        <v>31</v>
      </c>
      <c r="G8092" s="15"/>
      <c r="H8092" s="14" t="n">
        <f aca="false">IFERROR(IF($F$3=0,"-",Tabla1[[#This Row],[Precio de Cliente neto]]*(1+$F$3)),"-")</f>
        <v>1188.032895</v>
      </c>
      <c r="I8092" s="14" t="n">
        <v>1131.4599</v>
      </c>
      <c r="J8092" s="14" t="n">
        <v>1018.31391</v>
      </c>
    </row>
    <row r="8093" customFormat="false" ht="15" hidden="false" customHeight="false" outlineLevel="0" collapsed="false">
      <c r="A8093" s="12" t="n">
        <v>82082</v>
      </c>
      <c r="B8093" s="13" t="s">
        <v>8106</v>
      </c>
      <c r="C8093" s="14" t="n">
        <f aca="false">IF($F$2=0," - ",Tabla1[[#This Row],[Base Precio de Lista neto]])</f>
        <v>1305.6695</v>
      </c>
      <c r="D8093" s="14" t="n">
        <f aca="false">IF($F$2=0," - ",Tabla1[[#This Row],[Base Precio de Lista neto]]*(1-$F$2))</f>
        <v>913.96865</v>
      </c>
      <c r="E8093" s="14" t="n">
        <f aca="false">IF($F$2=0," - ",Tabla1[[#This Row],[Base para Mejor precio]]*(1-$F$2))</f>
        <v>822.571785</v>
      </c>
      <c r="F8093" s="12" t="s">
        <v>17</v>
      </c>
      <c r="G8093" s="15"/>
      <c r="H8093" s="14" t="n">
        <f aca="false">IFERROR(IF($F$3=0,"-",Tabla1[[#This Row],[Precio de Cliente neto]]*(1+$F$3)),"-")</f>
        <v>1370.952975</v>
      </c>
      <c r="I8093" s="14" t="n">
        <v>1305.6695</v>
      </c>
      <c r="J8093" s="14" t="n">
        <v>1175.10255</v>
      </c>
    </row>
    <row r="8094" customFormat="false" ht="15" hidden="false" customHeight="false" outlineLevel="0" collapsed="false">
      <c r="A8094" s="12" t="n">
        <v>82085</v>
      </c>
      <c r="B8094" s="13" t="s">
        <v>8107</v>
      </c>
      <c r="C8094" s="14" t="n">
        <f aca="false">IF($F$2=0," - ",Tabla1[[#This Row],[Base Precio de Lista neto]])</f>
        <v>1308.9469</v>
      </c>
      <c r="D8094" s="14" t="n">
        <f aca="false">IF($F$2=0," - ",Tabla1[[#This Row],[Base Precio de Lista neto]]*(1-$F$2))</f>
        <v>916.26283</v>
      </c>
      <c r="E8094" s="14" t="n">
        <f aca="false">IF($F$2=0," - ",Tabla1[[#This Row],[Base para Mejor precio]]*(1-$F$2))</f>
        <v>824.636547</v>
      </c>
      <c r="F8094" s="12" t="s">
        <v>17</v>
      </c>
      <c r="G8094" s="15"/>
      <c r="H8094" s="14" t="n">
        <f aca="false">IFERROR(IF($F$3=0,"-",Tabla1[[#This Row],[Precio de Cliente neto]]*(1+$F$3)),"-")</f>
        <v>1374.394245</v>
      </c>
      <c r="I8094" s="14" t="n">
        <v>1308.9469</v>
      </c>
      <c r="J8094" s="14" t="n">
        <v>1178.05221</v>
      </c>
    </row>
    <row r="8095" customFormat="false" ht="15" hidden="false" customHeight="false" outlineLevel="0" collapsed="false">
      <c r="A8095" s="12" t="n">
        <v>82086</v>
      </c>
      <c r="B8095" s="13" t="s">
        <v>8108</v>
      </c>
      <c r="C8095" s="14" t="n">
        <f aca="false">IF($F$2=0," - ",Tabla1[[#This Row],[Base Precio de Lista neto]])</f>
        <v>984.182</v>
      </c>
      <c r="D8095" s="14" t="n">
        <f aca="false">IF($F$2=0," - ",Tabla1[[#This Row],[Base Precio de Lista neto]]*(1-$F$2))</f>
        <v>688.9274</v>
      </c>
      <c r="E8095" s="14" t="n">
        <f aca="false">IF($F$2=0," - ",Tabla1[[#This Row],[Base para Mejor precio]]*(1-$F$2))</f>
        <v>620.03466</v>
      </c>
      <c r="F8095" s="12" t="s">
        <v>14</v>
      </c>
      <c r="G8095" s="15"/>
      <c r="H8095" s="14" t="n">
        <f aca="false">IFERROR(IF($F$3=0,"-",Tabla1[[#This Row],[Precio de Cliente neto]]*(1+$F$3)),"-")</f>
        <v>1033.3911</v>
      </c>
      <c r="I8095" s="14" t="n">
        <v>984.182</v>
      </c>
      <c r="J8095" s="14" t="n">
        <v>885.7638</v>
      </c>
    </row>
    <row r="8096" customFormat="false" ht="15" hidden="false" customHeight="false" outlineLevel="0" collapsed="false">
      <c r="A8096" s="12" t="n">
        <v>82087</v>
      </c>
      <c r="B8096" s="13" t="s">
        <v>8109</v>
      </c>
      <c r="C8096" s="14" t="n">
        <f aca="false">IF($F$2=0," - ",Tabla1[[#This Row],[Base Precio de Lista neto]])</f>
        <v>519.642</v>
      </c>
      <c r="D8096" s="14" t="n">
        <f aca="false">IF($F$2=0," - ",Tabla1[[#This Row],[Base Precio de Lista neto]]*(1-$F$2))</f>
        <v>363.7494</v>
      </c>
      <c r="E8096" s="14" t="n">
        <f aca="false">IF($F$2=0," - ",Tabla1[[#This Row],[Base para Mejor precio]]*(1-$F$2))</f>
        <v>327.37446</v>
      </c>
      <c r="F8096" s="12" t="s">
        <v>17</v>
      </c>
      <c r="G8096" s="15"/>
      <c r="H8096" s="14" t="n">
        <f aca="false">IFERROR(IF($F$3=0,"-",Tabla1[[#This Row],[Precio de Cliente neto]]*(1+$F$3)),"-")</f>
        <v>545.6241</v>
      </c>
      <c r="I8096" s="14" t="n">
        <v>519.642</v>
      </c>
      <c r="J8096" s="14" t="n">
        <v>467.6778</v>
      </c>
    </row>
    <row r="8097" customFormat="false" ht="15" hidden="false" customHeight="false" outlineLevel="0" collapsed="false">
      <c r="A8097" s="12" t="n">
        <v>82088</v>
      </c>
      <c r="B8097" s="13" t="s">
        <v>8110</v>
      </c>
      <c r="C8097" s="14" t="n">
        <f aca="false">IF($F$2=0," - ",Tabla1[[#This Row],[Base Precio de Lista neto]])</f>
        <v>506.4327</v>
      </c>
      <c r="D8097" s="14" t="n">
        <f aca="false">IF($F$2=0," - ",Tabla1[[#This Row],[Base Precio de Lista neto]]*(1-$F$2))</f>
        <v>354.50289</v>
      </c>
      <c r="E8097" s="14" t="n">
        <f aca="false">IF($F$2=0," - ",Tabla1[[#This Row],[Base para Mejor precio]]*(1-$F$2))</f>
        <v>319.052601</v>
      </c>
      <c r="F8097" s="12" t="s">
        <v>17</v>
      </c>
      <c r="G8097" s="15"/>
      <c r="H8097" s="14" t="n">
        <f aca="false">IFERROR(IF($F$3=0,"-",Tabla1[[#This Row],[Precio de Cliente neto]]*(1+$F$3)),"-")</f>
        <v>531.754335</v>
      </c>
      <c r="I8097" s="14" t="n">
        <v>506.4327</v>
      </c>
      <c r="J8097" s="14" t="n">
        <v>455.78943</v>
      </c>
    </row>
    <row r="8098" customFormat="false" ht="15" hidden="false" customHeight="false" outlineLevel="0" collapsed="false">
      <c r="A8098" s="12" t="n">
        <v>82089</v>
      </c>
      <c r="B8098" s="13" t="s">
        <v>8111</v>
      </c>
      <c r="C8098" s="14" t="n">
        <f aca="false">IF($F$2=0," - ",Tabla1[[#This Row],[Base Precio de Lista neto]])</f>
        <v>723.6859</v>
      </c>
      <c r="D8098" s="14" t="n">
        <f aca="false">IF($F$2=0," - ",Tabla1[[#This Row],[Base Precio de Lista neto]]*(1-$F$2))</f>
        <v>506.58013</v>
      </c>
      <c r="E8098" s="14" t="n">
        <f aca="false">IF($F$2=0," - ",Tabla1[[#This Row],[Base para Mejor precio]]*(1-$F$2))</f>
        <v>455.922117</v>
      </c>
      <c r="F8098" s="12" t="s">
        <v>14</v>
      </c>
      <c r="G8098" s="15"/>
      <c r="H8098" s="14" t="n">
        <f aca="false">IFERROR(IF($F$3=0,"-",Tabla1[[#This Row],[Precio de Cliente neto]]*(1+$F$3)),"-")</f>
        <v>759.870195</v>
      </c>
      <c r="I8098" s="14" t="n">
        <v>723.6859</v>
      </c>
      <c r="J8098" s="14" t="n">
        <v>651.31731</v>
      </c>
    </row>
    <row r="8099" customFormat="false" ht="15" hidden="false" customHeight="false" outlineLevel="0" collapsed="false">
      <c r="A8099" s="12" t="n">
        <v>82090</v>
      </c>
      <c r="B8099" s="13" t="s">
        <v>8112</v>
      </c>
      <c r="C8099" s="14" t="n">
        <f aca="false">IF($F$2=0," - ",Tabla1[[#This Row],[Base Precio de Lista neto]])</f>
        <v>858.3512</v>
      </c>
      <c r="D8099" s="14" t="n">
        <f aca="false">IF($F$2=0," - ",Tabla1[[#This Row],[Base Precio de Lista neto]]*(1-$F$2))</f>
        <v>600.84584</v>
      </c>
      <c r="E8099" s="14" t="n">
        <f aca="false">IF($F$2=0," - ",Tabla1[[#This Row],[Base para Mejor precio]]*(1-$F$2))</f>
        <v>540.761256</v>
      </c>
      <c r="F8099" s="12" t="s">
        <v>14</v>
      </c>
      <c r="G8099" s="15"/>
      <c r="H8099" s="14" t="n">
        <f aca="false">IFERROR(IF($F$3=0,"-",Tabla1[[#This Row],[Precio de Cliente neto]]*(1+$F$3)),"-")</f>
        <v>901.26876</v>
      </c>
      <c r="I8099" s="14" t="n">
        <v>858.3512</v>
      </c>
      <c r="J8099" s="14" t="n">
        <v>772.51608</v>
      </c>
    </row>
    <row r="8100" customFormat="false" ht="15" hidden="false" customHeight="false" outlineLevel="0" collapsed="false">
      <c r="A8100" s="12" t="n">
        <v>82091</v>
      </c>
      <c r="B8100" s="13" t="s">
        <v>8113</v>
      </c>
      <c r="C8100" s="14" t="n">
        <f aca="false">IF($F$2=0," - ",Tabla1[[#This Row],[Base Precio de Lista neto]])</f>
        <v>858.3512</v>
      </c>
      <c r="D8100" s="14" t="n">
        <f aca="false">IF($F$2=0," - ",Tabla1[[#This Row],[Base Precio de Lista neto]]*(1-$F$2))</f>
        <v>600.84584</v>
      </c>
      <c r="E8100" s="14" t="n">
        <f aca="false">IF($F$2=0," - ",Tabla1[[#This Row],[Base para Mejor precio]]*(1-$F$2))</f>
        <v>540.761256</v>
      </c>
      <c r="F8100" s="12" t="s">
        <v>14</v>
      </c>
      <c r="G8100" s="15"/>
      <c r="H8100" s="14" t="n">
        <f aca="false">IFERROR(IF($F$3=0,"-",Tabla1[[#This Row],[Precio de Cliente neto]]*(1+$F$3)),"-")</f>
        <v>901.26876</v>
      </c>
      <c r="I8100" s="14" t="n">
        <v>858.3512</v>
      </c>
      <c r="J8100" s="14" t="n">
        <v>772.51608</v>
      </c>
    </row>
    <row r="8101" customFormat="false" ht="15" hidden="false" customHeight="false" outlineLevel="0" collapsed="false">
      <c r="A8101" s="12" t="n">
        <v>82092</v>
      </c>
      <c r="B8101" s="13" t="s">
        <v>8114</v>
      </c>
      <c r="C8101" s="14" t="n">
        <f aca="false">IF($F$2=0," - ",Tabla1[[#This Row],[Base Precio de Lista neto]])</f>
        <v>922.1254</v>
      </c>
      <c r="D8101" s="14" t="n">
        <f aca="false">IF($F$2=0," - ",Tabla1[[#This Row],[Base Precio de Lista neto]]*(1-$F$2))</f>
        <v>645.48778</v>
      </c>
      <c r="E8101" s="14" t="n">
        <f aca="false">IF($F$2=0," - ",Tabla1[[#This Row],[Base para Mejor precio]]*(1-$F$2))</f>
        <v>580.939002</v>
      </c>
      <c r="F8101" s="12" t="s">
        <v>14</v>
      </c>
      <c r="G8101" s="15"/>
      <c r="H8101" s="14" t="n">
        <f aca="false">IFERROR(IF($F$3=0,"-",Tabla1[[#This Row],[Precio de Cliente neto]]*(1+$F$3)),"-")</f>
        <v>968.23167</v>
      </c>
      <c r="I8101" s="14" t="n">
        <v>922.1254</v>
      </c>
      <c r="J8101" s="14" t="n">
        <v>829.91286</v>
      </c>
    </row>
    <row r="8102" customFormat="false" ht="15" hidden="false" customHeight="false" outlineLevel="0" collapsed="false">
      <c r="A8102" s="12" t="n">
        <v>82093</v>
      </c>
      <c r="B8102" s="13" t="s">
        <v>8115</v>
      </c>
      <c r="C8102" s="14" t="n">
        <f aca="false">IF($F$2=0," - ",Tabla1[[#This Row],[Base Precio de Lista neto]])</f>
        <v>922.1254</v>
      </c>
      <c r="D8102" s="14" t="n">
        <f aca="false">IF($F$2=0," - ",Tabla1[[#This Row],[Base Precio de Lista neto]]*(1-$F$2))</f>
        <v>645.48778</v>
      </c>
      <c r="E8102" s="14" t="n">
        <f aca="false">IF($F$2=0," - ",Tabla1[[#This Row],[Base para Mejor precio]]*(1-$F$2))</f>
        <v>580.939002</v>
      </c>
      <c r="F8102" s="12" t="s">
        <v>14</v>
      </c>
      <c r="G8102" s="15"/>
      <c r="H8102" s="14" t="n">
        <f aca="false">IFERROR(IF($F$3=0,"-",Tabla1[[#This Row],[Precio de Cliente neto]]*(1+$F$3)),"-")</f>
        <v>968.23167</v>
      </c>
      <c r="I8102" s="14" t="n">
        <v>922.1254</v>
      </c>
      <c r="J8102" s="14" t="n">
        <v>829.91286</v>
      </c>
    </row>
    <row r="8103" customFormat="false" ht="15" hidden="false" customHeight="false" outlineLevel="0" collapsed="false">
      <c r="A8103" s="12" t="n">
        <v>82094</v>
      </c>
      <c r="B8103" s="13" t="s">
        <v>8116</v>
      </c>
      <c r="C8103" s="14" t="n">
        <f aca="false">IF($F$2=0," - ",Tabla1[[#This Row],[Base Precio de Lista neto]])</f>
        <v>717.1824</v>
      </c>
      <c r="D8103" s="14" t="n">
        <f aca="false">IF($F$2=0," - ",Tabla1[[#This Row],[Base Precio de Lista neto]]*(1-$F$2))</f>
        <v>502.02768</v>
      </c>
      <c r="E8103" s="14" t="n">
        <f aca="false">IF($F$2=0," - ",Tabla1[[#This Row],[Base para Mejor precio]]*(1-$F$2))</f>
        <v>451.824912</v>
      </c>
      <c r="F8103" s="12" t="s">
        <v>14</v>
      </c>
      <c r="G8103" s="15"/>
      <c r="H8103" s="14" t="n">
        <f aca="false">IFERROR(IF($F$3=0,"-",Tabla1[[#This Row],[Precio de Cliente neto]]*(1+$F$3)),"-")</f>
        <v>753.04152</v>
      </c>
      <c r="I8103" s="14" t="n">
        <v>717.1824</v>
      </c>
      <c r="J8103" s="14" t="n">
        <v>645.46416</v>
      </c>
    </row>
    <row r="8104" customFormat="false" ht="15" hidden="false" customHeight="false" outlineLevel="0" collapsed="false">
      <c r="A8104" s="12" t="n">
        <v>82095</v>
      </c>
      <c r="B8104" s="13" t="s">
        <v>8117</v>
      </c>
      <c r="C8104" s="14" t="n">
        <f aca="false">IF($F$2=0," - ",Tabla1[[#This Row],[Base Precio de Lista neto]])</f>
        <v>932.3508</v>
      </c>
      <c r="D8104" s="14" t="n">
        <f aca="false">IF($F$2=0," - ",Tabla1[[#This Row],[Base Precio de Lista neto]]*(1-$F$2))</f>
        <v>652.64556</v>
      </c>
      <c r="E8104" s="14" t="n">
        <f aca="false">IF($F$2=0," - ",Tabla1[[#This Row],[Base para Mejor precio]]*(1-$F$2))</f>
        <v>587.381004</v>
      </c>
      <c r="F8104" s="12" t="s">
        <v>14</v>
      </c>
      <c r="G8104" s="15"/>
      <c r="H8104" s="14" t="n">
        <f aca="false">IFERROR(IF($F$3=0,"-",Tabla1[[#This Row],[Precio de Cliente neto]]*(1+$F$3)),"-")</f>
        <v>978.96834</v>
      </c>
      <c r="I8104" s="14" t="n">
        <v>932.3508</v>
      </c>
      <c r="J8104" s="14" t="n">
        <v>839.11572</v>
      </c>
    </row>
    <row r="8105" customFormat="false" ht="15" hidden="false" customHeight="false" outlineLevel="0" collapsed="false">
      <c r="A8105" s="12" t="n">
        <v>82096</v>
      </c>
      <c r="B8105" s="13" t="s">
        <v>8118</v>
      </c>
      <c r="C8105" s="14" t="n">
        <f aca="false">IF($F$2=0," - ",Tabla1[[#This Row],[Base Precio de Lista neto]])</f>
        <v>838.8933</v>
      </c>
      <c r="D8105" s="14" t="n">
        <f aca="false">IF($F$2=0," - ",Tabla1[[#This Row],[Base Precio de Lista neto]]*(1-$F$2))</f>
        <v>587.22531</v>
      </c>
      <c r="E8105" s="14" t="n">
        <f aca="false">IF($F$2=0," - ",Tabla1[[#This Row],[Base para Mejor precio]]*(1-$F$2))</f>
        <v>528.502779</v>
      </c>
      <c r="F8105" s="12" t="s">
        <v>14</v>
      </c>
      <c r="G8105" s="15"/>
      <c r="H8105" s="14" t="n">
        <f aca="false">IFERROR(IF($F$3=0,"-",Tabla1[[#This Row],[Precio de Cliente neto]]*(1+$F$3)),"-")</f>
        <v>880.837965</v>
      </c>
      <c r="I8105" s="14" t="n">
        <v>838.8933</v>
      </c>
      <c r="J8105" s="14" t="n">
        <v>755.00397</v>
      </c>
    </row>
    <row r="8106" customFormat="false" ht="15" hidden="false" customHeight="false" outlineLevel="0" collapsed="false">
      <c r="A8106" s="12" t="n">
        <v>82097</v>
      </c>
      <c r="B8106" s="13" t="s">
        <v>8119</v>
      </c>
      <c r="C8106" s="14" t="n">
        <f aca="false">IF($F$2=0," - ",Tabla1[[#This Row],[Base Precio de Lista neto]])</f>
        <v>1041.9701</v>
      </c>
      <c r="D8106" s="14" t="n">
        <f aca="false">IF($F$2=0," - ",Tabla1[[#This Row],[Base Precio de Lista neto]]*(1-$F$2))</f>
        <v>729.37907</v>
      </c>
      <c r="E8106" s="14" t="n">
        <f aca="false">IF($F$2=0," - ",Tabla1[[#This Row],[Base para Mejor precio]]*(1-$F$2))</f>
        <v>656.441163</v>
      </c>
      <c r="F8106" s="12" t="s">
        <v>14</v>
      </c>
      <c r="G8106" s="15"/>
      <c r="H8106" s="14" t="n">
        <f aca="false">IFERROR(IF($F$3=0,"-",Tabla1[[#This Row],[Precio de Cliente neto]]*(1+$F$3)),"-")</f>
        <v>1094.068605</v>
      </c>
      <c r="I8106" s="14" t="n">
        <v>1041.9701</v>
      </c>
      <c r="J8106" s="14" t="n">
        <v>937.77309</v>
      </c>
    </row>
    <row r="8107" customFormat="false" ht="15" hidden="false" customHeight="false" outlineLevel="0" collapsed="false">
      <c r="A8107" s="12" t="n">
        <v>82098</v>
      </c>
      <c r="B8107" s="13" t="s">
        <v>8120</v>
      </c>
      <c r="C8107" s="14" t="n">
        <f aca="false">IF($F$2=0," - ",Tabla1[[#This Row],[Base Precio de Lista neto]])</f>
        <v>347.4853</v>
      </c>
      <c r="D8107" s="14" t="n">
        <f aca="false">IF($F$2=0," - ",Tabla1[[#This Row],[Base Precio de Lista neto]]*(1-$F$2))</f>
        <v>243.23971</v>
      </c>
      <c r="E8107" s="14" t="n">
        <f aca="false">IF($F$2=0," - ",Tabla1[[#This Row],[Base para Mejor precio]]*(1-$F$2))</f>
        <v>218.915739</v>
      </c>
      <c r="F8107" s="12" t="s">
        <v>14</v>
      </c>
      <c r="G8107" s="15"/>
      <c r="H8107" s="14" t="n">
        <f aca="false">IFERROR(IF($F$3=0,"-",Tabla1[[#This Row],[Precio de Cliente neto]]*(1+$F$3)),"-")</f>
        <v>364.859565</v>
      </c>
      <c r="I8107" s="14" t="n">
        <v>347.4853</v>
      </c>
      <c r="J8107" s="14" t="n">
        <v>312.73677</v>
      </c>
    </row>
    <row r="8108" customFormat="false" ht="15" hidden="false" customHeight="false" outlineLevel="0" collapsed="false">
      <c r="A8108" s="12" t="n">
        <v>82099</v>
      </c>
      <c r="B8108" s="13" t="s">
        <v>8121</v>
      </c>
      <c r="C8108" s="14" t="n">
        <f aca="false">IF($F$2=0," - ",Tabla1[[#This Row],[Base Precio de Lista neto]])</f>
        <v>735.9848</v>
      </c>
      <c r="D8108" s="14" t="n">
        <f aca="false">IF($F$2=0," - ",Tabla1[[#This Row],[Base Precio de Lista neto]]*(1-$F$2))</f>
        <v>515.18936</v>
      </c>
      <c r="E8108" s="14" t="n">
        <f aca="false">IF($F$2=0," - ",Tabla1[[#This Row],[Base para Mejor precio]]*(1-$F$2))</f>
        <v>463.670424</v>
      </c>
      <c r="F8108" s="12" t="s">
        <v>17</v>
      </c>
      <c r="G8108" s="15"/>
      <c r="H8108" s="14" t="n">
        <f aca="false">IFERROR(IF($F$3=0,"-",Tabla1[[#This Row],[Precio de Cliente neto]]*(1+$F$3)),"-")</f>
        <v>772.78404</v>
      </c>
      <c r="I8108" s="14" t="n">
        <v>735.9848</v>
      </c>
      <c r="J8108" s="14" t="n">
        <v>662.38632</v>
      </c>
    </row>
    <row r="8109" customFormat="false" ht="15" hidden="false" customHeight="false" outlineLevel="0" collapsed="false">
      <c r="A8109" s="12" t="n">
        <v>82100</v>
      </c>
      <c r="B8109" s="13" t="s">
        <v>8122</v>
      </c>
      <c r="C8109" s="14" t="n">
        <f aca="false">IF($F$2=0," - ",Tabla1[[#This Row],[Base Precio de Lista neto]])</f>
        <v>1639.4174</v>
      </c>
      <c r="D8109" s="14" t="n">
        <f aca="false">IF($F$2=0," - ",Tabla1[[#This Row],[Base Precio de Lista neto]]*(1-$F$2))</f>
        <v>1147.59218</v>
      </c>
      <c r="E8109" s="14" t="n">
        <f aca="false">IF($F$2=0," - ",Tabla1[[#This Row],[Base para Mejor precio]]*(1-$F$2))</f>
        <v>1032.832962</v>
      </c>
      <c r="F8109" s="12" t="s">
        <v>31</v>
      </c>
      <c r="G8109" s="15"/>
      <c r="H8109" s="14" t="n">
        <f aca="false">IFERROR(IF($F$3=0,"-",Tabla1[[#This Row],[Precio de Cliente neto]]*(1+$F$3)),"-")</f>
        <v>1721.38827</v>
      </c>
      <c r="I8109" s="14" t="n">
        <v>1639.4174</v>
      </c>
      <c r="J8109" s="14" t="n">
        <v>1475.47566</v>
      </c>
    </row>
    <row r="8110" customFormat="false" ht="15" hidden="false" customHeight="false" outlineLevel="0" collapsed="false">
      <c r="A8110" s="12" t="n">
        <v>82102</v>
      </c>
      <c r="B8110" s="13" t="s">
        <v>8123</v>
      </c>
      <c r="C8110" s="14" t="n">
        <f aca="false">IF($F$2=0," - ",Tabla1[[#This Row],[Base Precio de Lista neto]])</f>
        <v>661.2241</v>
      </c>
      <c r="D8110" s="14" t="n">
        <f aca="false">IF($F$2=0," - ",Tabla1[[#This Row],[Base Precio de Lista neto]]*(1-$F$2))</f>
        <v>462.85687</v>
      </c>
      <c r="E8110" s="14" t="n">
        <f aca="false">IF($F$2=0," - ",Tabla1[[#This Row],[Base para Mejor precio]]*(1-$F$2))</f>
        <v>416.571183</v>
      </c>
      <c r="F8110" s="12" t="s">
        <v>31</v>
      </c>
      <c r="G8110" s="15"/>
      <c r="H8110" s="14" t="n">
        <f aca="false">IFERROR(IF($F$3=0,"-",Tabla1[[#This Row],[Precio de Cliente neto]]*(1+$F$3)),"-")</f>
        <v>694.285305</v>
      </c>
      <c r="I8110" s="14" t="n">
        <v>661.2241</v>
      </c>
      <c r="J8110" s="14" t="n">
        <v>595.10169</v>
      </c>
    </row>
    <row r="8111" customFormat="false" ht="15" hidden="false" customHeight="false" outlineLevel="0" collapsed="false">
      <c r="A8111" s="12" t="n">
        <v>82104</v>
      </c>
      <c r="B8111" s="13" t="s">
        <v>8124</v>
      </c>
      <c r="C8111" s="14" t="n">
        <f aca="false">IF($F$2=0," - ",Tabla1[[#This Row],[Base Precio de Lista neto]])</f>
        <v>633.0228</v>
      </c>
      <c r="D8111" s="14" t="n">
        <f aca="false">IF($F$2=0," - ",Tabla1[[#This Row],[Base Precio de Lista neto]]*(1-$F$2))</f>
        <v>443.11596</v>
      </c>
      <c r="E8111" s="14" t="n">
        <f aca="false">IF($F$2=0," - ",Tabla1[[#This Row],[Base para Mejor precio]]*(1-$F$2))</f>
        <v>398.804364</v>
      </c>
      <c r="F8111" s="12" t="s">
        <v>14</v>
      </c>
      <c r="G8111" s="15"/>
      <c r="H8111" s="14" t="n">
        <f aca="false">IFERROR(IF($F$3=0,"-",Tabla1[[#This Row],[Precio de Cliente neto]]*(1+$F$3)),"-")</f>
        <v>664.67394</v>
      </c>
      <c r="I8111" s="14" t="n">
        <v>633.0228</v>
      </c>
      <c r="J8111" s="14" t="n">
        <v>569.72052</v>
      </c>
    </row>
    <row r="8112" customFormat="false" ht="15" hidden="false" customHeight="false" outlineLevel="0" collapsed="false">
      <c r="A8112" s="12" t="n">
        <v>82105</v>
      </c>
      <c r="B8112" s="13" t="s">
        <v>8125</v>
      </c>
      <c r="C8112" s="14" t="n">
        <f aca="false">IF($F$2=0," - ",Tabla1[[#This Row],[Base Precio de Lista neto]])</f>
        <v>633.0228</v>
      </c>
      <c r="D8112" s="14" t="n">
        <f aca="false">IF($F$2=0," - ",Tabla1[[#This Row],[Base Precio de Lista neto]]*(1-$F$2))</f>
        <v>443.11596</v>
      </c>
      <c r="E8112" s="14" t="n">
        <f aca="false">IF($F$2=0," - ",Tabla1[[#This Row],[Base para Mejor precio]]*(1-$F$2))</f>
        <v>398.804364</v>
      </c>
      <c r="F8112" s="12" t="s">
        <v>14</v>
      </c>
      <c r="G8112" s="15"/>
      <c r="H8112" s="14" t="n">
        <f aca="false">IFERROR(IF($F$3=0,"-",Tabla1[[#This Row],[Precio de Cliente neto]]*(1+$F$3)),"-")</f>
        <v>664.67394</v>
      </c>
      <c r="I8112" s="14" t="n">
        <v>633.0228</v>
      </c>
      <c r="J8112" s="14" t="n">
        <v>569.72052</v>
      </c>
    </row>
    <row r="8113" customFormat="false" ht="15" hidden="false" customHeight="false" outlineLevel="0" collapsed="false">
      <c r="A8113" s="12" t="n">
        <v>82106</v>
      </c>
      <c r="B8113" s="13" t="s">
        <v>8126</v>
      </c>
      <c r="C8113" s="14" t="n">
        <f aca="false">IF($F$2=0," - ",Tabla1[[#This Row],[Base Precio de Lista neto]])</f>
        <v>125.7596</v>
      </c>
      <c r="D8113" s="14" t="n">
        <f aca="false">IF($F$2=0," - ",Tabla1[[#This Row],[Base Precio de Lista neto]]*(1-$F$2))</f>
        <v>88.03172</v>
      </c>
      <c r="E8113" s="14" t="n">
        <f aca="false">IF($F$2=0," - ",Tabla1[[#This Row],[Base para Mejor precio]]*(1-$F$2))</f>
        <v>79.228548</v>
      </c>
      <c r="F8113" s="12" t="s">
        <v>14</v>
      </c>
      <c r="G8113" s="15"/>
      <c r="H8113" s="14" t="n">
        <f aca="false">IFERROR(IF($F$3=0,"-",Tabla1[[#This Row],[Precio de Cliente neto]]*(1+$F$3)),"-")</f>
        <v>132.04758</v>
      </c>
      <c r="I8113" s="14" t="n">
        <v>125.7596</v>
      </c>
      <c r="J8113" s="14" t="n">
        <v>113.18364</v>
      </c>
    </row>
    <row r="8114" customFormat="false" ht="15" hidden="false" customHeight="false" outlineLevel="0" collapsed="false">
      <c r="A8114" s="12" t="n">
        <v>82107</v>
      </c>
      <c r="B8114" s="13" t="s">
        <v>8127</v>
      </c>
      <c r="C8114" s="14" t="n">
        <f aca="false">IF($F$2=0," - ",Tabla1[[#This Row],[Base Precio de Lista neto]])</f>
        <v>117.8463</v>
      </c>
      <c r="D8114" s="14" t="n">
        <f aca="false">IF($F$2=0," - ",Tabla1[[#This Row],[Base Precio de Lista neto]]*(1-$F$2))</f>
        <v>82.49241</v>
      </c>
      <c r="E8114" s="14" t="n">
        <f aca="false">IF($F$2=0," - ",Tabla1[[#This Row],[Base para Mejor precio]]*(1-$F$2))</f>
        <v>74.243169</v>
      </c>
      <c r="F8114" s="12" t="s">
        <v>14</v>
      </c>
      <c r="G8114" s="15"/>
      <c r="H8114" s="14" t="n">
        <f aca="false">IFERROR(IF($F$3=0,"-",Tabla1[[#This Row],[Precio de Cliente neto]]*(1+$F$3)),"-")</f>
        <v>123.738615</v>
      </c>
      <c r="I8114" s="14" t="n">
        <v>117.8463</v>
      </c>
      <c r="J8114" s="14" t="n">
        <v>106.06167</v>
      </c>
    </row>
    <row r="8115" customFormat="false" ht="15" hidden="false" customHeight="false" outlineLevel="0" collapsed="false">
      <c r="A8115" s="12" t="n">
        <v>82108</v>
      </c>
      <c r="B8115" s="13" t="s">
        <v>8128</v>
      </c>
      <c r="C8115" s="14" t="n">
        <f aca="false">IF($F$2=0," - ",Tabla1[[#This Row],[Base Precio de Lista neto]])</f>
        <v>1259.1526</v>
      </c>
      <c r="D8115" s="14" t="n">
        <f aca="false">IF($F$2=0," - ",Tabla1[[#This Row],[Base Precio de Lista neto]]*(1-$F$2))</f>
        <v>881.40682</v>
      </c>
      <c r="E8115" s="14" t="n">
        <f aca="false">IF($F$2=0," - ",Tabla1[[#This Row],[Base para Mejor precio]]*(1-$F$2))</f>
        <v>793.266138</v>
      </c>
      <c r="F8115" s="12" t="s">
        <v>14</v>
      </c>
      <c r="G8115" s="15"/>
      <c r="H8115" s="14" t="n">
        <f aca="false">IFERROR(IF($F$3=0,"-",Tabla1[[#This Row],[Precio de Cliente neto]]*(1+$F$3)),"-")</f>
        <v>1322.11023</v>
      </c>
      <c r="I8115" s="14" t="n">
        <v>1259.1526</v>
      </c>
      <c r="J8115" s="14" t="n">
        <v>1133.23734</v>
      </c>
    </row>
    <row r="8116" customFormat="false" ht="15" hidden="false" customHeight="false" outlineLevel="0" collapsed="false">
      <c r="A8116" s="12" t="n">
        <v>82109</v>
      </c>
      <c r="B8116" s="13" t="s">
        <v>8129</v>
      </c>
      <c r="C8116" s="14" t="n">
        <f aca="false">IF($F$2=0," - ",Tabla1[[#This Row],[Base Precio de Lista neto]])</f>
        <v>122.9513</v>
      </c>
      <c r="D8116" s="14" t="n">
        <f aca="false">IF($F$2=0," - ",Tabla1[[#This Row],[Base Precio de Lista neto]]*(1-$F$2))</f>
        <v>86.06591</v>
      </c>
      <c r="E8116" s="14" t="n">
        <f aca="false">IF($F$2=0," - ",Tabla1[[#This Row],[Base para Mejor precio]]*(1-$F$2))</f>
        <v>77.459319</v>
      </c>
      <c r="F8116" s="12" t="s">
        <v>14</v>
      </c>
      <c r="G8116" s="15"/>
      <c r="H8116" s="14" t="n">
        <f aca="false">IFERROR(IF($F$3=0,"-",Tabla1[[#This Row],[Precio de Cliente neto]]*(1+$F$3)),"-")</f>
        <v>129.098865</v>
      </c>
      <c r="I8116" s="14" t="n">
        <v>122.9513</v>
      </c>
      <c r="J8116" s="14" t="n">
        <v>110.65617</v>
      </c>
    </row>
    <row r="8117" customFormat="false" ht="15" hidden="false" customHeight="false" outlineLevel="0" collapsed="false">
      <c r="A8117" s="12" t="n">
        <v>82110</v>
      </c>
      <c r="B8117" s="13" t="s">
        <v>8130</v>
      </c>
      <c r="C8117" s="14" t="n">
        <f aca="false">IF($F$2=0," - ",Tabla1[[#This Row],[Base Precio de Lista neto]])</f>
        <v>118.5604</v>
      </c>
      <c r="D8117" s="14" t="n">
        <f aca="false">IF($F$2=0," - ",Tabla1[[#This Row],[Base Precio de Lista neto]]*(1-$F$2))</f>
        <v>82.99228</v>
      </c>
      <c r="E8117" s="14" t="n">
        <f aca="false">IF($F$2=0," - ",Tabla1[[#This Row],[Base para Mejor precio]]*(1-$F$2))</f>
        <v>74.693052</v>
      </c>
      <c r="F8117" s="12" t="s">
        <v>14</v>
      </c>
      <c r="G8117" s="15"/>
      <c r="H8117" s="14" t="n">
        <f aca="false">IFERROR(IF($F$3=0,"-",Tabla1[[#This Row],[Precio de Cliente neto]]*(1+$F$3)),"-")</f>
        <v>124.48842</v>
      </c>
      <c r="I8117" s="14" t="n">
        <v>118.5604</v>
      </c>
      <c r="J8117" s="14" t="n">
        <v>106.70436</v>
      </c>
    </row>
    <row r="8118" customFormat="false" ht="15" hidden="false" customHeight="false" outlineLevel="0" collapsed="false">
      <c r="A8118" s="12" t="n">
        <v>82111</v>
      </c>
      <c r="B8118" s="13" t="s">
        <v>8131</v>
      </c>
      <c r="C8118" s="14" t="n">
        <f aca="false">IF($F$2=0," - ",Tabla1[[#This Row],[Base Precio de Lista neto]])</f>
        <v>1551.2523</v>
      </c>
      <c r="D8118" s="14" t="n">
        <f aca="false">IF($F$2=0," - ",Tabla1[[#This Row],[Base Precio de Lista neto]]*(1-$F$2))</f>
        <v>1085.87661</v>
      </c>
      <c r="E8118" s="14" t="n">
        <f aca="false">IF($F$2=0," - ",Tabla1[[#This Row],[Base para Mejor precio]]*(1-$F$2))</f>
        <v>977.288949</v>
      </c>
      <c r="F8118" s="12" t="s">
        <v>14</v>
      </c>
      <c r="G8118" s="15"/>
      <c r="H8118" s="14" t="n">
        <f aca="false">IFERROR(IF($F$3=0,"-",Tabla1[[#This Row],[Precio de Cliente neto]]*(1+$F$3)),"-")</f>
        <v>1628.814915</v>
      </c>
      <c r="I8118" s="14" t="n">
        <v>1551.2523</v>
      </c>
      <c r="J8118" s="14" t="n">
        <v>1396.12707</v>
      </c>
    </row>
    <row r="8119" customFormat="false" ht="15" hidden="false" customHeight="false" outlineLevel="0" collapsed="false">
      <c r="A8119" s="12" t="n">
        <v>82112</v>
      </c>
      <c r="B8119" s="13" t="s">
        <v>8132</v>
      </c>
      <c r="C8119" s="14" t="n">
        <f aca="false">IF($F$2=0," - ",Tabla1[[#This Row],[Base Precio de Lista neto]])</f>
        <v>798.2378</v>
      </c>
      <c r="D8119" s="14" t="n">
        <f aca="false">IF($F$2=0," - ",Tabla1[[#This Row],[Base Precio de Lista neto]]*(1-$F$2))</f>
        <v>558.76646</v>
      </c>
      <c r="E8119" s="14" t="n">
        <f aca="false">IF($F$2=0," - ",Tabla1[[#This Row],[Base para Mejor precio]]*(1-$F$2))</f>
        <v>502.889814</v>
      </c>
      <c r="F8119" s="12" t="s">
        <v>17</v>
      </c>
      <c r="G8119" s="15"/>
      <c r="H8119" s="14" t="n">
        <f aca="false">IFERROR(IF($F$3=0,"-",Tabla1[[#This Row],[Precio de Cliente neto]]*(1+$F$3)),"-")</f>
        <v>838.14969</v>
      </c>
      <c r="I8119" s="14" t="n">
        <v>798.2378</v>
      </c>
      <c r="J8119" s="14" t="n">
        <v>718.41402</v>
      </c>
    </row>
    <row r="8120" customFormat="false" ht="15" hidden="false" customHeight="false" outlineLevel="0" collapsed="false">
      <c r="A8120" s="12" t="n">
        <v>82113</v>
      </c>
      <c r="B8120" s="13" t="s">
        <v>8133</v>
      </c>
      <c r="C8120" s="14" t="n">
        <f aca="false">IF($F$2=0," - ",Tabla1[[#This Row],[Base Precio de Lista neto]])</f>
        <v>857.9697</v>
      </c>
      <c r="D8120" s="14" t="n">
        <f aca="false">IF($F$2=0," - ",Tabla1[[#This Row],[Base Precio de Lista neto]]*(1-$F$2))</f>
        <v>600.57879</v>
      </c>
      <c r="E8120" s="14" t="n">
        <f aca="false">IF($F$2=0," - ",Tabla1[[#This Row],[Base para Mejor precio]]*(1-$F$2))</f>
        <v>540.520911</v>
      </c>
      <c r="F8120" s="12" t="s">
        <v>17</v>
      </c>
      <c r="G8120" s="15"/>
      <c r="H8120" s="14" t="n">
        <f aca="false">IFERROR(IF($F$3=0,"-",Tabla1[[#This Row],[Precio de Cliente neto]]*(1+$F$3)),"-")</f>
        <v>900.868185</v>
      </c>
      <c r="I8120" s="14" t="n">
        <v>857.9697</v>
      </c>
      <c r="J8120" s="14" t="n">
        <v>772.17273</v>
      </c>
    </row>
    <row r="8121" customFormat="false" ht="15" hidden="false" customHeight="false" outlineLevel="0" collapsed="false">
      <c r="A8121" s="12" t="n">
        <v>82114</v>
      </c>
      <c r="B8121" s="13" t="s">
        <v>8134</v>
      </c>
      <c r="C8121" s="14" t="n">
        <f aca="false">IF($F$2=0," - ",Tabla1[[#This Row],[Base Precio de Lista neto]])</f>
        <v>971.3586</v>
      </c>
      <c r="D8121" s="14" t="n">
        <f aca="false">IF($F$2=0," - ",Tabla1[[#This Row],[Base Precio de Lista neto]]*(1-$F$2))</f>
        <v>679.95102</v>
      </c>
      <c r="E8121" s="14" t="n">
        <f aca="false">IF($F$2=0," - ",Tabla1[[#This Row],[Base para Mejor precio]]*(1-$F$2))</f>
        <v>611.955918</v>
      </c>
      <c r="F8121" s="12" t="s">
        <v>17</v>
      </c>
      <c r="G8121" s="15"/>
      <c r="H8121" s="14" t="n">
        <f aca="false">IFERROR(IF($F$3=0,"-",Tabla1[[#This Row],[Precio de Cliente neto]]*(1+$F$3)),"-")</f>
        <v>1019.92653</v>
      </c>
      <c r="I8121" s="14" t="n">
        <v>971.3586</v>
      </c>
      <c r="J8121" s="14" t="n">
        <v>874.22274</v>
      </c>
    </row>
    <row r="8122" customFormat="false" ht="15" hidden="false" customHeight="false" outlineLevel="0" collapsed="false">
      <c r="A8122" s="12" t="n">
        <v>82115</v>
      </c>
      <c r="B8122" s="13" t="s">
        <v>8135</v>
      </c>
      <c r="C8122" s="14" t="n">
        <f aca="false">IF($F$2=0," - ",Tabla1[[#This Row],[Base Precio de Lista neto]])</f>
        <v>798.879</v>
      </c>
      <c r="D8122" s="14" t="n">
        <f aca="false">IF($F$2=0," - ",Tabla1[[#This Row],[Base Precio de Lista neto]]*(1-$F$2))</f>
        <v>559.2153</v>
      </c>
      <c r="E8122" s="14" t="n">
        <f aca="false">IF($F$2=0," - ",Tabla1[[#This Row],[Base para Mejor precio]]*(1-$F$2))</f>
        <v>503.29377</v>
      </c>
      <c r="F8122" s="12" t="s">
        <v>17</v>
      </c>
      <c r="G8122" s="15"/>
      <c r="H8122" s="14" t="n">
        <f aca="false">IFERROR(IF($F$3=0,"-",Tabla1[[#This Row],[Precio de Cliente neto]]*(1+$F$3)),"-")</f>
        <v>838.82295</v>
      </c>
      <c r="I8122" s="14" t="n">
        <v>798.879</v>
      </c>
      <c r="J8122" s="14" t="n">
        <v>718.9911</v>
      </c>
    </row>
    <row r="8123" customFormat="false" ht="15" hidden="false" customHeight="false" outlineLevel="0" collapsed="false">
      <c r="A8123" s="12" t="n">
        <v>82116</v>
      </c>
      <c r="B8123" s="13" t="s">
        <v>8136</v>
      </c>
      <c r="C8123" s="14" t="n">
        <f aca="false">IF($F$2=0," - ",Tabla1[[#This Row],[Base Precio de Lista neto]])</f>
        <v>644.9</v>
      </c>
      <c r="D8123" s="14" t="n">
        <f aca="false">IF($F$2=0," - ",Tabla1[[#This Row],[Base Precio de Lista neto]]*(1-$F$2))</f>
        <v>451.43</v>
      </c>
      <c r="E8123" s="14" t="n">
        <f aca="false">IF($F$2=0," - ",Tabla1[[#This Row],[Base para Mejor precio]]*(1-$F$2))</f>
        <v>406.287</v>
      </c>
      <c r="F8123" s="12" t="s">
        <v>17</v>
      </c>
      <c r="G8123" s="15"/>
      <c r="H8123" s="14" t="n">
        <f aca="false">IFERROR(IF($F$3=0,"-",Tabla1[[#This Row],[Precio de Cliente neto]]*(1+$F$3)),"-")</f>
        <v>677.145</v>
      </c>
      <c r="I8123" s="14" t="n">
        <v>644.9</v>
      </c>
      <c r="J8123" s="14" t="n">
        <v>580.41</v>
      </c>
    </row>
    <row r="8124" customFormat="false" ht="15" hidden="false" customHeight="false" outlineLevel="0" collapsed="false">
      <c r="A8124" s="12" t="n">
        <v>82117</v>
      </c>
      <c r="B8124" s="13" t="s">
        <v>8137</v>
      </c>
      <c r="C8124" s="14" t="n">
        <f aca="false">IF($F$2=0," - ",Tabla1[[#This Row],[Base Precio de Lista neto]])</f>
        <v>686.2351</v>
      </c>
      <c r="D8124" s="14" t="n">
        <f aca="false">IF($F$2=0," - ",Tabla1[[#This Row],[Base Precio de Lista neto]]*(1-$F$2))</f>
        <v>480.36457</v>
      </c>
      <c r="E8124" s="14" t="n">
        <f aca="false">IF($F$2=0," - ",Tabla1[[#This Row],[Base para Mejor precio]]*(1-$F$2))</f>
        <v>432.328113</v>
      </c>
      <c r="F8124" s="12" t="s">
        <v>17</v>
      </c>
      <c r="G8124" s="15"/>
      <c r="H8124" s="14" t="n">
        <f aca="false">IFERROR(IF($F$3=0,"-",Tabla1[[#This Row],[Precio de Cliente neto]]*(1+$F$3)),"-")</f>
        <v>720.546855</v>
      </c>
      <c r="I8124" s="14" t="n">
        <v>686.2351</v>
      </c>
      <c r="J8124" s="14" t="n">
        <v>617.61159</v>
      </c>
    </row>
    <row r="8125" customFormat="false" ht="15" hidden="false" customHeight="false" outlineLevel="0" collapsed="false">
      <c r="A8125" s="12" t="n">
        <v>82118</v>
      </c>
      <c r="B8125" s="13" t="s">
        <v>8138</v>
      </c>
      <c r="C8125" s="14" t="n">
        <f aca="false">IF($F$2=0," - ",Tabla1[[#This Row],[Base Precio de Lista neto]])</f>
        <v>545.4561</v>
      </c>
      <c r="D8125" s="14" t="n">
        <f aca="false">IF($F$2=0," - ",Tabla1[[#This Row],[Base Precio de Lista neto]]*(1-$F$2))</f>
        <v>381.81927</v>
      </c>
      <c r="E8125" s="14" t="n">
        <f aca="false">IF($F$2=0," - ",Tabla1[[#This Row],[Base para Mejor precio]]*(1-$F$2))</f>
        <v>343.637343</v>
      </c>
      <c r="F8125" s="12" t="s">
        <v>17</v>
      </c>
      <c r="G8125" s="15"/>
      <c r="H8125" s="14" t="n">
        <f aca="false">IFERROR(IF($F$3=0,"-",Tabla1[[#This Row],[Precio de Cliente neto]]*(1+$F$3)),"-")</f>
        <v>572.728905</v>
      </c>
      <c r="I8125" s="14" t="n">
        <v>545.4561</v>
      </c>
      <c r="J8125" s="14" t="n">
        <v>490.91049</v>
      </c>
    </row>
    <row r="8126" customFormat="false" ht="15" hidden="false" customHeight="false" outlineLevel="0" collapsed="false">
      <c r="A8126" s="12" t="n">
        <v>82119</v>
      </c>
      <c r="B8126" s="13" t="s">
        <v>8139</v>
      </c>
      <c r="C8126" s="14" t="n">
        <f aca="false">IF($F$2=0," - ",Tabla1[[#This Row],[Base Precio de Lista neto]])</f>
        <v>799.8957</v>
      </c>
      <c r="D8126" s="14" t="n">
        <f aca="false">IF($F$2=0," - ",Tabla1[[#This Row],[Base Precio de Lista neto]]*(1-$F$2))</f>
        <v>559.92699</v>
      </c>
      <c r="E8126" s="14" t="n">
        <f aca="false">IF($F$2=0," - ",Tabla1[[#This Row],[Base para Mejor precio]]*(1-$F$2))</f>
        <v>503.934291</v>
      </c>
      <c r="F8126" s="12" t="s">
        <v>17</v>
      </c>
      <c r="G8126" s="15"/>
      <c r="H8126" s="14" t="n">
        <f aca="false">IFERROR(IF($F$3=0,"-",Tabla1[[#This Row],[Precio de Cliente neto]]*(1+$F$3)),"-")</f>
        <v>839.890485</v>
      </c>
      <c r="I8126" s="14" t="n">
        <v>799.8957</v>
      </c>
      <c r="J8126" s="14" t="n">
        <v>719.90613</v>
      </c>
    </row>
    <row r="8127" customFormat="false" ht="15" hidden="false" customHeight="false" outlineLevel="0" collapsed="false">
      <c r="A8127" s="12" t="n">
        <v>88501</v>
      </c>
      <c r="B8127" s="13" t="s">
        <v>8140</v>
      </c>
      <c r="C8127" s="14" t="n">
        <f aca="false">IF($F$2=0," - ",Tabla1[[#This Row],[Base Precio de Lista neto]])</f>
        <v>144.6241</v>
      </c>
      <c r="D8127" s="14" t="n">
        <f aca="false">IF($F$2=0," - ",Tabla1[[#This Row],[Base Precio de Lista neto]]*(1-$F$2))</f>
        <v>101.23687</v>
      </c>
      <c r="E8127" s="14" t="n">
        <f aca="false">IF($F$2=0," - ",Tabla1[[#This Row],[Base para Mejor precio]]*(1-$F$2))</f>
        <v>91.113183</v>
      </c>
      <c r="F8127" s="12" t="s">
        <v>31</v>
      </c>
      <c r="G8127" s="15"/>
      <c r="H8127" s="14" t="n">
        <f aca="false">IFERROR(IF($F$3=0,"-",Tabla1[[#This Row],[Precio de Cliente neto]]*(1+$F$3)),"-")</f>
        <v>151.855305</v>
      </c>
      <c r="I8127" s="14" t="n">
        <v>144.6241</v>
      </c>
      <c r="J8127" s="14" t="n">
        <v>130.16169</v>
      </c>
    </row>
    <row r="8128" customFormat="false" ht="15" hidden="false" customHeight="false" outlineLevel="0" collapsed="false">
      <c r="A8128" s="12" t="n">
        <v>88502</v>
      </c>
      <c r="B8128" s="13" t="s">
        <v>8141</v>
      </c>
      <c r="C8128" s="14" t="n">
        <f aca="false">IF($F$2=0," - ",Tabla1[[#This Row],[Base Precio de Lista neto]])</f>
        <v>188.4509</v>
      </c>
      <c r="D8128" s="14" t="n">
        <f aca="false">IF($F$2=0," - ",Tabla1[[#This Row],[Base Precio de Lista neto]]*(1-$F$2))</f>
        <v>131.91563</v>
      </c>
      <c r="E8128" s="14" t="n">
        <f aca="false">IF($F$2=0," - ",Tabla1[[#This Row],[Base para Mejor precio]]*(1-$F$2))</f>
        <v>118.724067</v>
      </c>
      <c r="F8128" s="12" t="s">
        <v>31</v>
      </c>
      <c r="G8128" s="15"/>
      <c r="H8128" s="14" t="n">
        <f aca="false">IFERROR(IF($F$3=0,"-",Tabla1[[#This Row],[Precio de Cliente neto]]*(1+$F$3)),"-")</f>
        <v>197.873445</v>
      </c>
      <c r="I8128" s="14" t="n">
        <v>188.4509</v>
      </c>
      <c r="J8128" s="14" t="n">
        <v>169.60581</v>
      </c>
    </row>
    <row r="8129" customFormat="false" ht="15" hidden="false" customHeight="false" outlineLevel="0" collapsed="false">
      <c r="A8129" s="12" t="n">
        <v>88503</v>
      </c>
      <c r="B8129" s="13" t="s">
        <v>8142</v>
      </c>
      <c r="C8129" s="14" t="n">
        <f aca="false">IF($F$2=0," - ",Tabla1[[#This Row],[Base Precio de Lista neto]])</f>
        <v>364.8883</v>
      </c>
      <c r="D8129" s="14" t="n">
        <f aca="false">IF($F$2=0," - ",Tabla1[[#This Row],[Base Precio de Lista neto]]*(1-$F$2))</f>
        <v>255.42181</v>
      </c>
      <c r="E8129" s="14" t="n">
        <f aca="false">IF($F$2=0," - ",Tabla1[[#This Row],[Base para Mejor precio]]*(1-$F$2))</f>
        <v>229.879629</v>
      </c>
      <c r="F8129" s="12" t="s">
        <v>31</v>
      </c>
      <c r="G8129" s="15"/>
      <c r="H8129" s="14" t="n">
        <f aca="false">IFERROR(IF($F$3=0,"-",Tabla1[[#This Row],[Precio de Cliente neto]]*(1+$F$3)),"-")</f>
        <v>383.132715</v>
      </c>
      <c r="I8129" s="14" t="n">
        <v>364.8883</v>
      </c>
      <c r="J8129" s="14" t="n">
        <v>328.39947</v>
      </c>
    </row>
    <row r="8130" customFormat="false" ht="15" hidden="false" customHeight="false" outlineLevel="0" collapsed="false">
      <c r="A8130" s="12" t="n">
        <v>88511</v>
      </c>
      <c r="B8130" s="13" t="s">
        <v>8143</v>
      </c>
      <c r="C8130" s="14" t="n">
        <f aca="false">IF($F$2=0," - ",Tabla1[[#This Row],[Base Precio de Lista neto]])</f>
        <v>202.3482</v>
      </c>
      <c r="D8130" s="14" t="n">
        <f aca="false">IF($F$2=0," - ",Tabla1[[#This Row],[Base Precio de Lista neto]]*(1-$F$2))</f>
        <v>141.64374</v>
      </c>
      <c r="E8130" s="14" t="n">
        <f aca="false">IF($F$2=0," - ",Tabla1[[#This Row],[Base para Mejor precio]]*(1-$F$2))</f>
        <v>127.479366</v>
      </c>
      <c r="F8130" s="12" t="s">
        <v>31</v>
      </c>
      <c r="G8130" s="15"/>
      <c r="H8130" s="14" t="n">
        <f aca="false">IFERROR(IF($F$3=0,"-",Tabla1[[#This Row],[Precio de Cliente neto]]*(1+$F$3)),"-")</f>
        <v>212.46561</v>
      </c>
      <c r="I8130" s="14" t="n">
        <v>202.3482</v>
      </c>
      <c r="J8130" s="14" t="n">
        <v>182.11338</v>
      </c>
    </row>
    <row r="8131" customFormat="false" ht="15" hidden="false" customHeight="false" outlineLevel="0" collapsed="false">
      <c r="A8131" s="12" t="n">
        <v>88512</v>
      </c>
      <c r="B8131" s="13" t="s">
        <v>8144</v>
      </c>
      <c r="C8131" s="14" t="n">
        <f aca="false">IF($F$2=0," - ",Tabla1[[#This Row],[Base Precio de Lista neto]])</f>
        <v>287.7607</v>
      </c>
      <c r="D8131" s="14" t="n">
        <f aca="false">IF($F$2=0," - ",Tabla1[[#This Row],[Base Precio de Lista neto]]*(1-$F$2))</f>
        <v>201.43249</v>
      </c>
      <c r="E8131" s="14" t="n">
        <f aca="false">IF($F$2=0," - ",Tabla1[[#This Row],[Base para Mejor precio]]*(1-$F$2))</f>
        <v>181.289241</v>
      </c>
      <c r="F8131" s="12" t="s">
        <v>31</v>
      </c>
      <c r="G8131" s="15"/>
      <c r="H8131" s="14" t="n">
        <f aca="false">IFERROR(IF($F$3=0,"-",Tabla1[[#This Row],[Precio de Cliente neto]]*(1+$F$3)),"-")</f>
        <v>302.148735</v>
      </c>
      <c r="I8131" s="14" t="n">
        <v>287.7607</v>
      </c>
      <c r="J8131" s="14" t="n">
        <v>258.98463</v>
      </c>
    </row>
    <row r="8132" customFormat="false" ht="15" hidden="false" customHeight="false" outlineLevel="0" collapsed="false">
      <c r="A8132" s="12" t="n">
        <v>88513</v>
      </c>
      <c r="B8132" s="13" t="s">
        <v>8145</v>
      </c>
      <c r="C8132" s="14" t="n">
        <f aca="false">IF($F$2=0," - ",Tabla1[[#This Row],[Base Precio de Lista neto]])</f>
        <v>473.7726</v>
      </c>
      <c r="D8132" s="14" t="n">
        <f aca="false">IF($F$2=0," - ",Tabla1[[#This Row],[Base Precio de Lista neto]]*(1-$F$2))</f>
        <v>331.64082</v>
      </c>
      <c r="E8132" s="14" t="n">
        <f aca="false">IF($F$2=0," - ",Tabla1[[#This Row],[Base para Mejor precio]]*(1-$F$2))</f>
        <v>298.476738</v>
      </c>
      <c r="F8132" s="12" t="s">
        <v>31</v>
      </c>
      <c r="G8132" s="15"/>
      <c r="H8132" s="14" t="n">
        <f aca="false">IFERROR(IF($F$3=0,"-",Tabla1[[#This Row],[Precio de Cliente neto]]*(1+$F$3)),"-")</f>
        <v>497.46123</v>
      </c>
      <c r="I8132" s="14" t="n">
        <v>473.7726</v>
      </c>
      <c r="J8132" s="14" t="n">
        <v>426.39534</v>
      </c>
    </row>
    <row r="8133" customFormat="false" ht="15" hidden="false" customHeight="false" outlineLevel="0" collapsed="false">
      <c r="A8133" s="12" t="n">
        <v>88521</v>
      </c>
      <c r="B8133" s="13" t="s">
        <v>8146</v>
      </c>
      <c r="C8133" s="14" t="n">
        <f aca="false">IF($F$2=0," - ",Tabla1[[#This Row],[Base Precio de Lista neto]])</f>
        <v>202.3482</v>
      </c>
      <c r="D8133" s="14" t="n">
        <f aca="false">IF($F$2=0," - ",Tabla1[[#This Row],[Base Precio de Lista neto]]*(1-$F$2))</f>
        <v>141.64374</v>
      </c>
      <c r="E8133" s="14" t="n">
        <f aca="false">IF($F$2=0," - ",Tabla1[[#This Row],[Base para Mejor precio]]*(1-$F$2))</f>
        <v>127.479366</v>
      </c>
      <c r="F8133" s="12" t="s">
        <v>31</v>
      </c>
      <c r="G8133" s="15"/>
      <c r="H8133" s="14" t="n">
        <f aca="false">IFERROR(IF($F$3=0,"-",Tabla1[[#This Row],[Precio de Cliente neto]]*(1+$F$3)),"-")</f>
        <v>212.46561</v>
      </c>
      <c r="I8133" s="14" t="n">
        <v>202.3482</v>
      </c>
      <c r="J8133" s="14" t="n">
        <v>182.11338</v>
      </c>
    </row>
    <row r="8134" customFormat="false" ht="15" hidden="false" customHeight="false" outlineLevel="0" collapsed="false">
      <c r="A8134" s="12" t="n">
        <v>88522</v>
      </c>
      <c r="B8134" s="13" t="s">
        <v>8147</v>
      </c>
      <c r="C8134" s="14" t="n">
        <f aca="false">IF($F$2=0," - ",Tabla1[[#This Row],[Base Precio de Lista neto]])</f>
        <v>215.805</v>
      </c>
      <c r="D8134" s="14" t="n">
        <f aca="false">IF($F$2=0," - ",Tabla1[[#This Row],[Base Precio de Lista neto]]*(1-$F$2))</f>
        <v>151.0635</v>
      </c>
      <c r="E8134" s="14" t="n">
        <f aca="false">IF($F$2=0," - ",Tabla1[[#This Row],[Base para Mejor precio]]*(1-$F$2))</f>
        <v>135.95715</v>
      </c>
      <c r="F8134" s="12" t="s">
        <v>31</v>
      </c>
      <c r="G8134" s="15"/>
      <c r="H8134" s="14" t="n">
        <f aca="false">IFERROR(IF($F$3=0,"-",Tabla1[[#This Row],[Precio de Cliente neto]]*(1+$F$3)),"-")</f>
        <v>226.59525</v>
      </c>
      <c r="I8134" s="14" t="n">
        <v>215.805</v>
      </c>
      <c r="J8134" s="14" t="n">
        <v>194.2245</v>
      </c>
    </row>
    <row r="8135" customFormat="false" ht="15" hidden="false" customHeight="false" outlineLevel="0" collapsed="false">
      <c r="A8135" s="12" t="n">
        <v>88523</v>
      </c>
      <c r="B8135" s="13" t="s">
        <v>8148</v>
      </c>
      <c r="C8135" s="14" t="n">
        <f aca="false">IF($F$2=0," - ",Tabla1[[#This Row],[Base Precio de Lista neto]])</f>
        <v>364.1751</v>
      </c>
      <c r="D8135" s="14" t="n">
        <f aca="false">IF($F$2=0," - ",Tabla1[[#This Row],[Base Precio de Lista neto]]*(1-$F$2))</f>
        <v>254.92257</v>
      </c>
      <c r="E8135" s="14" t="n">
        <f aca="false">IF($F$2=0," - ",Tabla1[[#This Row],[Base para Mejor precio]]*(1-$F$2))</f>
        <v>229.430313</v>
      </c>
      <c r="F8135" s="12" t="s">
        <v>31</v>
      </c>
      <c r="G8135" s="15"/>
      <c r="H8135" s="14" t="n">
        <f aca="false">IFERROR(IF($F$3=0,"-",Tabla1[[#This Row],[Precio de Cliente neto]]*(1+$F$3)),"-")</f>
        <v>382.383855</v>
      </c>
      <c r="I8135" s="14" t="n">
        <v>364.1751</v>
      </c>
      <c r="J8135" s="14" t="n">
        <v>327.75759</v>
      </c>
    </row>
    <row r="8136" customFormat="false" ht="15" hidden="false" customHeight="false" outlineLevel="0" collapsed="false">
      <c r="A8136" s="12" t="n">
        <v>88531</v>
      </c>
      <c r="B8136" s="13" t="s">
        <v>8149</v>
      </c>
      <c r="C8136" s="14" t="n">
        <f aca="false">IF($F$2=0," - ",Tabla1[[#This Row],[Base Precio de Lista neto]])</f>
        <v>148.3101</v>
      </c>
      <c r="D8136" s="14" t="n">
        <f aca="false">IF($F$2=0," - ",Tabla1[[#This Row],[Base Precio de Lista neto]]*(1-$F$2))</f>
        <v>103.81707</v>
      </c>
      <c r="E8136" s="14" t="n">
        <f aca="false">IF($F$2=0," - ",Tabla1[[#This Row],[Base para Mejor precio]]*(1-$F$2))</f>
        <v>93.435363</v>
      </c>
      <c r="F8136" s="12" t="s">
        <v>31</v>
      </c>
      <c r="G8136" s="15"/>
      <c r="H8136" s="14" t="n">
        <f aca="false">IFERROR(IF($F$3=0,"-",Tabla1[[#This Row],[Precio de Cliente neto]]*(1+$F$3)),"-")</f>
        <v>155.725605</v>
      </c>
      <c r="I8136" s="14" t="n">
        <v>148.3101</v>
      </c>
      <c r="J8136" s="14" t="n">
        <v>133.47909</v>
      </c>
    </row>
    <row r="8137" customFormat="false" ht="15" hidden="false" customHeight="false" outlineLevel="0" collapsed="false">
      <c r="A8137" s="12" t="n">
        <v>88532</v>
      </c>
      <c r="B8137" s="13" t="s">
        <v>8150</v>
      </c>
      <c r="C8137" s="14" t="n">
        <f aca="false">IF($F$2=0," - ",Tabla1[[#This Row],[Base Precio de Lista neto]])</f>
        <v>168.767</v>
      </c>
      <c r="D8137" s="14" t="n">
        <f aca="false">IF($F$2=0," - ",Tabla1[[#This Row],[Base Precio de Lista neto]]*(1-$F$2))</f>
        <v>118.1369</v>
      </c>
      <c r="E8137" s="14" t="n">
        <f aca="false">IF($F$2=0," - ",Tabla1[[#This Row],[Base para Mejor precio]]*(1-$F$2))</f>
        <v>106.32321</v>
      </c>
      <c r="F8137" s="12" t="s">
        <v>31</v>
      </c>
      <c r="G8137" s="15"/>
      <c r="H8137" s="14" t="n">
        <f aca="false">IFERROR(IF($F$3=0,"-",Tabla1[[#This Row],[Precio de Cliente neto]]*(1+$F$3)),"-")</f>
        <v>177.20535</v>
      </c>
      <c r="I8137" s="14" t="n">
        <v>168.767</v>
      </c>
      <c r="J8137" s="14" t="n">
        <v>151.8903</v>
      </c>
    </row>
    <row r="8138" customFormat="false" ht="15" hidden="false" customHeight="false" outlineLevel="0" collapsed="false">
      <c r="A8138" s="12" t="n">
        <v>88533</v>
      </c>
      <c r="B8138" s="13" t="s">
        <v>8151</v>
      </c>
      <c r="C8138" s="14" t="n">
        <f aca="false">IF($F$2=0," - ",Tabla1[[#This Row],[Base Precio de Lista neto]])</f>
        <v>234.598</v>
      </c>
      <c r="D8138" s="14" t="n">
        <f aca="false">IF($F$2=0," - ",Tabla1[[#This Row],[Base Precio de Lista neto]]*(1-$F$2))</f>
        <v>164.2186</v>
      </c>
      <c r="E8138" s="14" t="n">
        <f aca="false">IF($F$2=0," - ",Tabla1[[#This Row],[Base para Mejor precio]]*(1-$F$2))</f>
        <v>147.79674</v>
      </c>
      <c r="F8138" s="12" t="s">
        <v>31</v>
      </c>
      <c r="G8138" s="15"/>
      <c r="H8138" s="14" t="n">
        <f aca="false">IFERROR(IF($F$3=0,"-",Tabla1[[#This Row],[Precio de Cliente neto]]*(1+$F$3)),"-")</f>
        <v>246.3279</v>
      </c>
      <c r="I8138" s="14" t="n">
        <v>234.598</v>
      </c>
      <c r="J8138" s="14" t="n">
        <v>211.1382</v>
      </c>
    </row>
    <row r="8139" customFormat="false" ht="15" hidden="false" customHeight="false" outlineLevel="0" collapsed="false">
      <c r="A8139" s="12" t="n">
        <v>88541</v>
      </c>
      <c r="B8139" s="13" t="s">
        <v>8152</v>
      </c>
      <c r="C8139" s="14" t="n">
        <f aca="false">IF($F$2=0," - ",Tabla1[[#This Row],[Base Precio de Lista neto]])</f>
        <v>163.3555</v>
      </c>
      <c r="D8139" s="14" t="n">
        <f aca="false">IF($F$2=0," - ",Tabla1[[#This Row],[Base Precio de Lista neto]]*(1-$F$2))</f>
        <v>114.34885</v>
      </c>
      <c r="E8139" s="14" t="n">
        <f aca="false">IF($F$2=0," - ",Tabla1[[#This Row],[Base para Mejor precio]]*(1-$F$2))</f>
        <v>102.913965</v>
      </c>
      <c r="F8139" s="12" t="s">
        <v>31</v>
      </c>
      <c r="G8139" s="15"/>
      <c r="H8139" s="14" t="n">
        <f aca="false">IFERROR(IF($F$3=0,"-",Tabla1[[#This Row],[Precio de Cliente neto]]*(1+$F$3)),"-")</f>
        <v>171.523275</v>
      </c>
      <c r="I8139" s="14" t="n">
        <v>163.3555</v>
      </c>
      <c r="J8139" s="14" t="n">
        <v>147.01995</v>
      </c>
    </row>
    <row r="8140" customFormat="false" ht="15" hidden="false" customHeight="false" outlineLevel="0" collapsed="false">
      <c r="A8140" s="12" t="n">
        <v>88542</v>
      </c>
      <c r="B8140" s="13" t="s">
        <v>8153</v>
      </c>
      <c r="C8140" s="14" t="n">
        <f aca="false">IF($F$2=0," - ",Tabla1[[#This Row],[Base Precio de Lista neto]])</f>
        <v>182.3256</v>
      </c>
      <c r="D8140" s="14" t="n">
        <f aca="false">IF($F$2=0," - ",Tabla1[[#This Row],[Base Precio de Lista neto]]*(1-$F$2))</f>
        <v>127.62792</v>
      </c>
      <c r="E8140" s="14" t="n">
        <f aca="false">IF($F$2=0," - ",Tabla1[[#This Row],[Base para Mejor precio]]*(1-$F$2))</f>
        <v>114.865128</v>
      </c>
      <c r="F8140" s="12" t="s">
        <v>31</v>
      </c>
      <c r="G8140" s="15"/>
      <c r="H8140" s="14" t="n">
        <f aca="false">IFERROR(IF($F$3=0,"-",Tabla1[[#This Row],[Precio de Cliente neto]]*(1+$F$3)),"-")</f>
        <v>191.44188</v>
      </c>
      <c r="I8140" s="14" t="n">
        <v>182.3256</v>
      </c>
      <c r="J8140" s="14" t="n">
        <v>164.09304</v>
      </c>
    </row>
    <row r="8141" customFormat="false" ht="15" hidden="false" customHeight="false" outlineLevel="0" collapsed="false">
      <c r="A8141" s="12" t="n">
        <v>88543</v>
      </c>
      <c r="B8141" s="13" t="s">
        <v>8154</v>
      </c>
      <c r="C8141" s="14" t="n">
        <f aca="false">IF($F$2=0," - ",Tabla1[[#This Row],[Base Precio de Lista neto]])</f>
        <v>269.5635</v>
      </c>
      <c r="D8141" s="14" t="n">
        <f aca="false">IF($F$2=0," - ",Tabla1[[#This Row],[Base Precio de Lista neto]]*(1-$F$2))</f>
        <v>188.69445</v>
      </c>
      <c r="E8141" s="14" t="n">
        <f aca="false">IF($F$2=0," - ",Tabla1[[#This Row],[Base para Mejor precio]]*(1-$F$2))</f>
        <v>169.825005</v>
      </c>
      <c r="F8141" s="12" t="s">
        <v>31</v>
      </c>
      <c r="G8141" s="15"/>
      <c r="H8141" s="14" t="n">
        <f aca="false">IFERROR(IF($F$3=0,"-",Tabla1[[#This Row],[Precio de Cliente neto]]*(1+$F$3)),"-")</f>
        <v>283.041675</v>
      </c>
      <c r="I8141" s="14" t="n">
        <v>269.5635</v>
      </c>
      <c r="J8141" s="14" t="n">
        <v>242.60715</v>
      </c>
    </row>
    <row r="8142" customFormat="false" ht="15" hidden="false" customHeight="false" outlineLevel="0" collapsed="false">
      <c r="A8142" s="12" t="n">
        <v>88551</v>
      </c>
      <c r="B8142" s="13" t="s">
        <v>8155</v>
      </c>
      <c r="C8142" s="14" t="n">
        <f aca="false">IF($F$2=0," - ",Tabla1[[#This Row],[Base Precio de Lista neto]])</f>
        <v>84.0274</v>
      </c>
      <c r="D8142" s="14" t="n">
        <f aca="false">IF($F$2=0," - ",Tabla1[[#This Row],[Base Precio de Lista neto]]*(1-$F$2))</f>
        <v>58.81918</v>
      </c>
      <c r="E8142" s="14" t="n">
        <f aca="false">IF($F$2=0," - ",Tabla1[[#This Row],[Base para Mejor precio]]*(1-$F$2))</f>
        <v>52.937262</v>
      </c>
      <c r="F8142" s="12" t="s">
        <v>31</v>
      </c>
      <c r="G8142" s="15"/>
      <c r="H8142" s="14" t="n">
        <f aca="false">IFERROR(IF($F$3=0,"-",Tabla1[[#This Row],[Precio de Cliente neto]]*(1+$F$3)),"-")</f>
        <v>88.22877</v>
      </c>
      <c r="I8142" s="14" t="n">
        <v>84.0274</v>
      </c>
      <c r="J8142" s="14" t="n">
        <v>75.62466</v>
      </c>
    </row>
    <row r="8143" customFormat="false" ht="15" hidden="false" customHeight="false" outlineLevel="0" collapsed="false">
      <c r="A8143" s="12" t="n">
        <v>88552</v>
      </c>
      <c r="B8143" s="13" t="s">
        <v>8156</v>
      </c>
      <c r="C8143" s="14" t="n">
        <f aca="false">IF($F$2=0," - ",Tabla1[[#This Row],[Base Precio de Lista neto]])</f>
        <v>131.541</v>
      </c>
      <c r="D8143" s="14" t="n">
        <f aca="false">IF($F$2=0," - ",Tabla1[[#This Row],[Base Precio de Lista neto]]*(1-$F$2))</f>
        <v>92.0787</v>
      </c>
      <c r="E8143" s="14" t="n">
        <f aca="false">IF($F$2=0," - ",Tabla1[[#This Row],[Base para Mejor precio]]*(1-$F$2))</f>
        <v>82.87083</v>
      </c>
      <c r="F8143" s="12" t="s">
        <v>31</v>
      </c>
      <c r="G8143" s="15"/>
      <c r="H8143" s="14" t="n">
        <f aca="false">IFERROR(IF($F$3=0,"-",Tabla1[[#This Row],[Precio de Cliente neto]]*(1+$F$3)),"-")</f>
        <v>138.11805</v>
      </c>
      <c r="I8143" s="14" t="n">
        <v>131.541</v>
      </c>
      <c r="J8143" s="14" t="n">
        <v>118.3869</v>
      </c>
    </row>
    <row r="8144" customFormat="false" ht="15" hidden="false" customHeight="false" outlineLevel="0" collapsed="false">
      <c r="A8144" s="12" t="n">
        <v>88553</v>
      </c>
      <c r="B8144" s="13" t="s">
        <v>8157</v>
      </c>
      <c r="C8144" s="14" t="n">
        <f aca="false">IF($F$2=0," - ",Tabla1[[#This Row],[Base Precio de Lista neto]])</f>
        <v>163.3555</v>
      </c>
      <c r="D8144" s="14" t="n">
        <f aca="false">IF($F$2=0," - ",Tabla1[[#This Row],[Base Precio de Lista neto]]*(1-$F$2))</f>
        <v>114.34885</v>
      </c>
      <c r="E8144" s="14" t="n">
        <f aca="false">IF($F$2=0," - ",Tabla1[[#This Row],[Base para Mejor precio]]*(1-$F$2))</f>
        <v>102.913965</v>
      </c>
      <c r="F8144" s="12" t="s">
        <v>31</v>
      </c>
      <c r="G8144" s="15"/>
      <c r="H8144" s="14" t="n">
        <f aca="false">IFERROR(IF($F$3=0,"-",Tabla1[[#This Row],[Precio de Cliente neto]]*(1+$F$3)),"-")</f>
        <v>171.523275</v>
      </c>
      <c r="I8144" s="14" t="n">
        <v>163.3555</v>
      </c>
      <c r="J8144" s="14" t="n">
        <v>147.01995</v>
      </c>
    </row>
    <row r="8145" customFormat="false" ht="15" hidden="false" customHeight="false" outlineLevel="0" collapsed="false">
      <c r="A8145" s="12" t="n">
        <v>88561</v>
      </c>
      <c r="B8145" s="13" t="s">
        <v>8158</v>
      </c>
      <c r="C8145" s="14" t="n">
        <f aca="false">IF($F$2=0," - ",Tabla1[[#This Row],[Base Precio de Lista neto]])</f>
        <v>505.2308</v>
      </c>
      <c r="D8145" s="14" t="n">
        <f aca="false">IF($F$2=0," - ",Tabla1[[#This Row],[Base Precio de Lista neto]]*(1-$F$2))</f>
        <v>353.66156</v>
      </c>
      <c r="E8145" s="14" t="n">
        <f aca="false">IF($F$2=0," - ",Tabla1[[#This Row],[Base para Mejor precio]]*(1-$F$2))</f>
        <v>318.295404</v>
      </c>
      <c r="F8145" s="12" t="s">
        <v>31</v>
      </c>
      <c r="G8145" s="15"/>
      <c r="H8145" s="14" t="n">
        <f aca="false">IFERROR(IF($F$3=0,"-",Tabla1[[#This Row],[Precio de Cliente neto]]*(1+$F$3)),"-")</f>
        <v>530.49234</v>
      </c>
      <c r="I8145" s="14" t="n">
        <v>505.2308</v>
      </c>
      <c r="J8145" s="14" t="n">
        <v>454.70772</v>
      </c>
    </row>
    <row r="8146" customFormat="false" ht="15" hidden="false" customHeight="false" outlineLevel="0" collapsed="false">
      <c r="A8146" s="12" t="n">
        <v>88562</v>
      </c>
      <c r="B8146" s="13" t="s">
        <v>8159</v>
      </c>
      <c r="C8146" s="14" t="n">
        <f aca="false">IF($F$2=0," - ",Tabla1[[#This Row],[Base Precio de Lista neto]])</f>
        <v>587.5926</v>
      </c>
      <c r="D8146" s="14" t="n">
        <f aca="false">IF($F$2=0," - ",Tabla1[[#This Row],[Base Precio de Lista neto]]*(1-$F$2))</f>
        <v>411.31482</v>
      </c>
      <c r="E8146" s="14" t="n">
        <f aca="false">IF($F$2=0," - ",Tabla1[[#This Row],[Base para Mejor precio]]*(1-$F$2))</f>
        <v>370.183338</v>
      </c>
      <c r="F8146" s="12" t="s">
        <v>31</v>
      </c>
      <c r="G8146" s="15"/>
      <c r="H8146" s="14" t="n">
        <f aca="false">IFERROR(IF($F$3=0,"-",Tabla1[[#This Row],[Precio de Cliente neto]]*(1+$F$3)),"-")</f>
        <v>616.97223</v>
      </c>
      <c r="I8146" s="14" t="n">
        <v>587.5926</v>
      </c>
      <c r="J8146" s="14" t="n">
        <v>528.83334</v>
      </c>
    </row>
    <row r="8147" customFormat="false" ht="15" hidden="false" customHeight="false" outlineLevel="0" collapsed="false">
      <c r="A8147" s="12" t="n">
        <v>88563</v>
      </c>
      <c r="B8147" s="13" t="s">
        <v>8160</v>
      </c>
      <c r="C8147" s="14" t="n">
        <f aca="false">IF($F$2=0," - ",Tabla1[[#This Row],[Base Precio de Lista neto]])</f>
        <v>756.6561</v>
      </c>
      <c r="D8147" s="14" t="n">
        <f aca="false">IF($F$2=0," - ",Tabla1[[#This Row],[Base Precio de Lista neto]]*(1-$F$2))</f>
        <v>529.65927</v>
      </c>
      <c r="E8147" s="14" t="n">
        <f aca="false">IF($F$2=0," - ",Tabla1[[#This Row],[Base para Mejor precio]]*(1-$F$2))</f>
        <v>476.693343</v>
      </c>
      <c r="F8147" s="12" t="s">
        <v>31</v>
      </c>
      <c r="G8147" s="15"/>
      <c r="H8147" s="14" t="n">
        <f aca="false">IFERROR(IF($F$3=0,"-",Tabla1[[#This Row],[Precio de Cliente neto]]*(1+$F$3)),"-")</f>
        <v>794.488905</v>
      </c>
      <c r="I8147" s="14" t="n">
        <v>756.6561</v>
      </c>
      <c r="J8147" s="14" t="n">
        <v>680.99049</v>
      </c>
    </row>
    <row r="8148" customFormat="false" ht="15" hidden="false" customHeight="false" outlineLevel="0" collapsed="false">
      <c r="A8148" s="12" t="n">
        <v>88591</v>
      </c>
      <c r="B8148" s="13" t="s">
        <v>8161</v>
      </c>
      <c r="C8148" s="14" t="n">
        <f aca="false">IF($F$2=0," - ",Tabla1[[#This Row],[Base Precio de Lista neto]])</f>
        <v>269.5635</v>
      </c>
      <c r="D8148" s="14" t="n">
        <f aca="false">IF($F$2=0," - ",Tabla1[[#This Row],[Base Precio de Lista neto]]*(1-$F$2))</f>
        <v>188.69445</v>
      </c>
      <c r="E8148" s="14" t="n">
        <f aca="false">IF($F$2=0," - ",Tabla1[[#This Row],[Base para Mejor precio]]*(1-$F$2))</f>
        <v>169.825005</v>
      </c>
      <c r="F8148" s="12" t="s">
        <v>31</v>
      </c>
      <c r="G8148" s="15"/>
      <c r="H8148" s="14" t="n">
        <f aca="false">IFERROR(IF($F$3=0,"-",Tabla1[[#This Row],[Precio de Cliente neto]]*(1+$F$3)),"-")</f>
        <v>283.041675</v>
      </c>
      <c r="I8148" s="14" t="n">
        <v>269.5635</v>
      </c>
      <c r="J8148" s="14" t="n">
        <v>242.60715</v>
      </c>
    </row>
    <row r="8149" customFormat="false" ht="15" hidden="false" customHeight="false" outlineLevel="0" collapsed="false">
      <c r="A8149" s="12" t="n">
        <v>88592</v>
      </c>
      <c r="B8149" s="13" t="s">
        <v>8162</v>
      </c>
      <c r="C8149" s="14" t="n">
        <f aca="false">IF($F$2=0," - ",Tabla1[[#This Row],[Base Precio de Lista neto]])</f>
        <v>391.233</v>
      </c>
      <c r="D8149" s="14" t="n">
        <f aca="false">IF($F$2=0," - ",Tabla1[[#This Row],[Base Precio de Lista neto]]*(1-$F$2))</f>
        <v>273.8631</v>
      </c>
      <c r="E8149" s="14" t="n">
        <f aca="false">IF($F$2=0," - ",Tabla1[[#This Row],[Base para Mejor precio]]*(1-$F$2))</f>
        <v>246.47679</v>
      </c>
      <c r="F8149" s="12" t="s">
        <v>31</v>
      </c>
      <c r="G8149" s="15"/>
      <c r="H8149" s="14" t="n">
        <f aca="false">IFERROR(IF($F$3=0,"-",Tabla1[[#This Row],[Precio de Cliente neto]]*(1+$F$3)),"-")</f>
        <v>410.79465</v>
      </c>
      <c r="I8149" s="14" t="n">
        <v>391.233</v>
      </c>
      <c r="J8149" s="14" t="n">
        <v>352.1097</v>
      </c>
    </row>
    <row r="8150" customFormat="false" ht="15" hidden="false" customHeight="false" outlineLevel="0" collapsed="false">
      <c r="A8150" s="12" t="n">
        <v>88593</v>
      </c>
      <c r="B8150" s="13" t="s">
        <v>8163</v>
      </c>
      <c r="C8150" s="14" t="n">
        <f aca="false">IF($F$2=0," - ",Tabla1[[#This Row],[Base Precio de Lista neto]])</f>
        <v>607.8107</v>
      </c>
      <c r="D8150" s="14" t="n">
        <f aca="false">IF($F$2=0," - ",Tabla1[[#This Row],[Base Precio de Lista neto]]*(1-$F$2))</f>
        <v>425.46749</v>
      </c>
      <c r="E8150" s="14" t="n">
        <f aca="false">IF($F$2=0," - ",Tabla1[[#This Row],[Base para Mejor precio]]*(1-$F$2))</f>
        <v>382.920741</v>
      </c>
      <c r="F8150" s="12" t="s">
        <v>31</v>
      </c>
      <c r="G8150" s="15"/>
      <c r="H8150" s="14" t="n">
        <f aca="false">IFERROR(IF($F$3=0,"-",Tabla1[[#This Row],[Precio de Cliente neto]]*(1+$F$3)),"-")</f>
        <v>638.201235</v>
      </c>
      <c r="I8150" s="14" t="n">
        <v>607.8107</v>
      </c>
      <c r="J8150" s="14" t="n">
        <v>547.02963</v>
      </c>
    </row>
    <row r="8151" customFormat="false" ht="15" hidden="false" customHeight="false" outlineLevel="0" collapsed="false">
      <c r="A8151" s="12" t="n">
        <v>88601</v>
      </c>
      <c r="B8151" s="13" t="s">
        <v>8164</v>
      </c>
      <c r="C8151" s="14" t="n">
        <f aca="false">IF($F$2=0," - ",Tabla1[[#This Row],[Base Precio de Lista neto]])</f>
        <v>269.5635</v>
      </c>
      <c r="D8151" s="14" t="n">
        <f aca="false">IF($F$2=0," - ",Tabla1[[#This Row],[Base Precio de Lista neto]]*(1-$F$2))</f>
        <v>188.69445</v>
      </c>
      <c r="E8151" s="14" t="n">
        <f aca="false">IF($F$2=0," - ",Tabla1[[#This Row],[Base para Mejor precio]]*(1-$F$2))</f>
        <v>169.825005</v>
      </c>
      <c r="F8151" s="12" t="s">
        <v>31</v>
      </c>
      <c r="G8151" s="15"/>
      <c r="H8151" s="14" t="n">
        <f aca="false">IFERROR(IF($F$3=0,"-",Tabla1[[#This Row],[Precio de Cliente neto]]*(1+$F$3)),"-")</f>
        <v>283.041675</v>
      </c>
      <c r="I8151" s="14" t="n">
        <v>269.5635</v>
      </c>
      <c r="J8151" s="14" t="n">
        <v>242.60715</v>
      </c>
    </row>
    <row r="8152" customFormat="false" ht="15" hidden="false" customHeight="false" outlineLevel="0" collapsed="false">
      <c r="A8152" s="12" t="n">
        <v>88602</v>
      </c>
      <c r="B8152" s="13" t="s">
        <v>8165</v>
      </c>
      <c r="C8152" s="14" t="n">
        <f aca="false">IF($F$2=0," - ",Tabla1[[#This Row],[Base Precio de Lista neto]])</f>
        <v>370.8962</v>
      </c>
      <c r="D8152" s="14" t="n">
        <f aca="false">IF($F$2=0," - ",Tabla1[[#This Row],[Base Precio de Lista neto]]*(1-$F$2))</f>
        <v>259.62734</v>
      </c>
      <c r="E8152" s="14" t="n">
        <f aca="false">IF($F$2=0," - ",Tabla1[[#This Row],[Base para Mejor precio]]*(1-$F$2))</f>
        <v>233.664606</v>
      </c>
      <c r="F8152" s="12" t="s">
        <v>31</v>
      </c>
      <c r="G8152" s="15"/>
      <c r="H8152" s="14" t="n">
        <f aca="false">IFERROR(IF($F$3=0,"-",Tabla1[[#This Row],[Precio de Cliente neto]]*(1+$F$3)),"-")</f>
        <v>389.44101</v>
      </c>
      <c r="I8152" s="14" t="n">
        <v>370.8962</v>
      </c>
      <c r="J8152" s="14" t="n">
        <v>333.80658</v>
      </c>
    </row>
    <row r="8153" customFormat="false" ht="15" hidden="false" customHeight="false" outlineLevel="0" collapsed="false">
      <c r="A8153" s="12" t="n">
        <v>88603</v>
      </c>
      <c r="B8153" s="13" t="s">
        <v>8166</v>
      </c>
      <c r="C8153" s="14" t="n">
        <f aca="false">IF($F$2=0," - ",Tabla1[[#This Row],[Base Precio de Lista neto]])</f>
        <v>572.6074</v>
      </c>
      <c r="D8153" s="14" t="n">
        <f aca="false">IF($F$2=0," - ",Tabla1[[#This Row],[Base Precio de Lista neto]]*(1-$F$2))</f>
        <v>400.82518</v>
      </c>
      <c r="E8153" s="14" t="n">
        <f aca="false">IF($F$2=0," - ",Tabla1[[#This Row],[Base para Mejor precio]]*(1-$F$2))</f>
        <v>360.742662</v>
      </c>
      <c r="F8153" s="12" t="s">
        <v>31</v>
      </c>
      <c r="G8153" s="15"/>
      <c r="H8153" s="14" t="n">
        <f aca="false">IFERROR(IF($F$3=0,"-",Tabla1[[#This Row],[Precio de Cliente neto]]*(1+$F$3)),"-")</f>
        <v>601.23777</v>
      </c>
      <c r="I8153" s="14" t="n">
        <v>572.6074</v>
      </c>
      <c r="J8153" s="14" t="n">
        <v>515.34666</v>
      </c>
    </row>
    <row r="8154" customFormat="false" ht="15" hidden="false" customHeight="false" outlineLevel="0" collapsed="false">
      <c r="A8154" s="12" t="n">
        <v>88611</v>
      </c>
      <c r="B8154" s="13" t="s">
        <v>8167</v>
      </c>
      <c r="C8154" s="14" t="n">
        <f aca="false">IF($F$2=0," - ",Tabla1[[#This Row],[Base Precio de Lista neto]])</f>
        <v>266.3525</v>
      </c>
      <c r="D8154" s="14" t="n">
        <f aca="false">IF($F$2=0," - ",Tabla1[[#This Row],[Base Precio de Lista neto]]*(1-$F$2))</f>
        <v>186.44675</v>
      </c>
      <c r="E8154" s="14" t="n">
        <f aca="false">IF($F$2=0," - ",Tabla1[[#This Row],[Base para Mejor precio]]*(1-$F$2))</f>
        <v>167.802075</v>
      </c>
      <c r="F8154" s="12" t="s">
        <v>31</v>
      </c>
      <c r="G8154" s="15"/>
      <c r="H8154" s="14" t="n">
        <f aca="false">IFERROR(IF($F$3=0,"-",Tabla1[[#This Row],[Precio de Cliente neto]]*(1+$F$3)),"-")</f>
        <v>279.670125</v>
      </c>
      <c r="I8154" s="14" t="n">
        <v>266.3525</v>
      </c>
      <c r="J8154" s="14" t="n">
        <v>239.71725</v>
      </c>
    </row>
    <row r="8155" customFormat="false" ht="15" hidden="false" customHeight="false" outlineLevel="0" collapsed="false">
      <c r="A8155" s="12" t="n">
        <v>88612</v>
      </c>
      <c r="B8155" s="13" t="s">
        <v>8168</v>
      </c>
      <c r="C8155" s="14" t="n">
        <f aca="false">IF($F$2=0," - ",Tabla1[[#This Row],[Base Precio de Lista neto]])</f>
        <v>372.1433</v>
      </c>
      <c r="D8155" s="14" t="n">
        <f aca="false">IF($F$2=0," - ",Tabla1[[#This Row],[Base Precio de Lista neto]]*(1-$F$2))</f>
        <v>260.50031</v>
      </c>
      <c r="E8155" s="14" t="n">
        <f aca="false">IF($F$2=0," - ",Tabla1[[#This Row],[Base para Mejor precio]]*(1-$F$2))</f>
        <v>234.450279</v>
      </c>
      <c r="F8155" s="12" t="s">
        <v>31</v>
      </c>
      <c r="G8155" s="15"/>
      <c r="H8155" s="14" t="n">
        <f aca="false">IFERROR(IF($F$3=0,"-",Tabla1[[#This Row],[Precio de Cliente neto]]*(1+$F$3)),"-")</f>
        <v>390.750465</v>
      </c>
      <c r="I8155" s="14" t="n">
        <v>372.1433</v>
      </c>
      <c r="J8155" s="14" t="n">
        <v>334.92897</v>
      </c>
    </row>
    <row r="8156" customFormat="false" ht="15" hidden="false" customHeight="false" outlineLevel="0" collapsed="false">
      <c r="A8156" s="12" t="n">
        <v>88613</v>
      </c>
      <c r="B8156" s="13" t="s">
        <v>8169</v>
      </c>
      <c r="C8156" s="14" t="n">
        <f aca="false">IF($F$2=0," - ",Tabla1[[#This Row],[Base Precio de Lista neto]])</f>
        <v>684.9387</v>
      </c>
      <c r="D8156" s="14" t="n">
        <f aca="false">IF($F$2=0," - ",Tabla1[[#This Row],[Base Precio de Lista neto]]*(1-$F$2))</f>
        <v>479.45709</v>
      </c>
      <c r="E8156" s="14" t="n">
        <f aca="false">IF($F$2=0," - ",Tabla1[[#This Row],[Base para Mejor precio]]*(1-$F$2))</f>
        <v>431.511381</v>
      </c>
      <c r="F8156" s="12" t="s">
        <v>31</v>
      </c>
      <c r="G8156" s="15"/>
      <c r="H8156" s="14" t="n">
        <f aca="false">IFERROR(IF($F$3=0,"-",Tabla1[[#This Row],[Precio de Cliente neto]]*(1+$F$3)),"-")</f>
        <v>719.185635</v>
      </c>
      <c r="I8156" s="14" t="n">
        <v>684.9387</v>
      </c>
      <c r="J8156" s="14" t="n">
        <v>616.44483</v>
      </c>
    </row>
    <row r="8157" customFormat="false" ht="15" hidden="false" customHeight="false" outlineLevel="0" collapsed="false">
      <c r="A8157" s="12" t="n">
        <v>88621</v>
      </c>
      <c r="B8157" s="13" t="s">
        <v>8170</v>
      </c>
      <c r="C8157" s="14" t="n">
        <f aca="false">IF($F$2=0," - ",Tabla1[[#This Row],[Base Precio de Lista neto]])</f>
        <v>269.5635</v>
      </c>
      <c r="D8157" s="14" t="n">
        <f aca="false">IF($F$2=0," - ",Tabla1[[#This Row],[Base Precio de Lista neto]]*(1-$F$2))</f>
        <v>188.69445</v>
      </c>
      <c r="E8157" s="14" t="n">
        <f aca="false">IF($F$2=0," - ",Tabla1[[#This Row],[Base para Mejor precio]]*(1-$F$2))</f>
        <v>169.825005</v>
      </c>
      <c r="F8157" s="12" t="s">
        <v>31</v>
      </c>
      <c r="G8157" s="15"/>
      <c r="H8157" s="14" t="n">
        <f aca="false">IFERROR(IF($F$3=0,"-",Tabla1[[#This Row],[Precio de Cliente neto]]*(1+$F$3)),"-")</f>
        <v>283.041675</v>
      </c>
      <c r="I8157" s="14" t="n">
        <v>269.5635</v>
      </c>
      <c r="J8157" s="14" t="n">
        <v>242.60715</v>
      </c>
    </row>
    <row r="8158" customFormat="false" ht="15" hidden="false" customHeight="false" outlineLevel="0" collapsed="false">
      <c r="A8158" s="12" t="n">
        <v>88622</v>
      </c>
      <c r="B8158" s="13" t="s">
        <v>8171</v>
      </c>
      <c r="C8158" s="14" t="n">
        <f aca="false">IF($F$2=0," - ",Tabla1[[#This Row],[Base Precio de Lista neto]])</f>
        <v>393.9081</v>
      </c>
      <c r="D8158" s="14" t="n">
        <f aca="false">IF($F$2=0," - ",Tabla1[[#This Row],[Base Precio de Lista neto]]*(1-$F$2))</f>
        <v>275.73567</v>
      </c>
      <c r="E8158" s="14" t="n">
        <f aca="false">IF($F$2=0," - ",Tabla1[[#This Row],[Base para Mejor precio]]*(1-$F$2))</f>
        <v>248.162103</v>
      </c>
      <c r="F8158" s="12" t="s">
        <v>31</v>
      </c>
      <c r="G8158" s="15"/>
      <c r="H8158" s="14" t="n">
        <f aca="false">IFERROR(IF($F$3=0,"-",Tabla1[[#This Row],[Precio de Cliente neto]]*(1+$F$3)),"-")</f>
        <v>413.603505</v>
      </c>
      <c r="I8158" s="14" t="n">
        <v>393.9081</v>
      </c>
      <c r="J8158" s="14" t="n">
        <v>354.51729</v>
      </c>
    </row>
    <row r="8159" customFormat="false" ht="15" hidden="false" customHeight="false" outlineLevel="0" collapsed="false">
      <c r="A8159" s="12" t="n">
        <v>88623</v>
      </c>
      <c r="B8159" s="13" t="s">
        <v>8172</v>
      </c>
      <c r="C8159" s="14" t="n">
        <f aca="false">IF($F$2=0," - ",Tabla1[[#This Row],[Base Precio de Lista neto]])</f>
        <v>539.3642</v>
      </c>
      <c r="D8159" s="14" t="n">
        <f aca="false">IF($F$2=0," - ",Tabla1[[#This Row],[Base Precio de Lista neto]]*(1-$F$2))</f>
        <v>377.55494</v>
      </c>
      <c r="E8159" s="14" t="n">
        <f aca="false">IF($F$2=0," - ",Tabla1[[#This Row],[Base para Mejor precio]]*(1-$F$2))</f>
        <v>339.799446</v>
      </c>
      <c r="F8159" s="12" t="s">
        <v>31</v>
      </c>
      <c r="G8159" s="15"/>
      <c r="H8159" s="14" t="n">
        <f aca="false">IFERROR(IF($F$3=0,"-",Tabla1[[#This Row],[Precio de Cliente neto]]*(1+$F$3)),"-")</f>
        <v>566.33241</v>
      </c>
      <c r="I8159" s="14" t="n">
        <v>539.3642</v>
      </c>
      <c r="J8159" s="14" t="n">
        <v>485.42778</v>
      </c>
    </row>
    <row r="8160" customFormat="false" ht="15" hidden="false" customHeight="false" outlineLevel="0" collapsed="false">
      <c r="A8160" s="12" t="n">
        <v>88651</v>
      </c>
      <c r="B8160" s="13" t="s">
        <v>8173</v>
      </c>
      <c r="C8160" s="14" t="n">
        <f aca="false">IF($F$2=0," - ",Tabla1[[#This Row],[Base Precio de Lista neto]])</f>
        <v>105.5547</v>
      </c>
      <c r="D8160" s="14" t="n">
        <f aca="false">IF($F$2=0," - ",Tabla1[[#This Row],[Base Precio de Lista neto]]*(1-$F$2))</f>
        <v>73.88829</v>
      </c>
      <c r="E8160" s="14" t="n">
        <f aca="false">IF($F$2=0," - ",Tabla1[[#This Row],[Base para Mejor precio]]*(1-$F$2))</f>
        <v>66.499461</v>
      </c>
      <c r="F8160" s="12" t="s">
        <v>31</v>
      </c>
      <c r="G8160" s="15"/>
      <c r="H8160" s="14" t="n">
        <f aca="false">IFERROR(IF($F$3=0,"-",Tabla1[[#This Row],[Precio de Cliente neto]]*(1+$F$3)),"-")</f>
        <v>110.832435</v>
      </c>
      <c r="I8160" s="14" t="n">
        <v>105.5547</v>
      </c>
      <c r="J8160" s="14" t="n">
        <v>94.99923</v>
      </c>
    </row>
    <row r="8161" customFormat="false" ht="15" hidden="false" customHeight="false" outlineLevel="0" collapsed="false">
      <c r="A8161" s="12" t="n">
        <v>88652</v>
      </c>
      <c r="B8161" s="13" t="s">
        <v>8174</v>
      </c>
      <c r="C8161" s="14" t="n">
        <f aca="false">IF($F$2=0," - ",Tabla1[[#This Row],[Base Precio de Lista neto]])</f>
        <v>136.2396</v>
      </c>
      <c r="D8161" s="14" t="n">
        <f aca="false">IF($F$2=0," - ",Tabla1[[#This Row],[Base Precio de Lista neto]]*(1-$F$2))</f>
        <v>95.36772</v>
      </c>
      <c r="E8161" s="14" t="n">
        <f aca="false">IF($F$2=0," - ",Tabla1[[#This Row],[Base para Mejor precio]]*(1-$F$2))</f>
        <v>85.830948</v>
      </c>
      <c r="F8161" s="12" t="s">
        <v>31</v>
      </c>
      <c r="G8161" s="15"/>
      <c r="H8161" s="14" t="n">
        <f aca="false">IFERROR(IF($F$3=0,"-",Tabla1[[#This Row],[Precio de Cliente neto]]*(1+$F$3)),"-")</f>
        <v>143.05158</v>
      </c>
      <c r="I8161" s="14" t="n">
        <v>136.2396</v>
      </c>
      <c r="J8161" s="14" t="n">
        <v>122.61564</v>
      </c>
    </row>
    <row r="8162" customFormat="false" ht="15" hidden="false" customHeight="false" outlineLevel="0" collapsed="false">
      <c r="A8162" s="12" t="n">
        <v>88653</v>
      </c>
      <c r="B8162" s="13" t="s">
        <v>8175</v>
      </c>
      <c r="C8162" s="14" t="n">
        <f aca="false">IF($F$2=0," - ",Tabla1[[#This Row],[Base Precio de Lista neto]])</f>
        <v>182.3256</v>
      </c>
      <c r="D8162" s="14" t="n">
        <f aca="false">IF($F$2=0," - ",Tabla1[[#This Row],[Base Precio de Lista neto]]*(1-$F$2))</f>
        <v>127.62792</v>
      </c>
      <c r="E8162" s="14" t="n">
        <f aca="false">IF($F$2=0," - ",Tabla1[[#This Row],[Base para Mejor precio]]*(1-$F$2))</f>
        <v>114.865128</v>
      </c>
      <c r="F8162" s="12" t="s">
        <v>31</v>
      </c>
      <c r="G8162" s="15"/>
      <c r="H8162" s="14" t="n">
        <f aca="false">IFERROR(IF($F$3=0,"-",Tabla1[[#This Row],[Precio de Cliente neto]]*(1+$F$3)),"-")</f>
        <v>191.44188</v>
      </c>
      <c r="I8162" s="14" t="n">
        <v>182.3256</v>
      </c>
      <c r="J8162" s="14" t="n">
        <v>164.09304</v>
      </c>
    </row>
    <row r="8163" customFormat="false" ht="15" hidden="false" customHeight="false" outlineLevel="0" collapsed="false">
      <c r="A8163" s="12" t="n">
        <v>88671</v>
      </c>
      <c r="B8163" s="13" t="s">
        <v>8176</v>
      </c>
      <c r="C8163" s="14" t="n">
        <f aca="false">IF($F$2=0," - ",Tabla1[[#This Row],[Base Precio de Lista neto]])</f>
        <v>103.948</v>
      </c>
      <c r="D8163" s="14" t="n">
        <f aca="false">IF($F$2=0," - ",Tabla1[[#This Row],[Base Precio de Lista neto]]*(1-$F$2))</f>
        <v>72.7636</v>
      </c>
      <c r="E8163" s="14" t="n">
        <f aca="false">IF($F$2=0," - ",Tabla1[[#This Row],[Base para Mejor precio]]*(1-$F$2))</f>
        <v>65.48724</v>
      </c>
      <c r="F8163" s="12" t="s">
        <v>31</v>
      </c>
      <c r="G8163" s="15"/>
      <c r="H8163" s="14" t="n">
        <f aca="false">IFERROR(IF($F$3=0,"-",Tabla1[[#This Row],[Precio de Cliente neto]]*(1+$F$3)),"-")</f>
        <v>109.1454</v>
      </c>
      <c r="I8163" s="14" t="n">
        <v>103.948</v>
      </c>
      <c r="J8163" s="14" t="n">
        <v>93.5532</v>
      </c>
    </row>
    <row r="8164" customFormat="false" ht="15" hidden="false" customHeight="false" outlineLevel="0" collapsed="false">
      <c r="A8164" s="12" t="n">
        <v>88672</v>
      </c>
      <c r="B8164" s="13" t="s">
        <v>8177</v>
      </c>
      <c r="C8164" s="14" t="n">
        <f aca="false">IF($F$2=0," - ",Tabla1[[#This Row],[Base Precio de Lista neto]])</f>
        <v>118.636</v>
      </c>
      <c r="D8164" s="14" t="n">
        <f aca="false">IF($F$2=0," - ",Tabla1[[#This Row],[Base Precio de Lista neto]]*(1-$F$2))</f>
        <v>83.0452</v>
      </c>
      <c r="E8164" s="14" t="n">
        <f aca="false">IF($F$2=0," - ",Tabla1[[#This Row],[Base para Mejor precio]]*(1-$F$2))</f>
        <v>74.74068</v>
      </c>
      <c r="F8164" s="12" t="s">
        <v>31</v>
      </c>
      <c r="G8164" s="15"/>
      <c r="H8164" s="14" t="n">
        <f aca="false">IFERROR(IF($F$3=0,"-",Tabla1[[#This Row],[Precio de Cliente neto]]*(1+$F$3)),"-")</f>
        <v>124.5678</v>
      </c>
      <c r="I8164" s="14" t="n">
        <v>118.636</v>
      </c>
      <c r="J8164" s="14" t="n">
        <v>106.7724</v>
      </c>
    </row>
    <row r="8165" customFormat="false" ht="15" hidden="false" customHeight="false" outlineLevel="0" collapsed="false">
      <c r="A8165" s="12" t="n">
        <v>88673</v>
      </c>
      <c r="B8165" s="13" t="s">
        <v>8178</v>
      </c>
      <c r="C8165" s="14" t="n">
        <f aca="false">IF($F$2=0," - ",Tabla1[[#This Row],[Base Precio de Lista neto]])</f>
        <v>142.6013</v>
      </c>
      <c r="D8165" s="14" t="n">
        <f aca="false">IF($F$2=0," - ",Tabla1[[#This Row],[Base Precio de Lista neto]]*(1-$F$2))</f>
        <v>99.82091</v>
      </c>
      <c r="E8165" s="14" t="n">
        <f aca="false">IF($F$2=0," - ",Tabla1[[#This Row],[Base para Mejor precio]]*(1-$F$2))</f>
        <v>89.838819</v>
      </c>
      <c r="F8165" s="12" t="s">
        <v>31</v>
      </c>
      <c r="G8165" s="15"/>
      <c r="H8165" s="14" t="n">
        <f aca="false">IFERROR(IF($F$3=0,"-",Tabla1[[#This Row],[Precio de Cliente neto]]*(1+$F$3)),"-")</f>
        <v>149.731365</v>
      </c>
      <c r="I8165" s="14" t="n">
        <v>142.6013</v>
      </c>
      <c r="J8165" s="14" t="n">
        <v>128.34117</v>
      </c>
    </row>
    <row r="8166" customFormat="false" ht="15" hidden="false" customHeight="false" outlineLevel="0" collapsed="false">
      <c r="A8166" s="12" t="n">
        <v>88702</v>
      </c>
      <c r="B8166" s="13" t="s">
        <v>8179</v>
      </c>
      <c r="C8166" s="14" t="n">
        <f aca="false">IF($F$2=0," - ",Tabla1[[#This Row],[Base Precio de Lista neto]])</f>
        <v>212.9513</v>
      </c>
      <c r="D8166" s="14" t="n">
        <f aca="false">IF($F$2=0," - ",Tabla1[[#This Row],[Base Precio de Lista neto]]*(1-$F$2))</f>
        <v>149.06591</v>
      </c>
      <c r="E8166" s="14" t="n">
        <f aca="false">IF($F$2=0," - ",Tabla1[[#This Row],[Base para Mejor precio]]*(1-$F$2))</f>
        <v>134.159319</v>
      </c>
      <c r="F8166" s="12" t="s">
        <v>31</v>
      </c>
      <c r="G8166" s="15"/>
      <c r="H8166" s="14" t="n">
        <f aca="false">IFERROR(IF($F$3=0,"-",Tabla1[[#This Row],[Precio de Cliente neto]]*(1+$F$3)),"-")</f>
        <v>223.598865</v>
      </c>
      <c r="I8166" s="14" t="n">
        <v>212.9513</v>
      </c>
      <c r="J8166" s="14" t="n">
        <v>191.65617</v>
      </c>
    </row>
    <row r="8167" customFormat="false" ht="15" hidden="false" customHeight="false" outlineLevel="0" collapsed="false">
      <c r="A8167" s="12" t="n">
        <v>88703</v>
      </c>
      <c r="B8167" s="13" t="s">
        <v>8180</v>
      </c>
      <c r="C8167" s="14" t="n">
        <f aca="false">IF($F$2=0," - ",Tabla1[[#This Row],[Base Precio de Lista neto]])</f>
        <v>302.9838</v>
      </c>
      <c r="D8167" s="14" t="n">
        <f aca="false">IF($F$2=0," - ",Tabla1[[#This Row],[Base Precio de Lista neto]]*(1-$F$2))</f>
        <v>212.08866</v>
      </c>
      <c r="E8167" s="14" t="n">
        <f aca="false">IF($F$2=0," - ",Tabla1[[#This Row],[Base para Mejor precio]]*(1-$F$2))</f>
        <v>190.879794</v>
      </c>
      <c r="F8167" s="12" t="s">
        <v>31</v>
      </c>
      <c r="G8167" s="15"/>
      <c r="H8167" s="14" t="n">
        <f aca="false">IFERROR(IF($F$3=0,"-",Tabla1[[#This Row],[Precio de Cliente neto]]*(1+$F$3)),"-")</f>
        <v>318.13299</v>
      </c>
      <c r="I8167" s="14" t="n">
        <v>302.9838</v>
      </c>
      <c r="J8167" s="14" t="n">
        <v>272.68542</v>
      </c>
    </row>
    <row r="8168" customFormat="false" ht="15" hidden="false" customHeight="false" outlineLevel="0" collapsed="false">
      <c r="A8168" s="12" t="n">
        <v>88704</v>
      </c>
      <c r="B8168" s="13" t="s">
        <v>8181</v>
      </c>
      <c r="C8168" s="14" t="n">
        <f aca="false">IF($F$2=0," - ",Tabla1[[#This Row],[Base Precio de Lista neto]])</f>
        <v>302.9838</v>
      </c>
      <c r="D8168" s="14" t="n">
        <f aca="false">IF($F$2=0," - ",Tabla1[[#This Row],[Base Precio de Lista neto]]*(1-$F$2))</f>
        <v>212.08866</v>
      </c>
      <c r="E8168" s="14" t="n">
        <f aca="false">IF($F$2=0," - ",Tabla1[[#This Row],[Base para Mejor precio]]*(1-$F$2))</f>
        <v>190.879794</v>
      </c>
      <c r="F8168" s="12" t="s">
        <v>31</v>
      </c>
      <c r="G8168" s="15"/>
      <c r="H8168" s="14" t="n">
        <f aca="false">IFERROR(IF($F$3=0,"-",Tabla1[[#This Row],[Precio de Cliente neto]]*(1+$F$3)),"-")</f>
        <v>318.13299</v>
      </c>
      <c r="I8168" s="14" t="n">
        <v>302.9838</v>
      </c>
      <c r="J8168" s="14" t="n">
        <v>272.68542</v>
      </c>
    </row>
    <row r="8169" customFormat="false" ht="15" hidden="false" customHeight="false" outlineLevel="0" collapsed="false">
      <c r="A8169" s="12" t="n">
        <v>88724</v>
      </c>
      <c r="B8169" s="13" t="s">
        <v>8182</v>
      </c>
      <c r="C8169" s="14" t="n">
        <f aca="false">IF($F$2=0," - ",Tabla1[[#This Row],[Base Precio de Lista neto]])</f>
        <v>275.1538</v>
      </c>
      <c r="D8169" s="14" t="n">
        <f aca="false">IF($F$2=0," - ",Tabla1[[#This Row],[Base Precio de Lista neto]]*(1-$F$2))</f>
        <v>192.60766</v>
      </c>
      <c r="E8169" s="14" t="n">
        <f aca="false">IF($F$2=0," - ",Tabla1[[#This Row],[Base para Mejor precio]]*(1-$F$2))</f>
        <v>173.346894</v>
      </c>
      <c r="F8169" s="12" t="s">
        <v>31</v>
      </c>
      <c r="G8169" s="15"/>
      <c r="H8169" s="14" t="n">
        <f aca="false">IFERROR(IF($F$3=0,"-",Tabla1[[#This Row],[Precio de Cliente neto]]*(1+$F$3)),"-")</f>
        <v>288.91149</v>
      </c>
      <c r="I8169" s="14" t="n">
        <v>275.1538</v>
      </c>
      <c r="J8169" s="14" t="n">
        <v>247.63842</v>
      </c>
    </row>
    <row r="8170" customFormat="false" ht="15" hidden="false" customHeight="false" outlineLevel="0" collapsed="false">
      <c r="A8170" s="12" t="n">
        <v>88725</v>
      </c>
      <c r="B8170" s="13" t="s">
        <v>8183</v>
      </c>
      <c r="C8170" s="14" t="n">
        <f aca="false">IF($F$2=0," - ",Tabla1[[#This Row],[Base Precio de Lista neto]])</f>
        <v>391.9461</v>
      </c>
      <c r="D8170" s="14" t="n">
        <f aca="false">IF($F$2=0," - ",Tabla1[[#This Row],[Base Precio de Lista neto]]*(1-$F$2))</f>
        <v>274.36227</v>
      </c>
      <c r="E8170" s="14" t="n">
        <f aca="false">IF($F$2=0," - ",Tabla1[[#This Row],[Base para Mejor precio]]*(1-$F$2))</f>
        <v>246.926043</v>
      </c>
      <c r="F8170" s="12" t="s">
        <v>31</v>
      </c>
      <c r="G8170" s="15"/>
      <c r="H8170" s="14" t="n">
        <f aca="false">IFERROR(IF($F$3=0,"-",Tabla1[[#This Row],[Precio de Cliente neto]]*(1+$F$3)),"-")</f>
        <v>411.543405</v>
      </c>
      <c r="I8170" s="14" t="n">
        <v>391.9461</v>
      </c>
      <c r="J8170" s="14" t="n">
        <v>352.75149</v>
      </c>
    </row>
    <row r="8171" customFormat="false" ht="15" hidden="false" customHeight="false" outlineLevel="0" collapsed="false">
      <c r="A8171" s="12" t="n">
        <v>88726</v>
      </c>
      <c r="B8171" s="13" t="s">
        <v>8184</v>
      </c>
      <c r="C8171" s="14" t="n">
        <f aca="false">IF($F$2=0," - ",Tabla1[[#This Row],[Base Precio de Lista neto]])</f>
        <v>391.9461</v>
      </c>
      <c r="D8171" s="14" t="n">
        <f aca="false">IF($F$2=0," - ",Tabla1[[#This Row],[Base Precio de Lista neto]]*(1-$F$2))</f>
        <v>274.36227</v>
      </c>
      <c r="E8171" s="14" t="n">
        <f aca="false">IF($F$2=0," - ",Tabla1[[#This Row],[Base para Mejor precio]]*(1-$F$2))</f>
        <v>246.926043</v>
      </c>
      <c r="F8171" s="12" t="s">
        <v>31</v>
      </c>
      <c r="G8171" s="15"/>
      <c r="H8171" s="14" t="n">
        <f aca="false">IFERROR(IF($F$3=0,"-",Tabla1[[#This Row],[Precio de Cliente neto]]*(1+$F$3)),"-")</f>
        <v>411.543405</v>
      </c>
      <c r="I8171" s="14" t="n">
        <v>391.9461</v>
      </c>
      <c r="J8171" s="14" t="n">
        <v>352.75149</v>
      </c>
    </row>
    <row r="8172" customFormat="false" ht="15" hidden="false" customHeight="false" outlineLevel="0" collapsed="false">
      <c r="A8172" s="12" t="n">
        <v>88746</v>
      </c>
      <c r="B8172" s="13" t="s">
        <v>8185</v>
      </c>
      <c r="C8172" s="14" t="n">
        <f aca="false">IF($F$2=0," - ",Tabla1[[#This Row],[Base Precio de Lista neto]])</f>
        <v>185.2395</v>
      </c>
      <c r="D8172" s="14" t="n">
        <f aca="false">IF($F$2=0," - ",Tabla1[[#This Row],[Base Precio de Lista neto]]*(1-$F$2))</f>
        <v>129.66765</v>
      </c>
      <c r="E8172" s="14" t="n">
        <f aca="false">IF($F$2=0," - ",Tabla1[[#This Row],[Base para Mejor precio]]*(1-$F$2))</f>
        <v>116.700885</v>
      </c>
      <c r="F8172" s="12" t="s">
        <v>31</v>
      </c>
      <c r="G8172" s="15"/>
      <c r="H8172" s="14" t="n">
        <f aca="false">IFERROR(IF($F$3=0,"-",Tabla1[[#This Row],[Precio de Cliente neto]]*(1+$F$3)),"-")</f>
        <v>194.501475</v>
      </c>
      <c r="I8172" s="14" t="n">
        <v>185.2395</v>
      </c>
      <c r="J8172" s="14" t="n">
        <v>166.71555</v>
      </c>
    </row>
    <row r="8173" customFormat="false" ht="15" hidden="false" customHeight="false" outlineLevel="0" collapsed="false">
      <c r="A8173" s="12" t="n">
        <v>88747</v>
      </c>
      <c r="B8173" s="13" t="s">
        <v>8186</v>
      </c>
      <c r="C8173" s="14" t="n">
        <f aca="false">IF($F$2=0," - ",Tabla1[[#This Row],[Base Precio de Lista neto]])</f>
        <v>242.0296</v>
      </c>
      <c r="D8173" s="14" t="n">
        <f aca="false">IF($F$2=0," - ",Tabla1[[#This Row],[Base Precio de Lista neto]]*(1-$F$2))</f>
        <v>169.42072</v>
      </c>
      <c r="E8173" s="14" t="n">
        <f aca="false">IF($F$2=0," - ",Tabla1[[#This Row],[Base para Mejor precio]]*(1-$F$2))</f>
        <v>152.478648</v>
      </c>
      <c r="F8173" s="12" t="s">
        <v>31</v>
      </c>
      <c r="G8173" s="15"/>
      <c r="H8173" s="14" t="n">
        <f aca="false">IFERROR(IF($F$3=0,"-",Tabla1[[#This Row],[Precio de Cliente neto]]*(1+$F$3)),"-")</f>
        <v>254.13108</v>
      </c>
      <c r="I8173" s="14" t="n">
        <v>242.0296</v>
      </c>
      <c r="J8173" s="14" t="n">
        <v>217.82664</v>
      </c>
    </row>
    <row r="8174" customFormat="false" ht="15" hidden="false" customHeight="false" outlineLevel="0" collapsed="false">
      <c r="A8174" s="12" t="n">
        <v>88748</v>
      </c>
      <c r="B8174" s="13" t="s">
        <v>8187</v>
      </c>
      <c r="C8174" s="14" t="n">
        <f aca="false">IF($F$2=0," - ",Tabla1[[#This Row],[Base Precio de Lista neto]])</f>
        <v>242.0296</v>
      </c>
      <c r="D8174" s="14" t="n">
        <f aca="false">IF($F$2=0," - ",Tabla1[[#This Row],[Base Precio de Lista neto]]*(1-$F$2))</f>
        <v>169.42072</v>
      </c>
      <c r="E8174" s="14" t="n">
        <f aca="false">IF($F$2=0," - ",Tabla1[[#This Row],[Base para Mejor precio]]*(1-$F$2))</f>
        <v>152.478648</v>
      </c>
      <c r="F8174" s="12" t="s">
        <v>31</v>
      </c>
      <c r="G8174" s="15"/>
      <c r="H8174" s="14" t="n">
        <f aca="false">IFERROR(IF($F$3=0,"-",Tabla1[[#This Row],[Precio de Cliente neto]]*(1+$F$3)),"-")</f>
        <v>254.13108</v>
      </c>
      <c r="I8174" s="14" t="n">
        <v>242.0296</v>
      </c>
      <c r="J8174" s="14" t="n">
        <v>217.82664</v>
      </c>
    </row>
    <row r="8175" customFormat="false" ht="15" hidden="false" customHeight="false" outlineLevel="0" collapsed="false">
      <c r="A8175" s="12" t="n">
        <v>88768</v>
      </c>
      <c r="B8175" s="13" t="s">
        <v>8188</v>
      </c>
      <c r="C8175" s="14" t="n">
        <f aca="false">IF($F$2=0," - ",Tabla1[[#This Row],[Base Precio de Lista neto]])</f>
        <v>107.8731</v>
      </c>
      <c r="D8175" s="14" t="n">
        <f aca="false">IF($F$2=0," - ",Tabla1[[#This Row],[Base Precio de Lista neto]]*(1-$F$2))</f>
        <v>75.51117</v>
      </c>
      <c r="E8175" s="14" t="n">
        <f aca="false">IF($F$2=0," - ",Tabla1[[#This Row],[Base para Mejor precio]]*(1-$F$2))</f>
        <v>67.960053</v>
      </c>
      <c r="F8175" s="12" t="s">
        <v>31</v>
      </c>
      <c r="G8175" s="15"/>
      <c r="H8175" s="14" t="n">
        <f aca="false">IFERROR(IF($F$3=0,"-",Tabla1[[#This Row],[Precio de Cliente neto]]*(1+$F$3)),"-")</f>
        <v>113.266755</v>
      </c>
      <c r="I8175" s="14" t="n">
        <v>107.8731</v>
      </c>
      <c r="J8175" s="14" t="n">
        <v>97.08579</v>
      </c>
    </row>
    <row r="8176" customFormat="false" ht="15" hidden="false" customHeight="false" outlineLevel="0" collapsed="false">
      <c r="A8176" s="12" t="n">
        <v>88769</v>
      </c>
      <c r="B8176" s="13" t="s">
        <v>8189</v>
      </c>
      <c r="C8176" s="14" t="n">
        <f aca="false">IF($F$2=0," - ",Tabla1[[#This Row],[Base Precio de Lista neto]])</f>
        <v>168.767</v>
      </c>
      <c r="D8176" s="14" t="n">
        <f aca="false">IF($F$2=0," - ",Tabla1[[#This Row],[Base Precio de Lista neto]]*(1-$F$2))</f>
        <v>118.1369</v>
      </c>
      <c r="E8176" s="14" t="n">
        <f aca="false">IF($F$2=0," - ",Tabla1[[#This Row],[Base para Mejor precio]]*(1-$F$2))</f>
        <v>106.32321</v>
      </c>
      <c r="F8176" s="12" t="s">
        <v>31</v>
      </c>
      <c r="G8176" s="15"/>
      <c r="H8176" s="14" t="n">
        <f aca="false">IFERROR(IF($F$3=0,"-",Tabla1[[#This Row],[Precio de Cliente neto]]*(1+$F$3)),"-")</f>
        <v>177.20535</v>
      </c>
      <c r="I8176" s="14" t="n">
        <v>168.767</v>
      </c>
      <c r="J8176" s="14" t="n">
        <v>151.8903</v>
      </c>
    </row>
    <row r="8177" customFormat="false" ht="15" hidden="false" customHeight="false" outlineLevel="0" collapsed="false">
      <c r="A8177" s="12" t="n">
        <v>88770</v>
      </c>
      <c r="B8177" s="13" t="s">
        <v>8190</v>
      </c>
      <c r="C8177" s="14" t="n">
        <f aca="false">IF($F$2=0," - ",Tabla1[[#This Row],[Base Precio de Lista neto]])</f>
        <v>161.8096</v>
      </c>
      <c r="D8177" s="14" t="n">
        <f aca="false">IF($F$2=0," - ",Tabla1[[#This Row],[Base Precio de Lista neto]]*(1-$F$2))</f>
        <v>113.26672</v>
      </c>
      <c r="E8177" s="14" t="n">
        <f aca="false">IF($F$2=0," - ",Tabla1[[#This Row],[Base para Mejor precio]]*(1-$F$2))</f>
        <v>101.940048</v>
      </c>
      <c r="F8177" s="12" t="s">
        <v>31</v>
      </c>
      <c r="G8177" s="15"/>
      <c r="H8177" s="14" t="n">
        <f aca="false">IFERROR(IF($F$3=0,"-",Tabla1[[#This Row],[Precio de Cliente neto]]*(1+$F$3)),"-")</f>
        <v>169.90008</v>
      </c>
      <c r="I8177" s="14" t="n">
        <v>161.8096</v>
      </c>
      <c r="J8177" s="14" t="n">
        <v>145.62864</v>
      </c>
    </row>
    <row r="8178" customFormat="false" ht="15" hidden="false" customHeight="false" outlineLevel="0" collapsed="false">
      <c r="A8178" s="12" t="n">
        <v>88850</v>
      </c>
      <c r="B8178" s="13" t="s">
        <v>8191</v>
      </c>
      <c r="C8178" s="14" t="n">
        <f aca="false">IF($F$2=0," - ",Tabla1[[#This Row],[Base Precio de Lista neto]])</f>
        <v>65.7402</v>
      </c>
      <c r="D8178" s="14" t="n">
        <f aca="false">IF($F$2=0," - ",Tabla1[[#This Row],[Base Precio de Lista neto]]*(1-$F$2))</f>
        <v>46.01814</v>
      </c>
      <c r="E8178" s="14" t="n">
        <f aca="false">IF($F$2=0," - ",Tabla1[[#This Row],[Base para Mejor precio]]*(1-$F$2))</f>
        <v>41.416326</v>
      </c>
      <c r="F8178" s="12" t="s">
        <v>17</v>
      </c>
      <c r="G8178" s="15"/>
      <c r="H8178" s="14" t="n">
        <f aca="false">IFERROR(IF($F$3=0,"-",Tabla1[[#This Row],[Precio de Cliente neto]]*(1+$F$3)),"-")</f>
        <v>69.02721</v>
      </c>
      <c r="I8178" s="14" t="n">
        <v>65.7402</v>
      </c>
      <c r="J8178" s="14" t="n">
        <v>59.16618</v>
      </c>
    </row>
    <row r="8179" customFormat="false" ht="15" hidden="false" customHeight="false" outlineLevel="0" collapsed="false">
      <c r="A8179" s="12" t="n">
        <v>88853</v>
      </c>
      <c r="B8179" s="13" t="s">
        <v>8192</v>
      </c>
      <c r="C8179" s="14" t="n">
        <f aca="false">IF($F$2=0," - ",Tabla1[[#This Row],[Base Precio de Lista neto]])</f>
        <v>91.4111</v>
      </c>
      <c r="D8179" s="14" t="n">
        <f aca="false">IF($F$2=0," - ",Tabla1[[#This Row],[Base Precio de Lista neto]]*(1-$F$2))</f>
        <v>63.98777</v>
      </c>
      <c r="E8179" s="14" t="n">
        <f aca="false">IF($F$2=0," - ",Tabla1[[#This Row],[Base para Mejor precio]]*(1-$F$2))</f>
        <v>57.588993</v>
      </c>
      <c r="F8179" s="12" t="s">
        <v>17</v>
      </c>
      <c r="G8179" s="15"/>
      <c r="H8179" s="14" t="n">
        <f aca="false">IFERROR(IF($F$3=0,"-",Tabla1[[#This Row],[Precio de Cliente neto]]*(1+$F$3)),"-")</f>
        <v>95.981655</v>
      </c>
      <c r="I8179" s="14" t="n">
        <v>91.4111</v>
      </c>
      <c r="J8179" s="14" t="n">
        <v>82.26999</v>
      </c>
    </row>
    <row r="8180" customFormat="false" ht="15" hidden="false" customHeight="false" outlineLevel="0" collapsed="false">
      <c r="A8180" s="12" t="n">
        <v>88855</v>
      </c>
      <c r="B8180" s="13" t="s">
        <v>8193</v>
      </c>
      <c r="C8180" s="14" t="n">
        <f aca="false">IF($F$2=0," - ",Tabla1[[#This Row],[Base Precio de Lista neto]])</f>
        <v>110.697</v>
      </c>
      <c r="D8180" s="14" t="n">
        <f aca="false">IF($F$2=0," - ",Tabla1[[#This Row],[Base Precio de Lista neto]]*(1-$F$2))</f>
        <v>77.4879</v>
      </c>
      <c r="E8180" s="14" t="n">
        <f aca="false">IF($F$2=0," - ",Tabla1[[#This Row],[Base para Mejor precio]]*(1-$F$2))</f>
        <v>69.73911</v>
      </c>
      <c r="F8180" s="12" t="s">
        <v>17</v>
      </c>
      <c r="G8180" s="15"/>
      <c r="H8180" s="14" t="n">
        <f aca="false">IFERROR(IF($F$3=0,"-",Tabla1[[#This Row],[Precio de Cliente neto]]*(1+$F$3)),"-")</f>
        <v>116.23185</v>
      </c>
      <c r="I8180" s="14" t="n">
        <v>110.697</v>
      </c>
      <c r="J8180" s="14" t="n">
        <v>99.6273</v>
      </c>
    </row>
    <row r="8181" customFormat="false" ht="15" hidden="false" customHeight="false" outlineLevel="0" collapsed="false">
      <c r="A8181" s="12" t="n">
        <v>88857</v>
      </c>
      <c r="B8181" s="13" t="s">
        <v>8194</v>
      </c>
      <c r="C8181" s="14" t="n">
        <f aca="false">IF($F$2=0," - ",Tabla1[[#This Row],[Base Precio de Lista neto]])</f>
        <v>139.6</v>
      </c>
      <c r="D8181" s="14" t="n">
        <f aca="false">IF($F$2=0," - ",Tabla1[[#This Row],[Base Precio de Lista neto]]*(1-$F$2))</f>
        <v>97.72</v>
      </c>
      <c r="E8181" s="14" t="n">
        <f aca="false">IF($F$2=0," - ",Tabla1[[#This Row],[Base para Mejor precio]]*(1-$F$2))</f>
        <v>87.948</v>
      </c>
      <c r="F8181" s="12" t="s">
        <v>17</v>
      </c>
      <c r="G8181" s="15"/>
      <c r="H8181" s="14" t="n">
        <f aca="false">IFERROR(IF($F$3=0,"-",Tabla1[[#This Row],[Precio de Cliente neto]]*(1+$F$3)),"-")</f>
        <v>146.58</v>
      </c>
      <c r="I8181" s="14" t="n">
        <v>139.6</v>
      </c>
      <c r="J8181" s="14" t="n">
        <v>125.64</v>
      </c>
    </row>
    <row r="8182" customFormat="false" ht="15" hidden="false" customHeight="false" outlineLevel="0" collapsed="false">
      <c r="A8182" s="12" t="n">
        <v>88860</v>
      </c>
      <c r="B8182" s="13" t="s">
        <v>8195</v>
      </c>
      <c r="C8182" s="14" t="n">
        <f aca="false">IF($F$2=0," - ",Tabla1[[#This Row],[Base Precio de Lista neto]])</f>
        <v>171.1301</v>
      </c>
      <c r="D8182" s="14" t="n">
        <f aca="false">IF($F$2=0," - ",Tabla1[[#This Row],[Base Precio de Lista neto]]*(1-$F$2))</f>
        <v>119.79107</v>
      </c>
      <c r="E8182" s="14" t="n">
        <f aca="false">IF($F$2=0," - ",Tabla1[[#This Row],[Base para Mejor precio]]*(1-$F$2))</f>
        <v>107.811963</v>
      </c>
      <c r="F8182" s="12" t="s">
        <v>17</v>
      </c>
      <c r="G8182" s="15"/>
      <c r="H8182" s="14" t="n">
        <f aca="false">IFERROR(IF($F$3=0,"-",Tabla1[[#This Row],[Precio de Cliente neto]]*(1+$F$3)),"-")</f>
        <v>179.686605</v>
      </c>
      <c r="I8182" s="14" t="n">
        <v>171.1301</v>
      </c>
      <c r="J8182" s="14" t="n">
        <v>154.01709</v>
      </c>
    </row>
    <row r="8183" customFormat="false" ht="15" hidden="false" customHeight="false" outlineLevel="0" collapsed="false">
      <c r="A8183" s="12" t="n">
        <v>88862</v>
      </c>
      <c r="B8183" s="13" t="s">
        <v>8196</v>
      </c>
      <c r="C8183" s="14" t="n">
        <f aca="false">IF($F$2=0," - ",Tabla1[[#This Row],[Base Precio de Lista neto]])</f>
        <v>225.6773</v>
      </c>
      <c r="D8183" s="14" t="n">
        <f aca="false">IF($F$2=0," - ",Tabla1[[#This Row],[Base Precio de Lista neto]]*(1-$F$2))</f>
        <v>157.97411</v>
      </c>
      <c r="E8183" s="14" t="n">
        <f aca="false">IF($F$2=0," - ",Tabla1[[#This Row],[Base para Mejor precio]]*(1-$F$2))</f>
        <v>142.176699</v>
      </c>
      <c r="F8183" s="12" t="s">
        <v>17</v>
      </c>
      <c r="G8183" s="15"/>
      <c r="H8183" s="14" t="n">
        <f aca="false">IFERROR(IF($F$3=0,"-",Tabla1[[#This Row],[Precio de Cliente neto]]*(1+$F$3)),"-")</f>
        <v>236.961165</v>
      </c>
      <c r="I8183" s="14" t="n">
        <v>225.6773</v>
      </c>
      <c r="J8183" s="14" t="n">
        <v>203.10957</v>
      </c>
    </row>
    <row r="8184" customFormat="false" ht="15" hidden="false" customHeight="false" outlineLevel="0" collapsed="false">
      <c r="A8184" s="12" t="n">
        <v>88863</v>
      </c>
      <c r="B8184" s="13" t="s">
        <v>8197</v>
      </c>
      <c r="C8184" s="14" t="n">
        <f aca="false">IF($F$2=0," - ",Tabla1[[#This Row],[Base Precio de Lista neto]])</f>
        <v>273.5767</v>
      </c>
      <c r="D8184" s="14" t="n">
        <f aca="false">IF($F$2=0," - ",Tabla1[[#This Row],[Base Precio de Lista neto]]*(1-$F$2))</f>
        <v>191.50369</v>
      </c>
      <c r="E8184" s="14" t="n">
        <f aca="false">IF($F$2=0," - ",Tabla1[[#This Row],[Base para Mejor precio]]*(1-$F$2))</f>
        <v>172.353321</v>
      </c>
      <c r="F8184" s="12" t="s">
        <v>17</v>
      </c>
      <c r="G8184" s="15"/>
      <c r="H8184" s="14" t="n">
        <f aca="false">IFERROR(IF($F$3=0,"-",Tabla1[[#This Row],[Precio de Cliente neto]]*(1+$F$3)),"-")</f>
        <v>287.255535</v>
      </c>
      <c r="I8184" s="14" t="n">
        <v>273.5767</v>
      </c>
      <c r="J8184" s="14" t="n">
        <v>246.21903</v>
      </c>
    </row>
    <row r="8185" customFormat="false" ht="15" hidden="false" customHeight="false" outlineLevel="0" collapsed="false">
      <c r="A8185" s="12" t="n">
        <v>88864</v>
      </c>
      <c r="B8185" s="13" t="s">
        <v>8198</v>
      </c>
      <c r="C8185" s="14" t="n">
        <f aca="false">IF($F$2=0," - ",Tabla1[[#This Row],[Base Precio de Lista neto]])</f>
        <v>325.3126</v>
      </c>
      <c r="D8185" s="14" t="n">
        <f aca="false">IF($F$2=0," - ",Tabla1[[#This Row],[Base Precio de Lista neto]]*(1-$F$2))</f>
        <v>227.71882</v>
      </c>
      <c r="E8185" s="14" t="n">
        <f aca="false">IF($F$2=0," - ",Tabla1[[#This Row],[Base para Mejor precio]]*(1-$F$2))</f>
        <v>204.946938</v>
      </c>
      <c r="F8185" s="12" t="s">
        <v>17</v>
      </c>
      <c r="G8185" s="15"/>
      <c r="H8185" s="14" t="n">
        <f aca="false">IFERROR(IF($F$3=0,"-",Tabla1[[#This Row],[Precio de Cliente neto]]*(1+$F$3)),"-")</f>
        <v>341.57823</v>
      </c>
      <c r="I8185" s="14" t="n">
        <v>325.3126</v>
      </c>
      <c r="J8185" s="14" t="n">
        <v>292.78134</v>
      </c>
    </row>
    <row r="8186" customFormat="false" ht="15" hidden="false" customHeight="false" outlineLevel="0" collapsed="false">
      <c r="A8186" s="12" t="n">
        <v>88865</v>
      </c>
      <c r="B8186" s="13" t="s">
        <v>8199</v>
      </c>
      <c r="C8186" s="14" t="n">
        <f aca="false">IF($F$2=0," - ",Tabla1[[#This Row],[Base Precio de Lista neto]])</f>
        <v>1319.2452</v>
      </c>
      <c r="D8186" s="14" t="n">
        <f aca="false">IF($F$2=0," - ",Tabla1[[#This Row],[Base Precio de Lista neto]]*(1-$F$2))</f>
        <v>923.47164</v>
      </c>
      <c r="E8186" s="14" t="n">
        <f aca="false">IF($F$2=0," - ",Tabla1[[#This Row],[Base para Mejor precio]]*(1-$F$2))</f>
        <v>831.124476</v>
      </c>
      <c r="F8186" s="12" t="s">
        <v>17</v>
      </c>
      <c r="G8186" s="15"/>
      <c r="H8186" s="14" t="n">
        <f aca="false">IFERROR(IF($F$3=0,"-",Tabla1[[#This Row],[Precio de Cliente neto]]*(1+$F$3)),"-")</f>
        <v>1385.20746</v>
      </c>
      <c r="I8186" s="14" t="n">
        <v>1319.2452</v>
      </c>
      <c r="J8186" s="14" t="n">
        <v>1187.32068</v>
      </c>
    </row>
    <row r="8187" customFormat="false" ht="15" hidden="false" customHeight="false" outlineLevel="0" collapsed="false">
      <c r="A8187" s="12" t="n">
        <v>88866</v>
      </c>
      <c r="B8187" s="13" t="s">
        <v>8200</v>
      </c>
      <c r="C8187" s="14" t="n">
        <f aca="false">IF($F$2=0," - ",Tabla1[[#This Row],[Base Precio de Lista neto]])</f>
        <v>1319.2452</v>
      </c>
      <c r="D8187" s="14" t="n">
        <f aca="false">IF($F$2=0," - ",Tabla1[[#This Row],[Base Precio de Lista neto]]*(1-$F$2))</f>
        <v>923.47164</v>
      </c>
      <c r="E8187" s="14" t="n">
        <f aca="false">IF($F$2=0," - ",Tabla1[[#This Row],[Base para Mejor precio]]*(1-$F$2))</f>
        <v>831.124476</v>
      </c>
      <c r="F8187" s="12" t="s">
        <v>17</v>
      </c>
      <c r="G8187" s="15"/>
      <c r="H8187" s="14" t="n">
        <f aca="false">IFERROR(IF($F$3=0,"-",Tabla1[[#This Row],[Precio de Cliente neto]]*(1+$F$3)),"-")</f>
        <v>1385.20746</v>
      </c>
      <c r="I8187" s="14" t="n">
        <v>1319.2452</v>
      </c>
      <c r="J8187" s="14" t="n">
        <v>1187.32068</v>
      </c>
    </row>
    <row r="8188" customFormat="false" ht="15" hidden="false" customHeight="false" outlineLevel="0" collapsed="false">
      <c r="A8188" s="12" t="n">
        <v>88867</v>
      </c>
      <c r="B8188" s="13" t="s">
        <v>8201</v>
      </c>
      <c r="C8188" s="14" t="n">
        <f aca="false">IF($F$2=0," - ",Tabla1[[#This Row],[Base Precio de Lista neto]])</f>
        <v>1544.1166</v>
      </c>
      <c r="D8188" s="14" t="n">
        <f aca="false">IF($F$2=0," - ",Tabla1[[#This Row],[Base Precio de Lista neto]]*(1-$F$2))</f>
        <v>1080.88162</v>
      </c>
      <c r="E8188" s="14" t="n">
        <f aca="false">IF($F$2=0," - ",Tabla1[[#This Row],[Base para Mejor precio]]*(1-$F$2))</f>
        <v>972.793458</v>
      </c>
      <c r="F8188" s="12" t="s">
        <v>17</v>
      </c>
      <c r="G8188" s="15"/>
      <c r="H8188" s="14" t="n">
        <f aca="false">IFERROR(IF($F$3=0,"-",Tabla1[[#This Row],[Precio de Cliente neto]]*(1+$F$3)),"-")</f>
        <v>1621.32243</v>
      </c>
      <c r="I8188" s="14" t="n">
        <v>1544.1166</v>
      </c>
      <c r="J8188" s="14" t="n">
        <v>1389.70494</v>
      </c>
    </row>
    <row r="8189" customFormat="false" ht="15" hidden="false" customHeight="false" outlineLevel="0" collapsed="false">
      <c r="A8189" s="12" t="n">
        <v>88868</v>
      </c>
      <c r="B8189" s="13" t="s">
        <v>8202</v>
      </c>
      <c r="C8189" s="14" t="n">
        <f aca="false">IF($F$2=0," - ",Tabla1[[#This Row],[Base Precio de Lista neto]])</f>
        <v>1544.1166</v>
      </c>
      <c r="D8189" s="14" t="n">
        <f aca="false">IF($F$2=0," - ",Tabla1[[#This Row],[Base Precio de Lista neto]]*(1-$F$2))</f>
        <v>1080.88162</v>
      </c>
      <c r="E8189" s="14" t="n">
        <f aca="false">IF($F$2=0," - ",Tabla1[[#This Row],[Base para Mejor precio]]*(1-$F$2))</f>
        <v>972.793458</v>
      </c>
      <c r="F8189" s="12" t="s">
        <v>17</v>
      </c>
      <c r="G8189" s="15"/>
      <c r="H8189" s="14" t="n">
        <f aca="false">IFERROR(IF($F$3=0,"-",Tabla1[[#This Row],[Precio de Cliente neto]]*(1+$F$3)),"-")</f>
        <v>1621.32243</v>
      </c>
      <c r="I8189" s="14" t="n">
        <v>1544.1166</v>
      </c>
      <c r="J8189" s="14" t="n">
        <v>1389.70494</v>
      </c>
    </row>
    <row r="8190" customFormat="false" ht="15" hidden="false" customHeight="false" outlineLevel="0" collapsed="false">
      <c r="A8190" s="12" t="n">
        <v>88869</v>
      </c>
      <c r="B8190" s="13" t="s">
        <v>8203</v>
      </c>
      <c r="C8190" s="14" t="n">
        <f aca="false">IF($F$2=0," - ",Tabla1[[#This Row],[Base Precio de Lista neto]])</f>
        <v>1319.2452</v>
      </c>
      <c r="D8190" s="14" t="n">
        <f aca="false">IF($F$2=0," - ",Tabla1[[#This Row],[Base Precio de Lista neto]]*(1-$F$2))</f>
        <v>923.47164</v>
      </c>
      <c r="E8190" s="14" t="n">
        <f aca="false">IF($F$2=0," - ",Tabla1[[#This Row],[Base para Mejor precio]]*(1-$F$2))</f>
        <v>831.124476</v>
      </c>
      <c r="F8190" s="12" t="s">
        <v>17</v>
      </c>
      <c r="G8190" s="15"/>
      <c r="H8190" s="14" t="n">
        <f aca="false">IFERROR(IF($F$3=0,"-",Tabla1[[#This Row],[Precio de Cliente neto]]*(1+$F$3)),"-")</f>
        <v>1385.20746</v>
      </c>
      <c r="I8190" s="14" t="n">
        <v>1319.2452</v>
      </c>
      <c r="J8190" s="14" t="n">
        <v>1187.32068</v>
      </c>
    </row>
    <row r="8191" customFormat="false" ht="15" hidden="false" customHeight="false" outlineLevel="0" collapsed="false">
      <c r="A8191" s="12" t="n">
        <v>88870</v>
      </c>
      <c r="B8191" s="13" t="s">
        <v>8204</v>
      </c>
      <c r="C8191" s="14" t="n">
        <f aca="false">IF($F$2=0," - ",Tabla1[[#This Row],[Base Precio de Lista neto]])</f>
        <v>1319.2452</v>
      </c>
      <c r="D8191" s="14" t="n">
        <f aca="false">IF($F$2=0," - ",Tabla1[[#This Row],[Base Precio de Lista neto]]*(1-$F$2))</f>
        <v>923.47164</v>
      </c>
      <c r="E8191" s="14" t="n">
        <f aca="false">IF($F$2=0," - ",Tabla1[[#This Row],[Base para Mejor precio]]*(1-$F$2))</f>
        <v>831.124476</v>
      </c>
      <c r="F8191" s="12" t="s">
        <v>17</v>
      </c>
      <c r="G8191" s="15"/>
      <c r="H8191" s="14" t="n">
        <f aca="false">IFERROR(IF($F$3=0,"-",Tabla1[[#This Row],[Precio de Cliente neto]]*(1+$F$3)),"-")</f>
        <v>1385.20746</v>
      </c>
      <c r="I8191" s="14" t="n">
        <v>1319.2452</v>
      </c>
      <c r="J8191" s="14" t="n">
        <v>1187.32068</v>
      </c>
    </row>
    <row r="8192" customFormat="false" ht="15" hidden="false" customHeight="false" outlineLevel="0" collapsed="false">
      <c r="A8192" s="12" t="n">
        <v>88872</v>
      </c>
      <c r="B8192" s="13" t="s">
        <v>8205</v>
      </c>
      <c r="C8192" s="14" t="n">
        <f aca="false">IF($F$2=0," - ",Tabla1[[#This Row],[Base Precio de Lista neto]])</f>
        <v>618</v>
      </c>
      <c r="D8192" s="14" t="n">
        <f aca="false">IF($F$2=0," - ",Tabla1[[#This Row],[Base Precio de Lista neto]]*(1-$F$2))</f>
        <v>432.6</v>
      </c>
      <c r="E8192" s="14" t="n">
        <f aca="false">IF($F$2=0," - ",Tabla1[[#This Row],[Base para Mejor precio]]*(1-$F$2))</f>
        <v>389.34</v>
      </c>
      <c r="F8192" s="12" t="s">
        <v>17</v>
      </c>
      <c r="G8192" s="15"/>
      <c r="H8192" s="14" t="n">
        <f aca="false">IFERROR(IF($F$3=0,"-",Tabla1[[#This Row],[Precio de Cliente neto]]*(1+$F$3)),"-")</f>
        <v>648.9</v>
      </c>
      <c r="I8192" s="14" t="n">
        <v>618</v>
      </c>
      <c r="J8192" s="14" t="n">
        <v>556.2</v>
      </c>
    </row>
    <row r="8193" customFormat="false" ht="15" hidden="false" customHeight="false" outlineLevel="0" collapsed="false">
      <c r="A8193" s="12" t="n">
        <v>88875</v>
      </c>
      <c r="B8193" s="13" t="s">
        <v>8206</v>
      </c>
      <c r="C8193" s="14" t="n">
        <f aca="false">IF($F$2=0," - ",Tabla1[[#This Row],[Base Precio de Lista neto]])</f>
        <v>88.0217</v>
      </c>
      <c r="D8193" s="14" t="n">
        <f aca="false">IF($F$2=0," - ",Tabla1[[#This Row],[Base Precio de Lista neto]]*(1-$F$2))</f>
        <v>61.61519</v>
      </c>
      <c r="E8193" s="14" t="n">
        <f aca="false">IF($F$2=0," - ",Tabla1[[#This Row],[Base para Mejor precio]]*(1-$F$2))</f>
        <v>55.453671</v>
      </c>
      <c r="F8193" s="12" t="s">
        <v>17</v>
      </c>
      <c r="G8193" s="15"/>
      <c r="H8193" s="14" t="n">
        <f aca="false">IFERROR(IF($F$3=0,"-",Tabla1[[#This Row],[Precio de Cliente neto]]*(1+$F$3)),"-")</f>
        <v>92.422785</v>
      </c>
      <c r="I8193" s="14" t="n">
        <v>88.0217</v>
      </c>
      <c r="J8193" s="14" t="n">
        <v>79.21953</v>
      </c>
    </row>
    <row r="8194" customFormat="false" ht="15" hidden="false" customHeight="false" outlineLevel="0" collapsed="false">
      <c r="A8194" s="12" t="n">
        <v>88878</v>
      </c>
      <c r="B8194" s="13" t="s">
        <v>8207</v>
      </c>
      <c r="C8194" s="14" t="n">
        <f aca="false">IF($F$2=0," - ",Tabla1[[#This Row],[Base Precio de Lista neto]])</f>
        <v>114.0078</v>
      </c>
      <c r="D8194" s="14" t="n">
        <f aca="false">IF($F$2=0," - ",Tabla1[[#This Row],[Base Precio de Lista neto]]*(1-$F$2))</f>
        <v>79.80546</v>
      </c>
      <c r="E8194" s="14" t="n">
        <f aca="false">IF($F$2=0," - ",Tabla1[[#This Row],[Base para Mejor precio]]*(1-$F$2))</f>
        <v>71.824914</v>
      </c>
      <c r="F8194" s="12" t="s">
        <v>17</v>
      </c>
      <c r="G8194" s="15"/>
      <c r="H8194" s="14" t="n">
        <f aca="false">IFERROR(IF($F$3=0,"-",Tabla1[[#This Row],[Precio de Cliente neto]]*(1+$F$3)),"-")</f>
        <v>119.70819</v>
      </c>
      <c r="I8194" s="14" t="n">
        <v>114.0078</v>
      </c>
      <c r="J8194" s="14" t="n">
        <v>102.60702</v>
      </c>
    </row>
    <row r="8195" customFormat="false" ht="15" hidden="false" customHeight="false" outlineLevel="0" collapsed="false">
      <c r="A8195" s="12" t="n">
        <v>88880</v>
      </c>
      <c r="B8195" s="13" t="s">
        <v>8208</v>
      </c>
      <c r="C8195" s="14" t="n">
        <f aca="false">IF($F$2=0," - ",Tabla1[[#This Row],[Base Precio de Lista neto]])</f>
        <v>142.9366</v>
      </c>
      <c r="D8195" s="14" t="n">
        <f aca="false">IF($F$2=0," - ",Tabla1[[#This Row],[Base Precio de Lista neto]]*(1-$F$2))</f>
        <v>100.05562</v>
      </c>
      <c r="E8195" s="14" t="n">
        <f aca="false">IF($F$2=0," - ",Tabla1[[#This Row],[Base para Mejor precio]]*(1-$F$2))</f>
        <v>90.050058</v>
      </c>
      <c r="F8195" s="12" t="s">
        <v>17</v>
      </c>
      <c r="G8195" s="15"/>
      <c r="H8195" s="14" t="n">
        <f aca="false">IFERROR(IF($F$3=0,"-",Tabla1[[#This Row],[Precio de Cliente neto]]*(1+$F$3)),"-")</f>
        <v>150.08343</v>
      </c>
      <c r="I8195" s="14" t="n">
        <v>142.9366</v>
      </c>
      <c r="J8195" s="14" t="n">
        <v>128.64294</v>
      </c>
    </row>
    <row r="8196" customFormat="false" ht="15" hidden="false" customHeight="false" outlineLevel="0" collapsed="false">
      <c r="A8196" s="12" t="n">
        <v>88882</v>
      </c>
      <c r="B8196" s="13" t="s">
        <v>8209</v>
      </c>
      <c r="C8196" s="14" t="n">
        <f aca="false">IF($F$2=0," - ",Tabla1[[#This Row],[Base Precio de Lista neto]])</f>
        <v>172.8115</v>
      </c>
      <c r="D8196" s="14" t="n">
        <f aca="false">IF($F$2=0," - ",Tabla1[[#This Row],[Base Precio de Lista neto]]*(1-$F$2))</f>
        <v>120.96805</v>
      </c>
      <c r="E8196" s="14" t="n">
        <f aca="false">IF($F$2=0," - ",Tabla1[[#This Row],[Base para Mejor precio]]*(1-$F$2))</f>
        <v>108.871245</v>
      </c>
      <c r="F8196" s="12" t="s">
        <v>17</v>
      </c>
      <c r="G8196" s="15"/>
      <c r="H8196" s="14" t="n">
        <f aca="false">IFERROR(IF($F$3=0,"-",Tabla1[[#This Row],[Precio de Cliente neto]]*(1+$F$3)),"-")</f>
        <v>181.452075</v>
      </c>
      <c r="I8196" s="14" t="n">
        <v>172.8115</v>
      </c>
      <c r="J8196" s="14" t="n">
        <v>155.53035</v>
      </c>
    </row>
    <row r="8197" customFormat="false" ht="15" hidden="false" customHeight="false" outlineLevel="0" collapsed="false">
      <c r="A8197" s="12" t="n">
        <v>88885</v>
      </c>
      <c r="B8197" s="13" t="s">
        <v>8210</v>
      </c>
      <c r="C8197" s="14" t="n">
        <f aca="false">IF($F$2=0," - ",Tabla1[[#This Row],[Base Precio de Lista neto]])</f>
        <v>206.601</v>
      </c>
      <c r="D8197" s="14" t="n">
        <f aca="false">IF($F$2=0," - ",Tabla1[[#This Row],[Base Precio de Lista neto]]*(1-$F$2))</f>
        <v>144.6207</v>
      </c>
      <c r="E8197" s="14" t="n">
        <f aca="false">IF($F$2=0," - ",Tabla1[[#This Row],[Base para Mejor precio]]*(1-$F$2))</f>
        <v>130.15863</v>
      </c>
      <c r="F8197" s="12" t="s">
        <v>17</v>
      </c>
      <c r="G8197" s="15"/>
      <c r="H8197" s="14" t="n">
        <f aca="false">IFERROR(IF($F$3=0,"-",Tabla1[[#This Row],[Precio de Cliente neto]]*(1+$F$3)),"-")</f>
        <v>216.93105</v>
      </c>
      <c r="I8197" s="14" t="n">
        <v>206.601</v>
      </c>
      <c r="J8197" s="14" t="n">
        <v>185.9409</v>
      </c>
    </row>
    <row r="8198" customFormat="false" ht="15" hidden="false" customHeight="false" outlineLevel="0" collapsed="false">
      <c r="A8198" s="12" t="n">
        <v>88887</v>
      </c>
      <c r="B8198" s="13" t="s">
        <v>8211</v>
      </c>
      <c r="C8198" s="14" t="n">
        <f aca="false">IF($F$2=0," - ",Tabla1[[#This Row],[Base Precio de Lista neto]])</f>
        <v>274.3649</v>
      </c>
      <c r="D8198" s="14" t="n">
        <f aca="false">IF($F$2=0," - ",Tabla1[[#This Row],[Base Precio de Lista neto]]*(1-$F$2))</f>
        <v>192.05543</v>
      </c>
      <c r="E8198" s="14" t="n">
        <f aca="false">IF($F$2=0," - ",Tabla1[[#This Row],[Base para Mejor precio]]*(1-$F$2))</f>
        <v>172.849887</v>
      </c>
      <c r="F8198" s="12" t="s">
        <v>17</v>
      </c>
      <c r="G8198" s="15"/>
      <c r="H8198" s="14" t="n">
        <f aca="false">IFERROR(IF($F$3=0,"-",Tabla1[[#This Row],[Precio de Cliente neto]]*(1+$F$3)),"-")</f>
        <v>288.083145</v>
      </c>
      <c r="I8198" s="14" t="n">
        <v>274.3649</v>
      </c>
      <c r="J8198" s="14" t="n">
        <v>246.92841</v>
      </c>
    </row>
    <row r="8199" customFormat="false" ht="15" hidden="false" customHeight="false" outlineLevel="0" collapsed="false">
      <c r="A8199" s="12" t="n">
        <v>88888</v>
      </c>
      <c r="B8199" s="13" t="s">
        <v>8212</v>
      </c>
      <c r="C8199" s="14" t="n">
        <f aca="false">IF($F$2=0," - ",Tabla1[[#This Row],[Base Precio de Lista neto]])</f>
        <v>319.1116</v>
      </c>
      <c r="D8199" s="14" t="n">
        <f aca="false">IF($F$2=0," - ",Tabla1[[#This Row],[Base Precio de Lista neto]]*(1-$F$2))</f>
        <v>223.37812</v>
      </c>
      <c r="E8199" s="14" t="n">
        <f aca="false">IF($F$2=0," - ",Tabla1[[#This Row],[Base para Mejor precio]]*(1-$F$2))</f>
        <v>201.040308</v>
      </c>
      <c r="F8199" s="12" t="s">
        <v>17</v>
      </c>
      <c r="G8199" s="15"/>
      <c r="H8199" s="14" t="n">
        <f aca="false">IFERROR(IF($F$3=0,"-",Tabla1[[#This Row],[Precio de Cliente neto]]*(1+$F$3)),"-")</f>
        <v>335.06718</v>
      </c>
      <c r="I8199" s="14" t="n">
        <v>319.1116</v>
      </c>
      <c r="J8199" s="14" t="n">
        <v>287.20044</v>
      </c>
    </row>
    <row r="8200" customFormat="false" ht="15" hidden="false" customHeight="false" outlineLevel="0" collapsed="false">
      <c r="A8200" s="12" t="n">
        <v>88889</v>
      </c>
      <c r="B8200" s="13" t="s">
        <v>8213</v>
      </c>
      <c r="C8200" s="14" t="n">
        <f aca="false">IF($F$2=0," - ",Tabla1[[#This Row],[Base Precio de Lista neto]])</f>
        <v>401.5105</v>
      </c>
      <c r="D8200" s="14" t="n">
        <f aca="false">IF($F$2=0," - ",Tabla1[[#This Row],[Base Precio de Lista neto]]*(1-$F$2))</f>
        <v>281.05735</v>
      </c>
      <c r="E8200" s="14" t="n">
        <f aca="false">IF($F$2=0," - ",Tabla1[[#This Row],[Base para Mejor precio]]*(1-$F$2))</f>
        <v>252.951615</v>
      </c>
      <c r="F8200" s="12" t="s">
        <v>17</v>
      </c>
      <c r="G8200" s="15"/>
      <c r="H8200" s="14" t="n">
        <f aca="false">IFERROR(IF($F$3=0,"-",Tabla1[[#This Row],[Precio de Cliente neto]]*(1+$F$3)),"-")</f>
        <v>421.586025</v>
      </c>
      <c r="I8200" s="14" t="n">
        <v>401.5105</v>
      </c>
      <c r="J8200" s="14" t="n">
        <v>361.35945</v>
      </c>
    </row>
    <row r="8201" customFormat="false" ht="15" hidden="false" customHeight="false" outlineLevel="0" collapsed="false">
      <c r="A8201" s="12" t="n">
        <v>88897</v>
      </c>
      <c r="B8201" s="13" t="s">
        <v>8214</v>
      </c>
      <c r="C8201" s="14" t="n">
        <f aca="false">IF($F$2=0," - ",Tabla1[[#This Row],[Base Precio de Lista neto]])</f>
        <v>880.7138</v>
      </c>
      <c r="D8201" s="14" t="n">
        <f aca="false">IF($F$2=0," - ",Tabla1[[#This Row],[Base Precio de Lista neto]]*(1-$F$2))</f>
        <v>616.49966</v>
      </c>
      <c r="E8201" s="14" t="n">
        <f aca="false">IF($F$2=0," - ",Tabla1[[#This Row],[Base para Mejor precio]]*(1-$F$2))</f>
        <v>554.849694</v>
      </c>
      <c r="F8201" s="12" t="s">
        <v>17</v>
      </c>
      <c r="G8201" s="15"/>
      <c r="H8201" s="14" t="n">
        <f aca="false">IFERROR(IF($F$3=0,"-",Tabla1[[#This Row],[Precio de Cliente neto]]*(1+$F$3)),"-")</f>
        <v>924.74949</v>
      </c>
      <c r="I8201" s="14" t="n">
        <v>880.7138</v>
      </c>
      <c r="J8201" s="14" t="n">
        <v>792.64242</v>
      </c>
    </row>
    <row r="8202" customFormat="false" ht="15" hidden="false" customHeight="false" outlineLevel="0" collapsed="false">
      <c r="A8202" s="12" t="n">
        <v>88900</v>
      </c>
      <c r="B8202" s="13" t="s">
        <v>8215</v>
      </c>
      <c r="C8202" s="14" t="n">
        <f aca="false">IF($F$2=0," - ",Tabla1[[#This Row],[Base Precio de Lista neto]])</f>
        <v>126.3836</v>
      </c>
      <c r="D8202" s="14" t="n">
        <f aca="false">IF($F$2=0," - ",Tabla1[[#This Row],[Base Precio de Lista neto]]*(1-$F$2))</f>
        <v>88.46852</v>
      </c>
      <c r="E8202" s="14" t="n">
        <f aca="false">IF($F$2=0," - ",Tabla1[[#This Row],[Base para Mejor precio]]*(1-$F$2))</f>
        <v>79.621668</v>
      </c>
      <c r="F8202" s="12" t="s">
        <v>17</v>
      </c>
      <c r="G8202" s="15"/>
      <c r="H8202" s="14" t="n">
        <f aca="false">IFERROR(IF($F$3=0,"-",Tabla1[[#This Row],[Precio de Cliente neto]]*(1+$F$3)),"-")</f>
        <v>132.70278</v>
      </c>
      <c r="I8202" s="14" t="n">
        <v>126.3836</v>
      </c>
      <c r="J8202" s="14" t="n">
        <v>113.74524</v>
      </c>
    </row>
    <row r="8203" customFormat="false" ht="15" hidden="false" customHeight="false" outlineLevel="0" collapsed="false">
      <c r="A8203" s="12" t="n">
        <v>88903</v>
      </c>
      <c r="B8203" s="13" t="s">
        <v>8216</v>
      </c>
      <c r="C8203" s="14" t="n">
        <f aca="false">IF($F$2=0," - ",Tabla1[[#This Row],[Base Precio de Lista neto]])</f>
        <v>176.1748</v>
      </c>
      <c r="D8203" s="14" t="n">
        <f aca="false">IF($F$2=0," - ",Tabla1[[#This Row],[Base Precio de Lista neto]]*(1-$F$2))</f>
        <v>123.32236</v>
      </c>
      <c r="E8203" s="14" t="n">
        <f aca="false">IF($F$2=0," - ",Tabla1[[#This Row],[Base para Mejor precio]]*(1-$F$2))</f>
        <v>110.990124</v>
      </c>
      <c r="F8203" s="12" t="s">
        <v>17</v>
      </c>
      <c r="G8203" s="15"/>
      <c r="H8203" s="14" t="n">
        <f aca="false">IFERROR(IF($F$3=0,"-",Tabla1[[#This Row],[Precio de Cliente neto]]*(1+$F$3)),"-")</f>
        <v>184.98354</v>
      </c>
      <c r="I8203" s="14" t="n">
        <v>176.1748</v>
      </c>
      <c r="J8203" s="14" t="n">
        <v>158.55732</v>
      </c>
    </row>
    <row r="8204" customFormat="false" ht="15" hidden="false" customHeight="false" outlineLevel="0" collapsed="false">
      <c r="A8204" s="12" t="n">
        <v>88905</v>
      </c>
      <c r="B8204" s="13" t="s">
        <v>8217</v>
      </c>
      <c r="C8204" s="14" t="n">
        <f aca="false">IF($F$2=0," - ",Tabla1[[#This Row],[Base Precio de Lista neto]])</f>
        <v>218.3989</v>
      </c>
      <c r="D8204" s="14" t="n">
        <f aca="false">IF($F$2=0," - ",Tabla1[[#This Row],[Base Precio de Lista neto]]*(1-$F$2))</f>
        <v>152.87923</v>
      </c>
      <c r="E8204" s="14" t="n">
        <f aca="false">IF($F$2=0," - ",Tabla1[[#This Row],[Base para Mejor precio]]*(1-$F$2))</f>
        <v>137.591307</v>
      </c>
      <c r="F8204" s="12" t="s">
        <v>17</v>
      </c>
      <c r="G8204" s="15"/>
      <c r="H8204" s="14" t="n">
        <f aca="false">IFERROR(IF($F$3=0,"-",Tabla1[[#This Row],[Precio de Cliente neto]]*(1+$F$3)),"-")</f>
        <v>229.318845</v>
      </c>
      <c r="I8204" s="14" t="n">
        <v>218.3989</v>
      </c>
      <c r="J8204" s="14" t="n">
        <v>196.55901</v>
      </c>
    </row>
    <row r="8205" customFormat="false" ht="15" hidden="false" customHeight="false" outlineLevel="0" collapsed="false">
      <c r="A8205" s="12" t="n">
        <v>88907</v>
      </c>
      <c r="B8205" s="13" t="s">
        <v>8218</v>
      </c>
      <c r="C8205" s="14" t="n">
        <f aca="false">IF($F$2=0," - ",Tabla1[[#This Row],[Base Precio de Lista neto]])</f>
        <v>266.0095</v>
      </c>
      <c r="D8205" s="14" t="n">
        <f aca="false">IF($F$2=0," - ",Tabla1[[#This Row],[Base Precio de Lista neto]]*(1-$F$2))</f>
        <v>186.20665</v>
      </c>
      <c r="E8205" s="14" t="n">
        <f aca="false">IF($F$2=0," - ",Tabla1[[#This Row],[Base para Mejor precio]]*(1-$F$2))</f>
        <v>167.585985</v>
      </c>
      <c r="F8205" s="12" t="s">
        <v>17</v>
      </c>
      <c r="G8205" s="15"/>
      <c r="H8205" s="14" t="n">
        <f aca="false">IFERROR(IF($F$3=0,"-",Tabla1[[#This Row],[Precio de Cliente neto]]*(1+$F$3)),"-")</f>
        <v>279.309975</v>
      </c>
      <c r="I8205" s="14" t="n">
        <v>266.0095</v>
      </c>
      <c r="J8205" s="14" t="n">
        <v>239.40855</v>
      </c>
    </row>
    <row r="8206" customFormat="false" ht="15" hidden="false" customHeight="false" outlineLevel="0" collapsed="false">
      <c r="A8206" s="12" t="n">
        <v>88910</v>
      </c>
      <c r="B8206" s="13" t="s">
        <v>8219</v>
      </c>
      <c r="C8206" s="14" t="n">
        <f aca="false">IF($F$2=0," - ",Tabla1[[#This Row],[Base Precio de Lista neto]])</f>
        <v>319.7684</v>
      </c>
      <c r="D8206" s="14" t="n">
        <f aca="false">IF($F$2=0," - ",Tabla1[[#This Row],[Base Precio de Lista neto]]*(1-$F$2))</f>
        <v>223.83788</v>
      </c>
      <c r="E8206" s="14" t="n">
        <f aca="false">IF($F$2=0," - ",Tabla1[[#This Row],[Base para Mejor precio]]*(1-$F$2))</f>
        <v>201.454092</v>
      </c>
      <c r="F8206" s="12" t="s">
        <v>17</v>
      </c>
      <c r="G8206" s="15"/>
      <c r="H8206" s="14" t="n">
        <f aca="false">IFERROR(IF($F$3=0,"-",Tabla1[[#This Row],[Precio de Cliente neto]]*(1+$F$3)),"-")</f>
        <v>335.75682</v>
      </c>
      <c r="I8206" s="14" t="n">
        <v>319.7684</v>
      </c>
      <c r="J8206" s="14" t="n">
        <v>287.79156</v>
      </c>
    </row>
    <row r="8207" customFormat="false" ht="15" hidden="false" customHeight="false" outlineLevel="0" collapsed="false">
      <c r="A8207" s="12" t="n">
        <v>88912</v>
      </c>
      <c r="B8207" s="13" t="s">
        <v>8220</v>
      </c>
      <c r="C8207" s="14" t="n">
        <f aca="false">IF($F$2=0," - ",Tabla1[[#This Row],[Base Precio de Lista neto]])</f>
        <v>423.0822</v>
      </c>
      <c r="D8207" s="14" t="n">
        <f aca="false">IF($F$2=0," - ",Tabla1[[#This Row],[Base Precio de Lista neto]]*(1-$F$2))</f>
        <v>296.15754</v>
      </c>
      <c r="E8207" s="14" t="n">
        <f aca="false">IF($F$2=0," - ",Tabla1[[#This Row],[Base para Mejor precio]]*(1-$F$2))</f>
        <v>266.541786</v>
      </c>
      <c r="F8207" s="12" t="s">
        <v>17</v>
      </c>
      <c r="G8207" s="15"/>
      <c r="H8207" s="14" t="n">
        <f aca="false">IFERROR(IF($F$3=0,"-",Tabla1[[#This Row],[Precio de Cliente neto]]*(1+$F$3)),"-")</f>
        <v>444.23631</v>
      </c>
      <c r="I8207" s="14" t="n">
        <v>423.0822</v>
      </c>
      <c r="J8207" s="14" t="n">
        <v>380.77398</v>
      </c>
    </row>
    <row r="8208" customFormat="false" ht="15" hidden="false" customHeight="false" outlineLevel="0" collapsed="false">
      <c r="A8208" s="12" t="n">
        <v>88913</v>
      </c>
      <c r="B8208" s="13" t="s">
        <v>8221</v>
      </c>
      <c r="C8208" s="14" t="n">
        <f aca="false">IF($F$2=0," - ",Tabla1[[#This Row],[Base Precio de Lista neto]])</f>
        <v>492.9217</v>
      </c>
      <c r="D8208" s="14" t="n">
        <f aca="false">IF($F$2=0," - ",Tabla1[[#This Row],[Base Precio de Lista neto]]*(1-$F$2))</f>
        <v>345.04519</v>
      </c>
      <c r="E8208" s="14" t="n">
        <f aca="false">IF($F$2=0," - ",Tabla1[[#This Row],[Base para Mejor precio]]*(1-$F$2))</f>
        <v>310.540671</v>
      </c>
      <c r="F8208" s="12" t="s">
        <v>17</v>
      </c>
      <c r="G8208" s="15"/>
      <c r="H8208" s="14" t="n">
        <f aca="false">IFERROR(IF($F$3=0,"-",Tabla1[[#This Row],[Precio de Cliente neto]]*(1+$F$3)),"-")</f>
        <v>517.567785</v>
      </c>
      <c r="I8208" s="14" t="n">
        <v>492.9217</v>
      </c>
      <c r="J8208" s="14" t="n">
        <v>443.62953</v>
      </c>
    </row>
    <row r="8209" customFormat="false" ht="15" hidden="false" customHeight="false" outlineLevel="0" collapsed="false">
      <c r="A8209" s="12" t="n">
        <v>88914</v>
      </c>
      <c r="B8209" s="13" t="s">
        <v>8222</v>
      </c>
      <c r="C8209" s="14" t="n">
        <f aca="false">IF($F$2=0," - ",Tabla1[[#This Row],[Base Precio de Lista neto]])</f>
        <v>614.6806</v>
      </c>
      <c r="D8209" s="14" t="n">
        <f aca="false">IF($F$2=0," - ",Tabla1[[#This Row],[Base Precio de Lista neto]]*(1-$F$2))</f>
        <v>430.27642</v>
      </c>
      <c r="E8209" s="14" t="n">
        <f aca="false">IF($F$2=0," - ",Tabla1[[#This Row],[Base para Mejor precio]]*(1-$F$2))</f>
        <v>387.248778</v>
      </c>
      <c r="F8209" s="12" t="s">
        <v>17</v>
      </c>
      <c r="G8209" s="15"/>
      <c r="H8209" s="14" t="n">
        <f aca="false">IFERROR(IF($F$3=0,"-",Tabla1[[#This Row],[Precio de Cliente neto]]*(1+$F$3)),"-")</f>
        <v>645.41463</v>
      </c>
      <c r="I8209" s="14" t="n">
        <v>614.6806</v>
      </c>
      <c r="J8209" s="14" t="n">
        <v>553.21254</v>
      </c>
    </row>
    <row r="8210" customFormat="false" ht="15" hidden="false" customHeight="false" outlineLevel="0" collapsed="false">
      <c r="A8210" s="12" t="n">
        <v>88922</v>
      </c>
      <c r="B8210" s="13" t="s">
        <v>8223</v>
      </c>
      <c r="C8210" s="14" t="n">
        <f aca="false">IF($F$2=0," - ",Tabla1[[#This Row],[Base Precio de Lista neto]])</f>
        <v>1285.7136</v>
      </c>
      <c r="D8210" s="14" t="n">
        <f aca="false">IF($F$2=0," - ",Tabla1[[#This Row],[Base Precio de Lista neto]]*(1-$F$2))</f>
        <v>899.99952</v>
      </c>
      <c r="E8210" s="14" t="n">
        <f aca="false">IF($F$2=0," - ",Tabla1[[#This Row],[Base para Mejor precio]]*(1-$F$2))</f>
        <v>809.999568</v>
      </c>
      <c r="F8210" s="12" t="s">
        <v>17</v>
      </c>
      <c r="G8210" s="15"/>
      <c r="H8210" s="14" t="n">
        <f aca="false">IFERROR(IF($F$3=0,"-",Tabla1[[#This Row],[Precio de Cliente neto]]*(1+$F$3)),"-")</f>
        <v>1349.99928</v>
      </c>
      <c r="I8210" s="14" t="n">
        <v>1285.7136</v>
      </c>
      <c r="J8210" s="14" t="n">
        <v>1157.14224</v>
      </c>
    </row>
    <row r="8211" customFormat="false" ht="15" hidden="false" customHeight="false" outlineLevel="0" collapsed="false">
      <c r="A8211" s="12" t="n">
        <v>88923</v>
      </c>
      <c r="B8211" s="13" t="s">
        <v>8224</v>
      </c>
      <c r="C8211" s="14" t="n">
        <f aca="false">IF($F$2=0," - ",Tabla1[[#This Row],[Base Precio de Lista neto]])</f>
        <v>1094.9041</v>
      </c>
      <c r="D8211" s="14" t="n">
        <f aca="false">IF($F$2=0," - ",Tabla1[[#This Row],[Base Precio de Lista neto]]*(1-$F$2))</f>
        <v>766.43287</v>
      </c>
      <c r="E8211" s="14" t="n">
        <f aca="false">IF($F$2=0," - ",Tabla1[[#This Row],[Base para Mejor precio]]*(1-$F$2))</f>
        <v>689.789583</v>
      </c>
      <c r="F8211" s="12" t="s">
        <v>31</v>
      </c>
      <c r="G8211" s="15"/>
      <c r="H8211" s="14" t="n">
        <f aca="false">IFERROR(IF($F$3=0,"-",Tabla1[[#This Row],[Precio de Cliente neto]]*(1+$F$3)),"-")</f>
        <v>1149.649305</v>
      </c>
      <c r="I8211" s="14" t="n">
        <v>1094.9041</v>
      </c>
      <c r="J8211" s="14" t="n">
        <v>985.41369</v>
      </c>
    </row>
    <row r="8212" customFormat="false" ht="15" hidden="false" customHeight="false" outlineLevel="0" collapsed="false">
      <c r="A8212" s="12" t="n">
        <v>88924</v>
      </c>
      <c r="B8212" s="13" t="s">
        <v>8225</v>
      </c>
      <c r="C8212" s="14" t="n">
        <f aca="false">IF($F$2=0," - ",Tabla1[[#This Row],[Base Precio de Lista neto]])</f>
        <v>1462.5278</v>
      </c>
      <c r="D8212" s="14" t="n">
        <f aca="false">IF($F$2=0," - ",Tabla1[[#This Row],[Base Precio de Lista neto]]*(1-$F$2))</f>
        <v>1023.76946</v>
      </c>
      <c r="E8212" s="14" t="n">
        <f aca="false">IF($F$2=0," - ",Tabla1[[#This Row],[Base para Mejor precio]]*(1-$F$2))</f>
        <v>921.392514</v>
      </c>
      <c r="F8212" s="12" t="s">
        <v>31</v>
      </c>
      <c r="G8212" s="15"/>
      <c r="H8212" s="14" t="n">
        <f aca="false">IFERROR(IF($F$3=0,"-",Tabla1[[#This Row],[Precio de Cliente neto]]*(1+$F$3)),"-")</f>
        <v>1535.65419</v>
      </c>
      <c r="I8212" s="14" t="n">
        <v>1462.5278</v>
      </c>
      <c r="J8212" s="14" t="n">
        <v>1316.27502</v>
      </c>
    </row>
    <row r="8213" customFormat="false" ht="15" hidden="false" customHeight="false" outlineLevel="0" collapsed="false">
      <c r="A8213" s="12" t="n">
        <v>88925</v>
      </c>
      <c r="B8213" s="13" t="s">
        <v>8226</v>
      </c>
      <c r="C8213" s="14" t="n">
        <f aca="false">IF($F$2=0," - ",Tabla1[[#This Row],[Base Precio de Lista neto]])</f>
        <v>2205.626</v>
      </c>
      <c r="D8213" s="14" t="n">
        <f aca="false">IF($F$2=0," - ",Tabla1[[#This Row],[Base Precio de Lista neto]]*(1-$F$2))</f>
        <v>1543.9382</v>
      </c>
      <c r="E8213" s="14" t="n">
        <f aca="false">IF($F$2=0," - ",Tabla1[[#This Row],[Base para Mejor precio]]*(1-$F$2))</f>
        <v>1389.54438</v>
      </c>
      <c r="F8213" s="12" t="s">
        <v>31</v>
      </c>
      <c r="G8213" s="15"/>
      <c r="H8213" s="14" t="n">
        <f aca="false">IFERROR(IF($F$3=0,"-",Tabla1[[#This Row],[Precio de Cliente neto]]*(1+$F$3)),"-")</f>
        <v>2315.9073</v>
      </c>
      <c r="I8213" s="14" t="n">
        <v>2205.626</v>
      </c>
      <c r="J8213" s="14" t="n">
        <v>1985.0634</v>
      </c>
    </row>
    <row r="8214" customFormat="false" ht="15" hidden="false" customHeight="false" outlineLevel="0" collapsed="false">
      <c r="A8214" s="12" t="n">
        <v>88926</v>
      </c>
      <c r="B8214" s="13" t="s">
        <v>8227</v>
      </c>
      <c r="C8214" s="14" t="n">
        <f aca="false">IF($F$2=0," - ",Tabla1[[#This Row],[Base Precio de Lista neto]])</f>
        <v>999.6381</v>
      </c>
      <c r="D8214" s="14" t="n">
        <f aca="false">IF($F$2=0," - ",Tabla1[[#This Row],[Base Precio de Lista neto]]*(1-$F$2))</f>
        <v>699.74667</v>
      </c>
      <c r="E8214" s="14" t="n">
        <f aca="false">IF($F$2=0," - ",Tabla1[[#This Row],[Base para Mejor precio]]*(1-$F$2))</f>
        <v>629.772003</v>
      </c>
      <c r="F8214" s="12" t="s">
        <v>31</v>
      </c>
      <c r="G8214" s="15"/>
      <c r="H8214" s="14" t="n">
        <f aca="false">IFERROR(IF($F$3=0,"-",Tabla1[[#This Row],[Precio de Cliente neto]]*(1+$F$3)),"-")</f>
        <v>1049.620005</v>
      </c>
      <c r="I8214" s="14" t="n">
        <v>999.6381</v>
      </c>
      <c r="J8214" s="14" t="n">
        <v>899.67429</v>
      </c>
    </row>
    <row r="8215" customFormat="false" ht="15" hidden="false" customHeight="false" outlineLevel="0" collapsed="false">
      <c r="A8215" s="12" t="n">
        <v>88927</v>
      </c>
      <c r="B8215" s="13" t="s">
        <v>8228</v>
      </c>
      <c r="C8215" s="14" t="n">
        <f aca="false">IF($F$2=0," - ",Tabla1[[#This Row],[Base Precio de Lista neto]])</f>
        <v>1280.7964</v>
      </c>
      <c r="D8215" s="14" t="n">
        <f aca="false">IF($F$2=0," - ",Tabla1[[#This Row],[Base Precio de Lista neto]]*(1-$F$2))</f>
        <v>896.55748</v>
      </c>
      <c r="E8215" s="14" t="n">
        <f aca="false">IF($F$2=0," - ",Tabla1[[#This Row],[Base para Mejor precio]]*(1-$F$2))</f>
        <v>806.901732</v>
      </c>
      <c r="F8215" s="12" t="s">
        <v>31</v>
      </c>
      <c r="G8215" s="15"/>
      <c r="H8215" s="14" t="n">
        <f aca="false">IFERROR(IF($F$3=0,"-",Tabla1[[#This Row],[Precio de Cliente neto]]*(1+$F$3)),"-")</f>
        <v>1344.83622</v>
      </c>
      <c r="I8215" s="14" t="n">
        <v>1280.7964</v>
      </c>
      <c r="J8215" s="14" t="n">
        <v>1152.71676</v>
      </c>
    </row>
    <row r="8216" customFormat="false" ht="15" hidden="false" customHeight="false" outlineLevel="0" collapsed="false">
      <c r="A8216" s="12" t="n">
        <v>88928</v>
      </c>
      <c r="B8216" s="13" t="s">
        <v>8229</v>
      </c>
      <c r="C8216" s="14" t="n">
        <f aca="false">IF($F$2=0," - ",Tabla1[[#This Row],[Base Precio de Lista neto]])</f>
        <v>2181.1248</v>
      </c>
      <c r="D8216" s="14" t="n">
        <f aca="false">IF($F$2=0," - ",Tabla1[[#This Row],[Base Precio de Lista neto]]*(1-$F$2))</f>
        <v>1526.78736</v>
      </c>
      <c r="E8216" s="14" t="n">
        <f aca="false">IF($F$2=0," - ",Tabla1[[#This Row],[Base para Mejor precio]]*(1-$F$2))</f>
        <v>1374.108624</v>
      </c>
      <c r="F8216" s="12" t="s">
        <v>31</v>
      </c>
      <c r="G8216" s="15"/>
      <c r="H8216" s="14" t="n">
        <f aca="false">IFERROR(IF($F$3=0,"-",Tabla1[[#This Row],[Precio de Cliente neto]]*(1+$F$3)),"-")</f>
        <v>2290.18104</v>
      </c>
      <c r="I8216" s="14" t="n">
        <v>2181.1248</v>
      </c>
      <c r="J8216" s="14" t="n">
        <v>1963.01232</v>
      </c>
    </row>
    <row r="8217" customFormat="false" ht="15" hidden="false" customHeight="false" outlineLevel="0" collapsed="false">
      <c r="A8217" s="12" t="n">
        <v>88929</v>
      </c>
      <c r="B8217" s="13" t="s">
        <v>8230</v>
      </c>
      <c r="C8217" s="14" t="n">
        <f aca="false">IF($F$2=0," - ",Tabla1[[#This Row],[Base Precio de Lista neto]])</f>
        <v>876.3636</v>
      </c>
      <c r="D8217" s="14" t="n">
        <f aca="false">IF($F$2=0," - ",Tabla1[[#This Row],[Base Precio de Lista neto]]*(1-$F$2))</f>
        <v>613.45452</v>
      </c>
      <c r="E8217" s="14" t="n">
        <f aca="false">IF($F$2=0," - ",Tabla1[[#This Row],[Base para Mejor precio]]*(1-$F$2))</f>
        <v>552.109068</v>
      </c>
      <c r="F8217" s="12" t="s">
        <v>31</v>
      </c>
      <c r="G8217" s="15"/>
      <c r="H8217" s="14" t="n">
        <f aca="false">IFERROR(IF($F$3=0,"-",Tabla1[[#This Row],[Precio de Cliente neto]]*(1+$F$3)),"-")</f>
        <v>920.18178</v>
      </c>
      <c r="I8217" s="14" t="n">
        <v>876.3636</v>
      </c>
      <c r="J8217" s="14" t="n">
        <v>788.72724</v>
      </c>
    </row>
    <row r="8218" customFormat="false" ht="15" hidden="false" customHeight="false" outlineLevel="0" collapsed="false">
      <c r="A8218" s="12" t="n">
        <v>88930</v>
      </c>
      <c r="B8218" s="13" t="s">
        <v>8231</v>
      </c>
      <c r="C8218" s="14" t="n">
        <f aca="false">IF($F$2=0," - ",Tabla1[[#This Row],[Base Precio de Lista neto]])</f>
        <v>1347.9353</v>
      </c>
      <c r="D8218" s="14" t="n">
        <f aca="false">IF($F$2=0," - ",Tabla1[[#This Row],[Base Precio de Lista neto]]*(1-$F$2))</f>
        <v>943.55471</v>
      </c>
      <c r="E8218" s="14" t="n">
        <f aca="false">IF($F$2=0," - ",Tabla1[[#This Row],[Base para Mejor precio]]*(1-$F$2))</f>
        <v>849.199239</v>
      </c>
      <c r="F8218" s="12" t="s">
        <v>31</v>
      </c>
      <c r="G8218" s="15"/>
      <c r="H8218" s="14" t="n">
        <f aca="false">IFERROR(IF($F$3=0,"-",Tabla1[[#This Row],[Precio de Cliente neto]]*(1+$F$3)),"-")</f>
        <v>1415.332065</v>
      </c>
      <c r="I8218" s="14" t="n">
        <v>1347.9353</v>
      </c>
      <c r="J8218" s="14" t="n">
        <v>1213.14177</v>
      </c>
    </row>
    <row r="8219" customFormat="false" ht="15" hidden="false" customHeight="false" outlineLevel="0" collapsed="false">
      <c r="A8219" s="12" t="n">
        <v>88931</v>
      </c>
      <c r="B8219" s="13" t="s">
        <v>8232</v>
      </c>
      <c r="C8219" s="14" t="n">
        <f aca="false">IF($F$2=0," - ",Tabla1[[#This Row],[Base Precio de Lista neto]])</f>
        <v>2157.1004</v>
      </c>
      <c r="D8219" s="14" t="n">
        <f aca="false">IF($F$2=0," - ",Tabla1[[#This Row],[Base Precio de Lista neto]]*(1-$F$2))</f>
        <v>1509.97028</v>
      </c>
      <c r="E8219" s="14" t="n">
        <f aca="false">IF($F$2=0," - ",Tabla1[[#This Row],[Base para Mejor precio]]*(1-$F$2))</f>
        <v>1358.973252</v>
      </c>
      <c r="F8219" s="12" t="s">
        <v>31</v>
      </c>
      <c r="G8219" s="15"/>
      <c r="H8219" s="14" t="n">
        <f aca="false">IFERROR(IF($F$3=0,"-",Tabla1[[#This Row],[Precio de Cliente neto]]*(1+$F$3)),"-")</f>
        <v>2264.95542</v>
      </c>
      <c r="I8219" s="14" t="n">
        <v>2157.1004</v>
      </c>
      <c r="J8219" s="14" t="n">
        <v>1941.39036</v>
      </c>
    </row>
    <row r="8220" customFormat="false" ht="15" hidden="false" customHeight="false" outlineLevel="0" collapsed="false">
      <c r="A8220" s="12" t="n">
        <v>88932</v>
      </c>
      <c r="B8220" s="13" t="s">
        <v>8233</v>
      </c>
      <c r="C8220" s="14" t="n">
        <f aca="false">IF($F$2=0," - ",Tabla1[[#This Row],[Base Precio de Lista neto]])</f>
        <v>944.1559</v>
      </c>
      <c r="D8220" s="14" t="n">
        <f aca="false">IF($F$2=0," - ",Tabla1[[#This Row],[Base Precio de Lista neto]]*(1-$F$2))</f>
        <v>660.90913</v>
      </c>
      <c r="E8220" s="14" t="n">
        <f aca="false">IF($F$2=0," - ",Tabla1[[#This Row],[Base para Mejor precio]]*(1-$F$2))</f>
        <v>594.818217</v>
      </c>
      <c r="F8220" s="12" t="s">
        <v>31</v>
      </c>
      <c r="G8220" s="15"/>
      <c r="H8220" s="14" t="n">
        <f aca="false">IFERROR(IF($F$3=0,"-",Tabla1[[#This Row],[Precio de Cliente neto]]*(1+$F$3)),"-")</f>
        <v>991.363695</v>
      </c>
      <c r="I8220" s="14" t="n">
        <v>944.1559</v>
      </c>
      <c r="J8220" s="14" t="n">
        <v>849.74031</v>
      </c>
    </row>
    <row r="8221" customFormat="false" ht="15" hidden="false" customHeight="false" outlineLevel="0" collapsed="false">
      <c r="A8221" s="12" t="n">
        <v>88933</v>
      </c>
      <c r="B8221" s="13" t="s">
        <v>8234</v>
      </c>
      <c r="C8221" s="14" t="n">
        <f aca="false">IF($F$2=0," - ",Tabla1[[#This Row],[Base Precio de Lista neto]])</f>
        <v>1287.1013</v>
      </c>
      <c r="D8221" s="14" t="n">
        <f aca="false">IF($F$2=0," - ",Tabla1[[#This Row],[Base Precio de Lista neto]]*(1-$F$2))</f>
        <v>900.97091</v>
      </c>
      <c r="E8221" s="14" t="n">
        <f aca="false">IF($F$2=0," - ",Tabla1[[#This Row],[Base para Mejor precio]]*(1-$F$2))</f>
        <v>810.873819</v>
      </c>
      <c r="F8221" s="12" t="s">
        <v>31</v>
      </c>
      <c r="G8221" s="15"/>
      <c r="H8221" s="14" t="n">
        <f aca="false">IFERROR(IF($F$3=0,"-",Tabla1[[#This Row],[Precio de Cliente neto]]*(1+$F$3)),"-")</f>
        <v>1351.456365</v>
      </c>
      <c r="I8221" s="14" t="n">
        <v>1287.1013</v>
      </c>
      <c r="J8221" s="14" t="n">
        <v>1158.39117</v>
      </c>
    </row>
    <row r="8222" customFormat="false" ht="15" hidden="false" customHeight="false" outlineLevel="0" collapsed="false">
      <c r="A8222" s="12" t="n">
        <v>88934</v>
      </c>
      <c r="B8222" s="13" t="s">
        <v>8235</v>
      </c>
      <c r="C8222" s="14" t="n">
        <f aca="false">IF($F$2=0," - ",Tabla1[[#This Row],[Base Precio de Lista neto]])</f>
        <v>1897.6469</v>
      </c>
      <c r="D8222" s="14" t="n">
        <f aca="false">IF($F$2=0," - ",Tabla1[[#This Row],[Base Precio de Lista neto]]*(1-$F$2))</f>
        <v>1328.35283</v>
      </c>
      <c r="E8222" s="14" t="n">
        <f aca="false">IF($F$2=0," - ",Tabla1[[#This Row],[Base para Mejor precio]]*(1-$F$2))</f>
        <v>1195.517547</v>
      </c>
      <c r="F8222" s="12" t="s">
        <v>31</v>
      </c>
      <c r="G8222" s="15"/>
      <c r="H8222" s="14" t="n">
        <f aca="false">IFERROR(IF($F$3=0,"-",Tabla1[[#This Row],[Precio de Cliente neto]]*(1+$F$3)),"-")</f>
        <v>1992.529245</v>
      </c>
      <c r="I8222" s="14" t="n">
        <v>1897.6469</v>
      </c>
      <c r="J8222" s="14" t="n">
        <v>1707.88221</v>
      </c>
    </row>
    <row r="8223" customFormat="false" ht="15" hidden="false" customHeight="false" outlineLevel="0" collapsed="false">
      <c r="A8223" s="12" t="n">
        <v>88935</v>
      </c>
      <c r="B8223" s="13" t="s">
        <v>8236</v>
      </c>
      <c r="C8223" s="14" t="n">
        <f aca="false">IF($F$2=0," - ",Tabla1[[#This Row],[Base Precio de Lista neto]])</f>
        <v>505.2308</v>
      </c>
      <c r="D8223" s="14" t="n">
        <f aca="false">IF($F$2=0," - ",Tabla1[[#This Row],[Base Precio de Lista neto]]*(1-$F$2))</f>
        <v>353.66156</v>
      </c>
      <c r="E8223" s="14" t="n">
        <f aca="false">IF($F$2=0," - ",Tabla1[[#This Row],[Base para Mejor precio]]*(1-$F$2))</f>
        <v>318.295404</v>
      </c>
      <c r="F8223" s="12" t="s">
        <v>31</v>
      </c>
      <c r="G8223" s="15"/>
      <c r="H8223" s="14" t="n">
        <f aca="false">IFERROR(IF($F$3=0,"-",Tabla1[[#This Row],[Precio de Cliente neto]]*(1+$F$3)),"-")</f>
        <v>530.49234</v>
      </c>
      <c r="I8223" s="14" t="n">
        <v>505.2308</v>
      </c>
      <c r="J8223" s="14" t="n">
        <v>454.70772</v>
      </c>
    </row>
    <row r="8224" customFormat="false" ht="15" hidden="false" customHeight="false" outlineLevel="0" collapsed="false">
      <c r="A8224" s="12" t="n">
        <v>88936</v>
      </c>
      <c r="B8224" s="13" t="s">
        <v>8237</v>
      </c>
      <c r="C8224" s="14" t="n">
        <f aca="false">IF($F$2=0," - ",Tabla1[[#This Row],[Base Precio de Lista neto]])</f>
        <v>638.1982</v>
      </c>
      <c r="D8224" s="14" t="n">
        <f aca="false">IF($F$2=0," - ",Tabla1[[#This Row],[Base Precio de Lista neto]]*(1-$F$2))</f>
        <v>446.73874</v>
      </c>
      <c r="E8224" s="14" t="n">
        <f aca="false">IF($F$2=0," - ",Tabla1[[#This Row],[Base para Mejor precio]]*(1-$F$2))</f>
        <v>402.064866</v>
      </c>
      <c r="F8224" s="12" t="s">
        <v>31</v>
      </c>
      <c r="G8224" s="15"/>
      <c r="H8224" s="14" t="n">
        <f aca="false">IFERROR(IF($F$3=0,"-",Tabla1[[#This Row],[Precio de Cliente neto]]*(1+$F$3)),"-")</f>
        <v>670.10811</v>
      </c>
      <c r="I8224" s="14" t="n">
        <v>638.1982</v>
      </c>
      <c r="J8224" s="14" t="n">
        <v>574.37838</v>
      </c>
    </row>
    <row r="8225" customFormat="false" ht="15" hidden="false" customHeight="false" outlineLevel="0" collapsed="false">
      <c r="A8225" s="12" t="n">
        <v>88937</v>
      </c>
      <c r="B8225" s="13" t="s">
        <v>8238</v>
      </c>
      <c r="C8225" s="14" t="n">
        <f aca="false">IF($F$2=0," - ",Tabla1[[#This Row],[Base Precio de Lista neto]])</f>
        <v>944.1559</v>
      </c>
      <c r="D8225" s="14" t="n">
        <f aca="false">IF($F$2=0," - ",Tabla1[[#This Row],[Base Precio de Lista neto]]*(1-$F$2))</f>
        <v>660.90913</v>
      </c>
      <c r="E8225" s="14" t="n">
        <f aca="false">IF($F$2=0," - ",Tabla1[[#This Row],[Base para Mejor precio]]*(1-$F$2))</f>
        <v>594.818217</v>
      </c>
      <c r="F8225" s="12" t="s">
        <v>31</v>
      </c>
      <c r="G8225" s="15"/>
      <c r="H8225" s="14" t="n">
        <f aca="false">IFERROR(IF($F$3=0,"-",Tabla1[[#This Row],[Precio de Cliente neto]]*(1+$F$3)),"-")</f>
        <v>991.363695</v>
      </c>
      <c r="I8225" s="14" t="n">
        <v>944.1559</v>
      </c>
      <c r="J8225" s="14" t="n">
        <v>849.74031</v>
      </c>
    </row>
    <row r="8226" customFormat="false" ht="15" hidden="false" customHeight="false" outlineLevel="0" collapsed="false">
      <c r="A8226" s="12" t="n">
        <v>88938</v>
      </c>
      <c r="B8226" s="13" t="s">
        <v>8239</v>
      </c>
      <c r="C8226" s="14" t="n">
        <f aca="false">IF($F$2=0," - ",Tabla1[[#This Row],[Base Precio de Lista neto]])</f>
        <v>650.2105</v>
      </c>
      <c r="D8226" s="14" t="n">
        <f aca="false">IF($F$2=0," - ",Tabla1[[#This Row],[Base Precio de Lista neto]]*(1-$F$2))</f>
        <v>455.14735</v>
      </c>
      <c r="E8226" s="14" t="n">
        <f aca="false">IF($F$2=0," - ",Tabla1[[#This Row],[Base para Mejor precio]]*(1-$F$2))</f>
        <v>409.632615</v>
      </c>
      <c r="F8226" s="12" t="s">
        <v>31</v>
      </c>
      <c r="G8226" s="15"/>
      <c r="H8226" s="14" t="n">
        <f aca="false">IFERROR(IF($F$3=0,"-",Tabla1[[#This Row],[Precio de Cliente neto]]*(1+$F$3)),"-")</f>
        <v>682.721025</v>
      </c>
      <c r="I8226" s="14" t="n">
        <v>650.2105</v>
      </c>
      <c r="J8226" s="14" t="n">
        <v>585.18945</v>
      </c>
    </row>
    <row r="8227" customFormat="false" ht="15" hidden="false" customHeight="false" outlineLevel="0" collapsed="false">
      <c r="A8227" s="12" t="n">
        <v>88939</v>
      </c>
      <c r="B8227" s="13" t="s">
        <v>8240</v>
      </c>
      <c r="C8227" s="14" t="n">
        <f aca="false">IF($F$2=0," - ",Tabla1[[#This Row],[Base Precio de Lista neto]])</f>
        <v>769.9182</v>
      </c>
      <c r="D8227" s="14" t="n">
        <f aca="false">IF($F$2=0," - ",Tabla1[[#This Row],[Base Precio de Lista neto]]*(1-$F$2))</f>
        <v>538.94274</v>
      </c>
      <c r="E8227" s="14" t="n">
        <f aca="false">IF($F$2=0," - ",Tabla1[[#This Row],[Base para Mejor precio]]*(1-$F$2))</f>
        <v>485.048466</v>
      </c>
      <c r="F8227" s="12" t="s">
        <v>31</v>
      </c>
      <c r="G8227" s="15"/>
      <c r="H8227" s="14" t="n">
        <f aca="false">IFERROR(IF($F$3=0,"-",Tabla1[[#This Row],[Precio de Cliente neto]]*(1+$F$3)),"-")</f>
        <v>808.41411</v>
      </c>
      <c r="I8227" s="14" t="n">
        <v>769.9182</v>
      </c>
      <c r="J8227" s="14" t="n">
        <v>692.92638</v>
      </c>
    </row>
    <row r="8228" customFormat="false" ht="15" hidden="false" customHeight="false" outlineLevel="0" collapsed="false">
      <c r="A8228" s="12" t="n">
        <v>88940</v>
      </c>
      <c r="B8228" s="13" t="s">
        <v>8241</v>
      </c>
      <c r="C8228" s="14" t="n">
        <f aca="false">IF($F$2=0," - ",Tabla1[[#This Row],[Base Precio de Lista neto]])</f>
        <v>1233.8191</v>
      </c>
      <c r="D8228" s="14" t="n">
        <f aca="false">IF($F$2=0," - ",Tabla1[[#This Row],[Base Precio de Lista neto]]*(1-$F$2))</f>
        <v>863.67337</v>
      </c>
      <c r="E8228" s="14" t="n">
        <f aca="false">IF($F$2=0," - ",Tabla1[[#This Row],[Base para Mejor precio]]*(1-$F$2))</f>
        <v>777.306033</v>
      </c>
      <c r="F8228" s="12" t="s">
        <v>31</v>
      </c>
      <c r="G8228" s="15"/>
      <c r="H8228" s="14" t="n">
        <f aca="false">IFERROR(IF($F$3=0,"-",Tabla1[[#This Row],[Precio de Cliente neto]]*(1+$F$3)),"-")</f>
        <v>1295.510055</v>
      </c>
      <c r="I8228" s="14" t="n">
        <v>1233.8191</v>
      </c>
      <c r="J8228" s="14" t="n">
        <v>1110.43719</v>
      </c>
    </row>
    <row r="8229" customFormat="false" ht="15" hidden="false" customHeight="false" outlineLevel="0" collapsed="false">
      <c r="A8229" s="12" t="n">
        <v>88941</v>
      </c>
      <c r="B8229" s="13" t="s">
        <v>8242</v>
      </c>
      <c r="C8229" s="14" t="n">
        <f aca="false">IF($F$2=0," - ",Tabla1[[#This Row],[Base Precio de Lista neto]])</f>
        <v>703.9103</v>
      </c>
      <c r="D8229" s="14" t="n">
        <f aca="false">IF($F$2=0," - ",Tabla1[[#This Row],[Base Precio de Lista neto]]*(1-$F$2))</f>
        <v>492.73721</v>
      </c>
      <c r="E8229" s="14" t="n">
        <f aca="false">IF($F$2=0," - ",Tabla1[[#This Row],[Base para Mejor precio]]*(1-$F$2))</f>
        <v>443.463489</v>
      </c>
      <c r="F8229" s="12" t="s">
        <v>31</v>
      </c>
      <c r="G8229" s="15"/>
      <c r="H8229" s="14" t="n">
        <f aca="false">IFERROR(IF($F$3=0,"-",Tabla1[[#This Row],[Precio de Cliente neto]]*(1+$F$3)),"-")</f>
        <v>739.105815</v>
      </c>
      <c r="I8229" s="14" t="n">
        <v>703.9103</v>
      </c>
      <c r="J8229" s="14" t="n">
        <v>633.51927</v>
      </c>
    </row>
    <row r="8230" customFormat="false" ht="15" hidden="false" customHeight="false" outlineLevel="0" collapsed="false">
      <c r="A8230" s="12" t="n">
        <v>88942</v>
      </c>
      <c r="B8230" s="13" t="s">
        <v>8243</v>
      </c>
      <c r="C8230" s="14" t="n">
        <f aca="false">IF($F$2=0," - ",Tabla1[[#This Row],[Base Precio de Lista neto]])</f>
        <v>876.3636</v>
      </c>
      <c r="D8230" s="14" t="n">
        <f aca="false">IF($F$2=0," - ",Tabla1[[#This Row],[Base Precio de Lista neto]]*(1-$F$2))</f>
        <v>613.45452</v>
      </c>
      <c r="E8230" s="14" t="n">
        <f aca="false">IF($F$2=0," - ",Tabla1[[#This Row],[Base para Mejor precio]]*(1-$F$2))</f>
        <v>552.109068</v>
      </c>
      <c r="F8230" s="12" t="s">
        <v>31</v>
      </c>
      <c r="G8230" s="15"/>
      <c r="H8230" s="14" t="n">
        <f aca="false">IFERROR(IF($F$3=0,"-",Tabla1[[#This Row],[Precio de Cliente neto]]*(1+$F$3)),"-")</f>
        <v>920.18178</v>
      </c>
      <c r="I8230" s="14" t="n">
        <v>876.3636</v>
      </c>
      <c r="J8230" s="14" t="n">
        <v>788.72724</v>
      </c>
    </row>
    <row r="8231" customFormat="false" ht="15" hidden="false" customHeight="false" outlineLevel="0" collapsed="false">
      <c r="A8231" s="12" t="n">
        <v>88943</v>
      </c>
      <c r="B8231" s="13" t="s">
        <v>8244</v>
      </c>
      <c r="C8231" s="14" t="n">
        <f aca="false">IF($F$2=0," - ",Tabla1[[#This Row],[Base Precio de Lista neto]])</f>
        <v>1415.371</v>
      </c>
      <c r="D8231" s="14" t="n">
        <f aca="false">IF($F$2=0," - ",Tabla1[[#This Row],[Base Precio de Lista neto]]*(1-$F$2))</f>
        <v>990.7597</v>
      </c>
      <c r="E8231" s="14" t="n">
        <f aca="false">IF($F$2=0," - ",Tabla1[[#This Row],[Base para Mejor precio]]*(1-$F$2))</f>
        <v>891.68373</v>
      </c>
      <c r="F8231" s="12" t="s">
        <v>31</v>
      </c>
      <c r="G8231" s="15"/>
      <c r="H8231" s="14" t="n">
        <f aca="false">IFERROR(IF($F$3=0,"-",Tabla1[[#This Row],[Precio de Cliente neto]]*(1+$F$3)),"-")</f>
        <v>1486.13955</v>
      </c>
      <c r="I8231" s="14" t="n">
        <v>1415.371</v>
      </c>
      <c r="J8231" s="14" t="n">
        <v>1273.8339</v>
      </c>
    </row>
    <row r="8232" customFormat="false" ht="15" hidden="false" customHeight="false" outlineLevel="0" collapsed="false">
      <c r="A8232" s="12" t="n">
        <v>88944</v>
      </c>
      <c r="B8232" s="13" t="s">
        <v>8245</v>
      </c>
      <c r="C8232" s="14" t="n">
        <f aca="false">IF($F$2=0," - ",Tabla1[[#This Row],[Base Precio de Lista neto]])</f>
        <v>446.061</v>
      </c>
      <c r="D8232" s="14" t="n">
        <f aca="false">IF($F$2=0," - ",Tabla1[[#This Row],[Base Precio de Lista neto]]*(1-$F$2))</f>
        <v>312.2427</v>
      </c>
      <c r="E8232" s="14" t="n">
        <f aca="false">IF($F$2=0," - ",Tabla1[[#This Row],[Base para Mejor precio]]*(1-$F$2))</f>
        <v>281.01843</v>
      </c>
      <c r="F8232" s="12" t="s">
        <v>31</v>
      </c>
      <c r="G8232" s="15"/>
      <c r="H8232" s="14" t="n">
        <f aca="false">IFERROR(IF($F$3=0,"-",Tabla1[[#This Row],[Precio de Cliente neto]]*(1+$F$3)),"-")</f>
        <v>468.36405</v>
      </c>
      <c r="I8232" s="14" t="n">
        <v>446.061</v>
      </c>
      <c r="J8232" s="14" t="n">
        <v>401.4549</v>
      </c>
    </row>
    <row r="8233" customFormat="false" ht="15" hidden="false" customHeight="false" outlineLevel="0" collapsed="false">
      <c r="A8233" s="12" t="n">
        <v>88945</v>
      </c>
      <c r="B8233" s="13" t="s">
        <v>8246</v>
      </c>
      <c r="C8233" s="14" t="n">
        <f aca="false">IF($F$2=0," - ",Tabla1[[#This Row],[Base Precio de Lista neto]])</f>
        <v>602.8161</v>
      </c>
      <c r="D8233" s="14" t="n">
        <f aca="false">IF($F$2=0," - ",Tabla1[[#This Row],[Base Precio de Lista neto]]*(1-$F$2))</f>
        <v>421.97127</v>
      </c>
      <c r="E8233" s="14" t="n">
        <f aca="false">IF($F$2=0," - ",Tabla1[[#This Row],[Base para Mejor precio]]*(1-$F$2))</f>
        <v>379.774143</v>
      </c>
      <c r="F8233" s="12" t="s">
        <v>31</v>
      </c>
      <c r="G8233" s="15"/>
      <c r="H8233" s="14" t="n">
        <f aca="false">IFERROR(IF($F$3=0,"-",Tabla1[[#This Row],[Precio de Cliente neto]]*(1+$F$3)),"-")</f>
        <v>632.956905</v>
      </c>
      <c r="I8233" s="14" t="n">
        <v>602.8161</v>
      </c>
      <c r="J8233" s="14" t="n">
        <v>542.53449</v>
      </c>
    </row>
    <row r="8234" customFormat="false" ht="15" hidden="false" customHeight="false" outlineLevel="0" collapsed="false">
      <c r="A8234" s="12" t="n">
        <v>88946</v>
      </c>
      <c r="B8234" s="13" t="s">
        <v>8247</v>
      </c>
      <c r="C8234" s="14" t="n">
        <f aca="false">IF($F$2=0," - ",Tabla1[[#This Row],[Base Precio de Lista neto]])</f>
        <v>977.338</v>
      </c>
      <c r="D8234" s="14" t="n">
        <f aca="false">IF($F$2=0," - ",Tabla1[[#This Row],[Base Precio de Lista neto]]*(1-$F$2))</f>
        <v>684.1366</v>
      </c>
      <c r="E8234" s="14" t="n">
        <f aca="false">IF($F$2=0," - ",Tabla1[[#This Row],[Base para Mejor precio]]*(1-$F$2))</f>
        <v>615.72294</v>
      </c>
      <c r="F8234" s="12" t="s">
        <v>31</v>
      </c>
      <c r="G8234" s="15"/>
      <c r="H8234" s="14" t="n">
        <f aca="false">IFERROR(IF($F$3=0,"-",Tabla1[[#This Row],[Precio de Cliente neto]]*(1+$F$3)),"-")</f>
        <v>1026.2049</v>
      </c>
      <c r="I8234" s="14" t="n">
        <v>977.338</v>
      </c>
      <c r="J8234" s="14" t="n">
        <v>879.6042</v>
      </c>
    </row>
    <row r="8235" customFormat="false" ht="15" hidden="false" customHeight="false" outlineLevel="0" collapsed="false">
      <c r="A8235" s="12" t="n">
        <v>88947</v>
      </c>
      <c r="B8235" s="13" t="s">
        <v>8248</v>
      </c>
      <c r="C8235" s="14" t="n">
        <f aca="false">IF($F$2=0," - ",Tabla1[[#This Row],[Base Precio de Lista neto]])</f>
        <v>381.6585</v>
      </c>
      <c r="D8235" s="14" t="n">
        <f aca="false">IF($F$2=0," - ",Tabla1[[#This Row],[Base Precio de Lista neto]]*(1-$F$2))</f>
        <v>267.16095</v>
      </c>
      <c r="E8235" s="14" t="n">
        <f aca="false">IF($F$2=0," - ",Tabla1[[#This Row],[Base para Mejor precio]]*(1-$F$2))</f>
        <v>240.444855</v>
      </c>
      <c r="F8235" s="12" t="s">
        <v>31</v>
      </c>
      <c r="G8235" s="15"/>
      <c r="H8235" s="14" t="n">
        <f aca="false">IFERROR(IF($F$3=0,"-",Tabla1[[#This Row],[Precio de Cliente neto]]*(1+$F$3)),"-")</f>
        <v>400.741425</v>
      </c>
      <c r="I8235" s="14" t="n">
        <v>381.6585</v>
      </c>
      <c r="J8235" s="14" t="n">
        <v>343.49265</v>
      </c>
    </row>
    <row r="8236" customFormat="false" ht="15" hidden="false" customHeight="false" outlineLevel="0" collapsed="false">
      <c r="A8236" s="12" t="n">
        <v>88948</v>
      </c>
      <c r="B8236" s="13" t="s">
        <v>8249</v>
      </c>
      <c r="C8236" s="14" t="n">
        <f aca="false">IF($F$2=0," - ",Tabla1[[#This Row],[Base Precio de Lista neto]])</f>
        <v>502.5552</v>
      </c>
      <c r="D8236" s="14" t="n">
        <f aca="false">IF($F$2=0," - ",Tabla1[[#This Row],[Base Precio de Lista neto]]*(1-$F$2))</f>
        <v>351.78864</v>
      </c>
      <c r="E8236" s="14" t="n">
        <f aca="false">IF($F$2=0," - ",Tabla1[[#This Row],[Base para Mejor precio]]*(1-$F$2))</f>
        <v>316.609776</v>
      </c>
      <c r="F8236" s="12" t="s">
        <v>31</v>
      </c>
      <c r="G8236" s="15"/>
      <c r="H8236" s="14" t="n">
        <f aca="false">IFERROR(IF($F$3=0,"-",Tabla1[[#This Row],[Precio de Cliente neto]]*(1+$F$3)),"-")</f>
        <v>527.68296</v>
      </c>
      <c r="I8236" s="14" t="n">
        <v>502.5552</v>
      </c>
      <c r="J8236" s="14" t="n">
        <v>452.29968</v>
      </c>
    </row>
    <row r="8237" customFormat="false" ht="15" hidden="false" customHeight="false" outlineLevel="0" collapsed="false">
      <c r="A8237" s="12" t="n">
        <v>88949</v>
      </c>
      <c r="B8237" s="13" t="s">
        <v>8250</v>
      </c>
      <c r="C8237" s="14" t="n">
        <f aca="false">IF($F$2=0," - ",Tabla1[[#This Row],[Base Precio de Lista neto]])</f>
        <v>727.2795</v>
      </c>
      <c r="D8237" s="14" t="n">
        <f aca="false">IF($F$2=0," - ",Tabla1[[#This Row],[Base Precio de Lista neto]]*(1-$F$2))</f>
        <v>509.09565</v>
      </c>
      <c r="E8237" s="14" t="n">
        <f aca="false">IF($F$2=0," - ",Tabla1[[#This Row],[Base para Mejor precio]]*(1-$F$2))</f>
        <v>458.186085</v>
      </c>
      <c r="F8237" s="12" t="s">
        <v>31</v>
      </c>
      <c r="G8237" s="15"/>
      <c r="H8237" s="14" t="n">
        <f aca="false">IFERROR(IF($F$3=0,"-",Tabla1[[#This Row],[Precio de Cliente neto]]*(1+$F$3)),"-")</f>
        <v>763.643475</v>
      </c>
      <c r="I8237" s="14" t="n">
        <v>727.2795</v>
      </c>
      <c r="J8237" s="14" t="n">
        <v>654.55155</v>
      </c>
    </row>
    <row r="8238" customFormat="false" ht="15" hidden="false" customHeight="false" outlineLevel="0" collapsed="false">
      <c r="A8238" s="12" t="n">
        <v>88950</v>
      </c>
      <c r="B8238" s="13" t="s">
        <v>8251</v>
      </c>
      <c r="C8238" s="14" t="n">
        <f aca="false">IF($F$2=0," - ",Tabla1[[#This Row],[Base Precio de Lista neto]])</f>
        <v>239.3549</v>
      </c>
      <c r="D8238" s="14" t="n">
        <f aca="false">IF($F$2=0," - ",Tabla1[[#This Row],[Base Precio de Lista neto]]*(1-$F$2))</f>
        <v>167.54843</v>
      </c>
      <c r="E8238" s="14" t="n">
        <f aca="false">IF($F$2=0," - ",Tabla1[[#This Row],[Base para Mejor precio]]*(1-$F$2))</f>
        <v>150.793587</v>
      </c>
      <c r="F8238" s="12" t="s">
        <v>31</v>
      </c>
      <c r="G8238" s="15"/>
      <c r="H8238" s="14" t="n">
        <f aca="false">IFERROR(IF($F$3=0,"-",Tabla1[[#This Row],[Precio de Cliente neto]]*(1+$F$3)),"-")</f>
        <v>251.322645</v>
      </c>
      <c r="I8238" s="14" t="n">
        <v>239.3549</v>
      </c>
      <c r="J8238" s="14" t="n">
        <v>215.41941</v>
      </c>
    </row>
    <row r="8239" customFormat="false" ht="15" hidden="false" customHeight="false" outlineLevel="0" collapsed="false">
      <c r="A8239" s="12" t="n">
        <v>88951</v>
      </c>
      <c r="B8239" s="13" t="s">
        <v>8252</v>
      </c>
      <c r="C8239" s="14" t="n">
        <f aca="false">IF($F$2=0," - ",Tabla1[[#This Row],[Base Precio de Lista neto]])</f>
        <v>326.5915</v>
      </c>
      <c r="D8239" s="14" t="n">
        <f aca="false">IF($F$2=0," - ",Tabla1[[#This Row],[Base Precio de Lista neto]]*(1-$F$2))</f>
        <v>228.61405</v>
      </c>
      <c r="E8239" s="14" t="n">
        <f aca="false">IF($F$2=0," - ",Tabla1[[#This Row],[Base para Mejor precio]]*(1-$F$2))</f>
        <v>205.752645</v>
      </c>
      <c r="F8239" s="12" t="s">
        <v>31</v>
      </c>
      <c r="G8239" s="15"/>
      <c r="H8239" s="14" t="n">
        <f aca="false">IFERROR(IF($F$3=0,"-",Tabla1[[#This Row],[Precio de Cliente neto]]*(1+$F$3)),"-")</f>
        <v>342.921075</v>
      </c>
      <c r="I8239" s="14" t="n">
        <v>326.5915</v>
      </c>
      <c r="J8239" s="14" t="n">
        <v>293.93235</v>
      </c>
    </row>
    <row r="8240" customFormat="false" ht="15" hidden="false" customHeight="false" outlineLevel="0" collapsed="false">
      <c r="A8240" s="12" t="n">
        <v>88952</v>
      </c>
      <c r="B8240" s="13" t="s">
        <v>8253</v>
      </c>
      <c r="C8240" s="14" t="n">
        <f aca="false">IF($F$2=0," - ",Tabla1[[#This Row],[Base Precio de Lista neto]])</f>
        <v>480.6109</v>
      </c>
      <c r="D8240" s="14" t="n">
        <f aca="false">IF($F$2=0," - ",Tabla1[[#This Row],[Base Precio de Lista neto]]*(1-$F$2))</f>
        <v>336.42763</v>
      </c>
      <c r="E8240" s="14" t="n">
        <f aca="false">IF($F$2=0," - ",Tabla1[[#This Row],[Base para Mejor precio]]*(1-$F$2))</f>
        <v>302.784867</v>
      </c>
      <c r="F8240" s="12" t="s">
        <v>31</v>
      </c>
      <c r="G8240" s="15"/>
      <c r="H8240" s="14" t="n">
        <f aca="false">IFERROR(IF($F$3=0,"-",Tabla1[[#This Row],[Precio de Cliente neto]]*(1+$F$3)),"-")</f>
        <v>504.641445</v>
      </c>
      <c r="I8240" s="14" t="n">
        <v>480.6109</v>
      </c>
      <c r="J8240" s="14" t="n">
        <v>432.54981</v>
      </c>
    </row>
    <row r="8241" customFormat="false" ht="15" hidden="false" customHeight="false" outlineLevel="0" collapsed="false">
      <c r="A8241" s="12" t="n">
        <v>88953</v>
      </c>
      <c r="B8241" s="13" t="s">
        <v>8254</v>
      </c>
      <c r="C8241" s="14" t="n">
        <f aca="false">IF($F$2=0," - ",Tabla1[[#This Row],[Base Precio de Lista neto]])</f>
        <v>286.8088</v>
      </c>
      <c r="D8241" s="14" t="n">
        <f aca="false">IF($F$2=0," - ",Tabla1[[#This Row],[Base Precio de Lista neto]]*(1-$F$2))</f>
        <v>200.76616</v>
      </c>
      <c r="E8241" s="14" t="n">
        <f aca="false">IF($F$2=0," - ",Tabla1[[#This Row],[Base para Mejor precio]]*(1-$F$2))</f>
        <v>180.689544</v>
      </c>
      <c r="F8241" s="12" t="s">
        <v>31</v>
      </c>
      <c r="G8241" s="15"/>
      <c r="H8241" s="14" t="n">
        <f aca="false">IFERROR(IF($F$3=0,"-",Tabla1[[#This Row],[Precio de Cliente neto]]*(1+$F$3)),"-")</f>
        <v>301.14924</v>
      </c>
      <c r="I8241" s="14" t="n">
        <v>286.8088</v>
      </c>
      <c r="J8241" s="14" t="n">
        <v>258.12792</v>
      </c>
    </row>
    <row r="8242" customFormat="false" ht="15" hidden="false" customHeight="false" outlineLevel="0" collapsed="false">
      <c r="A8242" s="12" t="n">
        <v>88954</v>
      </c>
      <c r="B8242" s="13" t="s">
        <v>8255</v>
      </c>
      <c r="C8242" s="14" t="n">
        <f aca="false">IF($F$2=0," - ",Tabla1[[#This Row],[Base Precio de Lista neto]])</f>
        <v>408.5972</v>
      </c>
      <c r="D8242" s="14" t="n">
        <f aca="false">IF($F$2=0," - ",Tabla1[[#This Row],[Base Precio de Lista neto]]*(1-$F$2))</f>
        <v>286.01804</v>
      </c>
      <c r="E8242" s="14" t="n">
        <f aca="false">IF($F$2=0," - ",Tabla1[[#This Row],[Base para Mejor precio]]*(1-$F$2))</f>
        <v>257.416236</v>
      </c>
      <c r="F8242" s="12" t="s">
        <v>31</v>
      </c>
      <c r="G8242" s="15"/>
      <c r="H8242" s="14" t="n">
        <f aca="false">IFERROR(IF($F$3=0,"-",Tabla1[[#This Row],[Precio de Cliente neto]]*(1+$F$3)),"-")</f>
        <v>429.02706</v>
      </c>
      <c r="I8242" s="14" t="n">
        <v>408.5972</v>
      </c>
      <c r="J8242" s="14" t="n">
        <v>367.73748</v>
      </c>
    </row>
    <row r="8243" customFormat="false" ht="15" hidden="false" customHeight="false" outlineLevel="0" collapsed="false">
      <c r="A8243" s="12" t="n">
        <v>88955</v>
      </c>
      <c r="B8243" s="13" t="s">
        <v>8256</v>
      </c>
      <c r="C8243" s="14" t="n">
        <f aca="false">IF($F$2=0," - ",Tabla1[[#This Row],[Base Precio de Lista neto]])</f>
        <v>609.3567</v>
      </c>
      <c r="D8243" s="14" t="n">
        <f aca="false">IF($F$2=0," - ",Tabla1[[#This Row],[Base Precio de Lista neto]]*(1-$F$2))</f>
        <v>426.54969</v>
      </c>
      <c r="E8243" s="14" t="n">
        <f aca="false">IF($F$2=0," - ",Tabla1[[#This Row],[Base para Mejor precio]]*(1-$F$2))</f>
        <v>383.894721</v>
      </c>
      <c r="F8243" s="12" t="s">
        <v>31</v>
      </c>
      <c r="G8243" s="15"/>
      <c r="H8243" s="14" t="n">
        <f aca="false">IFERROR(IF($F$3=0,"-",Tabla1[[#This Row],[Precio de Cliente neto]]*(1+$F$3)),"-")</f>
        <v>639.824535</v>
      </c>
      <c r="I8243" s="14" t="n">
        <v>609.3567</v>
      </c>
      <c r="J8243" s="14" t="n">
        <v>548.42103</v>
      </c>
    </row>
    <row r="8244" customFormat="false" ht="15" hidden="false" customHeight="false" outlineLevel="0" collapsed="false">
      <c r="A8244" s="12" t="n">
        <v>88956</v>
      </c>
      <c r="B8244" s="13" t="s">
        <v>8257</v>
      </c>
      <c r="C8244" s="14" t="n">
        <f aca="false">IF($F$2=0," - ",Tabla1[[#This Row],[Base Precio de Lista neto]])</f>
        <v>183.3959</v>
      </c>
      <c r="D8244" s="14" t="n">
        <f aca="false">IF($F$2=0," - ",Tabla1[[#This Row],[Base Precio de Lista neto]]*(1-$F$2))</f>
        <v>128.37713</v>
      </c>
      <c r="E8244" s="14" t="n">
        <f aca="false">IF($F$2=0," - ",Tabla1[[#This Row],[Base para Mejor precio]]*(1-$F$2))</f>
        <v>115.539417</v>
      </c>
      <c r="F8244" s="12" t="s">
        <v>31</v>
      </c>
      <c r="G8244" s="15"/>
      <c r="H8244" s="14" t="n">
        <f aca="false">IFERROR(IF($F$3=0,"-",Tabla1[[#This Row],[Precio de Cliente neto]]*(1+$F$3)),"-")</f>
        <v>192.565695</v>
      </c>
      <c r="I8244" s="14" t="n">
        <v>183.3959</v>
      </c>
      <c r="J8244" s="14" t="n">
        <v>165.05631</v>
      </c>
    </row>
    <row r="8245" customFormat="false" ht="15" hidden="false" customHeight="false" outlineLevel="0" collapsed="false">
      <c r="A8245" s="12" t="n">
        <v>88957</v>
      </c>
      <c r="B8245" s="13" t="s">
        <v>8258</v>
      </c>
      <c r="C8245" s="14" t="n">
        <f aca="false">IF($F$2=0," - ",Tabla1[[#This Row],[Base Precio de Lista neto]])</f>
        <v>217.2921</v>
      </c>
      <c r="D8245" s="14" t="n">
        <f aca="false">IF($F$2=0," - ",Tabla1[[#This Row],[Base Precio de Lista neto]]*(1-$F$2))</f>
        <v>152.10447</v>
      </c>
      <c r="E8245" s="14" t="n">
        <f aca="false">IF($F$2=0," - ",Tabla1[[#This Row],[Base para Mejor precio]]*(1-$F$2))</f>
        <v>136.894023</v>
      </c>
      <c r="F8245" s="12" t="s">
        <v>31</v>
      </c>
      <c r="G8245" s="15"/>
      <c r="H8245" s="14" t="n">
        <f aca="false">IFERROR(IF($F$3=0,"-",Tabla1[[#This Row],[Precio de Cliente neto]]*(1+$F$3)),"-")</f>
        <v>228.156705</v>
      </c>
      <c r="I8245" s="14" t="n">
        <v>217.2921</v>
      </c>
      <c r="J8245" s="14" t="n">
        <v>195.56289</v>
      </c>
    </row>
    <row r="8246" customFormat="false" ht="15" hidden="false" customHeight="false" outlineLevel="0" collapsed="false">
      <c r="A8246" s="12" t="n">
        <v>88958</v>
      </c>
      <c r="B8246" s="13" t="s">
        <v>8259</v>
      </c>
      <c r="C8246" s="14" t="n">
        <f aca="false">IF($F$2=0," - ",Tabla1[[#This Row],[Base Precio de Lista neto]])</f>
        <v>346.8111</v>
      </c>
      <c r="D8246" s="14" t="n">
        <f aca="false">IF($F$2=0," - ",Tabla1[[#This Row],[Base Precio de Lista neto]]*(1-$F$2))</f>
        <v>242.76777</v>
      </c>
      <c r="E8246" s="14" t="n">
        <f aca="false">IF($F$2=0," - ",Tabla1[[#This Row],[Base para Mejor precio]]*(1-$F$2))</f>
        <v>218.490993</v>
      </c>
      <c r="F8246" s="12" t="s">
        <v>31</v>
      </c>
      <c r="G8246" s="15"/>
      <c r="H8246" s="14" t="n">
        <f aca="false">IFERROR(IF($F$3=0,"-",Tabla1[[#This Row],[Precio de Cliente neto]]*(1+$F$3)),"-")</f>
        <v>364.151655</v>
      </c>
      <c r="I8246" s="14" t="n">
        <v>346.8111</v>
      </c>
      <c r="J8246" s="14" t="n">
        <v>312.12999</v>
      </c>
    </row>
    <row r="8247" customFormat="false" ht="15" hidden="false" customHeight="false" outlineLevel="0" collapsed="false">
      <c r="A8247" s="12" t="n">
        <v>88959</v>
      </c>
      <c r="B8247" s="13" t="s">
        <v>8260</v>
      </c>
      <c r="C8247" s="14" t="n">
        <f aca="false">IF($F$2=0," - ",Tabla1[[#This Row],[Base Precio de Lista neto]])</f>
        <v>1123.1515</v>
      </c>
      <c r="D8247" s="14" t="n">
        <f aca="false">IF($F$2=0," - ",Tabla1[[#This Row],[Base Precio de Lista neto]]*(1-$F$2))</f>
        <v>786.20605</v>
      </c>
      <c r="E8247" s="14" t="n">
        <f aca="false">IF($F$2=0," - ",Tabla1[[#This Row],[Base para Mejor precio]]*(1-$F$2))</f>
        <v>707.585445</v>
      </c>
      <c r="F8247" s="12" t="s">
        <v>31</v>
      </c>
      <c r="G8247" s="15"/>
      <c r="H8247" s="14" t="n">
        <f aca="false">IFERROR(IF($F$3=0,"-",Tabla1[[#This Row],[Precio de Cliente neto]]*(1+$F$3)),"-")</f>
        <v>1179.309075</v>
      </c>
      <c r="I8247" s="14" t="n">
        <v>1123.1515</v>
      </c>
      <c r="J8247" s="14" t="n">
        <v>1010.83635</v>
      </c>
    </row>
    <row r="8248" customFormat="false" ht="15" hidden="false" customHeight="false" outlineLevel="0" collapsed="false">
      <c r="A8248" s="12" t="n">
        <v>88960</v>
      </c>
      <c r="B8248" s="13" t="s">
        <v>8261</v>
      </c>
      <c r="C8248" s="14" t="n">
        <f aca="false">IF($F$2=0," - ",Tabla1[[#This Row],[Base Precio de Lista neto]])</f>
        <v>1321.4138</v>
      </c>
      <c r="D8248" s="14" t="n">
        <f aca="false">IF($F$2=0," - ",Tabla1[[#This Row],[Base Precio de Lista neto]]*(1-$F$2))</f>
        <v>924.98966</v>
      </c>
      <c r="E8248" s="14" t="n">
        <f aca="false">IF($F$2=0," - ",Tabla1[[#This Row],[Base para Mejor precio]]*(1-$F$2))</f>
        <v>832.490694</v>
      </c>
      <c r="F8248" s="12" t="s">
        <v>31</v>
      </c>
      <c r="G8248" s="15"/>
      <c r="H8248" s="14" t="n">
        <f aca="false">IFERROR(IF($F$3=0,"-",Tabla1[[#This Row],[Precio de Cliente neto]]*(1+$F$3)),"-")</f>
        <v>1387.48449</v>
      </c>
      <c r="I8248" s="14" t="n">
        <v>1321.4138</v>
      </c>
      <c r="J8248" s="14" t="n">
        <v>1189.27242</v>
      </c>
    </row>
    <row r="8249" customFormat="false" ht="15" hidden="false" customHeight="false" outlineLevel="0" collapsed="false">
      <c r="A8249" s="12" t="n">
        <v>88961</v>
      </c>
      <c r="B8249" s="13" t="s">
        <v>8262</v>
      </c>
      <c r="C8249" s="14" t="n">
        <f aca="false">IF($F$2=0," - ",Tabla1[[#This Row],[Base Precio de Lista neto]])</f>
        <v>2058.2074</v>
      </c>
      <c r="D8249" s="14" t="n">
        <f aca="false">IF($F$2=0," - ",Tabla1[[#This Row],[Base Precio de Lista neto]]*(1-$F$2))</f>
        <v>1440.74518</v>
      </c>
      <c r="E8249" s="14" t="n">
        <f aca="false">IF($F$2=0," - ",Tabla1[[#This Row],[Base para Mejor precio]]*(1-$F$2))</f>
        <v>1296.670662</v>
      </c>
      <c r="F8249" s="12" t="s">
        <v>31</v>
      </c>
      <c r="G8249" s="15"/>
      <c r="H8249" s="14" t="n">
        <f aca="false">IFERROR(IF($F$3=0,"-",Tabla1[[#This Row],[Precio de Cliente neto]]*(1+$F$3)),"-")</f>
        <v>2161.11777</v>
      </c>
      <c r="I8249" s="14" t="n">
        <v>2058.2074</v>
      </c>
      <c r="J8249" s="14" t="n">
        <v>1852.38666</v>
      </c>
    </row>
    <row r="8250" customFormat="false" ht="15" hidden="false" customHeight="false" outlineLevel="0" collapsed="false">
      <c r="A8250" s="12" t="n">
        <v>88962</v>
      </c>
      <c r="B8250" s="13" t="s">
        <v>8263</v>
      </c>
      <c r="C8250" s="14" t="n">
        <f aca="false">IF($F$2=0," - ",Tabla1[[#This Row],[Base Precio de Lista neto]])</f>
        <v>765.8744</v>
      </c>
      <c r="D8250" s="14" t="n">
        <f aca="false">IF($F$2=0," - ",Tabla1[[#This Row],[Base Precio de Lista neto]]*(1-$F$2))</f>
        <v>536.11208</v>
      </c>
      <c r="E8250" s="14" t="n">
        <f aca="false">IF($F$2=0," - ",Tabla1[[#This Row],[Base para Mejor precio]]*(1-$F$2))</f>
        <v>482.500872</v>
      </c>
      <c r="F8250" s="12" t="s">
        <v>31</v>
      </c>
      <c r="G8250" s="15"/>
      <c r="H8250" s="14" t="n">
        <f aca="false">IFERROR(IF($F$3=0,"-",Tabla1[[#This Row],[Precio de Cliente neto]]*(1+$F$3)),"-")</f>
        <v>804.16812</v>
      </c>
      <c r="I8250" s="14" t="n">
        <v>765.8744</v>
      </c>
      <c r="J8250" s="14" t="n">
        <v>689.28696</v>
      </c>
    </row>
    <row r="8251" customFormat="false" ht="15" hidden="false" customHeight="false" outlineLevel="0" collapsed="false">
      <c r="A8251" s="12" t="n">
        <v>88963</v>
      </c>
      <c r="B8251" s="13" t="s">
        <v>8264</v>
      </c>
      <c r="C8251" s="14" t="n">
        <f aca="false">IF($F$2=0," - ",Tabla1[[#This Row],[Base Precio de Lista neto]])</f>
        <v>765.8744</v>
      </c>
      <c r="D8251" s="14" t="n">
        <f aca="false">IF($F$2=0," - ",Tabla1[[#This Row],[Base Precio de Lista neto]]*(1-$F$2))</f>
        <v>536.11208</v>
      </c>
      <c r="E8251" s="14" t="n">
        <f aca="false">IF($F$2=0," - ",Tabla1[[#This Row],[Base para Mejor precio]]*(1-$F$2))</f>
        <v>482.500872</v>
      </c>
      <c r="F8251" s="12" t="s">
        <v>31</v>
      </c>
      <c r="G8251" s="15"/>
      <c r="H8251" s="14" t="n">
        <f aca="false">IFERROR(IF($F$3=0,"-",Tabla1[[#This Row],[Precio de Cliente neto]]*(1+$F$3)),"-")</f>
        <v>804.16812</v>
      </c>
      <c r="I8251" s="14" t="n">
        <v>765.8744</v>
      </c>
      <c r="J8251" s="14" t="n">
        <v>689.28696</v>
      </c>
    </row>
    <row r="8252" customFormat="false" ht="15" hidden="false" customHeight="false" outlineLevel="0" collapsed="false">
      <c r="A8252" s="12" t="n">
        <v>88964</v>
      </c>
      <c r="B8252" s="13" t="s">
        <v>8265</v>
      </c>
      <c r="C8252" s="14" t="n">
        <f aca="false">IF($F$2=0," - ",Tabla1[[#This Row],[Base Precio de Lista neto]])</f>
        <v>765.8744</v>
      </c>
      <c r="D8252" s="14" t="n">
        <f aca="false">IF($F$2=0," - ",Tabla1[[#This Row],[Base Precio de Lista neto]]*(1-$F$2))</f>
        <v>536.11208</v>
      </c>
      <c r="E8252" s="14" t="n">
        <f aca="false">IF($F$2=0," - ",Tabla1[[#This Row],[Base para Mejor precio]]*(1-$F$2))</f>
        <v>482.500872</v>
      </c>
      <c r="F8252" s="12" t="s">
        <v>31</v>
      </c>
      <c r="G8252" s="15"/>
      <c r="H8252" s="14" t="n">
        <f aca="false">IFERROR(IF($F$3=0,"-",Tabla1[[#This Row],[Precio de Cliente neto]]*(1+$F$3)),"-")</f>
        <v>804.16812</v>
      </c>
      <c r="I8252" s="14" t="n">
        <v>765.8744</v>
      </c>
      <c r="J8252" s="14" t="n">
        <v>689.28696</v>
      </c>
    </row>
    <row r="8253" customFormat="false" ht="15" hidden="false" customHeight="false" outlineLevel="0" collapsed="false">
      <c r="A8253" s="12" t="n">
        <v>88965</v>
      </c>
      <c r="B8253" s="13" t="s">
        <v>8266</v>
      </c>
      <c r="C8253" s="14" t="n">
        <f aca="false">IF($F$2=0," - ",Tabla1[[#This Row],[Base Precio de Lista neto]])</f>
        <v>1200.2208</v>
      </c>
      <c r="D8253" s="14" t="n">
        <f aca="false">IF($F$2=0," - ",Tabla1[[#This Row],[Base Precio de Lista neto]]*(1-$F$2))</f>
        <v>840.15456</v>
      </c>
      <c r="E8253" s="14" t="n">
        <f aca="false">IF($F$2=0," - ",Tabla1[[#This Row],[Base para Mejor precio]]*(1-$F$2))</f>
        <v>756.139104</v>
      </c>
      <c r="F8253" s="12" t="s">
        <v>31</v>
      </c>
      <c r="G8253" s="15"/>
      <c r="H8253" s="14" t="n">
        <f aca="false">IFERROR(IF($F$3=0,"-",Tabla1[[#This Row],[Precio de Cliente neto]]*(1+$F$3)),"-")</f>
        <v>1260.23184</v>
      </c>
      <c r="I8253" s="14" t="n">
        <v>1200.2208</v>
      </c>
      <c r="J8253" s="14" t="n">
        <v>1080.19872</v>
      </c>
    </row>
    <row r="8254" customFormat="false" ht="15" hidden="false" customHeight="false" outlineLevel="0" collapsed="false">
      <c r="A8254" s="12" t="n">
        <v>88966</v>
      </c>
      <c r="B8254" s="13" t="s">
        <v>8267</v>
      </c>
      <c r="C8254" s="14" t="n">
        <f aca="false">IF($F$2=0," - ",Tabla1[[#This Row],[Base Precio de Lista neto]])</f>
        <v>1200.2208</v>
      </c>
      <c r="D8254" s="14" t="n">
        <f aca="false">IF($F$2=0," - ",Tabla1[[#This Row],[Base Precio de Lista neto]]*(1-$F$2))</f>
        <v>840.15456</v>
      </c>
      <c r="E8254" s="14" t="n">
        <f aca="false">IF($F$2=0," - ",Tabla1[[#This Row],[Base para Mejor precio]]*(1-$F$2))</f>
        <v>756.139104</v>
      </c>
      <c r="F8254" s="12" t="s">
        <v>31</v>
      </c>
      <c r="G8254" s="15"/>
      <c r="H8254" s="14" t="n">
        <f aca="false">IFERROR(IF($F$3=0,"-",Tabla1[[#This Row],[Precio de Cliente neto]]*(1+$F$3)),"-")</f>
        <v>1260.23184</v>
      </c>
      <c r="I8254" s="14" t="n">
        <v>1200.2208</v>
      </c>
      <c r="J8254" s="14" t="n">
        <v>1080.19872</v>
      </c>
    </row>
    <row r="8255" customFormat="false" ht="15" hidden="false" customHeight="false" outlineLevel="0" collapsed="false">
      <c r="A8255" s="12" t="n">
        <v>88967</v>
      </c>
      <c r="B8255" s="13" t="s">
        <v>8268</v>
      </c>
      <c r="C8255" s="14" t="n">
        <f aca="false">IF($F$2=0," - ",Tabla1[[#This Row],[Base Precio de Lista neto]])</f>
        <v>1200.2208</v>
      </c>
      <c r="D8255" s="14" t="n">
        <f aca="false">IF($F$2=0," - ",Tabla1[[#This Row],[Base Precio de Lista neto]]*(1-$F$2))</f>
        <v>840.15456</v>
      </c>
      <c r="E8255" s="14" t="n">
        <f aca="false">IF($F$2=0," - ",Tabla1[[#This Row],[Base para Mejor precio]]*(1-$F$2))</f>
        <v>756.139104</v>
      </c>
      <c r="F8255" s="12" t="s">
        <v>31</v>
      </c>
      <c r="G8255" s="15"/>
      <c r="H8255" s="14" t="n">
        <f aca="false">IFERROR(IF($F$3=0,"-",Tabla1[[#This Row],[Precio de Cliente neto]]*(1+$F$3)),"-")</f>
        <v>1260.23184</v>
      </c>
      <c r="I8255" s="14" t="n">
        <v>1200.2208</v>
      </c>
      <c r="J8255" s="14" t="n">
        <v>1080.19872</v>
      </c>
    </row>
    <row r="8256" customFormat="false" ht="15" hidden="false" customHeight="false" outlineLevel="0" collapsed="false">
      <c r="A8256" s="12" t="n">
        <v>88968</v>
      </c>
      <c r="B8256" s="13" t="s">
        <v>8269</v>
      </c>
      <c r="C8256" s="14" t="n">
        <f aca="false">IF($F$2=0," - ",Tabla1[[#This Row],[Base Precio de Lista neto]])</f>
        <v>1200.2208</v>
      </c>
      <c r="D8256" s="14" t="n">
        <f aca="false">IF($F$2=0," - ",Tabla1[[#This Row],[Base Precio de Lista neto]]*(1-$F$2))</f>
        <v>840.15456</v>
      </c>
      <c r="E8256" s="14" t="n">
        <f aca="false">IF($F$2=0," - ",Tabla1[[#This Row],[Base para Mejor precio]]*(1-$F$2))</f>
        <v>756.139104</v>
      </c>
      <c r="F8256" s="12" t="s">
        <v>31</v>
      </c>
      <c r="G8256" s="15"/>
      <c r="H8256" s="14" t="n">
        <f aca="false">IFERROR(IF($F$3=0,"-",Tabla1[[#This Row],[Precio de Cliente neto]]*(1+$F$3)),"-")</f>
        <v>1260.23184</v>
      </c>
      <c r="I8256" s="14" t="n">
        <v>1200.2208</v>
      </c>
      <c r="J8256" s="14" t="n">
        <v>1080.19872</v>
      </c>
    </row>
    <row r="8257" customFormat="false" ht="15" hidden="false" customHeight="false" outlineLevel="0" collapsed="false">
      <c r="A8257" s="12" t="n">
        <v>88969</v>
      </c>
      <c r="B8257" s="13" t="s">
        <v>8270</v>
      </c>
      <c r="C8257" s="14" t="n">
        <f aca="false">IF($F$2=0," - ",Tabla1[[#This Row],[Base Precio de Lista neto]])</f>
        <v>1645.8652</v>
      </c>
      <c r="D8257" s="14" t="n">
        <f aca="false">IF($F$2=0," - ",Tabla1[[#This Row],[Base Precio de Lista neto]]*(1-$F$2))</f>
        <v>1152.10564</v>
      </c>
      <c r="E8257" s="14" t="n">
        <f aca="false">IF($F$2=0," - ",Tabla1[[#This Row],[Base para Mejor precio]]*(1-$F$2))</f>
        <v>1036.895076</v>
      </c>
      <c r="F8257" s="12" t="s">
        <v>31</v>
      </c>
      <c r="G8257" s="15"/>
      <c r="H8257" s="14" t="n">
        <f aca="false">IFERROR(IF($F$3=0,"-",Tabla1[[#This Row],[Precio de Cliente neto]]*(1+$F$3)),"-")</f>
        <v>1728.15846</v>
      </c>
      <c r="I8257" s="14" t="n">
        <v>1645.8652</v>
      </c>
      <c r="J8257" s="14" t="n">
        <v>1481.27868</v>
      </c>
    </row>
    <row r="8258" customFormat="false" ht="15" hidden="false" customHeight="false" outlineLevel="0" collapsed="false">
      <c r="A8258" s="12" t="n">
        <v>88970</v>
      </c>
      <c r="B8258" s="13" t="s">
        <v>8271</v>
      </c>
      <c r="C8258" s="14" t="n">
        <f aca="false">IF($F$2=0," - ",Tabla1[[#This Row],[Base Precio de Lista neto]])</f>
        <v>1645.8652</v>
      </c>
      <c r="D8258" s="14" t="n">
        <f aca="false">IF($F$2=0," - ",Tabla1[[#This Row],[Base Precio de Lista neto]]*(1-$F$2))</f>
        <v>1152.10564</v>
      </c>
      <c r="E8258" s="14" t="n">
        <f aca="false">IF($F$2=0," - ",Tabla1[[#This Row],[Base para Mejor precio]]*(1-$F$2))</f>
        <v>1036.895076</v>
      </c>
      <c r="F8258" s="12" t="s">
        <v>31</v>
      </c>
      <c r="G8258" s="15"/>
      <c r="H8258" s="14" t="n">
        <f aca="false">IFERROR(IF($F$3=0,"-",Tabla1[[#This Row],[Precio de Cliente neto]]*(1+$F$3)),"-")</f>
        <v>1728.15846</v>
      </c>
      <c r="I8258" s="14" t="n">
        <v>1645.8652</v>
      </c>
      <c r="J8258" s="14" t="n">
        <v>1481.27868</v>
      </c>
    </row>
    <row r="8259" customFormat="false" ht="15" hidden="false" customHeight="false" outlineLevel="0" collapsed="false">
      <c r="A8259" s="12" t="n">
        <v>88971</v>
      </c>
      <c r="B8259" s="13" t="s">
        <v>8272</v>
      </c>
      <c r="C8259" s="14" t="n">
        <f aca="false">IF($F$2=0," - ",Tabla1[[#This Row],[Base Precio de Lista neto]])</f>
        <v>1645.8652</v>
      </c>
      <c r="D8259" s="14" t="n">
        <f aca="false">IF($F$2=0," - ",Tabla1[[#This Row],[Base Precio de Lista neto]]*(1-$F$2))</f>
        <v>1152.10564</v>
      </c>
      <c r="E8259" s="14" t="n">
        <f aca="false">IF($F$2=0," - ",Tabla1[[#This Row],[Base para Mejor precio]]*(1-$F$2))</f>
        <v>1036.895076</v>
      </c>
      <c r="F8259" s="12" t="s">
        <v>31</v>
      </c>
      <c r="G8259" s="15"/>
      <c r="H8259" s="14" t="n">
        <f aca="false">IFERROR(IF($F$3=0,"-",Tabla1[[#This Row],[Precio de Cliente neto]]*(1+$F$3)),"-")</f>
        <v>1728.15846</v>
      </c>
      <c r="I8259" s="14" t="n">
        <v>1645.8652</v>
      </c>
      <c r="J8259" s="14" t="n">
        <v>1481.27868</v>
      </c>
    </row>
    <row r="8260" customFormat="false" ht="15" hidden="false" customHeight="false" outlineLevel="0" collapsed="false">
      <c r="A8260" s="12" t="n">
        <v>88972</v>
      </c>
      <c r="B8260" s="13" t="s">
        <v>8273</v>
      </c>
      <c r="C8260" s="14" t="n">
        <f aca="false">IF($F$2=0," - ",Tabla1[[#This Row],[Base Precio de Lista neto]])</f>
        <v>1645.8652</v>
      </c>
      <c r="D8260" s="14" t="n">
        <f aca="false">IF($F$2=0," - ",Tabla1[[#This Row],[Base Precio de Lista neto]]*(1-$F$2))</f>
        <v>1152.10564</v>
      </c>
      <c r="E8260" s="14" t="n">
        <f aca="false">IF($F$2=0," - ",Tabla1[[#This Row],[Base para Mejor precio]]*(1-$F$2))</f>
        <v>1036.895076</v>
      </c>
      <c r="F8260" s="12" t="s">
        <v>31</v>
      </c>
      <c r="G8260" s="15"/>
      <c r="H8260" s="14" t="n">
        <f aca="false">IFERROR(IF($F$3=0,"-",Tabla1[[#This Row],[Precio de Cliente neto]]*(1+$F$3)),"-")</f>
        <v>1728.15846</v>
      </c>
      <c r="I8260" s="14" t="n">
        <v>1645.8652</v>
      </c>
      <c r="J8260" s="14" t="n">
        <v>1481.27868</v>
      </c>
    </row>
    <row r="8261" customFormat="false" ht="15" hidden="false" customHeight="false" outlineLevel="0" collapsed="false">
      <c r="A8261" s="12" t="n">
        <v>88973</v>
      </c>
      <c r="B8261" s="13" t="s">
        <v>8274</v>
      </c>
      <c r="C8261" s="14" t="n">
        <f aca="false">IF($F$2=0," - ",Tabla1[[#This Row],[Base Precio de Lista neto]])</f>
        <v>1645.8652</v>
      </c>
      <c r="D8261" s="14" t="n">
        <f aca="false">IF($F$2=0," - ",Tabla1[[#This Row],[Base Precio de Lista neto]]*(1-$F$2))</f>
        <v>1152.10564</v>
      </c>
      <c r="E8261" s="14" t="n">
        <f aca="false">IF($F$2=0," - ",Tabla1[[#This Row],[Base para Mejor precio]]*(1-$F$2))</f>
        <v>1036.895076</v>
      </c>
      <c r="F8261" s="12" t="s">
        <v>31</v>
      </c>
      <c r="G8261" s="15"/>
      <c r="H8261" s="14" t="n">
        <f aca="false">IFERROR(IF($F$3=0,"-",Tabla1[[#This Row],[Precio de Cliente neto]]*(1+$F$3)),"-")</f>
        <v>1728.15846</v>
      </c>
      <c r="I8261" s="14" t="n">
        <v>1645.8652</v>
      </c>
      <c r="J8261" s="14" t="n">
        <v>1481.27868</v>
      </c>
    </row>
    <row r="8262" customFormat="false" ht="15" hidden="false" customHeight="false" outlineLevel="0" collapsed="false">
      <c r="A8262" s="12" t="n">
        <v>88974</v>
      </c>
      <c r="B8262" s="13" t="s">
        <v>8275</v>
      </c>
      <c r="C8262" s="14" t="n">
        <f aca="false">IF($F$2=0," - ",Tabla1[[#This Row],[Base Precio de Lista neto]])</f>
        <v>590.9224</v>
      </c>
      <c r="D8262" s="14" t="n">
        <f aca="false">IF($F$2=0," - ",Tabla1[[#This Row],[Base Precio de Lista neto]]*(1-$F$2))</f>
        <v>413.64568</v>
      </c>
      <c r="E8262" s="14" t="n">
        <f aca="false">IF($F$2=0," - ",Tabla1[[#This Row],[Base para Mejor precio]]*(1-$F$2))</f>
        <v>372.281112</v>
      </c>
      <c r="F8262" s="12" t="s">
        <v>31</v>
      </c>
      <c r="G8262" s="15"/>
      <c r="H8262" s="14" t="n">
        <f aca="false">IFERROR(IF($F$3=0,"-",Tabla1[[#This Row],[Precio de Cliente neto]]*(1+$F$3)),"-")</f>
        <v>620.46852</v>
      </c>
      <c r="I8262" s="14" t="n">
        <v>590.9224</v>
      </c>
      <c r="J8262" s="14" t="n">
        <v>531.83016</v>
      </c>
    </row>
    <row r="8263" customFormat="false" ht="15" hidden="false" customHeight="false" outlineLevel="0" collapsed="false">
      <c r="A8263" s="12" t="n">
        <v>88975</v>
      </c>
      <c r="B8263" s="13" t="s">
        <v>8276</v>
      </c>
      <c r="C8263" s="14" t="n">
        <f aca="false">IF($F$2=0," - ",Tabla1[[#This Row],[Base Precio de Lista neto]])</f>
        <v>590.9224</v>
      </c>
      <c r="D8263" s="14" t="n">
        <f aca="false">IF($F$2=0," - ",Tabla1[[#This Row],[Base Precio de Lista neto]]*(1-$F$2))</f>
        <v>413.64568</v>
      </c>
      <c r="E8263" s="14" t="n">
        <f aca="false">IF($F$2=0," - ",Tabla1[[#This Row],[Base para Mejor precio]]*(1-$F$2))</f>
        <v>372.281112</v>
      </c>
      <c r="F8263" s="12" t="s">
        <v>31</v>
      </c>
      <c r="G8263" s="15"/>
      <c r="H8263" s="14" t="n">
        <f aca="false">IFERROR(IF($F$3=0,"-",Tabla1[[#This Row],[Precio de Cliente neto]]*(1+$F$3)),"-")</f>
        <v>620.46852</v>
      </c>
      <c r="I8263" s="14" t="n">
        <v>590.9224</v>
      </c>
      <c r="J8263" s="14" t="n">
        <v>531.83016</v>
      </c>
    </row>
    <row r="8264" customFormat="false" ht="15" hidden="false" customHeight="false" outlineLevel="0" collapsed="false">
      <c r="A8264" s="12" t="n">
        <v>88976</v>
      </c>
      <c r="B8264" s="13" t="s">
        <v>8277</v>
      </c>
      <c r="C8264" s="14" t="n">
        <f aca="false">IF($F$2=0," - ",Tabla1[[#This Row],[Base Precio de Lista neto]])</f>
        <v>590.9224</v>
      </c>
      <c r="D8264" s="14" t="n">
        <f aca="false">IF($F$2=0," - ",Tabla1[[#This Row],[Base Precio de Lista neto]]*(1-$F$2))</f>
        <v>413.64568</v>
      </c>
      <c r="E8264" s="14" t="n">
        <f aca="false">IF($F$2=0," - ",Tabla1[[#This Row],[Base para Mejor precio]]*(1-$F$2))</f>
        <v>372.281112</v>
      </c>
      <c r="F8264" s="12" t="s">
        <v>31</v>
      </c>
      <c r="G8264" s="15"/>
      <c r="H8264" s="14" t="n">
        <f aca="false">IFERROR(IF($F$3=0,"-",Tabla1[[#This Row],[Precio de Cliente neto]]*(1+$F$3)),"-")</f>
        <v>620.46852</v>
      </c>
      <c r="I8264" s="14" t="n">
        <v>590.9224</v>
      </c>
      <c r="J8264" s="14" t="n">
        <v>531.83016</v>
      </c>
    </row>
    <row r="8265" customFormat="false" ht="15" hidden="false" customHeight="false" outlineLevel="0" collapsed="false">
      <c r="A8265" s="12" t="n">
        <v>88977</v>
      </c>
      <c r="B8265" s="13" t="s">
        <v>8278</v>
      </c>
      <c r="C8265" s="14" t="n">
        <f aca="false">IF($F$2=0," - ",Tabla1[[#This Row],[Base Precio de Lista neto]])</f>
        <v>745.4758</v>
      </c>
      <c r="D8265" s="14" t="n">
        <f aca="false">IF($F$2=0," - ",Tabla1[[#This Row],[Base Precio de Lista neto]]*(1-$F$2))</f>
        <v>521.83306</v>
      </c>
      <c r="E8265" s="14" t="n">
        <f aca="false">IF($F$2=0," - ",Tabla1[[#This Row],[Base para Mejor precio]]*(1-$F$2))</f>
        <v>469.649754</v>
      </c>
      <c r="F8265" s="12" t="s">
        <v>31</v>
      </c>
      <c r="G8265" s="15"/>
      <c r="H8265" s="14" t="n">
        <f aca="false">IFERROR(IF($F$3=0,"-",Tabla1[[#This Row],[Precio de Cliente neto]]*(1+$F$3)),"-")</f>
        <v>782.74959</v>
      </c>
      <c r="I8265" s="14" t="n">
        <v>745.4758</v>
      </c>
      <c r="J8265" s="14" t="n">
        <v>670.92822</v>
      </c>
    </row>
    <row r="8266" customFormat="false" ht="15" hidden="false" customHeight="false" outlineLevel="0" collapsed="false">
      <c r="A8266" s="12" t="n">
        <v>88978</v>
      </c>
      <c r="B8266" s="13" t="s">
        <v>8279</v>
      </c>
      <c r="C8266" s="14" t="n">
        <f aca="false">IF($F$2=0," - ",Tabla1[[#This Row],[Base Precio de Lista neto]])</f>
        <v>745.4758</v>
      </c>
      <c r="D8266" s="14" t="n">
        <f aca="false">IF($F$2=0," - ",Tabla1[[#This Row],[Base Precio de Lista neto]]*(1-$F$2))</f>
        <v>521.83306</v>
      </c>
      <c r="E8266" s="14" t="n">
        <f aca="false">IF($F$2=0," - ",Tabla1[[#This Row],[Base para Mejor precio]]*(1-$F$2))</f>
        <v>469.649754</v>
      </c>
      <c r="F8266" s="12" t="s">
        <v>31</v>
      </c>
      <c r="G8266" s="15"/>
      <c r="H8266" s="14" t="n">
        <f aca="false">IFERROR(IF($F$3=0,"-",Tabla1[[#This Row],[Precio de Cliente neto]]*(1+$F$3)),"-")</f>
        <v>782.74959</v>
      </c>
      <c r="I8266" s="14" t="n">
        <v>745.4758</v>
      </c>
      <c r="J8266" s="14" t="n">
        <v>670.92822</v>
      </c>
    </row>
    <row r="8267" customFormat="false" ht="15" hidden="false" customHeight="false" outlineLevel="0" collapsed="false">
      <c r="A8267" s="12" t="n">
        <v>88979</v>
      </c>
      <c r="B8267" s="13" t="s">
        <v>8280</v>
      </c>
      <c r="C8267" s="14" t="n">
        <f aca="false">IF($F$2=0," - ",Tabla1[[#This Row],[Base Precio de Lista neto]])</f>
        <v>745.4758</v>
      </c>
      <c r="D8267" s="14" t="n">
        <f aca="false">IF($F$2=0," - ",Tabla1[[#This Row],[Base Precio de Lista neto]]*(1-$F$2))</f>
        <v>521.83306</v>
      </c>
      <c r="E8267" s="14" t="n">
        <f aca="false">IF($F$2=0," - ",Tabla1[[#This Row],[Base para Mejor precio]]*(1-$F$2))</f>
        <v>469.649754</v>
      </c>
      <c r="F8267" s="12" t="s">
        <v>31</v>
      </c>
      <c r="G8267" s="15"/>
      <c r="H8267" s="14" t="n">
        <f aca="false">IFERROR(IF($F$3=0,"-",Tabla1[[#This Row],[Precio de Cliente neto]]*(1+$F$3)),"-")</f>
        <v>782.74959</v>
      </c>
      <c r="I8267" s="14" t="n">
        <v>745.4758</v>
      </c>
      <c r="J8267" s="14" t="n">
        <v>670.92822</v>
      </c>
    </row>
    <row r="8268" customFormat="false" ht="15" hidden="false" customHeight="false" outlineLevel="0" collapsed="false">
      <c r="A8268" s="12" t="n">
        <v>88980</v>
      </c>
      <c r="B8268" s="13" t="s">
        <v>8281</v>
      </c>
      <c r="C8268" s="14" t="n">
        <f aca="false">IF($F$2=0," - ",Tabla1[[#This Row],[Base Precio de Lista neto]])</f>
        <v>745.4758</v>
      </c>
      <c r="D8268" s="14" t="n">
        <f aca="false">IF($F$2=0," - ",Tabla1[[#This Row],[Base Precio de Lista neto]]*(1-$F$2))</f>
        <v>521.83306</v>
      </c>
      <c r="E8268" s="14" t="n">
        <f aca="false">IF($F$2=0," - ",Tabla1[[#This Row],[Base para Mejor precio]]*(1-$F$2))</f>
        <v>469.649754</v>
      </c>
      <c r="F8268" s="12" t="s">
        <v>31</v>
      </c>
      <c r="G8268" s="15"/>
      <c r="H8268" s="14" t="n">
        <f aca="false">IFERROR(IF($F$3=0,"-",Tabla1[[#This Row],[Precio de Cliente neto]]*(1+$F$3)),"-")</f>
        <v>782.74959</v>
      </c>
      <c r="I8268" s="14" t="n">
        <v>745.4758</v>
      </c>
      <c r="J8268" s="14" t="n">
        <v>670.92822</v>
      </c>
    </row>
    <row r="8269" customFormat="false" ht="15" hidden="false" customHeight="false" outlineLevel="0" collapsed="false">
      <c r="A8269" s="12" t="n">
        <v>88981</v>
      </c>
      <c r="B8269" s="13" t="s">
        <v>8282</v>
      </c>
      <c r="C8269" s="14" t="n">
        <f aca="false">IF($F$2=0," - ",Tabla1[[#This Row],[Base Precio de Lista neto]])</f>
        <v>1584.257</v>
      </c>
      <c r="D8269" s="14" t="n">
        <f aca="false">IF($F$2=0," - ",Tabla1[[#This Row],[Base Precio de Lista neto]]*(1-$F$2))</f>
        <v>1108.9799</v>
      </c>
      <c r="E8269" s="14" t="n">
        <f aca="false">IF($F$2=0," - ",Tabla1[[#This Row],[Base para Mejor precio]]*(1-$F$2))</f>
        <v>998.08191</v>
      </c>
      <c r="F8269" s="12" t="s">
        <v>31</v>
      </c>
      <c r="G8269" s="15"/>
      <c r="H8269" s="14" t="n">
        <f aca="false">IFERROR(IF($F$3=0,"-",Tabla1[[#This Row],[Precio de Cliente neto]]*(1+$F$3)),"-")</f>
        <v>1663.46985</v>
      </c>
      <c r="I8269" s="14" t="n">
        <v>1584.257</v>
      </c>
      <c r="J8269" s="14" t="n">
        <v>1425.8313</v>
      </c>
    </row>
    <row r="8270" customFormat="false" ht="15" hidden="false" customHeight="false" outlineLevel="0" collapsed="false">
      <c r="A8270" s="12" t="n">
        <v>88982</v>
      </c>
      <c r="B8270" s="13" t="s">
        <v>8283</v>
      </c>
      <c r="C8270" s="14" t="n">
        <f aca="false">IF($F$2=0," - ",Tabla1[[#This Row],[Base Precio de Lista neto]])</f>
        <v>1584.257</v>
      </c>
      <c r="D8270" s="14" t="n">
        <f aca="false">IF($F$2=0," - ",Tabla1[[#This Row],[Base Precio de Lista neto]]*(1-$F$2))</f>
        <v>1108.9799</v>
      </c>
      <c r="E8270" s="14" t="n">
        <f aca="false">IF($F$2=0," - ",Tabla1[[#This Row],[Base para Mejor precio]]*(1-$F$2))</f>
        <v>998.08191</v>
      </c>
      <c r="F8270" s="12" t="s">
        <v>31</v>
      </c>
      <c r="G8270" s="15"/>
      <c r="H8270" s="14" t="n">
        <f aca="false">IFERROR(IF($F$3=0,"-",Tabla1[[#This Row],[Precio de Cliente neto]]*(1+$F$3)),"-")</f>
        <v>1663.46985</v>
      </c>
      <c r="I8270" s="14" t="n">
        <v>1584.257</v>
      </c>
      <c r="J8270" s="14" t="n">
        <v>1425.8313</v>
      </c>
    </row>
    <row r="8271" customFormat="false" ht="15" hidden="false" customHeight="false" outlineLevel="0" collapsed="false">
      <c r="A8271" s="12" t="n">
        <v>88983</v>
      </c>
      <c r="B8271" s="13" t="s">
        <v>8284</v>
      </c>
      <c r="C8271" s="14" t="n">
        <f aca="false">IF($F$2=0," - ",Tabla1[[#This Row],[Base Precio de Lista neto]])</f>
        <v>1584.257</v>
      </c>
      <c r="D8271" s="14" t="n">
        <f aca="false">IF($F$2=0," - ",Tabla1[[#This Row],[Base Precio de Lista neto]]*(1-$F$2))</f>
        <v>1108.9799</v>
      </c>
      <c r="E8271" s="14" t="n">
        <f aca="false">IF($F$2=0," - ",Tabla1[[#This Row],[Base para Mejor precio]]*(1-$F$2))</f>
        <v>998.08191</v>
      </c>
      <c r="F8271" s="12" t="s">
        <v>31</v>
      </c>
      <c r="G8271" s="15"/>
      <c r="H8271" s="14" t="n">
        <f aca="false">IFERROR(IF($F$3=0,"-",Tabla1[[#This Row],[Precio de Cliente neto]]*(1+$F$3)),"-")</f>
        <v>1663.46985</v>
      </c>
      <c r="I8271" s="14" t="n">
        <v>1584.257</v>
      </c>
      <c r="J8271" s="14" t="n">
        <v>1425.8313</v>
      </c>
    </row>
    <row r="8272" customFormat="false" ht="15" hidden="false" customHeight="false" outlineLevel="0" collapsed="false">
      <c r="A8272" s="12" t="n">
        <v>88984</v>
      </c>
      <c r="B8272" s="13" t="s">
        <v>8285</v>
      </c>
      <c r="C8272" s="14" t="n">
        <f aca="false">IF($F$2=0," - ",Tabla1[[#This Row],[Base Precio de Lista neto]])</f>
        <v>1584.257</v>
      </c>
      <c r="D8272" s="14" t="n">
        <f aca="false">IF($F$2=0," - ",Tabla1[[#This Row],[Base Precio de Lista neto]]*(1-$F$2))</f>
        <v>1108.9799</v>
      </c>
      <c r="E8272" s="14" t="n">
        <f aca="false">IF($F$2=0," - ",Tabla1[[#This Row],[Base para Mejor precio]]*(1-$F$2))</f>
        <v>998.08191</v>
      </c>
      <c r="F8272" s="12" t="s">
        <v>31</v>
      </c>
      <c r="G8272" s="15"/>
      <c r="H8272" s="14" t="n">
        <f aca="false">IFERROR(IF($F$3=0,"-",Tabla1[[#This Row],[Precio de Cliente neto]]*(1+$F$3)),"-")</f>
        <v>1663.46985</v>
      </c>
      <c r="I8272" s="14" t="n">
        <v>1584.257</v>
      </c>
      <c r="J8272" s="14" t="n">
        <v>1425.8313</v>
      </c>
    </row>
    <row r="8273" customFormat="false" ht="15" hidden="false" customHeight="false" outlineLevel="0" collapsed="false">
      <c r="A8273" s="12" t="n">
        <v>88985</v>
      </c>
      <c r="B8273" s="13" t="s">
        <v>8286</v>
      </c>
      <c r="C8273" s="14" t="n">
        <f aca="false">IF($F$2=0," - ",Tabla1[[#This Row],[Base Precio de Lista neto]])</f>
        <v>1584.257</v>
      </c>
      <c r="D8273" s="14" t="n">
        <f aca="false">IF($F$2=0," - ",Tabla1[[#This Row],[Base Precio de Lista neto]]*(1-$F$2))</f>
        <v>1108.9799</v>
      </c>
      <c r="E8273" s="14" t="n">
        <f aca="false">IF($F$2=0," - ",Tabla1[[#This Row],[Base para Mejor precio]]*(1-$F$2))</f>
        <v>998.08191</v>
      </c>
      <c r="F8273" s="12" t="s">
        <v>31</v>
      </c>
      <c r="G8273" s="15"/>
      <c r="H8273" s="14" t="n">
        <f aca="false">IFERROR(IF($F$3=0,"-",Tabla1[[#This Row],[Precio de Cliente neto]]*(1+$F$3)),"-")</f>
        <v>1663.46985</v>
      </c>
      <c r="I8273" s="14" t="n">
        <v>1584.257</v>
      </c>
      <c r="J8273" s="14" t="n">
        <v>1425.8313</v>
      </c>
    </row>
    <row r="8274" customFormat="false" ht="15" hidden="false" customHeight="false" outlineLevel="0" collapsed="false">
      <c r="A8274" s="12" t="n">
        <v>88986</v>
      </c>
      <c r="B8274" s="13" t="s">
        <v>8287</v>
      </c>
      <c r="C8274" s="14" t="n">
        <f aca="false">IF($F$2=0," - ",Tabla1[[#This Row],[Base Precio de Lista neto]])</f>
        <v>262.9626</v>
      </c>
      <c r="D8274" s="14" t="n">
        <f aca="false">IF($F$2=0," - ",Tabla1[[#This Row],[Base Precio de Lista neto]]*(1-$F$2))</f>
        <v>184.07382</v>
      </c>
      <c r="E8274" s="14" t="n">
        <f aca="false">IF($F$2=0," - ",Tabla1[[#This Row],[Base para Mejor precio]]*(1-$F$2))</f>
        <v>165.666438</v>
      </c>
      <c r="F8274" s="12" t="s">
        <v>31</v>
      </c>
      <c r="G8274" s="15"/>
      <c r="H8274" s="14" t="n">
        <f aca="false">IFERROR(IF($F$3=0,"-",Tabla1[[#This Row],[Precio de Cliente neto]]*(1+$F$3)),"-")</f>
        <v>276.11073</v>
      </c>
      <c r="I8274" s="14" t="n">
        <v>262.9626</v>
      </c>
      <c r="J8274" s="14" t="n">
        <v>236.66634</v>
      </c>
    </row>
    <row r="8275" customFormat="false" ht="15" hidden="false" customHeight="false" outlineLevel="0" collapsed="false">
      <c r="A8275" s="12" t="n">
        <v>88987</v>
      </c>
      <c r="B8275" s="13" t="s">
        <v>8288</v>
      </c>
      <c r="C8275" s="14" t="n">
        <f aca="false">IF($F$2=0," - ",Tabla1[[#This Row],[Base Precio de Lista neto]])</f>
        <v>256.422</v>
      </c>
      <c r="D8275" s="14" t="n">
        <f aca="false">IF($F$2=0," - ",Tabla1[[#This Row],[Base Precio de Lista neto]]*(1-$F$2))</f>
        <v>179.4954</v>
      </c>
      <c r="E8275" s="14" t="n">
        <f aca="false">IF($F$2=0," - ",Tabla1[[#This Row],[Base para Mejor precio]]*(1-$F$2))</f>
        <v>161.54586</v>
      </c>
      <c r="F8275" s="12" t="s">
        <v>31</v>
      </c>
      <c r="G8275" s="15"/>
      <c r="H8275" s="14" t="n">
        <f aca="false">IFERROR(IF($F$3=0,"-",Tabla1[[#This Row],[Precio de Cliente neto]]*(1+$F$3)),"-")</f>
        <v>269.2431</v>
      </c>
      <c r="I8275" s="14" t="n">
        <v>256.422</v>
      </c>
      <c r="J8275" s="14" t="n">
        <v>230.7798</v>
      </c>
    </row>
    <row r="8276" customFormat="false" ht="15" hidden="false" customHeight="false" outlineLevel="0" collapsed="false">
      <c r="A8276" s="12" t="n">
        <v>88988</v>
      </c>
      <c r="B8276" s="13" t="s">
        <v>8289</v>
      </c>
      <c r="C8276" s="14" t="n">
        <f aca="false">IF($F$2=0," - ",Tabla1[[#This Row],[Base Precio de Lista neto]])</f>
        <v>248.9286</v>
      </c>
      <c r="D8276" s="14" t="n">
        <f aca="false">IF($F$2=0," - ",Tabla1[[#This Row],[Base Precio de Lista neto]]*(1-$F$2))</f>
        <v>174.25002</v>
      </c>
      <c r="E8276" s="14" t="n">
        <f aca="false">IF($F$2=0," - ",Tabla1[[#This Row],[Base para Mejor precio]]*(1-$F$2))</f>
        <v>156.825018</v>
      </c>
      <c r="F8276" s="12" t="s">
        <v>31</v>
      </c>
      <c r="G8276" s="15"/>
      <c r="H8276" s="14" t="n">
        <f aca="false">IFERROR(IF($F$3=0,"-",Tabla1[[#This Row],[Precio de Cliente neto]]*(1+$F$3)),"-")</f>
        <v>261.37503</v>
      </c>
      <c r="I8276" s="14" t="n">
        <v>248.9286</v>
      </c>
      <c r="J8276" s="14" t="n">
        <v>224.03574</v>
      </c>
    </row>
    <row r="8277" customFormat="false" ht="15" hidden="false" customHeight="false" outlineLevel="0" collapsed="false">
      <c r="A8277" s="12" t="n">
        <v>88989</v>
      </c>
      <c r="B8277" s="13" t="s">
        <v>8290</v>
      </c>
      <c r="C8277" s="14" t="n">
        <f aca="false">IF($F$2=0," - ",Tabla1[[#This Row],[Base Precio de Lista neto]])</f>
        <v>337.2368</v>
      </c>
      <c r="D8277" s="14" t="n">
        <f aca="false">IF($F$2=0," - ",Tabla1[[#This Row],[Base Precio de Lista neto]]*(1-$F$2))</f>
        <v>236.06576</v>
      </c>
      <c r="E8277" s="14" t="n">
        <f aca="false">IF($F$2=0," - ",Tabla1[[#This Row],[Base para Mejor precio]]*(1-$F$2))</f>
        <v>212.459184</v>
      </c>
      <c r="F8277" s="12" t="s">
        <v>31</v>
      </c>
      <c r="G8277" s="15"/>
      <c r="H8277" s="14" t="n">
        <f aca="false">IFERROR(IF($F$3=0,"-",Tabla1[[#This Row],[Precio de Cliente neto]]*(1+$F$3)),"-")</f>
        <v>354.09864</v>
      </c>
      <c r="I8277" s="14" t="n">
        <v>337.2368</v>
      </c>
      <c r="J8277" s="14" t="n">
        <v>303.51312</v>
      </c>
    </row>
    <row r="8278" customFormat="false" ht="15" hidden="false" customHeight="false" outlineLevel="0" collapsed="false">
      <c r="A8278" s="12" t="n">
        <v>88990</v>
      </c>
      <c r="B8278" s="13" t="s">
        <v>8291</v>
      </c>
      <c r="C8278" s="14" t="n">
        <f aca="false">IF($F$2=0," - ",Tabla1[[#This Row],[Base Precio de Lista neto]])</f>
        <v>323.5598</v>
      </c>
      <c r="D8278" s="14" t="n">
        <f aca="false">IF($F$2=0," - ",Tabla1[[#This Row],[Base Precio de Lista neto]]*(1-$F$2))</f>
        <v>226.49186</v>
      </c>
      <c r="E8278" s="14" t="n">
        <f aca="false">IF($F$2=0," - ",Tabla1[[#This Row],[Base para Mejor precio]]*(1-$F$2))</f>
        <v>203.842674</v>
      </c>
      <c r="F8278" s="12" t="s">
        <v>31</v>
      </c>
      <c r="G8278" s="15"/>
      <c r="H8278" s="14" t="n">
        <f aca="false">IFERROR(IF($F$3=0,"-",Tabla1[[#This Row],[Precio de Cliente neto]]*(1+$F$3)),"-")</f>
        <v>339.73779</v>
      </c>
      <c r="I8278" s="14" t="n">
        <v>323.5598</v>
      </c>
      <c r="J8278" s="14" t="n">
        <v>291.20382</v>
      </c>
    </row>
    <row r="8279" customFormat="false" ht="15" hidden="false" customHeight="false" outlineLevel="0" collapsed="false">
      <c r="A8279" s="12" t="n">
        <v>88991</v>
      </c>
      <c r="B8279" s="13" t="s">
        <v>8292</v>
      </c>
      <c r="C8279" s="14" t="n">
        <f aca="false">IF($F$2=0," - ",Tabla1[[#This Row],[Base Precio de Lista neto]])</f>
        <v>303.459</v>
      </c>
      <c r="D8279" s="14" t="n">
        <f aca="false">IF($F$2=0," - ",Tabla1[[#This Row],[Base Precio de Lista neto]]*(1-$F$2))</f>
        <v>212.4213</v>
      </c>
      <c r="E8279" s="14" t="n">
        <f aca="false">IF($F$2=0," - ",Tabla1[[#This Row],[Base para Mejor precio]]*(1-$F$2))</f>
        <v>191.17917</v>
      </c>
      <c r="F8279" s="12" t="s">
        <v>31</v>
      </c>
      <c r="G8279" s="15"/>
      <c r="H8279" s="14" t="n">
        <f aca="false">IFERROR(IF($F$3=0,"-",Tabla1[[#This Row],[Precio de Cliente neto]]*(1+$F$3)),"-")</f>
        <v>318.63195</v>
      </c>
      <c r="I8279" s="14" t="n">
        <v>303.459</v>
      </c>
      <c r="J8279" s="14" t="n">
        <v>273.1131</v>
      </c>
    </row>
    <row r="8280" customFormat="false" ht="15" hidden="false" customHeight="false" outlineLevel="0" collapsed="false">
      <c r="A8280" s="12" t="n">
        <v>88992</v>
      </c>
      <c r="B8280" s="13" t="s">
        <v>8293</v>
      </c>
      <c r="C8280" s="14" t="n">
        <f aca="false">IF($F$2=0," - ",Tabla1[[#This Row],[Base Precio de Lista neto]])</f>
        <v>292.4581</v>
      </c>
      <c r="D8280" s="14" t="n">
        <f aca="false">IF($F$2=0," - ",Tabla1[[#This Row],[Base Precio de Lista neto]]*(1-$F$2))</f>
        <v>204.72067</v>
      </c>
      <c r="E8280" s="14" t="n">
        <f aca="false">IF($F$2=0," - ",Tabla1[[#This Row],[Base para Mejor precio]]*(1-$F$2))</f>
        <v>184.248603</v>
      </c>
      <c r="F8280" s="12" t="s">
        <v>31</v>
      </c>
      <c r="G8280" s="15"/>
      <c r="H8280" s="14" t="n">
        <f aca="false">IFERROR(IF($F$3=0,"-",Tabla1[[#This Row],[Precio de Cliente neto]]*(1+$F$3)),"-")</f>
        <v>307.081005</v>
      </c>
      <c r="I8280" s="14" t="n">
        <v>292.4581</v>
      </c>
      <c r="J8280" s="14" t="n">
        <v>263.21229</v>
      </c>
    </row>
    <row r="8281" customFormat="false" ht="15" hidden="false" customHeight="false" outlineLevel="0" collapsed="false">
      <c r="A8281" s="12" t="n">
        <v>88993</v>
      </c>
      <c r="B8281" s="13" t="s">
        <v>8294</v>
      </c>
      <c r="C8281" s="14" t="n">
        <f aca="false">IF($F$2=0," - ",Tabla1[[#This Row],[Base Precio de Lista neto]])</f>
        <v>472.2259</v>
      </c>
      <c r="D8281" s="14" t="n">
        <f aca="false">IF($F$2=0," - ",Tabla1[[#This Row],[Base Precio de Lista neto]]*(1-$F$2))</f>
        <v>330.55813</v>
      </c>
      <c r="E8281" s="14" t="n">
        <f aca="false">IF($F$2=0," - ",Tabla1[[#This Row],[Base para Mejor precio]]*(1-$F$2))</f>
        <v>297.502317</v>
      </c>
      <c r="F8281" s="12" t="s">
        <v>31</v>
      </c>
      <c r="G8281" s="15"/>
      <c r="H8281" s="14" t="n">
        <f aca="false">IFERROR(IF($F$3=0,"-",Tabla1[[#This Row],[Precio de Cliente neto]]*(1+$F$3)),"-")</f>
        <v>495.837195</v>
      </c>
      <c r="I8281" s="14" t="n">
        <v>472.2259</v>
      </c>
      <c r="J8281" s="14" t="n">
        <v>425.00331</v>
      </c>
    </row>
    <row r="8282" customFormat="false" ht="15" hidden="false" customHeight="false" outlineLevel="0" collapsed="false">
      <c r="A8282" s="12" t="n">
        <v>88994</v>
      </c>
      <c r="B8282" s="13" t="s">
        <v>8295</v>
      </c>
      <c r="C8282" s="14" t="n">
        <f aca="false">IF($F$2=0," - ",Tabla1[[#This Row],[Base Precio de Lista neto]])</f>
        <v>472.2259</v>
      </c>
      <c r="D8282" s="14" t="n">
        <f aca="false">IF($F$2=0," - ",Tabla1[[#This Row],[Base Precio de Lista neto]]*(1-$F$2))</f>
        <v>330.55813</v>
      </c>
      <c r="E8282" s="14" t="n">
        <f aca="false">IF($F$2=0," - ",Tabla1[[#This Row],[Base para Mejor precio]]*(1-$F$2))</f>
        <v>297.502317</v>
      </c>
      <c r="F8282" s="12" t="s">
        <v>31</v>
      </c>
      <c r="G8282" s="15"/>
      <c r="H8282" s="14" t="n">
        <f aca="false">IFERROR(IF($F$3=0,"-",Tabla1[[#This Row],[Precio de Cliente neto]]*(1+$F$3)),"-")</f>
        <v>495.837195</v>
      </c>
      <c r="I8282" s="14" t="n">
        <v>472.2259</v>
      </c>
      <c r="J8282" s="14" t="n">
        <v>425.00331</v>
      </c>
    </row>
    <row r="8283" customFormat="false" ht="15" hidden="false" customHeight="false" outlineLevel="0" collapsed="false">
      <c r="A8283" s="12" t="n">
        <v>88995</v>
      </c>
      <c r="B8283" s="13" t="s">
        <v>8296</v>
      </c>
      <c r="C8283" s="14" t="n">
        <f aca="false">IF($F$2=0," - ",Tabla1[[#This Row],[Base Precio de Lista neto]])</f>
        <v>539.3642</v>
      </c>
      <c r="D8283" s="14" t="n">
        <f aca="false">IF($F$2=0," - ",Tabla1[[#This Row],[Base Precio de Lista neto]]*(1-$F$2))</f>
        <v>377.55494</v>
      </c>
      <c r="E8283" s="14" t="n">
        <f aca="false">IF($F$2=0," - ",Tabla1[[#This Row],[Base para Mejor precio]]*(1-$F$2))</f>
        <v>339.799446</v>
      </c>
      <c r="F8283" s="12" t="s">
        <v>31</v>
      </c>
      <c r="G8283" s="15"/>
      <c r="H8283" s="14" t="n">
        <f aca="false">IFERROR(IF($F$3=0,"-",Tabla1[[#This Row],[Precio de Cliente neto]]*(1+$F$3)),"-")</f>
        <v>566.33241</v>
      </c>
      <c r="I8283" s="14" t="n">
        <v>539.3642</v>
      </c>
      <c r="J8283" s="14" t="n">
        <v>485.42778</v>
      </c>
    </row>
    <row r="8284" customFormat="false" ht="15" hidden="false" customHeight="false" outlineLevel="0" collapsed="false">
      <c r="A8284" s="12" t="n">
        <v>88996</v>
      </c>
      <c r="B8284" s="13" t="s">
        <v>8297</v>
      </c>
      <c r="C8284" s="14" t="n">
        <f aca="false">IF($F$2=0," - ",Tabla1[[#This Row],[Base Precio de Lista neto]])</f>
        <v>472.2259</v>
      </c>
      <c r="D8284" s="14" t="n">
        <f aca="false">IF($F$2=0," - ",Tabla1[[#This Row],[Base Precio de Lista neto]]*(1-$F$2))</f>
        <v>330.55813</v>
      </c>
      <c r="E8284" s="14" t="n">
        <f aca="false">IF($F$2=0," - ",Tabla1[[#This Row],[Base para Mejor precio]]*(1-$F$2))</f>
        <v>297.502317</v>
      </c>
      <c r="F8284" s="12" t="s">
        <v>31</v>
      </c>
      <c r="G8284" s="15"/>
      <c r="H8284" s="14" t="n">
        <f aca="false">IFERROR(IF($F$3=0,"-",Tabla1[[#This Row],[Precio de Cliente neto]]*(1+$F$3)),"-")</f>
        <v>495.837195</v>
      </c>
      <c r="I8284" s="14" t="n">
        <v>472.2259</v>
      </c>
      <c r="J8284" s="14" t="n">
        <v>425.00331</v>
      </c>
    </row>
    <row r="8285" customFormat="false" ht="15" hidden="false" customHeight="false" outlineLevel="0" collapsed="false">
      <c r="A8285" s="12" t="n">
        <v>88997</v>
      </c>
      <c r="B8285" s="13" t="s">
        <v>8298</v>
      </c>
      <c r="C8285" s="14" t="n">
        <f aca="false">IF($F$2=0," - ",Tabla1[[#This Row],[Base Precio de Lista neto]])</f>
        <v>472.2259</v>
      </c>
      <c r="D8285" s="14" t="n">
        <f aca="false">IF($F$2=0," - ",Tabla1[[#This Row],[Base Precio de Lista neto]]*(1-$F$2))</f>
        <v>330.55813</v>
      </c>
      <c r="E8285" s="14" t="n">
        <f aca="false">IF($F$2=0," - ",Tabla1[[#This Row],[Base para Mejor precio]]*(1-$F$2))</f>
        <v>297.502317</v>
      </c>
      <c r="F8285" s="12" t="s">
        <v>31</v>
      </c>
      <c r="G8285" s="15"/>
      <c r="H8285" s="14" t="n">
        <f aca="false">IFERROR(IF($F$3=0,"-",Tabla1[[#This Row],[Precio de Cliente neto]]*(1+$F$3)),"-")</f>
        <v>495.837195</v>
      </c>
      <c r="I8285" s="14" t="n">
        <v>472.2259</v>
      </c>
      <c r="J8285" s="14" t="n">
        <v>425.00331</v>
      </c>
    </row>
    <row r="8286" customFormat="false" ht="15" hidden="false" customHeight="false" outlineLevel="0" collapsed="false">
      <c r="A8286" s="12" t="n">
        <v>88998</v>
      </c>
      <c r="B8286" s="13" t="s">
        <v>8299</v>
      </c>
      <c r="C8286" s="14" t="n">
        <f aca="false">IF($F$2=0," - ",Tabla1[[#This Row],[Base Precio de Lista neto]])</f>
        <v>369.5269</v>
      </c>
      <c r="D8286" s="14" t="n">
        <f aca="false">IF($F$2=0," - ",Tabla1[[#This Row],[Base Precio de Lista neto]]*(1-$F$2))</f>
        <v>258.66883</v>
      </c>
      <c r="E8286" s="14" t="n">
        <f aca="false">IF($F$2=0," - ",Tabla1[[#This Row],[Base para Mejor precio]]*(1-$F$2))</f>
        <v>232.801947</v>
      </c>
      <c r="F8286" s="12" t="s">
        <v>31</v>
      </c>
      <c r="G8286" s="15"/>
      <c r="H8286" s="14" t="n">
        <f aca="false">IFERROR(IF($F$3=0,"-",Tabla1[[#This Row],[Precio de Cliente neto]]*(1+$F$3)),"-")</f>
        <v>388.003245</v>
      </c>
      <c r="I8286" s="14" t="n">
        <v>369.5269</v>
      </c>
      <c r="J8286" s="14" t="n">
        <v>332.57421</v>
      </c>
    </row>
    <row r="8287" customFormat="false" ht="15" hidden="false" customHeight="false" outlineLevel="0" collapsed="false">
      <c r="A8287" s="12" t="n">
        <v>88999</v>
      </c>
      <c r="B8287" s="13" t="s">
        <v>8300</v>
      </c>
      <c r="C8287" s="14" t="n">
        <f aca="false">IF($F$2=0," - ",Tabla1[[#This Row],[Base Precio de Lista neto]])</f>
        <v>369.5269</v>
      </c>
      <c r="D8287" s="14" t="n">
        <f aca="false">IF($F$2=0," - ",Tabla1[[#This Row],[Base Precio de Lista neto]]*(1-$F$2))</f>
        <v>258.66883</v>
      </c>
      <c r="E8287" s="14" t="n">
        <f aca="false">IF($F$2=0," - ",Tabla1[[#This Row],[Base para Mejor precio]]*(1-$F$2))</f>
        <v>232.801947</v>
      </c>
      <c r="F8287" s="12" t="s">
        <v>31</v>
      </c>
      <c r="G8287" s="15"/>
      <c r="H8287" s="14" t="n">
        <f aca="false">IFERROR(IF($F$3=0,"-",Tabla1[[#This Row],[Precio de Cliente neto]]*(1+$F$3)),"-")</f>
        <v>388.003245</v>
      </c>
      <c r="I8287" s="14" t="n">
        <v>369.5269</v>
      </c>
      <c r="J8287" s="14" t="n">
        <v>332.57421</v>
      </c>
    </row>
    <row r="8288" customFormat="false" ht="15" hidden="false" customHeight="false" outlineLevel="0" collapsed="false">
      <c r="A8288" s="12" t="n">
        <v>89000</v>
      </c>
      <c r="B8288" s="13" t="s">
        <v>8301</v>
      </c>
      <c r="C8288" s="14" t="n">
        <f aca="false">IF($F$2=0," - ",Tabla1[[#This Row],[Base Precio de Lista neto]])</f>
        <v>369.5269</v>
      </c>
      <c r="D8288" s="14" t="n">
        <f aca="false">IF($F$2=0," - ",Tabla1[[#This Row],[Base Precio de Lista neto]]*(1-$F$2))</f>
        <v>258.66883</v>
      </c>
      <c r="E8288" s="14" t="n">
        <f aca="false">IF($F$2=0," - ",Tabla1[[#This Row],[Base para Mejor precio]]*(1-$F$2))</f>
        <v>232.801947</v>
      </c>
      <c r="F8288" s="12" t="s">
        <v>31</v>
      </c>
      <c r="G8288" s="15"/>
      <c r="H8288" s="14" t="n">
        <f aca="false">IFERROR(IF($F$3=0,"-",Tabla1[[#This Row],[Precio de Cliente neto]]*(1+$F$3)),"-")</f>
        <v>388.003245</v>
      </c>
      <c r="I8288" s="14" t="n">
        <v>369.5269</v>
      </c>
      <c r="J8288" s="14" t="n">
        <v>332.57421</v>
      </c>
    </row>
    <row r="8289" customFormat="false" ht="15" hidden="false" customHeight="false" outlineLevel="0" collapsed="false">
      <c r="A8289" s="12" t="n">
        <v>89001</v>
      </c>
      <c r="B8289" s="13" t="s">
        <v>8302</v>
      </c>
      <c r="C8289" s="14" t="n">
        <f aca="false">IF($F$2=0," - ",Tabla1[[#This Row],[Base Precio de Lista neto]])</f>
        <v>460.3333</v>
      </c>
      <c r="D8289" s="14" t="n">
        <f aca="false">IF($F$2=0," - ",Tabla1[[#This Row],[Base Precio de Lista neto]]*(1-$F$2))</f>
        <v>322.23331</v>
      </c>
      <c r="E8289" s="14" t="n">
        <f aca="false">IF($F$2=0," - ",Tabla1[[#This Row],[Base para Mejor precio]]*(1-$F$2))</f>
        <v>290.009979</v>
      </c>
      <c r="F8289" s="12" t="s">
        <v>31</v>
      </c>
      <c r="G8289" s="15"/>
      <c r="H8289" s="14" t="n">
        <f aca="false">IFERROR(IF($F$3=0,"-",Tabla1[[#This Row],[Precio de Cliente neto]]*(1+$F$3)),"-")</f>
        <v>483.349965</v>
      </c>
      <c r="I8289" s="14" t="n">
        <v>460.3333</v>
      </c>
      <c r="J8289" s="14" t="n">
        <v>414.29997</v>
      </c>
    </row>
    <row r="8290" customFormat="false" ht="15" hidden="false" customHeight="false" outlineLevel="0" collapsed="false">
      <c r="A8290" s="12" t="n">
        <v>89002</v>
      </c>
      <c r="B8290" s="13" t="s">
        <v>8303</v>
      </c>
      <c r="C8290" s="14" t="n">
        <f aca="false">IF($F$2=0," - ",Tabla1[[#This Row],[Base Precio de Lista neto]])</f>
        <v>460.3333</v>
      </c>
      <c r="D8290" s="14" t="n">
        <f aca="false">IF($F$2=0," - ",Tabla1[[#This Row],[Base Precio de Lista neto]]*(1-$F$2))</f>
        <v>322.23331</v>
      </c>
      <c r="E8290" s="14" t="n">
        <f aca="false">IF($F$2=0," - ",Tabla1[[#This Row],[Base para Mejor precio]]*(1-$F$2))</f>
        <v>290.009979</v>
      </c>
      <c r="F8290" s="12" t="s">
        <v>31</v>
      </c>
      <c r="G8290" s="15"/>
      <c r="H8290" s="14" t="n">
        <f aca="false">IFERROR(IF($F$3=0,"-",Tabla1[[#This Row],[Precio de Cliente neto]]*(1+$F$3)),"-")</f>
        <v>483.349965</v>
      </c>
      <c r="I8290" s="14" t="n">
        <v>460.3333</v>
      </c>
      <c r="J8290" s="14" t="n">
        <v>414.29997</v>
      </c>
    </row>
    <row r="8291" customFormat="false" ht="15" hidden="false" customHeight="false" outlineLevel="0" collapsed="false">
      <c r="A8291" s="12" t="n">
        <v>89003</v>
      </c>
      <c r="B8291" s="13" t="s">
        <v>8304</v>
      </c>
      <c r="C8291" s="14" t="n">
        <f aca="false">IF($F$2=0," - ",Tabla1[[#This Row],[Base Precio de Lista neto]])</f>
        <v>460.3333</v>
      </c>
      <c r="D8291" s="14" t="n">
        <f aca="false">IF($F$2=0," - ",Tabla1[[#This Row],[Base Precio de Lista neto]]*(1-$F$2))</f>
        <v>322.23331</v>
      </c>
      <c r="E8291" s="14" t="n">
        <f aca="false">IF($F$2=0," - ",Tabla1[[#This Row],[Base para Mejor precio]]*(1-$F$2))</f>
        <v>290.009979</v>
      </c>
      <c r="F8291" s="12" t="s">
        <v>31</v>
      </c>
      <c r="G8291" s="15"/>
      <c r="H8291" s="14" t="n">
        <f aca="false">IFERROR(IF($F$3=0,"-",Tabla1[[#This Row],[Precio de Cliente neto]]*(1+$F$3)),"-")</f>
        <v>483.349965</v>
      </c>
      <c r="I8291" s="14" t="n">
        <v>460.3333</v>
      </c>
      <c r="J8291" s="14" t="n">
        <v>414.29997</v>
      </c>
    </row>
    <row r="8292" customFormat="false" ht="15" hidden="false" customHeight="false" outlineLevel="0" collapsed="false">
      <c r="A8292" s="12" t="n">
        <v>89004</v>
      </c>
      <c r="B8292" s="13" t="s">
        <v>8305</v>
      </c>
      <c r="C8292" s="14" t="n">
        <f aca="false">IF($F$2=0," - ",Tabla1[[#This Row],[Base Precio de Lista neto]])</f>
        <v>460.3333</v>
      </c>
      <c r="D8292" s="14" t="n">
        <f aca="false">IF($F$2=0," - ",Tabla1[[#This Row],[Base Precio de Lista neto]]*(1-$F$2))</f>
        <v>322.23331</v>
      </c>
      <c r="E8292" s="14" t="n">
        <f aca="false">IF($F$2=0," - ",Tabla1[[#This Row],[Base para Mejor precio]]*(1-$F$2))</f>
        <v>290.009979</v>
      </c>
      <c r="F8292" s="12" t="s">
        <v>31</v>
      </c>
      <c r="G8292" s="15"/>
      <c r="H8292" s="14" t="n">
        <f aca="false">IFERROR(IF($F$3=0,"-",Tabla1[[#This Row],[Precio de Cliente neto]]*(1+$F$3)),"-")</f>
        <v>483.349965</v>
      </c>
      <c r="I8292" s="14" t="n">
        <v>460.3333</v>
      </c>
      <c r="J8292" s="14" t="n">
        <v>414.29997</v>
      </c>
    </row>
    <row r="8293" customFormat="false" ht="15" hidden="false" customHeight="false" outlineLevel="0" collapsed="false">
      <c r="A8293" s="12" t="n">
        <v>89005</v>
      </c>
      <c r="B8293" s="13" t="s">
        <v>8306</v>
      </c>
      <c r="C8293" s="14" t="n">
        <f aca="false">IF($F$2=0," - ",Tabla1[[#This Row],[Base Precio de Lista neto]])</f>
        <v>729.2428</v>
      </c>
      <c r="D8293" s="14" t="n">
        <f aca="false">IF($F$2=0," - ",Tabla1[[#This Row],[Base Precio de Lista neto]]*(1-$F$2))</f>
        <v>510.46996</v>
      </c>
      <c r="E8293" s="14" t="n">
        <f aca="false">IF($F$2=0," - ",Tabla1[[#This Row],[Base para Mejor precio]]*(1-$F$2))</f>
        <v>459.422964</v>
      </c>
      <c r="F8293" s="12" t="s">
        <v>31</v>
      </c>
      <c r="G8293" s="15"/>
      <c r="H8293" s="14" t="n">
        <f aca="false">IFERROR(IF($F$3=0,"-",Tabla1[[#This Row],[Precio de Cliente neto]]*(1+$F$3)),"-")</f>
        <v>765.70494</v>
      </c>
      <c r="I8293" s="14" t="n">
        <v>729.2428</v>
      </c>
      <c r="J8293" s="14" t="n">
        <v>656.31852</v>
      </c>
    </row>
    <row r="8294" customFormat="false" ht="15" hidden="false" customHeight="false" outlineLevel="0" collapsed="false">
      <c r="A8294" s="12" t="n">
        <v>89006</v>
      </c>
      <c r="B8294" s="13" t="s">
        <v>8307</v>
      </c>
      <c r="C8294" s="14" t="n">
        <f aca="false">IF($F$2=0," - ",Tabla1[[#This Row],[Base Precio de Lista neto]])</f>
        <v>729.2428</v>
      </c>
      <c r="D8294" s="14" t="n">
        <f aca="false">IF($F$2=0," - ",Tabla1[[#This Row],[Base Precio de Lista neto]]*(1-$F$2))</f>
        <v>510.46996</v>
      </c>
      <c r="E8294" s="14" t="n">
        <f aca="false">IF($F$2=0," - ",Tabla1[[#This Row],[Base para Mejor precio]]*(1-$F$2))</f>
        <v>459.422964</v>
      </c>
      <c r="F8294" s="12" t="s">
        <v>31</v>
      </c>
      <c r="G8294" s="15"/>
      <c r="H8294" s="14" t="n">
        <f aca="false">IFERROR(IF($F$3=0,"-",Tabla1[[#This Row],[Precio de Cliente neto]]*(1+$F$3)),"-")</f>
        <v>765.70494</v>
      </c>
      <c r="I8294" s="14" t="n">
        <v>729.2428</v>
      </c>
      <c r="J8294" s="14" t="n">
        <v>656.31852</v>
      </c>
    </row>
    <row r="8295" customFormat="false" ht="15" hidden="false" customHeight="false" outlineLevel="0" collapsed="false">
      <c r="A8295" s="12" t="n">
        <v>89007</v>
      </c>
      <c r="B8295" s="13" t="s">
        <v>8308</v>
      </c>
      <c r="C8295" s="14" t="n">
        <f aca="false">IF($F$2=0," - ",Tabla1[[#This Row],[Base Precio de Lista neto]])</f>
        <v>729.2428</v>
      </c>
      <c r="D8295" s="14" t="n">
        <f aca="false">IF($F$2=0," - ",Tabla1[[#This Row],[Base Precio de Lista neto]]*(1-$F$2))</f>
        <v>510.46996</v>
      </c>
      <c r="E8295" s="14" t="n">
        <f aca="false">IF($F$2=0," - ",Tabla1[[#This Row],[Base para Mejor precio]]*(1-$F$2))</f>
        <v>459.422964</v>
      </c>
      <c r="F8295" s="12" t="s">
        <v>31</v>
      </c>
      <c r="G8295" s="15"/>
      <c r="H8295" s="14" t="n">
        <f aca="false">IFERROR(IF($F$3=0,"-",Tabla1[[#This Row],[Precio de Cliente neto]]*(1+$F$3)),"-")</f>
        <v>765.70494</v>
      </c>
      <c r="I8295" s="14" t="n">
        <v>729.2428</v>
      </c>
      <c r="J8295" s="14" t="n">
        <v>656.31852</v>
      </c>
    </row>
    <row r="8296" customFormat="false" ht="15" hidden="false" customHeight="false" outlineLevel="0" collapsed="false">
      <c r="A8296" s="12" t="n">
        <v>89008</v>
      </c>
      <c r="B8296" s="13" t="s">
        <v>8309</v>
      </c>
      <c r="C8296" s="14" t="n">
        <f aca="false">IF($F$2=0," - ",Tabla1[[#This Row],[Base Precio de Lista neto]])</f>
        <v>729.2428</v>
      </c>
      <c r="D8296" s="14" t="n">
        <f aca="false">IF($F$2=0," - ",Tabla1[[#This Row],[Base Precio de Lista neto]]*(1-$F$2))</f>
        <v>510.46996</v>
      </c>
      <c r="E8296" s="14" t="n">
        <f aca="false">IF($F$2=0," - ",Tabla1[[#This Row],[Base para Mejor precio]]*(1-$F$2))</f>
        <v>459.422964</v>
      </c>
      <c r="F8296" s="12" t="s">
        <v>31</v>
      </c>
      <c r="G8296" s="15"/>
      <c r="H8296" s="14" t="n">
        <f aca="false">IFERROR(IF($F$3=0,"-",Tabla1[[#This Row],[Precio de Cliente neto]]*(1+$F$3)),"-")</f>
        <v>765.70494</v>
      </c>
      <c r="I8296" s="14" t="n">
        <v>729.2428</v>
      </c>
      <c r="J8296" s="14" t="n">
        <v>656.31852</v>
      </c>
    </row>
    <row r="8297" customFormat="false" ht="15" hidden="false" customHeight="false" outlineLevel="0" collapsed="false">
      <c r="A8297" s="12" t="n">
        <v>89009</v>
      </c>
      <c r="B8297" s="13" t="s">
        <v>8310</v>
      </c>
      <c r="C8297" s="14" t="n">
        <f aca="false">IF($F$2=0," - ",Tabla1[[#This Row],[Base Precio de Lista neto]])</f>
        <v>729.2428</v>
      </c>
      <c r="D8297" s="14" t="n">
        <f aca="false">IF($F$2=0," - ",Tabla1[[#This Row],[Base Precio de Lista neto]]*(1-$F$2))</f>
        <v>510.46996</v>
      </c>
      <c r="E8297" s="14" t="n">
        <f aca="false">IF($F$2=0," - ",Tabla1[[#This Row],[Base para Mejor precio]]*(1-$F$2))</f>
        <v>459.422964</v>
      </c>
      <c r="F8297" s="12" t="s">
        <v>31</v>
      </c>
      <c r="G8297" s="15"/>
      <c r="H8297" s="14" t="n">
        <f aca="false">IFERROR(IF($F$3=0,"-",Tabla1[[#This Row],[Precio de Cliente neto]]*(1+$F$3)),"-")</f>
        <v>765.70494</v>
      </c>
      <c r="I8297" s="14" t="n">
        <v>729.2428</v>
      </c>
      <c r="J8297" s="14" t="n">
        <v>656.31852</v>
      </c>
    </row>
    <row r="8298" customFormat="false" ht="15" hidden="false" customHeight="false" outlineLevel="0" collapsed="false">
      <c r="A8298" s="12" t="n">
        <v>89010</v>
      </c>
      <c r="B8298" s="13" t="s">
        <v>8311</v>
      </c>
      <c r="C8298" s="14" t="n">
        <f aca="false">IF($F$2=0," - ",Tabla1[[#This Row],[Base Precio de Lista neto]])</f>
        <v>981.6194</v>
      </c>
      <c r="D8298" s="14" t="n">
        <f aca="false">IF($F$2=0," - ",Tabla1[[#This Row],[Base Precio de Lista neto]]*(1-$F$2))</f>
        <v>687.13358</v>
      </c>
      <c r="E8298" s="14" t="n">
        <f aca="false">IF($F$2=0," - ",Tabla1[[#This Row],[Base para Mejor precio]]*(1-$F$2))</f>
        <v>618.420222</v>
      </c>
      <c r="F8298" s="12" t="s">
        <v>31</v>
      </c>
      <c r="G8298" s="15"/>
      <c r="H8298" s="14" t="n">
        <f aca="false">IFERROR(IF($F$3=0,"-",Tabla1[[#This Row],[Precio de Cliente neto]]*(1+$F$3)),"-")</f>
        <v>1030.70037</v>
      </c>
      <c r="I8298" s="14" t="n">
        <v>981.6194</v>
      </c>
      <c r="J8298" s="14" t="n">
        <v>883.45746</v>
      </c>
    </row>
    <row r="8299" customFormat="false" ht="15" hidden="false" customHeight="false" outlineLevel="0" collapsed="false">
      <c r="A8299" s="12" t="n">
        <v>89011</v>
      </c>
      <c r="B8299" s="13" t="s">
        <v>8312</v>
      </c>
      <c r="C8299" s="14" t="n">
        <f aca="false">IF($F$2=0," - ",Tabla1[[#This Row],[Base Precio de Lista neto]])</f>
        <v>1316.0622</v>
      </c>
      <c r="D8299" s="14" t="n">
        <f aca="false">IF($F$2=0," - ",Tabla1[[#This Row],[Base Precio de Lista neto]]*(1-$F$2))</f>
        <v>921.24354</v>
      </c>
      <c r="E8299" s="14" t="n">
        <f aca="false">IF($F$2=0," - ",Tabla1[[#This Row],[Base para Mejor precio]]*(1-$F$2))</f>
        <v>829.119186</v>
      </c>
      <c r="F8299" s="12" t="s">
        <v>31</v>
      </c>
      <c r="G8299" s="15"/>
      <c r="H8299" s="14" t="n">
        <f aca="false">IFERROR(IF($F$3=0,"-",Tabla1[[#This Row],[Precio de Cliente neto]]*(1+$F$3)),"-")</f>
        <v>1381.86531</v>
      </c>
      <c r="I8299" s="14" t="n">
        <v>1316.0622</v>
      </c>
      <c r="J8299" s="14" t="n">
        <v>1184.45598</v>
      </c>
    </row>
    <row r="8300" customFormat="false" ht="15" hidden="false" customHeight="false" outlineLevel="0" collapsed="false">
      <c r="A8300" s="12" t="n">
        <v>89012</v>
      </c>
      <c r="B8300" s="13" t="s">
        <v>8313</v>
      </c>
      <c r="C8300" s="14" t="n">
        <f aca="false">IF($F$2=0," - ",Tabla1[[#This Row],[Base Precio de Lista neto]])</f>
        <v>2022.587</v>
      </c>
      <c r="D8300" s="14" t="n">
        <f aca="false">IF($F$2=0," - ",Tabla1[[#This Row],[Base Precio de Lista neto]]*(1-$F$2))</f>
        <v>1415.8109</v>
      </c>
      <c r="E8300" s="14" t="n">
        <f aca="false">IF($F$2=0," - ",Tabla1[[#This Row],[Base para Mejor precio]]*(1-$F$2))</f>
        <v>1274.22981</v>
      </c>
      <c r="F8300" s="12" t="s">
        <v>31</v>
      </c>
      <c r="G8300" s="15"/>
      <c r="H8300" s="14" t="n">
        <f aca="false">IFERROR(IF($F$3=0,"-",Tabla1[[#This Row],[Precio de Cliente neto]]*(1+$F$3)),"-")</f>
        <v>2123.71635</v>
      </c>
      <c r="I8300" s="14" t="n">
        <v>2022.587</v>
      </c>
      <c r="J8300" s="14" t="n">
        <v>1820.3283</v>
      </c>
    </row>
    <row r="8301" customFormat="false" ht="15" hidden="false" customHeight="false" outlineLevel="0" collapsed="false">
      <c r="A8301" s="12" t="n">
        <v>89013</v>
      </c>
      <c r="B8301" s="13" t="s">
        <v>8314</v>
      </c>
      <c r="C8301" s="14" t="n">
        <f aca="false">IF($F$2=0," - ",Tabla1[[#This Row],[Base Precio de Lista neto]])</f>
        <v>887.7816</v>
      </c>
      <c r="D8301" s="14" t="n">
        <f aca="false">IF($F$2=0," - ",Tabla1[[#This Row],[Base Precio de Lista neto]]*(1-$F$2))</f>
        <v>621.44712</v>
      </c>
      <c r="E8301" s="14" t="n">
        <f aca="false">IF($F$2=0," - ",Tabla1[[#This Row],[Base para Mejor precio]]*(1-$F$2))</f>
        <v>559.302408</v>
      </c>
      <c r="F8301" s="12" t="s">
        <v>31</v>
      </c>
      <c r="G8301" s="15"/>
      <c r="H8301" s="14" t="n">
        <f aca="false">IFERROR(IF($F$3=0,"-",Tabla1[[#This Row],[Precio de Cliente neto]]*(1+$F$3)),"-")</f>
        <v>932.17068</v>
      </c>
      <c r="I8301" s="14" t="n">
        <v>887.7816</v>
      </c>
      <c r="J8301" s="14" t="n">
        <v>799.00344</v>
      </c>
    </row>
    <row r="8302" customFormat="false" ht="15" hidden="false" customHeight="false" outlineLevel="0" collapsed="false">
      <c r="A8302" s="12" t="n">
        <v>89014</v>
      </c>
      <c r="B8302" s="13" t="s">
        <v>8315</v>
      </c>
      <c r="C8302" s="14" t="n">
        <f aca="false">IF($F$2=0," - ",Tabla1[[#This Row],[Base Precio de Lista neto]])</f>
        <v>1146.1056</v>
      </c>
      <c r="D8302" s="14" t="n">
        <f aca="false">IF($F$2=0," - ",Tabla1[[#This Row],[Base Precio de Lista neto]]*(1-$F$2))</f>
        <v>802.27392</v>
      </c>
      <c r="E8302" s="14" t="n">
        <f aca="false">IF($F$2=0," - ",Tabla1[[#This Row],[Base para Mejor precio]]*(1-$F$2))</f>
        <v>722.046528</v>
      </c>
      <c r="F8302" s="12" t="s">
        <v>31</v>
      </c>
      <c r="G8302" s="15"/>
      <c r="H8302" s="14" t="n">
        <f aca="false">IFERROR(IF($F$3=0,"-",Tabla1[[#This Row],[Precio de Cliente neto]]*(1+$F$3)),"-")</f>
        <v>1203.41088</v>
      </c>
      <c r="I8302" s="14" t="n">
        <v>1146.1056</v>
      </c>
      <c r="J8302" s="14" t="n">
        <v>1031.49504</v>
      </c>
    </row>
    <row r="8303" customFormat="false" ht="15" hidden="false" customHeight="false" outlineLevel="0" collapsed="false">
      <c r="A8303" s="12" t="n">
        <v>89015</v>
      </c>
      <c r="B8303" s="13" t="s">
        <v>8316</v>
      </c>
      <c r="C8303" s="14" t="n">
        <f aca="false">IF($F$2=0," - ",Tabla1[[#This Row],[Base Precio de Lista neto]])</f>
        <v>1819.8059</v>
      </c>
      <c r="D8303" s="14" t="n">
        <f aca="false">IF($F$2=0," - ",Tabla1[[#This Row],[Base Precio de Lista neto]]*(1-$F$2))</f>
        <v>1273.86413</v>
      </c>
      <c r="E8303" s="14" t="n">
        <f aca="false">IF($F$2=0," - ",Tabla1[[#This Row],[Base para Mejor precio]]*(1-$F$2))</f>
        <v>1146.477717</v>
      </c>
      <c r="F8303" s="12" t="s">
        <v>31</v>
      </c>
      <c r="G8303" s="15"/>
      <c r="H8303" s="14" t="n">
        <f aca="false">IFERROR(IF($F$3=0,"-",Tabla1[[#This Row],[Precio de Cliente neto]]*(1+$F$3)),"-")</f>
        <v>1910.796195</v>
      </c>
      <c r="I8303" s="14" t="n">
        <v>1819.8059</v>
      </c>
      <c r="J8303" s="14" t="n">
        <v>1637.82531</v>
      </c>
    </row>
    <row r="8304" customFormat="false" ht="15" hidden="false" customHeight="false" outlineLevel="0" collapsed="false">
      <c r="A8304" s="12" t="n">
        <v>89016</v>
      </c>
      <c r="B8304" s="13" t="s">
        <v>8317</v>
      </c>
      <c r="C8304" s="14" t="n">
        <f aca="false">IF($F$2=0," - ",Tabla1[[#This Row],[Base Precio de Lista neto]])</f>
        <v>741.6117</v>
      </c>
      <c r="D8304" s="14" t="n">
        <f aca="false">IF($F$2=0," - ",Tabla1[[#This Row],[Base Precio de Lista neto]]*(1-$F$2))</f>
        <v>519.12819</v>
      </c>
      <c r="E8304" s="14" t="n">
        <f aca="false">IF($F$2=0," - ",Tabla1[[#This Row],[Base para Mejor precio]]*(1-$F$2))</f>
        <v>467.215371</v>
      </c>
      <c r="F8304" s="12" t="s">
        <v>31</v>
      </c>
      <c r="G8304" s="15"/>
      <c r="H8304" s="14" t="n">
        <f aca="false">IFERROR(IF($F$3=0,"-",Tabla1[[#This Row],[Precio de Cliente neto]]*(1+$F$3)),"-")</f>
        <v>778.692285</v>
      </c>
      <c r="I8304" s="14" t="n">
        <v>741.6117</v>
      </c>
      <c r="J8304" s="14" t="n">
        <v>667.45053</v>
      </c>
    </row>
    <row r="8305" customFormat="false" ht="15" hidden="false" customHeight="false" outlineLevel="0" collapsed="false">
      <c r="A8305" s="12" t="n">
        <v>89017</v>
      </c>
      <c r="B8305" s="13" t="s">
        <v>8318</v>
      </c>
      <c r="C8305" s="14" t="n">
        <f aca="false">IF($F$2=0," - ",Tabla1[[#This Row],[Base Precio de Lista neto]])</f>
        <v>1061.6624</v>
      </c>
      <c r="D8305" s="14" t="n">
        <f aca="false">IF($F$2=0," - ",Tabla1[[#This Row],[Base Precio de Lista neto]]*(1-$F$2))</f>
        <v>743.16368</v>
      </c>
      <c r="E8305" s="14" t="n">
        <f aca="false">IF($F$2=0," - ",Tabla1[[#This Row],[Base para Mejor precio]]*(1-$F$2))</f>
        <v>668.847312</v>
      </c>
      <c r="F8305" s="12" t="s">
        <v>31</v>
      </c>
      <c r="G8305" s="15"/>
      <c r="H8305" s="14" t="n">
        <f aca="false">IFERROR(IF($F$3=0,"-",Tabla1[[#This Row],[Precio de Cliente neto]]*(1+$F$3)),"-")</f>
        <v>1114.74552</v>
      </c>
      <c r="I8305" s="14" t="n">
        <v>1061.6624</v>
      </c>
      <c r="J8305" s="14" t="n">
        <v>955.49616</v>
      </c>
    </row>
    <row r="8306" customFormat="false" ht="15" hidden="false" customHeight="false" outlineLevel="0" collapsed="false">
      <c r="A8306" s="12" t="n">
        <v>89018</v>
      </c>
      <c r="B8306" s="13" t="s">
        <v>8319</v>
      </c>
      <c r="C8306" s="14" t="n">
        <f aca="false">IF($F$2=0," - ",Tabla1[[#This Row],[Base Precio de Lista neto]])</f>
        <v>1587.1104</v>
      </c>
      <c r="D8306" s="14" t="n">
        <f aca="false">IF($F$2=0," - ",Tabla1[[#This Row],[Base Precio de Lista neto]]*(1-$F$2))</f>
        <v>1110.97728</v>
      </c>
      <c r="E8306" s="14" t="n">
        <f aca="false">IF($F$2=0," - ",Tabla1[[#This Row],[Base para Mejor precio]]*(1-$F$2))</f>
        <v>999.879552</v>
      </c>
      <c r="F8306" s="12" t="s">
        <v>31</v>
      </c>
      <c r="G8306" s="15"/>
      <c r="H8306" s="14" t="n">
        <f aca="false">IFERROR(IF($F$3=0,"-",Tabla1[[#This Row],[Precio de Cliente neto]]*(1+$F$3)),"-")</f>
        <v>1666.46592</v>
      </c>
      <c r="I8306" s="14" t="n">
        <v>1587.1104</v>
      </c>
      <c r="J8306" s="14" t="n">
        <v>1428.39936</v>
      </c>
    </row>
    <row r="8307" customFormat="false" ht="15" hidden="false" customHeight="false" outlineLevel="0" collapsed="false">
      <c r="A8307" s="12" t="n">
        <v>89019</v>
      </c>
      <c r="B8307" s="13" t="s">
        <v>8320</v>
      </c>
      <c r="C8307" s="14" t="n">
        <f aca="false">IF($F$2=0," - ",Tabla1[[#This Row],[Base Precio de Lista neto]])</f>
        <v>945.5239</v>
      </c>
      <c r="D8307" s="14" t="n">
        <f aca="false">IF($F$2=0," - ",Tabla1[[#This Row],[Base Precio de Lista neto]]*(1-$F$2))</f>
        <v>661.86673</v>
      </c>
      <c r="E8307" s="14" t="n">
        <f aca="false">IF($F$2=0," - ",Tabla1[[#This Row],[Base para Mejor precio]]*(1-$F$2))</f>
        <v>595.680057</v>
      </c>
      <c r="F8307" s="12" t="s">
        <v>31</v>
      </c>
      <c r="G8307" s="15"/>
      <c r="H8307" s="14" t="n">
        <f aca="false">IFERROR(IF($F$3=0,"-",Tabla1[[#This Row],[Precio de Cliente neto]]*(1+$F$3)),"-")</f>
        <v>992.800095</v>
      </c>
      <c r="I8307" s="14" t="n">
        <v>945.5239</v>
      </c>
      <c r="J8307" s="14" t="n">
        <v>850.97151</v>
      </c>
    </row>
    <row r="8308" customFormat="false" ht="15" hidden="false" customHeight="false" outlineLevel="0" collapsed="false">
      <c r="A8308" s="12" t="n">
        <v>89020</v>
      </c>
      <c r="B8308" s="13" t="s">
        <v>8321</v>
      </c>
      <c r="C8308" s="14" t="n">
        <f aca="false">IF($F$2=0," - ",Tabla1[[#This Row],[Base Precio de Lista neto]])</f>
        <v>1401.1585</v>
      </c>
      <c r="D8308" s="14" t="n">
        <f aca="false">IF($F$2=0," - ",Tabla1[[#This Row],[Base Precio de Lista neto]]*(1-$F$2))</f>
        <v>980.81095</v>
      </c>
      <c r="E8308" s="14" t="n">
        <f aca="false">IF($F$2=0," - ",Tabla1[[#This Row],[Base para Mejor precio]]*(1-$F$2))</f>
        <v>882.729855</v>
      </c>
      <c r="F8308" s="12" t="s">
        <v>31</v>
      </c>
      <c r="G8308" s="15"/>
      <c r="H8308" s="14" t="n">
        <f aca="false">IFERROR(IF($F$3=0,"-",Tabla1[[#This Row],[Precio de Cliente neto]]*(1+$F$3)),"-")</f>
        <v>1471.216425</v>
      </c>
      <c r="I8308" s="14" t="n">
        <v>1401.1585</v>
      </c>
      <c r="J8308" s="14" t="n">
        <v>1261.04265</v>
      </c>
    </row>
    <row r="8309" customFormat="false" ht="15" hidden="false" customHeight="false" outlineLevel="0" collapsed="false">
      <c r="A8309" s="12" t="n">
        <v>89021</v>
      </c>
      <c r="B8309" s="13" t="s">
        <v>8322</v>
      </c>
      <c r="C8309" s="14" t="n">
        <f aca="false">IF($F$2=0," - ",Tabla1[[#This Row],[Base Precio de Lista neto]])</f>
        <v>1881.9489</v>
      </c>
      <c r="D8309" s="14" t="n">
        <f aca="false">IF($F$2=0," - ",Tabla1[[#This Row],[Base Precio de Lista neto]]*(1-$F$2))</f>
        <v>1317.36423</v>
      </c>
      <c r="E8309" s="14" t="n">
        <f aca="false">IF($F$2=0," - ",Tabla1[[#This Row],[Base para Mejor precio]]*(1-$F$2))</f>
        <v>1185.627807</v>
      </c>
      <c r="F8309" s="12" t="s">
        <v>31</v>
      </c>
      <c r="G8309" s="15"/>
      <c r="H8309" s="14" t="n">
        <f aca="false">IFERROR(IF($F$3=0,"-",Tabla1[[#This Row],[Precio de Cliente neto]]*(1+$F$3)),"-")</f>
        <v>1976.046345</v>
      </c>
      <c r="I8309" s="14" t="n">
        <v>1881.9489</v>
      </c>
      <c r="J8309" s="14" t="n">
        <v>1693.75401</v>
      </c>
    </row>
    <row r="8310" customFormat="false" ht="15" hidden="false" customHeight="false" outlineLevel="0" collapsed="false">
      <c r="A8310" s="12" t="n">
        <v>89022</v>
      </c>
      <c r="B8310" s="13" t="s">
        <v>8323</v>
      </c>
      <c r="C8310" s="14" t="n">
        <f aca="false">IF($F$2=0," - ",Tabla1[[#This Row],[Base Precio de Lista neto]])</f>
        <v>454.0303</v>
      </c>
      <c r="D8310" s="14" t="n">
        <f aca="false">IF($F$2=0," - ",Tabla1[[#This Row],[Base Precio de Lista neto]]*(1-$F$2))</f>
        <v>317.82121</v>
      </c>
      <c r="E8310" s="14" t="n">
        <f aca="false">IF($F$2=0," - ",Tabla1[[#This Row],[Base para Mejor precio]]*(1-$F$2))</f>
        <v>286.039089</v>
      </c>
      <c r="F8310" s="12" t="s">
        <v>31</v>
      </c>
      <c r="G8310" s="15"/>
      <c r="H8310" s="14" t="n">
        <f aca="false">IFERROR(IF($F$3=0,"-",Tabla1[[#This Row],[Precio de Cliente neto]]*(1+$F$3)),"-")</f>
        <v>476.731815</v>
      </c>
      <c r="I8310" s="14" t="n">
        <v>454.0303</v>
      </c>
      <c r="J8310" s="14" t="n">
        <v>408.62727</v>
      </c>
    </row>
    <row r="8311" customFormat="false" ht="15" hidden="false" customHeight="false" outlineLevel="0" collapsed="false">
      <c r="A8311" s="12" t="n">
        <v>89023</v>
      </c>
      <c r="B8311" s="13" t="s">
        <v>8324</v>
      </c>
      <c r="C8311" s="14" t="n">
        <f aca="false">IF($F$2=0," - ",Tabla1[[#This Row],[Base Precio de Lista neto]])</f>
        <v>578.4342</v>
      </c>
      <c r="D8311" s="14" t="n">
        <f aca="false">IF($F$2=0," - ",Tabla1[[#This Row],[Base Precio de Lista neto]]*(1-$F$2))</f>
        <v>404.90394</v>
      </c>
      <c r="E8311" s="14" t="n">
        <f aca="false">IF($F$2=0," - ",Tabla1[[#This Row],[Base para Mejor precio]]*(1-$F$2))</f>
        <v>364.413546</v>
      </c>
      <c r="F8311" s="12" t="s">
        <v>31</v>
      </c>
      <c r="G8311" s="15"/>
      <c r="H8311" s="14" t="n">
        <f aca="false">IFERROR(IF($F$3=0,"-",Tabla1[[#This Row],[Precio de Cliente neto]]*(1+$F$3)),"-")</f>
        <v>607.35591</v>
      </c>
      <c r="I8311" s="14" t="n">
        <v>578.4342</v>
      </c>
      <c r="J8311" s="14" t="n">
        <v>520.59078</v>
      </c>
    </row>
    <row r="8312" customFormat="false" ht="15" hidden="false" customHeight="false" outlineLevel="0" collapsed="false">
      <c r="A8312" s="12" t="n">
        <v>89024</v>
      </c>
      <c r="B8312" s="13" t="s">
        <v>8325</v>
      </c>
      <c r="C8312" s="14" t="n">
        <f aca="false">IF($F$2=0," - ",Tabla1[[#This Row],[Base Precio de Lista neto]])</f>
        <v>944.2157</v>
      </c>
      <c r="D8312" s="14" t="n">
        <f aca="false">IF($F$2=0," - ",Tabla1[[#This Row],[Base Precio de Lista neto]]*(1-$F$2))</f>
        <v>660.95099</v>
      </c>
      <c r="E8312" s="14" t="n">
        <f aca="false">IF($F$2=0," - ",Tabla1[[#This Row],[Base para Mejor precio]]*(1-$F$2))</f>
        <v>594.855891</v>
      </c>
      <c r="F8312" s="12" t="s">
        <v>31</v>
      </c>
      <c r="G8312" s="15"/>
      <c r="H8312" s="14" t="n">
        <f aca="false">IFERROR(IF($F$3=0,"-",Tabla1[[#This Row],[Precio de Cliente neto]]*(1+$F$3)),"-")</f>
        <v>991.426485</v>
      </c>
      <c r="I8312" s="14" t="n">
        <v>944.2157</v>
      </c>
      <c r="J8312" s="14" t="n">
        <v>849.79413</v>
      </c>
    </row>
    <row r="8313" customFormat="false" ht="15" hidden="false" customHeight="false" outlineLevel="0" collapsed="false">
      <c r="A8313" s="12" t="n">
        <v>89025</v>
      </c>
      <c r="B8313" s="13" t="s">
        <v>8326</v>
      </c>
      <c r="C8313" s="14" t="n">
        <f aca="false">IF($F$2=0," - ",Tabla1[[#This Row],[Base Precio de Lista neto]])</f>
        <v>549.117</v>
      </c>
      <c r="D8313" s="14" t="n">
        <f aca="false">IF($F$2=0," - ",Tabla1[[#This Row],[Base Precio de Lista neto]]*(1-$F$2))</f>
        <v>384.3819</v>
      </c>
      <c r="E8313" s="14" t="n">
        <f aca="false">IF($F$2=0," - ",Tabla1[[#This Row],[Base para Mejor precio]]*(1-$F$2))</f>
        <v>345.94371</v>
      </c>
      <c r="F8313" s="12" t="s">
        <v>31</v>
      </c>
      <c r="G8313" s="15"/>
      <c r="H8313" s="14" t="n">
        <f aca="false">IFERROR(IF($F$3=0,"-",Tabla1[[#This Row],[Precio de Cliente neto]]*(1+$F$3)),"-")</f>
        <v>576.57285</v>
      </c>
      <c r="I8313" s="14" t="n">
        <v>549.117</v>
      </c>
      <c r="J8313" s="14" t="n">
        <v>494.2053</v>
      </c>
    </row>
    <row r="8314" customFormat="false" ht="15" hidden="false" customHeight="false" outlineLevel="0" collapsed="false">
      <c r="A8314" s="12" t="n">
        <v>89026</v>
      </c>
      <c r="B8314" s="13" t="s">
        <v>8327</v>
      </c>
      <c r="C8314" s="14" t="n">
        <f aca="false">IF($F$2=0," - ",Tabla1[[#This Row],[Base Precio de Lista neto]])</f>
        <v>680.718</v>
      </c>
      <c r="D8314" s="14" t="n">
        <f aca="false">IF($F$2=0," - ",Tabla1[[#This Row],[Base Precio de Lista neto]]*(1-$F$2))</f>
        <v>476.5026</v>
      </c>
      <c r="E8314" s="14" t="n">
        <f aca="false">IF($F$2=0," - ",Tabla1[[#This Row],[Base para Mejor precio]]*(1-$F$2))</f>
        <v>428.85234</v>
      </c>
      <c r="F8314" s="12" t="s">
        <v>31</v>
      </c>
      <c r="G8314" s="15"/>
      <c r="H8314" s="14" t="n">
        <f aca="false">IFERROR(IF($F$3=0,"-",Tabla1[[#This Row],[Precio de Cliente neto]]*(1+$F$3)),"-")</f>
        <v>714.7539</v>
      </c>
      <c r="I8314" s="14" t="n">
        <v>680.718</v>
      </c>
      <c r="J8314" s="14" t="n">
        <v>612.6462</v>
      </c>
    </row>
    <row r="8315" customFormat="false" ht="15" hidden="false" customHeight="false" outlineLevel="0" collapsed="false">
      <c r="A8315" s="12" t="n">
        <v>89027</v>
      </c>
      <c r="B8315" s="13" t="s">
        <v>8328</v>
      </c>
      <c r="C8315" s="14" t="n">
        <f aca="false">IF($F$2=0," - ",Tabla1[[#This Row],[Base Precio de Lista neto]])</f>
        <v>1103.2294</v>
      </c>
      <c r="D8315" s="14" t="n">
        <f aca="false">IF($F$2=0," - ",Tabla1[[#This Row],[Base Precio de Lista neto]]*(1-$F$2))</f>
        <v>772.26058</v>
      </c>
      <c r="E8315" s="14" t="n">
        <f aca="false">IF($F$2=0," - ",Tabla1[[#This Row],[Base para Mejor precio]]*(1-$F$2))</f>
        <v>695.034522</v>
      </c>
      <c r="F8315" s="12" t="s">
        <v>31</v>
      </c>
      <c r="G8315" s="15"/>
      <c r="H8315" s="14" t="n">
        <f aca="false">IFERROR(IF($F$3=0,"-",Tabla1[[#This Row],[Precio de Cliente neto]]*(1+$F$3)),"-")</f>
        <v>1158.39087</v>
      </c>
      <c r="I8315" s="14" t="n">
        <v>1103.2294</v>
      </c>
      <c r="J8315" s="14" t="n">
        <v>992.90646</v>
      </c>
    </row>
    <row r="8316" customFormat="false" ht="15" hidden="false" customHeight="false" outlineLevel="0" collapsed="false">
      <c r="A8316" s="12" t="n">
        <v>89028</v>
      </c>
      <c r="B8316" s="13" t="s">
        <v>8329</v>
      </c>
      <c r="C8316" s="14" t="n">
        <f aca="false">IF($F$2=0," - ",Tabla1[[#This Row],[Base Precio de Lista neto]])</f>
        <v>1173.7574</v>
      </c>
      <c r="D8316" s="14" t="n">
        <f aca="false">IF($F$2=0," - ",Tabla1[[#This Row],[Base Precio de Lista neto]]*(1-$F$2))</f>
        <v>821.63018</v>
      </c>
      <c r="E8316" s="14" t="n">
        <f aca="false">IF($F$2=0," - ",Tabla1[[#This Row],[Base para Mejor precio]]*(1-$F$2))</f>
        <v>739.467162</v>
      </c>
      <c r="F8316" s="12" t="s">
        <v>31</v>
      </c>
      <c r="G8316" s="15"/>
      <c r="H8316" s="14" t="n">
        <f aca="false">IFERROR(IF($F$3=0,"-",Tabla1[[#This Row],[Precio de Cliente neto]]*(1+$F$3)),"-")</f>
        <v>1232.44527</v>
      </c>
      <c r="I8316" s="14" t="n">
        <v>1173.7574</v>
      </c>
      <c r="J8316" s="14" t="n">
        <v>1056.38166</v>
      </c>
    </row>
    <row r="8317" customFormat="false" ht="15" hidden="false" customHeight="false" outlineLevel="0" collapsed="false">
      <c r="A8317" s="12" t="n">
        <v>89029</v>
      </c>
      <c r="B8317" s="13" t="s">
        <v>8330</v>
      </c>
      <c r="C8317" s="14" t="n">
        <f aca="false">IF($F$2=0," - ",Tabla1[[#This Row],[Base Precio de Lista neto]])</f>
        <v>1445.2827</v>
      </c>
      <c r="D8317" s="14" t="n">
        <f aca="false">IF($F$2=0," - ",Tabla1[[#This Row],[Base Precio de Lista neto]]*(1-$F$2))</f>
        <v>1011.69789</v>
      </c>
      <c r="E8317" s="14" t="n">
        <f aca="false">IF($F$2=0," - ",Tabla1[[#This Row],[Base para Mejor precio]]*(1-$F$2))</f>
        <v>910.528101</v>
      </c>
      <c r="F8317" s="12" t="s">
        <v>31</v>
      </c>
      <c r="G8317" s="15"/>
      <c r="H8317" s="14" t="n">
        <f aca="false">IFERROR(IF($F$3=0,"-",Tabla1[[#This Row],[Precio de Cliente neto]]*(1+$F$3)),"-")</f>
        <v>1517.546835</v>
      </c>
      <c r="I8317" s="14" t="n">
        <v>1445.2827</v>
      </c>
      <c r="J8317" s="14" t="n">
        <v>1300.75443</v>
      </c>
    </row>
    <row r="8318" customFormat="false" ht="15" hidden="false" customHeight="false" outlineLevel="0" collapsed="false">
      <c r="A8318" s="12" t="n">
        <v>89030</v>
      </c>
      <c r="B8318" s="13" t="s">
        <v>8331</v>
      </c>
      <c r="C8318" s="14" t="n">
        <f aca="false">IF($F$2=0," - ",Tabla1[[#This Row],[Base Precio de Lista neto]])</f>
        <v>1914.1199</v>
      </c>
      <c r="D8318" s="14" t="n">
        <f aca="false">IF($F$2=0," - ",Tabla1[[#This Row],[Base Precio de Lista neto]]*(1-$F$2))</f>
        <v>1339.88393</v>
      </c>
      <c r="E8318" s="14" t="n">
        <f aca="false">IF($F$2=0," - ",Tabla1[[#This Row],[Base para Mejor precio]]*(1-$F$2))</f>
        <v>1205.895537</v>
      </c>
      <c r="F8318" s="12" t="s">
        <v>31</v>
      </c>
      <c r="G8318" s="15"/>
      <c r="H8318" s="14" t="n">
        <f aca="false">IFERROR(IF($F$3=0,"-",Tabla1[[#This Row],[Precio de Cliente neto]]*(1+$F$3)),"-")</f>
        <v>2009.825895</v>
      </c>
      <c r="I8318" s="14" t="n">
        <v>1914.1199</v>
      </c>
      <c r="J8318" s="14" t="n">
        <v>1722.70791</v>
      </c>
    </row>
    <row r="8319" customFormat="false" ht="15" hidden="false" customHeight="false" outlineLevel="0" collapsed="false">
      <c r="A8319" s="12" t="n">
        <v>89031</v>
      </c>
      <c r="B8319" s="13" t="s">
        <v>8332</v>
      </c>
      <c r="C8319" s="14" t="n">
        <f aca="false">IF($F$2=0," - ",Tabla1[[#This Row],[Base Precio de Lista neto]])</f>
        <v>400.9255</v>
      </c>
      <c r="D8319" s="14" t="n">
        <f aca="false">IF($F$2=0," - ",Tabla1[[#This Row],[Base Precio de Lista neto]]*(1-$F$2))</f>
        <v>280.64785</v>
      </c>
      <c r="E8319" s="14" t="n">
        <f aca="false">IF($F$2=0," - ",Tabla1[[#This Row],[Base para Mejor precio]]*(1-$F$2))</f>
        <v>252.583065</v>
      </c>
      <c r="F8319" s="12" t="s">
        <v>31</v>
      </c>
      <c r="G8319" s="15"/>
      <c r="H8319" s="14" t="n">
        <f aca="false">IFERROR(IF($F$3=0,"-",Tabla1[[#This Row],[Precio de Cliente neto]]*(1+$F$3)),"-")</f>
        <v>420.971775</v>
      </c>
      <c r="I8319" s="14" t="n">
        <v>400.9255</v>
      </c>
      <c r="J8319" s="14" t="n">
        <v>360.83295</v>
      </c>
    </row>
    <row r="8320" customFormat="false" ht="15" hidden="false" customHeight="false" outlineLevel="0" collapsed="false">
      <c r="A8320" s="12" t="n">
        <v>89032</v>
      </c>
      <c r="B8320" s="13" t="s">
        <v>8333</v>
      </c>
      <c r="C8320" s="14" t="n">
        <f aca="false">IF($F$2=0," - ",Tabla1[[#This Row],[Base Precio de Lista neto]])</f>
        <v>432.6812</v>
      </c>
      <c r="D8320" s="14" t="n">
        <f aca="false">IF($F$2=0," - ",Tabla1[[#This Row],[Base Precio de Lista neto]]*(1-$F$2))</f>
        <v>302.87684</v>
      </c>
      <c r="E8320" s="14" t="n">
        <f aca="false">IF($F$2=0," - ",Tabla1[[#This Row],[Base para Mejor precio]]*(1-$F$2))</f>
        <v>272.589156</v>
      </c>
      <c r="F8320" s="12" t="s">
        <v>31</v>
      </c>
      <c r="G8320" s="15"/>
      <c r="H8320" s="14" t="n">
        <f aca="false">IFERROR(IF($F$3=0,"-",Tabla1[[#This Row],[Precio de Cliente neto]]*(1+$F$3)),"-")</f>
        <v>454.31526</v>
      </c>
      <c r="I8320" s="14" t="n">
        <v>432.6812</v>
      </c>
      <c r="J8320" s="14" t="n">
        <v>389.41308</v>
      </c>
    </row>
    <row r="8321" customFormat="false" ht="15" hidden="false" customHeight="false" outlineLevel="0" collapsed="false">
      <c r="A8321" s="12" t="n">
        <v>89033</v>
      </c>
      <c r="B8321" s="13" t="s">
        <v>8334</v>
      </c>
      <c r="C8321" s="14" t="n">
        <f aca="false">IF($F$2=0," - ",Tabla1[[#This Row],[Base Precio de Lista neto]])</f>
        <v>641.2911</v>
      </c>
      <c r="D8321" s="14" t="n">
        <f aca="false">IF($F$2=0," - ",Tabla1[[#This Row],[Base Precio de Lista neto]]*(1-$F$2))</f>
        <v>448.90377</v>
      </c>
      <c r="E8321" s="14" t="n">
        <f aca="false">IF($F$2=0," - ",Tabla1[[#This Row],[Base para Mejor precio]]*(1-$F$2))</f>
        <v>404.013393</v>
      </c>
      <c r="F8321" s="12" t="s">
        <v>31</v>
      </c>
      <c r="G8321" s="15"/>
      <c r="H8321" s="14" t="n">
        <f aca="false">IFERROR(IF($F$3=0,"-",Tabla1[[#This Row],[Precio de Cliente neto]]*(1+$F$3)),"-")</f>
        <v>673.355655</v>
      </c>
      <c r="I8321" s="14" t="n">
        <v>641.2911</v>
      </c>
      <c r="J8321" s="14" t="n">
        <v>577.16199</v>
      </c>
    </row>
    <row r="8322" customFormat="false" ht="15" hidden="false" customHeight="false" outlineLevel="0" collapsed="false">
      <c r="A8322" s="12" t="n">
        <v>89034</v>
      </c>
      <c r="B8322" s="13" t="s">
        <v>8335</v>
      </c>
      <c r="C8322" s="14" t="n">
        <f aca="false">IF($F$2=0," - ",Tabla1[[#This Row],[Base Precio de Lista neto]])</f>
        <v>606.8003</v>
      </c>
      <c r="D8322" s="14" t="n">
        <f aca="false">IF($F$2=0," - ",Tabla1[[#This Row],[Base Precio de Lista neto]]*(1-$F$2))</f>
        <v>424.76021</v>
      </c>
      <c r="E8322" s="14" t="n">
        <f aca="false">IF($F$2=0," - ",Tabla1[[#This Row],[Base para Mejor precio]]*(1-$F$2))</f>
        <v>382.284189</v>
      </c>
      <c r="F8322" s="12" t="s">
        <v>31</v>
      </c>
      <c r="G8322" s="15"/>
      <c r="H8322" s="14" t="n">
        <f aca="false">IFERROR(IF($F$3=0,"-",Tabla1[[#This Row],[Precio de Cliente neto]]*(1+$F$3)),"-")</f>
        <v>637.140315</v>
      </c>
      <c r="I8322" s="14" t="n">
        <v>606.8003</v>
      </c>
      <c r="J8322" s="14" t="n">
        <v>546.12027</v>
      </c>
    </row>
    <row r="8323" customFormat="false" ht="15" hidden="false" customHeight="false" outlineLevel="0" collapsed="false">
      <c r="A8323" s="12" t="n">
        <v>89035</v>
      </c>
      <c r="B8323" s="13" t="s">
        <v>8336</v>
      </c>
      <c r="C8323" s="14" t="n">
        <f aca="false">IF($F$2=0," - ",Tabla1[[#This Row],[Base Precio de Lista neto]])</f>
        <v>831.5852</v>
      </c>
      <c r="D8323" s="14" t="n">
        <f aca="false">IF($F$2=0," - ",Tabla1[[#This Row],[Base Precio de Lista neto]]*(1-$F$2))</f>
        <v>582.10964</v>
      </c>
      <c r="E8323" s="14" t="n">
        <f aca="false">IF($F$2=0," - ",Tabla1[[#This Row],[Base para Mejor precio]]*(1-$F$2))</f>
        <v>523.898676</v>
      </c>
      <c r="F8323" s="12" t="s">
        <v>31</v>
      </c>
      <c r="G8323" s="15"/>
      <c r="H8323" s="14" t="n">
        <f aca="false">IFERROR(IF($F$3=0,"-",Tabla1[[#This Row],[Precio de Cliente neto]]*(1+$F$3)),"-")</f>
        <v>873.16446</v>
      </c>
      <c r="I8323" s="14" t="n">
        <v>831.5852</v>
      </c>
      <c r="J8323" s="14" t="n">
        <v>748.42668</v>
      </c>
    </row>
    <row r="8324" customFormat="false" ht="15" hidden="false" customHeight="false" outlineLevel="0" collapsed="false">
      <c r="A8324" s="12" t="n">
        <v>89036</v>
      </c>
      <c r="B8324" s="13" t="s">
        <v>8337</v>
      </c>
      <c r="C8324" s="14" t="n">
        <f aca="false">IF($F$2=0," - ",Tabla1[[#This Row],[Base Precio de Lista neto]])</f>
        <v>1314.6936</v>
      </c>
      <c r="D8324" s="14" t="n">
        <f aca="false">IF($F$2=0," - ",Tabla1[[#This Row],[Base Precio de Lista neto]]*(1-$F$2))</f>
        <v>920.28552</v>
      </c>
      <c r="E8324" s="14" t="n">
        <f aca="false">IF($F$2=0," - ",Tabla1[[#This Row],[Base para Mejor precio]]*(1-$F$2))</f>
        <v>828.256968</v>
      </c>
      <c r="F8324" s="12" t="s">
        <v>31</v>
      </c>
      <c r="G8324" s="15"/>
      <c r="H8324" s="14" t="n">
        <f aca="false">IFERROR(IF($F$3=0,"-",Tabla1[[#This Row],[Precio de Cliente neto]]*(1+$F$3)),"-")</f>
        <v>1380.42828</v>
      </c>
      <c r="I8324" s="14" t="n">
        <v>1314.6936</v>
      </c>
      <c r="J8324" s="14" t="n">
        <v>1183.22424</v>
      </c>
    </row>
    <row r="8325" customFormat="false" ht="15" hidden="false" customHeight="false" outlineLevel="0" collapsed="false">
      <c r="A8325" s="12" t="n">
        <v>89037</v>
      </c>
      <c r="B8325" s="13" t="s">
        <v>8338</v>
      </c>
      <c r="C8325" s="14" t="n">
        <f aca="false">IF($F$2=0," - ",Tabla1[[#This Row],[Base Precio de Lista neto]])</f>
        <v>337.1179</v>
      </c>
      <c r="D8325" s="14" t="n">
        <f aca="false">IF($F$2=0," - ",Tabla1[[#This Row],[Base Precio de Lista neto]]*(1-$F$2))</f>
        <v>235.98253</v>
      </c>
      <c r="E8325" s="14" t="n">
        <f aca="false">IF($F$2=0," - ",Tabla1[[#This Row],[Base para Mejor precio]]*(1-$F$2))</f>
        <v>212.384277</v>
      </c>
      <c r="F8325" s="12" t="s">
        <v>31</v>
      </c>
      <c r="G8325" s="15"/>
      <c r="H8325" s="14" t="n">
        <f aca="false">IFERROR(IF($F$3=0,"-",Tabla1[[#This Row],[Precio de Cliente neto]]*(1+$F$3)),"-")</f>
        <v>353.973795</v>
      </c>
      <c r="I8325" s="14" t="n">
        <v>337.1179</v>
      </c>
      <c r="J8325" s="14" t="n">
        <v>303.40611</v>
      </c>
    </row>
    <row r="8326" customFormat="false" ht="15" hidden="false" customHeight="false" outlineLevel="0" collapsed="false">
      <c r="A8326" s="12" t="n">
        <v>89038</v>
      </c>
      <c r="B8326" s="13" t="s">
        <v>8339</v>
      </c>
      <c r="C8326" s="14" t="n">
        <f aca="false">IF($F$2=0," - ",Tabla1[[#This Row],[Base Precio de Lista neto]])</f>
        <v>472.2259</v>
      </c>
      <c r="D8326" s="14" t="n">
        <f aca="false">IF($F$2=0," - ",Tabla1[[#This Row],[Base Precio de Lista neto]]*(1-$F$2))</f>
        <v>330.55813</v>
      </c>
      <c r="E8326" s="14" t="n">
        <f aca="false">IF($F$2=0," - ",Tabla1[[#This Row],[Base para Mejor precio]]*(1-$F$2))</f>
        <v>297.502317</v>
      </c>
      <c r="F8326" s="12" t="s">
        <v>31</v>
      </c>
      <c r="G8326" s="15"/>
      <c r="H8326" s="14" t="n">
        <f aca="false">IFERROR(IF($F$3=0,"-",Tabla1[[#This Row],[Precio de Cliente neto]]*(1+$F$3)),"-")</f>
        <v>495.837195</v>
      </c>
      <c r="I8326" s="14" t="n">
        <v>472.2259</v>
      </c>
      <c r="J8326" s="14" t="n">
        <v>425.00331</v>
      </c>
    </row>
    <row r="8327" customFormat="false" ht="15" hidden="false" customHeight="false" outlineLevel="0" collapsed="false">
      <c r="A8327" s="12" t="n">
        <v>89039</v>
      </c>
      <c r="B8327" s="13" t="s">
        <v>8340</v>
      </c>
      <c r="C8327" s="14" t="n">
        <f aca="false">IF($F$2=0," - ",Tabla1[[#This Row],[Base Precio de Lista neto]])</f>
        <v>774.8528</v>
      </c>
      <c r="D8327" s="14" t="n">
        <f aca="false">IF($F$2=0," - ",Tabla1[[#This Row],[Base Precio de Lista neto]]*(1-$F$2))</f>
        <v>542.39696</v>
      </c>
      <c r="E8327" s="14" t="n">
        <f aca="false">IF($F$2=0," - ",Tabla1[[#This Row],[Base para Mejor precio]]*(1-$F$2))</f>
        <v>488.157264</v>
      </c>
      <c r="F8327" s="12" t="s">
        <v>31</v>
      </c>
      <c r="G8327" s="15"/>
      <c r="H8327" s="14" t="n">
        <f aca="false">IFERROR(IF($F$3=0,"-",Tabla1[[#This Row],[Precio de Cliente neto]]*(1+$F$3)),"-")</f>
        <v>813.59544</v>
      </c>
      <c r="I8327" s="14" t="n">
        <v>774.8528</v>
      </c>
      <c r="J8327" s="14" t="n">
        <v>697.36752</v>
      </c>
    </row>
    <row r="8328" customFormat="false" ht="15" hidden="false" customHeight="false" outlineLevel="0" collapsed="false">
      <c r="A8328" s="12" t="n">
        <v>89040</v>
      </c>
      <c r="B8328" s="13" t="s">
        <v>8341</v>
      </c>
      <c r="C8328" s="14" t="n">
        <f aca="false">IF($F$2=0," - ",Tabla1[[#This Row],[Base Precio de Lista neto]])</f>
        <v>323.5598</v>
      </c>
      <c r="D8328" s="14" t="n">
        <f aca="false">IF($F$2=0," - ",Tabla1[[#This Row],[Base Precio de Lista neto]]*(1-$F$2))</f>
        <v>226.49186</v>
      </c>
      <c r="E8328" s="14" t="n">
        <f aca="false">IF($F$2=0," - ",Tabla1[[#This Row],[Base para Mejor precio]]*(1-$F$2))</f>
        <v>203.842674</v>
      </c>
      <c r="F8328" s="12" t="s">
        <v>31</v>
      </c>
      <c r="G8328" s="15"/>
      <c r="H8328" s="14" t="n">
        <f aca="false">IFERROR(IF($F$3=0,"-",Tabla1[[#This Row],[Precio de Cliente neto]]*(1+$F$3)),"-")</f>
        <v>339.73779</v>
      </c>
      <c r="I8328" s="14" t="n">
        <v>323.5598</v>
      </c>
      <c r="J8328" s="14" t="n">
        <v>291.20382</v>
      </c>
    </row>
    <row r="8329" customFormat="false" ht="15" hidden="false" customHeight="false" outlineLevel="0" collapsed="false">
      <c r="A8329" s="12" t="n">
        <v>89041</v>
      </c>
      <c r="B8329" s="13" t="s">
        <v>8342</v>
      </c>
      <c r="C8329" s="14" t="n">
        <f aca="false">IF($F$2=0," - ",Tabla1[[#This Row],[Base Precio de Lista neto]])</f>
        <v>404.2562</v>
      </c>
      <c r="D8329" s="14" t="n">
        <f aca="false">IF($F$2=0," - ",Tabla1[[#This Row],[Base Precio de Lista neto]]*(1-$F$2))</f>
        <v>282.97934</v>
      </c>
      <c r="E8329" s="14" t="n">
        <f aca="false">IF($F$2=0," - ",Tabla1[[#This Row],[Base para Mejor precio]]*(1-$F$2))</f>
        <v>254.681406</v>
      </c>
      <c r="F8329" s="12" t="s">
        <v>31</v>
      </c>
      <c r="G8329" s="15"/>
      <c r="H8329" s="14" t="n">
        <f aca="false">IFERROR(IF($F$3=0,"-",Tabla1[[#This Row],[Precio de Cliente neto]]*(1+$F$3)),"-")</f>
        <v>424.46901</v>
      </c>
      <c r="I8329" s="14" t="n">
        <v>404.2562</v>
      </c>
      <c r="J8329" s="14" t="n">
        <v>363.83058</v>
      </c>
    </row>
    <row r="8330" customFormat="false" ht="15" hidden="false" customHeight="false" outlineLevel="0" collapsed="false">
      <c r="A8330" s="12" t="n">
        <v>89042</v>
      </c>
      <c r="B8330" s="13" t="s">
        <v>8343</v>
      </c>
      <c r="C8330" s="14" t="n">
        <f aca="false">IF($F$2=0," - ",Tabla1[[#This Row],[Base Precio de Lista neto]])</f>
        <v>606.8003</v>
      </c>
      <c r="D8330" s="14" t="n">
        <f aca="false">IF($F$2=0," - ",Tabla1[[#This Row],[Base Precio de Lista neto]]*(1-$F$2))</f>
        <v>424.76021</v>
      </c>
      <c r="E8330" s="14" t="n">
        <f aca="false">IF($F$2=0," - ",Tabla1[[#This Row],[Base para Mejor precio]]*(1-$F$2))</f>
        <v>382.284189</v>
      </c>
      <c r="F8330" s="12" t="s">
        <v>31</v>
      </c>
      <c r="G8330" s="15"/>
      <c r="H8330" s="14" t="n">
        <f aca="false">IFERROR(IF($F$3=0,"-",Tabla1[[#This Row],[Precio de Cliente neto]]*(1+$F$3)),"-")</f>
        <v>637.140315</v>
      </c>
      <c r="I8330" s="14" t="n">
        <v>606.8003</v>
      </c>
      <c r="J8330" s="14" t="n">
        <v>546.12027</v>
      </c>
    </row>
    <row r="8331" customFormat="false" ht="15" hidden="false" customHeight="false" outlineLevel="0" collapsed="false">
      <c r="A8331" s="12" t="n">
        <v>89043</v>
      </c>
      <c r="B8331" s="13" t="s">
        <v>8344</v>
      </c>
      <c r="C8331" s="14" t="n">
        <f aca="false">IF($F$2=0," - ",Tabla1[[#This Row],[Base Precio de Lista neto]])</f>
        <v>200.8793</v>
      </c>
      <c r="D8331" s="14" t="n">
        <f aca="false">IF($F$2=0," - ",Tabla1[[#This Row],[Base Precio de Lista neto]]*(1-$F$2))</f>
        <v>140.61551</v>
      </c>
      <c r="E8331" s="14" t="n">
        <f aca="false">IF($F$2=0," - ",Tabla1[[#This Row],[Base para Mejor precio]]*(1-$F$2))</f>
        <v>126.553959</v>
      </c>
      <c r="F8331" s="12" t="s">
        <v>31</v>
      </c>
      <c r="G8331" s="15"/>
      <c r="H8331" s="14" t="n">
        <f aca="false">IFERROR(IF($F$3=0,"-",Tabla1[[#This Row],[Precio de Cliente neto]]*(1+$F$3)),"-")</f>
        <v>210.923265</v>
      </c>
      <c r="I8331" s="14" t="n">
        <v>200.8793</v>
      </c>
      <c r="J8331" s="14" t="n">
        <v>180.79137</v>
      </c>
    </row>
    <row r="8332" customFormat="false" ht="15" hidden="false" customHeight="false" outlineLevel="0" collapsed="false">
      <c r="A8332" s="12" t="n">
        <v>89044</v>
      </c>
      <c r="B8332" s="13" t="s">
        <v>8345</v>
      </c>
      <c r="C8332" s="14" t="n">
        <f aca="false">IF($F$2=0," - ",Tabla1[[#This Row],[Base Precio de Lista neto]])</f>
        <v>259.5131</v>
      </c>
      <c r="D8332" s="14" t="n">
        <f aca="false">IF($F$2=0," - ",Tabla1[[#This Row],[Base Precio de Lista neto]]*(1-$F$2))</f>
        <v>181.65917</v>
      </c>
      <c r="E8332" s="14" t="n">
        <f aca="false">IF($F$2=0," - ",Tabla1[[#This Row],[Base para Mejor precio]]*(1-$F$2))</f>
        <v>163.493253</v>
      </c>
      <c r="F8332" s="12" t="s">
        <v>31</v>
      </c>
      <c r="G8332" s="15"/>
      <c r="H8332" s="14" t="n">
        <f aca="false">IFERROR(IF($F$3=0,"-",Tabla1[[#This Row],[Precio de Cliente neto]]*(1+$F$3)),"-")</f>
        <v>272.488755</v>
      </c>
      <c r="I8332" s="14" t="n">
        <v>259.5131</v>
      </c>
      <c r="J8332" s="14" t="n">
        <v>233.56179</v>
      </c>
    </row>
    <row r="8333" customFormat="false" ht="15" hidden="false" customHeight="false" outlineLevel="0" collapsed="false">
      <c r="A8333" s="12" t="n">
        <v>89045</v>
      </c>
      <c r="B8333" s="13" t="s">
        <v>8346</v>
      </c>
      <c r="C8333" s="14" t="n">
        <f aca="false">IF($F$2=0," - ",Tabla1[[#This Row],[Base Precio de Lista neto]])</f>
        <v>377.3762</v>
      </c>
      <c r="D8333" s="14" t="n">
        <f aca="false">IF($F$2=0," - ",Tabla1[[#This Row],[Base Precio de Lista neto]]*(1-$F$2))</f>
        <v>264.16334</v>
      </c>
      <c r="E8333" s="14" t="n">
        <f aca="false">IF($F$2=0," - ",Tabla1[[#This Row],[Base para Mejor precio]]*(1-$F$2))</f>
        <v>237.747006</v>
      </c>
      <c r="F8333" s="12" t="s">
        <v>31</v>
      </c>
      <c r="G8333" s="15"/>
      <c r="H8333" s="14" t="n">
        <f aca="false">IFERROR(IF($F$3=0,"-",Tabla1[[#This Row],[Precio de Cliente neto]]*(1+$F$3)),"-")</f>
        <v>396.24501</v>
      </c>
      <c r="I8333" s="14" t="n">
        <v>377.3762</v>
      </c>
      <c r="J8333" s="14" t="n">
        <v>339.63858</v>
      </c>
    </row>
    <row r="8334" customFormat="false" ht="15" hidden="false" customHeight="false" outlineLevel="0" collapsed="false">
      <c r="A8334" s="12" t="n">
        <v>89046</v>
      </c>
      <c r="B8334" s="13" t="s">
        <v>8347</v>
      </c>
      <c r="C8334" s="14" t="n">
        <f aca="false">IF($F$2=0," - ",Tabla1[[#This Row],[Base Precio de Lista neto]])</f>
        <v>231.2067</v>
      </c>
      <c r="D8334" s="14" t="n">
        <f aca="false">IF($F$2=0," - ",Tabla1[[#This Row],[Base Precio de Lista neto]]*(1-$F$2))</f>
        <v>161.84469</v>
      </c>
      <c r="E8334" s="14" t="n">
        <f aca="false">IF($F$2=0," - ",Tabla1[[#This Row],[Base para Mejor precio]]*(1-$F$2))</f>
        <v>145.660221</v>
      </c>
      <c r="F8334" s="12" t="s">
        <v>31</v>
      </c>
      <c r="G8334" s="15"/>
      <c r="H8334" s="14" t="n">
        <f aca="false">IFERROR(IF($F$3=0,"-",Tabla1[[#This Row],[Precio de Cliente neto]]*(1+$F$3)),"-")</f>
        <v>242.767035</v>
      </c>
      <c r="I8334" s="14" t="n">
        <v>231.2067</v>
      </c>
      <c r="J8334" s="14" t="n">
        <v>208.08603</v>
      </c>
    </row>
    <row r="8335" customFormat="false" ht="15" hidden="false" customHeight="false" outlineLevel="0" collapsed="false">
      <c r="A8335" s="12" t="n">
        <v>89047</v>
      </c>
      <c r="B8335" s="13" t="s">
        <v>8348</v>
      </c>
      <c r="C8335" s="14" t="n">
        <f aca="false">IF($F$2=0," - ",Tabla1[[#This Row],[Base Precio de Lista neto]])</f>
        <v>311.5476</v>
      </c>
      <c r="D8335" s="14" t="n">
        <f aca="false">IF($F$2=0," - ",Tabla1[[#This Row],[Base Precio de Lista neto]]*(1-$F$2))</f>
        <v>218.08332</v>
      </c>
      <c r="E8335" s="14" t="n">
        <f aca="false">IF($F$2=0," - ",Tabla1[[#This Row],[Base para Mejor precio]]*(1-$F$2))</f>
        <v>196.274988</v>
      </c>
      <c r="F8335" s="12" t="s">
        <v>31</v>
      </c>
      <c r="G8335" s="15"/>
      <c r="H8335" s="14" t="n">
        <f aca="false">IFERROR(IF($F$3=0,"-",Tabla1[[#This Row],[Precio de Cliente neto]]*(1+$F$3)),"-")</f>
        <v>327.12498</v>
      </c>
      <c r="I8335" s="14" t="n">
        <v>311.5476</v>
      </c>
      <c r="J8335" s="14" t="n">
        <v>280.39284</v>
      </c>
    </row>
    <row r="8336" customFormat="false" ht="15" hidden="false" customHeight="false" outlineLevel="0" collapsed="false">
      <c r="A8336" s="12" t="n">
        <v>89048</v>
      </c>
      <c r="B8336" s="13" t="s">
        <v>8349</v>
      </c>
      <c r="C8336" s="14" t="n">
        <f aca="false">IF($F$2=0," - ",Tabla1[[#This Row],[Base Precio de Lista neto]])</f>
        <v>505.2308</v>
      </c>
      <c r="D8336" s="14" t="n">
        <f aca="false">IF($F$2=0," - ",Tabla1[[#This Row],[Base Precio de Lista neto]]*(1-$F$2))</f>
        <v>353.66156</v>
      </c>
      <c r="E8336" s="14" t="n">
        <f aca="false">IF($F$2=0," - ",Tabla1[[#This Row],[Base para Mejor precio]]*(1-$F$2))</f>
        <v>318.295404</v>
      </c>
      <c r="F8336" s="12" t="s">
        <v>31</v>
      </c>
      <c r="G8336" s="15"/>
      <c r="H8336" s="14" t="n">
        <f aca="false">IFERROR(IF($F$3=0,"-",Tabla1[[#This Row],[Precio de Cliente neto]]*(1+$F$3)),"-")</f>
        <v>530.49234</v>
      </c>
      <c r="I8336" s="14" t="n">
        <v>505.2308</v>
      </c>
      <c r="J8336" s="14" t="n">
        <v>454.70772</v>
      </c>
    </row>
    <row r="8337" customFormat="false" ht="15" hidden="false" customHeight="false" outlineLevel="0" collapsed="false">
      <c r="A8337" s="12" t="n">
        <v>89049</v>
      </c>
      <c r="B8337" s="13" t="s">
        <v>8350</v>
      </c>
      <c r="C8337" s="14" t="n">
        <f aca="false">IF($F$2=0," - ",Tabla1[[#This Row],[Base Precio de Lista neto]])</f>
        <v>175.1897</v>
      </c>
      <c r="D8337" s="14" t="n">
        <f aca="false">IF($F$2=0," - ",Tabla1[[#This Row],[Base Precio de Lista neto]]*(1-$F$2))</f>
        <v>122.63279</v>
      </c>
      <c r="E8337" s="14" t="n">
        <f aca="false">IF($F$2=0," - ",Tabla1[[#This Row],[Base para Mejor precio]]*(1-$F$2))</f>
        <v>110.369511</v>
      </c>
      <c r="F8337" s="12" t="s">
        <v>31</v>
      </c>
      <c r="G8337" s="15"/>
      <c r="H8337" s="14" t="n">
        <f aca="false">IFERROR(IF($F$3=0,"-",Tabla1[[#This Row],[Precio de Cliente neto]]*(1+$F$3)),"-")</f>
        <v>183.949185</v>
      </c>
      <c r="I8337" s="14" t="n">
        <v>175.1897</v>
      </c>
      <c r="J8337" s="14" t="n">
        <v>157.67073</v>
      </c>
    </row>
    <row r="8338" customFormat="false" ht="15" hidden="false" customHeight="false" outlineLevel="0" collapsed="false">
      <c r="A8338" s="12" t="n">
        <v>89050</v>
      </c>
      <c r="B8338" s="13" t="s">
        <v>8351</v>
      </c>
      <c r="C8338" s="14" t="n">
        <f aca="false">IF($F$2=0," - ",Tabla1[[#This Row],[Base Precio de Lista neto]])</f>
        <v>196.1811</v>
      </c>
      <c r="D8338" s="14" t="n">
        <f aca="false">IF($F$2=0," - ",Tabla1[[#This Row],[Base Precio de Lista neto]]*(1-$F$2))</f>
        <v>137.32677</v>
      </c>
      <c r="E8338" s="14" t="n">
        <f aca="false">IF($F$2=0," - ",Tabla1[[#This Row],[Base para Mejor precio]]*(1-$F$2))</f>
        <v>123.594093</v>
      </c>
      <c r="F8338" s="12" t="s">
        <v>31</v>
      </c>
      <c r="G8338" s="15"/>
      <c r="H8338" s="14" t="n">
        <f aca="false">IFERROR(IF($F$3=0,"-",Tabla1[[#This Row],[Precio de Cliente neto]]*(1+$F$3)),"-")</f>
        <v>205.990155</v>
      </c>
      <c r="I8338" s="14" t="n">
        <v>196.1811</v>
      </c>
      <c r="J8338" s="14" t="n">
        <v>176.56299</v>
      </c>
    </row>
    <row r="8339" customFormat="false" ht="15" hidden="false" customHeight="false" outlineLevel="0" collapsed="false">
      <c r="A8339" s="12" t="n">
        <v>89051</v>
      </c>
      <c r="B8339" s="13" t="s">
        <v>8352</v>
      </c>
      <c r="C8339" s="14" t="n">
        <f aca="false">IF($F$2=0," - ",Tabla1[[#This Row],[Base Precio de Lista neto]])</f>
        <v>296.859</v>
      </c>
      <c r="D8339" s="14" t="n">
        <f aca="false">IF($F$2=0," - ",Tabla1[[#This Row],[Base Precio de Lista neto]]*(1-$F$2))</f>
        <v>207.8013</v>
      </c>
      <c r="E8339" s="14" t="n">
        <f aca="false">IF($F$2=0," - ",Tabla1[[#This Row],[Base para Mejor precio]]*(1-$F$2))</f>
        <v>187.02117</v>
      </c>
      <c r="F8339" s="12" t="s">
        <v>31</v>
      </c>
      <c r="G8339" s="15"/>
      <c r="H8339" s="14" t="n">
        <f aca="false">IFERROR(IF($F$3=0,"-",Tabla1[[#This Row],[Precio de Cliente neto]]*(1+$F$3)),"-")</f>
        <v>311.70195</v>
      </c>
      <c r="I8339" s="14" t="n">
        <v>296.859</v>
      </c>
      <c r="J8339" s="14" t="n">
        <v>267.1731</v>
      </c>
    </row>
    <row r="8340" customFormat="false" ht="15" hidden="false" customHeight="false" outlineLevel="0" collapsed="false">
      <c r="A8340" s="12" t="n">
        <v>89052</v>
      </c>
      <c r="B8340" s="13" t="s">
        <v>8353</v>
      </c>
      <c r="C8340" s="14" t="n">
        <f aca="false">IF($F$2=0," - ",Tabla1[[#This Row],[Base Precio de Lista neto]])</f>
        <v>1078.1941</v>
      </c>
      <c r="D8340" s="14" t="n">
        <f aca="false">IF($F$2=0," - ",Tabla1[[#This Row],[Base Precio de Lista neto]]*(1-$F$2))</f>
        <v>754.73587</v>
      </c>
      <c r="E8340" s="14" t="n">
        <f aca="false">IF($F$2=0," - ",Tabla1[[#This Row],[Base para Mejor precio]]*(1-$F$2))</f>
        <v>679.262283</v>
      </c>
      <c r="F8340" s="12" t="s">
        <v>31</v>
      </c>
      <c r="G8340" s="15"/>
      <c r="H8340" s="14" t="n">
        <f aca="false">IFERROR(IF($F$3=0,"-",Tabla1[[#This Row],[Precio de Cliente neto]]*(1+$F$3)),"-")</f>
        <v>1132.103805</v>
      </c>
      <c r="I8340" s="14" t="n">
        <v>1078.1941</v>
      </c>
      <c r="J8340" s="14" t="n">
        <v>970.37469</v>
      </c>
    </row>
    <row r="8341" customFormat="false" ht="15" hidden="false" customHeight="false" outlineLevel="0" collapsed="false">
      <c r="A8341" s="12" t="n">
        <v>89053</v>
      </c>
      <c r="B8341" s="13" t="s">
        <v>8354</v>
      </c>
      <c r="C8341" s="14" t="n">
        <f aca="false">IF($F$2=0," - ",Tabla1[[#This Row],[Base Precio de Lista neto]])</f>
        <v>1281.2133</v>
      </c>
      <c r="D8341" s="14" t="n">
        <f aca="false">IF($F$2=0," - ",Tabla1[[#This Row],[Base Precio de Lista neto]]*(1-$F$2))</f>
        <v>896.84931</v>
      </c>
      <c r="E8341" s="14" t="n">
        <f aca="false">IF($F$2=0," - ",Tabla1[[#This Row],[Base para Mejor precio]]*(1-$F$2))</f>
        <v>807.164379</v>
      </c>
      <c r="F8341" s="12" t="s">
        <v>31</v>
      </c>
      <c r="G8341" s="15"/>
      <c r="H8341" s="14" t="n">
        <f aca="false">IFERROR(IF($F$3=0,"-",Tabla1[[#This Row],[Precio de Cliente neto]]*(1+$F$3)),"-")</f>
        <v>1345.273965</v>
      </c>
      <c r="I8341" s="14" t="n">
        <v>1281.2133</v>
      </c>
      <c r="J8341" s="14" t="n">
        <v>1153.09197</v>
      </c>
    </row>
    <row r="8342" customFormat="false" ht="15" hidden="false" customHeight="false" outlineLevel="0" collapsed="false">
      <c r="A8342" s="12" t="n">
        <v>89054</v>
      </c>
      <c r="B8342" s="13" t="s">
        <v>8355</v>
      </c>
      <c r="C8342" s="14" t="n">
        <f aca="false">IF($F$2=0," - ",Tabla1[[#This Row],[Base Precio de Lista neto]])</f>
        <v>1929.8784</v>
      </c>
      <c r="D8342" s="14" t="n">
        <f aca="false">IF($F$2=0," - ",Tabla1[[#This Row],[Base Precio de Lista neto]]*(1-$F$2))</f>
        <v>1350.91488</v>
      </c>
      <c r="E8342" s="14" t="n">
        <f aca="false">IF($F$2=0," - ",Tabla1[[#This Row],[Base para Mejor precio]]*(1-$F$2))</f>
        <v>1215.823392</v>
      </c>
      <c r="F8342" s="12" t="s">
        <v>31</v>
      </c>
      <c r="G8342" s="15"/>
      <c r="H8342" s="14" t="n">
        <f aca="false">IFERROR(IF($F$3=0,"-",Tabla1[[#This Row],[Precio de Cliente neto]]*(1+$F$3)),"-")</f>
        <v>2026.37232</v>
      </c>
      <c r="I8342" s="14" t="n">
        <v>1929.8784</v>
      </c>
      <c r="J8342" s="14" t="n">
        <v>1736.89056</v>
      </c>
    </row>
    <row r="8343" customFormat="false" ht="15" hidden="false" customHeight="false" outlineLevel="0" collapsed="false">
      <c r="A8343" s="12" t="n">
        <v>89055</v>
      </c>
      <c r="B8343" s="13" t="s">
        <v>8356</v>
      </c>
      <c r="C8343" s="14" t="n">
        <f aca="false">IF($F$2=0," - ",Tabla1[[#This Row],[Base Precio de Lista neto]])</f>
        <v>663.591</v>
      </c>
      <c r="D8343" s="14" t="n">
        <f aca="false">IF($F$2=0," - ",Tabla1[[#This Row],[Base Precio de Lista neto]]*(1-$F$2))</f>
        <v>464.5137</v>
      </c>
      <c r="E8343" s="14" t="n">
        <f aca="false">IF($F$2=0," - ",Tabla1[[#This Row],[Base para Mejor precio]]*(1-$F$2))</f>
        <v>418.06233</v>
      </c>
      <c r="F8343" s="12" t="s">
        <v>31</v>
      </c>
      <c r="G8343" s="15"/>
      <c r="H8343" s="14" t="n">
        <f aca="false">IFERROR(IF($F$3=0,"-",Tabla1[[#This Row],[Precio de Cliente neto]]*(1+$F$3)),"-")</f>
        <v>696.77055</v>
      </c>
      <c r="I8343" s="14" t="n">
        <v>663.591</v>
      </c>
      <c r="J8343" s="14" t="n">
        <v>597.2319</v>
      </c>
    </row>
    <row r="8344" customFormat="false" ht="15" hidden="false" customHeight="false" outlineLevel="0" collapsed="false">
      <c r="A8344" s="12" t="n">
        <v>89056</v>
      </c>
      <c r="B8344" s="13" t="s">
        <v>8357</v>
      </c>
      <c r="C8344" s="14" t="n">
        <f aca="false">IF($F$2=0," - ",Tabla1[[#This Row],[Base Precio de Lista neto]])</f>
        <v>663.591</v>
      </c>
      <c r="D8344" s="14" t="n">
        <f aca="false">IF($F$2=0," - ",Tabla1[[#This Row],[Base Precio de Lista neto]]*(1-$F$2))</f>
        <v>464.5137</v>
      </c>
      <c r="E8344" s="14" t="n">
        <f aca="false">IF($F$2=0," - ",Tabla1[[#This Row],[Base para Mejor precio]]*(1-$F$2))</f>
        <v>418.06233</v>
      </c>
      <c r="F8344" s="12" t="s">
        <v>31</v>
      </c>
      <c r="G8344" s="15"/>
      <c r="H8344" s="14" t="n">
        <f aca="false">IFERROR(IF($F$3=0,"-",Tabla1[[#This Row],[Precio de Cliente neto]]*(1+$F$3)),"-")</f>
        <v>696.77055</v>
      </c>
      <c r="I8344" s="14" t="n">
        <v>663.591</v>
      </c>
      <c r="J8344" s="14" t="n">
        <v>597.2319</v>
      </c>
    </row>
    <row r="8345" customFormat="false" ht="15" hidden="false" customHeight="false" outlineLevel="0" collapsed="false">
      <c r="A8345" s="12" t="n">
        <v>89057</v>
      </c>
      <c r="B8345" s="13" t="s">
        <v>8358</v>
      </c>
      <c r="C8345" s="14" t="n">
        <f aca="false">IF($F$2=0," - ",Tabla1[[#This Row],[Base Precio de Lista neto]])</f>
        <v>663.591</v>
      </c>
      <c r="D8345" s="14" t="n">
        <f aca="false">IF($F$2=0," - ",Tabla1[[#This Row],[Base Precio de Lista neto]]*(1-$F$2))</f>
        <v>464.5137</v>
      </c>
      <c r="E8345" s="14" t="n">
        <f aca="false">IF($F$2=0," - ",Tabla1[[#This Row],[Base para Mejor precio]]*(1-$F$2))</f>
        <v>418.06233</v>
      </c>
      <c r="F8345" s="12" t="s">
        <v>31</v>
      </c>
      <c r="G8345" s="15"/>
      <c r="H8345" s="14" t="n">
        <f aca="false">IFERROR(IF($F$3=0,"-",Tabla1[[#This Row],[Precio de Cliente neto]]*(1+$F$3)),"-")</f>
        <v>696.77055</v>
      </c>
      <c r="I8345" s="14" t="n">
        <v>663.591</v>
      </c>
      <c r="J8345" s="14" t="n">
        <v>597.2319</v>
      </c>
    </row>
    <row r="8346" customFormat="false" ht="15" hidden="false" customHeight="false" outlineLevel="0" collapsed="false">
      <c r="A8346" s="12" t="n">
        <v>89058</v>
      </c>
      <c r="B8346" s="13" t="s">
        <v>8359</v>
      </c>
      <c r="C8346" s="14" t="n">
        <f aca="false">IF($F$2=0," - ",Tabla1[[#This Row],[Base Precio de Lista neto]])</f>
        <v>1034.7229</v>
      </c>
      <c r="D8346" s="14" t="n">
        <f aca="false">IF($F$2=0," - ",Tabla1[[#This Row],[Base Precio de Lista neto]]*(1-$F$2))</f>
        <v>724.30603</v>
      </c>
      <c r="E8346" s="14" t="n">
        <f aca="false">IF($F$2=0," - ",Tabla1[[#This Row],[Base para Mejor precio]]*(1-$F$2))</f>
        <v>651.875427</v>
      </c>
      <c r="F8346" s="12" t="s">
        <v>31</v>
      </c>
      <c r="G8346" s="15"/>
      <c r="H8346" s="14" t="n">
        <f aca="false">IFERROR(IF($F$3=0,"-",Tabla1[[#This Row],[Precio de Cliente neto]]*(1+$F$3)),"-")</f>
        <v>1086.459045</v>
      </c>
      <c r="I8346" s="14" t="n">
        <v>1034.7229</v>
      </c>
      <c r="J8346" s="14" t="n">
        <v>931.25061</v>
      </c>
    </row>
    <row r="8347" customFormat="false" ht="15" hidden="false" customHeight="false" outlineLevel="0" collapsed="false">
      <c r="A8347" s="12" t="n">
        <v>89059</v>
      </c>
      <c r="B8347" s="13" t="s">
        <v>8360</v>
      </c>
      <c r="C8347" s="14" t="n">
        <f aca="false">IF($F$2=0," - ",Tabla1[[#This Row],[Base Precio de Lista neto]])</f>
        <v>1034.7229</v>
      </c>
      <c r="D8347" s="14" t="n">
        <f aca="false">IF($F$2=0," - ",Tabla1[[#This Row],[Base Precio de Lista neto]]*(1-$F$2))</f>
        <v>724.30603</v>
      </c>
      <c r="E8347" s="14" t="n">
        <f aca="false">IF($F$2=0," - ",Tabla1[[#This Row],[Base para Mejor precio]]*(1-$F$2))</f>
        <v>651.875427</v>
      </c>
      <c r="F8347" s="12" t="s">
        <v>31</v>
      </c>
      <c r="G8347" s="15"/>
      <c r="H8347" s="14" t="n">
        <f aca="false">IFERROR(IF($F$3=0,"-",Tabla1[[#This Row],[Precio de Cliente neto]]*(1+$F$3)),"-")</f>
        <v>1086.459045</v>
      </c>
      <c r="I8347" s="14" t="n">
        <v>1034.7229</v>
      </c>
      <c r="J8347" s="14" t="n">
        <v>931.25061</v>
      </c>
    </row>
    <row r="8348" customFormat="false" ht="15" hidden="false" customHeight="false" outlineLevel="0" collapsed="false">
      <c r="A8348" s="12" t="n">
        <v>89060</v>
      </c>
      <c r="B8348" s="13" t="s">
        <v>8361</v>
      </c>
      <c r="C8348" s="14" t="n">
        <f aca="false">IF($F$2=0," - ",Tabla1[[#This Row],[Base Precio de Lista neto]])</f>
        <v>1034.7229</v>
      </c>
      <c r="D8348" s="14" t="n">
        <f aca="false">IF($F$2=0," - ",Tabla1[[#This Row],[Base Precio de Lista neto]]*(1-$F$2))</f>
        <v>724.30603</v>
      </c>
      <c r="E8348" s="14" t="n">
        <f aca="false">IF($F$2=0," - ",Tabla1[[#This Row],[Base para Mejor precio]]*(1-$F$2))</f>
        <v>651.875427</v>
      </c>
      <c r="F8348" s="12" t="s">
        <v>31</v>
      </c>
      <c r="G8348" s="15"/>
      <c r="H8348" s="14" t="n">
        <f aca="false">IFERROR(IF($F$3=0,"-",Tabla1[[#This Row],[Precio de Cliente neto]]*(1+$F$3)),"-")</f>
        <v>1086.459045</v>
      </c>
      <c r="I8348" s="14" t="n">
        <v>1034.7229</v>
      </c>
      <c r="J8348" s="14" t="n">
        <v>931.25061</v>
      </c>
    </row>
    <row r="8349" customFormat="false" ht="15" hidden="false" customHeight="false" outlineLevel="0" collapsed="false">
      <c r="A8349" s="12" t="n">
        <v>89061</v>
      </c>
      <c r="B8349" s="13" t="s">
        <v>8362</v>
      </c>
      <c r="C8349" s="14" t="n">
        <f aca="false">IF($F$2=0," - ",Tabla1[[#This Row],[Base Precio de Lista neto]])</f>
        <v>1034.7229</v>
      </c>
      <c r="D8349" s="14" t="n">
        <f aca="false">IF($F$2=0," - ",Tabla1[[#This Row],[Base Precio de Lista neto]]*(1-$F$2))</f>
        <v>724.30603</v>
      </c>
      <c r="E8349" s="14" t="n">
        <f aca="false">IF($F$2=0," - ",Tabla1[[#This Row],[Base para Mejor precio]]*(1-$F$2))</f>
        <v>651.875427</v>
      </c>
      <c r="F8349" s="12" t="s">
        <v>31</v>
      </c>
      <c r="G8349" s="15"/>
      <c r="H8349" s="14" t="n">
        <f aca="false">IFERROR(IF($F$3=0,"-",Tabla1[[#This Row],[Precio de Cliente neto]]*(1+$F$3)),"-")</f>
        <v>1086.459045</v>
      </c>
      <c r="I8349" s="14" t="n">
        <v>1034.7229</v>
      </c>
      <c r="J8349" s="14" t="n">
        <v>931.25061</v>
      </c>
    </row>
    <row r="8350" customFormat="false" ht="15" hidden="false" customHeight="false" outlineLevel="0" collapsed="false">
      <c r="A8350" s="12" t="n">
        <v>89062</v>
      </c>
      <c r="B8350" s="13" t="s">
        <v>8363</v>
      </c>
      <c r="C8350" s="14" t="n">
        <f aca="false">IF($F$2=0," - ",Tabla1[[#This Row],[Base Precio de Lista neto]])</f>
        <v>1761.7653</v>
      </c>
      <c r="D8350" s="14" t="n">
        <f aca="false">IF($F$2=0," - ",Tabla1[[#This Row],[Base Precio de Lista neto]]*(1-$F$2))</f>
        <v>1233.23571</v>
      </c>
      <c r="E8350" s="14" t="n">
        <f aca="false">IF($F$2=0," - ",Tabla1[[#This Row],[Base para Mejor precio]]*(1-$F$2))</f>
        <v>1109.912139</v>
      </c>
      <c r="F8350" s="12" t="s">
        <v>31</v>
      </c>
      <c r="G8350" s="15"/>
      <c r="H8350" s="14" t="n">
        <f aca="false">IFERROR(IF($F$3=0,"-",Tabla1[[#This Row],[Precio de Cliente neto]]*(1+$F$3)),"-")</f>
        <v>1849.853565</v>
      </c>
      <c r="I8350" s="14" t="n">
        <v>1761.7653</v>
      </c>
      <c r="J8350" s="14" t="n">
        <v>1585.58877</v>
      </c>
    </row>
    <row r="8351" customFormat="false" ht="15" hidden="false" customHeight="false" outlineLevel="0" collapsed="false">
      <c r="A8351" s="12" t="n">
        <v>89063</v>
      </c>
      <c r="B8351" s="13" t="s">
        <v>8364</v>
      </c>
      <c r="C8351" s="14" t="n">
        <f aca="false">IF($F$2=0," - ",Tabla1[[#This Row],[Base Precio de Lista neto]])</f>
        <v>1761.7653</v>
      </c>
      <c r="D8351" s="14" t="n">
        <f aca="false">IF($F$2=0," - ",Tabla1[[#This Row],[Base Precio de Lista neto]]*(1-$F$2))</f>
        <v>1233.23571</v>
      </c>
      <c r="E8351" s="14" t="n">
        <f aca="false">IF($F$2=0," - ",Tabla1[[#This Row],[Base para Mejor precio]]*(1-$F$2))</f>
        <v>1109.912139</v>
      </c>
      <c r="F8351" s="12" t="s">
        <v>31</v>
      </c>
      <c r="G8351" s="15"/>
      <c r="H8351" s="14" t="n">
        <f aca="false">IFERROR(IF($F$3=0,"-",Tabla1[[#This Row],[Precio de Cliente neto]]*(1+$F$3)),"-")</f>
        <v>1849.853565</v>
      </c>
      <c r="I8351" s="14" t="n">
        <v>1761.7653</v>
      </c>
      <c r="J8351" s="14" t="n">
        <v>1585.58877</v>
      </c>
    </row>
    <row r="8352" customFormat="false" ht="15" hidden="false" customHeight="false" outlineLevel="0" collapsed="false">
      <c r="A8352" s="12" t="n">
        <v>89064</v>
      </c>
      <c r="B8352" s="13" t="s">
        <v>8365</v>
      </c>
      <c r="C8352" s="14" t="n">
        <f aca="false">IF($F$2=0," - ",Tabla1[[#This Row],[Base Precio de Lista neto]])</f>
        <v>1761.7653</v>
      </c>
      <c r="D8352" s="14" t="n">
        <f aca="false">IF($F$2=0," - ",Tabla1[[#This Row],[Base Precio de Lista neto]]*(1-$F$2))</f>
        <v>1233.23571</v>
      </c>
      <c r="E8352" s="14" t="n">
        <f aca="false">IF($F$2=0," - ",Tabla1[[#This Row],[Base para Mejor precio]]*(1-$F$2))</f>
        <v>1109.912139</v>
      </c>
      <c r="F8352" s="12" t="s">
        <v>31</v>
      </c>
      <c r="G8352" s="15"/>
      <c r="H8352" s="14" t="n">
        <f aca="false">IFERROR(IF($F$3=0,"-",Tabla1[[#This Row],[Precio de Cliente neto]]*(1+$F$3)),"-")</f>
        <v>1849.853565</v>
      </c>
      <c r="I8352" s="14" t="n">
        <v>1761.7653</v>
      </c>
      <c r="J8352" s="14" t="n">
        <v>1585.58877</v>
      </c>
    </row>
    <row r="8353" customFormat="false" ht="15" hidden="false" customHeight="false" outlineLevel="0" collapsed="false">
      <c r="A8353" s="12" t="n">
        <v>89065</v>
      </c>
      <c r="B8353" s="13" t="s">
        <v>8366</v>
      </c>
      <c r="C8353" s="14" t="n">
        <f aca="false">IF($F$2=0," - ",Tabla1[[#This Row],[Base Precio de Lista neto]])</f>
        <v>1761.7653</v>
      </c>
      <c r="D8353" s="14" t="n">
        <f aca="false">IF($F$2=0," - ",Tabla1[[#This Row],[Base Precio de Lista neto]]*(1-$F$2))</f>
        <v>1233.23571</v>
      </c>
      <c r="E8353" s="14" t="n">
        <f aca="false">IF($F$2=0," - ",Tabla1[[#This Row],[Base para Mejor precio]]*(1-$F$2))</f>
        <v>1109.912139</v>
      </c>
      <c r="F8353" s="12" t="s">
        <v>31</v>
      </c>
      <c r="G8353" s="15"/>
      <c r="H8353" s="14" t="n">
        <f aca="false">IFERROR(IF($F$3=0,"-",Tabla1[[#This Row],[Precio de Cliente neto]]*(1+$F$3)),"-")</f>
        <v>1849.853565</v>
      </c>
      <c r="I8353" s="14" t="n">
        <v>1761.7653</v>
      </c>
      <c r="J8353" s="14" t="n">
        <v>1585.58877</v>
      </c>
    </row>
    <row r="8354" customFormat="false" ht="15" hidden="false" customHeight="false" outlineLevel="0" collapsed="false">
      <c r="A8354" s="12" t="n">
        <v>89066</v>
      </c>
      <c r="B8354" s="13" t="s">
        <v>8367</v>
      </c>
      <c r="C8354" s="14" t="n">
        <f aca="false">IF($F$2=0," - ",Tabla1[[#This Row],[Base Precio de Lista neto]])</f>
        <v>1761.7653</v>
      </c>
      <c r="D8354" s="14" t="n">
        <f aca="false">IF($F$2=0," - ",Tabla1[[#This Row],[Base Precio de Lista neto]]*(1-$F$2))</f>
        <v>1233.23571</v>
      </c>
      <c r="E8354" s="14" t="n">
        <f aca="false">IF($F$2=0," - ",Tabla1[[#This Row],[Base para Mejor precio]]*(1-$F$2))</f>
        <v>1109.912139</v>
      </c>
      <c r="F8354" s="12" t="s">
        <v>31</v>
      </c>
      <c r="G8354" s="15"/>
      <c r="H8354" s="14" t="n">
        <f aca="false">IFERROR(IF($F$3=0,"-",Tabla1[[#This Row],[Precio de Cliente neto]]*(1+$F$3)),"-")</f>
        <v>1849.853565</v>
      </c>
      <c r="I8354" s="14" t="n">
        <v>1761.7653</v>
      </c>
      <c r="J8354" s="14" t="n">
        <v>1585.58877</v>
      </c>
    </row>
    <row r="8355" customFormat="false" ht="15" hidden="false" customHeight="false" outlineLevel="0" collapsed="false">
      <c r="A8355" s="12" t="n">
        <v>89067</v>
      </c>
      <c r="B8355" s="13" t="s">
        <v>8368</v>
      </c>
      <c r="C8355" s="14" t="n">
        <f aca="false">IF($F$2=0," - ",Tabla1[[#This Row],[Base Precio de Lista neto]])</f>
        <v>539.6622</v>
      </c>
      <c r="D8355" s="14" t="n">
        <f aca="false">IF($F$2=0," - ",Tabla1[[#This Row],[Base Precio de Lista neto]]*(1-$F$2))</f>
        <v>377.76354</v>
      </c>
      <c r="E8355" s="14" t="n">
        <f aca="false">IF($F$2=0," - ",Tabla1[[#This Row],[Base para Mejor precio]]*(1-$F$2))</f>
        <v>339.987186</v>
      </c>
      <c r="F8355" s="12" t="s">
        <v>31</v>
      </c>
      <c r="G8355" s="15"/>
      <c r="H8355" s="14" t="n">
        <f aca="false">IFERROR(IF($F$3=0,"-",Tabla1[[#This Row],[Precio de Cliente neto]]*(1+$F$3)),"-")</f>
        <v>566.64531</v>
      </c>
      <c r="I8355" s="14" t="n">
        <v>539.6622</v>
      </c>
      <c r="J8355" s="14" t="n">
        <v>485.69598</v>
      </c>
    </row>
    <row r="8356" customFormat="false" ht="15" hidden="false" customHeight="false" outlineLevel="0" collapsed="false">
      <c r="A8356" s="12" t="n">
        <v>89068</v>
      </c>
      <c r="B8356" s="13" t="s">
        <v>8369</v>
      </c>
      <c r="C8356" s="14" t="n">
        <f aca="false">IF($F$2=0," - ",Tabla1[[#This Row],[Base Precio de Lista neto]])</f>
        <v>539.6622</v>
      </c>
      <c r="D8356" s="14" t="n">
        <f aca="false">IF($F$2=0," - ",Tabla1[[#This Row],[Base Precio de Lista neto]]*(1-$F$2))</f>
        <v>377.76354</v>
      </c>
      <c r="E8356" s="14" t="n">
        <f aca="false">IF($F$2=0," - ",Tabla1[[#This Row],[Base para Mejor precio]]*(1-$F$2))</f>
        <v>339.987186</v>
      </c>
      <c r="F8356" s="12" t="s">
        <v>31</v>
      </c>
      <c r="G8356" s="15"/>
      <c r="H8356" s="14" t="n">
        <f aca="false">IFERROR(IF($F$3=0,"-",Tabla1[[#This Row],[Precio de Cliente neto]]*(1+$F$3)),"-")</f>
        <v>566.64531</v>
      </c>
      <c r="I8356" s="14" t="n">
        <v>539.6622</v>
      </c>
      <c r="J8356" s="14" t="n">
        <v>485.69598</v>
      </c>
    </row>
    <row r="8357" customFormat="false" ht="15" hidden="false" customHeight="false" outlineLevel="0" collapsed="false">
      <c r="A8357" s="12" t="n">
        <v>89069</v>
      </c>
      <c r="B8357" s="13" t="s">
        <v>8370</v>
      </c>
      <c r="C8357" s="14" t="n">
        <f aca="false">IF($F$2=0," - ",Tabla1[[#This Row],[Base Precio de Lista neto]])</f>
        <v>539.6622</v>
      </c>
      <c r="D8357" s="14" t="n">
        <f aca="false">IF($F$2=0," - ",Tabla1[[#This Row],[Base Precio de Lista neto]]*(1-$F$2))</f>
        <v>377.76354</v>
      </c>
      <c r="E8357" s="14" t="n">
        <f aca="false">IF($F$2=0," - ",Tabla1[[#This Row],[Base para Mejor precio]]*(1-$F$2))</f>
        <v>339.987186</v>
      </c>
      <c r="F8357" s="12" t="s">
        <v>31</v>
      </c>
      <c r="G8357" s="15"/>
      <c r="H8357" s="14" t="n">
        <f aca="false">IFERROR(IF($F$3=0,"-",Tabla1[[#This Row],[Precio de Cliente neto]]*(1+$F$3)),"-")</f>
        <v>566.64531</v>
      </c>
      <c r="I8357" s="14" t="n">
        <v>539.6622</v>
      </c>
      <c r="J8357" s="14" t="n">
        <v>485.69598</v>
      </c>
    </row>
    <row r="8358" customFormat="false" ht="15" hidden="false" customHeight="false" outlineLevel="0" collapsed="false">
      <c r="A8358" s="12" t="n">
        <v>89070</v>
      </c>
      <c r="B8358" s="13" t="s">
        <v>8371</v>
      </c>
      <c r="C8358" s="14" t="n">
        <f aca="false">IF($F$2=0," - ",Tabla1[[#This Row],[Base Precio de Lista neto]])</f>
        <v>674.2958</v>
      </c>
      <c r="D8358" s="14" t="n">
        <f aca="false">IF($F$2=0," - ",Tabla1[[#This Row],[Base Precio de Lista neto]]*(1-$F$2))</f>
        <v>472.00706</v>
      </c>
      <c r="E8358" s="14" t="n">
        <f aca="false">IF($F$2=0," - ",Tabla1[[#This Row],[Base para Mejor precio]]*(1-$F$2))</f>
        <v>424.806354</v>
      </c>
      <c r="F8358" s="12" t="s">
        <v>31</v>
      </c>
      <c r="G8358" s="15"/>
      <c r="H8358" s="14" t="n">
        <f aca="false">IFERROR(IF($F$3=0,"-",Tabla1[[#This Row],[Precio de Cliente neto]]*(1+$F$3)),"-")</f>
        <v>708.01059</v>
      </c>
      <c r="I8358" s="14" t="n">
        <v>674.2958</v>
      </c>
      <c r="J8358" s="14" t="n">
        <v>606.86622</v>
      </c>
    </row>
    <row r="8359" customFormat="false" ht="15" hidden="false" customHeight="false" outlineLevel="0" collapsed="false">
      <c r="A8359" s="12" t="n">
        <v>89071</v>
      </c>
      <c r="B8359" s="13" t="s">
        <v>8372</v>
      </c>
      <c r="C8359" s="14" t="n">
        <f aca="false">IF($F$2=0," - ",Tabla1[[#This Row],[Base Precio de Lista neto]])</f>
        <v>674.2958</v>
      </c>
      <c r="D8359" s="14" t="n">
        <f aca="false">IF($F$2=0," - ",Tabla1[[#This Row],[Base Precio de Lista neto]]*(1-$F$2))</f>
        <v>472.00706</v>
      </c>
      <c r="E8359" s="14" t="n">
        <f aca="false">IF($F$2=0," - ",Tabla1[[#This Row],[Base para Mejor precio]]*(1-$F$2))</f>
        <v>424.806354</v>
      </c>
      <c r="F8359" s="12" t="s">
        <v>31</v>
      </c>
      <c r="G8359" s="15"/>
      <c r="H8359" s="14" t="n">
        <f aca="false">IFERROR(IF($F$3=0,"-",Tabla1[[#This Row],[Precio de Cliente neto]]*(1+$F$3)),"-")</f>
        <v>708.01059</v>
      </c>
      <c r="I8359" s="14" t="n">
        <v>674.2958</v>
      </c>
      <c r="J8359" s="14" t="n">
        <v>606.86622</v>
      </c>
    </row>
    <row r="8360" customFormat="false" ht="15" hidden="false" customHeight="false" outlineLevel="0" collapsed="false">
      <c r="A8360" s="12" t="n">
        <v>89072</v>
      </c>
      <c r="B8360" s="13" t="s">
        <v>8373</v>
      </c>
      <c r="C8360" s="14" t="n">
        <f aca="false">IF($F$2=0," - ",Tabla1[[#This Row],[Base Precio de Lista neto]])</f>
        <v>674.2958</v>
      </c>
      <c r="D8360" s="14" t="n">
        <f aca="false">IF($F$2=0," - ",Tabla1[[#This Row],[Base Precio de Lista neto]]*(1-$F$2))</f>
        <v>472.00706</v>
      </c>
      <c r="E8360" s="14" t="n">
        <f aca="false">IF($F$2=0," - ",Tabla1[[#This Row],[Base para Mejor precio]]*(1-$F$2))</f>
        <v>424.806354</v>
      </c>
      <c r="F8360" s="12" t="s">
        <v>31</v>
      </c>
      <c r="G8360" s="15"/>
      <c r="H8360" s="14" t="n">
        <f aca="false">IFERROR(IF($F$3=0,"-",Tabla1[[#This Row],[Precio de Cliente neto]]*(1+$F$3)),"-")</f>
        <v>708.01059</v>
      </c>
      <c r="I8360" s="14" t="n">
        <v>674.2958</v>
      </c>
      <c r="J8360" s="14" t="n">
        <v>606.86622</v>
      </c>
    </row>
    <row r="8361" customFormat="false" ht="15" hidden="false" customHeight="false" outlineLevel="0" collapsed="false">
      <c r="A8361" s="12" t="n">
        <v>89073</v>
      </c>
      <c r="B8361" s="13" t="s">
        <v>8374</v>
      </c>
      <c r="C8361" s="14" t="n">
        <f aca="false">IF($F$2=0," - ",Tabla1[[#This Row],[Base Precio de Lista neto]])</f>
        <v>674.2958</v>
      </c>
      <c r="D8361" s="14" t="n">
        <f aca="false">IF($F$2=0," - ",Tabla1[[#This Row],[Base Precio de Lista neto]]*(1-$F$2))</f>
        <v>472.00706</v>
      </c>
      <c r="E8361" s="14" t="n">
        <f aca="false">IF($F$2=0," - ",Tabla1[[#This Row],[Base para Mejor precio]]*(1-$F$2))</f>
        <v>424.806354</v>
      </c>
      <c r="F8361" s="12" t="s">
        <v>31</v>
      </c>
      <c r="G8361" s="15"/>
      <c r="H8361" s="14" t="n">
        <f aca="false">IFERROR(IF($F$3=0,"-",Tabla1[[#This Row],[Precio de Cliente neto]]*(1+$F$3)),"-")</f>
        <v>708.01059</v>
      </c>
      <c r="I8361" s="14" t="n">
        <v>674.2958</v>
      </c>
      <c r="J8361" s="14" t="n">
        <v>606.86622</v>
      </c>
    </row>
    <row r="8362" customFormat="false" ht="15" hidden="false" customHeight="false" outlineLevel="0" collapsed="false">
      <c r="A8362" s="12" t="n">
        <v>89074</v>
      </c>
      <c r="B8362" s="13" t="s">
        <v>8375</v>
      </c>
      <c r="C8362" s="14" t="n">
        <f aca="false">IF($F$2=0," - ",Tabla1[[#This Row],[Base Precio de Lista neto]])</f>
        <v>1396.9375</v>
      </c>
      <c r="D8362" s="14" t="n">
        <f aca="false">IF($F$2=0," - ",Tabla1[[#This Row],[Base Precio de Lista neto]]*(1-$F$2))</f>
        <v>977.85625</v>
      </c>
      <c r="E8362" s="14" t="n">
        <f aca="false">IF($F$2=0," - ",Tabla1[[#This Row],[Base para Mejor precio]]*(1-$F$2))</f>
        <v>880.070625</v>
      </c>
      <c r="F8362" s="12" t="s">
        <v>31</v>
      </c>
      <c r="G8362" s="15"/>
      <c r="H8362" s="14" t="n">
        <f aca="false">IFERROR(IF($F$3=0,"-",Tabla1[[#This Row],[Precio de Cliente neto]]*(1+$F$3)),"-")</f>
        <v>1466.784375</v>
      </c>
      <c r="I8362" s="14" t="n">
        <v>1396.9375</v>
      </c>
      <c r="J8362" s="14" t="n">
        <v>1257.24375</v>
      </c>
    </row>
    <row r="8363" customFormat="false" ht="15" hidden="false" customHeight="false" outlineLevel="0" collapsed="false">
      <c r="A8363" s="12" t="n">
        <v>89075</v>
      </c>
      <c r="B8363" s="13" t="s">
        <v>8376</v>
      </c>
      <c r="C8363" s="14" t="n">
        <f aca="false">IF($F$2=0," - ",Tabla1[[#This Row],[Base Precio de Lista neto]])</f>
        <v>1396.9375</v>
      </c>
      <c r="D8363" s="14" t="n">
        <f aca="false">IF($F$2=0," - ",Tabla1[[#This Row],[Base Precio de Lista neto]]*(1-$F$2))</f>
        <v>977.85625</v>
      </c>
      <c r="E8363" s="14" t="n">
        <f aca="false">IF($F$2=0," - ",Tabla1[[#This Row],[Base para Mejor precio]]*(1-$F$2))</f>
        <v>880.070625</v>
      </c>
      <c r="F8363" s="12" t="s">
        <v>31</v>
      </c>
      <c r="G8363" s="15"/>
      <c r="H8363" s="14" t="n">
        <f aca="false">IFERROR(IF($F$3=0,"-",Tabla1[[#This Row],[Precio de Cliente neto]]*(1+$F$3)),"-")</f>
        <v>1466.784375</v>
      </c>
      <c r="I8363" s="14" t="n">
        <v>1396.9375</v>
      </c>
      <c r="J8363" s="14" t="n">
        <v>1257.24375</v>
      </c>
    </row>
    <row r="8364" customFormat="false" ht="15" hidden="false" customHeight="false" outlineLevel="0" collapsed="false">
      <c r="A8364" s="12" t="n">
        <v>89076</v>
      </c>
      <c r="B8364" s="13" t="s">
        <v>8377</v>
      </c>
      <c r="C8364" s="14" t="n">
        <f aca="false">IF($F$2=0," - ",Tabla1[[#This Row],[Base Precio de Lista neto]])</f>
        <v>1396.9375</v>
      </c>
      <c r="D8364" s="14" t="n">
        <f aca="false">IF($F$2=0," - ",Tabla1[[#This Row],[Base Precio de Lista neto]]*(1-$F$2))</f>
        <v>977.85625</v>
      </c>
      <c r="E8364" s="14" t="n">
        <f aca="false">IF($F$2=0," - ",Tabla1[[#This Row],[Base para Mejor precio]]*(1-$F$2))</f>
        <v>880.070625</v>
      </c>
      <c r="F8364" s="12" t="s">
        <v>31</v>
      </c>
      <c r="G8364" s="15"/>
      <c r="H8364" s="14" t="n">
        <f aca="false">IFERROR(IF($F$3=0,"-",Tabla1[[#This Row],[Precio de Cliente neto]]*(1+$F$3)),"-")</f>
        <v>1466.784375</v>
      </c>
      <c r="I8364" s="14" t="n">
        <v>1396.9375</v>
      </c>
      <c r="J8364" s="14" t="n">
        <v>1257.24375</v>
      </c>
    </row>
    <row r="8365" customFormat="false" ht="15" hidden="false" customHeight="false" outlineLevel="0" collapsed="false">
      <c r="A8365" s="12" t="n">
        <v>89077</v>
      </c>
      <c r="B8365" s="13" t="s">
        <v>8378</v>
      </c>
      <c r="C8365" s="14" t="n">
        <f aca="false">IF($F$2=0," - ",Tabla1[[#This Row],[Base Precio de Lista neto]])</f>
        <v>1396.9375</v>
      </c>
      <c r="D8365" s="14" t="n">
        <f aca="false">IF($F$2=0," - ",Tabla1[[#This Row],[Base Precio de Lista neto]]*(1-$F$2))</f>
        <v>977.85625</v>
      </c>
      <c r="E8365" s="14" t="n">
        <f aca="false">IF($F$2=0," - ",Tabla1[[#This Row],[Base para Mejor precio]]*(1-$F$2))</f>
        <v>880.070625</v>
      </c>
      <c r="F8365" s="12" t="s">
        <v>31</v>
      </c>
      <c r="G8365" s="15"/>
      <c r="H8365" s="14" t="n">
        <f aca="false">IFERROR(IF($F$3=0,"-",Tabla1[[#This Row],[Precio de Cliente neto]]*(1+$F$3)),"-")</f>
        <v>1466.784375</v>
      </c>
      <c r="I8365" s="14" t="n">
        <v>1396.9375</v>
      </c>
      <c r="J8365" s="14" t="n">
        <v>1257.24375</v>
      </c>
    </row>
    <row r="8366" customFormat="false" ht="15" hidden="false" customHeight="false" outlineLevel="0" collapsed="false">
      <c r="A8366" s="12" t="n">
        <v>89078</v>
      </c>
      <c r="B8366" s="13" t="s">
        <v>8379</v>
      </c>
      <c r="C8366" s="14" t="n">
        <f aca="false">IF($F$2=0," - ",Tabla1[[#This Row],[Base Precio de Lista neto]])</f>
        <v>1396.9375</v>
      </c>
      <c r="D8366" s="14" t="n">
        <f aca="false">IF($F$2=0," - ",Tabla1[[#This Row],[Base Precio de Lista neto]]*(1-$F$2))</f>
        <v>977.85625</v>
      </c>
      <c r="E8366" s="14" t="n">
        <f aca="false">IF($F$2=0," - ",Tabla1[[#This Row],[Base para Mejor precio]]*(1-$F$2))</f>
        <v>880.070625</v>
      </c>
      <c r="F8366" s="12" t="s">
        <v>31</v>
      </c>
      <c r="G8366" s="15"/>
      <c r="H8366" s="14" t="n">
        <f aca="false">IFERROR(IF($F$3=0,"-",Tabla1[[#This Row],[Precio de Cliente neto]]*(1+$F$3)),"-")</f>
        <v>1466.784375</v>
      </c>
      <c r="I8366" s="14" t="n">
        <v>1396.9375</v>
      </c>
      <c r="J8366" s="14" t="n">
        <v>1257.24375</v>
      </c>
    </row>
    <row r="8367" customFormat="false" ht="15" hidden="false" customHeight="false" outlineLevel="0" collapsed="false">
      <c r="A8367" s="12" t="n">
        <v>89079</v>
      </c>
      <c r="B8367" s="13" t="s">
        <v>8380</v>
      </c>
      <c r="C8367" s="14" t="n">
        <f aca="false">IF($F$2=0," - ",Tabla1[[#This Row],[Base Precio de Lista neto]])</f>
        <v>303.3995</v>
      </c>
      <c r="D8367" s="14" t="n">
        <f aca="false">IF($F$2=0," - ",Tabla1[[#This Row],[Base Precio de Lista neto]]*(1-$F$2))</f>
        <v>212.37965</v>
      </c>
      <c r="E8367" s="14" t="n">
        <f aca="false">IF($F$2=0," - ",Tabla1[[#This Row],[Base para Mejor precio]]*(1-$F$2))</f>
        <v>191.141685</v>
      </c>
      <c r="F8367" s="12" t="s">
        <v>31</v>
      </c>
      <c r="G8367" s="15"/>
      <c r="H8367" s="14" t="n">
        <f aca="false">IFERROR(IF($F$3=0,"-",Tabla1[[#This Row],[Precio de Cliente neto]]*(1+$F$3)),"-")</f>
        <v>318.569475</v>
      </c>
      <c r="I8367" s="14" t="n">
        <v>303.3995</v>
      </c>
      <c r="J8367" s="14" t="n">
        <v>273.05955</v>
      </c>
    </row>
    <row r="8368" customFormat="false" ht="15" hidden="false" customHeight="false" outlineLevel="0" collapsed="false">
      <c r="A8368" s="12" t="n">
        <v>89080</v>
      </c>
      <c r="B8368" s="13" t="s">
        <v>8381</v>
      </c>
      <c r="C8368" s="14" t="n">
        <f aca="false">IF($F$2=0," - ",Tabla1[[#This Row],[Base Precio de Lista neto]])</f>
        <v>303.3995</v>
      </c>
      <c r="D8368" s="14" t="n">
        <f aca="false">IF($F$2=0," - ",Tabla1[[#This Row],[Base Precio de Lista neto]]*(1-$F$2))</f>
        <v>212.37965</v>
      </c>
      <c r="E8368" s="14" t="n">
        <f aca="false">IF($F$2=0," - ",Tabla1[[#This Row],[Base para Mejor precio]]*(1-$F$2))</f>
        <v>191.141685</v>
      </c>
      <c r="F8368" s="12" t="s">
        <v>31</v>
      </c>
      <c r="G8368" s="15"/>
      <c r="H8368" s="14" t="n">
        <f aca="false">IFERROR(IF($F$3=0,"-",Tabla1[[#This Row],[Precio de Cliente neto]]*(1+$F$3)),"-")</f>
        <v>318.569475</v>
      </c>
      <c r="I8368" s="14" t="n">
        <v>303.3995</v>
      </c>
      <c r="J8368" s="14" t="n">
        <v>273.05955</v>
      </c>
    </row>
    <row r="8369" customFormat="false" ht="15" hidden="false" customHeight="false" outlineLevel="0" collapsed="false">
      <c r="A8369" s="12" t="n">
        <v>89081</v>
      </c>
      <c r="B8369" s="13" t="s">
        <v>8382</v>
      </c>
      <c r="C8369" s="14" t="n">
        <f aca="false">IF($F$2=0," - ",Tabla1[[#This Row],[Base Precio de Lista neto]])</f>
        <v>303.3995</v>
      </c>
      <c r="D8369" s="14" t="n">
        <f aca="false">IF($F$2=0," - ",Tabla1[[#This Row],[Base Precio de Lista neto]]*(1-$F$2))</f>
        <v>212.37965</v>
      </c>
      <c r="E8369" s="14" t="n">
        <f aca="false">IF($F$2=0," - ",Tabla1[[#This Row],[Base para Mejor precio]]*(1-$F$2))</f>
        <v>191.141685</v>
      </c>
      <c r="F8369" s="12" t="s">
        <v>31</v>
      </c>
      <c r="G8369" s="15"/>
      <c r="H8369" s="14" t="n">
        <f aca="false">IFERROR(IF($F$3=0,"-",Tabla1[[#This Row],[Precio de Cliente neto]]*(1+$F$3)),"-")</f>
        <v>318.569475</v>
      </c>
      <c r="I8369" s="14" t="n">
        <v>303.3995</v>
      </c>
      <c r="J8369" s="14" t="n">
        <v>273.05955</v>
      </c>
    </row>
    <row r="8370" customFormat="false" ht="15" hidden="false" customHeight="false" outlineLevel="0" collapsed="false">
      <c r="A8370" s="12" t="n">
        <v>89082</v>
      </c>
      <c r="B8370" s="13" t="s">
        <v>8383</v>
      </c>
      <c r="C8370" s="14" t="n">
        <f aca="false">IF($F$2=0," - ",Tabla1[[#This Row],[Base Precio de Lista neto]])</f>
        <v>404.2562</v>
      </c>
      <c r="D8370" s="14" t="n">
        <f aca="false">IF($F$2=0," - ",Tabla1[[#This Row],[Base Precio de Lista neto]]*(1-$F$2))</f>
        <v>282.97934</v>
      </c>
      <c r="E8370" s="14" t="n">
        <f aca="false">IF($F$2=0," - ",Tabla1[[#This Row],[Base para Mejor precio]]*(1-$F$2))</f>
        <v>254.681406</v>
      </c>
      <c r="F8370" s="12" t="s">
        <v>31</v>
      </c>
      <c r="G8370" s="15"/>
      <c r="H8370" s="14" t="n">
        <f aca="false">IFERROR(IF($F$3=0,"-",Tabla1[[#This Row],[Precio de Cliente neto]]*(1+$F$3)),"-")</f>
        <v>424.46901</v>
      </c>
      <c r="I8370" s="14" t="n">
        <v>404.2562</v>
      </c>
      <c r="J8370" s="14" t="n">
        <v>363.83058</v>
      </c>
    </row>
    <row r="8371" customFormat="false" ht="15" hidden="false" customHeight="false" outlineLevel="0" collapsed="false">
      <c r="A8371" s="12" t="n">
        <v>89083</v>
      </c>
      <c r="B8371" s="13" t="s">
        <v>8384</v>
      </c>
      <c r="C8371" s="14" t="n">
        <f aca="false">IF($F$2=0," - ",Tabla1[[#This Row],[Base Precio de Lista neto]])</f>
        <v>404.2562</v>
      </c>
      <c r="D8371" s="14" t="n">
        <f aca="false">IF($F$2=0," - ",Tabla1[[#This Row],[Base Precio de Lista neto]]*(1-$F$2))</f>
        <v>282.97934</v>
      </c>
      <c r="E8371" s="14" t="n">
        <f aca="false">IF($F$2=0," - ",Tabla1[[#This Row],[Base para Mejor precio]]*(1-$F$2))</f>
        <v>254.681406</v>
      </c>
      <c r="F8371" s="12" t="s">
        <v>31</v>
      </c>
      <c r="G8371" s="15"/>
      <c r="H8371" s="14" t="n">
        <f aca="false">IFERROR(IF($F$3=0,"-",Tabla1[[#This Row],[Precio de Cliente neto]]*(1+$F$3)),"-")</f>
        <v>424.46901</v>
      </c>
      <c r="I8371" s="14" t="n">
        <v>404.2562</v>
      </c>
      <c r="J8371" s="14" t="n">
        <v>363.83058</v>
      </c>
    </row>
    <row r="8372" customFormat="false" ht="15" hidden="false" customHeight="false" outlineLevel="0" collapsed="false">
      <c r="A8372" s="12" t="n">
        <v>89084</v>
      </c>
      <c r="B8372" s="13" t="s">
        <v>8385</v>
      </c>
      <c r="C8372" s="14" t="n">
        <f aca="false">IF($F$2=0," - ",Tabla1[[#This Row],[Base Precio de Lista neto]])</f>
        <v>404.2562</v>
      </c>
      <c r="D8372" s="14" t="n">
        <f aca="false">IF($F$2=0," - ",Tabla1[[#This Row],[Base Precio de Lista neto]]*(1-$F$2))</f>
        <v>282.97934</v>
      </c>
      <c r="E8372" s="14" t="n">
        <f aca="false">IF($F$2=0," - ",Tabla1[[#This Row],[Base para Mejor precio]]*(1-$F$2))</f>
        <v>254.681406</v>
      </c>
      <c r="F8372" s="12" t="s">
        <v>31</v>
      </c>
      <c r="G8372" s="15"/>
      <c r="H8372" s="14" t="n">
        <f aca="false">IFERROR(IF($F$3=0,"-",Tabla1[[#This Row],[Precio de Cliente neto]]*(1+$F$3)),"-")</f>
        <v>424.46901</v>
      </c>
      <c r="I8372" s="14" t="n">
        <v>404.2562</v>
      </c>
      <c r="J8372" s="14" t="n">
        <v>363.83058</v>
      </c>
    </row>
    <row r="8373" customFormat="false" ht="15" hidden="false" customHeight="false" outlineLevel="0" collapsed="false">
      <c r="A8373" s="12" t="n">
        <v>89085</v>
      </c>
      <c r="B8373" s="13" t="s">
        <v>8386</v>
      </c>
      <c r="C8373" s="14" t="n">
        <f aca="false">IF($F$2=0," - ",Tabla1[[#This Row],[Base Precio de Lista neto]])</f>
        <v>404.2562</v>
      </c>
      <c r="D8373" s="14" t="n">
        <f aca="false">IF($F$2=0," - ",Tabla1[[#This Row],[Base Precio de Lista neto]]*(1-$F$2))</f>
        <v>282.97934</v>
      </c>
      <c r="E8373" s="14" t="n">
        <f aca="false">IF($F$2=0," - ",Tabla1[[#This Row],[Base para Mejor precio]]*(1-$F$2))</f>
        <v>254.681406</v>
      </c>
      <c r="F8373" s="12" t="s">
        <v>31</v>
      </c>
      <c r="G8373" s="15"/>
      <c r="H8373" s="14" t="n">
        <f aca="false">IFERROR(IF($F$3=0,"-",Tabla1[[#This Row],[Precio de Cliente neto]]*(1+$F$3)),"-")</f>
        <v>424.46901</v>
      </c>
      <c r="I8373" s="14" t="n">
        <v>404.2562</v>
      </c>
      <c r="J8373" s="14" t="n">
        <v>363.83058</v>
      </c>
    </row>
    <row r="8374" customFormat="false" ht="15" hidden="false" customHeight="false" outlineLevel="0" collapsed="false">
      <c r="A8374" s="12" t="n">
        <v>89086</v>
      </c>
      <c r="B8374" s="13" t="s">
        <v>8387</v>
      </c>
      <c r="C8374" s="14" t="n">
        <f aca="false">IF($F$2=0," - ",Tabla1[[#This Row],[Base Precio de Lista neto]])</f>
        <v>607.8711</v>
      </c>
      <c r="D8374" s="14" t="n">
        <f aca="false">IF($F$2=0," - ",Tabla1[[#This Row],[Base Precio de Lista neto]]*(1-$F$2))</f>
        <v>425.50977</v>
      </c>
      <c r="E8374" s="14" t="n">
        <f aca="false">IF($F$2=0," - ",Tabla1[[#This Row],[Base para Mejor precio]]*(1-$F$2))</f>
        <v>382.958793</v>
      </c>
      <c r="F8374" s="12" t="s">
        <v>31</v>
      </c>
      <c r="G8374" s="15"/>
      <c r="H8374" s="14" t="n">
        <f aca="false">IFERROR(IF($F$3=0,"-",Tabla1[[#This Row],[Precio de Cliente neto]]*(1+$F$3)),"-")</f>
        <v>638.264655</v>
      </c>
      <c r="I8374" s="14" t="n">
        <v>607.8711</v>
      </c>
      <c r="J8374" s="14" t="n">
        <v>547.08399</v>
      </c>
    </row>
    <row r="8375" customFormat="false" ht="15" hidden="false" customHeight="false" outlineLevel="0" collapsed="false">
      <c r="A8375" s="12" t="n">
        <v>89087</v>
      </c>
      <c r="B8375" s="13" t="s">
        <v>8388</v>
      </c>
      <c r="C8375" s="14" t="n">
        <f aca="false">IF($F$2=0," - ",Tabla1[[#This Row],[Base Precio de Lista neto]])</f>
        <v>607.8711</v>
      </c>
      <c r="D8375" s="14" t="n">
        <f aca="false">IF($F$2=0," - ",Tabla1[[#This Row],[Base Precio de Lista neto]]*(1-$F$2))</f>
        <v>425.50977</v>
      </c>
      <c r="E8375" s="14" t="n">
        <f aca="false">IF($F$2=0," - ",Tabla1[[#This Row],[Base para Mejor precio]]*(1-$F$2))</f>
        <v>382.958793</v>
      </c>
      <c r="F8375" s="12" t="s">
        <v>31</v>
      </c>
      <c r="G8375" s="15"/>
      <c r="H8375" s="14" t="n">
        <f aca="false">IFERROR(IF($F$3=0,"-",Tabla1[[#This Row],[Precio de Cliente neto]]*(1+$F$3)),"-")</f>
        <v>638.264655</v>
      </c>
      <c r="I8375" s="14" t="n">
        <v>607.8711</v>
      </c>
      <c r="J8375" s="14" t="n">
        <v>547.08399</v>
      </c>
    </row>
    <row r="8376" customFormat="false" ht="15" hidden="false" customHeight="false" outlineLevel="0" collapsed="false">
      <c r="A8376" s="12" t="n">
        <v>89088</v>
      </c>
      <c r="B8376" s="13" t="s">
        <v>8389</v>
      </c>
      <c r="C8376" s="14" t="n">
        <f aca="false">IF($F$2=0," - ",Tabla1[[#This Row],[Base Precio de Lista neto]])</f>
        <v>607.9892</v>
      </c>
      <c r="D8376" s="14" t="n">
        <f aca="false">IF($F$2=0," - ",Tabla1[[#This Row],[Base Precio de Lista neto]]*(1-$F$2))</f>
        <v>425.59244</v>
      </c>
      <c r="E8376" s="14" t="n">
        <f aca="false">IF($F$2=0," - ",Tabla1[[#This Row],[Base para Mejor precio]]*(1-$F$2))</f>
        <v>383.033196</v>
      </c>
      <c r="F8376" s="12" t="s">
        <v>31</v>
      </c>
      <c r="G8376" s="15"/>
      <c r="H8376" s="14" t="n">
        <f aca="false">IFERROR(IF($F$3=0,"-",Tabla1[[#This Row],[Precio de Cliente neto]]*(1+$F$3)),"-")</f>
        <v>638.38866</v>
      </c>
      <c r="I8376" s="14" t="n">
        <v>607.9892</v>
      </c>
      <c r="J8376" s="14" t="n">
        <v>547.19028</v>
      </c>
    </row>
    <row r="8377" customFormat="false" ht="15" hidden="false" customHeight="false" outlineLevel="0" collapsed="false">
      <c r="A8377" s="12" t="n">
        <v>89089</v>
      </c>
      <c r="B8377" s="13" t="s">
        <v>8390</v>
      </c>
      <c r="C8377" s="14" t="n">
        <f aca="false">IF($F$2=0," - ",Tabla1[[#This Row],[Base Precio de Lista neto]])</f>
        <v>607.8711</v>
      </c>
      <c r="D8377" s="14" t="n">
        <f aca="false">IF($F$2=0," - ",Tabla1[[#This Row],[Base Precio de Lista neto]]*(1-$F$2))</f>
        <v>425.50977</v>
      </c>
      <c r="E8377" s="14" t="n">
        <f aca="false">IF($F$2=0," - ",Tabla1[[#This Row],[Base para Mejor precio]]*(1-$F$2))</f>
        <v>382.958793</v>
      </c>
      <c r="F8377" s="12" t="s">
        <v>31</v>
      </c>
      <c r="G8377" s="15"/>
      <c r="H8377" s="14" t="n">
        <f aca="false">IFERROR(IF($F$3=0,"-",Tabla1[[#This Row],[Precio de Cliente neto]]*(1+$F$3)),"-")</f>
        <v>638.264655</v>
      </c>
      <c r="I8377" s="14" t="n">
        <v>607.8711</v>
      </c>
      <c r="J8377" s="14" t="n">
        <v>547.08399</v>
      </c>
    </row>
    <row r="8378" customFormat="false" ht="15" hidden="false" customHeight="false" outlineLevel="0" collapsed="false">
      <c r="A8378" s="12" t="n">
        <v>89090</v>
      </c>
      <c r="B8378" s="13" t="s">
        <v>8391</v>
      </c>
      <c r="C8378" s="14" t="n">
        <f aca="false">IF($F$2=0," - ",Tabla1[[#This Row],[Base Precio de Lista neto]])</f>
        <v>607.8711</v>
      </c>
      <c r="D8378" s="14" t="n">
        <f aca="false">IF($F$2=0," - ",Tabla1[[#This Row],[Base Precio de Lista neto]]*(1-$F$2))</f>
        <v>425.50977</v>
      </c>
      <c r="E8378" s="14" t="n">
        <f aca="false">IF($F$2=0," - ",Tabla1[[#This Row],[Base para Mejor precio]]*(1-$F$2))</f>
        <v>382.958793</v>
      </c>
      <c r="F8378" s="12" t="s">
        <v>31</v>
      </c>
      <c r="G8378" s="15"/>
      <c r="H8378" s="14" t="n">
        <f aca="false">IFERROR(IF($F$3=0,"-",Tabla1[[#This Row],[Precio de Cliente neto]]*(1+$F$3)),"-")</f>
        <v>638.264655</v>
      </c>
      <c r="I8378" s="14" t="n">
        <v>607.8711</v>
      </c>
      <c r="J8378" s="14" t="n">
        <v>547.08399</v>
      </c>
    </row>
    <row r="8379" customFormat="false" ht="15" hidden="false" customHeight="false" outlineLevel="0" collapsed="false">
      <c r="A8379" s="12" t="n">
        <v>89091</v>
      </c>
      <c r="B8379" s="13" t="s">
        <v>8392</v>
      </c>
      <c r="C8379" s="14" t="n">
        <f aca="false">IF($F$2=0," - ",Tabla1[[#This Row],[Base Precio de Lista neto]])</f>
        <v>216.3404</v>
      </c>
      <c r="D8379" s="14" t="n">
        <f aca="false">IF($F$2=0," - ",Tabla1[[#This Row],[Base Precio de Lista neto]]*(1-$F$2))</f>
        <v>151.43828</v>
      </c>
      <c r="E8379" s="14" t="n">
        <f aca="false">IF($F$2=0," - ",Tabla1[[#This Row],[Base para Mejor precio]]*(1-$F$2))</f>
        <v>136.294452</v>
      </c>
      <c r="F8379" s="12" t="s">
        <v>31</v>
      </c>
      <c r="G8379" s="15"/>
      <c r="H8379" s="14" t="n">
        <f aca="false">IFERROR(IF($F$3=0,"-",Tabla1[[#This Row],[Precio de Cliente neto]]*(1+$F$3)),"-")</f>
        <v>227.15742</v>
      </c>
      <c r="I8379" s="14" t="n">
        <v>216.3404</v>
      </c>
      <c r="J8379" s="14" t="n">
        <v>194.70636</v>
      </c>
    </row>
    <row r="8380" customFormat="false" ht="15" hidden="false" customHeight="false" outlineLevel="0" collapsed="false">
      <c r="A8380" s="12" t="n">
        <v>89092</v>
      </c>
      <c r="B8380" s="13" t="s">
        <v>8393</v>
      </c>
      <c r="C8380" s="14" t="n">
        <f aca="false">IF($F$2=0," - ",Tabla1[[#This Row],[Base Precio de Lista neto]])</f>
        <v>216.3404</v>
      </c>
      <c r="D8380" s="14" t="n">
        <f aca="false">IF($F$2=0," - ",Tabla1[[#This Row],[Base Precio de Lista neto]]*(1-$F$2))</f>
        <v>151.43828</v>
      </c>
      <c r="E8380" s="14" t="n">
        <f aca="false">IF($F$2=0," - ",Tabla1[[#This Row],[Base para Mejor precio]]*(1-$F$2))</f>
        <v>136.294452</v>
      </c>
      <c r="F8380" s="12" t="s">
        <v>31</v>
      </c>
      <c r="G8380" s="15"/>
      <c r="H8380" s="14" t="n">
        <f aca="false">IFERROR(IF($F$3=0,"-",Tabla1[[#This Row],[Precio de Cliente neto]]*(1+$F$3)),"-")</f>
        <v>227.15742</v>
      </c>
      <c r="I8380" s="14" t="n">
        <v>216.3404</v>
      </c>
      <c r="J8380" s="14" t="n">
        <v>194.70636</v>
      </c>
    </row>
    <row r="8381" customFormat="false" ht="15" hidden="false" customHeight="false" outlineLevel="0" collapsed="false">
      <c r="A8381" s="12" t="n">
        <v>89093</v>
      </c>
      <c r="B8381" s="13" t="s">
        <v>8394</v>
      </c>
      <c r="C8381" s="14" t="n">
        <f aca="false">IF($F$2=0," - ",Tabla1[[#This Row],[Base Precio de Lista neto]])</f>
        <v>216.3404</v>
      </c>
      <c r="D8381" s="14" t="n">
        <f aca="false">IF($F$2=0," - ",Tabla1[[#This Row],[Base Precio de Lista neto]]*(1-$F$2))</f>
        <v>151.43828</v>
      </c>
      <c r="E8381" s="14" t="n">
        <f aca="false">IF($F$2=0," - ",Tabla1[[#This Row],[Base para Mejor precio]]*(1-$F$2))</f>
        <v>136.294452</v>
      </c>
      <c r="F8381" s="12" t="s">
        <v>31</v>
      </c>
      <c r="G8381" s="15"/>
      <c r="H8381" s="14" t="n">
        <f aca="false">IFERROR(IF($F$3=0,"-",Tabla1[[#This Row],[Precio de Cliente neto]]*(1+$F$3)),"-")</f>
        <v>227.15742</v>
      </c>
      <c r="I8381" s="14" t="n">
        <v>216.3404</v>
      </c>
      <c r="J8381" s="14" t="n">
        <v>194.70636</v>
      </c>
    </row>
    <row r="8382" customFormat="false" ht="15" hidden="false" customHeight="false" outlineLevel="0" collapsed="false">
      <c r="A8382" s="12" t="n">
        <v>89094</v>
      </c>
      <c r="B8382" s="13" t="s">
        <v>8395</v>
      </c>
      <c r="C8382" s="14" t="n">
        <f aca="false">IF($F$2=0," - ",Tabla1[[#This Row],[Base Precio de Lista neto]])</f>
        <v>235.4886</v>
      </c>
      <c r="D8382" s="14" t="n">
        <f aca="false">IF($F$2=0," - ",Tabla1[[#This Row],[Base Precio de Lista neto]]*(1-$F$2))</f>
        <v>164.84202</v>
      </c>
      <c r="E8382" s="14" t="n">
        <f aca="false">IF($F$2=0," - ",Tabla1[[#This Row],[Base para Mejor precio]]*(1-$F$2))</f>
        <v>148.357818</v>
      </c>
      <c r="F8382" s="12" t="s">
        <v>31</v>
      </c>
      <c r="G8382" s="15"/>
      <c r="H8382" s="14" t="n">
        <f aca="false">IFERROR(IF($F$3=0,"-",Tabla1[[#This Row],[Precio de Cliente neto]]*(1+$F$3)),"-")</f>
        <v>247.26303</v>
      </c>
      <c r="I8382" s="14" t="n">
        <v>235.4886</v>
      </c>
      <c r="J8382" s="14" t="n">
        <v>211.93974</v>
      </c>
    </row>
    <row r="8383" customFormat="false" ht="15" hidden="false" customHeight="false" outlineLevel="0" collapsed="false">
      <c r="A8383" s="12" t="n">
        <v>89095</v>
      </c>
      <c r="B8383" s="13" t="s">
        <v>8396</v>
      </c>
      <c r="C8383" s="14" t="n">
        <f aca="false">IF($F$2=0," - ",Tabla1[[#This Row],[Base Precio de Lista neto]])</f>
        <v>235.4886</v>
      </c>
      <c r="D8383" s="14" t="n">
        <f aca="false">IF($F$2=0," - ",Tabla1[[#This Row],[Base Precio de Lista neto]]*(1-$F$2))</f>
        <v>164.84202</v>
      </c>
      <c r="E8383" s="14" t="n">
        <f aca="false">IF($F$2=0," - ",Tabla1[[#This Row],[Base para Mejor precio]]*(1-$F$2))</f>
        <v>148.357818</v>
      </c>
      <c r="F8383" s="12" t="s">
        <v>31</v>
      </c>
      <c r="G8383" s="15"/>
      <c r="H8383" s="14" t="n">
        <f aca="false">IFERROR(IF($F$3=0,"-",Tabla1[[#This Row],[Precio de Cliente neto]]*(1+$F$3)),"-")</f>
        <v>247.26303</v>
      </c>
      <c r="I8383" s="14" t="n">
        <v>235.4886</v>
      </c>
      <c r="J8383" s="14" t="n">
        <v>211.93974</v>
      </c>
    </row>
    <row r="8384" customFormat="false" ht="15" hidden="false" customHeight="false" outlineLevel="0" collapsed="false">
      <c r="A8384" s="12" t="n">
        <v>89096</v>
      </c>
      <c r="B8384" s="13" t="s">
        <v>8397</v>
      </c>
      <c r="C8384" s="14" t="n">
        <f aca="false">IF($F$2=0," - ",Tabla1[[#This Row],[Base Precio de Lista neto]])</f>
        <v>235.4886</v>
      </c>
      <c r="D8384" s="14" t="n">
        <f aca="false">IF($F$2=0," - ",Tabla1[[#This Row],[Base Precio de Lista neto]]*(1-$F$2))</f>
        <v>164.84202</v>
      </c>
      <c r="E8384" s="14" t="n">
        <f aca="false">IF($F$2=0," - ",Tabla1[[#This Row],[Base para Mejor precio]]*(1-$F$2))</f>
        <v>148.357818</v>
      </c>
      <c r="F8384" s="12" t="s">
        <v>31</v>
      </c>
      <c r="G8384" s="15"/>
      <c r="H8384" s="14" t="n">
        <f aca="false">IFERROR(IF($F$3=0,"-",Tabla1[[#This Row],[Precio de Cliente neto]]*(1+$F$3)),"-")</f>
        <v>247.26303</v>
      </c>
      <c r="I8384" s="14" t="n">
        <v>235.4886</v>
      </c>
      <c r="J8384" s="14" t="n">
        <v>211.93974</v>
      </c>
    </row>
    <row r="8385" customFormat="false" ht="15" hidden="false" customHeight="false" outlineLevel="0" collapsed="false">
      <c r="A8385" s="12" t="n">
        <v>89097</v>
      </c>
      <c r="B8385" s="13" t="s">
        <v>8398</v>
      </c>
      <c r="C8385" s="14" t="n">
        <f aca="false">IF($F$2=0," - ",Tabla1[[#This Row],[Base Precio de Lista neto]])</f>
        <v>235.4886</v>
      </c>
      <c r="D8385" s="14" t="n">
        <f aca="false">IF($F$2=0," - ",Tabla1[[#This Row],[Base Precio de Lista neto]]*(1-$F$2))</f>
        <v>164.84202</v>
      </c>
      <c r="E8385" s="14" t="n">
        <f aca="false">IF($F$2=0," - ",Tabla1[[#This Row],[Base para Mejor precio]]*(1-$F$2))</f>
        <v>148.357818</v>
      </c>
      <c r="F8385" s="12" t="s">
        <v>31</v>
      </c>
      <c r="G8385" s="15"/>
      <c r="H8385" s="14" t="n">
        <f aca="false">IFERROR(IF($F$3=0,"-",Tabla1[[#This Row],[Precio de Cliente neto]]*(1+$F$3)),"-")</f>
        <v>247.26303</v>
      </c>
      <c r="I8385" s="14" t="n">
        <v>235.4886</v>
      </c>
      <c r="J8385" s="14" t="n">
        <v>211.93974</v>
      </c>
    </row>
    <row r="8386" customFormat="false" ht="15" hidden="false" customHeight="false" outlineLevel="0" collapsed="false">
      <c r="A8386" s="12" t="n">
        <v>89098</v>
      </c>
      <c r="B8386" s="13" t="s">
        <v>8399</v>
      </c>
      <c r="C8386" s="14" t="n">
        <f aca="false">IF($F$2=0," - ",Tabla1[[#This Row],[Base Precio de Lista neto]])</f>
        <v>438.1519</v>
      </c>
      <c r="D8386" s="14" t="n">
        <f aca="false">IF($F$2=0," - ",Tabla1[[#This Row],[Base Precio de Lista neto]]*(1-$F$2))</f>
        <v>306.70633</v>
      </c>
      <c r="E8386" s="14" t="n">
        <f aca="false">IF($F$2=0," - ",Tabla1[[#This Row],[Base para Mejor precio]]*(1-$F$2))</f>
        <v>276.035697</v>
      </c>
      <c r="F8386" s="12" t="s">
        <v>31</v>
      </c>
      <c r="G8386" s="15"/>
      <c r="H8386" s="14" t="n">
        <f aca="false">IFERROR(IF($F$3=0,"-",Tabla1[[#This Row],[Precio de Cliente neto]]*(1+$F$3)),"-")</f>
        <v>460.059495</v>
      </c>
      <c r="I8386" s="14" t="n">
        <v>438.1519</v>
      </c>
      <c r="J8386" s="14" t="n">
        <v>394.33671</v>
      </c>
    </row>
    <row r="8387" customFormat="false" ht="15" hidden="false" customHeight="false" outlineLevel="0" collapsed="false">
      <c r="A8387" s="12" t="n">
        <v>89099</v>
      </c>
      <c r="B8387" s="13" t="s">
        <v>8400</v>
      </c>
      <c r="C8387" s="14" t="n">
        <f aca="false">IF($F$2=0," - ",Tabla1[[#This Row],[Base Precio de Lista neto]])</f>
        <v>438.1519</v>
      </c>
      <c r="D8387" s="14" t="n">
        <f aca="false">IF($F$2=0," - ",Tabla1[[#This Row],[Base Precio de Lista neto]]*(1-$F$2))</f>
        <v>306.70633</v>
      </c>
      <c r="E8387" s="14" t="n">
        <f aca="false">IF($F$2=0," - ",Tabla1[[#This Row],[Base para Mejor precio]]*(1-$F$2))</f>
        <v>276.035697</v>
      </c>
      <c r="F8387" s="12" t="s">
        <v>31</v>
      </c>
      <c r="G8387" s="15"/>
      <c r="H8387" s="14" t="n">
        <f aca="false">IFERROR(IF($F$3=0,"-",Tabla1[[#This Row],[Precio de Cliente neto]]*(1+$F$3)),"-")</f>
        <v>460.059495</v>
      </c>
      <c r="I8387" s="14" t="n">
        <v>438.1519</v>
      </c>
      <c r="J8387" s="14" t="n">
        <v>394.33671</v>
      </c>
    </row>
    <row r="8388" customFormat="false" ht="15" hidden="false" customHeight="false" outlineLevel="0" collapsed="false">
      <c r="A8388" s="12" t="n">
        <v>89100</v>
      </c>
      <c r="B8388" s="13" t="s">
        <v>8401</v>
      </c>
      <c r="C8388" s="14" t="n">
        <f aca="false">IF($F$2=0," - ",Tabla1[[#This Row],[Base Precio de Lista neto]])</f>
        <v>438.1519</v>
      </c>
      <c r="D8388" s="14" t="n">
        <f aca="false">IF($F$2=0," - ",Tabla1[[#This Row],[Base Precio de Lista neto]]*(1-$F$2))</f>
        <v>306.70633</v>
      </c>
      <c r="E8388" s="14" t="n">
        <f aca="false">IF($F$2=0," - ",Tabla1[[#This Row],[Base para Mejor precio]]*(1-$F$2))</f>
        <v>276.035697</v>
      </c>
      <c r="F8388" s="12" t="s">
        <v>31</v>
      </c>
      <c r="G8388" s="15"/>
      <c r="H8388" s="14" t="n">
        <f aca="false">IFERROR(IF($F$3=0,"-",Tabla1[[#This Row],[Precio de Cliente neto]]*(1+$F$3)),"-")</f>
        <v>460.059495</v>
      </c>
      <c r="I8388" s="14" t="n">
        <v>438.1519</v>
      </c>
      <c r="J8388" s="14" t="n">
        <v>394.33671</v>
      </c>
    </row>
    <row r="8389" customFormat="false" ht="15" hidden="false" customHeight="false" outlineLevel="0" collapsed="false">
      <c r="A8389" s="12" t="n">
        <v>89101</v>
      </c>
      <c r="B8389" s="13" t="s">
        <v>8402</v>
      </c>
      <c r="C8389" s="14" t="n">
        <f aca="false">IF($F$2=0," - ",Tabla1[[#This Row],[Base Precio de Lista neto]])</f>
        <v>438.1519</v>
      </c>
      <c r="D8389" s="14" t="n">
        <f aca="false">IF($F$2=0," - ",Tabla1[[#This Row],[Base Precio de Lista neto]]*(1-$F$2))</f>
        <v>306.70633</v>
      </c>
      <c r="E8389" s="14" t="n">
        <f aca="false">IF($F$2=0," - ",Tabla1[[#This Row],[Base para Mejor precio]]*(1-$F$2))</f>
        <v>276.035697</v>
      </c>
      <c r="F8389" s="12" t="s">
        <v>31</v>
      </c>
      <c r="G8389" s="15"/>
      <c r="H8389" s="14" t="n">
        <f aca="false">IFERROR(IF($F$3=0,"-",Tabla1[[#This Row],[Precio de Cliente neto]]*(1+$F$3)),"-")</f>
        <v>460.059495</v>
      </c>
      <c r="I8389" s="14" t="n">
        <v>438.1519</v>
      </c>
      <c r="J8389" s="14" t="n">
        <v>394.33671</v>
      </c>
    </row>
    <row r="8390" customFormat="false" ht="15" hidden="false" customHeight="false" outlineLevel="0" collapsed="false">
      <c r="A8390" s="12" t="n">
        <v>89102</v>
      </c>
      <c r="B8390" s="13" t="s">
        <v>8403</v>
      </c>
      <c r="C8390" s="14" t="n">
        <f aca="false">IF($F$2=0," - ",Tabla1[[#This Row],[Base Precio de Lista neto]])</f>
        <v>438.1519</v>
      </c>
      <c r="D8390" s="14" t="n">
        <f aca="false">IF($F$2=0," - ",Tabla1[[#This Row],[Base Precio de Lista neto]]*(1-$F$2))</f>
        <v>306.70633</v>
      </c>
      <c r="E8390" s="14" t="n">
        <f aca="false">IF($F$2=0," - ",Tabla1[[#This Row],[Base para Mejor precio]]*(1-$F$2))</f>
        <v>276.035697</v>
      </c>
      <c r="F8390" s="12" t="s">
        <v>31</v>
      </c>
      <c r="G8390" s="15"/>
      <c r="H8390" s="14" t="n">
        <f aca="false">IFERROR(IF($F$3=0,"-",Tabla1[[#This Row],[Precio de Cliente neto]]*(1+$F$3)),"-")</f>
        <v>460.059495</v>
      </c>
      <c r="I8390" s="14" t="n">
        <v>438.1519</v>
      </c>
      <c r="J8390" s="14" t="n">
        <v>394.33671</v>
      </c>
    </row>
    <row r="8391" customFormat="false" ht="15" hidden="false" customHeight="false" outlineLevel="0" collapsed="false">
      <c r="A8391" s="12" t="n">
        <v>89104</v>
      </c>
      <c r="B8391" s="13" t="s">
        <v>8404</v>
      </c>
      <c r="C8391" s="14" t="n">
        <f aca="false">IF($F$2=0," - ",Tabla1[[#This Row],[Base Precio de Lista neto]])</f>
        <v>2175.7741</v>
      </c>
      <c r="D8391" s="14" t="n">
        <f aca="false">IF($F$2=0," - ",Tabla1[[#This Row],[Base Precio de Lista neto]]*(1-$F$2))</f>
        <v>1523.04187</v>
      </c>
      <c r="E8391" s="14" t="n">
        <f aca="false">IF($F$2=0," - ",Tabla1[[#This Row],[Base para Mejor precio]]*(1-$F$2))</f>
        <v>1370.737683</v>
      </c>
      <c r="F8391" s="12" t="s">
        <v>31</v>
      </c>
      <c r="G8391" s="15"/>
      <c r="H8391" s="14" t="n">
        <f aca="false">IFERROR(IF($F$3=0,"-",Tabla1[[#This Row],[Precio de Cliente neto]]*(1+$F$3)),"-")</f>
        <v>2284.562805</v>
      </c>
      <c r="I8391" s="14" t="n">
        <v>2175.7741</v>
      </c>
      <c r="J8391" s="14" t="n">
        <v>1958.19669</v>
      </c>
    </row>
    <row r="8392" customFormat="false" ht="15" hidden="false" customHeight="false" outlineLevel="0" collapsed="false">
      <c r="A8392" s="12" t="n">
        <v>89105</v>
      </c>
      <c r="B8392" s="13" t="s">
        <v>8405</v>
      </c>
      <c r="C8392" s="14" t="n">
        <f aca="false">IF($F$2=0," - ",Tabla1[[#This Row],[Base Precio de Lista neto]])</f>
        <v>3278.8839</v>
      </c>
      <c r="D8392" s="14" t="n">
        <f aca="false">IF($F$2=0," - ",Tabla1[[#This Row],[Base Precio de Lista neto]]*(1-$F$2))</f>
        <v>2295.21873</v>
      </c>
      <c r="E8392" s="14" t="n">
        <f aca="false">IF($F$2=0," - ",Tabla1[[#This Row],[Base para Mejor precio]]*(1-$F$2))</f>
        <v>2065.696857</v>
      </c>
      <c r="F8392" s="12" t="s">
        <v>31</v>
      </c>
      <c r="G8392" s="15"/>
      <c r="H8392" s="14" t="n">
        <f aca="false">IFERROR(IF($F$3=0,"-",Tabla1[[#This Row],[Precio de Cliente neto]]*(1+$F$3)),"-")</f>
        <v>3442.828095</v>
      </c>
      <c r="I8392" s="14" t="n">
        <v>3278.8839</v>
      </c>
      <c r="J8392" s="14" t="n">
        <v>2950.99551</v>
      </c>
    </row>
    <row r="8393" customFormat="false" ht="15" hidden="false" customHeight="false" outlineLevel="0" collapsed="false">
      <c r="A8393" s="12" t="n">
        <v>89106</v>
      </c>
      <c r="B8393" s="13" t="s">
        <v>8406</v>
      </c>
      <c r="C8393" s="14" t="n">
        <f aca="false">IF($F$2=0," - ",Tabla1[[#This Row],[Base Precio de Lista neto]])</f>
        <v>5594.6664</v>
      </c>
      <c r="D8393" s="14" t="n">
        <f aca="false">IF($F$2=0," - ",Tabla1[[#This Row],[Base Precio de Lista neto]]*(1-$F$2))</f>
        <v>3916.26648</v>
      </c>
      <c r="E8393" s="14" t="n">
        <f aca="false">IF($F$2=0," - ",Tabla1[[#This Row],[Base para Mejor precio]]*(1-$F$2))</f>
        <v>3524.639832</v>
      </c>
      <c r="F8393" s="12" t="s">
        <v>31</v>
      </c>
      <c r="G8393" s="15"/>
      <c r="H8393" s="14" t="n">
        <f aca="false">IFERROR(IF($F$3=0,"-",Tabla1[[#This Row],[Precio de Cliente neto]]*(1+$F$3)),"-")</f>
        <v>5874.39972</v>
      </c>
      <c r="I8393" s="14" t="n">
        <v>5594.6664</v>
      </c>
      <c r="J8393" s="14" t="n">
        <v>5035.19976</v>
      </c>
    </row>
    <row r="8394" customFormat="false" ht="15" hidden="false" customHeight="false" outlineLevel="0" collapsed="false">
      <c r="A8394" s="12" t="n">
        <v>89107</v>
      </c>
      <c r="B8394" s="13" t="s">
        <v>8407</v>
      </c>
      <c r="C8394" s="14" t="n">
        <f aca="false">IF($F$2=0," - ",Tabla1[[#This Row],[Base Precio de Lista neto]])</f>
        <v>2791.3749</v>
      </c>
      <c r="D8394" s="14" t="n">
        <f aca="false">IF($F$2=0," - ",Tabla1[[#This Row],[Base Precio de Lista neto]]*(1-$F$2))</f>
        <v>1953.96243</v>
      </c>
      <c r="E8394" s="14" t="n">
        <f aca="false">IF($F$2=0," - ",Tabla1[[#This Row],[Base para Mejor precio]]*(1-$F$2))</f>
        <v>1758.566187</v>
      </c>
      <c r="F8394" s="12" t="s">
        <v>31</v>
      </c>
      <c r="G8394" s="15"/>
      <c r="H8394" s="14" t="n">
        <f aca="false">IFERROR(IF($F$3=0,"-",Tabla1[[#This Row],[Precio de Cliente neto]]*(1+$F$3)),"-")</f>
        <v>2930.943645</v>
      </c>
      <c r="I8394" s="14" t="n">
        <v>2791.3749</v>
      </c>
      <c r="J8394" s="14" t="n">
        <v>2512.23741</v>
      </c>
    </row>
    <row r="8395" customFormat="false" ht="15" hidden="false" customHeight="false" outlineLevel="0" collapsed="false">
      <c r="A8395" s="12" t="n">
        <v>89108</v>
      </c>
      <c r="B8395" s="13" t="s">
        <v>8408</v>
      </c>
      <c r="C8395" s="14" t="n">
        <f aca="false">IF($F$2=0," - ",Tabla1[[#This Row],[Base Precio de Lista neto]])</f>
        <v>3819.4377</v>
      </c>
      <c r="D8395" s="14" t="n">
        <f aca="false">IF($F$2=0," - ",Tabla1[[#This Row],[Base Precio de Lista neto]]*(1-$F$2))</f>
        <v>2673.60639</v>
      </c>
      <c r="E8395" s="14" t="n">
        <f aca="false">IF($F$2=0," - ",Tabla1[[#This Row],[Base para Mejor precio]]*(1-$F$2))</f>
        <v>2406.245751</v>
      </c>
      <c r="F8395" s="12" t="s">
        <v>31</v>
      </c>
      <c r="G8395" s="15"/>
      <c r="H8395" s="14" t="n">
        <f aca="false">IFERROR(IF($F$3=0,"-",Tabla1[[#This Row],[Precio de Cliente neto]]*(1+$F$3)),"-")</f>
        <v>4010.409585</v>
      </c>
      <c r="I8395" s="14" t="n">
        <v>3819.4377</v>
      </c>
      <c r="J8395" s="14" t="n">
        <v>3437.49393</v>
      </c>
    </row>
    <row r="8396" customFormat="false" ht="15" hidden="false" customHeight="false" outlineLevel="0" collapsed="false">
      <c r="A8396" s="12" t="n">
        <v>89109</v>
      </c>
      <c r="B8396" s="13" t="s">
        <v>8409</v>
      </c>
      <c r="C8396" s="14" t="n">
        <f aca="false">IF($F$2=0," - ",Tabla1[[#This Row],[Base Precio de Lista neto]])</f>
        <v>7668.1328</v>
      </c>
      <c r="D8396" s="14" t="n">
        <f aca="false">IF($F$2=0," - ",Tabla1[[#This Row],[Base Precio de Lista neto]]*(1-$F$2))</f>
        <v>5367.69296</v>
      </c>
      <c r="E8396" s="14" t="n">
        <f aca="false">IF($F$2=0," - ",Tabla1[[#This Row],[Base para Mejor precio]]*(1-$F$2))</f>
        <v>4830.923664</v>
      </c>
      <c r="F8396" s="12" t="s">
        <v>31</v>
      </c>
      <c r="G8396" s="15"/>
      <c r="H8396" s="14" t="n">
        <f aca="false">IFERROR(IF($F$3=0,"-",Tabla1[[#This Row],[Precio de Cliente neto]]*(1+$F$3)),"-")</f>
        <v>8051.53944</v>
      </c>
      <c r="I8396" s="14" t="n">
        <v>7668.1328</v>
      </c>
      <c r="J8396" s="14" t="n">
        <v>6901.31952</v>
      </c>
    </row>
    <row r="8397" customFormat="false" ht="15" hidden="false" customHeight="false" outlineLevel="0" collapsed="false">
      <c r="A8397" s="12" t="n">
        <v>89110</v>
      </c>
      <c r="B8397" s="13" t="s">
        <v>8410</v>
      </c>
      <c r="C8397" s="14" t="n">
        <f aca="false">IF($F$2=0," - ",Tabla1[[#This Row],[Base Precio de Lista neto]])</f>
        <v>2043.5195</v>
      </c>
      <c r="D8397" s="14" t="n">
        <f aca="false">IF($F$2=0," - ",Tabla1[[#This Row],[Base Precio de Lista neto]]*(1-$F$2))</f>
        <v>1430.46365</v>
      </c>
      <c r="E8397" s="14" t="n">
        <f aca="false">IF($F$2=0," - ",Tabla1[[#This Row],[Base para Mejor precio]]*(1-$F$2))</f>
        <v>1287.417285</v>
      </c>
      <c r="F8397" s="12" t="s">
        <v>31</v>
      </c>
      <c r="G8397" s="15"/>
      <c r="H8397" s="14" t="n">
        <f aca="false">IFERROR(IF($F$3=0,"-",Tabla1[[#This Row],[Precio de Cliente neto]]*(1+$F$3)),"-")</f>
        <v>2145.695475</v>
      </c>
      <c r="I8397" s="14" t="n">
        <v>2043.5195</v>
      </c>
      <c r="J8397" s="14" t="n">
        <v>1839.16755</v>
      </c>
    </row>
    <row r="8398" customFormat="false" ht="15" hidden="false" customHeight="false" outlineLevel="0" collapsed="false">
      <c r="A8398" s="12" t="n">
        <v>89111</v>
      </c>
      <c r="B8398" s="13" t="s">
        <v>8411</v>
      </c>
      <c r="C8398" s="14" t="n">
        <f aca="false">IF($F$2=0," - ",Tabla1[[#This Row],[Base Precio de Lista neto]])</f>
        <v>2508.0153</v>
      </c>
      <c r="D8398" s="14" t="n">
        <f aca="false">IF($F$2=0," - ",Tabla1[[#This Row],[Base Precio de Lista neto]]*(1-$F$2))</f>
        <v>1755.61071</v>
      </c>
      <c r="E8398" s="14" t="n">
        <f aca="false">IF($F$2=0," - ",Tabla1[[#This Row],[Base para Mejor precio]]*(1-$F$2))</f>
        <v>1580.049639</v>
      </c>
      <c r="F8398" s="12" t="s">
        <v>31</v>
      </c>
      <c r="G8398" s="15"/>
      <c r="H8398" s="14" t="n">
        <f aca="false">IFERROR(IF($F$3=0,"-",Tabla1[[#This Row],[Precio de Cliente neto]]*(1+$F$3)),"-")</f>
        <v>2633.416065</v>
      </c>
      <c r="I8398" s="14" t="n">
        <v>2508.0153</v>
      </c>
      <c r="J8398" s="14" t="n">
        <v>2257.21377</v>
      </c>
    </row>
    <row r="8399" customFormat="false" ht="15" hidden="false" customHeight="false" outlineLevel="0" collapsed="false">
      <c r="A8399" s="12" t="n">
        <v>89112</v>
      </c>
      <c r="B8399" s="13" t="s">
        <v>8412</v>
      </c>
      <c r="C8399" s="14" t="n">
        <f aca="false">IF($F$2=0," - ",Tabla1[[#This Row],[Base Precio de Lista neto]])</f>
        <v>5535.495</v>
      </c>
      <c r="D8399" s="14" t="n">
        <f aca="false">IF($F$2=0," - ",Tabla1[[#This Row],[Base Precio de Lista neto]]*(1-$F$2))</f>
        <v>3874.8465</v>
      </c>
      <c r="E8399" s="14" t="n">
        <f aca="false">IF($F$2=0," - ",Tabla1[[#This Row],[Base para Mejor precio]]*(1-$F$2))</f>
        <v>3487.36185</v>
      </c>
      <c r="F8399" s="12" t="s">
        <v>31</v>
      </c>
      <c r="G8399" s="15"/>
      <c r="H8399" s="14" t="n">
        <f aca="false">IFERROR(IF($F$3=0,"-",Tabla1[[#This Row],[Precio de Cliente neto]]*(1+$F$3)),"-")</f>
        <v>5812.26975</v>
      </c>
      <c r="I8399" s="14" t="n">
        <v>5535.495</v>
      </c>
      <c r="J8399" s="14" t="n">
        <v>4981.9455</v>
      </c>
    </row>
    <row r="8400" customFormat="false" ht="15" hidden="false" customHeight="false" outlineLevel="0" collapsed="false">
      <c r="A8400" s="12" t="n">
        <v>89113</v>
      </c>
      <c r="B8400" s="13" t="s">
        <v>8413</v>
      </c>
      <c r="C8400" s="14" t="n">
        <f aca="false">IF($F$2=0," - ",Tabla1[[#This Row],[Base Precio de Lista neto]])</f>
        <v>2774.8434</v>
      </c>
      <c r="D8400" s="14" t="n">
        <f aca="false">IF($F$2=0," - ",Tabla1[[#This Row],[Base Precio de Lista neto]]*(1-$F$2))</f>
        <v>1942.39038</v>
      </c>
      <c r="E8400" s="14" t="n">
        <f aca="false">IF($F$2=0," - ",Tabla1[[#This Row],[Base para Mejor precio]]*(1-$F$2))</f>
        <v>1748.151342</v>
      </c>
      <c r="F8400" s="12" t="s">
        <v>31</v>
      </c>
      <c r="G8400" s="15"/>
      <c r="H8400" s="14" t="n">
        <f aca="false">IFERROR(IF($F$3=0,"-",Tabla1[[#This Row],[Precio de Cliente neto]]*(1+$F$3)),"-")</f>
        <v>2913.58557</v>
      </c>
      <c r="I8400" s="14" t="n">
        <v>2774.8434</v>
      </c>
      <c r="J8400" s="14" t="n">
        <v>2497.35906</v>
      </c>
    </row>
    <row r="8401" customFormat="false" ht="15" hidden="false" customHeight="false" outlineLevel="0" collapsed="false">
      <c r="A8401" s="12" t="n">
        <v>89114</v>
      </c>
      <c r="B8401" s="13" t="s">
        <v>8414</v>
      </c>
      <c r="C8401" s="14" t="n">
        <f aca="false">IF($F$2=0," - ",Tabla1[[#This Row],[Base Precio de Lista neto]])</f>
        <v>3703.4185</v>
      </c>
      <c r="D8401" s="14" t="n">
        <f aca="false">IF($F$2=0," - ",Tabla1[[#This Row],[Base Precio de Lista neto]]*(1-$F$2))</f>
        <v>2592.39295</v>
      </c>
      <c r="E8401" s="14" t="n">
        <f aca="false">IF($F$2=0," - ",Tabla1[[#This Row],[Base para Mejor precio]]*(1-$F$2))</f>
        <v>2333.153655</v>
      </c>
      <c r="F8401" s="12" t="s">
        <v>31</v>
      </c>
      <c r="G8401" s="15"/>
      <c r="H8401" s="14" t="n">
        <f aca="false">IFERROR(IF($F$3=0,"-",Tabla1[[#This Row],[Precio de Cliente neto]]*(1+$F$3)),"-")</f>
        <v>3888.589425</v>
      </c>
      <c r="I8401" s="14" t="n">
        <v>3703.4185</v>
      </c>
      <c r="J8401" s="14" t="n">
        <v>3333.07665</v>
      </c>
    </row>
    <row r="8402" customFormat="false" ht="15" hidden="false" customHeight="false" outlineLevel="0" collapsed="false">
      <c r="A8402" s="12" t="n">
        <v>89115</v>
      </c>
      <c r="B8402" s="13" t="s">
        <v>8415</v>
      </c>
      <c r="C8402" s="14" t="n">
        <f aca="false">IF($F$2=0," - ",Tabla1[[#This Row],[Base Precio de Lista neto]])</f>
        <v>6201.8953</v>
      </c>
      <c r="D8402" s="14" t="n">
        <f aca="false">IF($F$2=0," - ",Tabla1[[#This Row],[Base Precio de Lista neto]]*(1-$F$2))</f>
        <v>4341.32671</v>
      </c>
      <c r="E8402" s="14" t="n">
        <f aca="false">IF($F$2=0," - ",Tabla1[[#This Row],[Base para Mejor precio]]*(1-$F$2))</f>
        <v>3907.194039</v>
      </c>
      <c r="F8402" s="12" t="s">
        <v>31</v>
      </c>
      <c r="G8402" s="15"/>
      <c r="H8402" s="14" t="n">
        <f aca="false">IFERROR(IF($F$3=0,"-",Tabla1[[#This Row],[Precio de Cliente neto]]*(1+$F$3)),"-")</f>
        <v>6511.990065</v>
      </c>
      <c r="I8402" s="14" t="n">
        <v>6201.8953</v>
      </c>
      <c r="J8402" s="14" t="n">
        <v>5581.70577</v>
      </c>
    </row>
    <row r="8403" customFormat="false" ht="15" hidden="false" customHeight="false" outlineLevel="0" collapsed="false">
      <c r="A8403" s="12" t="n">
        <v>89116</v>
      </c>
      <c r="B8403" s="13" t="s">
        <v>8416</v>
      </c>
      <c r="C8403" s="14" t="n">
        <f aca="false">IF($F$2=0," - ",Tabla1[[#This Row],[Base Precio de Lista neto]])</f>
        <v>1302.3837</v>
      </c>
      <c r="D8403" s="14" t="n">
        <f aca="false">IF($F$2=0," - ",Tabla1[[#This Row],[Base Precio de Lista neto]]*(1-$F$2))</f>
        <v>911.66859</v>
      </c>
      <c r="E8403" s="14" t="n">
        <f aca="false">IF($F$2=0," - ",Tabla1[[#This Row],[Base para Mejor precio]]*(1-$F$2))</f>
        <v>820.501731</v>
      </c>
      <c r="F8403" s="12" t="s">
        <v>31</v>
      </c>
      <c r="G8403" s="15"/>
      <c r="H8403" s="14" t="n">
        <f aca="false">IFERROR(IF($F$3=0,"-",Tabla1[[#This Row],[Precio de Cliente neto]]*(1+$F$3)),"-")</f>
        <v>1367.502885</v>
      </c>
      <c r="I8403" s="14" t="n">
        <v>1302.3837</v>
      </c>
      <c r="J8403" s="14" t="n">
        <v>1172.14533</v>
      </c>
    </row>
    <row r="8404" customFormat="false" ht="15" hidden="false" customHeight="false" outlineLevel="0" collapsed="false">
      <c r="A8404" s="12" t="n">
        <v>89117</v>
      </c>
      <c r="B8404" s="13" t="s">
        <v>8417</v>
      </c>
      <c r="C8404" s="14" t="n">
        <f aca="false">IF($F$2=0," - ",Tabla1[[#This Row],[Base Precio de Lista neto]])</f>
        <v>1790.4284</v>
      </c>
      <c r="D8404" s="14" t="n">
        <f aca="false">IF($F$2=0," - ",Tabla1[[#This Row],[Base Precio de Lista neto]]*(1-$F$2))</f>
        <v>1253.29988</v>
      </c>
      <c r="E8404" s="14" t="n">
        <f aca="false">IF($F$2=0," - ",Tabla1[[#This Row],[Base para Mejor precio]]*(1-$F$2))</f>
        <v>1127.969892</v>
      </c>
      <c r="F8404" s="12" t="s">
        <v>31</v>
      </c>
      <c r="G8404" s="15"/>
      <c r="H8404" s="14" t="n">
        <f aca="false">IFERROR(IF($F$3=0,"-",Tabla1[[#This Row],[Precio de Cliente neto]]*(1+$F$3)),"-")</f>
        <v>1879.94982</v>
      </c>
      <c r="I8404" s="14" t="n">
        <v>1790.4284</v>
      </c>
      <c r="J8404" s="14" t="n">
        <v>1611.38556</v>
      </c>
    </row>
    <row r="8405" customFormat="false" ht="15" hidden="false" customHeight="false" outlineLevel="0" collapsed="false">
      <c r="A8405" s="12" t="n">
        <v>89118</v>
      </c>
      <c r="B8405" s="13" t="s">
        <v>8418</v>
      </c>
      <c r="C8405" s="14" t="n">
        <f aca="false">IF($F$2=0," - ",Tabla1[[#This Row],[Base Precio de Lista neto]])</f>
        <v>4971.2755</v>
      </c>
      <c r="D8405" s="14" t="n">
        <f aca="false">IF($F$2=0," - ",Tabla1[[#This Row],[Base Precio de Lista neto]]*(1-$F$2))</f>
        <v>3479.89285</v>
      </c>
      <c r="E8405" s="14" t="n">
        <f aca="false">IF($F$2=0," - ",Tabla1[[#This Row],[Base para Mejor precio]]*(1-$F$2))</f>
        <v>3131.903565</v>
      </c>
      <c r="F8405" s="12" t="s">
        <v>31</v>
      </c>
      <c r="G8405" s="15"/>
      <c r="H8405" s="14" t="n">
        <f aca="false">IFERROR(IF($F$3=0,"-",Tabla1[[#This Row],[Precio de Cliente neto]]*(1+$F$3)),"-")</f>
        <v>5219.839275</v>
      </c>
      <c r="I8405" s="14" t="n">
        <v>4971.2755</v>
      </c>
      <c r="J8405" s="14" t="n">
        <v>4474.14795</v>
      </c>
    </row>
    <row r="8406" customFormat="false" ht="15" hidden="false" customHeight="false" outlineLevel="0" collapsed="false">
      <c r="A8406" s="12" t="n">
        <v>89119</v>
      </c>
      <c r="B8406" s="13" t="s">
        <v>8419</v>
      </c>
      <c r="C8406" s="14" t="n">
        <f aca="false">IF($F$2=0," - ",Tabla1[[#This Row],[Base Precio de Lista neto]])</f>
        <v>5200.1979</v>
      </c>
      <c r="D8406" s="14" t="n">
        <f aca="false">IF($F$2=0," - ",Tabla1[[#This Row],[Base Precio de Lista neto]]*(1-$F$2))</f>
        <v>3640.13853</v>
      </c>
      <c r="E8406" s="14" t="n">
        <f aca="false">IF($F$2=0," - ",Tabla1[[#This Row],[Base para Mejor precio]]*(1-$F$2))</f>
        <v>3276.124677</v>
      </c>
      <c r="F8406" s="12" t="s">
        <v>31</v>
      </c>
      <c r="G8406" s="15"/>
      <c r="H8406" s="14" t="n">
        <f aca="false">IFERROR(IF($F$3=0,"-",Tabla1[[#This Row],[Precio de Cliente neto]]*(1+$F$3)),"-")</f>
        <v>5460.207795</v>
      </c>
      <c r="I8406" s="14" t="n">
        <v>5200.1979</v>
      </c>
      <c r="J8406" s="14" t="n">
        <v>4680.17811</v>
      </c>
    </row>
    <row r="8407" customFormat="false" ht="15" hidden="false" customHeight="false" outlineLevel="0" collapsed="false">
      <c r="A8407" s="12" t="n">
        <v>89120</v>
      </c>
      <c r="B8407" s="13" t="s">
        <v>8420</v>
      </c>
      <c r="C8407" s="14" t="n">
        <f aca="false">IF($F$2=0," - ",Tabla1[[#This Row],[Base Precio de Lista neto]])</f>
        <v>7816.6814</v>
      </c>
      <c r="D8407" s="14" t="n">
        <f aca="false">IF($F$2=0," - ",Tabla1[[#This Row],[Base Precio de Lista neto]]*(1-$F$2))</f>
        <v>5471.67698</v>
      </c>
      <c r="E8407" s="14" t="n">
        <f aca="false">IF($F$2=0," - ",Tabla1[[#This Row],[Base para Mejor precio]]*(1-$F$2))</f>
        <v>4924.509282</v>
      </c>
      <c r="F8407" s="12" t="s">
        <v>31</v>
      </c>
      <c r="G8407" s="15"/>
      <c r="H8407" s="14" t="n">
        <f aca="false">IFERROR(IF($F$3=0,"-",Tabla1[[#This Row],[Precio de Cliente neto]]*(1+$F$3)),"-")</f>
        <v>8207.51547</v>
      </c>
      <c r="I8407" s="14" t="n">
        <v>7816.6814</v>
      </c>
      <c r="J8407" s="14" t="n">
        <v>7035.01326</v>
      </c>
    </row>
    <row r="8408" customFormat="false" ht="15" hidden="false" customHeight="false" outlineLevel="0" collapsed="false">
      <c r="A8408" s="12" t="n">
        <v>89121</v>
      </c>
      <c r="B8408" s="13" t="s">
        <v>8421</v>
      </c>
      <c r="C8408" s="14" t="n">
        <f aca="false">IF($F$2=0," - ",Tabla1[[#This Row],[Base Precio de Lista neto]])</f>
        <v>15481.7818</v>
      </c>
      <c r="D8408" s="14" t="n">
        <f aca="false">IF($F$2=0," - ",Tabla1[[#This Row],[Base Precio de Lista neto]]*(1-$F$2))</f>
        <v>10837.24726</v>
      </c>
      <c r="E8408" s="14" t="n">
        <f aca="false">IF($F$2=0," - ",Tabla1[[#This Row],[Base para Mejor precio]]*(1-$F$2))</f>
        <v>9753.522534</v>
      </c>
      <c r="F8408" s="12" t="s">
        <v>31</v>
      </c>
      <c r="G8408" s="15"/>
      <c r="H8408" s="14" t="n">
        <f aca="false">IFERROR(IF($F$3=0,"-",Tabla1[[#This Row],[Precio de Cliente neto]]*(1+$F$3)),"-")</f>
        <v>16255.87089</v>
      </c>
      <c r="I8408" s="14" t="n">
        <v>15481.7818</v>
      </c>
      <c r="J8408" s="14" t="n">
        <v>13933.60362</v>
      </c>
    </row>
    <row r="8409" customFormat="false" ht="15" hidden="false" customHeight="false" outlineLevel="0" collapsed="false">
      <c r="A8409" s="12" t="n">
        <v>89122</v>
      </c>
      <c r="B8409" s="13" t="s">
        <v>8422</v>
      </c>
      <c r="C8409" s="14" t="n">
        <f aca="false">IF($F$2=0," - ",Tabla1[[#This Row],[Base Precio de Lista neto]])</f>
        <v>844.6673</v>
      </c>
      <c r="D8409" s="14" t="n">
        <f aca="false">IF($F$2=0," - ",Tabla1[[#This Row],[Base Precio de Lista neto]]*(1-$F$2))</f>
        <v>591.26711</v>
      </c>
      <c r="E8409" s="14" t="n">
        <f aca="false">IF($F$2=0," - ",Tabla1[[#This Row],[Base para Mejor precio]]*(1-$F$2))</f>
        <v>532.140399</v>
      </c>
      <c r="F8409" s="12" t="s">
        <v>31</v>
      </c>
      <c r="G8409" s="15"/>
      <c r="H8409" s="14" t="n">
        <f aca="false">IFERROR(IF($F$3=0,"-",Tabla1[[#This Row],[Precio de Cliente neto]]*(1+$F$3)),"-")</f>
        <v>886.900665</v>
      </c>
      <c r="I8409" s="14" t="n">
        <v>844.6673</v>
      </c>
      <c r="J8409" s="14" t="n">
        <v>760.20057</v>
      </c>
    </row>
    <row r="8410" customFormat="false" ht="15" hidden="false" customHeight="false" outlineLevel="0" collapsed="false">
      <c r="A8410" s="12" t="n">
        <v>89126</v>
      </c>
      <c r="B8410" s="13" t="s">
        <v>8423</v>
      </c>
      <c r="C8410" s="14" t="n">
        <f aca="false">IF($F$2=0," - ",Tabla1[[#This Row],[Base Precio de Lista neto]])</f>
        <v>1218.6548</v>
      </c>
      <c r="D8410" s="14" t="n">
        <f aca="false">IF($F$2=0," - ",Tabla1[[#This Row],[Base Precio de Lista neto]]*(1-$F$2))</f>
        <v>853.05836</v>
      </c>
      <c r="E8410" s="14" t="n">
        <f aca="false">IF($F$2=0," - ",Tabla1[[#This Row],[Base para Mejor precio]]*(1-$F$2))</f>
        <v>767.752524</v>
      </c>
      <c r="F8410" s="12" t="s">
        <v>31</v>
      </c>
      <c r="G8410" s="15"/>
      <c r="H8410" s="14" t="n">
        <f aca="false">IFERROR(IF($F$3=0,"-",Tabla1[[#This Row],[Precio de Cliente neto]]*(1+$F$3)),"-")</f>
        <v>1279.58754</v>
      </c>
      <c r="I8410" s="14" t="n">
        <v>1218.6548</v>
      </c>
      <c r="J8410" s="14" t="n">
        <v>1096.78932</v>
      </c>
    </row>
    <row r="8411" customFormat="false" ht="15" hidden="false" customHeight="false" outlineLevel="0" collapsed="false">
      <c r="A8411" s="12" t="n">
        <v>89127</v>
      </c>
      <c r="B8411" s="13" t="s">
        <v>8424</v>
      </c>
      <c r="C8411" s="14" t="n">
        <f aca="false">IF($F$2=0," - ",Tabla1[[#This Row],[Base Precio de Lista neto]])</f>
        <v>1011.2939</v>
      </c>
      <c r="D8411" s="14" t="n">
        <f aca="false">IF($F$2=0," - ",Tabla1[[#This Row],[Base Precio de Lista neto]]*(1-$F$2))</f>
        <v>707.90573</v>
      </c>
      <c r="E8411" s="14" t="n">
        <f aca="false">IF($F$2=0," - ",Tabla1[[#This Row],[Base para Mejor precio]]*(1-$F$2))</f>
        <v>637.115157</v>
      </c>
      <c r="F8411" s="12" t="s">
        <v>31</v>
      </c>
      <c r="G8411" s="15"/>
      <c r="H8411" s="14" t="n">
        <f aca="false">IFERROR(IF($F$3=0,"-",Tabla1[[#This Row],[Precio de Cliente neto]]*(1+$F$3)),"-")</f>
        <v>1061.858595</v>
      </c>
      <c r="I8411" s="14" t="n">
        <v>1011.2939</v>
      </c>
      <c r="J8411" s="14" t="n">
        <v>910.16451</v>
      </c>
    </row>
    <row r="8412" customFormat="false" ht="15" hidden="false" customHeight="false" outlineLevel="0" collapsed="false">
      <c r="A8412" s="12" t="n">
        <v>89128</v>
      </c>
      <c r="B8412" s="13" t="s">
        <v>8425</v>
      </c>
      <c r="C8412" s="14" t="n">
        <f aca="false">IF($F$2=0," - ",Tabla1[[#This Row],[Base Precio de Lista neto]])</f>
        <v>1791.3198</v>
      </c>
      <c r="D8412" s="14" t="n">
        <f aca="false">IF($F$2=0," - ",Tabla1[[#This Row],[Base Precio de Lista neto]]*(1-$F$2))</f>
        <v>1253.92386</v>
      </c>
      <c r="E8412" s="14" t="n">
        <f aca="false">IF($F$2=0," - ",Tabla1[[#This Row],[Base para Mejor precio]]*(1-$F$2))</f>
        <v>1128.531474</v>
      </c>
      <c r="F8412" s="12" t="s">
        <v>31</v>
      </c>
      <c r="G8412" s="15"/>
      <c r="H8412" s="14" t="n">
        <f aca="false">IFERROR(IF($F$3=0,"-",Tabla1[[#This Row],[Precio de Cliente neto]]*(1+$F$3)),"-")</f>
        <v>1880.88579</v>
      </c>
      <c r="I8412" s="14" t="n">
        <v>1791.3198</v>
      </c>
      <c r="J8412" s="14" t="n">
        <v>1612.18782</v>
      </c>
    </row>
    <row r="8413" customFormat="false" ht="15" hidden="false" customHeight="false" outlineLevel="0" collapsed="false">
      <c r="A8413" s="12" t="n">
        <v>89129</v>
      </c>
      <c r="B8413" s="13" t="s">
        <v>8426</v>
      </c>
      <c r="C8413" s="14" t="n">
        <f aca="false">IF($F$2=0," - ",Tabla1[[#This Row],[Base Precio de Lista neto]])</f>
        <v>1883.1963</v>
      </c>
      <c r="D8413" s="14" t="n">
        <f aca="false">IF($F$2=0," - ",Tabla1[[#This Row],[Base Precio de Lista neto]]*(1-$F$2))</f>
        <v>1318.23741</v>
      </c>
      <c r="E8413" s="14" t="n">
        <f aca="false">IF($F$2=0," - ",Tabla1[[#This Row],[Base para Mejor precio]]*(1-$F$2))</f>
        <v>1186.413669</v>
      </c>
      <c r="F8413" s="12" t="s">
        <v>31</v>
      </c>
      <c r="G8413" s="15"/>
      <c r="H8413" s="14" t="n">
        <f aca="false">IFERROR(IF($F$3=0,"-",Tabla1[[#This Row],[Precio de Cliente neto]]*(1+$F$3)),"-")</f>
        <v>1977.356115</v>
      </c>
      <c r="I8413" s="14" t="n">
        <v>1883.1963</v>
      </c>
      <c r="J8413" s="14" t="n">
        <v>1694.87667</v>
      </c>
    </row>
    <row r="8414" customFormat="false" ht="15" hidden="false" customHeight="false" outlineLevel="0" collapsed="false">
      <c r="A8414" s="12" t="n">
        <v>89130</v>
      </c>
      <c r="B8414" s="13" t="s">
        <v>8427</v>
      </c>
      <c r="C8414" s="14" t="n">
        <f aca="false">IF($F$2=0," - ",Tabla1[[#This Row],[Base Precio de Lista neto]])</f>
        <v>4678.4367</v>
      </c>
      <c r="D8414" s="14" t="n">
        <f aca="false">IF($F$2=0," - ",Tabla1[[#This Row],[Base Precio de Lista neto]]*(1-$F$2))</f>
        <v>3274.90569</v>
      </c>
      <c r="E8414" s="14" t="n">
        <f aca="false">IF($F$2=0," - ",Tabla1[[#This Row],[Base para Mejor precio]]*(1-$F$2))</f>
        <v>2947.415121</v>
      </c>
      <c r="F8414" s="12" t="s">
        <v>31</v>
      </c>
      <c r="G8414" s="15"/>
      <c r="H8414" s="14" t="n">
        <f aca="false">IFERROR(IF($F$3=0,"-",Tabla1[[#This Row],[Precio de Cliente neto]]*(1+$F$3)),"-")</f>
        <v>4912.358535</v>
      </c>
      <c r="I8414" s="14" t="n">
        <v>4678.4367</v>
      </c>
      <c r="J8414" s="14" t="n">
        <v>4210.59303</v>
      </c>
    </row>
    <row r="8415" customFormat="false" ht="15" hidden="false" customHeight="false" outlineLevel="0" collapsed="false">
      <c r="A8415" s="12" t="n">
        <v>89131</v>
      </c>
      <c r="B8415" s="13" t="s">
        <v>8428</v>
      </c>
      <c r="C8415" s="14" t="n">
        <f aca="false">IF($F$2=0," - ",Tabla1[[#This Row],[Base Precio de Lista neto]])</f>
        <v>1011.2202</v>
      </c>
      <c r="D8415" s="14" t="n">
        <f aca="false">IF($F$2=0," - ",Tabla1[[#This Row],[Base Precio de Lista neto]]*(1-$F$2))</f>
        <v>707.85414</v>
      </c>
      <c r="E8415" s="14" t="n">
        <f aca="false">IF($F$2=0," - ",Tabla1[[#This Row],[Base para Mejor precio]]*(1-$F$2))</f>
        <v>637.068726</v>
      </c>
      <c r="F8415" s="12" t="s">
        <v>31</v>
      </c>
      <c r="G8415" s="15"/>
      <c r="H8415" s="14" t="n">
        <f aca="false">IFERROR(IF($F$3=0,"-",Tabla1[[#This Row],[Precio de Cliente neto]]*(1+$F$3)),"-")</f>
        <v>1061.78121</v>
      </c>
      <c r="I8415" s="14" t="n">
        <v>1011.2202</v>
      </c>
      <c r="J8415" s="14" t="n">
        <v>910.09818</v>
      </c>
    </row>
    <row r="8416" customFormat="false" ht="15" hidden="false" customHeight="false" outlineLevel="0" collapsed="false">
      <c r="A8416" s="12" t="n">
        <v>89132</v>
      </c>
      <c r="B8416" s="13" t="s">
        <v>8429</v>
      </c>
      <c r="C8416" s="14" t="n">
        <f aca="false">IF($F$2=0," - ",Tabla1[[#This Row],[Base Precio de Lista neto]])</f>
        <v>1011.2202</v>
      </c>
      <c r="D8416" s="14" t="n">
        <f aca="false">IF($F$2=0," - ",Tabla1[[#This Row],[Base Precio de Lista neto]]*(1-$F$2))</f>
        <v>707.85414</v>
      </c>
      <c r="E8416" s="14" t="n">
        <f aca="false">IF($F$2=0," - ",Tabla1[[#This Row],[Base para Mejor precio]]*(1-$F$2))</f>
        <v>637.068726</v>
      </c>
      <c r="F8416" s="12" t="s">
        <v>31</v>
      </c>
      <c r="G8416" s="15"/>
      <c r="H8416" s="14" t="n">
        <f aca="false">IFERROR(IF($F$3=0,"-",Tabla1[[#This Row],[Precio de Cliente neto]]*(1+$F$3)),"-")</f>
        <v>1061.78121</v>
      </c>
      <c r="I8416" s="14" t="n">
        <v>1011.2202</v>
      </c>
      <c r="J8416" s="14" t="n">
        <v>910.09818</v>
      </c>
    </row>
    <row r="8417" customFormat="false" ht="15" hidden="false" customHeight="false" outlineLevel="0" collapsed="false">
      <c r="A8417" s="12" t="n">
        <v>89133</v>
      </c>
      <c r="B8417" s="13" t="s">
        <v>8430</v>
      </c>
      <c r="C8417" s="14" t="n">
        <f aca="false">IF($F$2=0," - ",Tabla1[[#This Row],[Base Precio de Lista neto]])</f>
        <v>1550.4993</v>
      </c>
      <c r="D8417" s="14" t="n">
        <f aca="false">IF($F$2=0," - ",Tabla1[[#This Row],[Base Precio de Lista neto]]*(1-$F$2))</f>
        <v>1085.34951</v>
      </c>
      <c r="E8417" s="14" t="n">
        <f aca="false">IF($F$2=0," - ",Tabla1[[#This Row],[Base para Mejor precio]]*(1-$F$2))</f>
        <v>976.814559</v>
      </c>
      <c r="F8417" s="12" t="s">
        <v>31</v>
      </c>
      <c r="G8417" s="15"/>
      <c r="H8417" s="14" t="n">
        <f aca="false">IFERROR(IF($F$3=0,"-",Tabla1[[#This Row],[Precio de Cliente neto]]*(1+$F$3)),"-")</f>
        <v>1628.024265</v>
      </c>
      <c r="I8417" s="14" t="n">
        <v>1550.4993</v>
      </c>
      <c r="J8417" s="14" t="n">
        <v>1395.44937</v>
      </c>
    </row>
    <row r="8418" customFormat="false" ht="15" hidden="false" customHeight="false" outlineLevel="0" collapsed="false">
      <c r="A8418" s="12" t="n">
        <v>89134</v>
      </c>
      <c r="B8418" s="13" t="s">
        <v>8431</v>
      </c>
      <c r="C8418" s="14" t="n">
        <f aca="false">IF($F$2=0," - ",Tabla1[[#This Row],[Base Precio de Lista neto]])</f>
        <v>1550.4993</v>
      </c>
      <c r="D8418" s="14" t="n">
        <f aca="false">IF($F$2=0," - ",Tabla1[[#This Row],[Base Precio de Lista neto]]*(1-$F$2))</f>
        <v>1085.34951</v>
      </c>
      <c r="E8418" s="14" t="n">
        <f aca="false">IF($F$2=0," - ",Tabla1[[#This Row],[Base para Mejor precio]]*(1-$F$2))</f>
        <v>976.814559</v>
      </c>
      <c r="F8418" s="12" t="s">
        <v>31</v>
      </c>
      <c r="G8418" s="15"/>
      <c r="H8418" s="14" t="n">
        <f aca="false">IFERROR(IF($F$3=0,"-",Tabla1[[#This Row],[Precio de Cliente neto]]*(1+$F$3)),"-")</f>
        <v>1628.024265</v>
      </c>
      <c r="I8418" s="14" t="n">
        <v>1550.4993</v>
      </c>
      <c r="J8418" s="14" t="n">
        <v>1395.44937</v>
      </c>
    </row>
    <row r="8419" customFormat="false" ht="15" hidden="false" customHeight="false" outlineLevel="0" collapsed="false">
      <c r="A8419" s="12" t="n">
        <v>89135</v>
      </c>
      <c r="B8419" s="13" t="s">
        <v>8432</v>
      </c>
      <c r="C8419" s="14" t="n">
        <f aca="false">IF($F$2=0," - ",Tabla1[[#This Row],[Base Precio de Lista neto]])</f>
        <v>3235.4486</v>
      </c>
      <c r="D8419" s="14" t="n">
        <f aca="false">IF($F$2=0," - ",Tabla1[[#This Row],[Base Precio de Lista neto]]*(1-$F$2))</f>
        <v>2264.81402</v>
      </c>
      <c r="E8419" s="14" t="n">
        <f aca="false">IF($F$2=0," - ",Tabla1[[#This Row],[Base para Mejor precio]]*(1-$F$2))</f>
        <v>2038.332618</v>
      </c>
      <c r="F8419" s="12" t="s">
        <v>31</v>
      </c>
      <c r="G8419" s="15"/>
      <c r="H8419" s="14" t="n">
        <f aca="false">IFERROR(IF($F$3=0,"-",Tabla1[[#This Row],[Precio de Cliente neto]]*(1+$F$3)),"-")</f>
        <v>3397.22103</v>
      </c>
      <c r="I8419" s="14" t="n">
        <v>3235.4486</v>
      </c>
      <c r="J8419" s="14" t="n">
        <v>2911.90374</v>
      </c>
    </row>
    <row r="8420" customFormat="false" ht="15" hidden="false" customHeight="false" outlineLevel="0" collapsed="false">
      <c r="A8420" s="12" t="n">
        <v>89136</v>
      </c>
      <c r="B8420" s="13" t="s">
        <v>8433</v>
      </c>
      <c r="C8420" s="14" t="n">
        <f aca="false">IF($F$2=0," - ",Tabla1[[#This Row],[Base Precio de Lista neto]])</f>
        <v>3235.4486</v>
      </c>
      <c r="D8420" s="14" t="n">
        <f aca="false">IF($F$2=0," - ",Tabla1[[#This Row],[Base Precio de Lista neto]]*(1-$F$2))</f>
        <v>2264.81402</v>
      </c>
      <c r="E8420" s="14" t="n">
        <f aca="false">IF($F$2=0," - ",Tabla1[[#This Row],[Base para Mejor precio]]*(1-$F$2))</f>
        <v>2038.332618</v>
      </c>
      <c r="F8420" s="12" t="s">
        <v>31</v>
      </c>
      <c r="G8420" s="15"/>
      <c r="H8420" s="14" t="n">
        <f aca="false">IFERROR(IF($F$3=0,"-",Tabla1[[#This Row],[Precio de Cliente neto]]*(1+$F$3)),"-")</f>
        <v>3397.22103</v>
      </c>
      <c r="I8420" s="14" t="n">
        <v>3235.4486</v>
      </c>
      <c r="J8420" s="14" t="n">
        <v>2911.90374</v>
      </c>
    </row>
    <row r="8421" customFormat="false" ht="15" hidden="false" customHeight="false" outlineLevel="0" collapsed="false">
      <c r="A8421" s="12" t="n">
        <v>89140</v>
      </c>
      <c r="B8421" s="13" t="s">
        <v>8434</v>
      </c>
      <c r="C8421" s="14" t="n">
        <f aca="false">IF($F$2=0," - ",Tabla1[[#This Row],[Base Precio de Lista neto]])</f>
        <v>1948.0655</v>
      </c>
      <c r="D8421" s="14" t="n">
        <f aca="false">IF($F$2=0," - ",Tabla1[[#This Row],[Base Precio de Lista neto]]*(1-$F$2))</f>
        <v>1363.64585</v>
      </c>
      <c r="E8421" s="14" t="n">
        <f aca="false">IF($F$2=0," - ",Tabla1[[#This Row],[Base para Mejor precio]]*(1-$F$2))</f>
        <v>1227.281265</v>
      </c>
      <c r="F8421" s="12" t="s">
        <v>31</v>
      </c>
      <c r="G8421" s="15"/>
      <c r="H8421" s="14" t="n">
        <f aca="false">IFERROR(IF($F$3=0,"-",Tabla1[[#This Row],[Precio de Cliente neto]]*(1+$F$3)),"-")</f>
        <v>2045.468775</v>
      </c>
      <c r="I8421" s="14" t="n">
        <v>1948.0655</v>
      </c>
      <c r="J8421" s="14" t="n">
        <v>1753.25895</v>
      </c>
    </row>
    <row r="8422" customFormat="false" ht="15" hidden="false" customHeight="false" outlineLevel="0" collapsed="false">
      <c r="A8422" s="12" t="n">
        <v>89141</v>
      </c>
      <c r="B8422" s="13" t="s">
        <v>8435</v>
      </c>
      <c r="C8422" s="14" t="n">
        <f aca="false">IF($F$2=0," - ",Tabla1[[#This Row],[Base Precio de Lista neto]])</f>
        <v>2920.7279</v>
      </c>
      <c r="D8422" s="14" t="n">
        <f aca="false">IF($F$2=0," - ",Tabla1[[#This Row],[Base Precio de Lista neto]]*(1-$F$2))</f>
        <v>2044.50953</v>
      </c>
      <c r="E8422" s="14" t="n">
        <f aca="false">IF($F$2=0," - ",Tabla1[[#This Row],[Base para Mejor precio]]*(1-$F$2))</f>
        <v>1840.058577</v>
      </c>
      <c r="F8422" s="12" t="s">
        <v>31</v>
      </c>
      <c r="G8422" s="15"/>
      <c r="H8422" s="14" t="n">
        <f aca="false">IFERROR(IF($F$3=0,"-",Tabla1[[#This Row],[Precio de Cliente neto]]*(1+$F$3)),"-")</f>
        <v>3066.764295</v>
      </c>
      <c r="I8422" s="14" t="n">
        <v>2920.7279</v>
      </c>
      <c r="J8422" s="14" t="n">
        <v>2628.65511</v>
      </c>
    </row>
    <row r="8423" customFormat="false" ht="15" hidden="false" customHeight="false" outlineLevel="0" collapsed="false">
      <c r="A8423" s="12" t="n">
        <v>89142</v>
      </c>
      <c r="B8423" s="13" t="s">
        <v>8436</v>
      </c>
      <c r="C8423" s="14" t="n">
        <f aca="false">IF($F$2=0," - ",Tabla1[[#This Row],[Base Precio de Lista neto]])</f>
        <v>5192.7568</v>
      </c>
      <c r="D8423" s="14" t="n">
        <f aca="false">IF($F$2=0," - ",Tabla1[[#This Row],[Base Precio de Lista neto]]*(1-$F$2))</f>
        <v>3634.92976</v>
      </c>
      <c r="E8423" s="14" t="n">
        <f aca="false">IF($F$2=0," - ",Tabla1[[#This Row],[Base para Mejor precio]]*(1-$F$2))</f>
        <v>3271.436784</v>
      </c>
      <c r="F8423" s="12" t="s">
        <v>31</v>
      </c>
      <c r="G8423" s="15"/>
      <c r="H8423" s="14" t="n">
        <f aca="false">IFERROR(IF($F$3=0,"-",Tabla1[[#This Row],[Precio de Cliente neto]]*(1+$F$3)),"-")</f>
        <v>5452.39464</v>
      </c>
      <c r="I8423" s="14" t="n">
        <v>5192.7568</v>
      </c>
      <c r="J8423" s="14" t="n">
        <v>4673.48112</v>
      </c>
    </row>
    <row r="8424" customFormat="false" ht="15" hidden="false" customHeight="false" outlineLevel="0" collapsed="false">
      <c r="A8424" s="12" t="n">
        <v>89143</v>
      </c>
      <c r="B8424" s="13" t="s">
        <v>8437</v>
      </c>
      <c r="C8424" s="14" t="n">
        <f aca="false">IF($F$2=0," - ",Tabla1[[#This Row],[Base Precio de Lista neto]])</f>
        <v>2466.5163</v>
      </c>
      <c r="D8424" s="14" t="n">
        <f aca="false">IF($F$2=0," - ",Tabla1[[#This Row],[Base Precio de Lista neto]]*(1-$F$2))</f>
        <v>1726.56141</v>
      </c>
      <c r="E8424" s="14" t="n">
        <f aca="false">IF($F$2=0," - ",Tabla1[[#This Row],[Base para Mejor precio]]*(1-$F$2))</f>
        <v>1553.905269</v>
      </c>
      <c r="F8424" s="12" t="s">
        <v>31</v>
      </c>
      <c r="G8424" s="15"/>
      <c r="H8424" s="14" t="n">
        <f aca="false">IFERROR(IF($F$3=0,"-",Tabla1[[#This Row],[Precio de Cliente neto]]*(1+$F$3)),"-")</f>
        <v>2589.842115</v>
      </c>
      <c r="I8424" s="14" t="n">
        <v>2466.5163</v>
      </c>
      <c r="J8424" s="14" t="n">
        <v>2219.86467</v>
      </c>
    </row>
    <row r="8425" customFormat="false" ht="15" hidden="false" customHeight="false" outlineLevel="0" collapsed="false">
      <c r="A8425" s="12" t="n">
        <v>89144</v>
      </c>
      <c r="B8425" s="13" t="s">
        <v>8438</v>
      </c>
      <c r="C8425" s="14" t="n">
        <f aca="false">IF($F$2=0," - ",Tabla1[[#This Row],[Base Precio de Lista neto]])</f>
        <v>3309.9827</v>
      </c>
      <c r="D8425" s="14" t="n">
        <f aca="false">IF($F$2=0," - ",Tabla1[[#This Row],[Base Precio de Lista neto]]*(1-$F$2))</f>
        <v>2316.98789</v>
      </c>
      <c r="E8425" s="14" t="n">
        <f aca="false">IF($F$2=0," - ",Tabla1[[#This Row],[Base para Mejor precio]]*(1-$F$2))</f>
        <v>2085.289101</v>
      </c>
      <c r="F8425" s="12" t="s">
        <v>31</v>
      </c>
      <c r="G8425" s="15"/>
      <c r="H8425" s="14" t="n">
        <f aca="false">IFERROR(IF($F$3=0,"-",Tabla1[[#This Row],[Precio de Cliente neto]]*(1+$F$3)),"-")</f>
        <v>3475.481835</v>
      </c>
      <c r="I8425" s="14" t="n">
        <v>3309.9827</v>
      </c>
      <c r="J8425" s="14" t="n">
        <v>2978.98443</v>
      </c>
    </row>
    <row r="8426" customFormat="false" ht="15" hidden="false" customHeight="false" outlineLevel="0" collapsed="false">
      <c r="A8426" s="12" t="n">
        <v>89145</v>
      </c>
      <c r="B8426" s="13" t="s">
        <v>8439</v>
      </c>
      <c r="C8426" s="14" t="n">
        <f aca="false">IF($F$2=0," - ",Tabla1[[#This Row],[Base Precio de Lista neto]])</f>
        <v>5932.1874</v>
      </c>
      <c r="D8426" s="14" t="n">
        <f aca="false">IF($F$2=0," - ",Tabla1[[#This Row],[Base Precio de Lista neto]]*(1-$F$2))</f>
        <v>4152.53118</v>
      </c>
      <c r="E8426" s="14" t="n">
        <f aca="false">IF($F$2=0," - ",Tabla1[[#This Row],[Base para Mejor precio]]*(1-$F$2))</f>
        <v>3737.278062</v>
      </c>
      <c r="F8426" s="12" t="s">
        <v>31</v>
      </c>
      <c r="G8426" s="15"/>
      <c r="H8426" s="14" t="n">
        <f aca="false">IFERROR(IF($F$3=0,"-",Tabla1[[#This Row],[Precio de Cliente neto]]*(1+$F$3)),"-")</f>
        <v>6228.79677</v>
      </c>
      <c r="I8426" s="14" t="n">
        <v>5932.1874</v>
      </c>
      <c r="J8426" s="14" t="n">
        <v>5338.96866</v>
      </c>
    </row>
    <row r="8427" customFormat="false" ht="15" hidden="false" customHeight="false" outlineLevel="0" collapsed="false">
      <c r="A8427" s="12" t="n">
        <v>89146</v>
      </c>
      <c r="B8427" s="13" t="s">
        <v>8440</v>
      </c>
      <c r="C8427" s="14" t="n">
        <f aca="false">IF($F$2=0," - ",Tabla1[[#This Row],[Base Precio de Lista neto]])</f>
        <v>4126.2638</v>
      </c>
      <c r="D8427" s="14" t="n">
        <f aca="false">IF($F$2=0," - ",Tabla1[[#This Row],[Base Precio de Lista neto]]*(1-$F$2))</f>
        <v>2888.38466</v>
      </c>
      <c r="E8427" s="14" t="n">
        <f aca="false">IF($F$2=0," - ",Tabla1[[#This Row],[Base para Mejor precio]]*(1-$F$2))</f>
        <v>2599.546194</v>
      </c>
      <c r="F8427" s="12" t="s">
        <v>31</v>
      </c>
      <c r="G8427" s="15"/>
      <c r="H8427" s="14" t="n">
        <f aca="false">IFERROR(IF($F$3=0,"-",Tabla1[[#This Row],[Precio de Cliente neto]]*(1+$F$3)),"-")</f>
        <v>4332.57699</v>
      </c>
      <c r="I8427" s="14" t="n">
        <v>4126.2638</v>
      </c>
      <c r="J8427" s="14" t="n">
        <v>3713.63742</v>
      </c>
    </row>
    <row r="8428" customFormat="false" ht="15" hidden="false" customHeight="false" outlineLevel="0" collapsed="false">
      <c r="A8428" s="12" t="n">
        <v>89147</v>
      </c>
      <c r="B8428" s="13" t="s">
        <v>8441</v>
      </c>
      <c r="C8428" s="14" t="n">
        <f aca="false">IF($F$2=0," - ",Tabla1[[#This Row],[Base Precio de Lista neto]])</f>
        <v>4383.8406</v>
      </c>
      <c r="D8428" s="14" t="n">
        <f aca="false">IF($F$2=0," - ",Tabla1[[#This Row],[Base Precio de Lista neto]]*(1-$F$2))</f>
        <v>3068.68842</v>
      </c>
      <c r="E8428" s="14" t="n">
        <f aca="false">IF($F$2=0," - ",Tabla1[[#This Row],[Base para Mejor precio]]*(1-$F$2))</f>
        <v>2761.819578</v>
      </c>
      <c r="F8428" s="12" t="s">
        <v>31</v>
      </c>
      <c r="G8428" s="15"/>
      <c r="H8428" s="14" t="n">
        <f aca="false">IFERROR(IF($F$3=0,"-",Tabla1[[#This Row],[Precio de Cliente neto]]*(1+$F$3)),"-")</f>
        <v>4603.03263</v>
      </c>
      <c r="I8428" s="14" t="n">
        <v>4383.8406</v>
      </c>
      <c r="J8428" s="14" t="n">
        <v>3945.45654</v>
      </c>
    </row>
    <row r="8429" customFormat="false" ht="15" hidden="false" customHeight="false" outlineLevel="0" collapsed="false">
      <c r="A8429" s="12" t="n">
        <v>89148</v>
      </c>
      <c r="B8429" s="13" t="s">
        <v>8442</v>
      </c>
      <c r="C8429" s="14" t="n">
        <f aca="false">IF($F$2=0," - ",Tabla1[[#This Row],[Base Precio de Lista neto]])</f>
        <v>7952.1888</v>
      </c>
      <c r="D8429" s="14" t="n">
        <f aca="false">IF($F$2=0," - ",Tabla1[[#This Row],[Base Precio de Lista neto]]*(1-$F$2))</f>
        <v>5566.53216</v>
      </c>
      <c r="E8429" s="14" t="n">
        <f aca="false">IF($F$2=0," - ",Tabla1[[#This Row],[Base para Mejor precio]]*(1-$F$2))</f>
        <v>5009.878944</v>
      </c>
      <c r="F8429" s="12" t="s">
        <v>31</v>
      </c>
      <c r="G8429" s="15"/>
      <c r="H8429" s="14" t="n">
        <f aca="false">IFERROR(IF($F$3=0,"-",Tabla1[[#This Row],[Precio de Cliente neto]]*(1+$F$3)),"-")</f>
        <v>8349.79824</v>
      </c>
      <c r="I8429" s="14" t="n">
        <v>7952.1888</v>
      </c>
      <c r="J8429" s="14" t="n">
        <v>7156.96992</v>
      </c>
    </row>
    <row r="8430" customFormat="false" ht="15" hidden="false" customHeight="false" outlineLevel="0" collapsed="false">
      <c r="A8430" s="12" t="n">
        <v>89160</v>
      </c>
      <c r="B8430" s="13" t="s">
        <v>8443</v>
      </c>
      <c r="C8430" s="14" t="n">
        <f aca="false">IF($F$2=0," - ",Tabla1[[#This Row],[Base Precio de Lista neto]])</f>
        <v>1661.6178</v>
      </c>
      <c r="D8430" s="14" t="n">
        <f aca="false">IF($F$2=0," - ",Tabla1[[#This Row],[Base Precio de Lista neto]]*(1-$F$2))</f>
        <v>1163.13246</v>
      </c>
      <c r="E8430" s="14" t="n">
        <f aca="false">IF($F$2=0," - ",Tabla1[[#This Row],[Base para Mejor precio]]*(1-$F$2))</f>
        <v>1046.819214</v>
      </c>
      <c r="F8430" s="12" t="s">
        <v>31</v>
      </c>
      <c r="G8430" s="15"/>
      <c r="H8430" s="14" t="n">
        <f aca="false">IFERROR(IF($F$3=0,"-",Tabla1[[#This Row],[Precio de Cliente neto]]*(1+$F$3)),"-")</f>
        <v>1744.69869</v>
      </c>
      <c r="I8430" s="14" t="n">
        <v>1661.6178</v>
      </c>
      <c r="J8430" s="14" t="n">
        <v>1495.45602</v>
      </c>
    </row>
    <row r="8431" customFormat="false" ht="15" hidden="false" customHeight="false" outlineLevel="0" collapsed="false">
      <c r="A8431" s="12" t="n">
        <v>89161</v>
      </c>
      <c r="B8431" s="13" t="s">
        <v>8444</v>
      </c>
      <c r="C8431" s="14" t="n">
        <f aca="false">IF($F$2=0," - ",Tabla1[[#This Row],[Base Precio de Lista neto]])</f>
        <v>2157.1749</v>
      </c>
      <c r="D8431" s="14" t="n">
        <f aca="false">IF($F$2=0," - ",Tabla1[[#This Row],[Base Precio de Lista neto]]*(1-$F$2))</f>
        <v>1510.02243</v>
      </c>
      <c r="E8431" s="14" t="n">
        <f aca="false">IF($F$2=0," - ",Tabla1[[#This Row],[Base para Mejor precio]]*(1-$F$2))</f>
        <v>1359.020187</v>
      </c>
      <c r="F8431" s="12" t="s">
        <v>31</v>
      </c>
      <c r="G8431" s="15"/>
      <c r="H8431" s="14" t="n">
        <f aca="false">IFERROR(IF($F$3=0,"-",Tabla1[[#This Row],[Precio de Cliente neto]]*(1+$F$3)),"-")</f>
        <v>2265.033645</v>
      </c>
      <c r="I8431" s="14" t="n">
        <v>2157.1749</v>
      </c>
      <c r="J8431" s="14" t="n">
        <v>1941.45741</v>
      </c>
    </row>
    <row r="8432" customFormat="false" ht="15" hidden="false" customHeight="false" outlineLevel="0" collapsed="false">
      <c r="A8432" s="12" t="n">
        <v>89162</v>
      </c>
      <c r="B8432" s="13" t="s">
        <v>8445</v>
      </c>
      <c r="C8432" s="14" t="n">
        <f aca="false">IF($F$2=0," - ",Tabla1[[#This Row],[Base Precio de Lista neto]])</f>
        <v>4516.3101</v>
      </c>
      <c r="D8432" s="14" t="n">
        <f aca="false">IF($F$2=0," - ",Tabla1[[#This Row],[Base Precio de Lista neto]]*(1-$F$2))</f>
        <v>3161.41707</v>
      </c>
      <c r="E8432" s="14" t="n">
        <f aca="false">IF($F$2=0," - ",Tabla1[[#This Row],[Base para Mejor precio]]*(1-$F$2))</f>
        <v>2845.275363</v>
      </c>
      <c r="F8432" s="12" t="s">
        <v>31</v>
      </c>
      <c r="G8432" s="15"/>
      <c r="H8432" s="14" t="n">
        <f aca="false">IFERROR(IF($F$3=0,"-",Tabla1[[#This Row],[Precio de Cliente neto]]*(1+$F$3)),"-")</f>
        <v>4742.125605</v>
      </c>
      <c r="I8432" s="14" t="n">
        <v>4516.3101</v>
      </c>
      <c r="J8432" s="14" t="n">
        <v>4064.67909</v>
      </c>
    </row>
    <row r="8433" customFormat="false" ht="15" hidden="false" customHeight="false" outlineLevel="0" collapsed="false">
      <c r="A8433" s="12" t="n">
        <v>89163</v>
      </c>
      <c r="B8433" s="13" t="s">
        <v>8446</v>
      </c>
      <c r="C8433" s="14" t="n">
        <f aca="false">IF($F$2=0," - ",Tabla1[[#This Row],[Base Precio de Lista neto]])</f>
        <v>1011.2202</v>
      </c>
      <c r="D8433" s="14" t="n">
        <f aca="false">IF($F$2=0," - ",Tabla1[[#This Row],[Base Precio de Lista neto]]*(1-$F$2))</f>
        <v>707.85414</v>
      </c>
      <c r="E8433" s="14" t="n">
        <f aca="false">IF($F$2=0," - ",Tabla1[[#This Row],[Base para Mejor precio]]*(1-$F$2))</f>
        <v>637.068726</v>
      </c>
      <c r="F8433" s="12" t="s">
        <v>31</v>
      </c>
      <c r="G8433" s="15"/>
      <c r="H8433" s="14" t="n">
        <f aca="false">IFERROR(IF($F$3=0,"-",Tabla1[[#This Row],[Precio de Cliente neto]]*(1+$F$3)),"-")</f>
        <v>1061.78121</v>
      </c>
      <c r="I8433" s="14" t="n">
        <v>1011.2202</v>
      </c>
      <c r="J8433" s="14" t="n">
        <v>910.09818</v>
      </c>
    </row>
    <row r="8434" customFormat="false" ht="15" hidden="false" customHeight="false" outlineLevel="0" collapsed="false">
      <c r="A8434" s="12" t="n">
        <v>89164</v>
      </c>
      <c r="B8434" s="13" t="s">
        <v>8447</v>
      </c>
      <c r="C8434" s="14" t="n">
        <f aca="false">IF($F$2=0," - ",Tabla1[[#This Row],[Base Precio de Lista neto]])</f>
        <v>1483.2172</v>
      </c>
      <c r="D8434" s="14" t="n">
        <f aca="false">IF($F$2=0," - ",Tabla1[[#This Row],[Base Precio de Lista neto]]*(1-$F$2))</f>
        <v>1038.25204</v>
      </c>
      <c r="E8434" s="14" t="n">
        <f aca="false">IF($F$2=0," - ",Tabla1[[#This Row],[Base para Mejor precio]]*(1-$F$2))</f>
        <v>934.426836</v>
      </c>
      <c r="F8434" s="12" t="s">
        <v>31</v>
      </c>
      <c r="G8434" s="15"/>
      <c r="H8434" s="14" t="n">
        <f aca="false">IFERROR(IF($F$3=0,"-",Tabla1[[#This Row],[Precio de Cliente neto]]*(1+$F$3)),"-")</f>
        <v>1557.37806</v>
      </c>
      <c r="I8434" s="14" t="n">
        <v>1483.2172</v>
      </c>
      <c r="J8434" s="14" t="n">
        <v>1334.89548</v>
      </c>
    </row>
    <row r="8435" customFormat="false" ht="15" hidden="false" customHeight="false" outlineLevel="0" collapsed="false">
      <c r="A8435" s="12" t="n">
        <v>89165</v>
      </c>
      <c r="B8435" s="13" t="s">
        <v>8448</v>
      </c>
      <c r="C8435" s="14" t="n">
        <f aca="false">IF($F$2=0," - ",Tabla1[[#This Row],[Base Precio de Lista neto]])</f>
        <v>3977.314</v>
      </c>
      <c r="D8435" s="14" t="n">
        <f aca="false">IF($F$2=0," - ",Tabla1[[#This Row],[Base Precio de Lista neto]]*(1-$F$2))</f>
        <v>2784.1198</v>
      </c>
      <c r="E8435" s="14" t="n">
        <f aca="false">IF($F$2=0," - ",Tabla1[[#This Row],[Base para Mejor precio]]*(1-$F$2))</f>
        <v>2505.70782</v>
      </c>
      <c r="F8435" s="12" t="s">
        <v>31</v>
      </c>
      <c r="G8435" s="15"/>
      <c r="H8435" s="14" t="n">
        <f aca="false">IFERROR(IF($F$3=0,"-",Tabla1[[#This Row],[Precio de Cliente neto]]*(1+$F$3)),"-")</f>
        <v>4176.1797</v>
      </c>
      <c r="I8435" s="14" t="n">
        <v>3977.314</v>
      </c>
      <c r="J8435" s="14" t="n">
        <v>3579.5826</v>
      </c>
    </row>
    <row r="8436" customFormat="false" ht="15" hidden="false" customHeight="false" outlineLevel="0" collapsed="false">
      <c r="A8436" s="12" t="n">
        <v>89166</v>
      </c>
      <c r="B8436" s="13" t="s">
        <v>8449</v>
      </c>
      <c r="C8436" s="14" t="n">
        <f aca="false">IF($F$2=0," - ",Tabla1[[#This Row],[Base Precio de Lista neto]])</f>
        <v>720.3987</v>
      </c>
      <c r="D8436" s="14" t="n">
        <f aca="false">IF($F$2=0," - ",Tabla1[[#This Row],[Base Precio de Lista neto]]*(1-$F$2))</f>
        <v>504.27909</v>
      </c>
      <c r="E8436" s="14" t="n">
        <f aca="false">IF($F$2=0," - ",Tabla1[[#This Row],[Base para Mejor precio]]*(1-$F$2))</f>
        <v>453.851181</v>
      </c>
      <c r="F8436" s="12" t="s">
        <v>31</v>
      </c>
      <c r="G8436" s="15"/>
      <c r="H8436" s="14" t="n">
        <f aca="false">IFERROR(IF($F$3=0,"-",Tabla1[[#This Row],[Precio de Cliente neto]]*(1+$F$3)),"-")</f>
        <v>756.418635</v>
      </c>
      <c r="I8436" s="14" t="n">
        <v>720.3987</v>
      </c>
      <c r="J8436" s="14" t="n">
        <v>648.35883</v>
      </c>
    </row>
    <row r="8437" customFormat="false" ht="15" hidden="false" customHeight="false" outlineLevel="0" collapsed="false">
      <c r="A8437" s="12" t="n">
        <v>89167</v>
      </c>
      <c r="B8437" s="13" t="s">
        <v>8450</v>
      </c>
      <c r="C8437" s="14" t="n">
        <f aca="false">IF($F$2=0," - ",Tabla1[[#This Row],[Base Precio de Lista neto]])</f>
        <v>1347.9153</v>
      </c>
      <c r="D8437" s="14" t="n">
        <f aca="false">IF($F$2=0," - ",Tabla1[[#This Row],[Base Precio de Lista neto]]*(1-$F$2))</f>
        <v>943.54071</v>
      </c>
      <c r="E8437" s="14" t="n">
        <f aca="false">IF($F$2=0," - ",Tabla1[[#This Row],[Base para Mejor precio]]*(1-$F$2))</f>
        <v>849.186639</v>
      </c>
      <c r="F8437" s="12" t="s">
        <v>31</v>
      </c>
      <c r="G8437" s="15"/>
      <c r="H8437" s="14" t="n">
        <f aca="false">IFERROR(IF($F$3=0,"-",Tabla1[[#This Row],[Precio de Cliente neto]]*(1+$F$3)),"-")</f>
        <v>1415.311065</v>
      </c>
      <c r="I8437" s="14" t="n">
        <v>1347.9153</v>
      </c>
      <c r="J8437" s="14" t="n">
        <v>1213.12377</v>
      </c>
    </row>
    <row r="8438" customFormat="false" ht="15" hidden="false" customHeight="false" outlineLevel="0" collapsed="false">
      <c r="A8438" s="12" t="n">
        <v>89168</v>
      </c>
      <c r="B8438" s="13" t="s">
        <v>8451</v>
      </c>
      <c r="C8438" s="14" t="n">
        <f aca="false">IF($F$2=0," - ",Tabla1[[#This Row],[Base Precio de Lista neto]])</f>
        <v>2125.4598</v>
      </c>
      <c r="D8438" s="14" t="n">
        <f aca="false">IF($F$2=0," - ",Tabla1[[#This Row],[Base Precio de Lista neto]]*(1-$F$2))</f>
        <v>1487.82186</v>
      </c>
      <c r="E8438" s="14" t="n">
        <f aca="false">IF($F$2=0," - ",Tabla1[[#This Row],[Base para Mejor precio]]*(1-$F$2))</f>
        <v>1339.039674</v>
      </c>
      <c r="F8438" s="12" t="s">
        <v>31</v>
      </c>
      <c r="G8438" s="15"/>
      <c r="H8438" s="14" t="n">
        <f aca="false">IFERROR(IF($F$3=0,"-",Tabla1[[#This Row],[Precio de Cliente neto]]*(1+$F$3)),"-")</f>
        <v>2231.73279</v>
      </c>
      <c r="I8438" s="14" t="n">
        <v>2125.4598</v>
      </c>
      <c r="J8438" s="14" t="n">
        <v>1912.91382</v>
      </c>
    </row>
    <row r="8439" customFormat="false" ht="15" hidden="false" customHeight="false" outlineLevel="0" collapsed="false">
      <c r="A8439" s="12" t="n">
        <v>89169</v>
      </c>
      <c r="B8439" s="13" t="s">
        <v>8452</v>
      </c>
      <c r="C8439" s="14" t="n">
        <f aca="false">IF($F$2=0," - ",Tabla1[[#This Row],[Base Precio de Lista neto]])</f>
        <v>2368.3091</v>
      </c>
      <c r="D8439" s="14" t="n">
        <f aca="false">IF($F$2=0," - ",Tabla1[[#This Row],[Base Precio de Lista neto]]*(1-$F$2))</f>
        <v>1657.81637</v>
      </c>
      <c r="E8439" s="14" t="n">
        <f aca="false">IF($F$2=0," - ",Tabla1[[#This Row],[Base para Mejor precio]]*(1-$F$2))</f>
        <v>1492.034733</v>
      </c>
      <c r="F8439" s="12" t="s">
        <v>31</v>
      </c>
      <c r="G8439" s="15"/>
      <c r="H8439" s="14" t="n">
        <f aca="false">IFERROR(IF($F$3=0,"-",Tabla1[[#This Row],[Precio de Cliente neto]]*(1+$F$3)),"-")</f>
        <v>2486.724555</v>
      </c>
      <c r="I8439" s="14" t="n">
        <v>2368.3091</v>
      </c>
      <c r="J8439" s="14" t="n">
        <v>2131.47819</v>
      </c>
    </row>
    <row r="8440" customFormat="false" ht="15" hidden="false" customHeight="false" outlineLevel="0" collapsed="false">
      <c r="A8440" s="12" t="n">
        <v>89170</v>
      </c>
      <c r="B8440" s="13" t="s">
        <v>8453</v>
      </c>
      <c r="C8440" s="14" t="n">
        <f aca="false">IF($F$2=0," - ",Tabla1[[#This Row],[Base Precio de Lista neto]])</f>
        <v>3374.4332</v>
      </c>
      <c r="D8440" s="14" t="n">
        <f aca="false">IF($F$2=0," - ",Tabla1[[#This Row],[Base Precio de Lista neto]]*(1-$F$2))</f>
        <v>2362.10324</v>
      </c>
      <c r="E8440" s="14" t="n">
        <f aca="false">IF($F$2=0," - ",Tabla1[[#This Row],[Base para Mejor precio]]*(1-$F$2))</f>
        <v>2125.892916</v>
      </c>
      <c r="F8440" s="12" t="s">
        <v>31</v>
      </c>
      <c r="G8440" s="15"/>
      <c r="H8440" s="14" t="n">
        <f aca="false">IFERROR(IF($F$3=0,"-",Tabla1[[#This Row],[Precio de Cliente neto]]*(1+$F$3)),"-")</f>
        <v>3543.15486</v>
      </c>
      <c r="I8440" s="14" t="n">
        <v>3374.4332</v>
      </c>
      <c r="J8440" s="14" t="n">
        <v>3036.98988</v>
      </c>
    </row>
    <row r="8441" customFormat="false" ht="15" hidden="false" customHeight="false" outlineLevel="0" collapsed="false">
      <c r="A8441" s="12" t="n">
        <v>89171</v>
      </c>
      <c r="B8441" s="13" t="s">
        <v>8454</v>
      </c>
      <c r="C8441" s="14" t="n">
        <f aca="false">IF($F$2=0," - ",Tabla1[[#This Row],[Base Precio de Lista neto]])</f>
        <v>5624.6034</v>
      </c>
      <c r="D8441" s="14" t="n">
        <f aca="false">IF($F$2=0," - ",Tabla1[[#This Row],[Base Precio de Lista neto]]*(1-$F$2))</f>
        <v>3937.22238</v>
      </c>
      <c r="E8441" s="14" t="n">
        <f aca="false">IF($F$2=0," - ",Tabla1[[#This Row],[Base para Mejor precio]]*(1-$F$2))</f>
        <v>3543.500142</v>
      </c>
      <c r="F8441" s="12" t="s">
        <v>31</v>
      </c>
      <c r="G8441" s="15"/>
      <c r="H8441" s="14" t="n">
        <f aca="false">IFERROR(IF($F$3=0,"-",Tabla1[[#This Row],[Precio de Cliente neto]]*(1+$F$3)),"-")</f>
        <v>5905.83357</v>
      </c>
      <c r="I8441" s="14" t="n">
        <v>5624.6034</v>
      </c>
      <c r="J8441" s="14" t="n">
        <v>5062.14306</v>
      </c>
    </row>
    <row r="8442" customFormat="false" ht="15" hidden="false" customHeight="false" outlineLevel="0" collapsed="false">
      <c r="A8442" s="12" t="n">
        <v>89172</v>
      </c>
      <c r="B8442" s="13" t="s">
        <v>8455</v>
      </c>
      <c r="C8442" s="14" t="n">
        <f aca="false">IF($F$2=0," - ",Tabla1[[#This Row],[Base Precio de Lista neto]])</f>
        <v>944.2208</v>
      </c>
      <c r="D8442" s="14" t="n">
        <f aca="false">IF($F$2=0," - ",Tabla1[[#This Row],[Base Precio de Lista neto]]*(1-$F$2))</f>
        <v>660.95456</v>
      </c>
      <c r="E8442" s="14" t="n">
        <f aca="false">IF($F$2=0," - ",Tabla1[[#This Row],[Base para Mejor precio]]*(1-$F$2))</f>
        <v>594.859104</v>
      </c>
      <c r="F8442" s="12" t="s">
        <v>31</v>
      </c>
      <c r="G8442" s="15"/>
      <c r="H8442" s="14" t="n">
        <f aca="false">IFERROR(IF($F$3=0,"-",Tabla1[[#This Row],[Precio de Cliente neto]]*(1+$F$3)),"-")</f>
        <v>991.43184</v>
      </c>
      <c r="I8442" s="14" t="n">
        <v>944.2208</v>
      </c>
      <c r="J8442" s="14" t="n">
        <v>849.79872</v>
      </c>
    </row>
    <row r="8443" customFormat="false" ht="15" hidden="false" customHeight="false" outlineLevel="0" collapsed="false">
      <c r="A8443" s="12" t="n">
        <v>89173</v>
      </c>
      <c r="B8443" s="13" t="s">
        <v>8456</v>
      </c>
      <c r="C8443" s="14" t="n">
        <f aca="false">IF($F$2=0," - ",Tabla1[[#This Row],[Base Precio de Lista neto]])</f>
        <v>1550.4993</v>
      </c>
      <c r="D8443" s="14" t="n">
        <f aca="false">IF($F$2=0," - ",Tabla1[[#This Row],[Base Precio de Lista neto]]*(1-$F$2))</f>
        <v>1085.34951</v>
      </c>
      <c r="E8443" s="14" t="n">
        <f aca="false">IF($F$2=0," - ",Tabla1[[#This Row],[Base para Mejor precio]]*(1-$F$2))</f>
        <v>976.814559</v>
      </c>
      <c r="F8443" s="12" t="s">
        <v>31</v>
      </c>
      <c r="G8443" s="15"/>
      <c r="H8443" s="14" t="n">
        <f aca="false">IFERROR(IF($F$3=0,"-",Tabla1[[#This Row],[Precio de Cliente neto]]*(1+$F$3)),"-")</f>
        <v>1628.024265</v>
      </c>
      <c r="I8443" s="14" t="n">
        <v>1550.4993</v>
      </c>
      <c r="J8443" s="14" t="n">
        <v>1395.44937</v>
      </c>
    </row>
    <row r="8444" customFormat="false" ht="15" hidden="false" customHeight="false" outlineLevel="0" collapsed="false">
      <c r="A8444" s="12" t="n">
        <v>89174</v>
      </c>
      <c r="B8444" s="13" t="s">
        <v>8457</v>
      </c>
      <c r="C8444" s="14" t="n">
        <f aca="false">IF($F$2=0," - ",Tabla1[[#This Row],[Base Precio de Lista neto]])</f>
        <v>2831.5854</v>
      </c>
      <c r="D8444" s="14" t="n">
        <f aca="false">IF($F$2=0," - ",Tabla1[[#This Row],[Base Precio de Lista neto]]*(1-$F$2))</f>
        <v>1982.10978</v>
      </c>
      <c r="E8444" s="14" t="n">
        <f aca="false">IF($F$2=0," - ",Tabla1[[#This Row],[Base para Mejor precio]]*(1-$F$2))</f>
        <v>1783.898802</v>
      </c>
      <c r="F8444" s="12" t="s">
        <v>31</v>
      </c>
      <c r="G8444" s="15"/>
      <c r="H8444" s="14" t="n">
        <f aca="false">IFERROR(IF($F$3=0,"-",Tabla1[[#This Row],[Precio de Cliente neto]]*(1+$F$3)),"-")</f>
        <v>2973.16467</v>
      </c>
      <c r="I8444" s="14" t="n">
        <v>2831.5854</v>
      </c>
      <c r="J8444" s="14" t="n">
        <v>2548.42686</v>
      </c>
    </row>
    <row r="8445" customFormat="false" ht="15" hidden="false" customHeight="false" outlineLevel="0" collapsed="false">
      <c r="A8445" s="12" t="n">
        <v>89175</v>
      </c>
      <c r="B8445" s="13" t="s">
        <v>8458</v>
      </c>
      <c r="C8445" s="14" t="n">
        <f aca="false">IF($F$2=0," - ",Tabla1[[#This Row],[Base Precio de Lista neto]])</f>
        <v>539.7327</v>
      </c>
      <c r="D8445" s="14" t="n">
        <f aca="false">IF($F$2=0," - ",Tabla1[[#This Row],[Base Precio de Lista neto]]*(1-$F$2))</f>
        <v>377.81289</v>
      </c>
      <c r="E8445" s="14" t="n">
        <f aca="false">IF($F$2=0," - ",Tabla1[[#This Row],[Base para Mejor precio]]*(1-$F$2))</f>
        <v>340.031601</v>
      </c>
      <c r="F8445" s="12" t="s">
        <v>31</v>
      </c>
      <c r="G8445" s="15"/>
      <c r="H8445" s="14" t="n">
        <f aca="false">IFERROR(IF($F$3=0,"-",Tabla1[[#This Row],[Precio de Cliente neto]]*(1+$F$3)),"-")</f>
        <v>566.719335</v>
      </c>
      <c r="I8445" s="14" t="n">
        <v>539.7327</v>
      </c>
      <c r="J8445" s="14" t="n">
        <v>485.75943</v>
      </c>
    </row>
    <row r="8446" customFormat="false" ht="15" hidden="false" customHeight="false" outlineLevel="0" collapsed="false">
      <c r="A8446" s="12" t="n">
        <v>89176</v>
      </c>
      <c r="B8446" s="13" t="s">
        <v>8459</v>
      </c>
      <c r="C8446" s="14" t="n">
        <f aca="false">IF($F$2=0," - ",Tabla1[[#This Row],[Base Precio de Lista neto]])</f>
        <v>1483.2172</v>
      </c>
      <c r="D8446" s="14" t="n">
        <f aca="false">IF($F$2=0," - ",Tabla1[[#This Row],[Base Precio de Lista neto]]*(1-$F$2))</f>
        <v>1038.25204</v>
      </c>
      <c r="E8446" s="14" t="n">
        <f aca="false">IF($F$2=0," - ",Tabla1[[#This Row],[Base para Mejor precio]]*(1-$F$2))</f>
        <v>934.426836</v>
      </c>
      <c r="F8446" s="12" t="s">
        <v>31</v>
      </c>
      <c r="G8446" s="15"/>
      <c r="H8446" s="14" t="n">
        <f aca="false">IFERROR(IF($F$3=0,"-",Tabla1[[#This Row],[Precio de Cliente neto]]*(1+$F$3)),"-")</f>
        <v>1557.37806</v>
      </c>
      <c r="I8446" s="14" t="n">
        <v>1483.2172</v>
      </c>
      <c r="J8446" s="14" t="n">
        <v>1334.89548</v>
      </c>
    </row>
    <row r="8447" customFormat="false" ht="15" hidden="false" customHeight="false" outlineLevel="0" collapsed="false">
      <c r="A8447" s="12" t="n">
        <v>89177</v>
      </c>
      <c r="B8447" s="13" t="s">
        <v>8460</v>
      </c>
      <c r="C8447" s="14" t="n">
        <f aca="false">IF($F$2=0," - ",Tabla1[[#This Row],[Base Precio de Lista neto]])</f>
        <v>1887.0252</v>
      </c>
      <c r="D8447" s="14" t="n">
        <f aca="false">IF($F$2=0," - ",Tabla1[[#This Row],[Base Precio de Lista neto]]*(1-$F$2))</f>
        <v>1320.91764</v>
      </c>
      <c r="E8447" s="14" t="n">
        <f aca="false">IF($F$2=0," - ",Tabla1[[#This Row],[Base para Mejor precio]]*(1-$F$2))</f>
        <v>1188.825876</v>
      </c>
      <c r="F8447" s="12" t="s">
        <v>31</v>
      </c>
      <c r="G8447" s="15"/>
      <c r="H8447" s="14" t="n">
        <f aca="false">IFERROR(IF($F$3=0,"-",Tabla1[[#This Row],[Precio de Cliente neto]]*(1+$F$3)),"-")</f>
        <v>1981.37646</v>
      </c>
      <c r="I8447" s="14" t="n">
        <v>1887.0252</v>
      </c>
      <c r="J8447" s="14" t="n">
        <v>1698.32268</v>
      </c>
    </row>
    <row r="8448" customFormat="false" ht="15" hidden="false" customHeight="false" outlineLevel="0" collapsed="false">
      <c r="A8448" s="12" t="n">
        <v>89178</v>
      </c>
      <c r="B8448" s="13" t="s">
        <v>8461</v>
      </c>
      <c r="C8448" s="14" t="n">
        <f aca="false">IF($F$2=0," - ",Tabla1[[#This Row],[Base Precio de Lista neto]])</f>
        <v>4112.0468</v>
      </c>
      <c r="D8448" s="14" t="n">
        <f aca="false">IF($F$2=0," - ",Tabla1[[#This Row],[Base Precio de Lista neto]]*(1-$F$2))</f>
        <v>2878.43276</v>
      </c>
      <c r="E8448" s="14" t="n">
        <f aca="false">IF($F$2=0," - ",Tabla1[[#This Row],[Base para Mejor precio]]*(1-$F$2))</f>
        <v>2590.589484</v>
      </c>
      <c r="F8448" s="12" t="s">
        <v>31</v>
      </c>
      <c r="G8448" s="15"/>
      <c r="H8448" s="14" t="n">
        <f aca="false">IFERROR(IF($F$3=0,"-",Tabla1[[#This Row],[Precio de Cliente neto]]*(1+$F$3)),"-")</f>
        <v>4317.64914</v>
      </c>
      <c r="I8448" s="14" t="n">
        <v>4112.0468</v>
      </c>
      <c r="J8448" s="14" t="n">
        <v>3700.84212</v>
      </c>
    </row>
    <row r="8449" customFormat="false" ht="15" hidden="false" customHeight="false" outlineLevel="0" collapsed="false">
      <c r="A8449" s="12" t="n">
        <v>89179</v>
      </c>
      <c r="B8449" s="13" t="s">
        <v>8462</v>
      </c>
      <c r="C8449" s="14" t="n">
        <f aca="false">IF($F$2=0," - ",Tabla1[[#This Row],[Base Precio de Lista neto]])</f>
        <v>6336.1095</v>
      </c>
      <c r="D8449" s="14" t="n">
        <f aca="false">IF($F$2=0," - ",Tabla1[[#This Row],[Base Precio de Lista neto]]*(1-$F$2))</f>
        <v>4435.27665</v>
      </c>
      <c r="E8449" s="14" t="n">
        <f aca="false">IF($F$2=0," - ",Tabla1[[#This Row],[Base para Mejor precio]]*(1-$F$2))</f>
        <v>3991.748985</v>
      </c>
      <c r="F8449" s="12" t="s">
        <v>31</v>
      </c>
      <c r="G8449" s="15"/>
      <c r="H8449" s="14" t="n">
        <f aca="false">IFERROR(IF($F$3=0,"-",Tabla1[[#This Row],[Precio de Cliente neto]]*(1+$F$3)),"-")</f>
        <v>6652.914975</v>
      </c>
      <c r="I8449" s="14" t="n">
        <v>6336.1095</v>
      </c>
      <c r="J8449" s="14" t="n">
        <v>5702.49855</v>
      </c>
    </row>
    <row r="8450" customFormat="false" ht="15" hidden="false" customHeight="false" outlineLevel="0" collapsed="false">
      <c r="A8450" s="12" t="n">
        <v>89180</v>
      </c>
      <c r="B8450" s="13" t="s">
        <v>8463</v>
      </c>
      <c r="C8450" s="14" t="n">
        <f aca="false">IF($F$2=0," - ",Tabla1[[#This Row],[Base Precio de Lista neto]])</f>
        <v>12133.7889</v>
      </c>
      <c r="D8450" s="14" t="n">
        <f aca="false">IF($F$2=0," - ",Tabla1[[#This Row],[Base Precio de Lista neto]]*(1-$F$2))</f>
        <v>8493.65223</v>
      </c>
      <c r="E8450" s="14" t="n">
        <f aca="false">IF($F$2=0," - ",Tabla1[[#This Row],[Base para Mejor precio]]*(1-$F$2))</f>
        <v>7644.287007</v>
      </c>
      <c r="F8450" s="12" t="s">
        <v>31</v>
      </c>
      <c r="G8450" s="15"/>
      <c r="H8450" s="14" t="n">
        <f aca="false">IFERROR(IF($F$3=0,"-",Tabla1[[#This Row],[Precio de Cliente neto]]*(1+$F$3)),"-")</f>
        <v>12740.478345</v>
      </c>
      <c r="I8450" s="14" t="n">
        <v>12133.7889</v>
      </c>
      <c r="J8450" s="14" t="n">
        <v>10920.41001</v>
      </c>
    </row>
    <row r="8451" customFormat="false" ht="15" hidden="false" customHeight="false" outlineLevel="0" collapsed="false">
      <c r="A8451" s="12" t="n">
        <v>90000</v>
      </c>
      <c r="B8451" s="13" t="s">
        <v>8464</v>
      </c>
      <c r="C8451" s="14" t="n">
        <f aca="false">IF($F$2=0," - ",Tabla1[[#This Row],[Base Precio de Lista neto]])</f>
        <v>206.2323</v>
      </c>
      <c r="D8451" s="14" t="n">
        <f aca="false">IF($F$2=0," - ",Tabla1[[#This Row],[Base Precio de Lista neto]]*(1-$F$2))</f>
        <v>144.36261</v>
      </c>
      <c r="E8451" s="14" t="n">
        <f aca="false">IF($F$2=0," - ",Tabla1[[#This Row],[Base para Mejor precio]]*(1-$F$2))</f>
        <v>129.926349</v>
      </c>
      <c r="F8451" s="12" t="s">
        <v>31</v>
      </c>
      <c r="G8451" s="15"/>
      <c r="H8451" s="14" t="n">
        <f aca="false">IFERROR(IF($F$3=0,"-",Tabla1[[#This Row],[Precio de Cliente neto]]*(1+$F$3)),"-")</f>
        <v>216.543915</v>
      </c>
      <c r="I8451" s="14" t="n">
        <v>206.2323</v>
      </c>
      <c r="J8451" s="14" t="n">
        <v>185.60907</v>
      </c>
    </row>
    <row r="8452" customFormat="false" ht="15" hidden="false" customHeight="false" outlineLevel="0" collapsed="false">
      <c r="A8452" s="12" t="n">
        <v>90001</v>
      </c>
      <c r="B8452" s="13" t="s">
        <v>8465</v>
      </c>
      <c r="C8452" s="14" t="n">
        <f aca="false">IF($F$2=0," - ",Tabla1[[#This Row],[Base Precio de Lista neto]])</f>
        <v>307.4736</v>
      </c>
      <c r="D8452" s="14" t="n">
        <f aca="false">IF($F$2=0," - ",Tabla1[[#This Row],[Base Precio de Lista neto]]*(1-$F$2))</f>
        <v>215.23152</v>
      </c>
      <c r="E8452" s="14" t="n">
        <f aca="false">IF($F$2=0," - ",Tabla1[[#This Row],[Base para Mejor precio]]*(1-$F$2))</f>
        <v>193.708368</v>
      </c>
      <c r="F8452" s="12" t="s">
        <v>31</v>
      </c>
      <c r="G8452" s="15"/>
      <c r="H8452" s="14" t="n">
        <f aca="false">IFERROR(IF($F$3=0,"-",Tabla1[[#This Row],[Precio de Cliente neto]]*(1+$F$3)),"-")</f>
        <v>322.84728</v>
      </c>
      <c r="I8452" s="14" t="n">
        <v>307.4736</v>
      </c>
      <c r="J8452" s="14" t="n">
        <v>276.72624</v>
      </c>
    </row>
    <row r="8453" customFormat="false" ht="15" hidden="false" customHeight="false" outlineLevel="0" collapsed="false">
      <c r="A8453" s="12" t="n">
        <v>90002</v>
      </c>
      <c r="B8453" s="13" t="s">
        <v>8466</v>
      </c>
      <c r="C8453" s="14" t="n">
        <f aca="false">IF($F$2=0," - ",Tabla1[[#This Row],[Base Precio de Lista neto]])</f>
        <v>431.213</v>
      </c>
      <c r="D8453" s="14" t="n">
        <f aca="false">IF($F$2=0," - ",Tabla1[[#This Row],[Base Precio de Lista neto]]*(1-$F$2))</f>
        <v>301.8491</v>
      </c>
      <c r="E8453" s="14" t="n">
        <f aca="false">IF($F$2=0," - ",Tabla1[[#This Row],[Base para Mejor precio]]*(1-$F$2))</f>
        <v>271.66419</v>
      </c>
      <c r="F8453" s="12" t="s">
        <v>31</v>
      </c>
      <c r="G8453" s="15"/>
      <c r="H8453" s="14" t="n">
        <f aca="false">IFERROR(IF($F$3=0,"-",Tabla1[[#This Row],[Precio de Cliente neto]]*(1+$F$3)),"-")</f>
        <v>452.77365</v>
      </c>
      <c r="I8453" s="14" t="n">
        <v>431.213</v>
      </c>
      <c r="J8453" s="14" t="n">
        <v>388.0917</v>
      </c>
    </row>
    <row r="8454" customFormat="false" ht="15" hidden="false" customHeight="false" outlineLevel="0" collapsed="false">
      <c r="A8454" s="12" t="n">
        <v>90003</v>
      </c>
      <c r="B8454" s="13" t="s">
        <v>8467</v>
      </c>
      <c r="C8454" s="14" t="n">
        <f aca="false">IF($F$2=0," - ",Tabla1[[#This Row],[Base Precio de Lista neto]])</f>
        <v>491.2079</v>
      </c>
      <c r="D8454" s="14" t="n">
        <f aca="false">IF($F$2=0," - ",Tabla1[[#This Row],[Base Precio de Lista neto]]*(1-$F$2))</f>
        <v>343.84553</v>
      </c>
      <c r="E8454" s="14" t="n">
        <f aca="false">IF($F$2=0," - ",Tabla1[[#This Row],[Base para Mejor precio]]*(1-$F$2))</f>
        <v>309.460977</v>
      </c>
      <c r="F8454" s="12" t="s">
        <v>31</v>
      </c>
      <c r="G8454" s="15"/>
      <c r="H8454" s="14" t="n">
        <f aca="false">IFERROR(IF($F$3=0,"-",Tabla1[[#This Row],[Precio de Cliente neto]]*(1+$F$3)),"-")</f>
        <v>515.768295</v>
      </c>
      <c r="I8454" s="14" t="n">
        <v>491.2079</v>
      </c>
      <c r="J8454" s="14" t="n">
        <v>442.08711</v>
      </c>
    </row>
    <row r="8455" customFormat="false" ht="15" hidden="false" customHeight="false" outlineLevel="0" collapsed="false">
      <c r="A8455" s="12" t="n">
        <v>90004</v>
      </c>
      <c r="B8455" s="13" t="s">
        <v>8468</v>
      </c>
      <c r="C8455" s="14" t="n">
        <f aca="false">IF($F$2=0," - ",Tabla1[[#This Row],[Base Precio de Lista neto]])</f>
        <v>671.1924</v>
      </c>
      <c r="D8455" s="14" t="n">
        <f aca="false">IF($F$2=0," - ",Tabla1[[#This Row],[Base Precio de Lista neto]]*(1-$F$2))</f>
        <v>469.83468</v>
      </c>
      <c r="E8455" s="14" t="n">
        <f aca="false">IF($F$2=0," - ",Tabla1[[#This Row],[Base para Mejor precio]]*(1-$F$2))</f>
        <v>422.851212</v>
      </c>
      <c r="F8455" s="12" t="s">
        <v>31</v>
      </c>
      <c r="G8455" s="15"/>
      <c r="H8455" s="14" t="n">
        <f aca="false">IFERROR(IF($F$3=0,"-",Tabla1[[#This Row],[Precio de Cliente neto]]*(1+$F$3)),"-")</f>
        <v>704.75202</v>
      </c>
      <c r="I8455" s="14" t="n">
        <v>671.1924</v>
      </c>
      <c r="J8455" s="14" t="n">
        <v>604.07316</v>
      </c>
    </row>
    <row r="8456" customFormat="false" ht="15" hidden="false" customHeight="false" outlineLevel="0" collapsed="false">
      <c r="A8456" s="12" t="n">
        <v>90005</v>
      </c>
      <c r="B8456" s="13" t="s">
        <v>8469</v>
      </c>
      <c r="C8456" s="14" t="n">
        <f aca="false">IF($F$2=0," - ",Tabla1[[#This Row],[Base Precio de Lista neto]])</f>
        <v>959.9176</v>
      </c>
      <c r="D8456" s="14" t="n">
        <f aca="false">IF($F$2=0," - ",Tabla1[[#This Row],[Base Precio de Lista neto]]*(1-$F$2))</f>
        <v>671.94232</v>
      </c>
      <c r="E8456" s="14" t="n">
        <f aca="false">IF($F$2=0," - ",Tabla1[[#This Row],[Base para Mejor precio]]*(1-$F$2))</f>
        <v>604.748088</v>
      </c>
      <c r="F8456" s="12" t="s">
        <v>31</v>
      </c>
      <c r="G8456" s="15"/>
      <c r="H8456" s="14" t="n">
        <f aca="false">IFERROR(IF($F$3=0,"-",Tabla1[[#This Row],[Precio de Cliente neto]]*(1+$F$3)),"-")</f>
        <v>1007.91348</v>
      </c>
      <c r="I8456" s="14" t="n">
        <v>959.9176</v>
      </c>
      <c r="J8456" s="14" t="n">
        <v>863.92584</v>
      </c>
    </row>
    <row r="8457" customFormat="false" ht="15" hidden="false" customHeight="false" outlineLevel="0" collapsed="false">
      <c r="A8457" s="12" t="n">
        <v>90006</v>
      </c>
      <c r="B8457" s="13" t="s">
        <v>8470</v>
      </c>
      <c r="C8457" s="14" t="n">
        <f aca="false">IF($F$2=0," - ",Tabla1[[#This Row],[Base Precio de Lista neto]])</f>
        <v>397.4659</v>
      </c>
      <c r="D8457" s="14" t="n">
        <f aca="false">IF($F$2=0," - ",Tabla1[[#This Row],[Base Precio de Lista neto]]*(1-$F$2))</f>
        <v>278.22613</v>
      </c>
      <c r="E8457" s="14" t="n">
        <f aca="false">IF($F$2=0," - ",Tabla1[[#This Row],[Base para Mejor precio]]*(1-$F$2))</f>
        <v>250.403517</v>
      </c>
      <c r="F8457" s="12" t="s">
        <v>31</v>
      </c>
      <c r="G8457" s="15"/>
      <c r="H8457" s="14" t="n">
        <f aca="false">IFERROR(IF($F$3=0,"-",Tabla1[[#This Row],[Precio de Cliente neto]]*(1+$F$3)),"-")</f>
        <v>417.339195</v>
      </c>
      <c r="I8457" s="14" t="n">
        <v>397.4659</v>
      </c>
      <c r="J8457" s="14" t="n">
        <v>357.71931</v>
      </c>
    </row>
    <row r="8458" customFormat="false" ht="15" hidden="false" customHeight="false" outlineLevel="0" collapsed="false">
      <c r="A8458" s="12" t="n">
        <v>90007</v>
      </c>
      <c r="B8458" s="13" t="s">
        <v>8471</v>
      </c>
      <c r="C8458" s="14" t="n">
        <f aca="false">IF($F$2=0," - ",Tabla1[[#This Row],[Base Precio de Lista neto]])</f>
        <v>517.4556</v>
      </c>
      <c r="D8458" s="14" t="n">
        <f aca="false">IF($F$2=0," - ",Tabla1[[#This Row],[Base Precio de Lista neto]]*(1-$F$2))</f>
        <v>362.21892</v>
      </c>
      <c r="E8458" s="14" t="n">
        <f aca="false">IF($F$2=0," - ",Tabla1[[#This Row],[Base para Mejor precio]]*(1-$F$2))</f>
        <v>325.997028</v>
      </c>
      <c r="F8458" s="12" t="s">
        <v>31</v>
      </c>
      <c r="G8458" s="15"/>
      <c r="H8458" s="14" t="n">
        <f aca="false">IFERROR(IF($F$3=0,"-",Tabla1[[#This Row],[Precio de Cliente neto]]*(1+$F$3)),"-")</f>
        <v>543.32838</v>
      </c>
      <c r="I8458" s="14" t="n">
        <v>517.4556</v>
      </c>
      <c r="J8458" s="14" t="n">
        <v>465.71004</v>
      </c>
    </row>
    <row r="8459" customFormat="false" ht="15" hidden="false" customHeight="false" outlineLevel="0" collapsed="false">
      <c r="A8459" s="12" t="n">
        <v>90008</v>
      </c>
      <c r="B8459" s="13" t="s">
        <v>8472</v>
      </c>
      <c r="C8459" s="14" t="n">
        <f aca="false">IF($F$2=0," - ",Tabla1[[#This Row],[Base Precio de Lista neto]])</f>
        <v>1162.4003</v>
      </c>
      <c r="D8459" s="14" t="n">
        <f aca="false">IF($F$2=0," - ",Tabla1[[#This Row],[Base Precio de Lista neto]]*(1-$F$2))</f>
        <v>813.68021</v>
      </c>
      <c r="E8459" s="14" t="n">
        <f aca="false">IF($F$2=0," - ",Tabla1[[#This Row],[Base para Mejor precio]]*(1-$F$2))</f>
        <v>732.312189</v>
      </c>
      <c r="F8459" s="12" t="s">
        <v>31</v>
      </c>
      <c r="G8459" s="15"/>
      <c r="H8459" s="14" t="n">
        <f aca="false">IFERROR(IF($F$3=0,"-",Tabla1[[#This Row],[Precio de Cliente neto]]*(1+$F$3)),"-")</f>
        <v>1220.520315</v>
      </c>
      <c r="I8459" s="14" t="n">
        <v>1162.4003</v>
      </c>
      <c r="J8459" s="14" t="n">
        <v>1046.16027</v>
      </c>
    </row>
    <row r="8460" customFormat="false" ht="15" hidden="false" customHeight="false" outlineLevel="0" collapsed="false">
      <c r="A8460" s="12" t="n">
        <v>90009</v>
      </c>
      <c r="B8460" s="13" t="s">
        <v>8473</v>
      </c>
      <c r="C8460" s="14" t="n">
        <f aca="false">IF($F$2=0," - ",Tabla1[[#This Row],[Base Precio de Lista neto]])</f>
        <v>337.471</v>
      </c>
      <c r="D8460" s="14" t="n">
        <f aca="false">IF($F$2=0," - ",Tabla1[[#This Row],[Base Precio de Lista neto]]*(1-$F$2))</f>
        <v>236.2297</v>
      </c>
      <c r="E8460" s="14" t="n">
        <f aca="false">IF($F$2=0," - ",Tabla1[[#This Row],[Base para Mejor precio]]*(1-$F$2))</f>
        <v>212.60673</v>
      </c>
      <c r="F8460" s="12" t="s">
        <v>31</v>
      </c>
      <c r="G8460" s="15"/>
      <c r="H8460" s="14" t="n">
        <f aca="false">IFERROR(IF($F$3=0,"-",Tabla1[[#This Row],[Precio de Cliente neto]]*(1+$F$3)),"-")</f>
        <v>354.34455</v>
      </c>
      <c r="I8460" s="14" t="n">
        <v>337.471</v>
      </c>
      <c r="J8460" s="14" t="n">
        <v>303.7239</v>
      </c>
    </row>
    <row r="8461" customFormat="false" ht="15" hidden="false" customHeight="false" outlineLevel="0" collapsed="false">
      <c r="A8461" s="12" t="n">
        <v>90010</v>
      </c>
      <c r="B8461" s="13" t="s">
        <v>8474</v>
      </c>
      <c r="C8461" s="14" t="n">
        <f aca="false">IF($F$2=0," - ",Tabla1[[#This Row],[Base Precio de Lista neto]])</f>
        <v>453.7111</v>
      </c>
      <c r="D8461" s="14" t="n">
        <f aca="false">IF($F$2=0," - ",Tabla1[[#This Row],[Base Precio de Lista neto]]*(1-$F$2))</f>
        <v>317.59777</v>
      </c>
      <c r="E8461" s="14" t="n">
        <f aca="false">IF($F$2=0," - ",Tabla1[[#This Row],[Base para Mejor precio]]*(1-$F$2))</f>
        <v>285.837993</v>
      </c>
      <c r="F8461" s="12" t="s">
        <v>31</v>
      </c>
      <c r="G8461" s="15"/>
      <c r="H8461" s="14" t="n">
        <f aca="false">IFERROR(IF($F$3=0,"-",Tabla1[[#This Row],[Precio de Cliente neto]]*(1+$F$3)),"-")</f>
        <v>476.396655</v>
      </c>
      <c r="I8461" s="14" t="n">
        <v>453.7111</v>
      </c>
      <c r="J8461" s="14" t="n">
        <v>408.33999</v>
      </c>
    </row>
    <row r="8462" customFormat="false" ht="15" hidden="false" customHeight="false" outlineLevel="0" collapsed="false">
      <c r="A8462" s="12" t="n">
        <v>90011</v>
      </c>
      <c r="B8462" s="13" t="s">
        <v>8475</v>
      </c>
      <c r="C8462" s="14" t="n">
        <f aca="false">IF($F$2=0," - ",Tabla1[[#This Row],[Base Precio de Lista neto]])</f>
        <v>922.4209</v>
      </c>
      <c r="D8462" s="14" t="n">
        <f aca="false">IF($F$2=0," - ",Tabla1[[#This Row],[Base Precio de Lista neto]]*(1-$F$2))</f>
        <v>645.69463</v>
      </c>
      <c r="E8462" s="14" t="n">
        <f aca="false">IF($F$2=0," - ",Tabla1[[#This Row],[Base para Mejor precio]]*(1-$F$2))</f>
        <v>581.125167</v>
      </c>
      <c r="F8462" s="12" t="s">
        <v>31</v>
      </c>
      <c r="G8462" s="15"/>
      <c r="H8462" s="14" t="n">
        <f aca="false">IFERROR(IF($F$3=0,"-",Tabla1[[#This Row],[Precio de Cliente neto]]*(1+$F$3)),"-")</f>
        <v>968.541945</v>
      </c>
      <c r="I8462" s="14" t="n">
        <v>922.4209</v>
      </c>
      <c r="J8462" s="14" t="n">
        <v>830.17881</v>
      </c>
    </row>
    <row r="8463" customFormat="false" ht="15" hidden="false" customHeight="false" outlineLevel="0" collapsed="false">
      <c r="A8463" s="12" t="n">
        <v>90012</v>
      </c>
      <c r="B8463" s="13" t="s">
        <v>8476</v>
      </c>
      <c r="C8463" s="14" t="n">
        <f aca="false">IF($F$2=0," - ",Tabla1[[#This Row],[Base Precio de Lista neto]])</f>
        <v>1379.8816</v>
      </c>
      <c r="D8463" s="14" t="n">
        <f aca="false">IF($F$2=0," - ",Tabla1[[#This Row],[Base Precio de Lista neto]]*(1-$F$2))</f>
        <v>965.91712</v>
      </c>
      <c r="E8463" s="14" t="n">
        <f aca="false">IF($F$2=0," - ",Tabla1[[#This Row],[Base para Mejor precio]]*(1-$F$2))</f>
        <v>869.325408</v>
      </c>
      <c r="F8463" s="12" t="s">
        <v>31</v>
      </c>
      <c r="G8463" s="15"/>
      <c r="H8463" s="14" t="n">
        <f aca="false">IFERROR(IF($F$3=0,"-",Tabla1[[#This Row],[Precio de Cliente neto]]*(1+$F$3)),"-")</f>
        <v>1448.87568</v>
      </c>
      <c r="I8463" s="14" t="n">
        <v>1379.8816</v>
      </c>
      <c r="J8463" s="14" t="n">
        <v>1241.89344</v>
      </c>
    </row>
    <row r="8464" customFormat="false" ht="15" hidden="false" customHeight="false" outlineLevel="0" collapsed="false">
      <c r="A8464" s="12" t="n">
        <v>90013</v>
      </c>
      <c r="B8464" s="13" t="s">
        <v>8477</v>
      </c>
      <c r="C8464" s="14" t="n">
        <f aca="false">IF($F$2=0," - ",Tabla1[[#This Row],[Base Precio de Lista neto]])</f>
        <v>2591.0277</v>
      </c>
      <c r="D8464" s="14" t="n">
        <f aca="false">IF($F$2=0," - ",Tabla1[[#This Row],[Base Precio de Lista neto]]*(1-$F$2))</f>
        <v>1813.71939</v>
      </c>
      <c r="E8464" s="14" t="n">
        <f aca="false">IF($F$2=0," - ",Tabla1[[#This Row],[Base para Mejor precio]]*(1-$F$2))</f>
        <v>1632.347451</v>
      </c>
      <c r="F8464" s="12" t="s">
        <v>31</v>
      </c>
      <c r="G8464" s="15"/>
      <c r="H8464" s="14" t="n">
        <f aca="false">IFERROR(IF($F$3=0,"-",Tabla1[[#This Row],[Precio de Cliente neto]]*(1+$F$3)),"-")</f>
        <v>2720.579085</v>
      </c>
      <c r="I8464" s="14" t="n">
        <v>2591.0277</v>
      </c>
      <c r="J8464" s="14" t="n">
        <v>2331.92493</v>
      </c>
    </row>
    <row r="8465" customFormat="false" ht="15" hidden="false" customHeight="false" outlineLevel="0" collapsed="false">
      <c r="A8465" s="12" t="n">
        <v>90014</v>
      </c>
      <c r="B8465" s="13" t="s">
        <v>8478</v>
      </c>
      <c r="C8465" s="14" t="n">
        <f aca="false">IF($F$2=0," - ",Tabla1[[#This Row],[Base Precio de Lista neto]])</f>
        <v>239.9794</v>
      </c>
      <c r="D8465" s="14" t="n">
        <f aca="false">IF($F$2=0," - ",Tabla1[[#This Row],[Base Precio de Lista neto]]*(1-$F$2))</f>
        <v>167.98558</v>
      </c>
      <c r="E8465" s="14" t="n">
        <f aca="false">IF($F$2=0," - ",Tabla1[[#This Row],[Base para Mejor precio]]*(1-$F$2))</f>
        <v>151.187022</v>
      </c>
      <c r="F8465" s="12" t="s">
        <v>31</v>
      </c>
      <c r="G8465" s="15"/>
      <c r="H8465" s="14" t="n">
        <f aca="false">IFERROR(IF($F$3=0,"-",Tabla1[[#This Row],[Precio de Cliente neto]]*(1+$F$3)),"-")</f>
        <v>251.97837</v>
      </c>
      <c r="I8465" s="14" t="n">
        <v>239.9794</v>
      </c>
      <c r="J8465" s="14" t="n">
        <v>215.98146</v>
      </c>
    </row>
    <row r="8466" customFormat="false" ht="15" hidden="false" customHeight="false" outlineLevel="0" collapsed="false">
      <c r="A8466" s="12" t="n">
        <v>90015</v>
      </c>
      <c r="B8466" s="13" t="s">
        <v>8479</v>
      </c>
      <c r="C8466" s="14" t="n">
        <f aca="false">IF($F$2=0," - ",Tabla1[[#This Row],[Base Precio de Lista neto]])</f>
        <v>371.2182</v>
      </c>
      <c r="D8466" s="14" t="n">
        <f aca="false">IF($F$2=0," - ",Tabla1[[#This Row],[Base Precio de Lista neto]]*(1-$F$2))</f>
        <v>259.85274</v>
      </c>
      <c r="E8466" s="14" t="n">
        <f aca="false">IF($F$2=0," - ",Tabla1[[#This Row],[Base para Mejor precio]]*(1-$F$2))</f>
        <v>233.867466</v>
      </c>
      <c r="F8466" s="12" t="s">
        <v>31</v>
      </c>
      <c r="G8466" s="15"/>
      <c r="H8466" s="14" t="n">
        <f aca="false">IFERROR(IF($F$3=0,"-",Tabla1[[#This Row],[Precio de Cliente neto]]*(1+$F$3)),"-")</f>
        <v>389.77911</v>
      </c>
      <c r="I8466" s="14" t="n">
        <v>371.2182</v>
      </c>
      <c r="J8466" s="14" t="n">
        <v>334.09638</v>
      </c>
    </row>
    <row r="8467" customFormat="false" ht="15" hidden="false" customHeight="false" outlineLevel="0" collapsed="false">
      <c r="A8467" s="12" t="n">
        <v>90016</v>
      </c>
      <c r="B8467" s="13" t="s">
        <v>8480</v>
      </c>
      <c r="C8467" s="14" t="n">
        <f aca="false">IF($F$2=0," - ",Tabla1[[#This Row],[Base Precio de Lista neto]])</f>
        <v>239.9794</v>
      </c>
      <c r="D8467" s="14" t="n">
        <f aca="false">IF($F$2=0," - ",Tabla1[[#This Row],[Base Precio de Lista neto]]*(1-$F$2))</f>
        <v>167.98558</v>
      </c>
      <c r="E8467" s="14" t="n">
        <f aca="false">IF($F$2=0," - ",Tabla1[[#This Row],[Base para Mejor precio]]*(1-$F$2))</f>
        <v>151.187022</v>
      </c>
      <c r="F8467" s="12" t="s">
        <v>31</v>
      </c>
      <c r="G8467" s="15"/>
      <c r="H8467" s="14" t="n">
        <f aca="false">IFERROR(IF($F$3=0,"-",Tabla1[[#This Row],[Precio de Cliente neto]]*(1+$F$3)),"-")</f>
        <v>251.97837</v>
      </c>
      <c r="I8467" s="14" t="n">
        <v>239.9794</v>
      </c>
      <c r="J8467" s="14" t="n">
        <v>215.98146</v>
      </c>
    </row>
    <row r="8468" customFormat="false" ht="15" hidden="false" customHeight="false" outlineLevel="0" collapsed="false">
      <c r="A8468" s="12" t="n">
        <v>90017</v>
      </c>
      <c r="B8468" s="13" t="s">
        <v>8481</v>
      </c>
      <c r="C8468" s="14" t="n">
        <f aca="false">IF($F$2=0," - ",Tabla1[[#This Row],[Base Precio de Lista neto]])</f>
        <v>311.2233</v>
      </c>
      <c r="D8468" s="14" t="n">
        <f aca="false">IF($F$2=0," - ",Tabla1[[#This Row],[Base Precio de Lista neto]]*(1-$F$2))</f>
        <v>217.85631</v>
      </c>
      <c r="E8468" s="14" t="n">
        <f aca="false">IF($F$2=0," - ",Tabla1[[#This Row],[Base para Mejor precio]]*(1-$F$2))</f>
        <v>196.070679</v>
      </c>
      <c r="F8468" s="12" t="s">
        <v>31</v>
      </c>
      <c r="G8468" s="15"/>
      <c r="H8468" s="14" t="n">
        <f aca="false">IFERROR(IF($F$3=0,"-",Tabla1[[#This Row],[Precio de Cliente neto]]*(1+$F$3)),"-")</f>
        <v>326.784465</v>
      </c>
      <c r="I8468" s="14" t="n">
        <v>311.2233</v>
      </c>
      <c r="J8468" s="14" t="n">
        <v>280.10097</v>
      </c>
    </row>
    <row r="8469" customFormat="false" ht="15" hidden="false" customHeight="false" outlineLevel="0" collapsed="false">
      <c r="A8469" s="12" t="n">
        <v>90018</v>
      </c>
      <c r="B8469" s="13" t="s">
        <v>8482</v>
      </c>
      <c r="C8469" s="14" t="n">
        <f aca="false">IF($F$2=0," - ",Tabla1[[#This Row],[Base Precio de Lista neto]])</f>
        <v>371.2182</v>
      </c>
      <c r="D8469" s="14" t="n">
        <f aca="false">IF($F$2=0," - ",Tabla1[[#This Row],[Base Precio de Lista neto]]*(1-$F$2))</f>
        <v>259.85274</v>
      </c>
      <c r="E8469" s="14" t="n">
        <f aca="false">IF($F$2=0," - ",Tabla1[[#This Row],[Base para Mejor precio]]*(1-$F$2))</f>
        <v>233.867466</v>
      </c>
      <c r="F8469" s="12" t="s">
        <v>31</v>
      </c>
      <c r="G8469" s="15"/>
      <c r="H8469" s="14" t="n">
        <f aca="false">IFERROR(IF($F$3=0,"-",Tabla1[[#This Row],[Precio de Cliente neto]]*(1+$F$3)),"-")</f>
        <v>389.77911</v>
      </c>
      <c r="I8469" s="14" t="n">
        <v>371.2182</v>
      </c>
      <c r="J8469" s="14" t="n">
        <v>334.09638</v>
      </c>
    </row>
    <row r="8470" customFormat="false" ht="15" hidden="false" customHeight="false" outlineLevel="0" collapsed="false">
      <c r="A8470" s="12" t="n">
        <v>90019</v>
      </c>
      <c r="B8470" s="13" t="s">
        <v>8483</v>
      </c>
      <c r="C8470" s="14" t="n">
        <f aca="false">IF($F$2=0," - ",Tabla1[[#This Row],[Base Precio de Lista neto]])</f>
        <v>599.9488</v>
      </c>
      <c r="D8470" s="14" t="n">
        <f aca="false">IF($F$2=0," - ",Tabla1[[#This Row],[Base Precio de Lista neto]]*(1-$F$2))</f>
        <v>419.96416</v>
      </c>
      <c r="E8470" s="14" t="n">
        <f aca="false">IF($F$2=0," - ",Tabla1[[#This Row],[Base para Mejor precio]]*(1-$F$2))</f>
        <v>377.967744</v>
      </c>
      <c r="F8470" s="12" t="s">
        <v>31</v>
      </c>
      <c r="G8470" s="15"/>
      <c r="H8470" s="14" t="n">
        <f aca="false">IFERROR(IF($F$3=0,"-",Tabla1[[#This Row],[Precio de Cliente neto]]*(1+$F$3)),"-")</f>
        <v>629.94624</v>
      </c>
      <c r="I8470" s="14" t="n">
        <v>599.9488</v>
      </c>
      <c r="J8470" s="14" t="n">
        <v>539.95392</v>
      </c>
    </row>
    <row r="8471" customFormat="false" ht="15" hidden="false" customHeight="false" outlineLevel="0" collapsed="false">
      <c r="A8471" s="12" t="n">
        <v>90020</v>
      </c>
      <c r="B8471" s="13" t="s">
        <v>8484</v>
      </c>
      <c r="C8471" s="14" t="n">
        <f aca="false">IF($F$2=0," - ",Tabla1[[#This Row],[Base Precio de Lista neto]])</f>
        <v>502.4569</v>
      </c>
      <c r="D8471" s="14" t="n">
        <f aca="false">IF($F$2=0," - ",Tabla1[[#This Row],[Base Precio de Lista neto]]*(1-$F$2))</f>
        <v>351.71983</v>
      </c>
      <c r="E8471" s="14" t="n">
        <f aca="false">IF($F$2=0," - ",Tabla1[[#This Row],[Base para Mejor precio]]*(1-$F$2))</f>
        <v>316.547847</v>
      </c>
      <c r="F8471" s="12" t="s">
        <v>31</v>
      </c>
      <c r="G8471" s="15"/>
      <c r="H8471" s="14" t="n">
        <f aca="false">IFERROR(IF($F$3=0,"-",Tabla1[[#This Row],[Precio de Cliente neto]]*(1+$F$3)),"-")</f>
        <v>527.579745</v>
      </c>
      <c r="I8471" s="14" t="n">
        <v>502.4569</v>
      </c>
      <c r="J8471" s="14" t="n">
        <v>452.21121</v>
      </c>
    </row>
    <row r="8472" customFormat="false" ht="15" hidden="false" customHeight="false" outlineLevel="0" collapsed="false">
      <c r="A8472" s="12" t="n">
        <v>90021</v>
      </c>
      <c r="B8472" s="13" t="s">
        <v>8485</v>
      </c>
      <c r="C8472" s="14" t="n">
        <f aca="false">IF($F$2=0," - ",Tabla1[[#This Row],[Base Precio de Lista neto]])</f>
        <v>303.4515</v>
      </c>
      <c r="D8472" s="14" t="n">
        <f aca="false">IF($F$2=0," - ",Tabla1[[#This Row],[Base Precio de Lista neto]]*(1-$F$2))</f>
        <v>212.41605</v>
      </c>
      <c r="E8472" s="14" t="n">
        <f aca="false">IF($F$2=0," - ",Tabla1[[#This Row],[Base para Mejor precio]]*(1-$F$2))</f>
        <v>191.174445</v>
      </c>
      <c r="F8472" s="12" t="s">
        <v>17</v>
      </c>
      <c r="G8472" s="15"/>
      <c r="H8472" s="14" t="n">
        <f aca="false">IFERROR(IF($F$3=0,"-",Tabla1[[#This Row],[Precio de Cliente neto]]*(1+$F$3)),"-")</f>
        <v>318.624075</v>
      </c>
      <c r="I8472" s="14" t="n">
        <v>303.4515</v>
      </c>
      <c r="J8472" s="14" t="n">
        <v>273.10635</v>
      </c>
    </row>
    <row r="8473" customFormat="false" ht="15" hidden="false" customHeight="false" outlineLevel="0" collapsed="false">
      <c r="A8473" s="12" t="n">
        <v>90022</v>
      </c>
      <c r="B8473" s="13" t="s">
        <v>8486</v>
      </c>
      <c r="C8473" s="14" t="n">
        <f aca="false">IF($F$2=0," - ",Tabla1[[#This Row],[Base Precio de Lista neto]])</f>
        <v>851.177</v>
      </c>
      <c r="D8473" s="14" t="n">
        <f aca="false">IF($F$2=0," - ",Tabla1[[#This Row],[Base Precio de Lista neto]]*(1-$F$2))</f>
        <v>595.8239</v>
      </c>
      <c r="E8473" s="14" t="n">
        <f aca="false">IF($F$2=0," - ",Tabla1[[#This Row],[Base para Mejor precio]]*(1-$F$2))</f>
        <v>536.24151</v>
      </c>
      <c r="F8473" s="12" t="s">
        <v>31</v>
      </c>
      <c r="G8473" s="15"/>
      <c r="H8473" s="14" t="n">
        <f aca="false">IFERROR(IF($F$3=0,"-",Tabla1[[#This Row],[Precio de Cliente neto]]*(1+$F$3)),"-")</f>
        <v>893.73585</v>
      </c>
      <c r="I8473" s="14" t="n">
        <v>851.177</v>
      </c>
      <c r="J8473" s="14" t="n">
        <v>766.0593</v>
      </c>
    </row>
    <row r="8474" customFormat="false" ht="15" hidden="false" customHeight="false" outlineLevel="0" collapsed="false">
      <c r="A8474" s="12" t="n">
        <v>90023</v>
      </c>
      <c r="B8474" s="13" t="s">
        <v>8487</v>
      </c>
      <c r="C8474" s="14" t="n">
        <f aca="false">IF($F$2=0," - ",Tabla1[[#This Row],[Base Precio de Lista neto]])</f>
        <v>491.2079</v>
      </c>
      <c r="D8474" s="14" t="n">
        <f aca="false">IF($F$2=0," - ",Tabla1[[#This Row],[Base Precio de Lista neto]]*(1-$F$2))</f>
        <v>343.84553</v>
      </c>
      <c r="E8474" s="14" t="n">
        <f aca="false">IF($F$2=0," - ",Tabla1[[#This Row],[Base para Mejor precio]]*(1-$F$2))</f>
        <v>309.460977</v>
      </c>
      <c r="F8474" s="12" t="s">
        <v>31</v>
      </c>
      <c r="G8474" s="15"/>
      <c r="H8474" s="14" t="n">
        <f aca="false">IFERROR(IF($F$3=0,"-",Tabla1[[#This Row],[Precio de Cliente neto]]*(1+$F$3)),"-")</f>
        <v>515.768295</v>
      </c>
      <c r="I8474" s="14" t="n">
        <v>491.2079</v>
      </c>
      <c r="J8474" s="14" t="n">
        <v>442.08711</v>
      </c>
    </row>
    <row r="8475" customFormat="false" ht="15" hidden="false" customHeight="false" outlineLevel="0" collapsed="false">
      <c r="A8475" s="12" t="n">
        <v>90024</v>
      </c>
      <c r="B8475" s="13" t="s">
        <v>8488</v>
      </c>
      <c r="C8475" s="14" t="n">
        <f aca="false">IF($F$2=0," - ",Tabla1[[#This Row],[Base Precio de Lista neto]])</f>
        <v>959.9176</v>
      </c>
      <c r="D8475" s="14" t="n">
        <f aca="false">IF($F$2=0," - ",Tabla1[[#This Row],[Base Precio de Lista neto]]*(1-$F$2))</f>
        <v>671.94232</v>
      </c>
      <c r="E8475" s="14" t="n">
        <f aca="false">IF($F$2=0," - ",Tabla1[[#This Row],[Base para Mejor precio]]*(1-$F$2))</f>
        <v>604.748088</v>
      </c>
      <c r="F8475" s="12" t="s">
        <v>31</v>
      </c>
      <c r="G8475" s="15"/>
      <c r="H8475" s="14" t="n">
        <f aca="false">IFERROR(IF($F$3=0,"-",Tabla1[[#This Row],[Precio de Cliente neto]]*(1+$F$3)),"-")</f>
        <v>1007.91348</v>
      </c>
      <c r="I8475" s="14" t="n">
        <v>959.9176</v>
      </c>
      <c r="J8475" s="14" t="n">
        <v>863.92584</v>
      </c>
    </row>
    <row r="8476" customFormat="false" ht="15" hidden="false" customHeight="false" outlineLevel="0" collapsed="false">
      <c r="A8476" s="12" t="n">
        <v>90150</v>
      </c>
      <c r="B8476" s="13" t="s">
        <v>8489</v>
      </c>
      <c r="C8476" s="14" t="n">
        <f aca="false">IF($F$2=0," - ",Tabla1[[#This Row],[Base Precio de Lista neto]])</f>
        <v>2142.0745</v>
      </c>
      <c r="D8476" s="14" t="n">
        <f aca="false">IF($F$2=0," - ",Tabla1[[#This Row],[Base Precio de Lista neto]]*(1-$F$2))</f>
        <v>1499.45215</v>
      </c>
      <c r="E8476" s="14" t="n">
        <f aca="false">IF($F$2=0," - ",Tabla1[[#This Row],[Base para Mejor precio]]*(1-$F$2))</f>
        <v>1192.424327766</v>
      </c>
      <c r="F8476" s="12" t="s">
        <v>14</v>
      </c>
      <c r="G8476" s="15" t="s">
        <v>353</v>
      </c>
      <c r="H8476" s="14" t="n">
        <f aca="false">IFERROR(IF($F$3=0,"-",Tabla1[[#This Row],[Precio de Cliente neto]]*(1+$F$3)),"-")</f>
        <v>2249.178225</v>
      </c>
      <c r="I8476" s="14" t="n">
        <v>2142.0745</v>
      </c>
      <c r="J8476" s="14" t="n">
        <v>1703.46332538</v>
      </c>
    </row>
    <row r="8477" customFormat="false" ht="15" hidden="false" customHeight="false" outlineLevel="0" collapsed="false">
      <c r="A8477" s="12" t="n">
        <v>90151</v>
      </c>
      <c r="B8477" s="13" t="s">
        <v>8490</v>
      </c>
      <c r="C8477" s="14" t="n">
        <f aca="false">IF($F$2=0," - ",Tabla1[[#This Row],[Base Precio de Lista neto]])</f>
        <v>2142.0745</v>
      </c>
      <c r="D8477" s="14" t="n">
        <f aca="false">IF($F$2=0," - ",Tabla1[[#This Row],[Base Precio de Lista neto]]*(1-$F$2))</f>
        <v>1499.45215</v>
      </c>
      <c r="E8477" s="14" t="n">
        <f aca="false">IF($F$2=0," - ",Tabla1[[#This Row],[Base para Mejor precio]]*(1-$F$2))</f>
        <v>1192.424327766</v>
      </c>
      <c r="F8477" s="12" t="s">
        <v>14</v>
      </c>
      <c r="G8477" s="15" t="s">
        <v>353</v>
      </c>
      <c r="H8477" s="14" t="n">
        <f aca="false">IFERROR(IF($F$3=0,"-",Tabla1[[#This Row],[Precio de Cliente neto]]*(1+$F$3)),"-")</f>
        <v>2249.178225</v>
      </c>
      <c r="I8477" s="14" t="n">
        <v>2142.0745</v>
      </c>
      <c r="J8477" s="14" t="n">
        <v>1703.46332538</v>
      </c>
    </row>
    <row r="8478" customFormat="false" ht="15" hidden="false" customHeight="false" outlineLevel="0" collapsed="false">
      <c r="A8478" s="12" t="n">
        <v>90152</v>
      </c>
      <c r="B8478" s="13" t="s">
        <v>8491</v>
      </c>
      <c r="C8478" s="14" t="n">
        <f aca="false">IF($F$2=0," - ",Tabla1[[#This Row],[Base Precio de Lista neto]])</f>
        <v>2142.0745</v>
      </c>
      <c r="D8478" s="14" t="n">
        <f aca="false">IF($F$2=0," - ",Tabla1[[#This Row],[Base Precio de Lista neto]]*(1-$F$2))</f>
        <v>1499.45215</v>
      </c>
      <c r="E8478" s="14" t="n">
        <f aca="false">IF($F$2=0," - ",Tabla1[[#This Row],[Base para Mejor precio]]*(1-$F$2))</f>
        <v>1192.424327766</v>
      </c>
      <c r="F8478" s="12" t="s">
        <v>14</v>
      </c>
      <c r="G8478" s="15" t="s">
        <v>353</v>
      </c>
      <c r="H8478" s="14" t="n">
        <f aca="false">IFERROR(IF($F$3=0,"-",Tabla1[[#This Row],[Precio de Cliente neto]]*(1+$F$3)),"-")</f>
        <v>2249.178225</v>
      </c>
      <c r="I8478" s="14" t="n">
        <v>2142.0745</v>
      </c>
      <c r="J8478" s="14" t="n">
        <v>1703.46332538</v>
      </c>
    </row>
    <row r="8479" customFormat="false" ht="15" hidden="false" customHeight="false" outlineLevel="0" collapsed="false">
      <c r="A8479" s="12" t="n">
        <v>90153</v>
      </c>
      <c r="B8479" s="13" t="s">
        <v>8492</v>
      </c>
      <c r="C8479" s="14" t="n">
        <f aca="false">IF($F$2=0," - ",Tabla1[[#This Row],[Base Precio de Lista neto]])</f>
        <v>2142.0745</v>
      </c>
      <c r="D8479" s="14" t="n">
        <f aca="false">IF($F$2=0," - ",Tabla1[[#This Row],[Base Precio de Lista neto]]*(1-$F$2))</f>
        <v>1499.45215</v>
      </c>
      <c r="E8479" s="14" t="n">
        <f aca="false">IF($F$2=0," - ",Tabla1[[#This Row],[Base para Mejor precio]]*(1-$F$2))</f>
        <v>1192.424327766</v>
      </c>
      <c r="F8479" s="12" t="s">
        <v>14</v>
      </c>
      <c r="G8479" s="15" t="s">
        <v>353</v>
      </c>
      <c r="H8479" s="14" t="n">
        <f aca="false">IFERROR(IF($F$3=0,"-",Tabla1[[#This Row],[Precio de Cliente neto]]*(1+$F$3)),"-")</f>
        <v>2249.178225</v>
      </c>
      <c r="I8479" s="14" t="n">
        <v>2142.0745</v>
      </c>
      <c r="J8479" s="14" t="n">
        <v>1703.46332538</v>
      </c>
    </row>
    <row r="8480" customFormat="false" ht="15" hidden="false" customHeight="false" outlineLevel="0" collapsed="false">
      <c r="A8480" s="12" t="n">
        <v>90154</v>
      </c>
      <c r="B8480" s="13" t="s">
        <v>8493</v>
      </c>
      <c r="C8480" s="14" t="n">
        <f aca="false">IF($F$2=0," - ",Tabla1[[#This Row],[Base Precio de Lista neto]])</f>
        <v>2142.0745</v>
      </c>
      <c r="D8480" s="14" t="n">
        <f aca="false">IF($F$2=0," - ",Tabla1[[#This Row],[Base Precio de Lista neto]]*(1-$F$2))</f>
        <v>1499.45215</v>
      </c>
      <c r="E8480" s="14" t="n">
        <f aca="false">IF($F$2=0," - ",Tabla1[[#This Row],[Base para Mejor precio]]*(1-$F$2))</f>
        <v>1192.424327766</v>
      </c>
      <c r="F8480" s="12" t="s">
        <v>14</v>
      </c>
      <c r="G8480" s="15" t="s">
        <v>353</v>
      </c>
      <c r="H8480" s="14" t="n">
        <f aca="false">IFERROR(IF($F$3=0,"-",Tabla1[[#This Row],[Precio de Cliente neto]]*(1+$F$3)),"-")</f>
        <v>2249.178225</v>
      </c>
      <c r="I8480" s="14" t="n">
        <v>2142.0745</v>
      </c>
      <c r="J8480" s="14" t="n">
        <v>1703.46332538</v>
      </c>
    </row>
    <row r="8481" customFormat="false" ht="15" hidden="false" customHeight="false" outlineLevel="0" collapsed="false">
      <c r="A8481" s="12" t="n">
        <v>90155</v>
      </c>
      <c r="B8481" s="13" t="s">
        <v>8494</v>
      </c>
      <c r="C8481" s="14" t="n">
        <f aca="false">IF($F$2=0," - ",Tabla1[[#This Row],[Base Precio de Lista neto]])</f>
        <v>273.8403</v>
      </c>
      <c r="D8481" s="14" t="n">
        <f aca="false">IF($F$2=0," - ",Tabla1[[#This Row],[Base Precio de Lista neto]]*(1-$F$2))</f>
        <v>191.68821</v>
      </c>
      <c r="E8481" s="14" t="n">
        <f aca="false">IF($F$2=0," - ",Tabla1[[#This Row],[Base para Mejor precio]]*(1-$F$2))</f>
        <v>155.2674501</v>
      </c>
      <c r="F8481" s="12" t="s">
        <v>14</v>
      </c>
      <c r="G8481" s="15" t="s">
        <v>143</v>
      </c>
      <c r="H8481" s="14" t="n">
        <f aca="false">IFERROR(IF($F$3=0,"-",Tabla1[[#This Row],[Precio de Cliente neto]]*(1+$F$3)),"-")</f>
        <v>287.532315</v>
      </c>
      <c r="I8481" s="14" t="n">
        <v>273.8403</v>
      </c>
      <c r="J8481" s="14" t="n">
        <v>221.810643</v>
      </c>
    </row>
    <row r="8482" customFormat="false" ht="15" hidden="false" customHeight="false" outlineLevel="0" collapsed="false">
      <c r="A8482" s="12" t="n">
        <v>90156</v>
      </c>
      <c r="B8482" s="13" t="s">
        <v>8495</v>
      </c>
      <c r="C8482" s="14" t="n">
        <f aca="false">IF($F$2=0," - ",Tabla1[[#This Row],[Base Precio de Lista neto]])</f>
        <v>141.5457</v>
      </c>
      <c r="D8482" s="14" t="n">
        <f aca="false">IF($F$2=0," - ",Tabla1[[#This Row],[Base Precio de Lista neto]]*(1-$F$2))</f>
        <v>99.08199</v>
      </c>
      <c r="E8482" s="14" t="n">
        <f aca="false">IF($F$2=0," - ",Tabla1[[#This Row],[Base para Mejor precio]]*(1-$F$2))</f>
        <v>80.2564119</v>
      </c>
      <c r="F8482" s="12" t="s">
        <v>14</v>
      </c>
      <c r="G8482" s="15" t="s">
        <v>143</v>
      </c>
      <c r="H8482" s="14" t="n">
        <f aca="false">IFERROR(IF($F$3=0,"-",Tabla1[[#This Row],[Precio de Cliente neto]]*(1+$F$3)),"-")</f>
        <v>148.622985</v>
      </c>
      <c r="I8482" s="14" t="n">
        <v>141.5457</v>
      </c>
      <c r="J8482" s="14" t="n">
        <v>114.652017</v>
      </c>
    </row>
    <row r="8483" customFormat="false" ht="15" hidden="false" customHeight="false" outlineLevel="0" collapsed="false">
      <c r="A8483" s="12" t="n">
        <v>90157</v>
      </c>
      <c r="B8483" s="13" t="s">
        <v>8496</v>
      </c>
      <c r="C8483" s="14" t="n">
        <f aca="false">IF($F$2=0," - ",Tabla1[[#This Row],[Base Precio de Lista neto]])</f>
        <v>127.6394</v>
      </c>
      <c r="D8483" s="14" t="n">
        <f aca="false">IF($F$2=0," - ",Tabla1[[#This Row],[Base Precio de Lista neto]]*(1-$F$2))</f>
        <v>89.34758</v>
      </c>
      <c r="E8483" s="14" t="n">
        <f aca="false">IF($F$2=0," - ",Tabla1[[#This Row],[Base para Mejor precio]]*(1-$F$2))</f>
        <v>72.3715398</v>
      </c>
      <c r="F8483" s="12" t="s">
        <v>14</v>
      </c>
      <c r="G8483" s="15" t="s">
        <v>143</v>
      </c>
      <c r="H8483" s="14" t="n">
        <f aca="false">IFERROR(IF($F$3=0,"-",Tabla1[[#This Row],[Precio de Cliente neto]]*(1+$F$3)),"-")</f>
        <v>134.02137</v>
      </c>
      <c r="I8483" s="14" t="n">
        <v>127.6394</v>
      </c>
      <c r="J8483" s="14" t="n">
        <v>103.387914</v>
      </c>
    </row>
    <row r="8484" customFormat="false" ht="15" hidden="false" customHeight="false" outlineLevel="0" collapsed="false">
      <c r="A8484" s="12" t="n">
        <v>90158</v>
      </c>
      <c r="B8484" s="13" t="s">
        <v>8497</v>
      </c>
      <c r="C8484" s="14" t="n">
        <f aca="false">IF($F$2=0," - ",Tabla1[[#This Row],[Base Precio de Lista neto]])</f>
        <v>148.2096</v>
      </c>
      <c r="D8484" s="14" t="n">
        <f aca="false">IF($F$2=0," - ",Tabla1[[#This Row],[Base Precio de Lista neto]]*(1-$F$2))</f>
        <v>103.74672</v>
      </c>
      <c r="E8484" s="14" t="n">
        <f aca="false">IF($F$2=0," - ",Tabla1[[#This Row],[Base para Mejor precio]]*(1-$F$2))</f>
        <v>84.0348432</v>
      </c>
      <c r="F8484" s="12" t="s">
        <v>14</v>
      </c>
      <c r="G8484" s="15" t="s">
        <v>143</v>
      </c>
      <c r="H8484" s="14" t="n">
        <f aca="false">IFERROR(IF($F$3=0,"-",Tabla1[[#This Row],[Precio de Cliente neto]]*(1+$F$3)),"-")</f>
        <v>155.62008</v>
      </c>
      <c r="I8484" s="14" t="n">
        <v>148.2096</v>
      </c>
      <c r="J8484" s="14" t="n">
        <v>120.049776</v>
      </c>
    </row>
    <row r="8485" customFormat="false" ht="15" hidden="false" customHeight="false" outlineLevel="0" collapsed="false">
      <c r="A8485" s="12" t="n">
        <v>90159</v>
      </c>
      <c r="B8485" s="13" t="s">
        <v>8498</v>
      </c>
      <c r="C8485" s="14" t="n">
        <f aca="false">IF($F$2=0," - ",Tabla1[[#This Row],[Base Precio de Lista neto]])</f>
        <v>192.1743</v>
      </c>
      <c r="D8485" s="14" t="n">
        <f aca="false">IF($F$2=0," - ",Tabla1[[#This Row],[Base Precio de Lista neto]]*(1-$F$2))</f>
        <v>134.52201</v>
      </c>
      <c r="E8485" s="14" t="n">
        <f aca="false">IF($F$2=0," - ",Tabla1[[#This Row],[Base para Mejor precio]]*(1-$F$2))</f>
        <v>108.9628281</v>
      </c>
      <c r="F8485" s="12" t="s">
        <v>14</v>
      </c>
      <c r="G8485" s="15" t="s">
        <v>143</v>
      </c>
      <c r="H8485" s="14" t="n">
        <f aca="false">IFERROR(IF($F$3=0,"-",Tabla1[[#This Row],[Precio de Cliente neto]]*(1+$F$3)),"-")</f>
        <v>201.783015</v>
      </c>
      <c r="I8485" s="14" t="n">
        <v>192.1743</v>
      </c>
      <c r="J8485" s="14" t="n">
        <v>155.661183</v>
      </c>
    </row>
    <row r="8486" customFormat="false" ht="15" hidden="false" customHeight="false" outlineLevel="0" collapsed="false">
      <c r="A8486" s="12" t="n">
        <v>90160</v>
      </c>
      <c r="B8486" s="13" t="s">
        <v>8499</v>
      </c>
      <c r="C8486" s="14" t="n">
        <f aca="false">IF($F$2=0," - ",Tabla1[[#This Row],[Base Precio de Lista neto]])</f>
        <v>221.4179</v>
      </c>
      <c r="D8486" s="14" t="n">
        <f aca="false">IF($F$2=0," - ",Tabla1[[#This Row],[Base Precio de Lista neto]]*(1-$F$2))</f>
        <v>154.99253</v>
      </c>
      <c r="E8486" s="14" t="n">
        <f aca="false">IF($F$2=0," - ",Tabla1[[#This Row],[Base para Mejor precio]]*(1-$F$2))</f>
        <v>125.5439493</v>
      </c>
      <c r="F8486" s="12" t="s">
        <v>14</v>
      </c>
      <c r="G8486" s="15" t="s">
        <v>143</v>
      </c>
      <c r="H8486" s="14" t="n">
        <f aca="false">IFERROR(IF($F$3=0,"-",Tabla1[[#This Row],[Precio de Cliente neto]]*(1+$F$3)),"-")</f>
        <v>232.488795</v>
      </c>
      <c r="I8486" s="14" t="n">
        <v>221.4179</v>
      </c>
      <c r="J8486" s="14" t="n">
        <v>179.348499</v>
      </c>
    </row>
    <row r="8487" customFormat="false" ht="15" hidden="false" customHeight="false" outlineLevel="0" collapsed="false">
      <c r="A8487" s="12" t="n">
        <v>90161</v>
      </c>
      <c r="B8487" s="13" t="s">
        <v>8500</v>
      </c>
      <c r="C8487" s="14" t="n">
        <f aca="false">IF($F$2=0," - ",Tabla1[[#This Row],[Base Precio de Lista neto]])</f>
        <v>225.3997</v>
      </c>
      <c r="D8487" s="14" t="n">
        <f aca="false">IF($F$2=0," - ",Tabla1[[#This Row],[Base Precio de Lista neto]]*(1-$F$2))</f>
        <v>157.77979</v>
      </c>
      <c r="E8487" s="14" t="n">
        <f aca="false">IF($F$2=0," - ",Tabla1[[#This Row],[Base para Mejor precio]]*(1-$F$2))</f>
        <v>142.001811</v>
      </c>
      <c r="F8487" s="12" t="s">
        <v>14</v>
      </c>
      <c r="G8487" s="15" t="s">
        <v>143</v>
      </c>
      <c r="H8487" s="14" t="n">
        <f aca="false">IFERROR(IF($F$3=0,"-",Tabla1[[#This Row],[Precio de Cliente neto]]*(1+$F$3)),"-")</f>
        <v>236.669685</v>
      </c>
      <c r="I8487" s="14" t="n">
        <v>225.3997</v>
      </c>
      <c r="J8487" s="14" t="n">
        <v>202.85973</v>
      </c>
    </row>
    <row r="8488" customFormat="false" ht="15" hidden="false" customHeight="false" outlineLevel="0" collapsed="false">
      <c r="A8488" s="12" t="n">
        <v>90162</v>
      </c>
      <c r="B8488" s="13" t="s">
        <v>8501</v>
      </c>
      <c r="C8488" s="14" t="n">
        <f aca="false">IF($F$2=0," - ",Tabla1[[#This Row],[Base Precio de Lista neto]])</f>
        <v>241.825</v>
      </c>
      <c r="D8488" s="14" t="n">
        <f aca="false">IF($F$2=0," - ",Tabla1[[#This Row],[Base Precio de Lista neto]]*(1-$F$2))</f>
        <v>169.2775</v>
      </c>
      <c r="E8488" s="14" t="n">
        <f aca="false">IF($F$2=0," - ",Tabla1[[#This Row],[Base para Mejor precio]]*(1-$F$2))</f>
        <v>137.114775</v>
      </c>
      <c r="F8488" s="12" t="s">
        <v>14</v>
      </c>
      <c r="G8488" s="15" t="s">
        <v>143</v>
      </c>
      <c r="H8488" s="14" t="n">
        <f aca="false">IFERROR(IF($F$3=0,"-",Tabla1[[#This Row],[Precio de Cliente neto]]*(1+$F$3)),"-")</f>
        <v>253.91625</v>
      </c>
      <c r="I8488" s="14" t="n">
        <v>241.825</v>
      </c>
      <c r="J8488" s="14" t="n">
        <v>195.87825</v>
      </c>
    </row>
    <row r="8489" customFormat="false" ht="15" hidden="false" customHeight="false" outlineLevel="0" collapsed="false">
      <c r="A8489" s="12" t="n">
        <v>90163</v>
      </c>
      <c r="B8489" s="13" t="s">
        <v>8502</v>
      </c>
      <c r="C8489" s="14" t="n">
        <f aca="false">IF($F$2=0," - ",Tabla1[[#This Row],[Base Precio de Lista neto]])</f>
        <v>316.9523</v>
      </c>
      <c r="D8489" s="14" t="n">
        <f aca="false">IF($F$2=0," - ",Tabla1[[#This Row],[Base Precio de Lista neto]]*(1-$F$2))</f>
        <v>221.86661</v>
      </c>
      <c r="E8489" s="14" t="n">
        <f aca="false">IF($F$2=0," - ",Tabla1[[#This Row],[Base para Mejor precio]]*(1-$F$2))</f>
        <v>179.7119541</v>
      </c>
      <c r="F8489" s="12" t="s">
        <v>14</v>
      </c>
      <c r="G8489" s="15" t="s">
        <v>143</v>
      </c>
      <c r="H8489" s="14" t="n">
        <f aca="false">IFERROR(IF($F$3=0,"-",Tabla1[[#This Row],[Precio de Cliente neto]]*(1+$F$3)),"-")</f>
        <v>332.799915</v>
      </c>
      <c r="I8489" s="14" t="n">
        <v>316.9523</v>
      </c>
      <c r="J8489" s="14" t="n">
        <v>256.731363</v>
      </c>
    </row>
    <row r="8490" customFormat="false" ht="15" hidden="false" customHeight="false" outlineLevel="0" collapsed="false">
      <c r="A8490" s="12" t="n">
        <v>90164</v>
      </c>
      <c r="B8490" s="13" t="s">
        <v>8503</v>
      </c>
      <c r="C8490" s="14" t="n">
        <f aca="false">IF($F$2=0," - ",Tabla1[[#This Row],[Base Precio de Lista neto]])</f>
        <v>385.6704</v>
      </c>
      <c r="D8490" s="14" t="n">
        <f aca="false">IF($F$2=0," - ",Tabla1[[#This Row],[Base Precio de Lista neto]]*(1-$F$2))</f>
        <v>269.96928</v>
      </c>
      <c r="E8490" s="14" t="n">
        <f aca="false">IF($F$2=0," - ",Tabla1[[#This Row],[Base para Mejor precio]]*(1-$F$2))</f>
        <v>218.6751168</v>
      </c>
      <c r="F8490" s="12" t="s">
        <v>14</v>
      </c>
      <c r="G8490" s="15" t="s">
        <v>143</v>
      </c>
      <c r="H8490" s="14" t="n">
        <f aca="false">IFERROR(IF($F$3=0,"-",Tabla1[[#This Row],[Precio de Cliente neto]]*(1+$F$3)),"-")</f>
        <v>404.95392</v>
      </c>
      <c r="I8490" s="14" t="n">
        <v>385.6704</v>
      </c>
      <c r="J8490" s="14" t="n">
        <v>312.393024</v>
      </c>
    </row>
    <row r="8491" customFormat="false" ht="15" hidden="false" customHeight="false" outlineLevel="0" collapsed="false">
      <c r="A8491" s="12" t="n">
        <v>90165</v>
      </c>
      <c r="B8491" s="13" t="s">
        <v>8504</v>
      </c>
      <c r="C8491" s="14" t="n">
        <f aca="false">IF($F$2=0," - ",Tabla1[[#This Row],[Base Precio de Lista neto]])</f>
        <v>499.9465</v>
      </c>
      <c r="D8491" s="14" t="n">
        <f aca="false">IF($F$2=0," - ",Tabla1[[#This Row],[Base Precio de Lista neto]]*(1-$F$2))</f>
        <v>349.96255</v>
      </c>
      <c r="E8491" s="14" t="n">
        <f aca="false">IF($F$2=0," - ",Tabla1[[#This Row],[Base para Mejor precio]]*(1-$F$2))</f>
        <v>283.4696655</v>
      </c>
      <c r="F8491" s="12" t="s">
        <v>14</v>
      </c>
      <c r="G8491" s="15" t="s">
        <v>143</v>
      </c>
      <c r="H8491" s="14" t="n">
        <f aca="false">IFERROR(IF($F$3=0,"-",Tabla1[[#This Row],[Precio de Cliente neto]]*(1+$F$3)),"-")</f>
        <v>524.943825</v>
      </c>
      <c r="I8491" s="14" t="n">
        <v>499.9465</v>
      </c>
      <c r="J8491" s="14" t="n">
        <v>404.956665</v>
      </c>
    </row>
    <row r="8492" customFormat="false" ht="15" hidden="false" customHeight="false" outlineLevel="0" collapsed="false">
      <c r="A8492" s="12" t="n">
        <v>90166</v>
      </c>
      <c r="B8492" s="13" t="s">
        <v>8505</v>
      </c>
      <c r="C8492" s="14" t="n">
        <f aca="false">IF($F$2=0," - ",Tabla1[[#This Row],[Base Precio de Lista neto]])</f>
        <v>643.7197</v>
      </c>
      <c r="D8492" s="14" t="n">
        <f aca="false">IF($F$2=0," - ",Tabla1[[#This Row],[Base Precio de Lista neto]]*(1-$F$2))</f>
        <v>450.60379</v>
      </c>
      <c r="E8492" s="14" t="n">
        <f aca="false">IF($F$2=0," - ",Tabla1[[#This Row],[Base para Mejor precio]]*(1-$F$2))</f>
        <v>364.9890699</v>
      </c>
      <c r="F8492" s="12" t="s">
        <v>14</v>
      </c>
      <c r="G8492" s="15" t="s">
        <v>143</v>
      </c>
      <c r="H8492" s="14" t="n">
        <f aca="false">IFERROR(IF($F$3=0,"-",Tabla1[[#This Row],[Precio de Cliente neto]]*(1+$F$3)),"-")</f>
        <v>675.905685</v>
      </c>
      <c r="I8492" s="14" t="n">
        <v>643.7197</v>
      </c>
      <c r="J8492" s="14" t="n">
        <v>521.412957</v>
      </c>
    </row>
    <row r="8493" customFormat="false" ht="15" hidden="false" customHeight="false" outlineLevel="0" collapsed="false">
      <c r="A8493" s="12" t="n">
        <v>90167</v>
      </c>
      <c r="B8493" s="13" t="s">
        <v>8506</v>
      </c>
      <c r="C8493" s="14" t="n">
        <f aca="false">IF($F$2=0," - ",Tabla1[[#This Row],[Base Precio de Lista neto]])</f>
        <v>771.3768</v>
      </c>
      <c r="D8493" s="14" t="n">
        <f aca="false">IF($F$2=0," - ",Tabla1[[#This Row],[Base Precio de Lista neto]]*(1-$F$2))</f>
        <v>539.96376</v>
      </c>
      <c r="E8493" s="14" t="n">
        <f aca="false">IF($F$2=0," - ",Tabla1[[#This Row],[Base para Mejor precio]]*(1-$F$2))</f>
        <v>437.3706456</v>
      </c>
      <c r="F8493" s="12" t="s">
        <v>14</v>
      </c>
      <c r="G8493" s="15" t="s">
        <v>143</v>
      </c>
      <c r="H8493" s="14" t="n">
        <f aca="false">IFERROR(IF($F$3=0,"-",Tabla1[[#This Row],[Precio de Cliente neto]]*(1+$F$3)),"-")</f>
        <v>809.94564</v>
      </c>
      <c r="I8493" s="14" t="n">
        <v>771.3768</v>
      </c>
      <c r="J8493" s="14" t="n">
        <v>624.815208</v>
      </c>
    </row>
    <row r="8494" customFormat="false" ht="15" hidden="false" customHeight="false" outlineLevel="0" collapsed="false">
      <c r="A8494" s="12" t="n">
        <v>90168</v>
      </c>
      <c r="B8494" s="13" t="s">
        <v>8507</v>
      </c>
      <c r="C8494" s="14" t="n">
        <f aca="false">IF($F$2=0," - ",Tabla1[[#This Row],[Base Precio de Lista neto]])</f>
        <v>2244.999</v>
      </c>
      <c r="D8494" s="14" t="n">
        <f aca="false">IF($F$2=0," - ",Tabla1[[#This Row],[Base Precio de Lista neto]]*(1-$F$2))</f>
        <v>1571.4993</v>
      </c>
      <c r="E8494" s="14" t="n">
        <f aca="false">IF($F$2=0," - ",Tabla1[[#This Row],[Base para Mejor precio]]*(1-$F$2))</f>
        <v>1263.01398741</v>
      </c>
      <c r="F8494" s="12" t="s">
        <v>14</v>
      </c>
      <c r="G8494" s="15" t="s">
        <v>143</v>
      </c>
      <c r="H8494" s="14" t="n">
        <f aca="false">IFERROR(IF($F$3=0,"-",Tabla1[[#This Row],[Precio de Cliente neto]]*(1+$F$3)),"-")</f>
        <v>2357.24895</v>
      </c>
      <c r="I8494" s="14" t="n">
        <v>2244.999</v>
      </c>
      <c r="J8494" s="14" t="n">
        <v>1804.3056963</v>
      </c>
    </row>
    <row r="8495" customFormat="false" ht="15" hidden="false" customHeight="false" outlineLevel="0" collapsed="false">
      <c r="A8495" s="12" t="n">
        <v>90169</v>
      </c>
      <c r="B8495" s="13" t="s">
        <v>8508</v>
      </c>
      <c r="C8495" s="14" t="n">
        <f aca="false">IF($F$2=0," - ",Tabla1[[#This Row],[Base Precio de Lista neto]])</f>
        <v>545.7</v>
      </c>
      <c r="D8495" s="14" t="n">
        <f aca="false">IF($F$2=0," - ",Tabla1[[#This Row],[Base Precio de Lista neto]]*(1-$F$2))</f>
        <v>381.99</v>
      </c>
      <c r="E8495" s="14" t="n">
        <f aca="false">IF($F$2=0," - ",Tabla1[[#This Row],[Base para Mejor precio]]*(1-$F$2))</f>
        <v>307.005363</v>
      </c>
      <c r="F8495" s="12" t="s">
        <v>14</v>
      </c>
      <c r="G8495" s="15" t="s">
        <v>143</v>
      </c>
      <c r="H8495" s="14" t="n">
        <f aca="false">IFERROR(IF($F$3=0,"-",Tabla1[[#This Row],[Precio de Cliente neto]]*(1+$F$3)),"-")</f>
        <v>572.985</v>
      </c>
      <c r="I8495" s="14" t="n">
        <v>545.7</v>
      </c>
      <c r="J8495" s="14" t="n">
        <v>438.57909</v>
      </c>
    </row>
    <row r="8496" customFormat="false" ht="15" hidden="false" customHeight="false" outlineLevel="0" collapsed="false">
      <c r="A8496" s="12" t="n">
        <v>90170</v>
      </c>
      <c r="B8496" s="13" t="s">
        <v>8509</v>
      </c>
      <c r="C8496" s="14" t="n">
        <f aca="false">IF($F$2=0," - ",Tabla1[[#This Row],[Base Precio de Lista neto]])</f>
        <v>545.7</v>
      </c>
      <c r="D8496" s="14" t="n">
        <f aca="false">IF($F$2=0," - ",Tabla1[[#This Row],[Base Precio de Lista neto]]*(1-$F$2))</f>
        <v>381.99</v>
      </c>
      <c r="E8496" s="14" t="n">
        <f aca="false">IF($F$2=0," - ",Tabla1[[#This Row],[Base para Mejor precio]]*(1-$F$2))</f>
        <v>307.005363</v>
      </c>
      <c r="F8496" s="12" t="s">
        <v>14</v>
      </c>
      <c r="G8496" s="15" t="s">
        <v>143</v>
      </c>
      <c r="H8496" s="14" t="n">
        <f aca="false">IFERROR(IF($F$3=0,"-",Tabla1[[#This Row],[Precio de Cliente neto]]*(1+$F$3)),"-")</f>
        <v>572.985</v>
      </c>
      <c r="I8496" s="14" t="n">
        <v>545.7</v>
      </c>
      <c r="J8496" s="14" t="n">
        <v>438.57909</v>
      </c>
    </row>
    <row r="8497" customFormat="false" ht="15" hidden="false" customHeight="false" outlineLevel="0" collapsed="false">
      <c r="A8497" s="12" t="n">
        <v>90171</v>
      </c>
      <c r="B8497" s="13" t="s">
        <v>8510</v>
      </c>
      <c r="C8497" s="14" t="n">
        <f aca="false">IF($F$2=0," - ",Tabla1[[#This Row],[Base Precio de Lista neto]])</f>
        <v>545.7</v>
      </c>
      <c r="D8497" s="14" t="n">
        <f aca="false">IF($F$2=0," - ",Tabla1[[#This Row],[Base Precio de Lista neto]]*(1-$F$2))</f>
        <v>381.99</v>
      </c>
      <c r="E8497" s="14" t="n">
        <f aca="false">IF($F$2=0," - ",Tabla1[[#This Row],[Base para Mejor precio]]*(1-$F$2))</f>
        <v>307.005363</v>
      </c>
      <c r="F8497" s="12" t="s">
        <v>14</v>
      </c>
      <c r="G8497" s="15" t="s">
        <v>143</v>
      </c>
      <c r="H8497" s="14" t="n">
        <f aca="false">IFERROR(IF($F$3=0,"-",Tabla1[[#This Row],[Precio de Cliente neto]]*(1+$F$3)),"-")</f>
        <v>572.985</v>
      </c>
      <c r="I8497" s="14" t="n">
        <v>545.7</v>
      </c>
      <c r="J8497" s="14" t="n">
        <v>438.57909</v>
      </c>
    </row>
    <row r="8498" customFormat="false" ht="15" hidden="false" customHeight="false" outlineLevel="0" collapsed="false">
      <c r="A8498" s="12" t="n">
        <v>90172</v>
      </c>
      <c r="B8498" s="13" t="s">
        <v>8511</v>
      </c>
      <c r="C8498" s="14" t="n">
        <f aca="false">IF($F$2=0," - ",Tabla1[[#This Row],[Base Precio de Lista neto]])</f>
        <v>545.7</v>
      </c>
      <c r="D8498" s="14" t="n">
        <f aca="false">IF($F$2=0," - ",Tabla1[[#This Row],[Base Precio de Lista neto]]*(1-$F$2))</f>
        <v>381.99</v>
      </c>
      <c r="E8498" s="14" t="n">
        <f aca="false">IF($F$2=0," - ",Tabla1[[#This Row],[Base para Mejor precio]]*(1-$F$2))</f>
        <v>307.005363</v>
      </c>
      <c r="F8498" s="12" t="s">
        <v>14</v>
      </c>
      <c r="G8498" s="15" t="s">
        <v>143</v>
      </c>
      <c r="H8498" s="14" t="n">
        <f aca="false">IFERROR(IF($F$3=0,"-",Tabla1[[#This Row],[Precio de Cliente neto]]*(1+$F$3)),"-")</f>
        <v>572.985</v>
      </c>
      <c r="I8498" s="14" t="n">
        <v>545.7</v>
      </c>
      <c r="J8498" s="14" t="n">
        <v>438.57909</v>
      </c>
    </row>
    <row r="8499" customFormat="false" ht="15" hidden="false" customHeight="false" outlineLevel="0" collapsed="false">
      <c r="A8499" s="12" t="n">
        <v>90173</v>
      </c>
      <c r="B8499" s="13" t="s">
        <v>8512</v>
      </c>
      <c r="C8499" s="14" t="n">
        <f aca="false">IF($F$2=0," - ",Tabla1[[#This Row],[Base Precio de Lista neto]])</f>
        <v>545.7</v>
      </c>
      <c r="D8499" s="14" t="n">
        <f aca="false">IF($F$2=0," - ",Tabla1[[#This Row],[Base Precio de Lista neto]]*(1-$F$2))</f>
        <v>381.99</v>
      </c>
      <c r="E8499" s="14" t="n">
        <f aca="false">IF($F$2=0," - ",Tabla1[[#This Row],[Base para Mejor precio]]*(1-$F$2))</f>
        <v>307.005363</v>
      </c>
      <c r="F8499" s="12" t="s">
        <v>14</v>
      </c>
      <c r="G8499" s="15" t="s">
        <v>143</v>
      </c>
      <c r="H8499" s="14" t="n">
        <f aca="false">IFERROR(IF($F$3=0,"-",Tabla1[[#This Row],[Precio de Cliente neto]]*(1+$F$3)),"-")</f>
        <v>572.985</v>
      </c>
      <c r="I8499" s="14" t="n">
        <v>545.7</v>
      </c>
      <c r="J8499" s="14" t="n">
        <v>438.57909</v>
      </c>
    </row>
    <row r="8500" customFormat="false" ht="15" hidden="false" customHeight="false" outlineLevel="0" collapsed="false">
      <c r="A8500" s="12" t="n">
        <v>90174</v>
      </c>
      <c r="B8500" s="13" t="s">
        <v>8513</v>
      </c>
      <c r="C8500" s="14" t="n">
        <f aca="false">IF($F$2=0," - ",Tabla1[[#This Row],[Base Precio de Lista neto]])</f>
        <v>545.7</v>
      </c>
      <c r="D8500" s="14" t="n">
        <f aca="false">IF($F$2=0," - ",Tabla1[[#This Row],[Base Precio de Lista neto]]*(1-$F$2))</f>
        <v>381.99</v>
      </c>
      <c r="E8500" s="14" t="n">
        <f aca="false">IF($F$2=0," - ",Tabla1[[#This Row],[Base para Mejor precio]]*(1-$F$2))</f>
        <v>307.005363</v>
      </c>
      <c r="F8500" s="12" t="s">
        <v>14</v>
      </c>
      <c r="G8500" s="15" t="s">
        <v>143</v>
      </c>
      <c r="H8500" s="14" t="n">
        <f aca="false">IFERROR(IF($F$3=0,"-",Tabla1[[#This Row],[Precio de Cliente neto]]*(1+$F$3)),"-")</f>
        <v>572.985</v>
      </c>
      <c r="I8500" s="14" t="n">
        <v>545.7</v>
      </c>
      <c r="J8500" s="14" t="n">
        <v>438.57909</v>
      </c>
    </row>
    <row r="8501" customFormat="false" ht="15" hidden="false" customHeight="false" outlineLevel="0" collapsed="false">
      <c r="A8501" s="12" t="n">
        <v>90175</v>
      </c>
      <c r="B8501" s="13" t="s">
        <v>8514</v>
      </c>
      <c r="C8501" s="14" t="n">
        <f aca="false">IF($F$2=0," - ",Tabla1[[#This Row],[Base Precio de Lista neto]])</f>
        <v>545.7021</v>
      </c>
      <c r="D8501" s="14" t="n">
        <f aca="false">IF($F$2=0," - ",Tabla1[[#This Row],[Base Precio de Lista neto]]*(1-$F$2))</f>
        <v>381.99147</v>
      </c>
      <c r="E8501" s="14" t="n">
        <f aca="false">IF($F$2=0," - ",Tabla1[[#This Row],[Base para Mejor precio]]*(1-$F$2))</f>
        <v>307.006544439</v>
      </c>
      <c r="F8501" s="12" t="s">
        <v>14</v>
      </c>
      <c r="G8501" s="15" t="s">
        <v>143</v>
      </c>
      <c r="H8501" s="14" t="n">
        <f aca="false">IFERROR(IF($F$3=0,"-",Tabla1[[#This Row],[Precio de Cliente neto]]*(1+$F$3)),"-")</f>
        <v>572.987205</v>
      </c>
      <c r="I8501" s="14" t="n">
        <v>545.7021</v>
      </c>
      <c r="J8501" s="14" t="n">
        <v>438.58077777</v>
      </c>
    </row>
    <row r="8502" customFormat="false" ht="15" hidden="false" customHeight="false" outlineLevel="0" collapsed="false">
      <c r="A8502" s="12" t="n">
        <v>90176</v>
      </c>
      <c r="B8502" s="13" t="s">
        <v>8515</v>
      </c>
      <c r="C8502" s="14" t="n">
        <f aca="false">IF($F$2=0," - ",Tabla1[[#This Row],[Base Precio de Lista neto]])</f>
        <v>181.9054</v>
      </c>
      <c r="D8502" s="14" t="n">
        <f aca="false">IF($F$2=0," - ",Tabla1[[#This Row],[Base Precio de Lista neto]]*(1-$F$2))</f>
        <v>127.33378</v>
      </c>
      <c r="E8502" s="14" t="n">
        <f aca="false">IF($F$2=0," - ",Tabla1[[#This Row],[Base para Mejor precio]]*(1-$F$2))</f>
        <v>102.338158986</v>
      </c>
      <c r="F8502" s="12" t="s">
        <v>14</v>
      </c>
      <c r="G8502" s="15" t="s">
        <v>143</v>
      </c>
      <c r="H8502" s="14" t="n">
        <f aca="false">IFERROR(IF($F$3=0,"-",Tabla1[[#This Row],[Precio de Cliente neto]]*(1+$F$3)),"-")</f>
        <v>191.00067</v>
      </c>
      <c r="I8502" s="14" t="n">
        <v>181.9054</v>
      </c>
      <c r="J8502" s="14" t="n">
        <v>146.19736998</v>
      </c>
    </row>
    <row r="8503" customFormat="false" ht="15" hidden="false" customHeight="false" outlineLevel="0" collapsed="false">
      <c r="A8503" s="12" t="n">
        <v>90177</v>
      </c>
      <c r="B8503" s="13" t="s">
        <v>8516</v>
      </c>
      <c r="C8503" s="14" t="n">
        <f aca="false">IF($F$2=0," - ",Tabla1[[#This Row],[Base Precio de Lista neto]])</f>
        <v>134.2898</v>
      </c>
      <c r="D8503" s="14" t="n">
        <f aca="false">IF($F$2=0," - ",Tabla1[[#This Row],[Base Precio de Lista neto]]*(1-$F$2))</f>
        <v>94.00286</v>
      </c>
      <c r="E8503" s="14" t="n">
        <f aca="false">IF($F$2=0," - ",Tabla1[[#This Row],[Base para Mejor precio]]*(1-$F$2))</f>
        <v>75.550098582</v>
      </c>
      <c r="F8503" s="12" t="s">
        <v>14</v>
      </c>
      <c r="G8503" s="15" t="s">
        <v>143</v>
      </c>
      <c r="H8503" s="14" t="n">
        <f aca="false">IFERROR(IF($F$3=0,"-",Tabla1[[#This Row],[Precio de Cliente neto]]*(1+$F$3)),"-")</f>
        <v>141.00429</v>
      </c>
      <c r="I8503" s="14" t="n">
        <v>134.2898</v>
      </c>
      <c r="J8503" s="14" t="n">
        <v>107.92871226</v>
      </c>
    </row>
    <row r="8504" customFormat="false" ht="15" hidden="false" customHeight="false" outlineLevel="0" collapsed="false">
      <c r="A8504" s="12" t="n">
        <v>90178</v>
      </c>
      <c r="B8504" s="13" t="s">
        <v>8517</v>
      </c>
      <c r="C8504" s="14" t="n">
        <f aca="false">IF($F$2=0," - ",Tabla1[[#This Row],[Base Precio de Lista neto]])</f>
        <v>3122.6475</v>
      </c>
      <c r="D8504" s="14" t="n">
        <f aca="false">IF($F$2=0," - ",Tabla1[[#This Row],[Base Precio de Lista neto]]*(1-$F$2))</f>
        <v>2185.85325</v>
      </c>
      <c r="E8504" s="14" t="n">
        <f aca="false">IF($F$2=0," - ",Tabla1[[#This Row],[Base para Mejor precio]]*(1-$F$2))</f>
        <v>1756.770257025</v>
      </c>
      <c r="F8504" s="12" t="s">
        <v>14</v>
      </c>
      <c r="G8504" s="15" t="s">
        <v>143</v>
      </c>
      <c r="H8504" s="14" t="n">
        <f aca="false">IFERROR(IF($F$3=0,"-",Tabla1[[#This Row],[Precio de Cliente neto]]*(1+$F$3)),"-")</f>
        <v>3278.779875</v>
      </c>
      <c r="I8504" s="14" t="n">
        <v>3122.6475</v>
      </c>
      <c r="J8504" s="14" t="n">
        <v>2509.67179575</v>
      </c>
    </row>
    <row r="8505" customFormat="false" ht="15" hidden="false" customHeight="false" outlineLevel="0" collapsed="false">
      <c r="A8505" s="12" t="n">
        <v>90179</v>
      </c>
      <c r="B8505" s="13" t="s">
        <v>8518</v>
      </c>
      <c r="C8505" s="14" t="n">
        <f aca="false">IF($F$2=0," - ",Tabla1[[#This Row],[Base Precio de Lista neto]])</f>
        <v>3004.387</v>
      </c>
      <c r="D8505" s="14" t="n">
        <f aca="false">IF($F$2=0," - ",Tabla1[[#This Row],[Base Precio de Lista neto]]*(1-$F$2))</f>
        <v>2103.0709</v>
      </c>
      <c r="E8505" s="14" t="n">
        <f aca="false">IF($F$2=0," - ",Tabla1[[#This Row],[Base para Mejor precio]]*(1-$F$2))</f>
        <v>1690.23808233</v>
      </c>
      <c r="F8505" s="12" t="s">
        <v>14</v>
      </c>
      <c r="G8505" s="15" t="s">
        <v>143</v>
      </c>
      <c r="H8505" s="14" t="n">
        <f aca="false">IFERROR(IF($F$3=0,"-",Tabla1[[#This Row],[Precio de Cliente neto]]*(1+$F$3)),"-")</f>
        <v>3154.60635</v>
      </c>
      <c r="I8505" s="14" t="n">
        <v>3004.387</v>
      </c>
      <c r="J8505" s="14" t="n">
        <v>2414.6258319</v>
      </c>
    </row>
    <row r="8506" customFormat="false" ht="15" hidden="false" customHeight="false" outlineLevel="0" collapsed="false">
      <c r="A8506" s="12" t="n">
        <v>90180</v>
      </c>
      <c r="B8506" s="13" t="s">
        <v>8519</v>
      </c>
      <c r="C8506" s="14" t="n">
        <f aca="false">IF($F$2=0," - ",Tabla1[[#This Row],[Base Precio de Lista neto]])</f>
        <v>269.7336</v>
      </c>
      <c r="D8506" s="14" t="n">
        <f aca="false">IF($F$2=0," - ",Tabla1[[#This Row],[Base Precio de Lista neto]]*(1-$F$2))</f>
        <v>188.81352</v>
      </c>
      <c r="E8506" s="14" t="n">
        <f aca="false">IF($F$2=0," - ",Tabla1[[#This Row],[Base para Mejor precio]]*(1-$F$2))</f>
        <v>151.749426024</v>
      </c>
      <c r="F8506" s="12" t="s">
        <v>14</v>
      </c>
      <c r="G8506" s="15" t="s">
        <v>143</v>
      </c>
      <c r="H8506" s="14" t="n">
        <f aca="false">IFERROR(IF($F$3=0,"-",Tabla1[[#This Row],[Precio de Cliente neto]]*(1+$F$3)),"-")</f>
        <v>283.22028</v>
      </c>
      <c r="I8506" s="14" t="n">
        <v>269.7336</v>
      </c>
      <c r="J8506" s="14" t="n">
        <v>216.78489432</v>
      </c>
    </row>
    <row r="8507" customFormat="false" ht="15" hidden="false" customHeight="false" outlineLevel="0" collapsed="false">
      <c r="A8507" s="12" t="n">
        <v>90181</v>
      </c>
      <c r="B8507" s="13" t="s">
        <v>8520</v>
      </c>
      <c r="C8507" s="14" t="n">
        <f aca="false">IF($F$2=0," - ",Tabla1[[#This Row],[Base Precio de Lista neto]])</f>
        <v>234.0952</v>
      </c>
      <c r="D8507" s="14" t="n">
        <f aca="false">IF($F$2=0," - ",Tabla1[[#This Row],[Base Precio de Lista neto]]*(1-$F$2))</f>
        <v>163.86664</v>
      </c>
      <c r="E8507" s="14" t="n">
        <f aca="false">IF($F$2=0," - ",Tabla1[[#This Row],[Base para Mejor precio]]*(1-$F$2))</f>
        <v>147.479976</v>
      </c>
      <c r="F8507" s="12" t="s">
        <v>14</v>
      </c>
      <c r="G8507" s="15"/>
      <c r="H8507" s="14" t="n">
        <f aca="false">IFERROR(IF($F$3=0,"-",Tabla1[[#This Row],[Precio de Cliente neto]]*(1+$F$3)),"-")</f>
        <v>245.79996</v>
      </c>
      <c r="I8507" s="14" t="n">
        <v>234.0952</v>
      </c>
      <c r="J8507" s="14" t="n">
        <v>210.68568</v>
      </c>
    </row>
    <row r="8508" customFormat="false" ht="15" hidden="false" customHeight="false" outlineLevel="0" collapsed="false">
      <c r="A8508" s="12" t="n">
        <v>90182</v>
      </c>
      <c r="B8508" s="13" t="s">
        <v>8521</v>
      </c>
      <c r="C8508" s="14" t="n">
        <f aca="false">IF($F$2=0," - ",Tabla1[[#This Row],[Base Precio de Lista neto]])</f>
        <v>234.0952</v>
      </c>
      <c r="D8508" s="14" t="n">
        <f aca="false">IF($F$2=0," - ",Tabla1[[#This Row],[Base Precio de Lista neto]]*(1-$F$2))</f>
        <v>163.86664</v>
      </c>
      <c r="E8508" s="14" t="n">
        <f aca="false">IF($F$2=0," - ",Tabla1[[#This Row],[Base para Mejor precio]]*(1-$F$2))</f>
        <v>131.699618568</v>
      </c>
      <c r="F8508" s="12" t="s">
        <v>14</v>
      </c>
      <c r="G8508" s="15" t="s">
        <v>143</v>
      </c>
      <c r="H8508" s="14" t="n">
        <f aca="false">IFERROR(IF($F$3=0,"-",Tabla1[[#This Row],[Precio de Cliente neto]]*(1+$F$3)),"-")</f>
        <v>245.79996</v>
      </c>
      <c r="I8508" s="14" t="n">
        <v>234.0952</v>
      </c>
      <c r="J8508" s="14" t="n">
        <v>188.14231224</v>
      </c>
    </row>
    <row r="8509" customFormat="false" ht="15" hidden="false" customHeight="false" outlineLevel="0" collapsed="false">
      <c r="A8509" s="12" t="n">
        <v>90183</v>
      </c>
      <c r="B8509" s="13" t="s">
        <v>8522</v>
      </c>
      <c r="C8509" s="14" t="n">
        <f aca="false">IF($F$2=0," - ",Tabla1[[#This Row],[Base Precio de Lista neto]])</f>
        <v>2142.0745</v>
      </c>
      <c r="D8509" s="14" t="n">
        <f aca="false">IF($F$2=0," - ",Tabla1[[#This Row],[Base Precio de Lista neto]]*(1-$F$2))</f>
        <v>1499.45215</v>
      </c>
      <c r="E8509" s="14" t="n">
        <f aca="false">IF($F$2=0," - ",Tabla1[[#This Row],[Base para Mejor precio]]*(1-$F$2))</f>
        <v>1192.424327766</v>
      </c>
      <c r="F8509" s="12" t="s">
        <v>14</v>
      </c>
      <c r="G8509" s="15" t="s">
        <v>353</v>
      </c>
      <c r="H8509" s="14" t="n">
        <f aca="false">IFERROR(IF($F$3=0,"-",Tabla1[[#This Row],[Precio de Cliente neto]]*(1+$F$3)),"-")</f>
        <v>2249.178225</v>
      </c>
      <c r="I8509" s="14" t="n">
        <v>2142.0745</v>
      </c>
      <c r="J8509" s="14" t="n">
        <v>1703.46332538</v>
      </c>
    </row>
    <row r="8510" customFormat="false" ht="15" hidden="false" customHeight="false" outlineLevel="0" collapsed="false">
      <c r="A8510" s="12" t="n">
        <v>90184</v>
      </c>
      <c r="B8510" s="13" t="s">
        <v>8523</v>
      </c>
      <c r="C8510" s="14" t="n">
        <f aca="false">IF($F$2=0," - ",Tabla1[[#This Row],[Base Precio de Lista neto]])</f>
        <v>2142.0745</v>
      </c>
      <c r="D8510" s="14" t="n">
        <f aca="false">IF($F$2=0," - ",Tabla1[[#This Row],[Base Precio de Lista neto]]*(1-$F$2))</f>
        <v>1499.45215</v>
      </c>
      <c r="E8510" s="14" t="n">
        <f aca="false">IF($F$2=0," - ",Tabla1[[#This Row],[Base para Mejor precio]]*(1-$F$2))</f>
        <v>1192.424327766</v>
      </c>
      <c r="F8510" s="12" t="s">
        <v>14</v>
      </c>
      <c r="G8510" s="15" t="s">
        <v>353</v>
      </c>
      <c r="H8510" s="14" t="n">
        <f aca="false">IFERROR(IF($F$3=0,"-",Tabla1[[#This Row],[Precio de Cliente neto]]*(1+$F$3)),"-")</f>
        <v>2249.178225</v>
      </c>
      <c r="I8510" s="14" t="n">
        <v>2142.0745</v>
      </c>
      <c r="J8510" s="14" t="n">
        <v>1703.46332538</v>
      </c>
    </row>
    <row r="8511" customFormat="false" ht="15" hidden="false" customHeight="false" outlineLevel="0" collapsed="false">
      <c r="A8511" s="12" t="n">
        <v>92058</v>
      </c>
      <c r="B8511" s="13" t="s">
        <v>8524</v>
      </c>
      <c r="C8511" s="14" t="n">
        <f aca="false">IF($F$2=0," - ",Tabla1[[#This Row],[Base Precio de Lista neto]])</f>
        <v>304.3952</v>
      </c>
      <c r="D8511" s="14" t="n">
        <f aca="false">IF($F$2=0," - ",Tabla1[[#This Row],[Base Precio de Lista neto]]*(1-$F$2))</f>
        <v>213.07664</v>
      </c>
      <c r="E8511" s="14" t="n">
        <f aca="false">IF($F$2=0," - ",Tabla1[[#This Row],[Base para Mejor precio]]*(1-$F$2))</f>
        <v>191.768976</v>
      </c>
      <c r="F8511" s="12" t="s">
        <v>14</v>
      </c>
      <c r="G8511" s="15"/>
      <c r="H8511" s="14" t="n">
        <f aca="false">IFERROR(IF($F$3=0,"-",Tabla1[[#This Row],[Precio de Cliente neto]]*(1+$F$3)),"-")</f>
        <v>319.61496</v>
      </c>
      <c r="I8511" s="14" t="n">
        <v>304.3952</v>
      </c>
      <c r="J8511" s="14" t="n">
        <v>273.95568</v>
      </c>
    </row>
    <row r="8512" customFormat="false" ht="15" hidden="false" customHeight="false" outlineLevel="0" collapsed="false">
      <c r="A8512" s="12" t="n">
        <v>92078</v>
      </c>
      <c r="B8512" s="13" t="s">
        <v>8525</v>
      </c>
      <c r="C8512" s="14" t="n">
        <f aca="false">IF($F$2=0," - ",Tabla1[[#This Row],[Base Precio de Lista neto]])</f>
        <v>759.8487</v>
      </c>
      <c r="D8512" s="14" t="n">
        <f aca="false">IF($F$2=0," - ",Tabla1[[#This Row],[Base Precio de Lista neto]]*(1-$F$2))</f>
        <v>531.89409</v>
      </c>
      <c r="E8512" s="14" t="n">
        <f aca="false">IF($F$2=0," - ",Tabla1[[#This Row],[Base para Mejor precio]]*(1-$F$2))</f>
        <v>478.704681</v>
      </c>
      <c r="F8512" s="12" t="s">
        <v>17</v>
      </c>
      <c r="G8512" s="15"/>
      <c r="H8512" s="14" t="n">
        <f aca="false">IFERROR(IF($F$3=0,"-",Tabla1[[#This Row],[Precio de Cliente neto]]*(1+$F$3)),"-")</f>
        <v>797.841135</v>
      </c>
      <c r="I8512" s="14" t="n">
        <v>759.8487</v>
      </c>
      <c r="J8512" s="14" t="n">
        <v>683.86383</v>
      </c>
    </row>
    <row r="8513" customFormat="false" ht="15" hidden="false" customHeight="false" outlineLevel="0" collapsed="false">
      <c r="A8513" s="12" t="n">
        <v>92079</v>
      </c>
      <c r="B8513" s="13" t="s">
        <v>8526</v>
      </c>
      <c r="C8513" s="14" t="n">
        <f aca="false">IF($F$2=0," - ",Tabla1[[#This Row],[Base Precio de Lista neto]])</f>
        <v>865.3038</v>
      </c>
      <c r="D8513" s="14" t="n">
        <f aca="false">IF($F$2=0," - ",Tabla1[[#This Row],[Base Precio de Lista neto]]*(1-$F$2))</f>
        <v>605.71266</v>
      </c>
      <c r="E8513" s="14" t="n">
        <f aca="false">IF($F$2=0," - ",Tabla1[[#This Row],[Base para Mejor precio]]*(1-$F$2))</f>
        <v>545.141394</v>
      </c>
      <c r="F8513" s="12" t="s">
        <v>17</v>
      </c>
      <c r="G8513" s="15"/>
      <c r="H8513" s="14" t="n">
        <f aca="false">IFERROR(IF($F$3=0,"-",Tabla1[[#This Row],[Precio de Cliente neto]]*(1+$F$3)),"-")</f>
        <v>908.56899</v>
      </c>
      <c r="I8513" s="14" t="n">
        <v>865.3038</v>
      </c>
      <c r="J8513" s="14" t="n">
        <v>778.77342</v>
      </c>
    </row>
    <row r="8514" customFormat="false" ht="15" hidden="false" customHeight="false" outlineLevel="0" collapsed="false">
      <c r="A8514" s="12" t="n">
        <v>92136</v>
      </c>
      <c r="B8514" s="13" t="s">
        <v>8527</v>
      </c>
      <c r="C8514" s="14" t="n">
        <f aca="false">IF($F$2=0," - ",Tabla1[[#This Row],[Base Precio de Lista neto]])</f>
        <v>118.1639</v>
      </c>
      <c r="D8514" s="14" t="n">
        <f aca="false">IF($F$2=0," - ",Tabla1[[#This Row],[Base Precio de Lista neto]]*(1-$F$2))</f>
        <v>82.71473</v>
      </c>
      <c r="E8514" s="14" t="n">
        <f aca="false">IF($F$2=0," - ",Tabla1[[#This Row],[Base para Mejor precio]]*(1-$F$2))</f>
        <v>74.443257</v>
      </c>
      <c r="F8514" s="12" t="s">
        <v>14</v>
      </c>
      <c r="G8514" s="15"/>
      <c r="H8514" s="14" t="n">
        <f aca="false">IFERROR(IF($F$3=0,"-",Tabla1[[#This Row],[Precio de Cliente neto]]*(1+$F$3)),"-")</f>
        <v>124.072095</v>
      </c>
      <c r="I8514" s="14" t="n">
        <v>118.1639</v>
      </c>
      <c r="J8514" s="14" t="n">
        <v>106.34751</v>
      </c>
    </row>
    <row r="8515" customFormat="false" ht="15" hidden="false" customHeight="false" outlineLevel="0" collapsed="false">
      <c r="A8515" s="12" t="n">
        <v>92401</v>
      </c>
      <c r="B8515" s="13" t="s">
        <v>8528</v>
      </c>
      <c r="C8515" s="14" t="n">
        <f aca="false">IF($F$2=0," - ",Tabla1[[#This Row],[Base Precio de Lista neto]])</f>
        <v>268.5101</v>
      </c>
      <c r="D8515" s="14" t="n">
        <f aca="false">IF($F$2=0," - ",Tabla1[[#This Row],[Base Precio de Lista neto]]*(1-$F$2))</f>
        <v>187.95707</v>
      </c>
      <c r="E8515" s="14" t="n">
        <f aca="false">IF($F$2=0," - ",Tabla1[[#This Row],[Base para Mejor precio]]*(1-$F$2))</f>
        <v>169.161363</v>
      </c>
      <c r="F8515" s="12" t="s">
        <v>17</v>
      </c>
      <c r="G8515" s="15"/>
      <c r="H8515" s="14" t="n">
        <f aca="false">IFERROR(IF($F$3=0,"-",Tabla1[[#This Row],[Precio de Cliente neto]]*(1+$F$3)),"-")</f>
        <v>281.935605</v>
      </c>
      <c r="I8515" s="14" t="n">
        <v>268.5101</v>
      </c>
      <c r="J8515" s="14" t="n">
        <v>241.65909</v>
      </c>
    </row>
    <row r="8516" customFormat="false" ht="15" hidden="false" customHeight="false" outlineLevel="0" collapsed="false">
      <c r="A8516" s="12" t="n">
        <v>92515</v>
      </c>
      <c r="B8516" s="13" t="s">
        <v>8529</v>
      </c>
      <c r="C8516" s="14" t="n">
        <f aca="false">IF($F$2=0," - ",Tabla1[[#This Row],[Base Precio de Lista neto]])</f>
        <v>99.3933</v>
      </c>
      <c r="D8516" s="14" t="n">
        <f aca="false">IF($F$2=0," - ",Tabla1[[#This Row],[Base Precio de Lista neto]]*(1-$F$2))</f>
        <v>69.57531</v>
      </c>
      <c r="E8516" s="14" t="n">
        <f aca="false">IF($F$2=0," - ",Tabla1[[#This Row],[Base para Mejor precio]]*(1-$F$2))</f>
        <v>62.617779</v>
      </c>
      <c r="F8516" s="12" t="s">
        <v>17</v>
      </c>
      <c r="G8516" s="15"/>
      <c r="H8516" s="14" t="n">
        <f aca="false">IFERROR(IF($F$3=0,"-",Tabla1[[#This Row],[Precio de Cliente neto]]*(1+$F$3)),"-")</f>
        <v>104.362965</v>
      </c>
      <c r="I8516" s="14" t="n">
        <v>99.3933</v>
      </c>
      <c r="J8516" s="14" t="n">
        <v>89.45397</v>
      </c>
    </row>
    <row r="8517" customFormat="false" ht="15" hidden="false" customHeight="false" outlineLevel="0" collapsed="false">
      <c r="A8517" s="12" t="n">
        <v>92800</v>
      </c>
      <c r="B8517" s="13" t="s">
        <v>8530</v>
      </c>
      <c r="C8517" s="14" t="n">
        <f aca="false">IF($F$2=0," - ",Tabla1[[#This Row],[Base Precio de Lista neto]])</f>
        <v>93.5851</v>
      </c>
      <c r="D8517" s="14" t="n">
        <f aca="false">IF($F$2=0," - ",Tabla1[[#This Row],[Base Precio de Lista neto]]*(1-$F$2))</f>
        <v>65.50957</v>
      </c>
      <c r="E8517" s="14" t="n">
        <f aca="false">IF($F$2=0," - ",Tabla1[[#This Row],[Base para Mejor precio]]*(1-$F$2))</f>
        <v>58.958613</v>
      </c>
      <c r="F8517" s="12" t="s">
        <v>17</v>
      </c>
      <c r="G8517" s="15"/>
      <c r="H8517" s="14" t="n">
        <f aca="false">IFERROR(IF($F$3=0,"-",Tabla1[[#This Row],[Precio de Cliente neto]]*(1+$F$3)),"-")</f>
        <v>98.264355</v>
      </c>
      <c r="I8517" s="14" t="n">
        <v>93.5851</v>
      </c>
      <c r="J8517" s="14" t="n">
        <v>84.22659</v>
      </c>
    </row>
    <row r="8518" customFormat="false" ht="15" hidden="false" customHeight="false" outlineLevel="0" collapsed="false">
      <c r="A8518" s="12" t="n">
        <v>92801</v>
      </c>
      <c r="B8518" s="13" t="s">
        <v>8531</v>
      </c>
      <c r="C8518" s="14" t="n">
        <f aca="false">IF($F$2=0," - ",Tabla1[[#This Row],[Base Precio de Lista neto]])</f>
        <v>78.6008</v>
      </c>
      <c r="D8518" s="14" t="n">
        <f aca="false">IF($F$2=0," - ",Tabla1[[#This Row],[Base Precio de Lista neto]]*(1-$F$2))</f>
        <v>55.02056</v>
      </c>
      <c r="E8518" s="14" t="n">
        <f aca="false">IF($F$2=0," - ",Tabla1[[#This Row],[Base para Mejor precio]]*(1-$F$2))</f>
        <v>49.518504</v>
      </c>
      <c r="F8518" s="12" t="s">
        <v>14</v>
      </c>
      <c r="G8518" s="15"/>
      <c r="H8518" s="14" t="n">
        <f aca="false">IFERROR(IF($F$3=0,"-",Tabla1[[#This Row],[Precio de Cliente neto]]*(1+$F$3)),"-")</f>
        <v>82.53084</v>
      </c>
      <c r="I8518" s="14" t="n">
        <v>78.6008</v>
      </c>
      <c r="J8518" s="14" t="n">
        <v>70.74072</v>
      </c>
    </row>
    <row r="8519" customFormat="false" ht="15" hidden="false" customHeight="false" outlineLevel="0" collapsed="false">
      <c r="A8519" s="12" t="n">
        <v>92897</v>
      </c>
      <c r="B8519" s="13" t="s">
        <v>8532</v>
      </c>
      <c r="C8519" s="14" t="n">
        <f aca="false">IF($F$2=0," - ",Tabla1[[#This Row],[Base Precio de Lista neto]])</f>
        <v>261.2628</v>
      </c>
      <c r="D8519" s="14" t="n">
        <f aca="false">IF($F$2=0," - ",Tabla1[[#This Row],[Base Precio de Lista neto]]*(1-$F$2))</f>
        <v>182.88396</v>
      </c>
      <c r="E8519" s="14" t="n">
        <f aca="false">IF($F$2=0," - ",Tabla1[[#This Row],[Base para Mejor precio]]*(1-$F$2))</f>
        <v>164.595564</v>
      </c>
      <c r="F8519" s="12" t="s">
        <v>17</v>
      </c>
      <c r="G8519" s="15"/>
      <c r="H8519" s="14" t="n">
        <f aca="false">IFERROR(IF($F$3=0,"-",Tabla1[[#This Row],[Precio de Cliente neto]]*(1+$F$3)),"-")</f>
        <v>274.32594</v>
      </c>
      <c r="I8519" s="14" t="n">
        <v>261.2628</v>
      </c>
      <c r="J8519" s="14" t="n">
        <v>235.13652</v>
      </c>
    </row>
    <row r="8520" customFormat="false" ht="15" hidden="false" customHeight="false" outlineLevel="0" collapsed="false">
      <c r="A8520" s="12" t="n">
        <v>92898</v>
      </c>
      <c r="B8520" s="13" t="s">
        <v>8533</v>
      </c>
      <c r="C8520" s="14" t="n">
        <f aca="false">IF($F$2=0," - ",Tabla1[[#This Row],[Base Precio de Lista neto]])</f>
        <v>236.0354</v>
      </c>
      <c r="D8520" s="14" t="n">
        <f aca="false">IF($F$2=0," - ",Tabla1[[#This Row],[Base Precio de Lista neto]]*(1-$F$2))</f>
        <v>165.22478</v>
      </c>
      <c r="E8520" s="14" t="n">
        <f aca="false">IF($F$2=0," - ",Tabla1[[#This Row],[Base para Mejor precio]]*(1-$F$2))</f>
        <v>148.702302</v>
      </c>
      <c r="F8520" s="12" t="s">
        <v>17</v>
      </c>
      <c r="G8520" s="15"/>
      <c r="H8520" s="14" t="n">
        <f aca="false">IFERROR(IF($F$3=0,"-",Tabla1[[#This Row],[Precio de Cliente neto]]*(1+$F$3)),"-")</f>
        <v>247.83717</v>
      </c>
      <c r="I8520" s="14" t="n">
        <v>236.0354</v>
      </c>
      <c r="J8520" s="14" t="n">
        <v>212.43186</v>
      </c>
    </row>
    <row r="8521" customFormat="false" ht="15" hidden="false" customHeight="false" outlineLevel="0" collapsed="false">
      <c r="A8521" s="12" t="n">
        <v>92930</v>
      </c>
      <c r="B8521" s="13" t="s">
        <v>8534</v>
      </c>
      <c r="C8521" s="14" t="n">
        <f aca="false">IF($F$2=0," - ",Tabla1[[#This Row],[Base Precio de Lista neto]])</f>
        <v>4146.6606</v>
      </c>
      <c r="D8521" s="14" t="n">
        <f aca="false">IF($F$2=0," - ",Tabla1[[#This Row],[Base Precio de Lista neto]]*(1-$F$2))</f>
        <v>2902.66242</v>
      </c>
      <c r="E8521" s="14" t="n">
        <f aca="false">IF($F$2=0," - ",Tabla1[[#This Row],[Base para Mejor precio]]*(1-$F$2))</f>
        <v>2612.396178</v>
      </c>
      <c r="F8521" s="12" t="s">
        <v>17</v>
      </c>
      <c r="G8521" s="15"/>
      <c r="H8521" s="14" t="n">
        <f aca="false">IFERROR(IF($F$3=0,"-",Tabla1[[#This Row],[Precio de Cliente neto]]*(1+$F$3)),"-")</f>
        <v>4353.99363</v>
      </c>
      <c r="I8521" s="14" t="n">
        <v>4146.6606</v>
      </c>
      <c r="J8521" s="14" t="n">
        <v>3731.99454</v>
      </c>
    </row>
    <row r="8522" customFormat="false" ht="15" hidden="false" customHeight="false" outlineLevel="0" collapsed="false">
      <c r="A8522" s="12" t="n">
        <v>92931</v>
      </c>
      <c r="B8522" s="13" t="s">
        <v>8535</v>
      </c>
      <c r="C8522" s="14" t="n">
        <f aca="false">IF($F$2=0," - ",Tabla1[[#This Row],[Base Precio de Lista neto]])</f>
        <v>4655.2947</v>
      </c>
      <c r="D8522" s="14" t="n">
        <f aca="false">IF($F$2=0," - ",Tabla1[[#This Row],[Base Precio de Lista neto]]*(1-$F$2))</f>
        <v>3258.70629</v>
      </c>
      <c r="E8522" s="14" t="n">
        <f aca="false">IF($F$2=0," - ",Tabla1[[#This Row],[Base para Mejor precio]]*(1-$F$2))</f>
        <v>2932.835661</v>
      </c>
      <c r="F8522" s="12" t="s">
        <v>17</v>
      </c>
      <c r="G8522" s="15"/>
      <c r="H8522" s="14" t="n">
        <f aca="false">IFERROR(IF($F$3=0,"-",Tabla1[[#This Row],[Precio de Cliente neto]]*(1+$F$3)),"-")</f>
        <v>4888.059435</v>
      </c>
      <c r="I8522" s="14" t="n">
        <v>4655.2947</v>
      </c>
      <c r="J8522" s="14" t="n">
        <v>4189.76523</v>
      </c>
    </row>
    <row r="8523" customFormat="false" ht="15" hidden="false" customHeight="false" outlineLevel="0" collapsed="false">
      <c r="A8523" s="12" t="n">
        <v>92932</v>
      </c>
      <c r="B8523" s="13" t="s">
        <v>8536</v>
      </c>
      <c r="C8523" s="14" t="n">
        <f aca="false">IF($F$2=0," - ",Tabla1[[#This Row],[Base Precio de Lista neto]])</f>
        <v>4905.3013</v>
      </c>
      <c r="D8523" s="14" t="n">
        <f aca="false">IF($F$2=0," - ",Tabla1[[#This Row],[Base Precio de Lista neto]]*(1-$F$2))</f>
        <v>3433.71091</v>
      </c>
      <c r="E8523" s="14" t="n">
        <f aca="false">IF($F$2=0," - ",Tabla1[[#This Row],[Base para Mejor precio]]*(1-$F$2))</f>
        <v>3090.339819</v>
      </c>
      <c r="F8523" s="12" t="s">
        <v>17</v>
      </c>
      <c r="G8523" s="15"/>
      <c r="H8523" s="14" t="n">
        <f aca="false">IFERROR(IF($F$3=0,"-",Tabla1[[#This Row],[Precio de Cliente neto]]*(1+$F$3)),"-")</f>
        <v>5150.566365</v>
      </c>
      <c r="I8523" s="14" t="n">
        <v>4905.3013</v>
      </c>
      <c r="J8523" s="14" t="n">
        <v>4414.77117</v>
      </c>
    </row>
    <row r="8524" customFormat="false" ht="15" hidden="false" customHeight="false" outlineLevel="0" collapsed="false">
      <c r="A8524" s="12" t="n">
        <v>92933</v>
      </c>
      <c r="B8524" s="13" t="s">
        <v>8537</v>
      </c>
      <c r="C8524" s="14" t="n">
        <f aca="false">IF($F$2=0," - ",Tabla1[[#This Row],[Base Precio de Lista neto]])</f>
        <v>4827.713</v>
      </c>
      <c r="D8524" s="14" t="n">
        <f aca="false">IF($F$2=0," - ",Tabla1[[#This Row],[Base Precio de Lista neto]]*(1-$F$2))</f>
        <v>3379.3991</v>
      </c>
      <c r="E8524" s="14" t="n">
        <f aca="false">IF($F$2=0," - ",Tabla1[[#This Row],[Base para Mejor precio]]*(1-$F$2))</f>
        <v>3041.45919</v>
      </c>
      <c r="F8524" s="12" t="s">
        <v>17</v>
      </c>
      <c r="G8524" s="15"/>
      <c r="H8524" s="14" t="n">
        <f aca="false">IFERROR(IF($F$3=0,"-",Tabla1[[#This Row],[Precio de Cliente neto]]*(1+$F$3)),"-")</f>
        <v>5069.09865</v>
      </c>
      <c r="I8524" s="14" t="n">
        <v>4827.713</v>
      </c>
      <c r="J8524" s="14" t="n">
        <v>4344.9417</v>
      </c>
    </row>
    <row r="8525" customFormat="false" ht="15" hidden="false" customHeight="false" outlineLevel="0" collapsed="false">
      <c r="A8525" s="12" t="n">
        <v>92935</v>
      </c>
      <c r="B8525" s="13" t="s">
        <v>8538</v>
      </c>
      <c r="C8525" s="14" t="n">
        <f aca="false">IF($F$2=0," - ",Tabla1[[#This Row],[Base Precio de Lista neto]])</f>
        <v>5311.2691</v>
      </c>
      <c r="D8525" s="14" t="n">
        <f aca="false">IF($F$2=0," - ",Tabla1[[#This Row],[Base Precio de Lista neto]]*(1-$F$2))</f>
        <v>3717.88837</v>
      </c>
      <c r="E8525" s="14" t="n">
        <f aca="false">IF($F$2=0," - ",Tabla1[[#This Row],[Base para Mejor precio]]*(1-$F$2))</f>
        <v>3346.099533</v>
      </c>
      <c r="F8525" s="12" t="s">
        <v>31</v>
      </c>
      <c r="G8525" s="15"/>
      <c r="H8525" s="14" t="n">
        <f aca="false">IFERROR(IF($F$3=0,"-",Tabla1[[#This Row],[Precio de Cliente neto]]*(1+$F$3)),"-")</f>
        <v>5576.832555</v>
      </c>
      <c r="I8525" s="14" t="n">
        <v>5311.2691</v>
      </c>
      <c r="J8525" s="14" t="n">
        <v>4780.14219</v>
      </c>
    </row>
    <row r="8526" customFormat="false" ht="15" hidden="false" customHeight="false" outlineLevel="0" collapsed="false">
      <c r="A8526" s="12" t="n">
        <v>92936</v>
      </c>
      <c r="B8526" s="13" t="s">
        <v>8539</v>
      </c>
      <c r="C8526" s="14" t="n">
        <f aca="false">IF($F$2=0," - ",Tabla1[[#This Row],[Base Precio de Lista neto]])</f>
        <v>7319.3112</v>
      </c>
      <c r="D8526" s="14" t="n">
        <f aca="false">IF($F$2=0," - ",Tabla1[[#This Row],[Base Precio de Lista neto]]*(1-$F$2))</f>
        <v>5123.51784</v>
      </c>
      <c r="E8526" s="14" t="n">
        <f aca="false">IF($F$2=0," - ",Tabla1[[#This Row],[Base para Mejor precio]]*(1-$F$2))</f>
        <v>4611.166056</v>
      </c>
      <c r="F8526" s="12" t="s">
        <v>31</v>
      </c>
      <c r="G8526" s="15"/>
      <c r="H8526" s="14" t="n">
        <f aca="false">IFERROR(IF($F$3=0,"-",Tabla1[[#This Row],[Precio de Cliente neto]]*(1+$F$3)),"-")</f>
        <v>7685.27676</v>
      </c>
      <c r="I8526" s="14" t="n">
        <v>7319.3112</v>
      </c>
      <c r="J8526" s="14" t="n">
        <v>6587.38008</v>
      </c>
    </row>
    <row r="8527" customFormat="false" ht="15" hidden="false" customHeight="false" outlineLevel="0" collapsed="false">
      <c r="A8527" s="12" t="n">
        <v>92937</v>
      </c>
      <c r="B8527" s="13" t="s">
        <v>8540</v>
      </c>
      <c r="C8527" s="14" t="n">
        <f aca="false">IF($F$2=0," - ",Tabla1[[#This Row],[Base Precio de Lista neto]])</f>
        <v>10131.4022</v>
      </c>
      <c r="D8527" s="14" t="n">
        <f aca="false">IF($F$2=0," - ",Tabla1[[#This Row],[Base Precio de Lista neto]]*(1-$F$2))</f>
        <v>7091.98154</v>
      </c>
      <c r="E8527" s="14" t="n">
        <f aca="false">IF($F$2=0," - ",Tabla1[[#This Row],[Base para Mejor precio]]*(1-$F$2))</f>
        <v>6382.783386</v>
      </c>
      <c r="F8527" s="12" t="s">
        <v>31</v>
      </c>
      <c r="G8527" s="15"/>
      <c r="H8527" s="14" t="n">
        <f aca="false">IFERROR(IF($F$3=0,"-",Tabla1[[#This Row],[Precio de Cliente neto]]*(1+$F$3)),"-")</f>
        <v>10637.97231</v>
      </c>
      <c r="I8527" s="14" t="n">
        <v>10131.4022</v>
      </c>
      <c r="J8527" s="14" t="n">
        <v>9118.26198</v>
      </c>
    </row>
    <row r="8528" customFormat="false" ht="15" hidden="false" customHeight="false" outlineLevel="0" collapsed="false">
      <c r="A8528" s="12" t="n">
        <v>92940</v>
      </c>
      <c r="B8528" s="13" t="s">
        <v>8541</v>
      </c>
      <c r="C8528" s="14" t="n">
        <f aca="false">IF($F$2=0," - ",Tabla1[[#This Row],[Base Precio de Lista neto]])</f>
        <v>5802.6267</v>
      </c>
      <c r="D8528" s="14" t="n">
        <f aca="false">IF($F$2=0," - ",Tabla1[[#This Row],[Base Precio de Lista neto]]*(1-$F$2))</f>
        <v>4061.83869</v>
      </c>
      <c r="E8528" s="14" t="n">
        <f aca="false">IF($F$2=0," - ",Tabla1[[#This Row],[Base para Mejor precio]]*(1-$F$2))</f>
        <v>3655.654821</v>
      </c>
      <c r="F8528" s="12" t="s">
        <v>31</v>
      </c>
      <c r="G8528" s="15"/>
      <c r="H8528" s="14" t="n">
        <f aca="false">IFERROR(IF($F$3=0,"-",Tabla1[[#This Row],[Precio de Cliente neto]]*(1+$F$3)),"-")</f>
        <v>6092.758035</v>
      </c>
      <c r="I8528" s="14" t="n">
        <v>5802.6267</v>
      </c>
      <c r="J8528" s="14" t="n">
        <v>5222.36403</v>
      </c>
    </row>
    <row r="8529" customFormat="false" ht="15" hidden="false" customHeight="false" outlineLevel="0" collapsed="false">
      <c r="A8529" s="12" t="n">
        <v>92941</v>
      </c>
      <c r="B8529" s="13" t="s">
        <v>8542</v>
      </c>
      <c r="C8529" s="14" t="n">
        <f aca="false">IF($F$2=0," - ",Tabla1[[#This Row],[Base Precio de Lista neto]])</f>
        <v>5802.6294</v>
      </c>
      <c r="D8529" s="14" t="n">
        <f aca="false">IF($F$2=0," - ",Tabla1[[#This Row],[Base Precio de Lista neto]]*(1-$F$2))</f>
        <v>4061.84058</v>
      </c>
      <c r="E8529" s="14" t="n">
        <f aca="false">IF($F$2=0," - ",Tabla1[[#This Row],[Base para Mejor precio]]*(1-$F$2))</f>
        <v>3655.656522</v>
      </c>
      <c r="F8529" s="12" t="s">
        <v>31</v>
      </c>
      <c r="G8529" s="15"/>
      <c r="H8529" s="14" t="n">
        <f aca="false">IFERROR(IF($F$3=0,"-",Tabla1[[#This Row],[Precio de Cliente neto]]*(1+$F$3)),"-")</f>
        <v>6092.76087</v>
      </c>
      <c r="I8529" s="14" t="n">
        <v>5802.6294</v>
      </c>
      <c r="J8529" s="14" t="n">
        <v>5222.36646</v>
      </c>
    </row>
    <row r="8530" customFormat="false" ht="15" hidden="false" customHeight="false" outlineLevel="0" collapsed="false">
      <c r="A8530" s="12" t="n">
        <v>92942</v>
      </c>
      <c r="B8530" s="13" t="s">
        <v>8543</v>
      </c>
      <c r="C8530" s="14" t="n">
        <f aca="false">IF($F$2=0," - ",Tabla1[[#This Row],[Base Precio de Lista neto]])</f>
        <v>6672.9254</v>
      </c>
      <c r="D8530" s="14" t="n">
        <f aca="false">IF($F$2=0," - ",Tabla1[[#This Row],[Base Precio de Lista neto]]*(1-$F$2))</f>
        <v>4671.04778</v>
      </c>
      <c r="E8530" s="14" t="n">
        <f aca="false">IF($F$2=0," - ",Tabla1[[#This Row],[Base para Mejor precio]]*(1-$F$2))</f>
        <v>4203.943002</v>
      </c>
      <c r="F8530" s="12" t="s">
        <v>31</v>
      </c>
      <c r="G8530" s="15"/>
      <c r="H8530" s="14" t="n">
        <f aca="false">IFERROR(IF($F$3=0,"-",Tabla1[[#This Row],[Precio de Cliente neto]]*(1+$F$3)),"-")</f>
        <v>7006.57167</v>
      </c>
      <c r="I8530" s="14" t="n">
        <v>6672.9254</v>
      </c>
      <c r="J8530" s="14" t="n">
        <v>6005.63286</v>
      </c>
    </row>
    <row r="8531" customFormat="false" ht="15" hidden="false" customHeight="false" outlineLevel="0" collapsed="false">
      <c r="A8531" s="12" t="n">
        <v>92945</v>
      </c>
      <c r="B8531" s="13" t="s">
        <v>8544</v>
      </c>
      <c r="C8531" s="14" t="n">
        <f aca="false">IF($F$2=0," - ",Tabla1[[#This Row],[Base Precio de Lista neto]])</f>
        <v>5802.6267</v>
      </c>
      <c r="D8531" s="14" t="n">
        <f aca="false">IF($F$2=0," - ",Tabla1[[#This Row],[Base Precio de Lista neto]]*(1-$F$2))</f>
        <v>4061.83869</v>
      </c>
      <c r="E8531" s="14" t="n">
        <f aca="false">IF($F$2=0," - ",Tabla1[[#This Row],[Base para Mejor precio]]*(1-$F$2))</f>
        <v>3655.654821</v>
      </c>
      <c r="F8531" s="12" t="s">
        <v>31</v>
      </c>
      <c r="G8531" s="15"/>
      <c r="H8531" s="14" t="n">
        <f aca="false">IFERROR(IF($F$3=0,"-",Tabla1[[#This Row],[Precio de Cliente neto]]*(1+$F$3)),"-")</f>
        <v>6092.758035</v>
      </c>
      <c r="I8531" s="14" t="n">
        <v>5802.6267</v>
      </c>
      <c r="J8531" s="14" t="n">
        <v>5222.36403</v>
      </c>
    </row>
    <row r="8532" customFormat="false" ht="15" hidden="false" customHeight="false" outlineLevel="0" collapsed="false">
      <c r="A8532" s="12" t="n">
        <v>92946</v>
      </c>
      <c r="B8532" s="13" t="s">
        <v>8545</v>
      </c>
      <c r="C8532" s="14" t="n">
        <f aca="false">IF($F$2=0," - ",Tabla1[[#This Row],[Base Precio de Lista neto]])</f>
        <v>5802.6267</v>
      </c>
      <c r="D8532" s="14" t="n">
        <f aca="false">IF($F$2=0," - ",Tabla1[[#This Row],[Base Precio de Lista neto]]*(1-$F$2))</f>
        <v>4061.83869</v>
      </c>
      <c r="E8532" s="14" t="n">
        <f aca="false">IF($F$2=0," - ",Tabla1[[#This Row],[Base para Mejor precio]]*(1-$F$2))</f>
        <v>3655.654821</v>
      </c>
      <c r="F8532" s="12" t="s">
        <v>31</v>
      </c>
      <c r="G8532" s="15"/>
      <c r="H8532" s="14" t="n">
        <f aca="false">IFERROR(IF($F$3=0,"-",Tabla1[[#This Row],[Precio de Cliente neto]]*(1+$F$3)),"-")</f>
        <v>6092.758035</v>
      </c>
      <c r="I8532" s="14" t="n">
        <v>5802.6267</v>
      </c>
      <c r="J8532" s="14" t="n">
        <v>5222.36403</v>
      </c>
    </row>
    <row r="8533" customFormat="false" ht="15" hidden="false" customHeight="false" outlineLevel="0" collapsed="false">
      <c r="A8533" s="12" t="n">
        <v>92947</v>
      </c>
      <c r="B8533" s="13" t="s">
        <v>8546</v>
      </c>
      <c r="C8533" s="14" t="n">
        <f aca="false">IF($F$2=0," - ",Tabla1[[#This Row],[Base Precio de Lista neto]])</f>
        <v>6672.9254</v>
      </c>
      <c r="D8533" s="14" t="n">
        <f aca="false">IF($F$2=0," - ",Tabla1[[#This Row],[Base Precio de Lista neto]]*(1-$F$2))</f>
        <v>4671.04778</v>
      </c>
      <c r="E8533" s="14" t="n">
        <f aca="false">IF($F$2=0," - ",Tabla1[[#This Row],[Base para Mejor precio]]*(1-$F$2))</f>
        <v>4203.943002</v>
      </c>
      <c r="F8533" s="12" t="s">
        <v>31</v>
      </c>
      <c r="G8533" s="15"/>
      <c r="H8533" s="14" t="n">
        <f aca="false">IFERROR(IF($F$3=0,"-",Tabla1[[#This Row],[Precio de Cliente neto]]*(1+$F$3)),"-")</f>
        <v>7006.57167</v>
      </c>
      <c r="I8533" s="14" t="n">
        <v>6672.9254</v>
      </c>
      <c r="J8533" s="14" t="n">
        <v>6005.63286</v>
      </c>
    </row>
    <row r="8534" customFormat="false" ht="15" hidden="false" customHeight="false" outlineLevel="0" collapsed="false">
      <c r="A8534" s="12" t="n">
        <v>92948</v>
      </c>
      <c r="B8534" s="13" t="s">
        <v>8547</v>
      </c>
      <c r="C8534" s="14" t="n">
        <f aca="false">IF($F$2=0," - ",Tabla1[[#This Row],[Base Precio de Lista neto]])</f>
        <v>6414.4993</v>
      </c>
      <c r="D8534" s="14" t="n">
        <f aca="false">IF($F$2=0," - ",Tabla1[[#This Row],[Base Precio de Lista neto]]*(1-$F$2))</f>
        <v>4490.14951</v>
      </c>
      <c r="E8534" s="14" t="n">
        <f aca="false">IF($F$2=0," - ",Tabla1[[#This Row],[Base para Mejor precio]]*(1-$F$2))</f>
        <v>4041.134559</v>
      </c>
      <c r="F8534" s="12" t="s">
        <v>31</v>
      </c>
      <c r="G8534" s="15"/>
      <c r="H8534" s="14" t="n">
        <f aca="false">IFERROR(IF($F$3=0,"-",Tabla1[[#This Row],[Precio de Cliente neto]]*(1+$F$3)),"-")</f>
        <v>6735.224265</v>
      </c>
      <c r="I8534" s="14" t="n">
        <v>6414.4993</v>
      </c>
      <c r="J8534" s="14" t="n">
        <v>5773.04937</v>
      </c>
    </row>
    <row r="8535" customFormat="false" ht="15" hidden="false" customHeight="false" outlineLevel="0" collapsed="false">
      <c r="A8535" s="12" t="n">
        <v>92949</v>
      </c>
      <c r="B8535" s="13" t="s">
        <v>8548</v>
      </c>
      <c r="C8535" s="14" t="n">
        <f aca="false">IF($F$2=0," - ",Tabla1[[#This Row],[Base Precio de Lista neto]])</f>
        <v>5802.6267</v>
      </c>
      <c r="D8535" s="14" t="n">
        <f aca="false">IF($F$2=0," - ",Tabla1[[#This Row],[Base Precio de Lista neto]]*(1-$F$2))</f>
        <v>4061.83869</v>
      </c>
      <c r="E8535" s="14" t="n">
        <f aca="false">IF($F$2=0," - ",Tabla1[[#This Row],[Base para Mejor precio]]*(1-$F$2))</f>
        <v>3655.654821</v>
      </c>
      <c r="F8535" s="12" t="s">
        <v>31</v>
      </c>
      <c r="G8535" s="15"/>
      <c r="H8535" s="14" t="n">
        <f aca="false">IFERROR(IF($F$3=0,"-",Tabla1[[#This Row],[Precio de Cliente neto]]*(1+$F$3)),"-")</f>
        <v>6092.758035</v>
      </c>
      <c r="I8535" s="14" t="n">
        <v>5802.6267</v>
      </c>
      <c r="J8535" s="14" t="n">
        <v>5222.36403</v>
      </c>
    </row>
    <row r="8536" customFormat="false" ht="15" hidden="false" customHeight="false" outlineLevel="0" collapsed="false">
      <c r="A8536" s="12" t="n">
        <v>92950</v>
      </c>
      <c r="B8536" s="13" t="s">
        <v>8549</v>
      </c>
      <c r="C8536" s="14" t="n">
        <f aca="false">IF($F$2=0," - ",Tabla1[[#This Row],[Base Precio de Lista neto]])</f>
        <v>13720.6802</v>
      </c>
      <c r="D8536" s="14" t="n">
        <f aca="false">IF($F$2=0," - ",Tabla1[[#This Row],[Base Precio de Lista neto]]*(1-$F$2))</f>
        <v>9604.47614</v>
      </c>
      <c r="E8536" s="14" t="n">
        <f aca="false">IF($F$2=0," - ",Tabla1[[#This Row],[Base para Mejor precio]]*(1-$F$2))</f>
        <v>8644.028526</v>
      </c>
      <c r="F8536" s="12" t="s">
        <v>31</v>
      </c>
      <c r="G8536" s="15"/>
      <c r="H8536" s="14" t="n">
        <f aca="false">IFERROR(IF($F$3=0,"-",Tabla1[[#This Row],[Precio de Cliente neto]]*(1+$F$3)),"-")</f>
        <v>14406.71421</v>
      </c>
      <c r="I8536" s="14" t="n">
        <v>13720.6802</v>
      </c>
      <c r="J8536" s="14" t="n">
        <v>12348.61218</v>
      </c>
    </row>
    <row r="8537" customFormat="false" ht="15" hidden="false" customHeight="false" outlineLevel="0" collapsed="false">
      <c r="A8537" s="12" t="n">
        <v>92951</v>
      </c>
      <c r="B8537" s="13" t="s">
        <v>8550</v>
      </c>
      <c r="C8537" s="14" t="n">
        <f aca="false">IF($F$2=0," - ",Tabla1[[#This Row],[Base Precio de Lista neto]])</f>
        <v>14779.8449</v>
      </c>
      <c r="D8537" s="14" t="n">
        <f aca="false">IF($F$2=0," - ",Tabla1[[#This Row],[Base Precio de Lista neto]]*(1-$F$2))</f>
        <v>10345.89143</v>
      </c>
      <c r="E8537" s="14" t="n">
        <f aca="false">IF($F$2=0," - ",Tabla1[[#This Row],[Base para Mejor precio]]*(1-$F$2))</f>
        <v>9311.302287</v>
      </c>
      <c r="F8537" s="12" t="s">
        <v>31</v>
      </c>
      <c r="G8537" s="15"/>
      <c r="H8537" s="14" t="n">
        <f aca="false">IFERROR(IF($F$3=0,"-",Tabla1[[#This Row],[Precio de Cliente neto]]*(1+$F$3)),"-")</f>
        <v>15518.837145</v>
      </c>
      <c r="I8537" s="14" t="n">
        <v>14779.8449</v>
      </c>
      <c r="J8537" s="14" t="n">
        <v>13301.86041</v>
      </c>
    </row>
    <row r="8538" customFormat="false" ht="15" hidden="false" customHeight="false" outlineLevel="0" collapsed="false">
      <c r="A8538" s="12" t="n">
        <v>92952</v>
      </c>
      <c r="B8538" s="13" t="s">
        <v>8551</v>
      </c>
      <c r="C8538" s="14" t="n">
        <f aca="false">IF($F$2=0," - ",Tabla1[[#This Row],[Base Precio de Lista neto]])</f>
        <v>5333.0836</v>
      </c>
      <c r="D8538" s="14" t="n">
        <f aca="false">IF($F$2=0," - ",Tabla1[[#This Row],[Base Precio de Lista neto]]*(1-$F$2))</f>
        <v>3733.15852</v>
      </c>
      <c r="E8538" s="14" t="n">
        <f aca="false">IF($F$2=0," - ",Tabla1[[#This Row],[Base para Mejor precio]]*(1-$F$2))</f>
        <v>3359.842668</v>
      </c>
      <c r="F8538" s="12" t="s">
        <v>31</v>
      </c>
      <c r="G8538" s="15"/>
      <c r="H8538" s="14" t="n">
        <f aca="false">IFERROR(IF($F$3=0,"-",Tabla1[[#This Row],[Precio de Cliente neto]]*(1+$F$3)),"-")</f>
        <v>5599.73778</v>
      </c>
      <c r="I8538" s="14" t="n">
        <v>5333.0836</v>
      </c>
      <c r="J8538" s="14" t="n">
        <v>4799.77524</v>
      </c>
    </row>
    <row r="8539" customFormat="false" ht="15" hidden="false" customHeight="false" outlineLevel="0" collapsed="false">
      <c r="A8539" s="12" t="n">
        <v>92954</v>
      </c>
      <c r="B8539" s="13" t="s">
        <v>8552</v>
      </c>
      <c r="C8539" s="14" t="n">
        <f aca="false">IF($F$2=0," - ",Tabla1[[#This Row],[Base Precio de Lista neto]])</f>
        <v>5333.0836</v>
      </c>
      <c r="D8539" s="14" t="n">
        <f aca="false">IF($F$2=0," - ",Tabla1[[#This Row],[Base Precio de Lista neto]]*(1-$F$2))</f>
        <v>3733.15852</v>
      </c>
      <c r="E8539" s="14" t="n">
        <f aca="false">IF($F$2=0," - ",Tabla1[[#This Row],[Base para Mejor precio]]*(1-$F$2))</f>
        <v>3359.842668</v>
      </c>
      <c r="F8539" s="12" t="s">
        <v>31</v>
      </c>
      <c r="G8539" s="15"/>
      <c r="H8539" s="14" t="n">
        <f aca="false">IFERROR(IF($F$3=0,"-",Tabla1[[#This Row],[Precio de Cliente neto]]*(1+$F$3)),"-")</f>
        <v>5599.73778</v>
      </c>
      <c r="I8539" s="14" t="n">
        <v>5333.0836</v>
      </c>
      <c r="J8539" s="14" t="n">
        <v>4799.77524</v>
      </c>
    </row>
    <row r="8540" customFormat="false" ht="15" hidden="false" customHeight="false" outlineLevel="0" collapsed="false">
      <c r="A8540" s="12" t="n">
        <v>92955</v>
      </c>
      <c r="B8540" s="13" t="s">
        <v>8553</v>
      </c>
      <c r="C8540" s="14" t="n">
        <f aca="false">IF($F$2=0," - ",Tabla1[[#This Row],[Base Precio de Lista neto]])</f>
        <v>2984.3173</v>
      </c>
      <c r="D8540" s="14" t="n">
        <f aca="false">IF($F$2=0," - ",Tabla1[[#This Row],[Base Precio de Lista neto]]*(1-$F$2))</f>
        <v>2089.02211</v>
      </c>
      <c r="E8540" s="14" t="n">
        <f aca="false">IF($F$2=0," - ",Tabla1[[#This Row],[Base para Mejor precio]]*(1-$F$2))</f>
        <v>1880.119899</v>
      </c>
      <c r="F8540" s="12" t="s">
        <v>31</v>
      </c>
      <c r="G8540" s="15"/>
      <c r="H8540" s="14" t="n">
        <f aca="false">IFERROR(IF($F$3=0,"-",Tabla1[[#This Row],[Precio de Cliente neto]]*(1+$F$3)),"-")</f>
        <v>3133.533165</v>
      </c>
      <c r="I8540" s="14" t="n">
        <v>2984.3173</v>
      </c>
      <c r="J8540" s="14" t="n">
        <v>2685.88557</v>
      </c>
    </row>
    <row r="8541" customFormat="false" ht="15" hidden="false" customHeight="false" outlineLevel="0" collapsed="false">
      <c r="A8541" s="12" t="n">
        <v>92956</v>
      </c>
      <c r="B8541" s="13" t="s">
        <v>8554</v>
      </c>
      <c r="C8541" s="14" t="n">
        <f aca="false">IF($F$2=0," - ",Tabla1[[#This Row],[Base Precio de Lista neto]])</f>
        <v>4176.5348</v>
      </c>
      <c r="D8541" s="14" t="n">
        <f aca="false">IF($F$2=0," - ",Tabla1[[#This Row],[Base Precio de Lista neto]]*(1-$F$2))</f>
        <v>2923.57436</v>
      </c>
      <c r="E8541" s="14" t="n">
        <f aca="false">IF($F$2=0," - ",Tabla1[[#This Row],[Base para Mejor precio]]*(1-$F$2))</f>
        <v>2631.216924</v>
      </c>
      <c r="F8541" s="12" t="s">
        <v>31</v>
      </c>
      <c r="G8541" s="15"/>
      <c r="H8541" s="14" t="n">
        <f aca="false">IFERROR(IF($F$3=0,"-",Tabla1[[#This Row],[Precio de Cliente neto]]*(1+$F$3)),"-")</f>
        <v>4385.36154</v>
      </c>
      <c r="I8541" s="14" t="n">
        <v>4176.5348</v>
      </c>
      <c r="J8541" s="14" t="n">
        <v>3758.88132</v>
      </c>
    </row>
    <row r="8542" customFormat="false" ht="15" hidden="false" customHeight="false" outlineLevel="0" collapsed="false">
      <c r="A8542" s="12" t="n">
        <v>92957</v>
      </c>
      <c r="B8542" s="13" t="s">
        <v>8555</v>
      </c>
      <c r="C8542" s="14" t="n">
        <f aca="false">IF($F$2=0," - ",Tabla1[[#This Row],[Base Precio de Lista neto]])</f>
        <v>4961.2859</v>
      </c>
      <c r="D8542" s="14" t="n">
        <f aca="false">IF($F$2=0," - ",Tabla1[[#This Row],[Base Precio de Lista neto]]*(1-$F$2))</f>
        <v>3472.90013</v>
      </c>
      <c r="E8542" s="14" t="n">
        <f aca="false">IF($F$2=0," - ",Tabla1[[#This Row],[Base para Mejor precio]]*(1-$F$2))</f>
        <v>3125.610117</v>
      </c>
      <c r="F8542" s="12" t="s">
        <v>31</v>
      </c>
      <c r="G8542" s="15"/>
      <c r="H8542" s="14" t="n">
        <f aca="false">IFERROR(IF($F$3=0,"-",Tabla1[[#This Row],[Precio de Cliente neto]]*(1+$F$3)),"-")</f>
        <v>5209.350195</v>
      </c>
      <c r="I8542" s="14" t="n">
        <v>4961.2859</v>
      </c>
      <c r="J8542" s="14" t="n">
        <v>4465.15731</v>
      </c>
    </row>
    <row r="8543" customFormat="false" ht="15" hidden="false" customHeight="false" outlineLevel="0" collapsed="false">
      <c r="A8543" s="12" t="n">
        <v>92958</v>
      </c>
      <c r="B8543" s="13" t="s">
        <v>8556</v>
      </c>
      <c r="C8543" s="14" t="n">
        <f aca="false">IF($F$2=0," - ",Tabla1[[#This Row],[Base Precio de Lista neto]])</f>
        <v>4338.7669</v>
      </c>
      <c r="D8543" s="14" t="n">
        <f aca="false">IF($F$2=0," - ",Tabla1[[#This Row],[Base Precio de Lista neto]]*(1-$F$2))</f>
        <v>3037.13683</v>
      </c>
      <c r="E8543" s="14" t="n">
        <f aca="false">IF($F$2=0," - ",Tabla1[[#This Row],[Base para Mejor precio]]*(1-$F$2))</f>
        <v>2733.423147</v>
      </c>
      <c r="F8543" s="12" t="s">
        <v>31</v>
      </c>
      <c r="G8543" s="15"/>
      <c r="H8543" s="14" t="n">
        <f aca="false">IFERROR(IF($F$3=0,"-",Tabla1[[#This Row],[Precio de Cliente neto]]*(1+$F$3)),"-")</f>
        <v>4555.705245</v>
      </c>
      <c r="I8543" s="14" t="n">
        <v>4338.7669</v>
      </c>
      <c r="J8543" s="14" t="n">
        <v>3904.89021</v>
      </c>
    </row>
    <row r="8544" customFormat="false" ht="15" hidden="false" customHeight="false" outlineLevel="0" collapsed="false">
      <c r="A8544" s="12" t="n">
        <v>92959</v>
      </c>
      <c r="B8544" s="13" t="s">
        <v>8557</v>
      </c>
      <c r="C8544" s="14" t="n">
        <f aca="false">IF($F$2=0," - ",Tabla1[[#This Row],[Base Precio de Lista neto]])</f>
        <v>4961.2859</v>
      </c>
      <c r="D8544" s="14" t="n">
        <f aca="false">IF($F$2=0," - ",Tabla1[[#This Row],[Base Precio de Lista neto]]*(1-$F$2))</f>
        <v>3472.90013</v>
      </c>
      <c r="E8544" s="14" t="n">
        <f aca="false">IF($F$2=0," - ",Tabla1[[#This Row],[Base para Mejor precio]]*(1-$F$2))</f>
        <v>3125.610117</v>
      </c>
      <c r="F8544" s="12" t="s">
        <v>31</v>
      </c>
      <c r="G8544" s="15"/>
      <c r="H8544" s="14" t="n">
        <f aca="false">IFERROR(IF($F$3=0,"-",Tabla1[[#This Row],[Precio de Cliente neto]]*(1+$F$3)),"-")</f>
        <v>5209.350195</v>
      </c>
      <c r="I8544" s="14" t="n">
        <v>4961.2859</v>
      </c>
      <c r="J8544" s="14" t="n">
        <v>4465.15731</v>
      </c>
    </row>
    <row r="8545" customFormat="false" ht="15" hidden="false" customHeight="false" outlineLevel="0" collapsed="false">
      <c r="A8545" s="12" t="n">
        <v>92960</v>
      </c>
      <c r="B8545" s="13" t="s">
        <v>8558</v>
      </c>
      <c r="C8545" s="14" t="n">
        <f aca="false">IF($F$2=0," - ",Tabla1[[#This Row],[Base Precio de Lista neto]])</f>
        <v>5546.0761</v>
      </c>
      <c r="D8545" s="14" t="n">
        <f aca="false">IF($F$2=0," - ",Tabla1[[#This Row],[Base Precio de Lista neto]]*(1-$F$2))</f>
        <v>3882.25327</v>
      </c>
      <c r="E8545" s="14" t="n">
        <f aca="false">IF($F$2=0," - ",Tabla1[[#This Row],[Base para Mejor precio]]*(1-$F$2))</f>
        <v>3494.027943</v>
      </c>
      <c r="F8545" s="12" t="s">
        <v>31</v>
      </c>
      <c r="G8545" s="15"/>
      <c r="H8545" s="14" t="n">
        <f aca="false">IFERROR(IF($F$3=0,"-",Tabla1[[#This Row],[Precio de Cliente neto]]*(1+$F$3)),"-")</f>
        <v>5823.379905</v>
      </c>
      <c r="I8545" s="14" t="n">
        <v>5546.0761</v>
      </c>
      <c r="J8545" s="14" t="n">
        <v>4991.46849</v>
      </c>
    </row>
    <row r="8546" customFormat="false" ht="15" hidden="false" customHeight="false" outlineLevel="0" collapsed="false">
      <c r="A8546" s="12" t="n">
        <v>92961</v>
      </c>
      <c r="B8546" s="13" t="s">
        <v>8559</v>
      </c>
      <c r="C8546" s="14" t="n">
        <f aca="false">IF($F$2=0," - ",Tabla1[[#This Row],[Base Precio de Lista neto]])</f>
        <v>7141.9845</v>
      </c>
      <c r="D8546" s="14" t="n">
        <f aca="false">IF($F$2=0," - ",Tabla1[[#This Row],[Base Precio de Lista neto]]*(1-$F$2))</f>
        <v>4999.38915</v>
      </c>
      <c r="E8546" s="14" t="n">
        <f aca="false">IF($F$2=0," - ",Tabla1[[#This Row],[Base para Mejor precio]]*(1-$F$2))</f>
        <v>4499.450235</v>
      </c>
      <c r="F8546" s="12" t="s">
        <v>31</v>
      </c>
      <c r="G8546" s="15"/>
      <c r="H8546" s="14" t="n">
        <f aca="false">IFERROR(IF($F$3=0,"-",Tabla1[[#This Row],[Precio de Cliente neto]]*(1+$F$3)),"-")</f>
        <v>7499.083725</v>
      </c>
      <c r="I8546" s="14" t="n">
        <v>7141.9845</v>
      </c>
      <c r="J8546" s="14" t="n">
        <v>6427.78605</v>
      </c>
    </row>
    <row r="8547" customFormat="false" ht="15" hidden="false" customHeight="false" outlineLevel="0" collapsed="false">
      <c r="A8547" s="12" t="n">
        <v>92962</v>
      </c>
      <c r="B8547" s="13" t="s">
        <v>8560</v>
      </c>
      <c r="C8547" s="14" t="n">
        <f aca="false">IF($F$2=0," - ",Tabla1[[#This Row],[Base Precio de Lista neto]])</f>
        <v>9247.233</v>
      </c>
      <c r="D8547" s="14" t="n">
        <f aca="false">IF($F$2=0," - ",Tabla1[[#This Row],[Base Precio de Lista neto]]*(1-$F$2))</f>
        <v>6473.0631</v>
      </c>
      <c r="E8547" s="14" t="n">
        <f aca="false">IF($F$2=0," - ",Tabla1[[#This Row],[Base para Mejor precio]]*(1-$F$2))</f>
        <v>5825.75679</v>
      </c>
      <c r="F8547" s="12" t="s">
        <v>31</v>
      </c>
      <c r="G8547" s="15"/>
      <c r="H8547" s="14" t="n">
        <f aca="false">IFERROR(IF($F$3=0,"-",Tabla1[[#This Row],[Precio de Cliente neto]]*(1+$F$3)),"-")</f>
        <v>9709.59465</v>
      </c>
      <c r="I8547" s="14" t="n">
        <v>9247.233</v>
      </c>
      <c r="J8547" s="14" t="n">
        <v>8322.5097</v>
      </c>
    </row>
    <row r="8548" customFormat="false" ht="15" hidden="false" customHeight="false" outlineLevel="0" collapsed="false">
      <c r="A8548" s="12" t="n">
        <v>92963</v>
      </c>
      <c r="B8548" s="13" t="s">
        <v>8561</v>
      </c>
      <c r="C8548" s="14" t="n">
        <f aca="false">IF($F$2=0," - ",Tabla1[[#This Row],[Base Precio de Lista neto]])</f>
        <v>10873.3276</v>
      </c>
      <c r="D8548" s="14" t="n">
        <f aca="false">IF($F$2=0," - ",Tabla1[[#This Row],[Base Precio de Lista neto]]*(1-$F$2))</f>
        <v>7611.32932</v>
      </c>
      <c r="E8548" s="14" t="n">
        <f aca="false">IF($F$2=0," - ",Tabla1[[#This Row],[Base para Mejor precio]]*(1-$F$2))</f>
        <v>6850.196388</v>
      </c>
      <c r="F8548" s="12" t="s">
        <v>31</v>
      </c>
      <c r="G8548" s="15"/>
      <c r="H8548" s="14" t="n">
        <f aca="false">IFERROR(IF($F$3=0,"-",Tabla1[[#This Row],[Precio de Cliente neto]]*(1+$F$3)),"-")</f>
        <v>11416.99398</v>
      </c>
      <c r="I8548" s="14" t="n">
        <v>10873.3276</v>
      </c>
      <c r="J8548" s="14" t="n">
        <v>9785.99484</v>
      </c>
    </row>
    <row r="8549" customFormat="false" ht="15" hidden="false" customHeight="false" outlineLevel="0" collapsed="false">
      <c r="A8549" s="12" t="n">
        <v>92964</v>
      </c>
      <c r="B8549" s="13" t="s">
        <v>8562</v>
      </c>
      <c r="C8549" s="14" t="n">
        <f aca="false">IF($F$2=0," - ",Tabla1[[#This Row],[Base Precio de Lista neto]])</f>
        <v>8542.1183</v>
      </c>
      <c r="D8549" s="14" t="n">
        <f aca="false">IF($F$2=0," - ",Tabla1[[#This Row],[Base Precio de Lista neto]]*(1-$F$2))</f>
        <v>5979.48281</v>
      </c>
      <c r="E8549" s="14" t="n">
        <f aca="false">IF($F$2=0," - ",Tabla1[[#This Row],[Base para Mejor precio]]*(1-$F$2))</f>
        <v>5381.534529</v>
      </c>
      <c r="F8549" s="12" t="s">
        <v>31</v>
      </c>
      <c r="G8549" s="15"/>
      <c r="H8549" s="14" t="n">
        <f aca="false">IFERROR(IF($F$3=0,"-",Tabla1[[#This Row],[Precio de Cliente neto]]*(1+$F$3)),"-")</f>
        <v>8969.224215</v>
      </c>
      <c r="I8549" s="14" t="n">
        <v>8542.1183</v>
      </c>
      <c r="J8549" s="14" t="n">
        <v>7687.90647</v>
      </c>
    </row>
    <row r="8550" customFormat="false" ht="15" hidden="false" customHeight="false" outlineLevel="0" collapsed="false">
      <c r="A8550" s="12" t="n">
        <v>92965</v>
      </c>
      <c r="B8550" s="13" t="s">
        <v>8563</v>
      </c>
      <c r="C8550" s="14" t="n">
        <f aca="false">IF($F$2=0," - ",Tabla1[[#This Row],[Base Precio de Lista neto]])</f>
        <v>7085.3919</v>
      </c>
      <c r="D8550" s="14" t="n">
        <f aca="false">IF($F$2=0," - ",Tabla1[[#This Row],[Base Precio de Lista neto]]*(1-$F$2))</f>
        <v>4959.77433</v>
      </c>
      <c r="E8550" s="14" t="n">
        <f aca="false">IF($F$2=0," - ",Tabla1[[#This Row],[Base para Mejor precio]]*(1-$F$2))</f>
        <v>4463.796897</v>
      </c>
      <c r="F8550" s="12" t="s">
        <v>31</v>
      </c>
      <c r="G8550" s="15"/>
      <c r="H8550" s="14" t="n">
        <f aca="false">IFERROR(IF($F$3=0,"-",Tabla1[[#This Row],[Precio de Cliente neto]]*(1+$F$3)),"-")</f>
        <v>7439.661495</v>
      </c>
      <c r="I8550" s="14" t="n">
        <v>7085.3919</v>
      </c>
      <c r="J8550" s="14" t="n">
        <v>6376.85271</v>
      </c>
    </row>
    <row r="8551" customFormat="false" ht="15" hidden="false" customHeight="false" outlineLevel="0" collapsed="false">
      <c r="A8551" s="12" t="n">
        <v>92967</v>
      </c>
      <c r="B8551" s="13" t="s">
        <v>8564</v>
      </c>
      <c r="C8551" s="14" t="n">
        <f aca="false">IF($F$2=0," - ",Tabla1[[#This Row],[Base Precio de Lista neto]])</f>
        <v>6617.5631</v>
      </c>
      <c r="D8551" s="14" t="n">
        <f aca="false">IF($F$2=0," - ",Tabla1[[#This Row],[Base Precio de Lista neto]]*(1-$F$2))</f>
        <v>4632.29417</v>
      </c>
      <c r="E8551" s="14" t="n">
        <f aca="false">IF($F$2=0," - ",Tabla1[[#This Row],[Base para Mejor precio]]*(1-$F$2))</f>
        <v>4169.064753</v>
      </c>
      <c r="F8551" s="12" t="s">
        <v>31</v>
      </c>
      <c r="G8551" s="15"/>
      <c r="H8551" s="14" t="n">
        <f aca="false">IFERROR(IF($F$3=0,"-",Tabla1[[#This Row],[Precio de Cliente neto]]*(1+$F$3)),"-")</f>
        <v>6948.441255</v>
      </c>
      <c r="I8551" s="14" t="n">
        <v>6617.5631</v>
      </c>
      <c r="J8551" s="14" t="n">
        <v>5955.80679</v>
      </c>
    </row>
    <row r="8552" customFormat="false" ht="15" hidden="false" customHeight="false" outlineLevel="0" collapsed="false">
      <c r="A8552" s="12" t="n">
        <v>92968</v>
      </c>
      <c r="B8552" s="13" t="s">
        <v>8565</v>
      </c>
      <c r="C8552" s="14" t="n">
        <f aca="false">IF($F$2=0," - ",Tabla1[[#This Row],[Base Precio de Lista neto]])</f>
        <v>4553.8169</v>
      </c>
      <c r="D8552" s="14" t="n">
        <f aca="false">IF($F$2=0," - ",Tabla1[[#This Row],[Base Precio de Lista neto]]*(1-$F$2))</f>
        <v>3187.67183</v>
      </c>
      <c r="E8552" s="14" t="n">
        <f aca="false">IF($F$2=0," - ",Tabla1[[#This Row],[Base para Mejor precio]]*(1-$F$2))</f>
        <v>2868.904647</v>
      </c>
      <c r="F8552" s="12" t="s">
        <v>31</v>
      </c>
      <c r="G8552" s="15"/>
      <c r="H8552" s="14" t="n">
        <f aca="false">IFERROR(IF($F$3=0,"-",Tabla1[[#This Row],[Precio de Cliente neto]]*(1+$F$3)),"-")</f>
        <v>4781.507745</v>
      </c>
      <c r="I8552" s="14" t="n">
        <v>4553.8169</v>
      </c>
      <c r="J8552" s="14" t="n">
        <v>4098.43521</v>
      </c>
    </row>
    <row r="8553" customFormat="false" ht="15" hidden="false" customHeight="false" outlineLevel="0" collapsed="false">
      <c r="A8553" s="12" t="n">
        <v>92969</v>
      </c>
      <c r="B8553" s="13" t="s">
        <v>8566</v>
      </c>
      <c r="C8553" s="14" t="n">
        <f aca="false">IF($F$2=0," - ",Tabla1[[#This Row],[Base Precio de Lista neto]])</f>
        <v>15619.5542</v>
      </c>
      <c r="D8553" s="14" t="n">
        <f aca="false">IF($F$2=0," - ",Tabla1[[#This Row],[Base Precio de Lista neto]]*(1-$F$2))</f>
        <v>10933.68794</v>
      </c>
      <c r="E8553" s="14" t="n">
        <f aca="false">IF($F$2=0," - ",Tabla1[[#This Row],[Base para Mejor precio]]*(1-$F$2))</f>
        <v>9840.319146</v>
      </c>
      <c r="F8553" s="12" t="s">
        <v>31</v>
      </c>
      <c r="G8553" s="15"/>
      <c r="H8553" s="14" t="n">
        <f aca="false">IFERROR(IF($F$3=0,"-",Tabla1[[#This Row],[Precio de Cliente neto]]*(1+$F$3)),"-")</f>
        <v>16400.53191</v>
      </c>
      <c r="I8553" s="14" t="n">
        <v>15619.5542</v>
      </c>
      <c r="J8553" s="14" t="n">
        <v>14057.59878</v>
      </c>
    </row>
    <row r="8554" customFormat="false" ht="15" hidden="false" customHeight="false" outlineLevel="0" collapsed="false">
      <c r="A8554" s="12" t="n">
        <v>92970</v>
      </c>
      <c r="B8554" s="13" t="s">
        <v>8567</v>
      </c>
      <c r="C8554" s="14" t="n">
        <f aca="false">IF($F$2=0," - ",Tabla1[[#This Row],[Base Precio de Lista neto]])</f>
        <v>3621.9274</v>
      </c>
      <c r="D8554" s="14" t="n">
        <f aca="false">IF($F$2=0," - ",Tabla1[[#This Row],[Base Precio de Lista neto]]*(1-$F$2))</f>
        <v>2535.34918</v>
      </c>
      <c r="E8554" s="14" t="n">
        <f aca="false">IF($F$2=0," - ",Tabla1[[#This Row],[Base para Mejor precio]]*(1-$F$2))</f>
        <v>2281.814262</v>
      </c>
      <c r="F8554" s="12" t="s">
        <v>31</v>
      </c>
      <c r="G8554" s="15"/>
      <c r="H8554" s="14" t="n">
        <f aca="false">IFERROR(IF($F$3=0,"-",Tabla1[[#This Row],[Precio de Cliente neto]]*(1+$F$3)),"-")</f>
        <v>3803.02377</v>
      </c>
      <c r="I8554" s="14" t="n">
        <v>3621.9274</v>
      </c>
      <c r="J8554" s="14" t="n">
        <v>3259.73466</v>
      </c>
    </row>
    <row r="8555" customFormat="false" ht="15" hidden="false" customHeight="false" outlineLevel="0" collapsed="false">
      <c r="A8555" s="12" t="n">
        <v>92971</v>
      </c>
      <c r="B8555" s="13" t="s">
        <v>8568</v>
      </c>
      <c r="C8555" s="14" t="n">
        <f aca="false">IF($F$2=0," - ",Tabla1[[#This Row],[Base Precio de Lista neto]])</f>
        <v>5217.839</v>
      </c>
      <c r="D8555" s="14" t="n">
        <f aca="false">IF($F$2=0," - ",Tabla1[[#This Row],[Base Precio de Lista neto]]*(1-$F$2))</f>
        <v>3652.4873</v>
      </c>
      <c r="E8555" s="14" t="n">
        <f aca="false">IF($F$2=0," - ",Tabla1[[#This Row],[Base para Mejor precio]]*(1-$F$2))</f>
        <v>3287.23857</v>
      </c>
      <c r="F8555" s="12" t="s">
        <v>31</v>
      </c>
      <c r="G8555" s="15"/>
      <c r="H8555" s="14" t="n">
        <f aca="false">IFERROR(IF($F$3=0,"-",Tabla1[[#This Row],[Precio de Cliente neto]]*(1+$F$3)),"-")</f>
        <v>5478.73095</v>
      </c>
      <c r="I8555" s="14" t="n">
        <v>5217.839</v>
      </c>
      <c r="J8555" s="14" t="n">
        <v>4696.0551</v>
      </c>
    </row>
    <row r="8556" customFormat="false" ht="15" hidden="false" customHeight="false" outlineLevel="0" collapsed="false">
      <c r="A8556" s="12" t="n">
        <v>92972</v>
      </c>
      <c r="B8556" s="13" t="s">
        <v>8569</v>
      </c>
      <c r="C8556" s="14" t="n">
        <f aca="false">IF($F$2=0," - ",Tabla1[[#This Row],[Base Precio de Lista neto]])</f>
        <v>8081.4254</v>
      </c>
      <c r="D8556" s="14" t="n">
        <f aca="false">IF($F$2=0," - ",Tabla1[[#This Row],[Base Precio de Lista neto]]*(1-$F$2))</f>
        <v>5656.99778</v>
      </c>
      <c r="E8556" s="14" t="n">
        <f aca="false">IF($F$2=0," - ",Tabla1[[#This Row],[Base para Mejor precio]]*(1-$F$2))</f>
        <v>5091.298002</v>
      </c>
      <c r="F8556" s="12" t="s">
        <v>31</v>
      </c>
      <c r="G8556" s="15"/>
      <c r="H8556" s="14" t="n">
        <f aca="false">IFERROR(IF($F$3=0,"-",Tabla1[[#This Row],[Precio de Cliente neto]]*(1+$F$3)),"-")</f>
        <v>8485.49667</v>
      </c>
      <c r="I8556" s="14" t="n">
        <v>8081.4254</v>
      </c>
      <c r="J8556" s="14" t="n">
        <v>7273.28286</v>
      </c>
    </row>
    <row r="8557" customFormat="false" ht="15" hidden="false" customHeight="false" outlineLevel="0" collapsed="false">
      <c r="A8557" s="12" t="n">
        <v>92973</v>
      </c>
      <c r="B8557" s="13" t="s">
        <v>8570</v>
      </c>
      <c r="C8557" s="14" t="n">
        <f aca="false">IF($F$2=0," - ",Tabla1[[#This Row],[Base Precio de Lista neto]])</f>
        <v>10952.5572</v>
      </c>
      <c r="D8557" s="14" t="n">
        <f aca="false">IF($F$2=0," - ",Tabla1[[#This Row],[Base Precio de Lista neto]]*(1-$F$2))</f>
        <v>7666.79004</v>
      </c>
      <c r="E8557" s="14" t="n">
        <f aca="false">IF($F$2=0," - ",Tabla1[[#This Row],[Base para Mejor precio]]*(1-$F$2))</f>
        <v>6900.111036</v>
      </c>
      <c r="F8557" s="12" t="s">
        <v>31</v>
      </c>
      <c r="G8557" s="15"/>
      <c r="H8557" s="14" t="n">
        <f aca="false">IFERROR(IF($F$3=0,"-",Tabla1[[#This Row],[Precio de Cliente neto]]*(1+$F$3)),"-")</f>
        <v>11500.18506</v>
      </c>
      <c r="I8557" s="14" t="n">
        <v>10952.5572</v>
      </c>
      <c r="J8557" s="14" t="n">
        <v>9857.30148</v>
      </c>
    </row>
    <row r="8558" customFormat="false" ht="15" hidden="false" customHeight="false" outlineLevel="0" collapsed="false">
      <c r="A8558" s="12" t="n">
        <v>92974</v>
      </c>
      <c r="B8558" s="13" t="s">
        <v>8571</v>
      </c>
      <c r="C8558" s="14" t="n">
        <f aca="false">IF($F$2=0," - ",Tabla1[[#This Row],[Base Precio de Lista neto]])</f>
        <v>8102.4243</v>
      </c>
      <c r="D8558" s="14" t="n">
        <f aca="false">IF($F$2=0," - ",Tabla1[[#This Row],[Base Precio de Lista neto]]*(1-$F$2))</f>
        <v>5671.69701</v>
      </c>
      <c r="E8558" s="14" t="n">
        <f aca="false">IF($F$2=0," - ",Tabla1[[#This Row],[Base para Mejor precio]]*(1-$F$2))</f>
        <v>5104.527309</v>
      </c>
      <c r="F8558" s="12" t="s">
        <v>31</v>
      </c>
      <c r="G8558" s="15"/>
      <c r="H8558" s="14" t="n">
        <f aca="false">IFERROR(IF($F$3=0,"-",Tabla1[[#This Row],[Precio de Cliente neto]]*(1+$F$3)),"-")</f>
        <v>8507.545515</v>
      </c>
      <c r="I8558" s="14" t="n">
        <v>8102.4243</v>
      </c>
      <c r="J8558" s="14" t="n">
        <v>7292.18187</v>
      </c>
    </row>
    <row r="8559" customFormat="false" ht="15" hidden="false" customHeight="false" outlineLevel="0" collapsed="false">
      <c r="A8559" s="12" t="n">
        <v>92975</v>
      </c>
      <c r="B8559" s="13" t="s">
        <v>8572</v>
      </c>
      <c r="C8559" s="14" t="n">
        <f aca="false">IF($F$2=0," - ",Tabla1[[#This Row],[Base Precio de Lista neto]])</f>
        <v>11240.8855</v>
      </c>
      <c r="D8559" s="14" t="n">
        <f aca="false">IF($F$2=0," - ",Tabla1[[#This Row],[Base Precio de Lista neto]]*(1-$F$2))</f>
        <v>7868.61985</v>
      </c>
      <c r="E8559" s="14" t="n">
        <f aca="false">IF($F$2=0," - ",Tabla1[[#This Row],[Base para Mejor precio]]*(1-$F$2))</f>
        <v>7081.757865</v>
      </c>
      <c r="F8559" s="12" t="s">
        <v>31</v>
      </c>
      <c r="G8559" s="15"/>
      <c r="H8559" s="14" t="n">
        <f aca="false">IFERROR(IF($F$3=0,"-",Tabla1[[#This Row],[Precio de Cliente neto]]*(1+$F$3)),"-")</f>
        <v>11802.929775</v>
      </c>
      <c r="I8559" s="14" t="n">
        <v>11240.8855</v>
      </c>
      <c r="J8559" s="14" t="n">
        <v>10116.79695</v>
      </c>
    </row>
    <row r="8560" customFormat="false" ht="15" hidden="false" customHeight="false" outlineLevel="0" collapsed="false">
      <c r="A8560" s="12" t="n">
        <v>92976</v>
      </c>
      <c r="B8560" s="13" t="s">
        <v>8573</v>
      </c>
      <c r="C8560" s="14" t="n">
        <f aca="false">IF($F$2=0," - ",Tabla1[[#This Row],[Base Precio de Lista neto]])</f>
        <v>10586.5744</v>
      </c>
      <c r="D8560" s="14" t="n">
        <f aca="false">IF($F$2=0," - ",Tabla1[[#This Row],[Base Precio de Lista neto]]*(1-$F$2))</f>
        <v>7410.60208</v>
      </c>
      <c r="E8560" s="14" t="n">
        <f aca="false">IF($F$2=0," - ",Tabla1[[#This Row],[Base para Mejor precio]]*(1-$F$2))</f>
        <v>6669.541872</v>
      </c>
      <c r="F8560" s="12" t="s">
        <v>31</v>
      </c>
      <c r="G8560" s="15"/>
      <c r="H8560" s="14" t="n">
        <f aca="false">IFERROR(IF($F$3=0,"-",Tabla1[[#This Row],[Precio de Cliente neto]]*(1+$F$3)),"-")</f>
        <v>11115.90312</v>
      </c>
      <c r="I8560" s="14" t="n">
        <v>10586.5744</v>
      </c>
      <c r="J8560" s="14" t="n">
        <v>9527.91696</v>
      </c>
    </row>
    <row r="8561" customFormat="false" ht="15" hidden="false" customHeight="false" outlineLevel="0" collapsed="false">
      <c r="A8561" s="12" t="n">
        <v>92977</v>
      </c>
      <c r="B8561" s="13" t="s">
        <v>8574</v>
      </c>
      <c r="C8561" s="14" t="n">
        <f aca="false">IF($F$2=0," - ",Tabla1[[#This Row],[Base Precio de Lista neto]])</f>
        <v>5816.9733</v>
      </c>
      <c r="D8561" s="14" t="n">
        <f aca="false">IF($F$2=0," - ",Tabla1[[#This Row],[Base Precio de Lista neto]]*(1-$F$2))</f>
        <v>4071.88131</v>
      </c>
      <c r="E8561" s="14" t="n">
        <f aca="false">IF($F$2=0," - ",Tabla1[[#This Row],[Base para Mejor precio]]*(1-$F$2))</f>
        <v>3664.693179</v>
      </c>
      <c r="F8561" s="12" t="s">
        <v>31</v>
      </c>
      <c r="G8561" s="15"/>
      <c r="H8561" s="14" t="n">
        <f aca="false">IFERROR(IF($F$3=0,"-",Tabla1[[#This Row],[Precio de Cliente neto]]*(1+$F$3)),"-")</f>
        <v>6107.821965</v>
      </c>
      <c r="I8561" s="14" t="n">
        <v>5816.9733</v>
      </c>
      <c r="J8561" s="14" t="n">
        <v>5235.27597</v>
      </c>
    </row>
    <row r="8562" customFormat="false" ht="15" hidden="false" customHeight="false" outlineLevel="0" collapsed="false">
      <c r="A8562" s="12" t="n">
        <v>92978</v>
      </c>
      <c r="B8562" s="13" t="s">
        <v>8575</v>
      </c>
      <c r="C8562" s="14" t="n">
        <f aca="false">IF($F$2=0," - ",Tabla1[[#This Row],[Base Precio de Lista neto]])</f>
        <v>4797.9661</v>
      </c>
      <c r="D8562" s="14" t="n">
        <f aca="false">IF($F$2=0," - ",Tabla1[[#This Row],[Base Precio de Lista neto]]*(1-$F$2))</f>
        <v>3358.57627</v>
      </c>
      <c r="E8562" s="14" t="n">
        <f aca="false">IF($F$2=0," - ",Tabla1[[#This Row],[Base para Mejor precio]]*(1-$F$2))</f>
        <v>3022.718643</v>
      </c>
      <c r="F8562" s="12" t="s">
        <v>31</v>
      </c>
      <c r="G8562" s="15"/>
      <c r="H8562" s="14" t="n">
        <f aca="false">IFERROR(IF($F$3=0,"-",Tabla1[[#This Row],[Precio de Cliente neto]]*(1+$F$3)),"-")</f>
        <v>5037.864405</v>
      </c>
      <c r="I8562" s="14" t="n">
        <v>4797.9661</v>
      </c>
      <c r="J8562" s="14" t="n">
        <v>4318.16949</v>
      </c>
    </row>
    <row r="8563" customFormat="false" ht="15" hidden="false" customHeight="false" outlineLevel="0" collapsed="false">
      <c r="A8563" s="12" t="n">
        <v>92979</v>
      </c>
      <c r="B8563" s="13" t="s">
        <v>8576</v>
      </c>
      <c r="C8563" s="14" t="n">
        <f aca="false">IF($F$2=0," - ",Tabla1[[#This Row],[Base Precio de Lista neto]])</f>
        <v>15969.1565</v>
      </c>
      <c r="D8563" s="14" t="n">
        <f aca="false">IF($F$2=0," - ",Tabla1[[#This Row],[Base Precio de Lista neto]]*(1-$F$2))</f>
        <v>11178.40955</v>
      </c>
      <c r="E8563" s="14" t="n">
        <f aca="false">IF($F$2=0," - ",Tabla1[[#This Row],[Base para Mejor precio]]*(1-$F$2))</f>
        <v>10060.568595</v>
      </c>
      <c r="F8563" s="12" t="s">
        <v>31</v>
      </c>
      <c r="G8563" s="15"/>
      <c r="H8563" s="14" t="n">
        <f aca="false">IFERROR(IF($F$3=0,"-",Tabla1[[#This Row],[Precio de Cliente neto]]*(1+$F$3)),"-")</f>
        <v>16767.614325</v>
      </c>
      <c r="I8563" s="14" t="n">
        <v>15969.1565</v>
      </c>
      <c r="J8563" s="14" t="n">
        <v>14372.24085</v>
      </c>
    </row>
    <row r="8564" customFormat="false" ht="15" hidden="false" customHeight="false" outlineLevel="0" collapsed="false">
      <c r="A8564" s="12" t="n">
        <v>92980</v>
      </c>
      <c r="B8564" s="13" t="s">
        <v>8577</v>
      </c>
      <c r="C8564" s="14" t="n">
        <f aca="false">IF($F$2=0," - ",Tabla1[[#This Row],[Base Precio de Lista neto]])</f>
        <v>14968.6121</v>
      </c>
      <c r="D8564" s="14" t="n">
        <f aca="false">IF($F$2=0," - ",Tabla1[[#This Row],[Base Precio de Lista neto]]*(1-$F$2))</f>
        <v>10478.02847</v>
      </c>
      <c r="E8564" s="14" t="n">
        <f aca="false">IF($F$2=0," - ",Tabla1[[#This Row],[Base para Mejor precio]]*(1-$F$2))</f>
        <v>9430.225623</v>
      </c>
      <c r="F8564" s="12" t="s">
        <v>31</v>
      </c>
      <c r="G8564" s="15"/>
      <c r="H8564" s="14" t="n">
        <f aca="false">IFERROR(IF($F$3=0,"-",Tabla1[[#This Row],[Precio de Cliente neto]]*(1+$F$3)),"-")</f>
        <v>15717.042705</v>
      </c>
      <c r="I8564" s="14" t="n">
        <v>14968.6121</v>
      </c>
      <c r="J8564" s="14" t="n">
        <v>13471.75089</v>
      </c>
    </row>
    <row r="8565" customFormat="false" ht="15" hidden="false" customHeight="false" outlineLevel="0" collapsed="false">
      <c r="A8565" s="12" t="n">
        <v>92981</v>
      </c>
      <c r="B8565" s="13" t="s">
        <v>8578</v>
      </c>
      <c r="C8565" s="14" t="n">
        <f aca="false">IF($F$2=0," - ",Tabla1[[#This Row],[Base Precio de Lista neto]])</f>
        <v>14808.9155</v>
      </c>
      <c r="D8565" s="14" t="n">
        <f aca="false">IF($F$2=0," - ",Tabla1[[#This Row],[Base Precio de Lista neto]]*(1-$F$2))</f>
        <v>10366.24085</v>
      </c>
      <c r="E8565" s="14" t="n">
        <f aca="false">IF($F$2=0," - ",Tabla1[[#This Row],[Base para Mejor precio]]*(1-$F$2))</f>
        <v>9329.616765</v>
      </c>
      <c r="F8565" s="12" t="s">
        <v>31</v>
      </c>
      <c r="G8565" s="15"/>
      <c r="H8565" s="14" t="n">
        <f aca="false">IFERROR(IF($F$3=0,"-",Tabla1[[#This Row],[Precio de Cliente neto]]*(1+$F$3)),"-")</f>
        <v>15549.361275</v>
      </c>
      <c r="I8565" s="14" t="n">
        <v>14808.9155</v>
      </c>
      <c r="J8565" s="14" t="n">
        <v>13328.02395</v>
      </c>
    </row>
    <row r="8566" customFormat="false" ht="15" hidden="false" customHeight="false" outlineLevel="0" collapsed="false">
      <c r="A8566" s="12" t="n">
        <v>92982</v>
      </c>
      <c r="B8566" s="13" t="s">
        <v>8579</v>
      </c>
      <c r="C8566" s="14" t="n">
        <f aca="false">IF($F$2=0," - ",Tabla1[[#This Row],[Base Precio de Lista neto]])</f>
        <v>14728.8414</v>
      </c>
      <c r="D8566" s="14" t="n">
        <f aca="false">IF($F$2=0," - ",Tabla1[[#This Row],[Base Precio de Lista neto]]*(1-$F$2))</f>
        <v>10310.18898</v>
      </c>
      <c r="E8566" s="14" t="n">
        <f aca="false">IF($F$2=0," - ",Tabla1[[#This Row],[Base para Mejor precio]]*(1-$F$2))</f>
        <v>9279.170082</v>
      </c>
      <c r="F8566" s="12" t="s">
        <v>31</v>
      </c>
      <c r="G8566" s="15"/>
      <c r="H8566" s="14" t="n">
        <f aca="false">IFERROR(IF($F$3=0,"-",Tabla1[[#This Row],[Precio de Cliente neto]]*(1+$F$3)),"-")</f>
        <v>15465.28347</v>
      </c>
      <c r="I8566" s="14" t="n">
        <v>14728.8414</v>
      </c>
      <c r="J8566" s="14" t="n">
        <v>13255.95726</v>
      </c>
    </row>
    <row r="8567" customFormat="false" ht="15" hidden="false" customHeight="false" outlineLevel="0" collapsed="false">
      <c r="A8567" s="12" t="n">
        <v>92983</v>
      </c>
      <c r="B8567" s="13" t="s">
        <v>8580</v>
      </c>
      <c r="C8567" s="14" t="n">
        <f aca="false">IF($F$2=0," - ",Tabla1[[#This Row],[Base Precio de Lista neto]])</f>
        <v>3664.1867</v>
      </c>
      <c r="D8567" s="14" t="n">
        <f aca="false">IF($F$2=0," - ",Tabla1[[#This Row],[Base Precio de Lista neto]]*(1-$F$2))</f>
        <v>2564.93069</v>
      </c>
      <c r="E8567" s="14" t="n">
        <f aca="false">IF($F$2=0," - ",Tabla1[[#This Row],[Base para Mejor precio]]*(1-$F$2))</f>
        <v>2308.437621</v>
      </c>
      <c r="F8567" s="12" t="s">
        <v>31</v>
      </c>
      <c r="G8567" s="15"/>
      <c r="H8567" s="14" t="n">
        <f aca="false">IFERROR(IF($F$3=0,"-",Tabla1[[#This Row],[Precio de Cliente neto]]*(1+$F$3)),"-")</f>
        <v>3847.396035</v>
      </c>
      <c r="I8567" s="14" t="n">
        <v>3664.1867</v>
      </c>
      <c r="J8567" s="14" t="n">
        <v>3297.76803</v>
      </c>
    </row>
    <row r="8568" customFormat="false" ht="15" hidden="false" customHeight="false" outlineLevel="0" collapsed="false">
      <c r="A8568" s="12" t="n">
        <v>92984</v>
      </c>
      <c r="B8568" s="13" t="s">
        <v>8581</v>
      </c>
      <c r="C8568" s="14" t="n">
        <f aca="false">IF($F$2=0," - ",Tabla1[[#This Row],[Base Precio de Lista neto]])</f>
        <v>9576.6</v>
      </c>
      <c r="D8568" s="14" t="n">
        <f aca="false">IF($F$2=0," - ",Tabla1[[#This Row],[Base Precio de Lista neto]]*(1-$F$2))</f>
        <v>6703.62</v>
      </c>
      <c r="E8568" s="14" t="n">
        <f aca="false">IF($F$2=0," - ",Tabla1[[#This Row],[Base para Mejor precio]]*(1-$F$2))</f>
        <v>6033.258</v>
      </c>
      <c r="F8568" s="12" t="s">
        <v>31</v>
      </c>
      <c r="G8568" s="15"/>
      <c r="H8568" s="14" t="n">
        <f aca="false">IFERROR(IF($F$3=0,"-",Tabla1[[#This Row],[Precio de Cliente neto]]*(1+$F$3)),"-")</f>
        <v>10055.43</v>
      </c>
      <c r="I8568" s="14" t="n">
        <v>9576.6</v>
      </c>
      <c r="J8568" s="14" t="n">
        <v>8618.94</v>
      </c>
    </row>
    <row r="8569" customFormat="false" ht="15" hidden="false" customHeight="false" outlineLevel="0" collapsed="false">
      <c r="A8569" s="12" t="n">
        <v>92985</v>
      </c>
      <c r="B8569" s="13" t="s">
        <v>8582</v>
      </c>
      <c r="C8569" s="14" t="n">
        <f aca="false">IF($F$2=0," - ",Tabla1[[#This Row],[Base Precio de Lista neto]])</f>
        <v>5869.9436</v>
      </c>
      <c r="D8569" s="14" t="n">
        <f aca="false">IF($F$2=0," - ",Tabla1[[#This Row],[Base Precio de Lista neto]]*(1-$F$2))</f>
        <v>4108.96052</v>
      </c>
      <c r="E8569" s="14" t="n">
        <f aca="false">IF($F$2=0," - ",Tabla1[[#This Row],[Base para Mejor precio]]*(1-$F$2))</f>
        <v>3698.064468</v>
      </c>
      <c r="F8569" s="12" t="s">
        <v>31</v>
      </c>
      <c r="G8569" s="15"/>
      <c r="H8569" s="14" t="n">
        <f aca="false">IFERROR(IF($F$3=0,"-",Tabla1[[#This Row],[Precio de Cliente neto]]*(1+$F$3)),"-")</f>
        <v>6163.44078</v>
      </c>
      <c r="I8569" s="14" t="n">
        <v>5869.9436</v>
      </c>
      <c r="J8569" s="14" t="n">
        <v>5282.94924</v>
      </c>
    </row>
    <row r="8570" customFormat="false" ht="15" hidden="false" customHeight="false" outlineLevel="0" collapsed="false">
      <c r="A8570" s="12" t="n">
        <v>92986</v>
      </c>
      <c r="B8570" s="13" t="s">
        <v>8583</v>
      </c>
      <c r="C8570" s="14" t="n">
        <f aca="false">IF($F$2=0," - ",Tabla1[[#This Row],[Base Precio de Lista neto]])</f>
        <v>2795.5119</v>
      </c>
      <c r="D8570" s="14" t="n">
        <f aca="false">IF($F$2=0," - ",Tabla1[[#This Row],[Base Precio de Lista neto]]*(1-$F$2))</f>
        <v>1956.85833</v>
      </c>
      <c r="E8570" s="14" t="n">
        <f aca="false">IF($F$2=0," - ",Tabla1[[#This Row],[Base para Mejor precio]]*(1-$F$2))</f>
        <v>1761.172497</v>
      </c>
      <c r="F8570" s="12" t="s">
        <v>31</v>
      </c>
      <c r="G8570" s="15"/>
      <c r="H8570" s="14" t="n">
        <f aca="false">IFERROR(IF($F$3=0,"-",Tabla1[[#This Row],[Precio de Cliente neto]]*(1+$F$3)),"-")</f>
        <v>2935.287495</v>
      </c>
      <c r="I8570" s="14" t="n">
        <v>2795.5119</v>
      </c>
      <c r="J8570" s="14" t="n">
        <v>2515.96071</v>
      </c>
    </row>
    <row r="8571" customFormat="false" ht="15" hidden="false" customHeight="false" outlineLevel="0" collapsed="false">
      <c r="A8571" s="12" t="n">
        <v>95957</v>
      </c>
      <c r="B8571" s="13" t="s">
        <v>8584</v>
      </c>
      <c r="C8571" s="14" t="n">
        <f aca="false">IF($F$2=0," - ",Tabla1[[#This Row],[Base Precio de Lista neto]])</f>
        <v>10058.394</v>
      </c>
      <c r="D8571" s="14" t="n">
        <f aca="false">IF($F$2=0," - ",Tabla1[[#This Row],[Base Precio de Lista neto]]*(1-$F$2))</f>
        <v>7040.8758</v>
      </c>
      <c r="E8571" s="14" t="n">
        <f aca="false">IF($F$2=0," - ",Tabla1[[#This Row],[Base para Mejor precio]]*(1-$F$2))</f>
        <v>6336.78822</v>
      </c>
      <c r="F8571" s="12" t="s">
        <v>31</v>
      </c>
      <c r="G8571" s="15"/>
      <c r="H8571" s="14" t="n">
        <f aca="false">IFERROR(IF($F$3=0,"-",Tabla1[[#This Row],[Precio de Cliente neto]]*(1+$F$3)),"-")</f>
        <v>10561.3137</v>
      </c>
      <c r="I8571" s="14" t="n">
        <v>10058.394</v>
      </c>
      <c r="J8571" s="14" t="n">
        <v>9052.5546</v>
      </c>
    </row>
    <row r="8572" customFormat="false" ht="15" hidden="false" customHeight="false" outlineLevel="0" collapsed="false">
      <c r="A8572" s="12" t="n">
        <v>95958</v>
      </c>
      <c r="B8572" s="13" t="s">
        <v>8585</v>
      </c>
      <c r="C8572" s="14" t="n">
        <f aca="false">IF($F$2=0," - ",Tabla1[[#This Row],[Base Precio de Lista neto]])</f>
        <v>10058.394</v>
      </c>
      <c r="D8572" s="14" t="n">
        <f aca="false">IF($F$2=0," - ",Tabla1[[#This Row],[Base Precio de Lista neto]]*(1-$F$2))</f>
        <v>7040.8758</v>
      </c>
      <c r="E8572" s="14" t="n">
        <f aca="false">IF($F$2=0," - ",Tabla1[[#This Row],[Base para Mejor precio]]*(1-$F$2))</f>
        <v>6336.78822</v>
      </c>
      <c r="F8572" s="12" t="s">
        <v>31</v>
      </c>
      <c r="G8572" s="15"/>
      <c r="H8572" s="14" t="n">
        <f aca="false">IFERROR(IF($F$3=0,"-",Tabla1[[#This Row],[Precio de Cliente neto]]*(1+$F$3)),"-")</f>
        <v>10561.3137</v>
      </c>
      <c r="I8572" s="14" t="n">
        <v>10058.394</v>
      </c>
      <c r="J8572" s="14" t="n">
        <v>9052.5546</v>
      </c>
    </row>
    <row r="8573" customFormat="false" ht="15" hidden="false" customHeight="false" outlineLevel="0" collapsed="false">
      <c r="A8573" s="12" t="n">
        <v>95959</v>
      </c>
      <c r="B8573" s="13" t="s">
        <v>8586</v>
      </c>
      <c r="C8573" s="14" t="n">
        <f aca="false">IF($F$2=0," - ",Tabla1[[#This Row],[Base Precio de Lista neto]])</f>
        <v>10058.394</v>
      </c>
      <c r="D8573" s="14" t="n">
        <f aca="false">IF($F$2=0," - ",Tabla1[[#This Row],[Base Precio de Lista neto]]*(1-$F$2))</f>
        <v>7040.8758</v>
      </c>
      <c r="E8573" s="14" t="n">
        <f aca="false">IF($F$2=0," - ",Tabla1[[#This Row],[Base para Mejor precio]]*(1-$F$2))</f>
        <v>6336.78822</v>
      </c>
      <c r="F8573" s="12" t="s">
        <v>31</v>
      </c>
      <c r="G8573" s="15"/>
      <c r="H8573" s="14" t="n">
        <f aca="false">IFERROR(IF($F$3=0,"-",Tabla1[[#This Row],[Precio de Cliente neto]]*(1+$F$3)),"-")</f>
        <v>10561.3137</v>
      </c>
      <c r="I8573" s="14" t="n">
        <v>10058.394</v>
      </c>
      <c r="J8573" s="14" t="n">
        <v>9052.5546</v>
      </c>
    </row>
    <row r="8574" customFormat="false" ht="15" hidden="false" customHeight="false" outlineLevel="0" collapsed="false">
      <c r="A8574" s="12" t="n">
        <v>95960</v>
      </c>
      <c r="B8574" s="13" t="s">
        <v>8587</v>
      </c>
      <c r="C8574" s="14" t="n">
        <f aca="false">IF($F$2=0," - ",Tabla1[[#This Row],[Base Precio de Lista neto]])</f>
        <v>10058.394</v>
      </c>
      <c r="D8574" s="14" t="n">
        <f aca="false">IF($F$2=0," - ",Tabla1[[#This Row],[Base Precio de Lista neto]]*(1-$F$2))</f>
        <v>7040.8758</v>
      </c>
      <c r="E8574" s="14" t="n">
        <f aca="false">IF($F$2=0," - ",Tabla1[[#This Row],[Base para Mejor precio]]*(1-$F$2))</f>
        <v>6336.78822</v>
      </c>
      <c r="F8574" s="12" t="s">
        <v>31</v>
      </c>
      <c r="G8574" s="15"/>
      <c r="H8574" s="14" t="n">
        <f aca="false">IFERROR(IF($F$3=0,"-",Tabla1[[#This Row],[Precio de Cliente neto]]*(1+$F$3)),"-")</f>
        <v>10561.3137</v>
      </c>
      <c r="I8574" s="14" t="n">
        <v>10058.394</v>
      </c>
      <c r="J8574" s="14" t="n">
        <v>9052.5546</v>
      </c>
    </row>
    <row r="8575" customFormat="false" ht="15" hidden="false" customHeight="false" outlineLevel="0" collapsed="false">
      <c r="A8575" s="12" t="n">
        <v>95961</v>
      </c>
      <c r="B8575" s="13" t="s">
        <v>8588</v>
      </c>
      <c r="C8575" s="14" t="n">
        <f aca="false">IF($F$2=0," - ",Tabla1[[#This Row],[Base Precio de Lista neto]])</f>
        <v>2095.1842</v>
      </c>
      <c r="D8575" s="14" t="n">
        <f aca="false">IF($F$2=0," - ",Tabla1[[#This Row],[Base Precio de Lista neto]]*(1-$F$2))</f>
        <v>1466.62894</v>
      </c>
      <c r="E8575" s="14" t="n">
        <f aca="false">IF($F$2=0," - ",Tabla1[[#This Row],[Base para Mejor precio]]*(1-$F$2))</f>
        <v>1319.966046</v>
      </c>
      <c r="F8575" s="12" t="s">
        <v>31</v>
      </c>
      <c r="G8575" s="15"/>
      <c r="H8575" s="14" t="n">
        <f aca="false">IFERROR(IF($F$3=0,"-",Tabla1[[#This Row],[Precio de Cliente neto]]*(1+$F$3)),"-")</f>
        <v>2199.94341</v>
      </c>
      <c r="I8575" s="14" t="n">
        <v>2095.1842</v>
      </c>
      <c r="J8575" s="14" t="n">
        <v>1885.66578</v>
      </c>
    </row>
    <row r="8576" customFormat="false" ht="15" hidden="false" customHeight="false" outlineLevel="0" collapsed="false">
      <c r="A8576" s="12" t="n">
        <v>95962</v>
      </c>
      <c r="B8576" s="13" t="s">
        <v>8589</v>
      </c>
      <c r="C8576" s="14" t="n">
        <f aca="false">IF($F$2=0," - ",Tabla1[[#This Row],[Base Precio de Lista neto]])</f>
        <v>2685.5812</v>
      </c>
      <c r="D8576" s="14" t="n">
        <f aca="false">IF($F$2=0," - ",Tabla1[[#This Row],[Base Precio de Lista neto]]*(1-$F$2))</f>
        <v>1879.90684</v>
      </c>
      <c r="E8576" s="14" t="n">
        <f aca="false">IF($F$2=0," - ",Tabla1[[#This Row],[Base para Mejor precio]]*(1-$F$2))</f>
        <v>1691.916156</v>
      </c>
      <c r="F8576" s="12" t="s">
        <v>31</v>
      </c>
      <c r="G8576" s="15"/>
      <c r="H8576" s="14" t="n">
        <f aca="false">IFERROR(IF($F$3=0,"-",Tabla1[[#This Row],[Precio de Cliente neto]]*(1+$F$3)),"-")</f>
        <v>2819.86026</v>
      </c>
      <c r="I8576" s="14" t="n">
        <v>2685.5812</v>
      </c>
      <c r="J8576" s="14" t="n">
        <v>2417.02308</v>
      </c>
    </row>
    <row r="8577" customFormat="false" ht="15" hidden="false" customHeight="false" outlineLevel="0" collapsed="false">
      <c r="A8577" s="12" t="n">
        <v>95963</v>
      </c>
      <c r="B8577" s="13" t="s">
        <v>8590</v>
      </c>
      <c r="C8577" s="14" t="n">
        <f aca="false">IF($F$2=0," - ",Tabla1[[#This Row],[Base Precio de Lista neto]])</f>
        <v>9074.9403</v>
      </c>
      <c r="D8577" s="14" t="n">
        <f aca="false">IF($F$2=0," - ",Tabla1[[#This Row],[Base Precio de Lista neto]]*(1-$F$2))</f>
        <v>6352.45821</v>
      </c>
      <c r="E8577" s="14" t="n">
        <f aca="false">IF($F$2=0," - ",Tabla1[[#This Row],[Base para Mejor precio]]*(1-$F$2))</f>
        <v>5717.212389</v>
      </c>
      <c r="F8577" s="12" t="s">
        <v>31</v>
      </c>
      <c r="G8577" s="15"/>
      <c r="H8577" s="14" t="n">
        <f aca="false">IFERROR(IF($F$3=0,"-",Tabla1[[#This Row],[Precio de Cliente neto]]*(1+$F$3)),"-")</f>
        <v>9528.687315</v>
      </c>
      <c r="I8577" s="14" t="n">
        <v>9074.9403</v>
      </c>
      <c r="J8577" s="14" t="n">
        <v>8167.44627</v>
      </c>
    </row>
    <row r="8578" customFormat="false" ht="15" hidden="false" customHeight="false" outlineLevel="0" collapsed="false">
      <c r="A8578" s="12" t="n">
        <v>95964</v>
      </c>
      <c r="B8578" s="13" t="s">
        <v>8591</v>
      </c>
      <c r="C8578" s="14" t="n">
        <f aca="false">IF($F$2=0," - ",Tabla1[[#This Row],[Base Precio de Lista neto]])</f>
        <v>7319.3112</v>
      </c>
      <c r="D8578" s="14" t="n">
        <f aca="false">IF($F$2=0," - ",Tabla1[[#This Row],[Base Precio de Lista neto]]*(1-$F$2))</f>
        <v>5123.51784</v>
      </c>
      <c r="E8578" s="14" t="n">
        <f aca="false">IF($F$2=0," - ",Tabla1[[#This Row],[Base para Mejor precio]]*(1-$F$2))</f>
        <v>4611.166056</v>
      </c>
      <c r="F8578" s="12" t="s">
        <v>31</v>
      </c>
      <c r="G8578" s="15"/>
      <c r="H8578" s="14" t="n">
        <f aca="false">IFERROR(IF($F$3=0,"-",Tabla1[[#This Row],[Precio de Cliente neto]]*(1+$F$3)),"-")</f>
        <v>7685.27676</v>
      </c>
      <c r="I8578" s="14" t="n">
        <v>7319.3112</v>
      </c>
      <c r="J8578" s="14" t="n">
        <v>6587.38008</v>
      </c>
    </row>
    <row r="8579" customFormat="false" ht="15" hidden="false" customHeight="false" outlineLevel="0" collapsed="false">
      <c r="A8579" s="12" t="n">
        <v>95965</v>
      </c>
      <c r="B8579" s="13" t="s">
        <v>8592</v>
      </c>
      <c r="C8579" s="14" t="n">
        <f aca="false">IF($F$2=0," - ",Tabla1[[#This Row],[Base Precio de Lista neto]])</f>
        <v>7319.3112</v>
      </c>
      <c r="D8579" s="14" t="n">
        <f aca="false">IF($F$2=0," - ",Tabla1[[#This Row],[Base Precio de Lista neto]]*(1-$F$2))</f>
        <v>5123.51784</v>
      </c>
      <c r="E8579" s="14" t="n">
        <f aca="false">IF($F$2=0," - ",Tabla1[[#This Row],[Base para Mejor precio]]*(1-$F$2))</f>
        <v>4611.166056</v>
      </c>
      <c r="F8579" s="12" t="s">
        <v>31</v>
      </c>
      <c r="G8579" s="15"/>
      <c r="H8579" s="14" t="n">
        <f aca="false">IFERROR(IF($F$3=0,"-",Tabla1[[#This Row],[Precio de Cliente neto]]*(1+$F$3)),"-")</f>
        <v>7685.27676</v>
      </c>
      <c r="I8579" s="14" t="n">
        <v>7319.3112</v>
      </c>
      <c r="J8579" s="14" t="n">
        <v>6587.38008</v>
      </c>
    </row>
    <row r="8580" customFormat="false" ht="15" hidden="false" customHeight="false" outlineLevel="0" collapsed="false">
      <c r="A8580" s="12" t="n">
        <v>95966</v>
      </c>
      <c r="B8580" s="13" t="s">
        <v>8593</v>
      </c>
      <c r="C8580" s="14" t="n">
        <f aca="false">IF($F$2=0," - ",Tabla1[[#This Row],[Base Precio de Lista neto]])</f>
        <v>7319.3112</v>
      </c>
      <c r="D8580" s="14" t="n">
        <f aca="false">IF($F$2=0," - ",Tabla1[[#This Row],[Base Precio de Lista neto]]*(1-$F$2))</f>
        <v>5123.51784</v>
      </c>
      <c r="E8580" s="14" t="n">
        <f aca="false">IF($F$2=0," - ",Tabla1[[#This Row],[Base para Mejor precio]]*(1-$F$2))</f>
        <v>4611.166056</v>
      </c>
      <c r="F8580" s="12" t="s">
        <v>31</v>
      </c>
      <c r="G8580" s="15"/>
      <c r="H8580" s="14" t="n">
        <f aca="false">IFERROR(IF($F$3=0,"-",Tabla1[[#This Row],[Precio de Cliente neto]]*(1+$F$3)),"-")</f>
        <v>7685.27676</v>
      </c>
      <c r="I8580" s="14" t="n">
        <v>7319.3112</v>
      </c>
      <c r="J8580" s="14" t="n">
        <v>6587.38008</v>
      </c>
    </row>
    <row r="8581" customFormat="false" ht="15" hidden="false" customHeight="false" outlineLevel="0" collapsed="false">
      <c r="A8581" s="12" t="n">
        <v>95967</v>
      </c>
      <c r="B8581" s="13" t="s">
        <v>8594</v>
      </c>
      <c r="C8581" s="14" t="n">
        <f aca="false">IF($F$2=0," - ",Tabla1[[#This Row],[Base Precio de Lista neto]])</f>
        <v>9074.2595</v>
      </c>
      <c r="D8581" s="14" t="n">
        <f aca="false">IF($F$2=0," - ",Tabla1[[#This Row],[Base Precio de Lista neto]]*(1-$F$2))</f>
        <v>6351.98165</v>
      </c>
      <c r="E8581" s="14" t="n">
        <f aca="false">IF($F$2=0," - ",Tabla1[[#This Row],[Base para Mejor precio]]*(1-$F$2))</f>
        <v>5716.783485</v>
      </c>
      <c r="F8581" s="12" t="s">
        <v>31</v>
      </c>
      <c r="G8581" s="15"/>
      <c r="H8581" s="14" t="n">
        <f aca="false">IFERROR(IF($F$3=0,"-",Tabla1[[#This Row],[Precio de Cliente neto]]*(1+$F$3)),"-")</f>
        <v>9527.972475</v>
      </c>
      <c r="I8581" s="14" t="n">
        <v>9074.2595</v>
      </c>
      <c r="J8581" s="14" t="n">
        <v>8166.83355</v>
      </c>
    </row>
    <row r="8582" customFormat="false" ht="15" hidden="false" customHeight="false" outlineLevel="0" collapsed="false">
      <c r="A8582" s="12" t="n">
        <v>95968</v>
      </c>
      <c r="B8582" s="13" t="s">
        <v>8595</v>
      </c>
      <c r="C8582" s="14" t="n">
        <f aca="false">IF($F$2=0," - ",Tabla1[[#This Row],[Base Precio de Lista neto]])</f>
        <v>11051.9088</v>
      </c>
      <c r="D8582" s="14" t="n">
        <f aca="false">IF($F$2=0," - ",Tabla1[[#This Row],[Base Precio de Lista neto]]*(1-$F$2))</f>
        <v>7736.33616</v>
      </c>
      <c r="E8582" s="14" t="n">
        <f aca="false">IF($F$2=0," - ",Tabla1[[#This Row],[Base para Mejor precio]]*(1-$F$2))</f>
        <v>6962.702544</v>
      </c>
      <c r="F8582" s="12" t="s">
        <v>31</v>
      </c>
      <c r="G8582" s="15"/>
      <c r="H8582" s="14" t="n">
        <f aca="false">IFERROR(IF($F$3=0,"-",Tabla1[[#This Row],[Precio de Cliente neto]]*(1+$F$3)),"-")</f>
        <v>11604.50424</v>
      </c>
      <c r="I8582" s="14" t="n">
        <v>11051.9088</v>
      </c>
      <c r="J8582" s="14" t="n">
        <v>9946.71792</v>
      </c>
    </row>
    <row r="8583" customFormat="false" ht="15" hidden="false" customHeight="false" outlineLevel="0" collapsed="false">
      <c r="A8583" s="12" t="n">
        <v>99041</v>
      </c>
      <c r="B8583" s="13" t="s">
        <v>8596</v>
      </c>
      <c r="C8583" s="14" t="n">
        <f aca="false">IF($F$2=0," - ",Tabla1[[#This Row],[Base Precio de Lista neto]])</f>
        <v>7931.4276</v>
      </c>
      <c r="D8583" s="14" t="n">
        <f aca="false">IF($F$2=0," - ",Tabla1[[#This Row],[Base Precio de Lista neto]]*(1-$F$2))</f>
        <v>5551.99932</v>
      </c>
      <c r="E8583" s="14" t="n">
        <f aca="false">IF($F$2=0," - ",Tabla1[[#This Row],[Base para Mejor precio]]*(1-$F$2))</f>
        <v>4238.7849208404</v>
      </c>
      <c r="F8583" s="12" t="s">
        <v>14</v>
      </c>
      <c r="G8583" s="15" t="s">
        <v>143</v>
      </c>
      <c r="H8583" s="14" t="n">
        <f aca="false">IFERROR(IF($F$3=0,"-",Tabla1[[#This Row],[Precio de Cliente neto]]*(1+$F$3)),"-")</f>
        <v>8327.99898</v>
      </c>
      <c r="I8583" s="14" t="n">
        <v>7931.4276</v>
      </c>
      <c r="J8583" s="14" t="n">
        <v>6055.407029772</v>
      </c>
    </row>
    <row r="8584" customFormat="false" ht="15" hidden="false" customHeight="false" outlineLevel="0" collapsed="false">
      <c r="A8584" s="12" t="n">
        <v>99042</v>
      </c>
      <c r="B8584" s="13" t="s">
        <v>8597</v>
      </c>
      <c r="C8584" s="14" t="n">
        <f aca="false">IF($F$2=0," - ",Tabla1[[#This Row],[Base Precio de Lista neto]])</f>
        <v>201.7599</v>
      </c>
      <c r="D8584" s="14" t="n">
        <f aca="false">IF($F$2=0," - ",Tabla1[[#This Row],[Base Precio de Lista neto]]*(1-$F$2))</f>
        <v>141.23193</v>
      </c>
      <c r="E8584" s="14" t="n">
        <f aca="false">IF($F$2=0," - ",Tabla1[[#This Row],[Base para Mejor precio]]*(1-$F$2))</f>
        <v>113.508102141</v>
      </c>
      <c r="F8584" s="12" t="s">
        <v>14</v>
      </c>
      <c r="G8584" s="15" t="s">
        <v>143</v>
      </c>
      <c r="H8584" s="14" t="n">
        <f aca="false">IFERROR(IF($F$3=0,"-",Tabla1[[#This Row],[Precio de Cliente neto]]*(1+$F$3)),"-")</f>
        <v>211.847895</v>
      </c>
      <c r="I8584" s="14" t="n">
        <v>201.7599</v>
      </c>
      <c r="J8584" s="14" t="n">
        <v>162.15443163</v>
      </c>
    </row>
    <row r="8585" customFormat="false" ht="15" hidden="false" customHeight="false" outlineLevel="0" collapsed="false">
      <c r="A8585" s="12" t="n">
        <v>99652</v>
      </c>
      <c r="B8585" s="13" t="s">
        <v>8598</v>
      </c>
      <c r="C8585" s="14" t="n">
        <f aca="false">IF($F$2=0," - ",Tabla1[[#This Row],[Base Precio de Lista neto]])</f>
        <v>363.8858</v>
      </c>
      <c r="D8585" s="14" t="n">
        <f aca="false">IF($F$2=0," - ",Tabla1[[#This Row],[Base Precio de Lista neto]]*(1-$F$2))</f>
        <v>254.72006</v>
      </c>
      <c r="E8585" s="14" t="n">
        <f aca="false">IF($F$2=0," - ",Tabla1[[#This Row],[Base para Mejor precio]]*(1-$F$2))</f>
        <v>229.248054</v>
      </c>
      <c r="F8585" s="12" t="s">
        <v>17</v>
      </c>
      <c r="G8585" s="15"/>
      <c r="H8585" s="14" t="n">
        <f aca="false">IFERROR(IF($F$3=0,"-",Tabla1[[#This Row],[Precio de Cliente neto]]*(1+$F$3)),"-")</f>
        <v>382.08009</v>
      </c>
      <c r="I8585" s="14" t="n">
        <v>363.8858</v>
      </c>
      <c r="J8585" s="14" t="n">
        <v>327.49722</v>
      </c>
    </row>
    <row r="8586" customFormat="false" ht="15" hidden="false" customHeight="false" outlineLevel="0" collapsed="false">
      <c r="A8586" s="12" t="n">
        <v>99653</v>
      </c>
      <c r="B8586" s="13" t="s">
        <v>8599</v>
      </c>
      <c r="C8586" s="14" t="n">
        <f aca="false">IF($F$2=0," - ",Tabla1[[#This Row],[Base Precio de Lista neto]])</f>
        <v>648.1672</v>
      </c>
      <c r="D8586" s="14" t="n">
        <f aca="false">IF($F$2=0," - ",Tabla1[[#This Row],[Base Precio de Lista neto]]*(1-$F$2))</f>
        <v>453.71704</v>
      </c>
      <c r="E8586" s="14" t="n">
        <f aca="false">IF($F$2=0," - ",Tabla1[[#This Row],[Base para Mejor precio]]*(1-$F$2))</f>
        <v>408.345336</v>
      </c>
      <c r="F8586" s="12" t="s">
        <v>17</v>
      </c>
      <c r="G8586" s="15"/>
      <c r="H8586" s="14" t="n">
        <f aca="false">IFERROR(IF($F$3=0,"-",Tabla1[[#This Row],[Precio de Cliente neto]]*(1+$F$3)),"-")</f>
        <v>680.57556</v>
      </c>
      <c r="I8586" s="14" t="n">
        <v>648.1672</v>
      </c>
      <c r="J8586" s="14" t="n">
        <v>583.35048</v>
      </c>
    </row>
    <row r="8587" customFormat="false" ht="15" hidden="false" customHeight="false" outlineLevel="0" collapsed="false">
      <c r="A8587" s="12" t="n">
        <v>99655</v>
      </c>
      <c r="B8587" s="13" t="s">
        <v>8600</v>
      </c>
      <c r="C8587" s="14" t="n">
        <f aca="false">IF($F$2=0," - ",Tabla1[[#This Row],[Base Precio de Lista neto]])</f>
        <v>648.1672</v>
      </c>
      <c r="D8587" s="14" t="n">
        <f aca="false">IF($F$2=0," - ",Tabla1[[#This Row],[Base Precio de Lista neto]]*(1-$F$2))</f>
        <v>453.71704</v>
      </c>
      <c r="E8587" s="14" t="n">
        <f aca="false">IF($F$2=0," - ",Tabla1[[#This Row],[Base para Mejor precio]]*(1-$F$2))</f>
        <v>408.345336</v>
      </c>
      <c r="F8587" s="12" t="s">
        <v>17</v>
      </c>
      <c r="G8587" s="15"/>
      <c r="H8587" s="14" t="n">
        <f aca="false">IFERROR(IF($F$3=0,"-",Tabla1[[#This Row],[Precio de Cliente neto]]*(1+$F$3)),"-")</f>
        <v>680.57556</v>
      </c>
      <c r="I8587" s="14" t="n">
        <v>648.1672</v>
      </c>
      <c r="J8587" s="14" t="n">
        <v>583.35048</v>
      </c>
    </row>
    <row r="8588" customFormat="false" ht="15" hidden="false" customHeight="false" outlineLevel="0" collapsed="false">
      <c r="A8588" s="12" t="n">
        <v>99727</v>
      </c>
      <c r="B8588" s="13" t="s">
        <v>8601</v>
      </c>
      <c r="C8588" s="14" t="n">
        <f aca="false">IF($F$2=0," - ",Tabla1[[#This Row],[Base Precio de Lista neto]])</f>
        <v>187.0098</v>
      </c>
      <c r="D8588" s="14" t="n">
        <f aca="false">IF($F$2=0," - ",Tabla1[[#This Row],[Base Precio de Lista neto]]*(1-$F$2))</f>
        <v>130.90686</v>
      </c>
      <c r="E8588" s="14" t="n">
        <f aca="false">IF($F$2=0," - ",Tabla1[[#This Row],[Base para Mejor precio]]*(1-$F$2))</f>
        <v>117.816174</v>
      </c>
      <c r="F8588" s="12" t="s">
        <v>17</v>
      </c>
      <c r="G8588" s="15"/>
      <c r="H8588" s="14" t="n">
        <f aca="false">IFERROR(IF($F$3=0,"-",Tabla1[[#This Row],[Precio de Cliente neto]]*(1+$F$3)),"-")</f>
        <v>196.36029</v>
      </c>
      <c r="I8588" s="14" t="n">
        <v>187.0098</v>
      </c>
      <c r="J8588" s="14" t="n">
        <v>168.30882</v>
      </c>
    </row>
    <row r="8589" customFormat="false" ht="15" hidden="false" customHeight="false" outlineLevel="0" collapsed="false">
      <c r="A8589" s="12" t="n">
        <v>99728</v>
      </c>
      <c r="B8589" s="13" t="s">
        <v>8602</v>
      </c>
      <c r="C8589" s="14" t="n">
        <f aca="false">IF($F$2=0," - ",Tabla1[[#This Row],[Base Precio de Lista neto]])</f>
        <v>247.8645</v>
      </c>
      <c r="D8589" s="14" t="n">
        <f aca="false">IF($F$2=0," - ",Tabla1[[#This Row],[Base Precio de Lista neto]]*(1-$F$2))</f>
        <v>173.50515</v>
      </c>
      <c r="E8589" s="14" t="n">
        <f aca="false">IF($F$2=0," - ",Tabla1[[#This Row],[Base para Mejor precio]]*(1-$F$2))</f>
        <v>156.154635</v>
      </c>
      <c r="F8589" s="12" t="s">
        <v>17</v>
      </c>
      <c r="G8589" s="15"/>
      <c r="H8589" s="14" t="n">
        <f aca="false">IFERROR(IF($F$3=0,"-",Tabla1[[#This Row],[Precio de Cliente neto]]*(1+$F$3)),"-")</f>
        <v>260.257725</v>
      </c>
      <c r="I8589" s="14" t="n">
        <v>247.8645</v>
      </c>
      <c r="J8589" s="14" t="n">
        <v>223.07805</v>
      </c>
    </row>
    <row r="8590" customFormat="false" ht="15" hidden="false" customHeight="false" outlineLevel="0" collapsed="false">
      <c r="A8590" s="12" t="n">
        <v>99731</v>
      </c>
      <c r="B8590" s="13" t="s">
        <v>8603</v>
      </c>
      <c r="C8590" s="14" t="n">
        <f aca="false">IF($F$2=0," - ",Tabla1[[#This Row],[Base Precio de Lista neto]])</f>
        <v>13070.875</v>
      </c>
      <c r="D8590" s="14" t="n">
        <f aca="false">IF($F$2=0," - ",Tabla1[[#This Row],[Base Precio de Lista neto]]*(1-$F$2))</f>
        <v>9149.6125</v>
      </c>
      <c r="E8590" s="14" t="n">
        <f aca="false">IF($F$2=0," - ",Tabla1[[#This Row],[Base para Mejor precio]]*(1-$F$2))</f>
        <v>8234.65125</v>
      </c>
      <c r="F8590" s="12" t="s">
        <v>31</v>
      </c>
      <c r="G8590" s="15"/>
      <c r="H8590" s="14" t="n">
        <f aca="false">IFERROR(IF($F$3=0,"-",Tabla1[[#This Row],[Precio de Cliente neto]]*(1+$F$3)),"-")</f>
        <v>13724.41875</v>
      </c>
      <c r="I8590" s="14" t="n">
        <v>13070.875</v>
      </c>
      <c r="J8590" s="14" t="n">
        <v>11763.7875</v>
      </c>
    </row>
    <row r="8591" customFormat="false" ht="15" hidden="false" customHeight="false" outlineLevel="0" collapsed="false">
      <c r="A8591" s="12" t="n">
        <v>99733</v>
      </c>
      <c r="B8591" s="13" t="s">
        <v>8604</v>
      </c>
      <c r="C8591" s="14" t="n">
        <f aca="false">IF($F$2=0," - ",Tabla1[[#This Row],[Base Precio de Lista neto]])</f>
        <v>344.6352</v>
      </c>
      <c r="D8591" s="14" t="n">
        <f aca="false">IF($F$2=0," - ",Tabla1[[#This Row],[Base Precio de Lista neto]]*(1-$F$2))</f>
        <v>241.24464</v>
      </c>
      <c r="E8591" s="14" t="n">
        <f aca="false">IF($F$2=0," - ",Tabla1[[#This Row],[Base para Mejor precio]]*(1-$F$2))</f>
        <v>217.120176</v>
      </c>
      <c r="F8591" s="12" t="s">
        <v>14</v>
      </c>
      <c r="G8591" s="15"/>
      <c r="H8591" s="14" t="n">
        <f aca="false">IFERROR(IF($F$3=0,"-",Tabla1[[#This Row],[Precio de Cliente neto]]*(1+$F$3)),"-")</f>
        <v>361.86696</v>
      </c>
      <c r="I8591" s="14" t="n">
        <v>344.6352</v>
      </c>
      <c r="J8591" s="14" t="n">
        <v>310.17168</v>
      </c>
    </row>
    <row r="8592" customFormat="false" ht="15" hidden="false" customHeight="false" outlineLevel="0" collapsed="false">
      <c r="A8592" s="12" t="n">
        <v>99734</v>
      </c>
      <c r="B8592" s="13" t="s">
        <v>8605</v>
      </c>
      <c r="C8592" s="14" t="n">
        <f aca="false">IF($F$2=0," - ",Tabla1[[#This Row],[Base Precio de Lista neto]])</f>
        <v>391.6752</v>
      </c>
      <c r="D8592" s="14" t="n">
        <f aca="false">IF($F$2=0," - ",Tabla1[[#This Row],[Base Precio de Lista neto]]*(1-$F$2))</f>
        <v>274.17264</v>
      </c>
      <c r="E8592" s="14" t="n">
        <f aca="false">IF($F$2=0," - ",Tabla1[[#This Row],[Base para Mejor precio]]*(1-$F$2))</f>
        <v>246.755376</v>
      </c>
      <c r="F8592" s="12" t="s">
        <v>14</v>
      </c>
      <c r="G8592" s="15"/>
      <c r="H8592" s="14" t="n">
        <f aca="false">IFERROR(IF($F$3=0,"-",Tabla1[[#This Row],[Precio de Cliente neto]]*(1+$F$3)),"-")</f>
        <v>411.25896</v>
      </c>
      <c r="I8592" s="14" t="n">
        <v>391.6752</v>
      </c>
      <c r="J8592" s="14" t="n">
        <v>352.50768</v>
      </c>
    </row>
    <row r="8593" customFormat="false" ht="15" hidden="false" customHeight="false" outlineLevel="0" collapsed="false">
      <c r="A8593" s="12" t="n">
        <v>99735</v>
      </c>
      <c r="B8593" s="13" t="s">
        <v>8606</v>
      </c>
      <c r="C8593" s="14" t="n">
        <f aca="false">IF($F$2=0," - ",Tabla1[[#This Row],[Base Precio de Lista neto]])</f>
        <v>2113.6915</v>
      </c>
      <c r="D8593" s="14" t="n">
        <f aca="false">IF($F$2=0," - ",Tabla1[[#This Row],[Base Precio de Lista neto]]*(1-$F$2))</f>
        <v>1479.58405</v>
      </c>
      <c r="E8593" s="14" t="n">
        <f aca="false">IF($F$2=0," - ",Tabla1[[#This Row],[Base para Mejor precio]]*(1-$F$2))</f>
        <v>1331.625645</v>
      </c>
      <c r="F8593" s="12" t="s">
        <v>14</v>
      </c>
      <c r="G8593" s="15"/>
      <c r="H8593" s="14" t="n">
        <f aca="false">IFERROR(IF($F$3=0,"-",Tabla1[[#This Row],[Precio de Cliente neto]]*(1+$F$3)),"-")</f>
        <v>2219.376075</v>
      </c>
      <c r="I8593" s="14" t="n">
        <v>2113.6915</v>
      </c>
      <c r="J8593" s="14" t="n">
        <v>1902.32235</v>
      </c>
    </row>
    <row r="8594" customFormat="false" ht="15" hidden="false" customHeight="false" outlineLevel="0" collapsed="false">
      <c r="A8594" s="12" t="n">
        <v>99736</v>
      </c>
      <c r="B8594" s="13" t="s">
        <v>8607</v>
      </c>
      <c r="C8594" s="14" t="n">
        <f aca="false">IF($F$2=0," - ",Tabla1[[#This Row],[Base Precio de Lista neto]])</f>
        <v>2113.6915</v>
      </c>
      <c r="D8594" s="14" t="n">
        <f aca="false">IF($F$2=0," - ",Tabla1[[#This Row],[Base Precio de Lista neto]]*(1-$F$2))</f>
        <v>1479.58405</v>
      </c>
      <c r="E8594" s="14" t="n">
        <f aca="false">IF($F$2=0," - ",Tabla1[[#This Row],[Base para Mejor precio]]*(1-$F$2))</f>
        <v>1331.625645</v>
      </c>
      <c r="F8594" s="12" t="s">
        <v>14</v>
      </c>
      <c r="G8594" s="15"/>
      <c r="H8594" s="14" t="n">
        <f aca="false">IFERROR(IF($F$3=0,"-",Tabla1[[#This Row],[Precio de Cliente neto]]*(1+$F$3)),"-")</f>
        <v>2219.376075</v>
      </c>
      <c r="I8594" s="14" t="n">
        <v>2113.6915</v>
      </c>
      <c r="J8594" s="14" t="n">
        <v>1902.32235</v>
      </c>
    </row>
    <row r="8595" customFormat="false" ht="15" hidden="false" customHeight="false" outlineLevel="0" collapsed="false">
      <c r="A8595" s="12" t="n">
        <v>99737</v>
      </c>
      <c r="B8595" s="13" t="s">
        <v>8608</v>
      </c>
      <c r="C8595" s="14" t="n">
        <f aca="false">IF($F$2=0," - ",Tabla1[[#This Row],[Base Precio de Lista neto]])</f>
        <v>2113.6915</v>
      </c>
      <c r="D8595" s="14" t="n">
        <f aca="false">IF($F$2=0," - ",Tabla1[[#This Row],[Base Precio de Lista neto]]*(1-$F$2))</f>
        <v>1479.58405</v>
      </c>
      <c r="E8595" s="14" t="n">
        <f aca="false">IF($F$2=0," - ",Tabla1[[#This Row],[Base para Mejor precio]]*(1-$F$2))</f>
        <v>1331.625645</v>
      </c>
      <c r="F8595" s="12" t="s">
        <v>14</v>
      </c>
      <c r="G8595" s="15"/>
      <c r="H8595" s="14" t="n">
        <f aca="false">IFERROR(IF($F$3=0,"-",Tabla1[[#This Row],[Precio de Cliente neto]]*(1+$F$3)),"-")</f>
        <v>2219.376075</v>
      </c>
      <c r="I8595" s="14" t="n">
        <v>2113.6915</v>
      </c>
      <c r="J8595" s="14" t="n">
        <v>1902.32235</v>
      </c>
    </row>
    <row r="8596" customFormat="false" ht="15" hidden="false" customHeight="false" outlineLevel="0" collapsed="false">
      <c r="A8596" s="12" t="n">
        <v>99738</v>
      </c>
      <c r="B8596" s="13" t="s">
        <v>8609</v>
      </c>
      <c r="C8596" s="14" t="n">
        <f aca="false">IF($F$2=0," - ",Tabla1[[#This Row],[Base Precio de Lista neto]])</f>
        <v>2113.6915</v>
      </c>
      <c r="D8596" s="14" t="n">
        <f aca="false">IF($F$2=0," - ",Tabla1[[#This Row],[Base Precio de Lista neto]]*(1-$F$2))</f>
        <v>1479.58405</v>
      </c>
      <c r="E8596" s="14" t="n">
        <f aca="false">IF($F$2=0," - ",Tabla1[[#This Row],[Base para Mejor precio]]*(1-$F$2))</f>
        <v>1331.625645</v>
      </c>
      <c r="F8596" s="12" t="s">
        <v>14</v>
      </c>
      <c r="G8596" s="15"/>
      <c r="H8596" s="14" t="n">
        <f aca="false">IFERROR(IF($F$3=0,"-",Tabla1[[#This Row],[Precio de Cliente neto]]*(1+$F$3)),"-")</f>
        <v>2219.376075</v>
      </c>
      <c r="I8596" s="14" t="n">
        <v>2113.6915</v>
      </c>
      <c r="J8596" s="14" t="n">
        <v>1902.32235</v>
      </c>
    </row>
    <row r="8597" customFormat="false" ht="15" hidden="false" customHeight="false" outlineLevel="0" collapsed="false">
      <c r="A8597" s="12" t="n">
        <v>99740</v>
      </c>
      <c r="B8597" s="13" t="s">
        <v>8610</v>
      </c>
      <c r="C8597" s="14" t="n">
        <f aca="false">IF($F$2=0," - ",Tabla1[[#This Row],[Base Precio de Lista neto]])</f>
        <v>508.4158</v>
      </c>
      <c r="D8597" s="14" t="n">
        <f aca="false">IF($F$2=0," - ",Tabla1[[#This Row],[Base Precio de Lista neto]]*(1-$F$2))</f>
        <v>355.89106</v>
      </c>
      <c r="E8597" s="14" t="n">
        <f aca="false">IF($F$2=0," - ",Tabla1[[#This Row],[Base para Mejor precio]]*(1-$F$2))</f>
        <v>320.301954</v>
      </c>
      <c r="F8597" s="12" t="s">
        <v>14</v>
      </c>
      <c r="G8597" s="15"/>
      <c r="H8597" s="14" t="n">
        <f aca="false">IFERROR(IF($F$3=0,"-",Tabla1[[#This Row],[Precio de Cliente neto]]*(1+$F$3)),"-")</f>
        <v>533.83659</v>
      </c>
      <c r="I8597" s="14" t="n">
        <v>508.4158</v>
      </c>
      <c r="J8597" s="14" t="n">
        <v>457.57422</v>
      </c>
    </row>
    <row r="8598" customFormat="false" ht="15" hidden="false" customHeight="false" outlineLevel="0" collapsed="false">
      <c r="A8598" s="12" t="n">
        <v>99741</v>
      </c>
      <c r="B8598" s="13" t="s">
        <v>8611</v>
      </c>
      <c r="C8598" s="14" t="n">
        <f aca="false">IF($F$2=0," - ",Tabla1[[#This Row],[Base Precio de Lista neto]])</f>
        <v>508.416</v>
      </c>
      <c r="D8598" s="14" t="n">
        <f aca="false">IF($F$2=0," - ",Tabla1[[#This Row],[Base Precio de Lista neto]]*(1-$F$2))</f>
        <v>355.8912</v>
      </c>
      <c r="E8598" s="14" t="n">
        <f aca="false">IF($F$2=0," - ",Tabla1[[#This Row],[Base para Mejor precio]]*(1-$F$2))</f>
        <v>320.30208</v>
      </c>
      <c r="F8598" s="12" t="s">
        <v>14</v>
      </c>
      <c r="G8598" s="15"/>
      <c r="H8598" s="14" t="n">
        <f aca="false">IFERROR(IF($F$3=0,"-",Tabla1[[#This Row],[Precio de Cliente neto]]*(1+$F$3)),"-")</f>
        <v>533.8368</v>
      </c>
      <c r="I8598" s="14" t="n">
        <v>508.416</v>
      </c>
      <c r="J8598" s="14" t="n">
        <v>457.5744</v>
      </c>
    </row>
    <row r="8599" customFormat="false" ht="15" hidden="false" customHeight="false" outlineLevel="0" collapsed="false">
      <c r="A8599" s="12" t="n">
        <v>99742</v>
      </c>
      <c r="B8599" s="13" t="s">
        <v>8612</v>
      </c>
      <c r="C8599" s="14" t="n">
        <f aca="false">IF($F$2=0," - ",Tabla1[[#This Row],[Base Precio de Lista neto]])</f>
        <v>508.416</v>
      </c>
      <c r="D8599" s="14" t="n">
        <f aca="false">IF($F$2=0," - ",Tabla1[[#This Row],[Base Precio de Lista neto]]*(1-$F$2))</f>
        <v>355.8912</v>
      </c>
      <c r="E8599" s="14" t="n">
        <f aca="false">IF($F$2=0," - ",Tabla1[[#This Row],[Base para Mejor precio]]*(1-$F$2))</f>
        <v>320.30208</v>
      </c>
      <c r="F8599" s="12" t="s">
        <v>14</v>
      </c>
      <c r="G8599" s="15"/>
      <c r="H8599" s="14" t="n">
        <f aca="false">IFERROR(IF($F$3=0,"-",Tabla1[[#This Row],[Precio de Cliente neto]]*(1+$F$3)),"-")</f>
        <v>533.8368</v>
      </c>
      <c r="I8599" s="14" t="n">
        <v>508.416</v>
      </c>
      <c r="J8599" s="14" t="n">
        <v>457.5744</v>
      </c>
    </row>
    <row r="8600" customFormat="false" ht="15" hidden="false" customHeight="false" outlineLevel="0" collapsed="false">
      <c r="A8600" s="12" t="n">
        <v>99750</v>
      </c>
      <c r="B8600" s="13" t="s">
        <v>8613</v>
      </c>
      <c r="C8600" s="14" t="n">
        <f aca="false">IF($F$2=0," - ",Tabla1[[#This Row],[Base Precio de Lista neto]])</f>
        <v>453.0746</v>
      </c>
      <c r="D8600" s="14" t="n">
        <f aca="false">IF($F$2=0," - ",Tabla1[[#This Row],[Base Precio de Lista neto]]*(1-$F$2))</f>
        <v>317.15222</v>
      </c>
      <c r="E8600" s="14" t="n">
        <f aca="false">IF($F$2=0," - ",Tabla1[[#This Row],[Base para Mejor precio]]*(1-$F$2))</f>
        <v>285.436998</v>
      </c>
      <c r="F8600" s="12" t="s">
        <v>14</v>
      </c>
      <c r="G8600" s="15"/>
      <c r="H8600" s="14" t="n">
        <f aca="false">IFERROR(IF($F$3=0,"-",Tabla1[[#This Row],[Precio de Cliente neto]]*(1+$F$3)),"-")</f>
        <v>475.72833</v>
      </c>
      <c r="I8600" s="14" t="n">
        <v>453.0746</v>
      </c>
      <c r="J8600" s="14" t="n">
        <v>407.76714</v>
      </c>
    </row>
    <row r="8601" customFormat="false" ht="15" hidden="false" customHeight="false" outlineLevel="0" collapsed="false">
      <c r="A8601" s="12" t="n">
        <v>99751</v>
      </c>
      <c r="B8601" s="13" t="s">
        <v>8614</v>
      </c>
      <c r="C8601" s="14" t="n">
        <f aca="false">IF($F$2=0," - ",Tabla1[[#This Row],[Base Precio de Lista neto]])</f>
        <v>663.765</v>
      </c>
      <c r="D8601" s="14" t="n">
        <f aca="false">IF($F$2=0," - ",Tabla1[[#This Row],[Base Precio de Lista neto]]*(1-$F$2))</f>
        <v>464.6355</v>
      </c>
      <c r="E8601" s="14" t="n">
        <f aca="false">IF($F$2=0," - ",Tabla1[[#This Row],[Base para Mejor precio]]*(1-$F$2))</f>
        <v>418.17195</v>
      </c>
      <c r="F8601" s="12" t="s">
        <v>14</v>
      </c>
      <c r="G8601" s="15"/>
      <c r="H8601" s="14" t="n">
        <f aca="false">IFERROR(IF($F$3=0,"-",Tabla1[[#This Row],[Precio de Cliente neto]]*(1+$F$3)),"-")</f>
        <v>696.95325</v>
      </c>
      <c r="I8601" s="14" t="n">
        <v>663.765</v>
      </c>
      <c r="J8601" s="14" t="n">
        <v>597.3885</v>
      </c>
    </row>
    <row r="8602" customFormat="false" ht="15" hidden="false" customHeight="false" outlineLevel="0" collapsed="false">
      <c r="A8602" s="12" t="n">
        <v>99752</v>
      </c>
      <c r="B8602" s="13" t="s">
        <v>8615</v>
      </c>
      <c r="C8602" s="14" t="n">
        <f aca="false">IF($F$2=0," - ",Tabla1[[#This Row],[Base Precio de Lista neto]])</f>
        <v>4239.1409</v>
      </c>
      <c r="D8602" s="14" t="n">
        <f aca="false">IF($F$2=0," - ",Tabla1[[#This Row],[Base Precio de Lista neto]]*(1-$F$2))</f>
        <v>2967.39863</v>
      </c>
      <c r="E8602" s="14" t="n">
        <f aca="false">IF($F$2=0," - ",Tabla1[[#This Row],[Base para Mejor precio]]*(1-$F$2))</f>
        <v>2670.658767</v>
      </c>
      <c r="F8602" s="12" t="s">
        <v>14</v>
      </c>
      <c r="G8602" s="15"/>
      <c r="H8602" s="14" t="n">
        <f aca="false">IFERROR(IF($F$3=0,"-",Tabla1[[#This Row],[Precio de Cliente neto]]*(1+$F$3)),"-")</f>
        <v>4451.097945</v>
      </c>
      <c r="I8602" s="14" t="n">
        <v>4239.1409</v>
      </c>
      <c r="J8602" s="14" t="n">
        <v>3815.22681</v>
      </c>
    </row>
    <row r="8603" customFormat="false" ht="15" hidden="false" customHeight="false" outlineLevel="0" collapsed="false">
      <c r="A8603" s="12" t="n">
        <v>99753</v>
      </c>
      <c r="B8603" s="13" t="s">
        <v>8616</v>
      </c>
      <c r="C8603" s="14" t="n">
        <f aca="false">IF($F$2=0," - ",Tabla1[[#This Row],[Base Precio de Lista neto]])</f>
        <v>1993.66</v>
      </c>
      <c r="D8603" s="14" t="n">
        <f aca="false">IF($F$2=0," - ",Tabla1[[#This Row],[Base Precio de Lista neto]]*(1-$F$2))</f>
        <v>1395.562</v>
      </c>
      <c r="E8603" s="14" t="n">
        <f aca="false">IF($F$2=0," - ",Tabla1[[#This Row],[Base para Mejor precio]]*(1-$F$2))</f>
        <v>1256.0058</v>
      </c>
      <c r="F8603" s="12" t="s">
        <v>14</v>
      </c>
      <c r="G8603" s="15"/>
      <c r="H8603" s="14" t="n">
        <f aca="false">IFERROR(IF($F$3=0,"-",Tabla1[[#This Row],[Precio de Cliente neto]]*(1+$F$3)),"-")</f>
        <v>2093.343</v>
      </c>
      <c r="I8603" s="14" t="n">
        <v>1993.66</v>
      </c>
      <c r="J8603" s="14" t="n">
        <v>1794.294</v>
      </c>
    </row>
    <row r="8604" customFormat="false" ht="15" hidden="false" customHeight="false" outlineLevel="0" collapsed="false">
      <c r="A8604" s="12" t="n">
        <v>99754</v>
      </c>
      <c r="B8604" s="13" t="s">
        <v>8617</v>
      </c>
      <c r="C8604" s="14" t="n">
        <f aca="false">IF($F$2=0," - ",Tabla1[[#This Row],[Base Precio de Lista neto]])</f>
        <v>1280.4546</v>
      </c>
      <c r="D8604" s="14" t="n">
        <f aca="false">IF($F$2=0," - ",Tabla1[[#This Row],[Base Precio de Lista neto]]*(1-$F$2))</f>
        <v>896.31822</v>
      </c>
      <c r="E8604" s="14" t="n">
        <f aca="false">IF($F$2=0," - ",Tabla1[[#This Row],[Base para Mejor precio]]*(1-$F$2))</f>
        <v>806.686398</v>
      </c>
      <c r="F8604" s="12" t="s">
        <v>14</v>
      </c>
      <c r="G8604" s="15"/>
      <c r="H8604" s="14" t="n">
        <f aca="false">IFERROR(IF($F$3=0,"-",Tabla1[[#This Row],[Precio de Cliente neto]]*(1+$F$3)),"-")</f>
        <v>1344.47733</v>
      </c>
      <c r="I8604" s="14" t="n">
        <v>1280.4546</v>
      </c>
      <c r="J8604" s="14" t="n">
        <v>1152.40914</v>
      </c>
    </row>
    <row r="8605" customFormat="false" ht="15" hidden="false" customHeight="false" outlineLevel="0" collapsed="false">
      <c r="A8605" s="12" t="n">
        <v>99755</v>
      </c>
      <c r="B8605" s="13" t="s">
        <v>8618</v>
      </c>
      <c r="C8605" s="14" t="n">
        <f aca="false">IF($F$2=0," - ",Tabla1[[#This Row],[Base Precio de Lista neto]])</f>
        <v>3071.6896</v>
      </c>
      <c r="D8605" s="14" t="n">
        <f aca="false">IF($F$2=0," - ",Tabla1[[#This Row],[Base Precio de Lista neto]]*(1-$F$2))</f>
        <v>2150.18272</v>
      </c>
      <c r="E8605" s="14" t="n">
        <f aca="false">IF($F$2=0," - ",Tabla1[[#This Row],[Base para Mejor precio]]*(1-$F$2))</f>
        <v>1935.164448</v>
      </c>
      <c r="F8605" s="12" t="s">
        <v>14</v>
      </c>
      <c r="G8605" s="15"/>
      <c r="H8605" s="14" t="n">
        <f aca="false">IFERROR(IF($F$3=0,"-",Tabla1[[#This Row],[Precio de Cliente neto]]*(1+$F$3)),"-")</f>
        <v>3225.27408</v>
      </c>
      <c r="I8605" s="14" t="n">
        <v>3071.6896</v>
      </c>
      <c r="J8605" s="14" t="n">
        <v>2764.52064</v>
      </c>
    </row>
    <row r="8606" customFormat="false" ht="15" hidden="false" customHeight="false" outlineLevel="0" collapsed="false">
      <c r="A8606" s="12" t="n">
        <v>99757</v>
      </c>
      <c r="B8606" s="13" t="s">
        <v>8619</v>
      </c>
      <c r="C8606" s="14" t="n">
        <f aca="false">IF($F$2=0," - ",Tabla1[[#This Row],[Base Precio de Lista neto]])</f>
        <v>4467.8128</v>
      </c>
      <c r="D8606" s="14" t="n">
        <f aca="false">IF($F$2=0," - ",Tabla1[[#This Row],[Base Precio de Lista neto]]*(1-$F$2))</f>
        <v>3127.46896</v>
      </c>
      <c r="E8606" s="14" t="n">
        <f aca="false">IF($F$2=0," - ",Tabla1[[#This Row],[Base para Mejor precio]]*(1-$F$2))</f>
        <v>2814.722064</v>
      </c>
      <c r="F8606" s="12" t="s">
        <v>31</v>
      </c>
      <c r="G8606" s="15"/>
      <c r="H8606" s="14" t="n">
        <f aca="false">IFERROR(IF($F$3=0,"-",Tabla1[[#This Row],[Precio de Cliente neto]]*(1+$F$3)),"-")</f>
        <v>4691.20344</v>
      </c>
      <c r="I8606" s="14" t="n">
        <v>4467.8128</v>
      </c>
      <c r="J8606" s="14" t="n">
        <v>4021.03152</v>
      </c>
    </row>
    <row r="8607" customFormat="false" ht="15" hidden="false" customHeight="false" outlineLevel="0" collapsed="false">
      <c r="A8607" s="12" t="n">
        <v>99758</v>
      </c>
      <c r="B8607" s="13" t="s">
        <v>8620</v>
      </c>
      <c r="C8607" s="14" t="n">
        <f aca="false">IF($F$2=0," - ",Tabla1[[#This Row],[Base Precio de Lista neto]])</f>
        <v>9925.995</v>
      </c>
      <c r="D8607" s="14" t="n">
        <f aca="false">IF($F$2=0," - ",Tabla1[[#This Row],[Base Precio de Lista neto]]*(1-$F$2))</f>
        <v>6948.1965</v>
      </c>
      <c r="E8607" s="14" t="n">
        <f aca="false">IF($F$2=0," - ",Tabla1[[#This Row],[Base para Mejor precio]]*(1-$F$2))</f>
        <v>6253.37685</v>
      </c>
      <c r="F8607" s="12" t="s">
        <v>31</v>
      </c>
      <c r="G8607" s="15"/>
      <c r="H8607" s="14" t="n">
        <f aca="false">IFERROR(IF($F$3=0,"-",Tabla1[[#This Row],[Precio de Cliente neto]]*(1+$F$3)),"-")</f>
        <v>10422.29475</v>
      </c>
      <c r="I8607" s="14" t="n">
        <v>9925.995</v>
      </c>
      <c r="J8607" s="14" t="n">
        <v>8933.3955</v>
      </c>
    </row>
    <row r="8608" customFormat="false" ht="15" hidden="false" customHeight="false" outlineLevel="0" collapsed="false">
      <c r="A8608" s="12" t="n">
        <v>99759</v>
      </c>
      <c r="B8608" s="13" t="s">
        <v>8621</v>
      </c>
      <c r="C8608" s="14" t="n">
        <f aca="false">IF($F$2=0," - ",Tabla1[[#This Row],[Base Precio de Lista neto]])</f>
        <v>11701.1171</v>
      </c>
      <c r="D8608" s="14" t="n">
        <f aca="false">IF($F$2=0," - ",Tabla1[[#This Row],[Base Precio de Lista neto]]*(1-$F$2))</f>
        <v>8190.78197</v>
      </c>
      <c r="E8608" s="14" t="n">
        <f aca="false">IF($F$2=0," - ",Tabla1[[#This Row],[Base para Mejor precio]]*(1-$F$2))</f>
        <v>7371.703773</v>
      </c>
      <c r="F8608" s="12" t="s">
        <v>31</v>
      </c>
      <c r="G8608" s="15"/>
      <c r="H8608" s="14" t="n">
        <f aca="false">IFERROR(IF($F$3=0,"-",Tabla1[[#This Row],[Precio de Cliente neto]]*(1+$F$3)),"-")</f>
        <v>12286.172955</v>
      </c>
      <c r="I8608" s="14" t="n">
        <v>11701.1171</v>
      </c>
      <c r="J8608" s="14" t="n">
        <v>10531.00539</v>
      </c>
    </row>
    <row r="8609" customFormat="false" ht="15" hidden="false" customHeight="false" outlineLevel="0" collapsed="false">
      <c r="A8609" s="12" t="n">
        <v>99762</v>
      </c>
      <c r="B8609" s="13" t="s">
        <v>8622</v>
      </c>
      <c r="C8609" s="14" t="n">
        <f aca="false">IF($F$2=0," - ",Tabla1[[#This Row],[Base Precio de Lista neto]])</f>
        <v>2061.9084</v>
      </c>
      <c r="D8609" s="14" t="n">
        <f aca="false">IF($F$2=0," - ",Tabla1[[#This Row],[Base Precio de Lista neto]]*(1-$F$2))</f>
        <v>1443.33588</v>
      </c>
      <c r="E8609" s="14" t="n">
        <f aca="false">IF($F$2=0," - ",Tabla1[[#This Row],[Base para Mejor precio]]*(1-$F$2))</f>
        <v>1299.002292</v>
      </c>
      <c r="F8609" s="12" t="s">
        <v>14</v>
      </c>
      <c r="G8609" s="15"/>
      <c r="H8609" s="14" t="n">
        <f aca="false">IFERROR(IF($F$3=0,"-",Tabla1[[#This Row],[Precio de Cliente neto]]*(1+$F$3)),"-")</f>
        <v>2165.00382</v>
      </c>
      <c r="I8609" s="14" t="n">
        <v>2061.9084</v>
      </c>
      <c r="J8609" s="14" t="n">
        <v>1855.71756</v>
      </c>
    </row>
    <row r="8610" customFormat="false" ht="15" hidden="false" customHeight="false" outlineLevel="0" collapsed="false">
      <c r="A8610" s="12" t="n">
        <v>99763</v>
      </c>
      <c r="B8610" s="13" t="s">
        <v>8623</v>
      </c>
      <c r="C8610" s="14" t="n">
        <f aca="false">IF($F$2=0," - ",Tabla1[[#This Row],[Base Precio de Lista neto]])</f>
        <v>613.9187</v>
      </c>
      <c r="D8610" s="14" t="n">
        <f aca="false">IF($F$2=0," - ",Tabla1[[#This Row],[Base Precio de Lista neto]]*(1-$F$2))</f>
        <v>429.74309</v>
      </c>
      <c r="E8610" s="14" t="n">
        <f aca="false">IF($F$2=0," - ",Tabla1[[#This Row],[Base para Mejor precio]]*(1-$F$2))</f>
        <v>386.768781</v>
      </c>
      <c r="F8610" s="12" t="s">
        <v>14</v>
      </c>
      <c r="G8610" s="15"/>
      <c r="H8610" s="14" t="n">
        <f aca="false">IFERROR(IF($F$3=0,"-",Tabla1[[#This Row],[Precio de Cliente neto]]*(1+$F$3)),"-")</f>
        <v>644.614635</v>
      </c>
      <c r="I8610" s="14" t="n">
        <v>613.9187</v>
      </c>
      <c r="J8610" s="14" t="n">
        <v>552.52683</v>
      </c>
    </row>
    <row r="8611" customFormat="false" ht="15" hidden="false" customHeight="false" outlineLevel="0" collapsed="false">
      <c r="A8611" s="12" t="n">
        <v>99764</v>
      </c>
      <c r="B8611" s="13" t="s">
        <v>8624</v>
      </c>
      <c r="C8611" s="14" t="n">
        <f aca="false">IF($F$2=0," - ",Tabla1[[#This Row],[Base Precio de Lista neto]])</f>
        <v>613.9187</v>
      </c>
      <c r="D8611" s="14" t="n">
        <f aca="false">IF($F$2=0," - ",Tabla1[[#This Row],[Base Precio de Lista neto]]*(1-$F$2))</f>
        <v>429.74309</v>
      </c>
      <c r="E8611" s="14" t="n">
        <f aca="false">IF($F$2=0," - ",Tabla1[[#This Row],[Base para Mejor precio]]*(1-$F$2))</f>
        <v>386.768781</v>
      </c>
      <c r="F8611" s="12" t="s">
        <v>14</v>
      </c>
      <c r="G8611" s="15"/>
      <c r="H8611" s="14" t="n">
        <f aca="false">IFERROR(IF($F$3=0,"-",Tabla1[[#This Row],[Precio de Cliente neto]]*(1+$F$3)),"-")</f>
        <v>644.614635</v>
      </c>
      <c r="I8611" s="14" t="n">
        <v>613.9187</v>
      </c>
      <c r="J8611" s="14" t="n">
        <v>552.52683</v>
      </c>
    </row>
    <row r="8612" customFormat="false" ht="15" hidden="false" customHeight="false" outlineLevel="0" collapsed="false">
      <c r="A8612" s="12" t="n">
        <v>99765</v>
      </c>
      <c r="B8612" s="13" t="s">
        <v>8625</v>
      </c>
      <c r="C8612" s="14" t="n">
        <f aca="false">IF($F$2=0," - ",Tabla1[[#This Row],[Base Precio de Lista neto]])</f>
        <v>613.9187</v>
      </c>
      <c r="D8612" s="14" t="n">
        <f aca="false">IF($F$2=0," - ",Tabla1[[#This Row],[Base Precio de Lista neto]]*(1-$F$2))</f>
        <v>429.74309</v>
      </c>
      <c r="E8612" s="14" t="n">
        <f aca="false">IF($F$2=0," - ",Tabla1[[#This Row],[Base para Mejor precio]]*(1-$F$2))</f>
        <v>386.768781</v>
      </c>
      <c r="F8612" s="12" t="s">
        <v>14</v>
      </c>
      <c r="G8612" s="15"/>
      <c r="H8612" s="14" t="n">
        <f aca="false">IFERROR(IF($F$3=0,"-",Tabla1[[#This Row],[Precio de Cliente neto]]*(1+$F$3)),"-")</f>
        <v>644.614635</v>
      </c>
      <c r="I8612" s="14" t="n">
        <v>613.9187</v>
      </c>
      <c r="J8612" s="14" t="n">
        <v>552.52683</v>
      </c>
    </row>
    <row r="8613" customFormat="false" ht="15" hidden="false" customHeight="false" outlineLevel="0" collapsed="false">
      <c r="A8613" s="12" t="n">
        <v>99766</v>
      </c>
      <c r="B8613" s="13" t="s">
        <v>8626</v>
      </c>
      <c r="C8613" s="14" t="n">
        <f aca="false">IF($F$2=0," - ",Tabla1[[#This Row],[Base Precio de Lista neto]])</f>
        <v>507.257</v>
      </c>
      <c r="D8613" s="14" t="n">
        <f aca="false">IF($F$2=0," - ",Tabla1[[#This Row],[Base Precio de Lista neto]]*(1-$F$2))</f>
        <v>355.0799</v>
      </c>
      <c r="E8613" s="14" t="n">
        <f aca="false">IF($F$2=0," - ",Tabla1[[#This Row],[Base para Mejor precio]]*(1-$F$2))</f>
        <v>319.57191</v>
      </c>
      <c r="F8613" s="12" t="s">
        <v>17</v>
      </c>
      <c r="G8613" s="15"/>
      <c r="H8613" s="14" t="n">
        <f aca="false">IFERROR(IF($F$3=0,"-",Tabla1[[#This Row],[Precio de Cliente neto]]*(1+$F$3)),"-")</f>
        <v>532.61985</v>
      </c>
      <c r="I8613" s="14" t="n">
        <v>507.257</v>
      </c>
      <c r="J8613" s="14" t="n">
        <v>456.5313</v>
      </c>
    </row>
    <row r="8614" customFormat="false" ht="15" hidden="false" customHeight="false" outlineLevel="0" collapsed="false">
      <c r="A8614" s="12" t="n">
        <v>99768</v>
      </c>
      <c r="B8614" s="13" t="s">
        <v>8627</v>
      </c>
      <c r="C8614" s="14" t="n">
        <f aca="false">IF($F$2=0," - ",Tabla1[[#This Row],[Base Precio de Lista neto]])</f>
        <v>877.7996</v>
      </c>
      <c r="D8614" s="14" t="n">
        <f aca="false">IF($F$2=0," - ",Tabla1[[#This Row],[Base Precio de Lista neto]]*(1-$F$2))</f>
        <v>614.45972</v>
      </c>
      <c r="E8614" s="14" t="n">
        <f aca="false">IF($F$2=0," - ",Tabla1[[#This Row],[Base para Mejor precio]]*(1-$F$2))</f>
        <v>553.013748</v>
      </c>
      <c r="F8614" s="12" t="s">
        <v>14</v>
      </c>
      <c r="G8614" s="15"/>
      <c r="H8614" s="14" t="n">
        <f aca="false">IFERROR(IF($F$3=0,"-",Tabla1[[#This Row],[Precio de Cliente neto]]*(1+$F$3)),"-")</f>
        <v>921.68958</v>
      </c>
      <c r="I8614" s="14" t="n">
        <v>877.7996</v>
      </c>
      <c r="J8614" s="14" t="n">
        <v>790.01964</v>
      </c>
    </row>
    <row r="8615" customFormat="false" ht="15" hidden="false" customHeight="false" outlineLevel="0" collapsed="false">
      <c r="A8615" s="12" t="n">
        <v>99769</v>
      </c>
      <c r="B8615" s="13" t="s">
        <v>8628</v>
      </c>
      <c r="C8615" s="14" t="n">
        <f aca="false">IF($F$2=0," - ",Tabla1[[#This Row],[Base Precio de Lista neto]])</f>
        <v>877.7996</v>
      </c>
      <c r="D8615" s="14" t="n">
        <f aca="false">IF($F$2=0," - ",Tabla1[[#This Row],[Base Precio de Lista neto]]*(1-$F$2))</f>
        <v>614.45972</v>
      </c>
      <c r="E8615" s="14" t="n">
        <f aca="false">IF($F$2=0," - ",Tabla1[[#This Row],[Base para Mejor precio]]*(1-$F$2))</f>
        <v>553.013748</v>
      </c>
      <c r="F8615" s="12" t="s">
        <v>14</v>
      </c>
      <c r="G8615" s="15"/>
      <c r="H8615" s="14" t="n">
        <f aca="false">IFERROR(IF($F$3=0,"-",Tabla1[[#This Row],[Precio de Cliente neto]]*(1+$F$3)),"-")</f>
        <v>921.68958</v>
      </c>
      <c r="I8615" s="14" t="n">
        <v>877.7996</v>
      </c>
      <c r="J8615" s="14" t="n">
        <v>790.01964</v>
      </c>
    </row>
  </sheetData>
  <mergeCells count="5">
    <mergeCell ref="A1:H1"/>
    <mergeCell ref="A2:E2"/>
    <mergeCell ref="F2:H2"/>
    <mergeCell ref="A3:E3"/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390625" defaultRowHeight="15" zeroHeight="false" outlineLevelRow="0" outlineLevelCol="0"/>
  <cols>
    <col collapsed="false" customWidth="true" hidden="false" outlineLevel="0" max="1" min="1" style="17" width="9.43"/>
    <col collapsed="false" customWidth="true" hidden="false" outlineLevel="0" max="2" min="2" style="17" width="45.43"/>
    <col collapsed="false" customWidth="true" hidden="false" outlineLevel="0" max="3" min="3" style="17" width="11.14"/>
    <col collapsed="false" customWidth="true" hidden="false" outlineLevel="0" max="4" min="4" style="17" width="7.14"/>
    <col collapsed="false" customWidth="true" hidden="false" outlineLevel="0" max="5" min="5" style="17" width="12.43"/>
    <col collapsed="false" customWidth="true" hidden="false" outlineLevel="0" max="6" min="6" style="17" width="13.85"/>
    <col collapsed="false" customWidth="true" hidden="false" outlineLevel="0" max="7" min="7" style="17" width="11.43"/>
  </cols>
  <sheetData>
    <row r="1" customFormat="false" ht="60.75" hidden="false" customHeight="true" outlineLevel="0" collapsed="false"/>
    <row r="2" customFormat="false" ht="21.75" hidden="false" customHeight="false" outlineLevel="0" collapsed="false">
      <c r="A2" s="18" t="s">
        <v>8629</v>
      </c>
      <c r="B2" s="18"/>
      <c r="C2" s="18"/>
      <c r="D2" s="18"/>
      <c r="E2" s="18"/>
      <c r="F2" s="18"/>
    </row>
    <row r="3" customFormat="false" ht="45" hidden="false" customHeight="false" outlineLevel="0" collapsed="false">
      <c r="A3" s="19" t="s">
        <v>3</v>
      </c>
      <c r="B3" s="19" t="s">
        <v>4</v>
      </c>
      <c r="C3" s="20" t="s">
        <v>6</v>
      </c>
      <c r="D3" s="20" t="s">
        <v>8</v>
      </c>
      <c r="E3" s="21" t="s">
        <v>8630</v>
      </c>
      <c r="F3" s="22" t="s">
        <v>8631</v>
      </c>
    </row>
    <row r="4" customFormat="false" ht="15" hidden="false" customHeight="false" outlineLevel="0" collapsed="false">
      <c r="A4" s="17" t="n">
        <v>1069</v>
      </c>
      <c r="B4" s="17" t="s">
        <v>410</v>
      </c>
      <c r="C4" s="23" t="n">
        <f aca="false">VLOOKUP(Tabla2[[#This Row],[Codigo]],Tabla1[[Codigo]:[Mejor Precio Neto]],4,0)</f>
        <v>154.13769</v>
      </c>
      <c r="D4" s="24" t="str">
        <f aca="false">VLOOKUP(Tabla2[[#This Row],[Codigo]],Tabla1[[Codigo]:[Tipo]],6,0)</f>
        <v>A</v>
      </c>
      <c r="E4" s="25" t="str">
        <f aca="false">IFERROR(Tabla2[[#This Row],[Precio de Cliente neto]]/(1+Tabla2[[#This Row],[Variacion]]),"-")</f>
        <v>-</v>
      </c>
      <c r="F4" s="26" t="s">
        <v>8632</v>
      </c>
    </row>
    <row r="5" customFormat="false" ht="15" hidden="false" customHeight="false" outlineLevel="0" collapsed="false">
      <c r="A5" s="17" t="n">
        <v>10040</v>
      </c>
      <c r="B5" s="17" t="s">
        <v>3544</v>
      </c>
      <c r="C5" s="23" t="n">
        <f aca="false">VLOOKUP(Tabla2[[#This Row],[Codigo]],Tabla1[[Codigo]:[Mejor Precio Neto]],4,0)</f>
        <v>1580.09453</v>
      </c>
      <c r="D5" s="24" t="str">
        <f aca="false">VLOOKUP(Tabla2[[#This Row],[Codigo]],Tabla1[[Codigo]:[Tipo]],6,0)</f>
        <v>A</v>
      </c>
      <c r="E5" s="25" t="str">
        <f aca="false">IFERROR(Tabla2[[#This Row],[Precio de Cliente neto]]/(1+Tabla2[[#This Row],[Variacion]]),"-")</f>
        <v>-</v>
      </c>
      <c r="F5" s="26" t="s">
        <v>8632</v>
      </c>
    </row>
    <row r="6" customFormat="false" ht="15" hidden="false" customHeight="false" outlineLevel="0" collapsed="false">
      <c r="A6" s="17" t="n">
        <v>10041</v>
      </c>
      <c r="B6" s="17" t="s">
        <v>3545</v>
      </c>
      <c r="C6" s="23" t="n">
        <f aca="false">VLOOKUP(Tabla2[[#This Row],[Codigo]],Tabla1[[Codigo]:[Mejor Precio Neto]],4,0)</f>
        <v>763.85785</v>
      </c>
      <c r="D6" s="24" t="str">
        <f aca="false">VLOOKUP(Tabla2[[#This Row],[Codigo]],Tabla1[[Codigo]:[Tipo]],6,0)</f>
        <v>A</v>
      </c>
      <c r="E6" s="25" t="str">
        <f aca="false">IFERROR(Tabla2[[#This Row],[Precio de Cliente neto]]/(1+Tabla2[[#This Row],[Variacion]]),"-")</f>
        <v>-</v>
      </c>
      <c r="F6" s="26" t="s">
        <v>8632</v>
      </c>
    </row>
    <row r="7" customFormat="false" ht="15" hidden="false" customHeight="false" outlineLevel="0" collapsed="false">
      <c r="A7" s="17" t="n">
        <v>10042</v>
      </c>
      <c r="B7" s="17" t="s">
        <v>3546</v>
      </c>
      <c r="C7" s="23" t="n">
        <f aca="false">VLOOKUP(Tabla2[[#This Row],[Codigo]],Tabla1[[Codigo]:[Mejor Precio Neto]],4,0)</f>
        <v>763.85785</v>
      </c>
      <c r="D7" s="24" t="str">
        <f aca="false">VLOOKUP(Tabla2[[#This Row],[Codigo]],Tabla1[[Codigo]:[Tipo]],6,0)</f>
        <v>A</v>
      </c>
      <c r="E7" s="25" t="str">
        <f aca="false">IFERROR(Tabla2[[#This Row],[Precio de Cliente neto]]/(1+Tabla2[[#This Row],[Variacion]]),"-")</f>
        <v>-</v>
      </c>
      <c r="F7" s="26" t="s">
        <v>8632</v>
      </c>
    </row>
    <row r="8" customFormat="false" ht="15" hidden="false" customHeight="false" outlineLevel="0" collapsed="false">
      <c r="A8" s="17" t="n">
        <v>10043</v>
      </c>
      <c r="B8" s="17" t="s">
        <v>3547</v>
      </c>
      <c r="C8" s="23" t="n">
        <f aca="false">VLOOKUP(Tabla2[[#This Row],[Codigo]],Tabla1[[Codigo]:[Mejor Precio Neto]],4,0)</f>
        <v>763.85785</v>
      </c>
      <c r="D8" s="24" t="str">
        <f aca="false">VLOOKUP(Tabla2[[#This Row],[Codigo]],Tabla1[[Codigo]:[Tipo]],6,0)</f>
        <v>A</v>
      </c>
      <c r="E8" s="25" t="str">
        <f aca="false">IFERROR(Tabla2[[#This Row],[Precio de Cliente neto]]/(1+Tabla2[[#This Row],[Variacion]]),"-")</f>
        <v>-</v>
      </c>
      <c r="F8" s="26" t="s">
        <v>8632</v>
      </c>
    </row>
    <row r="9" customFormat="false" ht="15" hidden="false" customHeight="false" outlineLevel="0" collapsed="false">
      <c r="A9" s="17" t="n">
        <v>10044</v>
      </c>
      <c r="B9" s="17" t="s">
        <v>3548</v>
      </c>
      <c r="C9" s="23" t="n">
        <f aca="false">VLOOKUP(Tabla2[[#This Row],[Codigo]],Tabla1[[Codigo]:[Mejor Precio Neto]],4,0)</f>
        <v>769.31393</v>
      </c>
      <c r="D9" s="24" t="str">
        <f aca="false">VLOOKUP(Tabla2[[#This Row],[Codigo]],Tabla1[[Codigo]:[Tipo]],6,0)</f>
        <v>A</v>
      </c>
      <c r="E9" s="25" t="str">
        <f aca="false">IFERROR(Tabla2[[#This Row],[Precio de Cliente neto]]/(1+Tabla2[[#This Row],[Variacion]]),"-")</f>
        <v>-</v>
      </c>
      <c r="F9" s="26" t="s">
        <v>8632</v>
      </c>
    </row>
    <row r="10" customFormat="false" ht="15" hidden="false" customHeight="false" outlineLevel="0" collapsed="false">
      <c r="A10" s="17" t="n">
        <v>10081</v>
      </c>
      <c r="B10" s="17" t="s">
        <v>3577</v>
      </c>
      <c r="C10" s="23" t="n">
        <f aca="false">VLOOKUP(Tabla2[[#This Row],[Codigo]],Tabla1[[Codigo]:[Mejor Precio Neto]],4,0)</f>
        <v>835.87833</v>
      </c>
      <c r="D10" s="24" t="str">
        <f aca="false">VLOOKUP(Tabla2[[#This Row],[Codigo]],Tabla1[[Codigo]:[Tipo]],6,0)</f>
        <v>A</v>
      </c>
      <c r="E10" s="25" t="str">
        <f aca="false">IFERROR(Tabla2[[#This Row],[Precio de Cliente neto]]/(1+Tabla2[[#This Row],[Variacion]]),"-")</f>
        <v>-</v>
      </c>
      <c r="F10" s="26" t="s">
        <v>8632</v>
      </c>
    </row>
    <row r="11" customFormat="false" ht="15" hidden="false" customHeight="false" outlineLevel="0" collapsed="false">
      <c r="A11" s="17" t="n">
        <v>10082</v>
      </c>
      <c r="B11" s="17" t="s">
        <v>3578</v>
      </c>
      <c r="C11" s="23" t="n">
        <f aca="false">VLOOKUP(Tabla2[[#This Row],[Codigo]],Tabla1[[Codigo]:[Mejor Precio Neto]],4,0)</f>
        <v>2649.4944</v>
      </c>
      <c r="D11" s="24" t="str">
        <f aca="false">VLOOKUP(Tabla2[[#This Row],[Codigo]],Tabla1[[Codigo]:[Tipo]],6,0)</f>
        <v>A</v>
      </c>
      <c r="E11" s="25" t="str">
        <f aca="false">IFERROR(Tabla2[[#This Row],[Precio de Cliente neto]]/(1+Tabla2[[#This Row],[Variacion]]),"-")</f>
        <v>-</v>
      </c>
      <c r="F11" s="26" t="s">
        <v>8632</v>
      </c>
    </row>
    <row r="12" customFormat="false" ht="15" hidden="false" customHeight="false" outlineLevel="0" collapsed="false">
      <c r="A12" s="17" t="n">
        <v>23000</v>
      </c>
      <c r="B12" s="17" t="s">
        <v>5578</v>
      </c>
      <c r="C12" s="23" t="n">
        <f aca="false">VLOOKUP(Tabla2[[#This Row],[Codigo]],Tabla1[[Codigo]:[Mejor Precio Neto]],4,0)</f>
        <v>1924.92174</v>
      </c>
      <c r="D12" s="24" t="str">
        <f aca="false">VLOOKUP(Tabla2[[#This Row],[Codigo]],Tabla1[[Codigo]:[Tipo]],6,0)</f>
        <v>A</v>
      </c>
      <c r="E12" s="25" t="str">
        <f aca="false">IFERROR(Tabla2[[#This Row],[Precio de Cliente neto]]/(1+Tabla2[[#This Row],[Variacion]]),"-")</f>
        <v>-</v>
      </c>
      <c r="F12" s="26" t="s">
        <v>8632</v>
      </c>
    </row>
    <row r="13" customFormat="false" ht="15" hidden="false" customHeight="false" outlineLevel="0" collapsed="false">
      <c r="A13" s="17" t="n">
        <v>23001</v>
      </c>
      <c r="B13" s="17" t="s">
        <v>5579</v>
      </c>
      <c r="C13" s="23" t="n">
        <f aca="false">VLOOKUP(Tabla2[[#This Row],[Codigo]],Tabla1[[Codigo]:[Mejor Precio Neto]],4,0)</f>
        <v>2326.49277</v>
      </c>
      <c r="D13" s="24" t="str">
        <f aca="false">VLOOKUP(Tabla2[[#This Row],[Codigo]],Tabla1[[Codigo]:[Tipo]],6,0)</f>
        <v>A</v>
      </c>
      <c r="E13" s="25" t="str">
        <f aca="false">IFERROR(Tabla2[[#This Row],[Precio de Cliente neto]]/(1+Tabla2[[#This Row],[Variacion]]),"-")</f>
        <v>-</v>
      </c>
      <c r="F13" s="26" t="s">
        <v>8632</v>
      </c>
    </row>
    <row r="14" customFormat="false" ht="15" hidden="false" customHeight="false" outlineLevel="0" collapsed="false">
      <c r="A14" s="17" t="n">
        <v>409</v>
      </c>
      <c r="B14" s="17" t="s">
        <v>148</v>
      </c>
      <c r="C14" s="23" t="n">
        <f aca="false">VLOOKUP(Tabla2[[#This Row],[Codigo]],Tabla1[[Codigo]:[Mejor Precio Neto]],4,0)</f>
        <v>1999.99975</v>
      </c>
      <c r="D14" s="24" t="str">
        <f aca="false">VLOOKUP(Tabla2[[#This Row],[Codigo]],Tabla1[[Codigo]:[Tipo]],6,0)</f>
        <v>B</v>
      </c>
      <c r="E14" s="25" t="n">
        <f aca="false">IFERROR(Tabla2[[#This Row],[Precio de Cliente neto]]/(1+Tabla2[[#This Row],[Variacion]]),"-")</f>
        <v>1135.99969</v>
      </c>
      <c r="F14" s="26" t="n">
        <v>0.760563640646768</v>
      </c>
    </row>
    <row r="15" customFormat="false" ht="15" hidden="false" customHeight="false" outlineLevel="0" collapsed="false">
      <c r="A15" s="17" t="n">
        <v>410</v>
      </c>
      <c r="B15" s="17" t="s">
        <v>149</v>
      </c>
      <c r="C15" s="23" t="n">
        <f aca="false">VLOOKUP(Tabla2[[#This Row],[Codigo]],Tabla1[[Codigo]:[Mejor Precio Neto]],4,0)</f>
        <v>2399.9997</v>
      </c>
      <c r="D15" s="24" t="str">
        <f aca="false">VLOOKUP(Tabla2[[#This Row],[Codigo]],Tabla1[[Codigo]:[Tipo]],6,0)</f>
        <v>B</v>
      </c>
      <c r="E15" s="25" t="n">
        <f aca="false">IFERROR(Tabla2[[#This Row],[Precio de Cliente neto]]/(1+Tabla2[[#This Row],[Variacion]]),"-")</f>
        <v>1583.99955</v>
      </c>
      <c r="F15" s="26" t="n">
        <v>0.515151756198416</v>
      </c>
    </row>
    <row r="16" customFormat="false" ht="15" hidden="false" customHeight="false" outlineLevel="0" collapsed="false">
      <c r="A16" s="17" t="n">
        <v>2708</v>
      </c>
      <c r="B16" s="17" t="s">
        <v>877</v>
      </c>
      <c r="C16" s="23" t="n">
        <f aca="false">VLOOKUP(Tabla2[[#This Row],[Codigo]],Tabla1[[Codigo]:[Mejor Precio Neto]],4,0)</f>
        <v>114.00004</v>
      </c>
      <c r="D16" s="24" t="str">
        <f aca="false">VLOOKUP(Tabla2[[#This Row],[Codigo]],Tabla1[[Codigo]:[Tipo]],6,0)</f>
        <v>C</v>
      </c>
      <c r="E16" s="25" t="n">
        <f aca="false">IFERROR(Tabla2[[#This Row],[Precio de Cliente neto]]/(1+Tabla2[[#This Row],[Variacion]]),"-")</f>
        <v>81.70001</v>
      </c>
      <c r="F16" s="26" t="n">
        <v>0.395349156016015</v>
      </c>
    </row>
    <row r="17" customFormat="false" ht="15" hidden="false" customHeight="false" outlineLevel="0" collapsed="false">
      <c r="A17" s="17" t="n">
        <v>6310</v>
      </c>
      <c r="B17" s="17" t="s">
        <v>1824</v>
      </c>
      <c r="C17" s="23" t="n">
        <f aca="false">VLOOKUP(Tabla2[[#This Row],[Codigo]],Tabla1[[Codigo]:[Mejor Precio Neto]],4,0)</f>
        <v>437.57987</v>
      </c>
      <c r="D17" s="24" t="str">
        <f aca="false">VLOOKUP(Tabla2[[#This Row],[Codigo]],Tabla1[[Codigo]:[Tipo]],6,0)</f>
        <v>C</v>
      </c>
      <c r="E17" s="25" t="n">
        <f aca="false">IFERROR(Tabla2[[#This Row],[Precio de Cliente neto]]/(1+Tabla2[[#This Row],[Variacion]]),"-")</f>
        <v>329.58737</v>
      </c>
      <c r="F17" s="26" t="n">
        <v>0.3276597037077</v>
      </c>
    </row>
    <row r="18" customFormat="false" ht="15" hidden="false" customHeight="false" outlineLevel="0" collapsed="false">
      <c r="A18" s="17" t="n">
        <v>2709</v>
      </c>
      <c r="B18" s="17" t="s">
        <v>878</v>
      </c>
      <c r="C18" s="23" t="n">
        <f aca="false">VLOOKUP(Tabla2[[#This Row],[Codigo]],Tabla1[[Codigo]:[Mejor Precio Neto]],4,0)</f>
        <v>97.20403</v>
      </c>
      <c r="D18" s="24" t="str">
        <f aca="false">VLOOKUP(Tabla2[[#This Row],[Codigo]],Tabla1[[Codigo]:[Tipo]],6,0)</f>
        <v>C</v>
      </c>
      <c r="E18" s="25" t="n">
        <f aca="false">IFERROR(Tabla2[[#This Row],[Precio de Cliente neto]]/(1+Tabla2[[#This Row],[Variacion]]),"-")</f>
        <v>74.78401</v>
      </c>
      <c r="F18" s="26" t="n">
        <v>0.29979697531598</v>
      </c>
    </row>
    <row r="19" customFormat="false" ht="15" hidden="false" customHeight="false" outlineLevel="0" collapsed="false">
      <c r="A19" s="17" t="n">
        <v>2705</v>
      </c>
      <c r="B19" s="17" t="s">
        <v>875</v>
      </c>
      <c r="C19" s="23" t="n">
        <f aca="false">VLOOKUP(Tabla2[[#This Row],[Codigo]],Tabla1[[Codigo]:[Mejor Precio Neto]],4,0)</f>
        <v>62.69998</v>
      </c>
      <c r="D19" s="24" t="str">
        <f aca="false">VLOOKUP(Tabla2[[#This Row],[Codigo]],Tabla1[[Codigo]:[Tipo]],6,0)</f>
        <v>C</v>
      </c>
      <c r="E19" s="25" t="n">
        <f aca="false">IFERROR(Tabla2[[#This Row],[Precio de Cliente neto]]/(1+Tabla2[[#This Row],[Variacion]]),"-")</f>
        <v>49.39998</v>
      </c>
      <c r="F19" s="26" t="n">
        <v>0.269230878231125</v>
      </c>
    </row>
    <row r="20" customFormat="false" ht="15" hidden="false" customHeight="false" outlineLevel="0" collapsed="false">
      <c r="A20" s="17" t="n">
        <v>6634</v>
      </c>
      <c r="B20" s="17" t="s">
        <v>1894</v>
      </c>
      <c r="C20" s="23" t="n">
        <f aca="false">VLOOKUP(Tabla2[[#This Row],[Codigo]],Tabla1[[Codigo]:[Mejor Precio Neto]],4,0)</f>
        <v>134.63989</v>
      </c>
      <c r="D20" s="24" t="str">
        <f aca="false">VLOOKUP(Tabla2[[#This Row],[Codigo]],Tabla1[[Codigo]:[Tipo]],6,0)</f>
        <v>C</v>
      </c>
      <c r="E20" s="25" t="n">
        <f aca="false">IFERROR(Tabla2[[#This Row],[Precio de Cliente neto]]/(1+Tabla2[[#This Row],[Variacion]]),"-")</f>
        <v>106.58991</v>
      </c>
      <c r="F20" s="26" t="n">
        <v>0.263157929301188</v>
      </c>
    </row>
    <row r="21" customFormat="false" ht="15" hidden="false" customHeight="false" outlineLevel="0" collapsed="false">
      <c r="A21" s="17" t="n">
        <v>5075</v>
      </c>
      <c r="B21" s="17" t="s">
        <v>1522</v>
      </c>
      <c r="C21" s="23" t="n">
        <f aca="false">VLOOKUP(Tabla2[[#This Row],[Codigo]],Tabla1[[Codigo]:[Mejor Precio Neto]],4,0)</f>
        <v>1384.69842</v>
      </c>
      <c r="D21" s="24" t="str">
        <f aca="false">VLOOKUP(Tabla2[[#This Row],[Codigo]],Tabla1[[Codigo]:[Tipo]],6,0)</f>
        <v>A</v>
      </c>
      <c r="E21" s="25" t="n">
        <f aca="false">IFERROR(Tabla2[[#This Row],[Precio de Cliente neto]]/(1+Tabla2[[#This Row],[Variacion]]),"-")</f>
        <v>1098.85279</v>
      </c>
      <c r="F21" s="26" t="n">
        <v>0.260130958943099</v>
      </c>
    </row>
    <row r="22" customFormat="false" ht="15" hidden="false" customHeight="false" outlineLevel="0" collapsed="false">
      <c r="A22" s="17" t="n">
        <v>6327</v>
      </c>
      <c r="B22" s="17" t="s">
        <v>1835</v>
      </c>
      <c r="C22" s="23" t="n">
        <f aca="false">VLOOKUP(Tabla2[[#This Row],[Codigo]],Tabla1[[Codigo]:[Mejor Precio Neto]],4,0)</f>
        <v>56.09996</v>
      </c>
      <c r="D22" s="24" t="str">
        <f aca="false">VLOOKUP(Tabla2[[#This Row],[Codigo]],Tabla1[[Codigo]:[Tipo]],6,0)</f>
        <v>C</v>
      </c>
      <c r="E22" s="25" t="n">
        <f aca="false">IFERROR(Tabla2[[#This Row],[Precio de Cliente neto]]/(1+Tabla2[[#This Row],[Variacion]]),"-")</f>
        <v>44.87994</v>
      </c>
      <c r="F22" s="26" t="n">
        <v>0.25000077985844</v>
      </c>
    </row>
    <row r="23" customFormat="false" ht="15" hidden="false" customHeight="false" outlineLevel="0" collapsed="false">
      <c r="A23" s="17" t="n">
        <v>6147</v>
      </c>
      <c r="B23" s="17" t="s">
        <v>1732</v>
      </c>
      <c r="C23" s="23" t="n">
        <f aca="false">VLOOKUP(Tabla2[[#This Row],[Codigo]],Tabla1[[Codigo]:[Mejor Precio Neto]],4,0)</f>
        <v>140.25004</v>
      </c>
      <c r="D23" s="24" t="str">
        <f aca="false">VLOOKUP(Tabla2[[#This Row],[Codigo]],Tabla1[[Codigo]:[Tipo]],6,0)</f>
        <v>C</v>
      </c>
      <c r="E23" s="25" t="n">
        <f aca="false">IFERROR(Tabla2[[#This Row],[Precio de Cliente neto]]/(1+Tabla2[[#This Row],[Variacion]]),"-")</f>
        <v>112.19999</v>
      </c>
      <c r="F23" s="26" t="n">
        <v>0.25000046791448</v>
      </c>
    </row>
    <row r="24" customFormat="false" ht="15" hidden="false" customHeight="false" outlineLevel="0" collapsed="false">
      <c r="A24" s="17" t="n">
        <v>6151</v>
      </c>
      <c r="B24" s="17" t="s">
        <v>1736</v>
      </c>
      <c r="C24" s="23" t="n">
        <f aca="false">VLOOKUP(Tabla2[[#This Row],[Codigo]],Tabla1[[Codigo]:[Mejor Precio Neto]],4,0)</f>
        <v>140.25004</v>
      </c>
      <c r="D24" s="24" t="str">
        <f aca="false">VLOOKUP(Tabla2[[#This Row],[Codigo]],Tabla1[[Codigo]:[Tipo]],6,0)</f>
        <v>C</v>
      </c>
      <c r="E24" s="25" t="n">
        <f aca="false">IFERROR(Tabla2[[#This Row],[Precio de Cliente neto]]/(1+Tabla2[[#This Row],[Variacion]]),"-")</f>
        <v>112.19999</v>
      </c>
      <c r="F24" s="26" t="n">
        <v>0.25000046791448</v>
      </c>
    </row>
    <row r="25" customFormat="false" ht="15" hidden="false" customHeight="false" outlineLevel="0" collapsed="false">
      <c r="A25" s="17" t="n">
        <v>6152</v>
      </c>
      <c r="B25" s="17" t="s">
        <v>1737</v>
      </c>
      <c r="C25" s="23" t="n">
        <f aca="false">VLOOKUP(Tabla2[[#This Row],[Codigo]],Tabla1[[Codigo]:[Mejor Precio Neto]],4,0)</f>
        <v>140.25004</v>
      </c>
      <c r="D25" s="24" t="str">
        <f aca="false">VLOOKUP(Tabla2[[#This Row],[Codigo]],Tabla1[[Codigo]:[Tipo]],6,0)</f>
        <v>C</v>
      </c>
      <c r="E25" s="25" t="n">
        <f aca="false">IFERROR(Tabla2[[#This Row],[Precio de Cliente neto]]/(1+Tabla2[[#This Row],[Variacion]]),"-")</f>
        <v>112.19999</v>
      </c>
      <c r="F25" s="26" t="n">
        <v>0.25000046791448</v>
      </c>
    </row>
    <row r="26" customFormat="false" ht="15" hidden="false" customHeight="false" outlineLevel="0" collapsed="false">
      <c r="A26" s="17" t="n">
        <v>6255</v>
      </c>
      <c r="B26" s="17" t="s">
        <v>1806</v>
      </c>
      <c r="C26" s="23" t="n">
        <f aca="false">VLOOKUP(Tabla2[[#This Row],[Codigo]],Tabla1[[Codigo]:[Mejor Precio Neto]],4,0)</f>
        <v>140.25004</v>
      </c>
      <c r="D26" s="24" t="str">
        <f aca="false">VLOOKUP(Tabla2[[#This Row],[Codigo]],Tabla1[[Codigo]:[Tipo]],6,0)</f>
        <v>C</v>
      </c>
      <c r="E26" s="25" t="n">
        <f aca="false">IFERROR(Tabla2[[#This Row],[Precio de Cliente neto]]/(1+Tabla2[[#This Row],[Variacion]]),"-")</f>
        <v>112.19999</v>
      </c>
      <c r="F26" s="26" t="n">
        <v>0.25000046791448</v>
      </c>
    </row>
    <row r="27" customFormat="false" ht="15" hidden="false" customHeight="false" outlineLevel="0" collapsed="false">
      <c r="A27" s="17" t="n">
        <v>3145</v>
      </c>
      <c r="B27" s="17" t="s">
        <v>1029</v>
      </c>
      <c r="C27" s="23" t="n">
        <f aca="false">VLOOKUP(Tabla2[[#This Row],[Codigo]],Tabla1[[Codigo]:[Mejor Precio Neto]],4,0)</f>
        <v>307.19983</v>
      </c>
      <c r="D27" s="24" t="str">
        <f aca="false">VLOOKUP(Tabla2[[#This Row],[Codigo]],Tabla1[[Codigo]:[Tipo]],6,0)</f>
        <v>C</v>
      </c>
      <c r="E27" s="25" t="n">
        <f aca="false">IFERROR(Tabla2[[#This Row],[Precio de Cliente neto]]/(1+Tabla2[[#This Row],[Variacion]]),"-")</f>
        <v>249.59991</v>
      </c>
      <c r="F27" s="26" t="n">
        <v>0.230768993466384</v>
      </c>
    </row>
    <row r="28" customFormat="false" ht="15" hidden="false" customHeight="false" outlineLevel="0" collapsed="false">
      <c r="A28" s="17" t="n">
        <v>3144</v>
      </c>
      <c r="B28" s="17" t="s">
        <v>1028</v>
      </c>
      <c r="C28" s="23" t="n">
        <f aca="false">VLOOKUP(Tabla2[[#This Row],[Codigo]],Tabla1[[Codigo]:[Mejor Precio Neto]],4,0)</f>
        <v>283.19998</v>
      </c>
      <c r="D28" s="24" t="str">
        <f aca="false">VLOOKUP(Tabla2[[#This Row],[Codigo]],Tabla1[[Codigo]:[Tipo]],6,0)</f>
        <v>C</v>
      </c>
      <c r="E28" s="25" t="n">
        <f aca="false">IFERROR(Tabla2[[#This Row],[Precio de Cliente neto]]/(1+Tabla2[[#This Row],[Variacion]]),"-")</f>
        <v>230.39996</v>
      </c>
      <c r="F28" s="26" t="n">
        <v>0.229166793258124</v>
      </c>
    </row>
    <row r="29" customFormat="false" ht="15" hidden="false" customHeight="false" outlineLevel="0" collapsed="false">
      <c r="A29" s="17" t="n">
        <v>2706</v>
      </c>
      <c r="B29" s="17" t="s">
        <v>876</v>
      </c>
      <c r="C29" s="23" t="n">
        <f aca="false">VLOOKUP(Tabla2[[#This Row],[Codigo]],Tabla1[[Codigo]:[Mejor Precio Neto]],4,0)</f>
        <v>81.70001</v>
      </c>
      <c r="D29" s="24" t="str">
        <f aca="false">VLOOKUP(Tabla2[[#This Row],[Codigo]],Tabla1[[Codigo]:[Tipo]],6,0)</f>
        <v>C</v>
      </c>
      <c r="E29" s="25" t="n">
        <f aca="false">IFERROR(Tabla2[[#This Row],[Precio de Cliente neto]]/(1+Tabla2[[#This Row],[Variacion]]),"-")</f>
        <v>66.5</v>
      </c>
      <c r="F29" s="26" t="n">
        <v>0.228571578947368</v>
      </c>
    </row>
    <row r="30" customFormat="false" ht="15" hidden="false" customHeight="false" outlineLevel="0" collapsed="false">
      <c r="A30" s="17" t="n">
        <v>6169</v>
      </c>
      <c r="B30" s="17" t="s">
        <v>1753</v>
      </c>
      <c r="C30" s="23" t="n">
        <f aca="false">VLOOKUP(Tabla2[[#This Row],[Codigo]],Tabla1[[Codigo]:[Mejor Precio Neto]],4,0)</f>
        <v>123.41987</v>
      </c>
      <c r="D30" s="24" t="str">
        <f aca="false">VLOOKUP(Tabla2[[#This Row],[Codigo]],Tabla1[[Codigo]:[Tipo]],6,0)</f>
        <v>C</v>
      </c>
      <c r="E30" s="25" t="n">
        <f aca="false">IFERROR(Tabla2[[#This Row],[Precio de Cliente neto]]/(1+Tabla2[[#This Row],[Variacion]]),"-")</f>
        <v>100.9799</v>
      </c>
      <c r="F30" s="26" t="n">
        <v>0.222222145199193</v>
      </c>
    </row>
    <row r="31" customFormat="false" ht="15" hidden="false" customHeight="false" outlineLevel="0" collapsed="false">
      <c r="A31" s="17" t="n">
        <v>6209</v>
      </c>
      <c r="B31" s="17" t="s">
        <v>1772</v>
      </c>
      <c r="C31" s="23" t="n">
        <f aca="false">VLOOKUP(Tabla2[[#This Row],[Codigo]],Tabla1[[Codigo]:[Mejor Precio Neto]],4,0)</f>
        <v>123.41987</v>
      </c>
      <c r="D31" s="24" t="str">
        <f aca="false">VLOOKUP(Tabla2[[#This Row],[Codigo]],Tabla1[[Codigo]:[Tipo]],6,0)</f>
        <v>C</v>
      </c>
      <c r="E31" s="25" t="n">
        <f aca="false">IFERROR(Tabla2[[#This Row],[Precio de Cliente neto]]/(1+Tabla2[[#This Row],[Variacion]]),"-")</f>
        <v>100.9799</v>
      </c>
      <c r="F31" s="26" t="n">
        <v>0.222222145199193</v>
      </c>
    </row>
    <row r="32" customFormat="false" ht="15" hidden="false" customHeight="false" outlineLevel="0" collapsed="false">
      <c r="A32" s="17" t="n">
        <v>6211</v>
      </c>
      <c r="B32" s="17" t="s">
        <v>1774</v>
      </c>
      <c r="C32" s="23" t="n">
        <f aca="false">VLOOKUP(Tabla2[[#This Row],[Codigo]],Tabla1[[Codigo]:[Mejor Precio Neto]],4,0)</f>
        <v>123.41994</v>
      </c>
      <c r="D32" s="24" t="str">
        <f aca="false">VLOOKUP(Tabla2[[#This Row],[Codigo]],Tabla1[[Codigo]:[Tipo]],6,0)</f>
        <v>C</v>
      </c>
      <c r="E32" s="25" t="n">
        <f aca="false">IFERROR(Tabla2[[#This Row],[Precio de Cliente neto]]/(1+Tabla2[[#This Row],[Variacion]]),"-")</f>
        <v>100.97997</v>
      </c>
      <c r="F32" s="26" t="n">
        <v>0.222221991153295</v>
      </c>
    </row>
    <row r="33" customFormat="false" ht="15" hidden="false" customHeight="false" outlineLevel="0" collapsed="false">
      <c r="A33" s="17" t="n">
        <v>6212</v>
      </c>
      <c r="B33" s="17" t="s">
        <v>1775</v>
      </c>
      <c r="C33" s="23" t="n">
        <f aca="false">VLOOKUP(Tabla2[[#This Row],[Codigo]],Tabla1[[Codigo]:[Mejor Precio Neto]],4,0)</f>
        <v>123.41994</v>
      </c>
      <c r="D33" s="24" t="str">
        <f aca="false">VLOOKUP(Tabla2[[#This Row],[Codigo]],Tabla1[[Codigo]:[Tipo]],6,0)</f>
        <v>C</v>
      </c>
      <c r="E33" s="25" t="n">
        <f aca="false">IFERROR(Tabla2[[#This Row],[Precio de Cliente neto]]/(1+Tabla2[[#This Row],[Variacion]]),"-")</f>
        <v>100.97997</v>
      </c>
      <c r="F33" s="26" t="n">
        <v>0.222221991153295</v>
      </c>
    </row>
    <row r="34" customFormat="false" ht="15" hidden="false" customHeight="false" outlineLevel="0" collapsed="false">
      <c r="A34" s="17" t="n">
        <v>6161</v>
      </c>
      <c r="B34" s="17" t="s">
        <v>1745</v>
      </c>
      <c r="C34" s="23" t="n">
        <f aca="false">VLOOKUP(Tabla2[[#This Row],[Codigo]],Tabla1[[Codigo]:[Mejor Precio Neto]],4,0)</f>
        <v>123.42001</v>
      </c>
      <c r="D34" s="24" t="str">
        <f aca="false">VLOOKUP(Tabla2[[#This Row],[Codigo]],Tabla1[[Codigo]:[Tipo]],6,0)</f>
        <v>C</v>
      </c>
      <c r="E34" s="25" t="n">
        <f aca="false">IFERROR(Tabla2[[#This Row],[Precio de Cliente neto]]/(1+Tabla2[[#This Row],[Variacion]]),"-")</f>
        <v>100.98004</v>
      </c>
      <c r="F34" s="26" t="n">
        <v>0.222221837107611</v>
      </c>
    </row>
    <row r="35" customFormat="false" ht="15" hidden="false" customHeight="false" outlineLevel="0" collapsed="false">
      <c r="A35" s="17" t="n">
        <v>6162</v>
      </c>
      <c r="B35" s="17" t="s">
        <v>1746</v>
      </c>
      <c r="C35" s="23" t="n">
        <f aca="false">VLOOKUP(Tabla2[[#This Row],[Codigo]],Tabla1[[Codigo]:[Mejor Precio Neto]],4,0)</f>
        <v>123.42001</v>
      </c>
      <c r="D35" s="24" t="str">
        <f aca="false">VLOOKUP(Tabla2[[#This Row],[Codigo]],Tabla1[[Codigo]:[Tipo]],6,0)</f>
        <v>C</v>
      </c>
      <c r="E35" s="25" t="n">
        <f aca="false">IFERROR(Tabla2[[#This Row],[Precio de Cliente neto]]/(1+Tabla2[[#This Row],[Variacion]]),"-")</f>
        <v>100.98004</v>
      </c>
      <c r="F35" s="26" t="n">
        <v>0.222221837107611</v>
      </c>
    </row>
    <row r="36" customFormat="false" ht="15" hidden="false" customHeight="false" outlineLevel="0" collapsed="false">
      <c r="A36" s="17" t="n">
        <v>6167</v>
      </c>
      <c r="B36" s="17" t="s">
        <v>1751</v>
      </c>
      <c r="C36" s="23" t="n">
        <f aca="false">VLOOKUP(Tabla2[[#This Row],[Codigo]],Tabla1[[Codigo]:[Mejor Precio Neto]],4,0)</f>
        <v>123.42001</v>
      </c>
      <c r="D36" s="24" t="str">
        <f aca="false">VLOOKUP(Tabla2[[#This Row],[Codigo]],Tabla1[[Codigo]:[Tipo]],6,0)</f>
        <v>C</v>
      </c>
      <c r="E36" s="25" t="n">
        <f aca="false">IFERROR(Tabla2[[#This Row],[Precio de Cliente neto]]/(1+Tabla2[[#This Row],[Variacion]]),"-")</f>
        <v>100.98004</v>
      </c>
      <c r="F36" s="26" t="n">
        <v>0.222221837107611</v>
      </c>
    </row>
    <row r="37" customFormat="false" ht="15" hidden="false" customHeight="false" outlineLevel="0" collapsed="false">
      <c r="A37" s="17" t="n">
        <v>6168</v>
      </c>
      <c r="B37" s="17" t="s">
        <v>1752</v>
      </c>
      <c r="C37" s="23" t="n">
        <f aca="false">VLOOKUP(Tabla2[[#This Row],[Codigo]],Tabla1[[Codigo]:[Mejor Precio Neto]],4,0)</f>
        <v>123.42001</v>
      </c>
      <c r="D37" s="24" t="str">
        <f aca="false">VLOOKUP(Tabla2[[#This Row],[Codigo]],Tabla1[[Codigo]:[Tipo]],6,0)</f>
        <v>C</v>
      </c>
      <c r="E37" s="25" t="n">
        <f aca="false">IFERROR(Tabla2[[#This Row],[Precio de Cliente neto]]/(1+Tabla2[[#This Row],[Variacion]]),"-")</f>
        <v>100.98004</v>
      </c>
      <c r="F37" s="26" t="n">
        <v>0.222221837107611</v>
      </c>
    </row>
    <row r="38" customFormat="false" ht="15" hidden="false" customHeight="false" outlineLevel="0" collapsed="false">
      <c r="A38" s="17" t="n">
        <v>6001</v>
      </c>
      <c r="B38" s="17" t="s">
        <v>1654</v>
      </c>
      <c r="C38" s="23" t="n">
        <f aca="false">VLOOKUP(Tabla2[[#This Row],[Codigo]],Tabla1[[Codigo]:[Mejor Precio Neto]],4,0)</f>
        <v>100.98004</v>
      </c>
      <c r="D38" s="24" t="str">
        <f aca="false">VLOOKUP(Tabla2[[#This Row],[Codigo]],Tabla1[[Codigo]:[Tipo]],6,0)</f>
        <v>C</v>
      </c>
      <c r="E38" s="25" t="n">
        <f aca="false">IFERROR(Tabla2[[#This Row],[Precio de Cliente neto]]/(1+Tabla2[[#This Row],[Variacion]]),"-")</f>
        <v>82.74749</v>
      </c>
      <c r="F38" s="26" t="n">
        <v>0.220339613926658</v>
      </c>
    </row>
    <row r="39" customFormat="false" ht="15" hidden="false" customHeight="false" outlineLevel="0" collapsed="false">
      <c r="A39" s="17" t="n">
        <v>6306</v>
      </c>
      <c r="B39" s="17" t="s">
        <v>1820</v>
      </c>
      <c r="C39" s="23" t="n">
        <f aca="false">VLOOKUP(Tabla2[[#This Row],[Codigo]],Tabla1[[Codigo]:[Mejor Precio Neto]],4,0)</f>
        <v>420.74984</v>
      </c>
      <c r="D39" s="24" t="str">
        <f aca="false">VLOOKUP(Tabla2[[#This Row],[Codigo]],Tabla1[[Codigo]:[Tipo]],6,0)</f>
        <v>C</v>
      </c>
      <c r="E39" s="25" t="n">
        <f aca="false">IFERROR(Tabla2[[#This Row],[Precio de Cliente neto]]/(1+Tabla2[[#This Row],[Variacion]]),"-")</f>
        <v>345.01488</v>
      </c>
      <c r="F39" s="26" t="n">
        <v>0.219512155533697</v>
      </c>
    </row>
    <row r="40" customFormat="false" ht="15" hidden="false" customHeight="false" outlineLevel="0" collapsed="false">
      <c r="A40" s="17" t="n">
        <v>6307</v>
      </c>
      <c r="B40" s="17" t="s">
        <v>1821</v>
      </c>
      <c r="C40" s="23" t="n">
        <f aca="false">VLOOKUP(Tabla2[[#This Row],[Codigo]],Tabla1[[Codigo]:[Mejor Precio Neto]],4,0)</f>
        <v>420.74984</v>
      </c>
      <c r="D40" s="24" t="str">
        <f aca="false">VLOOKUP(Tabla2[[#This Row],[Codigo]],Tabla1[[Codigo]:[Tipo]],6,0)</f>
        <v>C</v>
      </c>
      <c r="E40" s="25" t="n">
        <f aca="false">IFERROR(Tabla2[[#This Row],[Precio de Cliente neto]]/(1+Tabla2[[#This Row],[Variacion]]),"-")</f>
        <v>345.01488</v>
      </c>
      <c r="F40" s="26" t="n">
        <v>0.219512155533697</v>
      </c>
    </row>
    <row r="41" customFormat="false" ht="15" hidden="false" customHeight="false" outlineLevel="0" collapsed="false">
      <c r="A41" s="17" t="n">
        <v>6243</v>
      </c>
      <c r="B41" s="17" t="s">
        <v>1796</v>
      </c>
      <c r="C41" s="23" t="n">
        <f aca="false">VLOOKUP(Tabla2[[#This Row],[Codigo]],Tabla1[[Codigo]:[Mejor Precio Neto]],4,0)</f>
        <v>546.97482</v>
      </c>
      <c r="D41" s="24" t="str">
        <f aca="false">VLOOKUP(Tabla2[[#This Row],[Codigo]],Tabla1[[Codigo]:[Tipo]],6,0)</f>
        <v>C</v>
      </c>
      <c r="E41" s="25" t="n">
        <f aca="false">IFERROR(Tabla2[[#This Row],[Precio de Cliente neto]]/(1+Tabla2[[#This Row],[Variacion]]),"-")</f>
        <v>448.79989</v>
      </c>
      <c r="F41" s="26" t="n">
        <v>0.218749897643691</v>
      </c>
    </row>
    <row r="42" customFormat="false" ht="15" hidden="false" customHeight="false" outlineLevel="0" collapsed="false">
      <c r="A42" s="17" t="n">
        <v>6259</v>
      </c>
      <c r="B42" s="17" t="s">
        <v>1808</v>
      </c>
      <c r="C42" s="23" t="n">
        <f aca="false">VLOOKUP(Tabla2[[#This Row],[Codigo]],Tabla1[[Codigo]:[Mejor Precio Neto]],4,0)</f>
        <v>546.97482</v>
      </c>
      <c r="D42" s="24" t="str">
        <f aca="false">VLOOKUP(Tabla2[[#This Row],[Codigo]],Tabla1[[Codigo]:[Tipo]],6,0)</f>
        <v>C</v>
      </c>
      <c r="E42" s="25" t="n">
        <f aca="false">IFERROR(Tabla2[[#This Row],[Precio de Cliente neto]]/(1+Tabla2[[#This Row],[Variacion]]),"-")</f>
        <v>448.79989</v>
      </c>
      <c r="F42" s="26" t="n">
        <v>0.218749897643691</v>
      </c>
    </row>
    <row r="43" customFormat="false" ht="15" hidden="false" customHeight="false" outlineLevel="0" collapsed="false">
      <c r="A43" s="17" t="n">
        <v>6245</v>
      </c>
      <c r="B43" s="17" t="s">
        <v>1798</v>
      </c>
      <c r="C43" s="23" t="n">
        <f aca="false">VLOOKUP(Tabla2[[#This Row],[Codigo]],Tabla1[[Codigo]:[Mejor Precio Neto]],4,0)</f>
        <v>785.39972</v>
      </c>
      <c r="D43" s="24" t="str">
        <f aca="false">VLOOKUP(Tabla2[[#This Row],[Codigo]],Tabla1[[Codigo]:[Tipo]],6,0)</f>
        <v>C</v>
      </c>
      <c r="E43" s="25" t="n">
        <f aca="false">IFERROR(Tabla2[[#This Row],[Precio de Cliente neto]]/(1+Tabla2[[#This Row],[Variacion]]),"-")</f>
        <v>645.14982</v>
      </c>
      <c r="F43" s="26" t="n">
        <v>0.217391209998323</v>
      </c>
    </row>
    <row r="44" customFormat="false" ht="15" hidden="false" customHeight="false" outlineLevel="0" collapsed="false">
      <c r="A44" s="17" t="n">
        <v>6261</v>
      </c>
      <c r="B44" s="17" t="s">
        <v>1810</v>
      </c>
      <c r="C44" s="23" t="n">
        <f aca="false">VLOOKUP(Tabla2[[#This Row],[Codigo]],Tabla1[[Codigo]:[Mejor Precio Neto]],4,0)</f>
        <v>785.39972</v>
      </c>
      <c r="D44" s="24" t="str">
        <f aca="false">VLOOKUP(Tabla2[[#This Row],[Codigo]],Tabla1[[Codigo]:[Tipo]],6,0)</f>
        <v>C</v>
      </c>
      <c r="E44" s="25" t="n">
        <f aca="false">IFERROR(Tabla2[[#This Row],[Precio de Cliente neto]]/(1+Tabla2[[#This Row],[Variacion]]),"-")</f>
        <v>645.14982</v>
      </c>
      <c r="F44" s="26" t="n">
        <v>0.217391209998323</v>
      </c>
    </row>
    <row r="45" customFormat="false" ht="15" hidden="false" customHeight="false" outlineLevel="0" collapsed="false">
      <c r="A45" s="17" t="n">
        <v>6061</v>
      </c>
      <c r="B45" s="17" t="s">
        <v>1683</v>
      </c>
      <c r="C45" s="23" t="n">
        <f aca="false">VLOOKUP(Tabla2[[#This Row],[Codigo]],Tabla1[[Codigo]:[Mejor Precio Neto]],4,0)</f>
        <v>157.08</v>
      </c>
      <c r="D45" s="24" t="str">
        <f aca="false">VLOOKUP(Tabla2[[#This Row],[Codigo]],Tabla1[[Codigo]:[Tipo]],6,0)</f>
        <v>C</v>
      </c>
      <c r="E45" s="25" t="n">
        <f aca="false">IFERROR(Tabla2[[#This Row],[Precio de Cliente neto]]/(1+Tabla2[[#This Row],[Variacion]]),"-")</f>
        <v>129.03002</v>
      </c>
      <c r="F45" s="26" t="n">
        <v>0.217391115648901</v>
      </c>
    </row>
    <row r="46" customFormat="false" ht="15" hidden="false" customHeight="false" outlineLevel="0" collapsed="false">
      <c r="A46" s="17" t="n">
        <v>6071</v>
      </c>
      <c r="B46" s="17" t="s">
        <v>1689</v>
      </c>
      <c r="C46" s="23" t="n">
        <f aca="false">VLOOKUP(Tabla2[[#This Row],[Codigo]],Tabla1[[Codigo]:[Mejor Precio Neto]],4,0)</f>
        <v>157.08</v>
      </c>
      <c r="D46" s="24" t="str">
        <f aca="false">VLOOKUP(Tabla2[[#This Row],[Codigo]],Tabla1[[Codigo]:[Tipo]],6,0)</f>
        <v>C</v>
      </c>
      <c r="E46" s="25" t="n">
        <f aca="false">IFERROR(Tabla2[[#This Row],[Precio de Cliente neto]]/(1+Tabla2[[#This Row],[Variacion]]),"-")</f>
        <v>129.03002</v>
      </c>
      <c r="F46" s="26" t="n">
        <v>0.217391115648901</v>
      </c>
    </row>
    <row r="47" customFormat="false" ht="15" hidden="false" customHeight="false" outlineLevel="0" collapsed="false">
      <c r="A47" s="17" t="n">
        <v>6008</v>
      </c>
      <c r="B47" s="17" t="s">
        <v>1661</v>
      </c>
      <c r="C47" s="23" t="n">
        <f aca="false">VLOOKUP(Tabla2[[#This Row],[Codigo]],Tabla1[[Codigo]:[Mejor Precio Neto]],4,0)</f>
        <v>95.36989</v>
      </c>
      <c r="D47" s="24" t="str">
        <f aca="false">VLOOKUP(Tabla2[[#This Row],[Codigo]],Tabla1[[Codigo]:[Tipo]],6,0)</f>
        <v>C</v>
      </c>
      <c r="E47" s="25" t="n">
        <f aca="false">IFERROR(Tabla2[[#This Row],[Precio de Cliente neto]]/(1+Tabla2[[#This Row],[Variacion]]),"-")</f>
        <v>78.53993</v>
      </c>
      <c r="F47" s="26" t="n">
        <v>0.214285395976289</v>
      </c>
    </row>
    <row r="48" customFormat="false" ht="15" hidden="false" customHeight="false" outlineLevel="0" collapsed="false">
      <c r="A48" s="17" t="n">
        <v>6249</v>
      </c>
      <c r="B48" s="17" t="s">
        <v>1800</v>
      </c>
      <c r="C48" s="23" t="n">
        <f aca="false">VLOOKUP(Tabla2[[#This Row],[Codigo]],Tabla1[[Codigo]:[Mejor Precio Neto]],4,0)</f>
        <v>95.36996</v>
      </c>
      <c r="D48" s="24" t="str">
        <f aca="false">VLOOKUP(Tabla2[[#This Row],[Codigo]],Tabla1[[Codigo]:[Tipo]],6,0)</f>
        <v>C</v>
      </c>
      <c r="E48" s="25" t="n">
        <f aca="false">IFERROR(Tabla2[[#This Row],[Precio de Cliente neto]]/(1+Tabla2[[#This Row],[Variacion]]),"-")</f>
        <v>78.54</v>
      </c>
      <c r="F48" s="26" t="n">
        <v>0.214285204991087</v>
      </c>
    </row>
    <row r="49" customFormat="false" ht="15" hidden="false" customHeight="false" outlineLevel="0" collapsed="false">
      <c r="A49" s="17" t="n">
        <v>6250</v>
      </c>
      <c r="B49" s="17" t="s">
        <v>1801</v>
      </c>
      <c r="C49" s="23" t="n">
        <f aca="false">VLOOKUP(Tabla2[[#This Row],[Codigo]],Tabla1[[Codigo]:[Mejor Precio Neto]],4,0)</f>
        <v>95.36996</v>
      </c>
      <c r="D49" s="24" t="str">
        <f aca="false">VLOOKUP(Tabla2[[#This Row],[Codigo]],Tabla1[[Codigo]:[Tipo]],6,0)</f>
        <v>C</v>
      </c>
      <c r="E49" s="25" t="n">
        <f aca="false">IFERROR(Tabla2[[#This Row],[Precio de Cliente neto]]/(1+Tabla2[[#This Row],[Variacion]]),"-")</f>
        <v>78.54</v>
      </c>
      <c r="F49" s="26" t="n">
        <v>0.214285204991087</v>
      </c>
    </row>
    <row r="50" customFormat="false" ht="15" hidden="false" customHeight="false" outlineLevel="0" collapsed="false">
      <c r="A50" s="17" t="n">
        <v>680</v>
      </c>
      <c r="B50" s="17" t="s">
        <v>249</v>
      </c>
      <c r="C50" s="23" t="n">
        <f aca="false">VLOOKUP(Tabla2[[#This Row],[Codigo]],Tabla1[[Codigo]:[Mejor Precio Neto]],4,0)</f>
        <v>129.03002</v>
      </c>
      <c r="D50" s="24" t="str">
        <f aca="false">VLOOKUP(Tabla2[[#This Row],[Codigo]],Tabla1[[Codigo]:[Tipo]],6,0)</f>
        <v>C</v>
      </c>
      <c r="E50" s="25" t="n">
        <f aca="false">IFERROR(Tabla2[[#This Row],[Precio de Cliente neto]]/(1+Tabla2[[#This Row],[Variacion]]),"-")</f>
        <v>106.58998</v>
      </c>
      <c r="F50" s="26" t="n">
        <v>0.210526730561353</v>
      </c>
    </row>
    <row r="51" customFormat="false" ht="15" hidden="false" customHeight="false" outlineLevel="0" collapsed="false">
      <c r="A51" s="17" t="n">
        <v>681</v>
      </c>
      <c r="B51" s="17" t="s">
        <v>250</v>
      </c>
      <c r="C51" s="23" t="n">
        <f aca="false">VLOOKUP(Tabla2[[#This Row],[Codigo]],Tabla1[[Codigo]:[Mejor Precio Neto]],4,0)</f>
        <v>129.03002</v>
      </c>
      <c r="D51" s="24" t="str">
        <f aca="false">VLOOKUP(Tabla2[[#This Row],[Codigo]],Tabla1[[Codigo]:[Tipo]],6,0)</f>
        <v>C</v>
      </c>
      <c r="E51" s="25" t="n">
        <f aca="false">IFERROR(Tabla2[[#This Row],[Precio de Cliente neto]]/(1+Tabla2[[#This Row],[Variacion]]),"-")</f>
        <v>106.58998</v>
      </c>
      <c r="F51" s="26" t="n">
        <v>0.210526730561353</v>
      </c>
    </row>
    <row r="52" customFormat="false" ht="15" hidden="false" customHeight="false" outlineLevel="0" collapsed="false">
      <c r="A52" s="17" t="n">
        <v>682</v>
      </c>
      <c r="B52" s="17" t="s">
        <v>251</v>
      </c>
      <c r="C52" s="23" t="n">
        <f aca="false">VLOOKUP(Tabla2[[#This Row],[Codigo]],Tabla1[[Codigo]:[Mejor Precio Neto]],4,0)</f>
        <v>129.03002</v>
      </c>
      <c r="D52" s="24" t="str">
        <f aca="false">VLOOKUP(Tabla2[[#This Row],[Codigo]],Tabla1[[Codigo]:[Tipo]],6,0)</f>
        <v>C</v>
      </c>
      <c r="E52" s="25" t="n">
        <f aca="false">IFERROR(Tabla2[[#This Row],[Precio de Cliente neto]]/(1+Tabla2[[#This Row],[Variacion]]),"-")</f>
        <v>106.58998</v>
      </c>
      <c r="F52" s="26" t="n">
        <v>0.210526730561353</v>
      </c>
    </row>
    <row r="53" customFormat="false" ht="15" hidden="false" customHeight="false" outlineLevel="0" collapsed="false">
      <c r="A53" s="17" t="n">
        <v>6019</v>
      </c>
      <c r="B53" s="17" t="s">
        <v>1671</v>
      </c>
      <c r="C53" s="23" t="n">
        <f aca="false">VLOOKUP(Tabla2[[#This Row],[Codigo]],Tabla1[[Codigo]:[Mejor Precio Neto]],4,0)</f>
        <v>129.02988</v>
      </c>
      <c r="D53" s="24" t="str">
        <f aca="false">VLOOKUP(Tabla2[[#This Row],[Codigo]],Tabla1[[Codigo]:[Tipo]],6,0)</f>
        <v>C</v>
      </c>
      <c r="E53" s="25" t="n">
        <f aca="false">IFERROR(Tabla2[[#This Row],[Precio de Cliente neto]]/(1+Tabla2[[#This Row],[Variacion]]),"-")</f>
        <v>106.58991</v>
      </c>
      <c r="F53" s="26" t="n">
        <v>0.210526212096436</v>
      </c>
    </row>
    <row r="54" customFormat="false" ht="15" hidden="false" customHeight="false" outlineLevel="0" collapsed="false">
      <c r="A54" s="17" t="n">
        <v>6020</v>
      </c>
      <c r="B54" s="17" t="s">
        <v>1672</v>
      </c>
      <c r="C54" s="23" t="n">
        <f aca="false">VLOOKUP(Tabla2[[#This Row],[Codigo]],Tabla1[[Codigo]:[Mejor Precio Neto]],4,0)</f>
        <v>129.02988</v>
      </c>
      <c r="D54" s="24" t="str">
        <f aca="false">VLOOKUP(Tabla2[[#This Row],[Codigo]],Tabla1[[Codigo]:[Tipo]],6,0)</f>
        <v>C</v>
      </c>
      <c r="E54" s="25" t="n">
        <f aca="false">IFERROR(Tabla2[[#This Row],[Precio de Cliente neto]]/(1+Tabla2[[#This Row],[Variacion]]),"-")</f>
        <v>106.58991</v>
      </c>
      <c r="F54" s="26" t="n">
        <v>0.210526212096436</v>
      </c>
    </row>
    <row r="55" customFormat="false" ht="15" hidden="false" customHeight="false" outlineLevel="0" collapsed="false">
      <c r="A55" s="17" t="n">
        <v>6082</v>
      </c>
      <c r="B55" s="17" t="s">
        <v>1690</v>
      </c>
      <c r="C55" s="23" t="n">
        <f aca="false">VLOOKUP(Tabla2[[#This Row],[Codigo]],Tabla1[[Codigo]:[Mejor Precio Neto]],4,0)</f>
        <v>129.02988</v>
      </c>
      <c r="D55" s="24" t="str">
        <f aca="false">VLOOKUP(Tabla2[[#This Row],[Codigo]],Tabla1[[Codigo]:[Tipo]],6,0)</f>
        <v>C</v>
      </c>
      <c r="E55" s="25" t="n">
        <f aca="false">IFERROR(Tabla2[[#This Row],[Precio de Cliente neto]]/(1+Tabla2[[#This Row],[Variacion]]),"-")</f>
        <v>106.58991</v>
      </c>
      <c r="F55" s="26" t="n">
        <v>0.210526212096436</v>
      </c>
    </row>
    <row r="56" customFormat="false" ht="15" hidden="false" customHeight="false" outlineLevel="0" collapsed="false">
      <c r="A56" s="17" t="n">
        <v>6083</v>
      </c>
      <c r="B56" s="17" t="s">
        <v>1691</v>
      </c>
      <c r="C56" s="23" t="n">
        <f aca="false">VLOOKUP(Tabla2[[#This Row],[Codigo]],Tabla1[[Codigo]:[Mejor Precio Neto]],4,0)</f>
        <v>129.02988</v>
      </c>
      <c r="D56" s="24" t="str">
        <f aca="false">VLOOKUP(Tabla2[[#This Row],[Codigo]],Tabla1[[Codigo]:[Tipo]],6,0)</f>
        <v>C</v>
      </c>
      <c r="E56" s="25" t="n">
        <f aca="false">IFERROR(Tabla2[[#This Row],[Precio de Cliente neto]]/(1+Tabla2[[#This Row],[Variacion]]),"-")</f>
        <v>106.58991</v>
      </c>
      <c r="F56" s="26" t="n">
        <v>0.210526212096436</v>
      </c>
    </row>
    <row r="57" customFormat="false" ht="15" hidden="false" customHeight="false" outlineLevel="0" collapsed="false">
      <c r="A57" s="17" t="n">
        <v>6086</v>
      </c>
      <c r="B57" s="17" t="s">
        <v>1692</v>
      </c>
      <c r="C57" s="23" t="n">
        <f aca="false">VLOOKUP(Tabla2[[#This Row],[Codigo]],Tabla1[[Codigo]:[Mejor Precio Neto]],4,0)</f>
        <v>129.02988</v>
      </c>
      <c r="D57" s="24" t="str">
        <f aca="false">VLOOKUP(Tabla2[[#This Row],[Codigo]],Tabla1[[Codigo]:[Tipo]],6,0)</f>
        <v>C</v>
      </c>
      <c r="E57" s="25" t="n">
        <f aca="false">IFERROR(Tabla2[[#This Row],[Precio de Cliente neto]]/(1+Tabla2[[#This Row],[Variacion]]),"-")</f>
        <v>106.58991</v>
      </c>
      <c r="F57" s="26" t="n">
        <v>0.210526212096436</v>
      </c>
    </row>
    <row r="58" customFormat="false" ht="15" hidden="false" customHeight="false" outlineLevel="0" collapsed="false">
      <c r="A58" s="17" t="n">
        <v>6092</v>
      </c>
      <c r="B58" s="17" t="s">
        <v>1697</v>
      </c>
      <c r="C58" s="23" t="n">
        <f aca="false">VLOOKUP(Tabla2[[#This Row],[Codigo]],Tabla1[[Codigo]:[Mejor Precio Neto]],4,0)</f>
        <v>129.02988</v>
      </c>
      <c r="D58" s="24" t="str">
        <f aca="false">VLOOKUP(Tabla2[[#This Row],[Codigo]],Tabla1[[Codigo]:[Tipo]],6,0)</f>
        <v>C</v>
      </c>
      <c r="E58" s="25" t="n">
        <f aca="false">IFERROR(Tabla2[[#This Row],[Precio de Cliente neto]]/(1+Tabla2[[#This Row],[Variacion]]),"-")</f>
        <v>106.58991</v>
      </c>
      <c r="F58" s="26" t="n">
        <v>0.210526212096436</v>
      </c>
    </row>
    <row r="59" customFormat="false" ht="15" hidden="false" customHeight="false" outlineLevel="0" collapsed="false">
      <c r="A59" s="17" t="n">
        <v>6141</v>
      </c>
      <c r="B59" s="17" t="s">
        <v>1726</v>
      </c>
      <c r="C59" s="23" t="n">
        <f aca="false">VLOOKUP(Tabla2[[#This Row],[Codigo]],Tabla1[[Codigo]:[Mejor Precio Neto]],4,0)</f>
        <v>129.02988</v>
      </c>
      <c r="D59" s="24" t="str">
        <f aca="false">VLOOKUP(Tabla2[[#This Row],[Codigo]],Tabla1[[Codigo]:[Tipo]],6,0)</f>
        <v>C</v>
      </c>
      <c r="E59" s="25" t="n">
        <f aca="false">IFERROR(Tabla2[[#This Row],[Precio de Cliente neto]]/(1+Tabla2[[#This Row],[Variacion]]),"-")</f>
        <v>106.58991</v>
      </c>
      <c r="F59" s="26" t="n">
        <v>0.210526212096436</v>
      </c>
    </row>
    <row r="60" customFormat="false" ht="15" hidden="false" customHeight="false" outlineLevel="0" collapsed="false">
      <c r="A60" s="17" t="n">
        <v>6142</v>
      </c>
      <c r="B60" s="17" t="s">
        <v>1727</v>
      </c>
      <c r="C60" s="23" t="n">
        <f aca="false">VLOOKUP(Tabla2[[#This Row],[Codigo]],Tabla1[[Codigo]:[Mejor Precio Neto]],4,0)</f>
        <v>129.02988</v>
      </c>
      <c r="D60" s="24" t="str">
        <f aca="false">VLOOKUP(Tabla2[[#This Row],[Codigo]],Tabla1[[Codigo]:[Tipo]],6,0)</f>
        <v>C</v>
      </c>
      <c r="E60" s="25" t="n">
        <f aca="false">IFERROR(Tabla2[[#This Row],[Precio de Cliente neto]]/(1+Tabla2[[#This Row],[Variacion]]),"-")</f>
        <v>106.58991</v>
      </c>
      <c r="F60" s="26" t="n">
        <v>0.210526212096436</v>
      </c>
    </row>
    <row r="61" customFormat="false" ht="15" hidden="false" customHeight="false" outlineLevel="0" collapsed="false">
      <c r="A61" s="17" t="n">
        <v>6342</v>
      </c>
      <c r="B61" s="17" t="s">
        <v>1842</v>
      </c>
      <c r="C61" s="23" t="n">
        <f aca="false">VLOOKUP(Tabla2[[#This Row],[Codigo]],Tabla1[[Codigo]:[Mejor Precio Neto]],4,0)</f>
        <v>129.02988</v>
      </c>
      <c r="D61" s="24" t="str">
        <f aca="false">VLOOKUP(Tabla2[[#This Row],[Codigo]],Tabla1[[Codigo]:[Tipo]],6,0)</f>
        <v>C</v>
      </c>
      <c r="E61" s="25" t="n">
        <f aca="false">IFERROR(Tabla2[[#This Row],[Precio de Cliente neto]]/(1+Tabla2[[#This Row],[Variacion]]),"-")</f>
        <v>106.58991</v>
      </c>
      <c r="F61" s="26" t="n">
        <v>0.210526212096436</v>
      </c>
    </row>
    <row r="62" customFormat="false" ht="15" hidden="false" customHeight="false" outlineLevel="0" collapsed="false">
      <c r="A62" s="17" t="n">
        <v>6014</v>
      </c>
      <c r="B62" s="17" t="s">
        <v>1666</v>
      </c>
      <c r="C62" s="23" t="n">
        <f aca="false">VLOOKUP(Tabla2[[#This Row],[Codigo]],Tabla1[[Codigo]:[Mejor Precio Neto]],4,0)</f>
        <v>129.02995</v>
      </c>
      <c r="D62" s="24" t="str">
        <f aca="false">VLOOKUP(Tabla2[[#This Row],[Codigo]],Tabla1[[Codigo]:[Tipo]],6,0)</f>
        <v>C</v>
      </c>
      <c r="E62" s="25" t="n">
        <f aca="false">IFERROR(Tabla2[[#This Row],[Precio de Cliente neto]]/(1+Tabla2[[#This Row],[Variacion]]),"-")</f>
        <v>106.58998</v>
      </c>
      <c r="F62" s="26" t="n">
        <v>0.210526073839211</v>
      </c>
    </row>
    <row r="63" customFormat="false" ht="15" hidden="false" customHeight="false" outlineLevel="0" collapsed="false">
      <c r="A63" s="17" t="n">
        <v>6104</v>
      </c>
      <c r="B63" s="17" t="s">
        <v>1706</v>
      </c>
      <c r="C63" s="23" t="n">
        <f aca="false">VLOOKUP(Tabla2[[#This Row],[Codigo]],Tabla1[[Codigo]:[Mejor Precio Neto]],4,0)</f>
        <v>129.02995</v>
      </c>
      <c r="D63" s="24" t="str">
        <f aca="false">VLOOKUP(Tabla2[[#This Row],[Codigo]],Tabla1[[Codigo]:[Tipo]],6,0)</f>
        <v>C</v>
      </c>
      <c r="E63" s="25" t="n">
        <f aca="false">IFERROR(Tabla2[[#This Row],[Precio de Cliente neto]]/(1+Tabla2[[#This Row],[Variacion]]),"-")</f>
        <v>106.58998</v>
      </c>
      <c r="F63" s="26" t="n">
        <v>0.210526073839211</v>
      </c>
    </row>
    <row r="64" customFormat="false" ht="15" hidden="false" customHeight="false" outlineLevel="0" collapsed="false">
      <c r="A64" s="17" t="n">
        <v>6114</v>
      </c>
      <c r="B64" s="17" t="s">
        <v>1709</v>
      </c>
      <c r="C64" s="23" t="n">
        <f aca="false">VLOOKUP(Tabla2[[#This Row],[Codigo]],Tabla1[[Codigo]:[Mejor Precio Neto]],4,0)</f>
        <v>129.02995</v>
      </c>
      <c r="D64" s="24" t="str">
        <f aca="false">VLOOKUP(Tabla2[[#This Row],[Codigo]],Tabla1[[Codigo]:[Tipo]],6,0)</f>
        <v>C</v>
      </c>
      <c r="E64" s="25" t="n">
        <f aca="false">IFERROR(Tabla2[[#This Row],[Precio de Cliente neto]]/(1+Tabla2[[#This Row],[Variacion]]),"-")</f>
        <v>106.58998</v>
      </c>
      <c r="F64" s="26" t="n">
        <v>0.210526073839211</v>
      </c>
    </row>
    <row r="65" customFormat="false" ht="15" hidden="false" customHeight="false" outlineLevel="0" collapsed="false">
      <c r="A65" s="17" t="n">
        <v>6160</v>
      </c>
      <c r="B65" s="17" t="s">
        <v>1744</v>
      </c>
      <c r="C65" s="23" t="n">
        <f aca="false">VLOOKUP(Tabla2[[#This Row],[Codigo]],Tabla1[[Codigo]:[Mejor Precio Neto]],4,0)</f>
        <v>129.02995</v>
      </c>
      <c r="D65" s="24" t="str">
        <f aca="false">VLOOKUP(Tabla2[[#This Row],[Codigo]],Tabla1[[Codigo]:[Tipo]],6,0)</f>
        <v>C</v>
      </c>
      <c r="E65" s="25" t="n">
        <f aca="false">IFERROR(Tabla2[[#This Row],[Precio de Cliente neto]]/(1+Tabla2[[#This Row],[Variacion]]),"-")</f>
        <v>106.58998</v>
      </c>
      <c r="F65" s="26" t="n">
        <v>0.210526073839211</v>
      </c>
    </row>
    <row r="66" customFormat="false" ht="15" hidden="false" customHeight="false" outlineLevel="0" collapsed="false">
      <c r="A66" s="17" t="n">
        <v>6318</v>
      </c>
      <c r="B66" s="17" t="s">
        <v>1830</v>
      </c>
      <c r="C66" s="23" t="n">
        <f aca="false">VLOOKUP(Tabla2[[#This Row],[Codigo]],Tabla1[[Codigo]:[Mejor Precio Neto]],4,0)</f>
        <v>129.02995</v>
      </c>
      <c r="D66" s="24" t="str">
        <f aca="false">VLOOKUP(Tabla2[[#This Row],[Codigo]],Tabla1[[Codigo]:[Tipo]],6,0)</f>
        <v>C</v>
      </c>
      <c r="E66" s="25" t="n">
        <f aca="false">IFERROR(Tabla2[[#This Row],[Precio de Cliente neto]]/(1+Tabla2[[#This Row],[Variacion]]),"-")</f>
        <v>106.58998</v>
      </c>
      <c r="F66" s="26" t="n">
        <v>0.210526073839211</v>
      </c>
    </row>
    <row r="67" customFormat="false" ht="15" hidden="false" customHeight="false" outlineLevel="0" collapsed="false">
      <c r="A67" s="17" t="n">
        <v>6332</v>
      </c>
      <c r="B67" s="17" t="s">
        <v>1838</v>
      </c>
      <c r="C67" s="23" t="n">
        <f aca="false">VLOOKUP(Tabla2[[#This Row],[Codigo]],Tabla1[[Codigo]:[Mejor Precio Neto]],4,0)</f>
        <v>129.02995</v>
      </c>
      <c r="D67" s="24" t="str">
        <f aca="false">VLOOKUP(Tabla2[[#This Row],[Codigo]],Tabla1[[Codigo]:[Tipo]],6,0)</f>
        <v>C</v>
      </c>
      <c r="E67" s="25" t="n">
        <f aca="false">IFERROR(Tabla2[[#This Row],[Precio de Cliente neto]]/(1+Tabla2[[#This Row],[Variacion]]),"-")</f>
        <v>106.58998</v>
      </c>
      <c r="F67" s="26" t="n">
        <v>0.210526073839211</v>
      </c>
    </row>
    <row r="68" customFormat="false" ht="15" hidden="false" customHeight="false" outlineLevel="0" collapsed="false">
      <c r="A68" s="17" t="n">
        <v>6111</v>
      </c>
      <c r="B68" s="17" t="s">
        <v>1708</v>
      </c>
      <c r="C68" s="23" t="n">
        <f aca="false">VLOOKUP(Tabla2[[#This Row],[Codigo]],Tabla1[[Codigo]:[Mejor Precio Neto]],4,0)</f>
        <v>210.37492</v>
      </c>
      <c r="D68" s="24" t="str">
        <f aca="false">VLOOKUP(Tabla2[[#This Row],[Codigo]],Tabla1[[Codigo]:[Tipo]],6,0)</f>
        <v>C</v>
      </c>
      <c r="E68" s="25" t="n">
        <f aca="false">IFERROR(Tabla2[[#This Row],[Precio de Cliente neto]]/(1+Tabla2[[#This Row],[Variacion]]),"-")</f>
        <v>173.90996</v>
      </c>
      <c r="F68" s="26" t="n">
        <v>0.209677237577422</v>
      </c>
    </row>
    <row r="69" customFormat="false" ht="15" hidden="false" customHeight="false" outlineLevel="0" collapsed="false">
      <c r="A69" s="17" t="n">
        <v>6015</v>
      </c>
      <c r="B69" s="17" t="s">
        <v>1667</v>
      </c>
      <c r="C69" s="23" t="n">
        <f aca="false">VLOOKUP(Tabla2[[#This Row],[Codigo]],Tabla1[[Codigo]:[Mejor Precio Neto]],4,0)</f>
        <v>140.24997</v>
      </c>
      <c r="D69" s="24" t="str">
        <f aca="false">VLOOKUP(Tabla2[[#This Row],[Codigo]],Tabla1[[Codigo]:[Tipo]],6,0)</f>
        <v>C</v>
      </c>
      <c r="E69" s="25" t="n">
        <f aca="false">IFERROR(Tabla2[[#This Row],[Precio de Cliente neto]]/(1+Tabla2[[#This Row],[Variacion]]),"-")</f>
        <v>115.95864</v>
      </c>
      <c r="F69" s="26" t="n">
        <v>0.20948270866233</v>
      </c>
    </row>
    <row r="70" customFormat="false" ht="15" hidden="false" customHeight="false" outlineLevel="0" collapsed="false">
      <c r="A70" s="17" t="n">
        <v>6090</v>
      </c>
      <c r="B70" s="17" t="s">
        <v>1696</v>
      </c>
      <c r="C70" s="23" t="n">
        <f aca="false">VLOOKUP(Tabla2[[#This Row],[Codigo]],Tabla1[[Codigo]:[Mejor Precio Neto]],4,0)</f>
        <v>140.24997</v>
      </c>
      <c r="D70" s="24" t="str">
        <f aca="false">VLOOKUP(Tabla2[[#This Row],[Codigo]],Tabla1[[Codigo]:[Tipo]],6,0)</f>
        <v>C</v>
      </c>
      <c r="E70" s="25" t="n">
        <f aca="false">IFERROR(Tabla2[[#This Row],[Precio de Cliente neto]]/(1+Tabla2[[#This Row],[Variacion]]),"-")</f>
        <v>115.95864</v>
      </c>
      <c r="F70" s="26" t="n">
        <v>0.20948270866233</v>
      </c>
    </row>
    <row r="71" customFormat="false" ht="15" hidden="false" customHeight="false" outlineLevel="0" collapsed="false">
      <c r="A71" s="17" t="n">
        <v>6300</v>
      </c>
      <c r="B71" s="17" t="s">
        <v>1814</v>
      </c>
      <c r="C71" s="23" t="n">
        <f aca="false">VLOOKUP(Tabla2[[#This Row],[Codigo]],Tabla1[[Codigo]:[Mejor Precio Neto]],4,0)</f>
        <v>145.85998</v>
      </c>
      <c r="D71" s="24" t="str">
        <f aca="false">VLOOKUP(Tabla2[[#This Row],[Codigo]],Tabla1[[Codigo]:[Tipo]],6,0)</f>
        <v>C</v>
      </c>
      <c r="E71" s="25" t="n">
        <f aca="false">IFERROR(Tabla2[[#This Row],[Precio de Cliente neto]]/(1+Tabla2[[#This Row],[Variacion]]),"-")</f>
        <v>120.61497</v>
      </c>
      <c r="F71" s="26" t="n">
        <v>0.209302460548637</v>
      </c>
    </row>
    <row r="72" customFormat="false" ht="15" hidden="false" customHeight="false" outlineLevel="0" collapsed="false">
      <c r="A72" s="17" t="n">
        <v>6301</v>
      </c>
      <c r="B72" s="17" t="s">
        <v>1815</v>
      </c>
      <c r="C72" s="23" t="n">
        <f aca="false">VLOOKUP(Tabla2[[#This Row],[Codigo]],Tabla1[[Codigo]:[Mejor Precio Neto]],4,0)</f>
        <v>145.85998</v>
      </c>
      <c r="D72" s="24" t="str">
        <f aca="false">VLOOKUP(Tabla2[[#This Row],[Codigo]],Tabla1[[Codigo]:[Tipo]],6,0)</f>
        <v>C</v>
      </c>
      <c r="E72" s="25" t="n">
        <f aca="false">IFERROR(Tabla2[[#This Row],[Precio de Cliente neto]]/(1+Tabla2[[#This Row],[Variacion]]),"-")</f>
        <v>120.61497</v>
      </c>
      <c r="F72" s="26" t="n">
        <v>0.209302460548637</v>
      </c>
    </row>
    <row r="73" customFormat="false" ht="15" hidden="false" customHeight="false" outlineLevel="0" collapsed="false">
      <c r="A73" s="17" t="n">
        <v>6010</v>
      </c>
      <c r="B73" s="17" t="s">
        <v>1663</v>
      </c>
      <c r="C73" s="23" t="n">
        <f aca="false">VLOOKUP(Tabla2[[#This Row],[Codigo]],Tabla1[[Codigo]:[Mejor Precio Neto]],4,0)</f>
        <v>162.68994</v>
      </c>
      <c r="D73" s="24" t="str">
        <f aca="false">VLOOKUP(Tabla2[[#This Row],[Codigo]],Tabla1[[Codigo]:[Tipo]],6,0)</f>
        <v>C</v>
      </c>
      <c r="E73" s="25" t="n">
        <f aca="false">IFERROR(Tabla2[[#This Row],[Precio de Cliente neto]]/(1+Tabla2[[#This Row],[Variacion]]),"-")</f>
        <v>134.63996</v>
      </c>
      <c r="F73" s="26" t="n">
        <v>0.208333246682486</v>
      </c>
    </row>
    <row r="74" customFormat="false" ht="15" hidden="false" customHeight="false" outlineLevel="0" collapsed="false">
      <c r="A74" s="17" t="n">
        <v>6233</v>
      </c>
      <c r="B74" s="17" t="s">
        <v>1786</v>
      </c>
      <c r="C74" s="23" t="n">
        <f aca="false">VLOOKUP(Tabla2[[#This Row],[Codigo]],Tabla1[[Codigo]:[Mejor Precio Neto]],4,0)</f>
        <v>162.68994</v>
      </c>
      <c r="D74" s="24" t="str">
        <f aca="false">VLOOKUP(Tabla2[[#This Row],[Codigo]],Tabla1[[Codigo]:[Tipo]],6,0)</f>
        <v>C</v>
      </c>
      <c r="E74" s="25" t="n">
        <f aca="false">IFERROR(Tabla2[[#This Row],[Precio de Cliente neto]]/(1+Tabla2[[#This Row],[Variacion]]),"-")</f>
        <v>134.63996</v>
      </c>
      <c r="F74" s="26" t="n">
        <v>0.208333246682486</v>
      </c>
    </row>
    <row r="75" customFormat="false" ht="15" hidden="false" customHeight="false" outlineLevel="0" collapsed="false">
      <c r="A75" s="17" t="n">
        <v>6128</v>
      </c>
      <c r="B75" s="17" t="s">
        <v>1713</v>
      </c>
      <c r="C75" s="23" t="n">
        <f aca="false">VLOOKUP(Tabla2[[#This Row],[Codigo]],Tabla1[[Codigo]:[Mejor Precio Neto]],4,0)</f>
        <v>196.34993</v>
      </c>
      <c r="D75" s="24" t="str">
        <f aca="false">VLOOKUP(Tabla2[[#This Row],[Codigo]],Tabla1[[Codigo]:[Tipo]],6,0)</f>
        <v>C</v>
      </c>
      <c r="E75" s="25" t="n">
        <f aca="false">IFERROR(Tabla2[[#This Row],[Precio de Cliente neto]]/(1+Tabla2[[#This Row],[Variacion]]),"-")</f>
        <v>162.68994</v>
      </c>
      <c r="F75" s="26" t="n">
        <v>0.206896566560907</v>
      </c>
    </row>
    <row r="76" customFormat="false" ht="15" hidden="false" customHeight="false" outlineLevel="0" collapsed="false">
      <c r="A76" s="17" t="n">
        <v>6165</v>
      </c>
      <c r="B76" s="17" t="s">
        <v>1749</v>
      </c>
      <c r="C76" s="23" t="n">
        <f aca="false">VLOOKUP(Tabla2[[#This Row],[Codigo]],Tabla1[[Codigo]:[Mejor Precio Neto]],4,0)</f>
        <v>196.34993</v>
      </c>
      <c r="D76" s="24" t="str">
        <f aca="false">VLOOKUP(Tabla2[[#This Row],[Codigo]],Tabla1[[Codigo]:[Tipo]],6,0)</f>
        <v>C</v>
      </c>
      <c r="E76" s="25" t="n">
        <f aca="false">IFERROR(Tabla2[[#This Row],[Precio de Cliente neto]]/(1+Tabla2[[#This Row],[Variacion]]),"-")</f>
        <v>162.68994</v>
      </c>
      <c r="F76" s="26" t="n">
        <v>0.206896566560907</v>
      </c>
    </row>
    <row r="77" customFormat="false" ht="15" hidden="false" customHeight="false" outlineLevel="0" collapsed="false">
      <c r="A77" s="17" t="n">
        <v>6229</v>
      </c>
      <c r="B77" s="17" t="s">
        <v>1783</v>
      </c>
      <c r="C77" s="23" t="n">
        <f aca="false">VLOOKUP(Tabla2[[#This Row],[Codigo]],Tabla1[[Codigo]:[Mejor Precio Neto]],4,0)</f>
        <v>196.34993</v>
      </c>
      <c r="D77" s="24" t="str">
        <f aca="false">VLOOKUP(Tabla2[[#This Row],[Codigo]],Tabla1[[Codigo]:[Tipo]],6,0)</f>
        <v>C</v>
      </c>
      <c r="E77" s="25" t="n">
        <f aca="false">IFERROR(Tabla2[[#This Row],[Precio de Cliente neto]]/(1+Tabla2[[#This Row],[Variacion]]),"-")</f>
        <v>162.68994</v>
      </c>
      <c r="F77" s="26" t="n">
        <v>0.206896566560907</v>
      </c>
    </row>
    <row r="78" customFormat="false" ht="15" hidden="false" customHeight="false" outlineLevel="0" collapsed="false">
      <c r="A78" s="17" t="n">
        <v>6230</v>
      </c>
      <c r="B78" s="17" t="s">
        <v>1784</v>
      </c>
      <c r="C78" s="23" t="n">
        <f aca="false">VLOOKUP(Tabla2[[#This Row],[Codigo]],Tabla1[[Codigo]:[Mejor Precio Neto]],4,0)</f>
        <v>196.34993</v>
      </c>
      <c r="D78" s="24" t="str">
        <f aca="false">VLOOKUP(Tabla2[[#This Row],[Codigo]],Tabla1[[Codigo]:[Tipo]],6,0)</f>
        <v>C</v>
      </c>
      <c r="E78" s="25" t="n">
        <f aca="false">IFERROR(Tabla2[[#This Row],[Precio de Cliente neto]]/(1+Tabla2[[#This Row],[Variacion]]),"-")</f>
        <v>162.68994</v>
      </c>
      <c r="F78" s="26" t="n">
        <v>0.206896566560907</v>
      </c>
    </row>
    <row r="79" customFormat="false" ht="15" hidden="false" customHeight="false" outlineLevel="0" collapsed="false">
      <c r="A79" s="17" t="n">
        <v>6422</v>
      </c>
      <c r="B79" s="17" t="s">
        <v>1851</v>
      </c>
      <c r="C79" s="23" t="n">
        <f aca="false">VLOOKUP(Tabla2[[#This Row],[Codigo]],Tabla1[[Codigo]:[Mejor Precio Neto]],4,0)</f>
        <v>196.35</v>
      </c>
      <c r="D79" s="24" t="str">
        <f aca="false">VLOOKUP(Tabla2[[#This Row],[Codigo]],Tabla1[[Codigo]:[Tipo]],6,0)</f>
        <v>C</v>
      </c>
      <c r="E79" s="25" t="n">
        <f aca="false">IFERROR(Tabla2[[#This Row],[Precio de Cliente neto]]/(1+Tabla2[[#This Row],[Variacion]]),"-")</f>
        <v>162.69001</v>
      </c>
      <c r="F79" s="26" t="n">
        <v>0.206896477540323</v>
      </c>
    </row>
    <row r="80" customFormat="false" ht="15" hidden="false" customHeight="false" outlineLevel="0" collapsed="false">
      <c r="A80" s="17" t="n">
        <v>6423</v>
      </c>
      <c r="B80" s="17" t="s">
        <v>1852</v>
      </c>
      <c r="C80" s="23" t="n">
        <f aca="false">VLOOKUP(Tabla2[[#This Row],[Codigo]],Tabla1[[Codigo]:[Mejor Precio Neto]],4,0)</f>
        <v>196.35</v>
      </c>
      <c r="D80" s="24" t="str">
        <f aca="false">VLOOKUP(Tabla2[[#This Row],[Codigo]],Tabla1[[Codigo]:[Tipo]],6,0)</f>
        <v>C</v>
      </c>
      <c r="E80" s="25" t="n">
        <f aca="false">IFERROR(Tabla2[[#This Row],[Precio de Cliente neto]]/(1+Tabla2[[#This Row],[Variacion]]),"-")</f>
        <v>162.69001</v>
      </c>
      <c r="F80" s="26" t="n">
        <v>0.206896477540323</v>
      </c>
    </row>
    <row r="81" customFormat="false" ht="15" hidden="false" customHeight="false" outlineLevel="0" collapsed="false">
      <c r="A81" s="17" t="n">
        <v>6059</v>
      </c>
      <c r="B81" s="17" t="s">
        <v>1682</v>
      </c>
      <c r="C81" s="23" t="n">
        <f aca="false">VLOOKUP(Tabla2[[#This Row],[Codigo]],Tabla1[[Codigo]:[Mejor Precio Neto]],4,0)</f>
        <v>230.00999</v>
      </c>
      <c r="D81" s="24" t="str">
        <f aca="false">VLOOKUP(Tabla2[[#This Row],[Codigo]],Tabla1[[Codigo]:[Tipo]],6,0)</f>
        <v>C</v>
      </c>
      <c r="E81" s="25" t="n">
        <f aca="false">IFERROR(Tabla2[[#This Row],[Precio de Cliente neto]]/(1+Tabla2[[#This Row],[Variacion]]),"-")</f>
        <v>190.73999</v>
      </c>
      <c r="F81" s="26" t="n">
        <v>0.205882363735051</v>
      </c>
    </row>
    <row r="82" customFormat="false" ht="15" hidden="false" customHeight="false" outlineLevel="0" collapsed="false">
      <c r="A82" s="17" t="n">
        <v>6244</v>
      </c>
      <c r="B82" s="17" t="s">
        <v>1797</v>
      </c>
      <c r="C82" s="23" t="n">
        <f aca="false">VLOOKUP(Tabla2[[#This Row],[Codigo]],Tabla1[[Codigo]:[Mejor Precio Neto]],4,0)</f>
        <v>659.17474</v>
      </c>
      <c r="D82" s="24" t="str">
        <f aca="false">VLOOKUP(Tabla2[[#This Row],[Codigo]],Tabla1[[Codigo]:[Tipo]],6,0)</f>
        <v>C</v>
      </c>
      <c r="E82" s="25" t="n">
        <f aca="false">IFERROR(Tabla2[[#This Row],[Precio de Cliente neto]]/(1+Tabla2[[#This Row],[Variacion]]),"-")</f>
        <v>546.97482</v>
      </c>
      <c r="F82" s="26" t="n">
        <v>0.205128126373349</v>
      </c>
    </row>
    <row r="83" customFormat="false" ht="15" hidden="false" customHeight="false" outlineLevel="0" collapsed="false">
      <c r="A83" s="17" t="n">
        <v>6260</v>
      </c>
      <c r="B83" s="17" t="s">
        <v>1809</v>
      </c>
      <c r="C83" s="23" t="n">
        <f aca="false">VLOOKUP(Tabla2[[#This Row],[Codigo]],Tabla1[[Codigo]:[Mejor Precio Neto]],4,0)</f>
        <v>659.17474</v>
      </c>
      <c r="D83" s="24" t="str">
        <f aca="false">VLOOKUP(Tabla2[[#This Row],[Codigo]],Tabla1[[Codigo]:[Tipo]],6,0)</f>
        <v>C</v>
      </c>
      <c r="E83" s="25" t="n">
        <f aca="false">IFERROR(Tabla2[[#This Row],[Precio de Cliente neto]]/(1+Tabla2[[#This Row],[Variacion]]),"-")</f>
        <v>546.97482</v>
      </c>
      <c r="F83" s="26" t="n">
        <v>0.205128126373349</v>
      </c>
    </row>
    <row r="84" customFormat="false" ht="15" hidden="false" customHeight="false" outlineLevel="0" collapsed="false">
      <c r="A84" s="17" t="n">
        <v>20264</v>
      </c>
      <c r="B84" s="17" t="s">
        <v>4819</v>
      </c>
      <c r="C84" s="23" t="n">
        <f aca="false">VLOOKUP(Tabla2[[#This Row],[Codigo]],Tabla1[[Codigo]:[Mejor Precio Neto]],4,0)</f>
        <v>1793.8606</v>
      </c>
      <c r="D84" s="24" t="str">
        <f aca="false">VLOOKUP(Tabla2[[#This Row],[Codigo]],Tabla1[[Codigo]:[Tipo]],6,0)</f>
        <v>A</v>
      </c>
      <c r="E84" s="25" t="n">
        <f aca="false">IFERROR(Tabla2[[#This Row],[Precio de Cliente neto]]/(1+Tabla2[[#This Row],[Variacion]]),"-")</f>
        <v>1493.95708</v>
      </c>
      <c r="F84" s="26" t="n">
        <v>0.200744401572768</v>
      </c>
    </row>
    <row r="85" customFormat="false" ht="15" hidden="false" customHeight="false" outlineLevel="0" collapsed="false">
      <c r="A85" s="17" t="n">
        <v>6213</v>
      </c>
      <c r="B85" s="17" t="s">
        <v>1776</v>
      </c>
      <c r="C85" s="23" t="n">
        <f aca="false">VLOOKUP(Tabla2[[#This Row],[Codigo]],Tabla1[[Codigo]:[Mejor Precio Neto]],4,0)</f>
        <v>100.97997</v>
      </c>
      <c r="D85" s="24" t="str">
        <f aca="false">VLOOKUP(Tabla2[[#This Row],[Codigo]],Tabla1[[Codigo]:[Tipo]],6,0)</f>
        <v>C</v>
      </c>
      <c r="E85" s="25" t="n">
        <f aca="false">IFERROR(Tabla2[[#This Row],[Precio de Cliente neto]]/(1+Tabla2[[#This Row],[Variacion]]),"-")</f>
        <v>84.14994</v>
      </c>
      <c r="F85" s="26" t="n">
        <v>0.20000049910909</v>
      </c>
    </row>
    <row r="86" customFormat="false" ht="15" hidden="false" customHeight="false" outlineLevel="0" collapsed="false">
      <c r="A86" s="17" t="n">
        <v>6642</v>
      </c>
      <c r="B86" s="17" t="s">
        <v>1898</v>
      </c>
      <c r="C86" s="23" t="n">
        <f aca="false">VLOOKUP(Tabla2[[#This Row],[Codigo]],Tabla1[[Codigo]:[Mejor Precio Neto]],4,0)</f>
        <v>100.97997</v>
      </c>
      <c r="D86" s="24" t="str">
        <f aca="false">VLOOKUP(Tabla2[[#This Row],[Codigo]],Tabla1[[Codigo]:[Tipo]],6,0)</f>
        <v>C</v>
      </c>
      <c r="E86" s="25" t="n">
        <f aca="false">IFERROR(Tabla2[[#This Row],[Precio de Cliente neto]]/(1+Tabla2[[#This Row],[Variacion]]),"-")</f>
        <v>84.14994</v>
      </c>
      <c r="F86" s="26" t="n">
        <v>0.20000049910909</v>
      </c>
    </row>
    <row r="87" customFormat="false" ht="15" hidden="false" customHeight="false" outlineLevel="0" collapsed="false">
      <c r="A87" s="17" t="n">
        <v>6630</v>
      </c>
      <c r="B87" s="17" t="s">
        <v>1890</v>
      </c>
      <c r="C87" s="23" t="n">
        <f aca="false">VLOOKUP(Tabla2[[#This Row],[Codigo]],Tabla1[[Codigo]:[Mejor Precio Neto]],4,0)</f>
        <v>134.64003</v>
      </c>
      <c r="D87" s="24" t="str">
        <f aca="false">VLOOKUP(Tabla2[[#This Row],[Codigo]],Tabla1[[Codigo]:[Tipo]],6,0)</f>
        <v>C</v>
      </c>
      <c r="E87" s="25" t="n">
        <f aca="false">IFERROR(Tabla2[[#This Row],[Precio de Cliente neto]]/(1+Tabla2[[#This Row],[Variacion]]),"-")</f>
        <v>112.19999</v>
      </c>
      <c r="F87" s="26" t="n">
        <v>0.200000374331584</v>
      </c>
    </row>
    <row r="88" customFormat="false" ht="15" hidden="false" customHeight="false" outlineLevel="0" collapsed="false">
      <c r="A88" s="17" t="n">
        <v>6000</v>
      </c>
      <c r="B88" s="17" t="s">
        <v>1653</v>
      </c>
      <c r="C88" s="23" t="n">
        <f aca="false">VLOOKUP(Tabla2[[#This Row],[Codigo]],Tabla1[[Codigo]:[Mejor Precio Neto]],4,0)</f>
        <v>100.98004</v>
      </c>
      <c r="D88" s="24" t="str">
        <f aca="false">VLOOKUP(Tabla2[[#This Row],[Codigo]],Tabla1[[Codigo]:[Tipo]],6,0)</f>
        <v>C</v>
      </c>
      <c r="E88" s="25" t="n">
        <f aca="false">IFERROR(Tabla2[[#This Row],[Precio de Cliente neto]]/(1+Tabla2[[#This Row],[Variacion]]),"-")</f>
        <v>84.15001</v>
      </c>
      <c r="F88" s="26" t="n">
        <v>0.200000332739117</v>
      </c>
    </row>
    <row r="89" customFormat="false" ht="15" hidden="false" customHeight="false" outlineLevel="0" collapsed="false">
      <c r="A89" s="17" t="n">
        <v>6006</v>
      </c>
      <c r="B89" s="17" t="s">
        <v>1659</v>
      </c>
      <c r="C89" s="23" t="n">
        <f aca="false">VLOOKUP(Tabla2[[#This Row],[Codigo]],Tabla1[[Codigo]:[Mejor Precio Neto]],4,0)</f>
        <v>100.98004</v>
      </c>
      <c r="D89" s="24" t="str">
        <f aca="false">VLOOKUP(Tabla2[[#This Row],[Codigo]],Tabla1[[Codigo]:[Tipo]],6,0)</f>
        <v>C</v>
      </c>
      <c r="E89" s="25" t="n">
        <f aca="false">IFERROR(Tabla2[[#This Row],[Precio de Cliente neto]]/(1+Tabla2[[#This Row],[Variacion]]),"-")</f>
        <v>84.15001</v>
      </c>
      <c r="F89" s="26" t="n">
        <v>0.200000332739117</v>
      </c>
    </row>
    <row r="90" customFormat="false" ht="15" hidden="false" customHeight="false" outlineLevel="0" collapsed="false">
      <c r="A90" s="17" t="n">
        <v>6143</v>
      </c>
      <c r="B90" s="17" t="s">
        <v>1728</v>
      </c>
      <c r="C90" s="23" t="n">
        <f aca="false">VLOOKUP(Tabla2[[#This Row],[Codigo]],Tabla1[[Codigo]:[Mejor Precio Neto]],4,0)</f>
        <v>100.98004</v>
      </c>
      <c r="D90" s="24" t="str">
        <f aca="false">VLOOKUP(Tabla2[[#This Row],[Codigo]],Tabla1[[Codigo]:[Tipo]],6,0)</f>
        <v>C</v>
      </c>
      <c r="E90" s="25" t="n">
        <f aca="false">IFERROR(Tabla2[[#This Row],[Precio de Cliente neto]]/(1+Tabla2[[#This Row],[Variacion]]),"-")</f>
        <v>84.15001</v>
      </c>
      <c r="F90" s="26" t="n">
        <v>0.200000332739117</v>
      </c>
    </row>
    <row r="91" customFormat="false" ht="15" hidden="false" customHeight="false" outlineLevel="0" collapsed="false">
      <c r="A91" s="17" t="n">
        <v>6236</v>
      </c>
      <c r="B91" s="17" t="s">
        <v>1789</v>
      </c>
      <c r="C91" s="23" t="n">
        <f aca="false">VLOOKUP(Tabla2[[#This Row],[Codigo]],Tabla1[[Codigo]:[Mejor Precio Neto]],4,0)</f>
        <v>302.93991</v>
      </c>
      <c r="D91" s="24" t="str">
        <f aca="false">VLOOKUP(Tabla2[[#This Row],[Codigo]],Tabla1[[Codigo]:[Tipo]],6,0)</f>
        <v>C</v>
      </c>
      <c r="E91" s="25" t="n">
        <f aca="false">IFERROR(Tabla2[[#This Row],[Precio de Cliente neto]]/(1+Tabla2[[#This Row],[Variacion]]),"-")</f>
        <v>252.44989</v>
      </c>
      <c r="F91" s="26" t="n">
        <v>0.200000166369651</v>
      </c>
    </row>
    <row r="92" customFormat="false" ht="15" hidden="false" customHeight="false" outlineLevel="0" collapsed="false">
      <c r="A92" s="17" t="n">
        <v>6063</v>
      </c>
      <c r="B92" s="17" t="s">
        <v>1685</v>
      </c>
      <c r="C92" s="23" t="n">
        <f aca="false">VLOOKUP(Tabla2[[#This Row],[Codigo]],Tabla1[[Codigo]:[Mejor Precio Neto]],4,0)</f>
        <v>269.27999</v>
      </c>
      <c r="D92" s="24" t="str">
        <f aca="false">VLOOKUP(Tabla2[[#This Row],[Codigo]],Tabla1[[Codigo]:[Tipo]],6,0)</f>
        <v>C</v>
      </c>
      <c r="E92" s="25" t="n">
        <f aca="false">IFERROR(Tabla2[[#This Row],[Precio de Cliente neto]]/(1+Tabla2[[#This Row],[Variacion]]),"-")</f>
        <v>224.39998</v>
      </c>
      <c r="F92" s="26" t="n">
        <v>0.200000062388597</v>
      </c>
    </row>
    <row r="93" customFormat="false" ht="15" hidden="false" customHeight="false" outlineLevel="0" collapsed="false">
      <c r="A93" s="17" t="n">
        <v>6009</v>
      </c>
      <c r="B93" s="17" t="s">
        <v>1662</v>
      </c>
      <c r="C93" s="23" t="n">
        <f aca="false">VLOOKUP(Tabla2[[#This Row],[Codigo]],Tabla1[[Codigo]:[Mejor Precio Neto]],4,0)</f>
        <v>168.29995</v>
      </c>
      <c r="D93" s="24" t="str">
        <f aca="false">VLOOKUP(Tabla2[[#This Row],[Codigo]],Tabla1[[Codigo]:[Tipo]],6,0)</f>
        <v>C</v>
      </c>
      <c r="E93" s="25" t="n">
        <f aca="false">IFERROR(Tabla2[[#This Row],[Precio de Cliente neto]]/(1+Tabla2[[#This Row],[Variacion]]),"-")</f>
        <v>140.24997</v>
      </c>
      <c r="F93" s="26" t="n">
        <v>0.199999900178232</v>
      </c>
    </row>
    <row r="94" customFormat="false" ht="15" hidden="false" customHeight="false" outlineLevel="0" collapsed="false">
      <c r="A94" s="17" t="n">
        <v>6055</v>
      </c>
      <c r="B94" s="17" t="s">
        <v>1678</v>
      </c>
      <c r="C94" s="23" t="n">
        <f aca="false">VLOOKUP(Tabla2[[#This Row],[Codigo]],Tabla1[[Codigo]:[Mejor Precio Neto]],4,0)</f>
        <v>168.29995</v>
      </c>
      <c r="D94" s="24" t="str">
        <f aca="false">VLOOKUP(Tabla2[[#This Row],[Codigo]],Tabla1[[Codigo]:[Tipo]],6,0)</f>
        <v>C</v>
      </c>
      <c r="E94" s="25" t="n">
        <f aca="false">IFERROR(Tabla2[[#This Row],[Precio de Cliente neto]]/(1+Tabla2[[#This Row],[Variacion]]),"-")</f>
        <v>140.24997</v>
      </c>
      <c r="F94" s="26" t="n">
        <v>0.199999900178232</v>
      </c>
    </row>
    <row r="95" customFormat="false" ht="15" hidden="false" customHeight="false" outlineLevel="0" collapsed="false">
      <c r="A95" s="17" t="n">
        <v>6133</v>
      </c>
      <c r="B95" s="17" t="s">
        <v>1718</v>
      </c>
      <c r="C95" s="23" t="n">
        <f aca="false">VLOOKUP(Tabla2[[#This Row],[Codigo]],Tabla1[[Codigo]:[Mejor Precio Neto]],4,0)</f>
        <v>168.29995</v>
      </c>
      <c r="D95" s="24" t="str">
        <f aca="false">VLOOKUP(Tabla2[[#This Row],[Codigo]],Tabla1[[Codigo]:[Tipo]],6,0)</f>
        <v>C</v>
      </c>
      <c r="E95" s="25" t="n">
        <f aca="false">IFERROR(Tabla2[[#This Row],[Precio de Cliente neto]]/(1+Tabla2[[#This Row],[Variacion]]),"-")</f>
        <v>140.24997</v>
      </c>
      <c r="F95" s="26" t="n">
        <v>0.199999900178232</v>
      </c>
    </row>
    <row r="96" customFormat="false" ht="15" hidden="false" customHeight="false" outlineLevel="0" collapsed="false">
      <c r="A96" s="17" t="n">
        <v>6134</v>
      </c>
      <c r="B96" s="17" t="s">
        <v>1719</v>
      </c>
      <c r="C96" s="23" t="n">
        <f aca="false">VLOOKUP(Tabla2[[#This Row],[Codigo]],Tabla1[[Codigo]:[Mejor Precio Neto]],4,0)</f>
        <v>168.29995</v>
      </c>
      <c r="D96" s="24" t="str">
        <f aca="false">VLOOKUP(Tabla2[[#This Row],[Codigo]],Tabla1[[Codigo]:[Tipo]],6,0)</f>
        <v>C</v>
      </c>
      <c r="E96" s="25" t="n">
        <f aca="false">IFERROR(Tabla2[[#This Row],[Precio de Cliente neto]]/(1+Tabla2[[#This Row],[Variacion]]),"-")</f>
        <v>140.24997</v>
      </c>
      <c r="F96" s="26" t="n">
        <v>0.199999900178232</v>
      </c>
    </row>
    <row r="97" customFormat="false" ht="15" hidden="false" customHeight="false" outlineLevel="0" collapsed="false">
      <c r="A97" s="17" t="n">
        <v>6196</v>
      </c>
      <c r="B97" s="17" t="s">
        <v>1763</v>
      </c>
      <c r="C97" s="23" t="n">
        <f aca="false">VLOOKUP(Tabla2[[#This Row],[Codigo]],Tabla1[[Codigo]:[Mejor Precio Neto]],4,0)</f>
        <v>168.29995</v>
      </c>
      <c r="D97" s="24" t="str">
        <f aca="false">VLOOKUP(Tabla2[[#This Row],[Codigo]],Tabla1[[Codigo]:[Tipo]],6,0)</f>
        <v>C</v>
      </c>
      <c r="E97" s="25" t="n">
        <f aca="false">IFERROR(Tabla2[[#This Row],[Precio de Cliente neto]]/(1+Tabla2[[#This Row],[Variacion]]),"-")</f>
        <v>140.24997</v>
      </c>
      <c r="F97" s="26" t="n">
        <v>0.199999900178232</v>
      </c>
    </row>
    <row r="98" customFormat="false" ht="15" hidden="false" customHeight="false" outlineLevel="0" collapsed="false">
      <c r="A98" s="17" t="n">
        <v>6202</v>
      </c>
      <c r="B98" s="17" t="s">
        <v>1765</v>
      </c>
      <c r="C98" s="23" t="n">
        <f aca="false">VLOOKUP(Tabla2[[#This Row],[Codigo]],Tabla1[[Codigo]:[Mejor Precio Neto]],4,0)</f>
        <v>168.29995</v>
      </c>
      <c r="D98" s="24" t="str">
        <f aca="false">VLOOKUP(Tabla2[[#This Row],[Codigo]],Tabla1[[Codigo]:[Tipo]],6,0)</f>
        <v>C</v>
      </c>
      <c r="E98" s="25" t="n">
        <f aca="false">IFERROR(Tabla2[[#This Row],[Precio de Cliente neto]]/(1+Tabla2[[#This Row],[Variacion]]),"-")</f>
        <v>140.24997</v>
      </c>
      <c r="F98" s="26" t="n">
        <v>0.199999900178232</v>
      </c>
    </row>
    <row r="99" customFormat="false" ht="15" hidden="false" customHeight="false" outlineLevel="0" collapsed="false">
      <c r="A99" s="17" t="n">
        <v>6241</v>
      </c>
      <c r="B99" s="17" t="s">
        <v>1794</v>
      </c>
      <c r="C99" s="23" t="n">
        <f aca="false">VLOOKUP(Tabla2[[#This Row],[Codigo]],Tabla1[[Codigo]:[Mejor Precio Neto]],4,0)</f>
        <v>168.29995</v>
      </c>
      <c r="D99" s="24" t="str">
        <f aca="false">VLOOKUP(Tabla2[[#This Row],[Codigo]],Tabla1[[Codigo]:[Tipo]],6,0)</f>
        <v>C</v>
      </c>
      <c r="E99" s="25" t="n">
        <f aca="false">IFERROR(Tabla2[[#This Row],[Precio de Cliente neto]]/(1+Tabla2[[#This Row],[Variacion]]),"-")</f>
        <v>140.24997</v>
      </c>
      <c r="F99" s="26" t="n">
        <v>0.199999900178232</v>
      </c>
    </row>
    <row r="100" customFormat="false" ht="15" hidden="false" customHeight="false" outlineLevel="0" collapsed="false">
      <c r="A100" s="17" t="n">
        <v>6295</v>
      </c>
      <c r="B100" s="17" t="s">
        <v>1813</v>
      </c>
      <c r="C100" s="23" t="n">
        <f aca="false">VLOOKUP(Tabla2[[#This Row],[Codigo]],Tabla1[[Codigo]:[Mejor Precio Neto]],4,0)</f>
        <v>168.29995</v>
      </c>
      <c r="D100" s="24" t="str">
        <f aca="false">VLOOKUP(Tabla2[[#This Row],[Codigo]],Tabla1[[Codigo]:[Tipo]],6,0)</f>
        <v>C</v>
      </c>
      <c r="E100" s="25" t="n">
        <f aca="false">IFERROR(Tabla2[[#This Row],[Precio de Cliente neto]]/(1+Tabla2[[#This Row],[Variacion]]),"-")</f>
        <v>140.24997</v>
      </c>
      <c r="F100" s="26" t="n">
        <v>0.199999900178232</v>
      </c>
    </row>
    <row r="101" customFormat="false" ht="15" hidden="false" customHeight="false" outlineLevel="0" collapsed="false">
      <c r="A101" s="17" t="n">
        <v>6308</v>
      </c>
      <c r="B101" s="17" t="s">
        <v>1822</v>
      </c>
      <c r="C101" s="23" t="n">
        <f aca="false">VLOOKUP(Tabla2[[#This Row],[Codigo]],Tabla1[[Codigo]:[Mejor Precio Neto]],4,0)</f>
        <v>336.5999</v>
      </c>
      <c r="D101" s="24" t="str">
        <f aca="false">VLOOKUP(Tabla2[[#This Row],[Codigo]],Tabla1[[Codigo]:[Tipo]],6,0)</f>
        <v>C</v>
      </c>
      <c r="E101" s="25" t="n">
        <f aca="false">IFERROR(Tabla2[[#This Row],[Precio de Cliente neto]]/(1+Tabla2[[#This Row],[Variacion]]),"-")</f>
        <v>280.49994</v>
      </c>
      <c r="F101" s="26" t="n">
        <v>0.199999900178232</v>
      </c>
    </row>
    <row r="102" customFormat="false" ht="15" hidden="false" customHeight="false" outlineLevel="0" collapsed="false">
      <c r="A102" s="17" t="n">
        <v>6320</v>
      </c>
      <c r="B102" s="17" t="s">
        <v>1831</v>
      </c>
      <c r="C102" s="23" t="n">
        <f aca="false">VLOOKUP(Tabla2[[#This Row],[Codigo]],Tabla1[[Codigo]:[Mejor Precio Neto]],4,0)</f>
        <v>336.5999</v>
      </c>
      <c r="D102" s="24" t="str">
        <f aca="false">VLOOKUP(Tabla2[[#This Row],[Codigo]],Tabla1[[Codigo]:[Tipo]],6,0)</f>
        <v>C</v>
      </c>
      <c r="E102" s="25" t="n">
        <f aca="false">IFERROR(Tabla2[[#This Row],[Precio de Cliente neto]]/(1+Tabla2[[#This Row],[Variacion]]),"-")</f>
        <v>280.49994</v>
      </c>
      <c r="F102" s="26" t="n">
        <v>0.199999900178232</v>
      </c>
    </row>
    <row r="103" customFormat="false" ht="15" hidden="false" customHeight="false" outlineLevel="0" collapsed="false">
      <c r="A103" s="17" t="n">
        <v>6395</v>
      </c>
      <c r="B103" s="17" t="s">
        <v>1847</v>
      </c>
      <c r="C103" s="23" t="n">
        <f aca="false">VLOOKUP(Tabla2[[#This Row],[Codigo]],Tabla1[[Codigo]:[Mejor Precio Neto]],4,0)</f>
        <v>168.29995</v>
      </c>
      <c r="D103" s="24" t="str">
        <f aca="false">VLOOKUP(Tabla2[[#This Row],[Codigo]],Tabla1[[Codigo]:[Tipo]],6,0)</f>
        <v>C</v>
      </c>
      <c r="E103" s="25" t="n">
        <f aca="false">IFERROR(Tabla2[[#This Row],[Precio de Cliente neto]]/(1+Tabla2[[#This Row],[Variacion]]),"-")</f>
        <v>140.24997</v>
      </c>
      <c r="F103" s="26" t="n">
        <v>0.199999900178232</v>
      </c>
    </row>
    <row r="104" customFormat="false" ht="15" hidden="false" customHeight="false" outlineLevel="0" collapsed="false">
      <c r="A104" s="17" t="n">
        <v>6588</v>
      </c>
      <c r="B104" s="17" t="s">
        <v>1885</v>
      </c>
      <c r="C104" s="23" t="n">
        <f aca="false">VLOOKUP(Tabla2[[#This Row],[Codigo]],Tabla1[[Codigo]:[Mejor Precio Neto]],4,0)</f>
        <v>168.29995</v>
      </c>
      <c r="D104" s="24" t="str">
        <f aca="false">VLOOKUP(Tabla2[[#This Row],[Codigo]],Tabla1[[Codigo]:[Tipo]],6,0)</f>
        <v>C</v>
      </c>
      <c r="E104" s="25" t="n">
        <f aca="false">IFERROR(Tabla2[[#This Row],[Precio de Cliente neto]]/(1+Tabla2[[#This Row],[Variacion]]),"-")</f>
        <v>140.24997</v>
      </c>
      <c r="F104" s="26" t="n">
        <v>0.199999900178232</v>
      </c>
    </row>
    <row r="105" customFormat="false" ht="15" hidden="false" customHeight="false" outlineLevel="0" collapsed="false">
      <c r="A105" s="17" t="n">
        <v>6589</v>
      </c>
      <c r="B105" s="17" t="s">
        <v>1886</v>
      </c>
      <c r="C105" s="23" t="n">
        <f aca="false">VLOOKUP(Tabla2[[#This Row],[Codigo]],Tabla1[[Codigo]:[Mejor Precio Neto]],4,0)</f>
        <v>168.29995</v>
      </c>
      <c r="D105" s="24" t="str">
        <f aca="false">VLOOKUP(Tabla2[[#This Row],[Codigo]],Tabla1[[Codigo]:[Tipo]],6,0)</f>
        <v>C</v>
      </c>
      <c r="E105" s="25" t="n">
        <f aca="false">IFERROR(Tabla2[[#This Row],[Precio de Cliente neto]]/(1+Tabla2[[#This Row],[Variacion]]),"-")</f>
        <v>140.24997</v>
      </c>
      <c r="F105" s="26" t="n">
        <v>0.199999900178232</v>
      </c>
    </row>
    <row r="106" customFormat="false" ht="15" hidden="false" customHeight="false" outlineLevel="0" collapsed="false">
      <c r="A106" s="17" t="n">
        <v>6631</v>
      </c>
      <c r="B106" s="17" t="s">
        <v>1891</v>
      </c>
      <c r="C106" s="23" t="n">
        <f aca="false">VLOOKUP(Tabla2[[#This Row],[Codigo]],Tabla1[[Codigo]:[Mejor Precio Neto]],4,0)</f>
        <v>168.29995</v>
      </c>
      <c r="D106" s="24" t="str">
        <f aca="false">VLOOKUP(Tabla2[[#This Row],[Codigo]],Tabla1[[Codigo]:[Tipo]],6,0)</f>
        <v>C</v>
      </c>
      <c r="E106" s="25" t="n">
        <f aca="false">IFERROR(Tabla2[[#This Row],[Precio de Cliente neto]]/(1+Tabla2[[#This Row],[Variacion]]),"-")</f>
        <v>140.24997</v>
      </c>
      <c r="F106" s="26" t="n">
        <v>0.199999900178232</v>
      </c>
    </row>
    <row r="107" customFormat="false" ht="15" hidden="false" customHeight="false" outlineLevel="0" collapsed="false">
      <c r="A107" s="17" t="n">
        <v>6632</v>
      </c>
      <c r="B107" s="17" t="s">
        <v>1892</v>
      </c>
      <c r="C107" s="23" t="n">
        <f aca="false">VLOOKUP(Tabla2[[#This Row],[Codigo]],Tabla1[[Codigo]:[Mejor Precio Neto]],4,0)</f>
        <v>168.29995</v>
      </c>
      <c r="D107" s="24" t="str">
        <f aca="false">VLOOKUP(Tabla2[[#This Row],[Codigo]],Tabla1[[Codigo]:[Tipo]],6,0)</f>
        <v>C</v>
      </c>
      <c r="E107" s="25" t="n">
        <f aca="false">IFERROR(Tabla2[[#This Row],[Precio de Cliente neto]]/(1+Tabla2[[#This Row],[Variacion]]),"-")</f>
        <v>140.24997</v>
      </c>
      <c r="F107" s="26" t="n">
        <v>0.199999900178232</v>
      </c>
    </row>
    <row r="108" customFormat="false" ht="15" hidden="false" customHeight="false" outlineLevel="0" collapsed="false">
      <c r="A108" s="17" t="n">
        <v>6234</v>
      </c>
      <c r="B108" s="17" t="s">
        <v>1787</v>
      </c>
      <c r="C108" s="23" t="n">
        <f aca="false">VLOOKUP(Tabla2[[#This Row],[Codigo]],Tabla1[[Codigo]:[Mejor Precio Neto]],4,0)</f>
        <v>134.63989</v>
      </c>
      <c r="D108" s="24" t="str">
        <f aca="false">VLOOKUP(Tabla2[[#This Row],[Codigo]],Tabla1[[Codigo]:[Tipo]],6,0)</f>
        <v>C</v>
      </c>
      <c r="E108" s="25" t="n">
        <f aca="false">IFERROR(Tabla2[[#This Row],[Precio de Cliente neto]]/(1+Tabla2[[#This Row],[Variacion]]),"-")</f>
        <v>112.19992</v>
      </c>
      <c r="F108" s="26" t="n">
        <v>0.199999875222728</v>
      </c>
    </row>
    <row r="109" customFormat="false" ht="15" hidden="false" customHeight="false" outlineLevel="0" collapsed="false">
      <c r="A109" s="17" t="n">
        <v>6043</v>
      </c>
      <c r="B109" s="17" t="s">
        <v>1675</v>
      </c>
      <c r="C109" s="23" t="n">
        <f aca="false">VLOOKUP(Tabla2[[#This Row],[Codigo]],Tabla1[[Codigo]:[Mejor Precio Neto]],4,0)</f>
        <v>134.63996</v>
      </c>
      <c r="D109" s="24" t="str">
        <f aca="false">VLOOKUP(Tabla2[[#This Row],[Codigo]],Tabla1[[Codigo]:[Tipo]],6,0)</f>
        <v>C</v>
      </c>
      <c r="E109" s="25" t="n">
        <f aca="false">IFERROR(Tabla2[[#This Row],[Precio de Cliente neto]]/(1+Tabla2[[#This Row],[Variacion]]),"-")</f>
        <v>112.19999</v>
      </c>
      <c r="F109" s="26" t="n">
        <v>0.199999750445611</v>
      </c>
    </row>
    <row r="110" customFormat="false" ht="15" hidden="false" customHeight="false" outlineLevel="0" collapsed="false">
      <c r="A110" s="17" t="n">
        <v>6044</v>
      </c>
      <c r="B110" s="17" t="s">
        <v>1676</v>
      </c>
      <c r="C110" s="23" t="n">
        <f aca="false">VLOOKUP(Tabla2[[#This Row],[Codigo]],Tabla1[[Codigo]:[Mejor Precio Neto]],4,0)</f>
        <v>134.63996</v>
      </c>
      <c r="D110" s="24" t="str">
        <f aca="false">VLOOKUP(Tabla2[[#This Row],[Codigo]],Tabla1[[Codigo]:[Tipo]],6,0)</f>
        <v>C</v>
      </c>
      <c r="E110" s="25" t="n">
        <f aca="false">IFERROR(Tabla2[[#This Row],[Precio de Cliente neto]]/(1+Tabla2[[#This Row],[Variacion]]),"-")</f>
        <v>112.19999</v>
      </c>
      <c r="F110" s="26" t="n">
        <v>0.199999750445611</v>
      </c>
    </row>
    <row r="111" customFormat="false" ht="15" hidden="false" customHeight="false" outlineLevel="0" collapsed="false">
      <c r="A111" s="17" t="n">
        <v>6251</v>
      </c>
      <c r="B111" s="17" t="s">
        <v>1802</v>
      </c>
      <c r="C111" s="23" t="n">
        <f aca="false">VLOOKUP(Tabla2[[#This Row],[Codigo]],Tabla1[[Codigo]:[Mejor Precio Neto]],4,0)</f>
        <v>134.63996</v>
      </c>
      <c r="D111" s="24" t="str">
        <f aca="false">VLOOKUP(Tabla2[[#This Row],[Codigo]],Tabla1[[Codigo]:[Tipo]],6,0)</f>
        <v>C</v>
      </c>
      <c r="E111" s="25" t="n">
        <f aca="false">IFERROR(Tabla2[[#This Row],[Precio de Cliente neto]]/(1+Tabla2[[#This Row],[Variacion]]),"-")</f>
        <v>112.19999</v>
      </c>
      <c r="F111" s="26" t="n">
        <v>0.199999750445611</v>
      </c>
    </row>
    <row r="112" customFormat="false" ht="15" hidden="false" customHeight="false" outlineLevel="0" collapsed="false">
      <c r="A112" s="17" t="n">
        <v>6329</v>
      </c>
      <c r="B112" s="17" t="s">
        <v>1837</v>
      </c>
      <c r="C112" s="23" t="n">
        <f aca="false">VLOOKUP(Tabla2[[#This Row],[Codigo]],Tabla1[[Codigo]:[Mejor Precio Neto]],4,0)</f>
        <v>134.63996</v>
      </c>
      <c r="D112" s="24" t="str">
        <f aca="false">VLOOKUP(Tabla2[[#This Row],[Codigo]],Tabla1[[Codigo]:[Tipo]],6,0)</f>
        <v>C</v>
      </c>
      <c r="E112" s="25" t="n">
        <f aca="false">IFERROR(Tabla2[[#This Row],[Precio de Cliente neto]]/(1+Tabla2[[#This Row],[Variacion]]),"-")</f>
        <v>112.19999</v>
      </c>
      <c r="F112" s="26" t="n">
        <v>0.199999750445611</v>
      </c>
    </row>
    <row r="113" customFormat="false" ht="15" hidden="false" customHeight="false" outlineLevel="0" collapsed="false">
      <c r="A113" s="17" t="n">
        <v>6041</v>
      </c>
      <c r="B113" s="17" t="s">
        <v>1674</v>
      </c>
      <c r="C113" s="23" t="n">
        <f aca="false">VLOOKUP(Tabla2[[#This Row],[Codigo]],Tabla1[[Codigo]:[Mejor Precio Neto]],4,0)</f>
        <v>100.9799</v>
      </c>
      <c r="D113" s="24" t="str">
        <f aca="false">VLOOKUP(Tabla2[[#This Row],[Codigo]],Tabla1[[Codigo]:[Tipo]],6,0)</f>
        <v>C</v>
      </c>
      <c r="E113" s="25" t="n">
        <f aca="false">IFERROR(Tabla2[[#This Row],[Precio de Cliente neto]]/(1+Tabla2[[#This Row],[Variacion]]),"-")</f>
        <v>84.14994</v>
      </c>
      <c r="F113" s="26" t="n">
        <v>0.199999667260607</v>
      </c>
    </row>
    <row r="114" customFormat="false" ht="15" hidden="false" customHeight="false" outlineLevel="0" collapsed="false">
      <c r="A114" s="17" t="n">
        <v>6087</v>
      </c>
      <c r="B114" s="17" t="s">
        <v>1693</v>
      </c>
      <c r="C114" s="23" t="n">
        <f aca="false">VLOOKUP(Tabla2[[#This Row],[Codigo]],Tabla1[[Codigo]:[Mejor Precio Neto]],4,0)</f>
        <v>100.9799</v>
      </c>
      <c r="D114" s="24" t="str">
        <f aca="false">VLOOKUP(Tabla2[[#This Row],[Codigo]],Tabla1[[Codigo]:[Tipo]],6,0)</f>
        <v>C</v>
      </c>
      <c r="E114" s="25" t="n">
        <f aca="false">IFERROR(Tabla2[[#This Row],[Precio de Cliente neto]]/(1+Tabla2[[#This Row],[Variacion]]),"-")</f>
        <v>84.14994</v>
      </c>
      <c r="F114" s="26" t="n">
        <v>0.199999667260607</v>
      </c>
    </row>
    <row r="115" customFormat="false" ht="15" hidden="false" customHeight="false" outlineLevel="0" collapsed="false">
      <c r="A115" s="17" t="n">
        <v>6247</v>
      </c>
      <c r="B115" s="17" t="s">
        <v>1799</v>
      </c>
      <c r="C115" s="23" t="n">
        <f aca="false">VLOOKUP(Tabla2[[#This Row],[Codigo]],Tabla1[[Codigo]:[Mejor Precio Neto]],4,0)</f>
        <v>100.9799</v>
      </c>
      <c r="D115" s="24" t="str">
        <f aca="false">VLOOKUP(Tabla2[[#This Row],[Codigo]],Tabla1[[Codigo]:[Tipo]],6,0)</f>
        <v>C</v>
      </c>
      <c r="E115" s="25" t="n">
        <f aca="false">IFERROR(Tabla2[[#This Row],[Precio de Cliente neto]]/(1+Tabla2[[#This Row],[Variacion]]),"-")</f>
        <v>84.14994</v>
      </c>
      <c r="F115" s="26" t="n">
        <v>0.199999667260607</v>
      </c>
    </row>
    <row r="116" customFormat="false" ht="15" hidden="false" customHeight="false" outlineLevel="0" collapsed="false">
      <c r="A116" s="17" t="n">
        <v>6633</v>
      </c>
      <c r="B116" s="17" t="s">
        <v>1893</v>
      </c>
      <c r="C116" s="23" t="n">
        <f aca="false">VLOOKUP(Tabla2[[#This Row],[Codigo]],Tabla1[[Codigo]:[Mejor Precio Neto]],4,0)</f>
        <v>100.9799</v>
      </c>
      <c r="D116" s="24" t="str">
        <f aca="false">VLOOKUP(Tabla2[[#This Row],[Codigo]],Tabla1[[Codigo]:[Tipo]],6,0)</f>
        <v>C</v>
      </c>
      <c r="E116" s="25" t="n">
        <f aca="false">IFERROR(Tabla2[[#This Row],[Precio de Cliente neto]]/(1+Tabla2[[#This Row],[Variacion]]),"-")</f>
        <v>84.14994</v>
      </c>
      <c r="F116" s="26" t="n">
        <v>0.199999667260607</v>
      </c>
    </row>
    <row r="117" customFormat="false" ht="15" hidden="false" customHeight="false" outlineLevel="0" collapsed="false">
      <c r="A117" s="17" t="n">
        <v>6328</v>
      </c>
      <c r="B117" s="17" t="s">
        <v>1836</v>
      </c>
      <c r="C117" s="23" t="n">
        <f aca="false">VLOOKUP(Tabla2[[#This Row],[Codigo]],Tabla1[[Codigo]:[Mejor Precio Neto]],4,0)</f>
        <v>151.46992</v>
      </c>
      <c r="D117" s="24" t="str">
        <f aca="false">VLOOKUP(Tabla2[[#This Row],[Codigo]],Tabla1[[Codigo]:[Tipo]],6,0)</f>
        <v>C</v>
      </c>
      <c r="E117" s="25" t="n">
        <f aca="false">IFERROR(Tabla2[[#This Row],[Precio de Cliente neto]]/(1+Tabla2[[#This Row],[Variacion]]),"-")</f>
        <v>126.22498</v>
      </c>
      <c r="F117" s="26" t="n">
        <v>0.199999556347721</v>
      </c>
    </row>
    <row r="118" customFormat="false" ht="15" hidden="false" customHeight="false" outlineLevel="0" collapsed="false">
      <c r="A118" s="17" t="n">
        <v>6097</v>
      </c>
      <c r="B118" s="17" t="s">
        <v>1700</v>
      </c>
      <c r="C118" s="23" t="n">
        <f aca="false">VLOOKUP(Tabla2[[#This Row],[Codigo]],Tabla1[[Codigo]:[Mejor Precio Neto]],4,0)</f>
        <v>112.19999</v>
      </c>
      <c r="D118" s="24" t="str">
        <f aca="false">VLOOKUP(Tabla2[[#This Row],[Codigo]],Tabla1[[Codigo]:[Tipo]],6,0)</f>
        <v>C</v>
      </c>
      <c r="E118" s="25" t="n">
        <f aca="false">IFERROR(Tabla2[[#This Row],[Precio de Cliente neto]]/(1+Tabla2[[#This Row],[Variacion]]),"-")</f>
        <v>93.60232</v>
      </c>
      <c r="F118" s="26" t="n">
        <v>0.198688130807014</v>
      </c>
    </row>
    <row r="119" customFormat="false" ht="15" hidden="false" customHeight="false" outlineLevel="0" collapsed="false">
      <c r="A119" s="17" t="n">
        <v>6089</v>
      </c>
      <c r="B119" s="17" t="s">
        <v>1695</v>
      </c>
      <c r="C119" s="23" t="n">
        <f aca="false">VLOOKUP(Tabla2[[#This Row],[Codigo]],Tabla1[[Codigo]:[Mejor Precio Neto]],4,0)</f>
        <v>308.54992</v>
      </c>
      <c r="D119" s="24" t="str">
        <f aca="false">VLOOKUP(Tabla2[[#This Row],[Codigo]],Tabla1[[Codigo]:[Tipo]],6,0)</f>
        <v>C</v>
      </c>
      <c r="E119" s="25" t="n">
        <f aca="false">IFERROR(Tabla2[[#This Row],[Precio de Cliente neto]]/(1+Tabla2[[#This Row],[Variacion]]),"-")</f>
        <v>258.0599</v>
      </c>
      <c r="F119" s="26" t="n">
        <v>0.195652327231003</v>
      </c>
    </row>
    <row r="120" customFormat="false" ht="15" hidden="false" customHeight="false" outlineLevel="0" collapsed="false">
      <c r="A120" s="17" t="n">
        <v>6198</v>
      </c>
      <c r="B120" s="17" t="s">
        <v>1764</v>
      </c>
      <c r="C120" s="23" t="n">
        <f aca="false">VLOOKUP(Tabla2[[#This Row],[Codigo]],Tabla1[[Codigo]:[Mejor Precio Neto]],4,0)</f>
        <v>308.54992</v>
      </c>
      <c r="D120" s="24" t="str">
        <f aca="false">VLOOKUP(Tabla2[[#This Row],[Codigo]],Tabla1[[Codigo]:[Tipo]],6,0)</f>
        <v>C</v>
      </c>
      <c r="E120" s="25" t="n">
        <f aca="false">IFERROR(Tabla2[[#This Row],[Precio de Cliente neto]]/(1+Tabla2[[#This Row],[Variacion]]),"-")</f>
        <v>258.0599</v>
      </c>
      <c r="F120" s="26" t="n">
        <v>0.195652327231003</v>
      </c>
    </row>
    <row r="121" customFormat="false" ht="15" hidden="false" customHeight="false" outlineLevel="0" collapsed="false">
      <c r="A121" s="17" t="n">
        <v>6173</v>
      </c>
      <c r="B121" s="17" t="s">
        <v>1757</v>
      </c>
      <c r="C121" s="23" t="n">
        <f aca="false">VLOOKUP(Tabla2[[#This Row],[Codigo]],Tabla1[[Codigo]:[Mejor Precio Neto]],4,0)</f>
        <v>241.22994</v>
      </c>
      <c r="D121" s="24" t="str">
        <f aca="false">VLOOKUP(Tabla2[[#This Row],[Codigo]],Tabla1[[Codigo]:[Tipo]],6,0)</f>
        <v>C</v>
      </c>
      <c r="E121" s="25" t="n">
        <f aca="false">IFERROR(Tabla2[[#This Row],[Precio de Cliente neto]]/(1+Tabla2[[#This Row],[Variacion]]),"-")</f>
        <v>201.95994</v>
      </c>
      <c r="F121" s="26" t="n">
        <v>0.194444502211676</v>
      </c>
    </row>
    <row r="122" customFormat="false" ht="15" hidden="false" customHeight="false" outlineLevel="0" collapsed="false">
      <c r="A122" s="17" t="n">
        <v>6392</v>
      </c>
      <c r="B122" s="17" t="s">
        <v>1844</v>
      </c>
      <c r="C122" s="23" t="n">
        <f aca="false">VLOOKUP(Tabla2[[#This Row],[Codigo]],Tabla1[[Codigo]:[Mejor Precio Neto]],4,0)</f>
        <v>603.07478</v>
      </c>
      <c r="D122" s="24" t="str">
        <f aca="false">VLOOKUP(Tabla2[[#This Row],[Codigo]],Tabla1[[Codigo]:[Tipo]],6,0)</f>
        <v>C</v>
      </c>
      <c r="E122" s="25" t="n">
        <f aca="false">IFERROR(Tabla2[[#This Row],[Precio de Cliente neto]]/(1+Tabla2[[#This Row],[Variacion]]),"-")</f>
        <v>504.89985</v>
      </c>
      <c r="F122" s="26" t="n">
        <v>0.19444436357032</v>
      </c>
    </row>
    <row r="123" customFormat="false" ht="15" hidden="false" customHeight="false" outlineLevel="0" collapsed="false">
      <c r="A123" s="17" t="n">
        <v>6393</v>
      </c>
      <c r="B123" s="17" t="s">
        <v>1845</v>
      </c>
      <c r="C123" s="23" t="n">
        <f aca="false">VLOOKUP(Tabla2[[#This Row],[Codigo]],Tabla1[[Codigo]:[Mejor Precio Neto]],4,0)</f>
        <v>603.07478</v>
      </c>
      <c r="D123" s="24" t="str">
        <f aca="false">VLOOKUP(Tabla2[[#This Row],[Codigo]],Tabla1[[Codigo]:[Tipo]],6,0)</f>
        <v>C</v>
      </c>
      <c r="E123" s="25" t="n">
        <f aca="false">IFERROR(Tabla2[[#This Row],[Precio de Cliente neto]]/(1+Tabla2[[#This Row],[Variacion]]),"-")</f>
        <v>504.89985</v>
      </c>
      <c r="F123" s="26" t="n">
        <v>0.19444436357032</v>
      </c>
    </row>
    <row r="124" customFormat="false" ht="15" hidden="false" customHeight="false" outlineLevel="0" collapsed="false">
      <c r="A124" s="17" t="n">
        <v>6223</v>
      </c>
      <c r="B124" s="17" t="s">
        <v>1781</v>
      </c>
      <c r="C124" s="23" t="n">
        <f aca="false">VLOOKUP(Tabla2[[#This Row],[Codigo]],Tabla1[[Codigo]:[Mejor Precio Neto]],4,0)</f>
        <v>207.56995</v>
      </c>
      <c r="D124" s="24" t="str">
        <f aca="false">VLOOKUP(Tabla2[[#This Row],[Codigo]],Tabla1[[Codigo]:[Tipo]],6,0)</f>
        <v>C</v>
      </c>
      <c r="E124" s="25" t="n">
        <f aca="false">IFERROR(Tabla2[[#This Row],[Precio de Cliente neto]]/(1+Tabla2[[#This Row],[Variacion]]),"-")</f>
        <v>173.90996</v>
      </c>
      <c r="F124" s="26" t="n">
        <v>0.193548374112673</v>
      </c>
    </row>
    <row r="125" customFormat="false" ht="15" hidden="false" customHeight="false" outlineLevel="0" collapsed="false">
      <c r="A125" s="17" t="n">
        <v>6155</v>
      </c>
      <c r="B125" s="17" t="s">
        <v>1739</v>
      </c>
      <c r="C125" s="23" t="n">
        <f aca="false">VLOOKUP(Tabla2[[#This Row],[Codigo]],Tabla1[[Codigo]:[Mejor Precio Neto]],4,0)</f>
        <v>173.90996</v>
      </c>
      <c r="D125" s="24" t="str">
        <f aca="false">VLOOKUP(Tabla2[[#This Row],[Codigo]],Tabla1[[Codigo]:[Tipo]],6,0)</f>
        <v>C</v>
      </c>
      <c r="E125" s="25" t="n">
        <f aca="false">IFERROR(Tabla2[[#This Row],[Precio de Cliente neto]]/(1+Tabla2[[#This Row],[Variacion]]),"-")</f>
        <v>145.85998</v>
      </c>
      <c r="F125" s="26" t="n">
        <v>0.192307581558698</v>
      </c>
    </row>
    <row r="126" customFormat="false" ht="15" hidden="false" customHeight="false" outlineLevel="0" collapsed="false">
      <c r="A126" s="17" t="n">
        <v>6157</v>
      </c>
      <c r="B126" s="17" t="s">
        <v>1741</v>
      </c>
      <c r="C126" s="23" t="n">
        <f aca="false">VLOOKUP(Tabla2[[#This Row],[Codigo]],Tabla1[[Codigo]:[Mejor Precio Neto]],4,0)</f>
        <v>173.90996</v>
      </c>
      <c r="D126" s="24" t="str">
        <f aca="false">VLOOKUP(Tabla2[[#This Row],[Codigo]],Tabla1[[Codigo]:[Tipo]],6,0)</f>
        <v>C</v>
      </c>
      <c r="E126" s="25" t="n">
        <f aca="false">IFERROR(Tabla2[[#This Row],[Precio de Cliente neto]]/(1+Tabla2[[#This Row],[Variacion]]),"-")</f>
        <v>145.85998</v>
      </c>
      <c r="F126" s="26" t="n">
        <v>0.192307581558698</v>
      </c>
    </row>
    <row r="127" customFormat="false" ht="15" hidden="false" customHeight="false" outlineLevel="0" collapsed="false">
      <c r="A127" s="17" t="n">
        <v>6171</v>
      </c>
      <c r="B127" s="17" t="s">
        <v>1755</v>
      </c>
      <c r="C127" s="23" t="n">
        <f aca="false">VLOOKUP(Tabla2[[#This Row],[Codigo]],Tabla1[[Codigo]:[Mejor Precio Neto]],4,0)</f>
        <v>173.90996</v>
      </c>
      <c r="D127" s="24" t="str">
        <f aca="false">VLOOKUP(Tabla2[[#This Row],[Codigo]],Tabla1[[Codigo]:[Tipo]],6,0)</f>
        <v>C</v>
      </c>
      <c r="E127" s="25" t="n">
        <f aca="false">IFERROR(Tabla2[[#This Row],[Precio de Cliente neto]]/(1+Tabla2[[#This Row],[Variacion]]),"-")</f>
        <v>145.85998</v>
      </c>
      <c r="F127" s="26" t="n">
        <v>0.192307581558698</v>
      </c>
    </row>
    <row r="128" customFormat="false" ht="15" hidden="false" customHeight="false" outlineLevel="0" collapsed="false">
      <c r="A128" s="17" t="n">
        <v>6394</v>
      </c>
      <c r="B128" s="17" t="s">
        <v>1846</v>
      </c>
      <c r="C128" s="23" t="n">
        <f aca="false">VLOOKUP(Tabla2[[#This Row],[Codigo]],Tabla1[[Codigo]:[Mejor Precio Neto]],4,0)</f>
        <v>173.90996</v>
      </c>
      <c r="D128" s="24" t="str">
        <f aca="false">VLOOKUP(Tabla2[[#This Row],[Codigo]],Tabla1[[Codigo]:[Tipo]],6,0)</f>
        <v>C</v>
      </c>
      <c r="E128" s="25" t="n">
        <f aca="false">IFERROR(Tabla2[[#This Row],[Precio de Cliente neto]]/(1+Tabla2[[#This Row],[Variacion]]),"-")</f>
        <v>145.85998</v>
      </c>
      <c r="F128" s="26" t="n">
        <v>0.192307581558698</v>
      </c>
    </row>
    <row r="129" customFormat="false" ht="15" hidden="false" customHeight="false" outlineLevel="0" collapsed="false">
      <c r="A129" s="17" t="n">
        <v>6218</v>
      </c>
      <c r="B129" s="17" t="s">
        <v>1777</v>
      </c>
      <c r="C129" s="23" t="n">
        <f aca="false">VLOOKUP(Tabla2[[#This Row],[Codigo]],Tabla1[[Codigo]:[Mejor Precio Neto]],4,0)</f>
        <v>140.24997</v>
      </c>
      <c r="D129" s="24" t="str">
        <f aca="false">VLOOKUP(Tabla2[[#This Row],[Codigo]],Tabla1[[Codigo]:[Tipo]],6,0)</f>
        <v>C</v>
      </c>
      <c r="E129" s="25" t="n">
        <f aca="false">IFERROR(Tabla2[[#This Row],[Precio de Cliente neto]]/(1+Tabla2[[#This Row],[Variacion]]),"-")</f>
        <v>117.80993</v>
      </c>
      <c r="F129" s="26" t="n">
        <v>0.190476643182794</v>
      </c>
    </row>
    <row r="130" customFormat="false" ht="15" hidden="false" customHeight="false" outlineLevel="0" collapsed="false">
      <c r="A130" s="17" t="n">
        <v>6219</v>
      </c>
      <c r="B130" s="17" t="s">
        <v>1778</v>
      </c>
      <c r="C130" s="23" t="n">
        <f aca="false">VLOOKUP(Tabla2[[#This Row],[Codigo]],Tabla1[[Codigo]:[Mejor Precio Neto]],4,0)</f>
        <v>140.24997</v>
      </c>
      <c r="D130" s="24" t="str">
        <f aca="false">VLOOKUP(Tabla2[[#This Row],[Codigo]],Tabla1[[Codigo]:[Tipo]],6,0)</f>
        <v>C</v>
      </c>
      <c r="E130" s="25" t="n">
        <f aca="false">IFERROR(Tabla2[[#This Row],[Precio de Cliente neto]]/(1+Tabla2[[#This Row],[Variacion]]),"-")</f>
        <v>117.80993</v>
      </c>
      <c r="F130" s="26" t="n">
        <v>0.190476643182794</v>
      </c>
    </row>
    <row r="131" customFormat="false" ht="15" hidden="false" customHeight="false" outlineLevel="0" collapsed="false">
      <c r="A131" s="17" t="n">
        <v>6088</v>
      </c>
      <c r="B131" s="17" t="s">
        <v>1694</v>
      </c>
      <c r="C131" s="23" t="n">
        <f aca="false">VLOOKUP(Tabla2[[#This Row],[Codigo]],Tabla1[[Codigo]:[Mejor Precio Neto]],4,0)</f>
        <v>140.25004</v>
      </c>
      <c r="D131" s="24" t="str">
        <f aca="false">VLOOKUP(Tabla2[[#This Row],[Codigo]],Tabla1[[Codigo]:[Tipo]],6,0)</f>
        <v>C</v>
      </c>
      <c r="E131" s="25" t="n">
        <f aca="false">IFERROR(Tabla2[[#This Row],[Precio de Cliente neto]]/(1+Tabla2[[#This Row],[Variacion]]),"-")</f>
        <v>117.81</v>
      </c>
      <c r="F131" s="26" t="n">
        <v>0.190476530005942</v>
      </c>
    </row>
    <row r="132" customFormat="false" ht="15" hidden="false" customHeight="false" outlineLevel="0" collapsed="false">
      <c r="A132" s="17" t="n">
        <v>6305</v>
      </c>
      <c r="B132" s="17" t="s">
        <v>1819</v>
      </c>
      <c r="C132" s="23" t="n">
        <f aca="false">VLOOKUP(Tabla2[[#This Row],[Codigo]],Tabla1[[Codigo]:[Mejor Precio Neto]],4,0)</f>
        <v>140.25004</v>
      </c>
      <c r="D132" s="24" t="str">
        <f aca="false">VLOOKUP(Tabla2[[#This Row],[Codigo]],Tabla1[[Codigo]:[Tipo]],6,0)</f>
        <v>C</v>
      </c>
      <c r="E132" s="25" t="n">
        <f aca="false">IFERROR(Tabla2[[#This Row],[Precio de Cliente neto]]/(1+Tabla2[[#This Row],[Variacion]]),"-")</f>
        <v>117.81</v>
      </c>
      <c r="F132" s="26" t="n">
        <v>0.190476530005942</v>
      </c>
    </row>
    <row r="133" customFormat="false" ht="15" hidden="false" customHeight="false" outlineLevel="0" collapsed="false">
      <c r="A133" s="17" t="n">
        <v>6148</v>
      </c>
      <c r="B133" s="17" t="s">
        <v>1733</v>
      </c>
      <c r="C133" s="23" t="n">
        <f aca="false">VLOOKUP(Tabla2[[#This Row],[Codigo]],Tabla1[[Codigo]:[Mejor Precio Neto]],4,0)</f>
        <v>140.2499</v>
      </c>
      <c r="D133" s="24" t="str">
        <f aca="false">VLOOKUP(Tabla2[[#This Row],[Codigo]],Tabla1[[Codigo]:[Tipo]],6,0)</f>
        <v>C</v>
      </c>
      <c r="E133" s="25" t="n">
        <f aca="false">IFERROR(Tabla2[[#This Row],[Precio de Cliente neto]]/(1+Tabla2[[#This Row],[Variacion]]),"-")</f>
        <v>117.80993</v>
      </c>
      <c r="F133" s="26" t="n">
        <v>0.190476049005377</v>
      </c>
    </row>
    <row r="134" customFormat="false" ht="15" hidden="false" customHeight="false" outlineLevel="0" collapsed="false">
      <c r="A134" s="17" t="n">
        <v>6149</v>
      </c>
      <c r="B134" s="17" t="s">
        <v>1734</v>
      </c>
      <c r="C134" s="23" t="n">
        <f aca="false">VLOOKUP(Tabla2[[#This Row],[Codigo]],Tabla1[[Codigo]:[Mejor Precio Neto]],4,0)</f>
        <v>140.2499</v>
      </c>
      <c r="D134" s="24" t="str">
        <f aca="false">VLOOKUP(Tabla2[[#This Row],[Codigo]],Tabla1[[Codigo]:[Tipo]],6,0)</f>
        <v>C</v>
      </c>
      <c r="E134" s="25" t="n">
        <f aca="false">IFERROR(Tabla2[[#This Row],[Precio de Cliente neto]]/(1+Tabla2[[#This Row],[Variacion]]),"-")</f>
        <v>117.80993</v>
      </c>
      <c r="F134" s="26" t="n">
        <v>0.190476049005377</v>
      </c>
    </row>
    <row r="135" customFormat="false" ht="15" hidden="false" customHeight="false" outlineLevel="0" collapsed="false">
      <c r="A135" s="17" t="n">
        <v>6017</v>
      </c>
      <c r="B135" s="17" t="s">
        <v>1669</v>
      </c>
      <c r="C135" s="23" t="n">
        <f aca="false">VLOOKUP(Tabla2[[#This Row],[Codigo]],Tabla1[[Codigo]:[Mejor Precio Neto]],4,0)</f>
        <v>280.49987</v>
      </c>
      <c r="D135" s="24" t="str">
        <f aca="false">VLOOKUP(Tabla2[[#This Row],[Codigo]],Tabla1[[Codigo]:[Tipo]],6,0)</f>
        <v>C</v>
      </c>
      <c r="E135" s="25" t="n">
        <f aca="false">IFERROR(Tabla2[[#This Row],[Precio de Cliente neto]]/(1+Tabla2[[#This Row],[Variacion]]),"-")</f>
        <v>235.61993</v>
      </c>
      <c r="F135" s="26" t="n">
        <v>0.19047599241711</v>
      </c>
    </row>
    <row r="136" customFormat="false" ht="15" hidden="false" customHeight="false" outlineLevel="0" collapsed="false">
      <c r="A136" s="17" t="n">
        <v>6140</v>
      </c>
      <c r="B136" s="17" t="s">
        <v>1725</v>
      </c>
      <c r="C136" s="23" t="n">
        <f aca="false">VLOOKUP(Tabla2[[#This Row],[Codigo]],Tabla1[[Codigo]:[Mejor Precio Neto]],4,0)</f>
        <v>280.49987</v>
      </c>
      <c r="D136" s="24" t="str">
        <f aca="false">VLOOKUP(Tabla2[[#This Row],[Codigo]],Tabla1[[Codigo]:[Tipo]],6,0)</f>
        <v>C</v>
      </c>
      <c r="E136" s="25" t="n">
        <f aca="false">IFERROR(Tabla2[[#This Row],[Precio de Cliente neto]]/(1+Tabla2[[#This Row],[Variacion]]),"-")</f>
        <v>235.61993</v>
      </c>
      <c r="F136" s="26" t="n">
        <v>0.19047599241711</v>
      </c>
    </row>
    <row r="137" customFormat="false" ht="15" hidden="false" customHeight="false" outlineLevel="0" collapsed="false">
      <c r="A137" s="17" t="n">
        <v>6102</v>
      </c>
      <c r="B137" s="17" t="s">
        <v>1704</v>
      </c>
      <c r="C137" s="23" t="n">
        <f aca="false">VLOOKUP(Tabla2[[#This Row],[Codigo]],Tabla1[[Codigo]:[Mejor Precio Neto]],4,0)</f>
        <v>246.83988</v>
      </c>
      <c r="D137" s="24" t="str">
        <f aca="false">VLOOKUP(Tabla2[[#This Row],[Codigo]],Tabla1[[Codigo]:[Tipo]],6,0)</f>
        <v>C</v>
      </c>
      <c r="E137" s="25" t="n">
        <f aca="false">IFERROR(Tabla2[[#This Row],[Precio de Cliente neto]]/(1+Tabla2[[#This Row],[Variacion]]),"-")</f>
        <v>207.56995</v>
      </c>
      <c r="F137" s="26" t="n">
        <v>0.18918889752587</v>
      </c>
    </row>
    <row r="138" customFormat="false" ht="15" hidden="false" customHeight="false" outlineLevel="0" collapsed="false">
      <c r="A138" s="17" t="n">
        <v>6105</v>
      </c>
      <c r="B138" s="17" t="s">
        <v>1707</v>
      </c>
      <c r="C138" s="23" t="n">
        <f aca="false">VLOOKUP(Tabla2[[#This Row],[Codigo]],Tabla1[[Codigo]:[Mejor Precio Neto]],4,0)</f>
        <v>246.83988</v>
      </c>
      <c r="D138" s="24" t="str">
        <f aca="false">VLOOKUP(Tabla2[[#This Row],[Codigo]],Tabla1[[Codigo]:[Tipo]],6,0)</f>
        <v>C</v>
      </c>
      <c r="E138" s="25" t="n">
        <f aca="false">IFERROR(Tabla2[[#This Row],[Precio de Cliente neto]]/(1+Tabla2[[#This Row],[Variacion]]),"-")</f>
        <v>207.56995</v>
      </c>
      <c r="F138" s="26" t="n">
        <v>0.18918889752587</v>
      </c>
    </row>
    <row r="139" customFormat="false" ht="15" hidden="false" customHeight="false" outlineLevel="0" collapsed="false">
      <c r="A139" s="17" t="n">
        <v>6224</v>
      </c>
      <c r="B139" s="17" t="s">
        <v>1782</v>
      </c>
      <c r="C139" s="23" t="n">
        <f aca="false">VLOOKUP(Tabla2[[#This Row],[Codigo]],Tabla1[[Codigo]:[Mejor Precio Neto]],4,0)</f>
        <v>246.83988</v>
      </c>
      <c r="D139" s="24" t="str">
        <f aca="false">VLOOKUP(Tabla2[[#This Row],[Codigo]],Tabla1[[Codigo]:[Tipo]],6,0)</f>
        <v>C</v>
      </c>
      <c r="E139" s="25" t="n">
        <f aca="false">IFERROR(Tabla2[[#This Row],[Precio de Cliente neto]]/(1+Tabla2[[#This Row],[Variacion]]),"-")</f>
        <v>207.56995</v>
      </c>
      <c r="F139" s="26" t="n">
        <v>0.18918889752587</v>
      </c>
    </row>
    <row r="140" customFormat="false" ht="15" hidden="false" customHeight="false" outlineLevel="0" collapsed="false">
      <c r="A140" s="17" t="n">
        <v>6333</v>
      </c>
      <c r="B140" s="17" t="s">
        <v>1839</v>
      </c>
      <c r="C140" s="23" t="n">
        <f aca="false">VLOOKUP(Tabla2[[#This Row],[Codigo]],Tabla1[[Codigo]:[Mejor Precio Neto]],4,0)</f>
        <v>106.58998</v>
      </c>
      <c r="D140" s="24" t="str">
        <f aca="false">VLOOKUP(Tabla2[[#This Row],[Codigo]],Tabla1[[Codigo]:[Tipo]],6,0)</f>
        <v>C</v>
      </c>
      <c r="E140" s="25" t="n">
        <f aca="false">IFERROR(Tabla2[[#This Row],[Precio de Cliente neto]]/(1+Tabla2[[#This Row],[Variacion]]),"-")</f>
        <v>89.75995</v>
      </c>
      <c r="F140" s="26" t="n">
        <v>0.18750043867003</v>
      </c>
    </row>
    <row r="141" customFormat="false" ht="15" hidden="false" customHeight="false" outlineLevel="0" collapsed="false">
      <c r="A141" s="17" t="n">
        <v>6637</v>
      </c>
      <c r="B141" s="17" t="s">
        <v>1896</v>
      </c>
      <c r="C141" s="23" t="n">
        <f aca="false">VLOOKUP(Tabla2[[#This Row],[Codigo]],Tabla1[[Codigo]:[Mejor Precio Neto]],4,0)</f>
        <v>106.58998</v>
      </c>
      <c r="D141" s="24" t="str">
        <f aca="false">VLOOKUP(Tabla2[[#This Row],[Codigo]],Tabla1[[Codigo]:[Tipo]],6,0)</f>
        <v>C</v>
      </c>
      <c r="E141" s="25" t="n">
        <f aca="false">IFERROR(Tabla2[[#This Row],[Precio de Cliente neto]]/(1+Tabla2[[#This Row],[Variacion]]),"-")</f>
        <v>89.75995</v>
      </c>
      <c r="F141" s="26" t="n">
        <v>0.18750043867003</v>
      </c>
    </row>
    <row r="142" customFormat="false" ht="15" hidden="false" customHeight="false" outlineLevel="0" collapsed="false">
      <c r="A142" s="17" t="n">
        <v>6054</v>
      </c>
      <c r="B142" s="17" t="s">
        <v>1677</v>
      </c>
      <c r="C142" s="23" t="n">
        <f aca="false">VLOOKUP(Tabla2[[#This Row],[Codigo]],Tabla1[[Codigo]:[Mejor Precio Neto]],4,0)</f>
        <v>213.17989</v>
      </c>
      <c r="D142" s="24" t="str">
        <f aca="false">VLOOKUP(Tabla2[[#This Row],[Codigo]],Tabla1[[Codigo]:[Tipo]],6,0)</f>
        <v>C</v>
      </c>
      <c r="E142" s="25" t="n">
        <f aca="false">IFERROR(Tabla2[[#This Row],[Precio de Cliente neto]]/(1+Tabla2[[#This Row],[Variacion]]),"-")</f>
        <v>179.5199</v>
      </c>
      <c r="F142" s="26" t="n">
        <v>0.187500048741115</v>
      </c>
    </row>
    <row r="143" customFormat="false" ht="15" hidden="false" customHeight="false" outlineLevel="0" collapsed="false">
      <c r="A143" s="17" t="n">
        <v>6004</v>
      </c>
      <c r="B143" s="17" t="s">
        <v>1657</v>
      </c>
      <c r="C143" s="23" t="n">
        <f aca="false">VLOOKUP(Tabla2[[#This Row],[Codigo]],Tabla1[[Codigo]:[Mejor Precio Neto]],4,0)</f>
        <v>213.18003</v>
      </c>
      <c r="D143" s="24" t="str">
        <f aca="false">VLOOKUP(Tabla2[[#This Row],[Codigo]],Tabla1[[Codigo]:[Tipo]],6,0)</f>
        <v>C</v>
      </c>
      <c r="E143" s="25" t="n">
        <f aca="false">IFERROR(Tabla2[[#This Row],[Precio de Cliente neto]]/(1+Tabla2[[#This Row],[Variacion]]),"-")</f>
        <v>179.52004</v>
      </c>
      <c r="F143" s="26" t="n">
        <v>0.187499902517847</v>
      </c>
    </row>
    <row r="144" customFormat="false" ht="15" hidden="false" customHeight="false" outlineLevel="0" collapsed="false">
      <c r="A144" s="17" t="n">
        <v>6238</v>
      </c>
      <c r="B144" s="17" t="s">
        <v>1791</v>
      </c>
      <c r="C144" s="23" t="n">
        <f aca="false">VLOOKUP(Tabla2[[#This Row],[Codigo]],Tabla1[[Codigo]:[Mejor Precio Neto]],4,0)</f>
        <v>106.58991</v>
      </c>
      <c r="D144" s="24" t="str">
        <f aca="false">VLOOKUP(Tabla2[[#This Row],[Codigo]],Tabla1[[Codigo]:[Tipo]],6,0)</f>
        <v>C</v>
      </c>
      <c r="E144" s="25" t="n">
        <f aca="false">IFERROR(Tabla2[[#This Row],[Precio de Cliente neto]]/(1+Tabla2[[#This Row],[Variacion]]),"-")</f>
        <v>89.75995</v>
      </c>
      <c r="F144" s="26" t="n">
        <v>0.187499658812198</v>
      </c>
    </row>
    <row r="145" customFormat="false" ht="15" hidden="false" customHeight="false" outlineLevel="0" collapsed="false">
      <c r="A145" s="17" t="n">
        <v>6323</v>
      </c>
      <c r="B145" s="17" t="s">
        <v>1832</v>
      </c>
      <c r="C145" s="23" t="n">
        <f aca="false">VLOOKUP(Tabla2[[#This Row],[Codigo]],Tabla1[[Codigo]:[Mejor Precio Neto]],4,0)</f>
        <v>106.58991</v>
      </c>
      <c r="D145" s="24" t="str">
        <f aca="false">VLOOKUP(Tabla2[[#This Row],[Codigo]],Tabla1[[Codigo]:[Tipo]],6,0)</f>
        <v>C</v>
      </c>
      <c r="E145" s="25" t="n">
        <f aca="false">IFERROR(Tabla2[[#This Row],[Precio de Cliente neto]]/(1+Tabla2[[#This Row],[Variacion]]),"-")</f>
        <v>89.75995</v>
      </c>
      <c r="F145" s="26" t="n">
        <v>0.187499658812198</v>
      </c>
    </row>
    <row r="146" customFormat="false" ht="15" hidden="false" customHeight="false" outlineLevel="0" collapsed="false">
      <c r="A146" s="17" t="n">
        <v>6056</v>
      </c>
      <c r="B146" s="17" t="s">
        <v>1679</v>
      </c>
      <c r="C146" s="23" t="n">
        <f aca="false">VLOOKUP(Tabla2[[#This Row],[Codigo]],Tabla1[[Codigo]:[Mejor Precio Neto]],4,0)</f>
        <v>106.58998</v>
      </c>
      <c r="D146" s="24" t="str">
        <f aca="false">VLOOKUP(Tabla2[[#This Row],[Codigo]],Tabla1[[Codigo]:[Tipo]],6,0)</f>
        <v>C</v>
      </c>
      <c r="E146" s="25" t="n">
        <f aca="false">IFERROR(Tabla2[[#This Row],[Precio de Cliente neto]]/(1+Tabla2[[#This Row],[Variacion]]),"-")</f>
        <v>89.76002</v>
      </c>
      <c r="F146" s="26" t="n">
        <v>0.187499512589235</v>
      </c>
    </row>
    <row r="147" customFormat="false" ht="15" hidden="false" customHeight="false" outlineLevel="0" collapsed="false">
      <c r="A147" s="17" t="n">
        <v>6018</v>
      </c>
      <c r="B147" s="17" t="s">
        <v>1670</v>
      </c>
      <c r="C147" s="23" t="n">
        <f aca="false">VLOOKUP(Tabla2[[#This Row],[Codigo]],Tabla1[[Codigo]:[Mejor Precio Neto]],4,0)</f>
        <v>179.52004</v>
      </c>
      <c r="D147" s="24" t="str">
        <f aca="false">VLOOKUP(Tabla2[[#This Row],[Codigo]],Tabla1[[Codigo]:[Tipo]],6,0)</f>
        <v>C</v>
      </c>
      <c r="E147" s="25" t="n">
        <f aca="false">IFERROR(Tabla2[[#This Row],[Precio de Cliente neto]]/(1+Tabla2[[#This Row],[Variacion]]),"-")</f>
        <v>151.46999</v>
      </c>
      <c r="F147" s="26" t="n">
        <v>0.185185527509443</v>
      </c>
    </row>
    <row r="148" customFormat="false" ht="15" hidden="false" customHeight="false" outlineLevel="0" collapsed="false">
      <c r="A148" s="17" t="n">
        <v>6252</v>
      </c>
      <c r="B148" s="17" t="s">
        <v>1803</v>
      </c>
      <c r="C148" s="23" t="n">
        <f aca="false">VLOOKUP(Tabla2[[#This Row],[Codigo]],Tabla1[[Codigo]:[Mejor Precio Neto]],4,0)</f>
        <v>179.52004</v>
      </c>
      <c r="D148" s="24" t="str">
        <f aca="false">VLOOKUP(Tabla2[[#This Row],[Codigo]],Tabla1[[Codigo]:[Tipo]],6,0)</f>
        <v>C</v>
      </c>
      <c r="E148" s="25" t="n">
        <f aca="false">IFERROR(Tabla2[[#This Row],[Precio de Cliente neto]]/(1+Tabla2[[#This Row],[Variacion]]),"-")</f>
        <v>151.46999</v>
      </c>
      <c r="F148" s="26" t="n">
        <v>0.185185527509443</v>
      </c>
    </row>
    <row r="149" customFormat="false" ht="15" hidden="false" customHeight="false" outlineLevel="0" collapsed="false">
      <c r="A149" s="17" t="n">
        <v>6253</v>
      </c>
      <c r="B149" s="17" t="s">
        <v>1804</v>
      </c>
      <c r="C149" s="23" t="n">
        <f aca="false">VLOOKUP(Tabla2[[#This Row],[Codigo]],Tabla1[[Codigo]:[Mejor Precio Neto]],4,0)</f>
        <v>179.52004</v>
      </c>
      <c r="D149" s="24" t="str">
        <f aca="false">VLOOKUP(Tabla2[[#This Row],[Codigo]],Tabla1[[Codigo]:[Tipo]],6,0)</f>
        <v>C</v>
      </c>
      <c r="E149" s="25" t="n">
        <f aca="false">IFERROR(Tabla2[[#This Row],[Precio de Cliente neto]]/(1+Tabla2[[#This Row],[Variacion]]),"-")</f>
        <v>151.46999</v>
      </c>
      <c r="F149" s="26" t="n">
        <v>0.185185527509443</v>
      </c>
    </row>
    <row r="150" customFormat="false" ht="15" hidden="false" customHeight="false" outlineLevel="0" collapsed="false">
      <c r="A150" s="17" t="n">
        <v>6256</v>
      </c>
      <c r="B150" s="17" t="s">
        <v>1807</v>
      </c>
      <c r="C150" s="23" t="n">
        <f aca="false">VLOOKUP(Tabla2[[#This Row],[Codigo]],Tabla1[[Codigo]:[Mejor Precio Neto]],4,0)</f>
        <v>179.52004</v>
      </c>
      <c r="D150" s="24" t="str">
        <f aca="false">VLOOKUP(Tabla2[[#This Row],[Codigo]],Tabla1[[Codigo]:[Tipo]],6,0)</f>
        <v>C</v>
      </c>
      <c r="E150" s="25" t="n">
        <f aca="false">IFERROR(Tabla2[[#This Row],[Precio de Cliente neto]]/(1+Tabla2[[#This Row],[Variacion]]),"-")</f>
        <v>151.46999</v>
      </c>
      <c r="F150" s="26" t="n">
        <v>0.185185527509443</v>
      </c>
    </row>
    <row r="151" customFormat="false" ht="15" hidden="false" customHeight="false" outlineLevel="0" collapsed="false">
      <c r="A151" s="17" t="n">
        <v>6326</v>
      </c>
      <c r="B151" s="17" t="s">
        <v>1834</v>
      </c>
      <c r="C151" s="23" t="n">
        <f aca="false">VLOOKUP(Tabla2[[#This Row],[Codigo]],Tabla1[[Codigo]:[Mejor Precio Neto]],4,0)</f>
        <v>179.52004</v>
      </c>
      <c r="D151" s="24" t="str">
        <f aca="false">VLOOKUP(Tabla2[[#This Row],[Codigo]],Tabla1[[Codigo]:[Tipo]],6,0)</f>
        <v>C</v>
      </c>
      <c r="E151" s="25" t="n">
        <f aca="false">IFERROR(Tabla2[[#This Row],[Precio de Cliente neto]]/(1+Tabla2[[#This Row],[Variacion]]),"-")</f>
        <v>151.46999</v>
      </c>
      <c r="F151" s="26" t="n">
        <v>0.185185527509443</v>
      </c>
    </row>
    <row r="152" customFormat="false" ht="15" hidden="false" customHeight="false" outlineLevel="0" collapsed="false">
      <c r="A152" s="17" t="n">
        <v>6003</v>
      </c>
      <c r="B152" s="17" t="s">
        <v>1656</v>
      </c>
      <c r="C152" s="23" t="n">
        <f aca="false">VLOOKUP(Tabla2[[#This Row],[Codigo]],Tabla1[[Codigo]:[Mejor Precio Neto]],4,0)</f>
        <v>179.5199</v>
      </c>
      <c r="D152" s="24" t="str">
        <f aca="false">VLOOKUP(Tabla2[[#This Row],[Codigo]],Tabla1[[Codigo]:[Tipo]],6,0)</f>
        <v>C</v>
      </c>
      <c r="E152" s="25" t="n">
        <f aca="false">IFERROR(Tabla2[[#This Row],[Precio de Cliente neto]]/(1+Tabla2[[#This Row],[Variacion]]),"-")</f>
        <v>151.46992</v>
      </c>
      <c r="F152" s="26" t="n">
        <v>0.185185150952744</v>
      </c>
    </row>
    <row r="153" customFormat="false" ht="15" hidden="false" customHeight="false" outlineLevel="0" collapsed="false">
      <c r="A153" s="17" t="n">
        <v>6005</v>
      </c>
      <c r="B153" s="17" t="s">
        <v>1658</v>
      </c>
      <c r="C153" s="23" t="n">
        <f aca="false">VLOOKUP(Tabla2[[#This Row],[Codigo]],Tabla1[[Codigo]:[Mejor Precio Neto]],4,0)</f>
        <v>179.5199</v>
      </c>
      <c r="D153" s="24" t="str">
        <f aca="false">VLOOKUP(Tabla2[[#This Row],[Codigo]],Tabla1[[Codigo]:[Tipo]],6,0)</f>
        <v>C</v>
      </c>
      <c r="E153" s="25" t="n">
        <f aca="false">IFERROR(Tabla2[[#This Row],[Precio de Cliente neto]]/(1+Tabla2[[#This Row],[Variacion]]),"-")</f>
        <v>151.46992</v>
      </c>
      <c r="F153" s="26" t="n">
        <v>0.185185150952744</v>
      </c>
    </row>
    <row r="154" customFormat="false" ht="15" hidden="false" customHeight="false" outlineLevel="0" collapsed="false">
      <c r="A154" s="17" t="n">
        <v>6007</v>
      </c>
      <c r="B154" s="17" t="s">
        <v>1660</v>
      </c>
      <c r="C154" s="23" t="n">
        <f aca="false">VLOOKUP(Tabla2[[#This Row],[Codigo]],Tabla1[[Codigo]:[Mejor Precio Neto]],4,0)</f>
        <v>179.5199</v>
      </c>
      <c r="D154" s="24" t="str">
        <f aca="false">VLOOKUP(Tabla2[[#This Row],[Codigo]],Tabla1[[Codigo]:[Tipo]],6,0)</f>
        <v>C</v>
      </c>
      <c r="E154" s="25" t="n">
        <f aca="false">IFERROR(Tabla2[[#This Row],[Precio de Cliente neto]]/(1+Tabla2[[#This Row],[Variacion]]),"-")</f>
        <v>151.46992</v>
      </c>
      <c r="F154" s="26" t="n">
        <v>0.185185150952744</v>
      </c>
    </row>
    <row r="155" customFormat="false" ht="15" hidden="false" customHeight="false" outlineLevel="0" collapsed="false">
      <c r="A155" s="17" t="n">
        <v>6096</v>
      </c>
      <c r="B155" s="17" t="s">
        <v>1699</v>
      </c>
      <c r="C155" s="23" t="n">
        <f aca="false">VLOOKUP(Tabla2[[#This Row],[Codigo]],Tabla1[[Codigo]:[Mejor Precio Neto]],4,0)</f>
        <v>179.5199</v>
      </c>
      <c r="D155" s="24" t="str">
        <f aca="false">VLOOKUP(Tabla2[[#This Row],[Codigo]],Tabla1[[Codigo]:[Tipo]],6,0)</f>
        <v>C</v>
      </c>
      <c r="E155" s="25" t="n">
        <f aca="false">IFERROR(Tabla2[[#This Row],[Precio de Cliente neto]]/(1+Tabla2[[#This Row],[Variacion]]),"-")</f>
        <v>151.46992</v>
      </c>
      <c r="F155" s="26" t="n">
        <v>0.185185150952744</v>
      </c>
    </row>
    <row r="156" customFormat="false" ht="15" hidden="false" customHeight="false" outlineLevel="0" collapsed="false">
      <c r="A156" s="17" t="n">
        <v>6123</v>
      </c>
      <c r="B156" s="17" t="s">
        <v>1712</v>
      </c>
      <c r="C156" s="23" t="n">
        <f aca="false">VLOOKUP(Tabla2[[#This Row],[Codigo]],Tabla1[[Codigo]:[Mejor Precio Neto]],4,0)</f>
        <v>179.5199</v>
      </c>
      <c r="D156" s="24" t="str">
        <f aca="false">VLOOKUP(Tabla2[[#This Row],[Codigo]],Tabla1[[Codigo]:[Tipo]],6,0)</f>
        <v>C</v>
      </c>
      <c r="E156" s="25" t="n">
        <f aca="false">IFERROR(Tabla2[[#This Row],[Precio de Cliente neto]]/(1+Tabla2[[#This Row],[Variacion]]),"-")</f>
        <v>151.46992</v>
      </c>
      <c r="F156" s="26" t="n">
        <v>0.185185150952744</v>
      </c>
    </row>
    <row r="157" customFormat="false" ht="15" hidden="false" customHeight="false" outlineLevel="0" collapsed="false">
      <c r="A157" s="17" t="n">
        <v>6146</v>
      </c>
      <c r="B157" s="17" t="s">
        <v>1731</v>
      </c>
      <c r="C157" s="23" t="n">
        <f aca="false">VLOOKUP(Tabla2[[#This Row],[Codigo]],Tabla1[[Codigo]:[Mejor Precio Neto]],4,0)</f>
        <v>179.5199</v>
      </c>
      <c r="D157" s="24" t="str">
        <f aca="false">VLOOKUP(Tabla2[[#This Row],[Codigo]],Tabla1[[Codigo]:[Tipo]],6,0)</f>
        <v>C</v>
      </c>
      <c r="E157" s="25" t="n">
        <f aca="false">IFERROR(Tabla2[[#This Row],[Precio de Cliente neto]]/(1+Tabla2[[#This Row],[Variacion]]),"-")</f>
        <v>151.46992</v>
      </c>
      <c r="F157" s="26" t="n">
        <v>0.185185150952744</v>
      </c>
    </row>
    <row r="158" customFormat="false" ht="15" hidden="false" customHeight="false" outlineLevel="0" collapsed="false">
      <c r="A158" s="17" t="n">
        <v>6150</v>
      </c>
      <c r="B158" s="17" t="s">
        <v>1735</v>
      </c>
      <c r="C158" s="23" t="n">
        <f aca="false">VLOOKUP(Tabla2[[#This Row],[Codigo]],Tabla1[[Codigo]:[Mejor Precio Neto]],4,0)</f>
        <v>179.5199</v>
      </c>
      <c r="D158" s="24" t="str">
        <f aca="false">VLOOKUP(Tabla2[[#This Row],[Codigo]],Tabla1[[Codigo]:[Tipo]],6,0)</f>
        <v>C</v>
      </c>
      <c r="E158" s="25" t="n">
        <f aca="false">IFERROR(Tabla2[[#This Row],[Precio de Cliente neto]]/(1+Tabla2[[#This Row],[Variacion]]),"-")</f>
        <v>151.46992</v>
      </c>
      <c r="F158" s="26" t="n">
        <v>0.185185150952744</v>
      </c>
    </row>
    <row r="159" customFormat="false" ht="15" hidden="false" customHeight="false" outlineLevel="0" collapsed="false">
      <c r="A159" s="17" t="n">
        <v>6164</v>
      </c>
      <c r="B159" s="17" t="s">
        <v>1748</v>
      </c>
      <c r="C159" s="23" t="n">
        <f aca="false">VLOOKUP(Tabla2[[#This Row],[Codigo]],Tabla1[[Codigo]:[Mejor Precio Neto]],4,0)</f>
        <v>179.5199</v>
      </c>
      <c r="D159" s="24" t="str">
        <f aca="false">VLOOKUP(Tabla2[[#This Row],[Codigo]],Tabla1[[Codigo]:[Tipo]],6,0)</f>
        <v>C</v>
      </c>
      <c r="E159" s="25" t="n">
        <f aca="false">IFERROR(Tabla2[[#This Row],[Precio de Cliente neto]]/(1+Tabla2[[#This Row],[Variacion]]),"-")</f>
        <v>151.46992</v>
      </c>
      <c r="F159" s="26" t="n">
        <v>0.185185150952744</v>
      </c>
    </row>
    <row r="160" customFormat="false" ht="15" hidden="false" customHeight="false" outlineLevel="0" collapsed="false">
      <c r="A160" s="17" t="n">
        <v>6166</v>
      </c>
      <c r="B160" s="17" t="s">
        <v>1750</v>
      </c>
      <c r="C160" s="23" t="n">
        <f aca="false">VLOOKUP(Tabla2[[#This Row],[Codigo]],Tabla1[[Codigo]:[Mejor Precio Neto]],4,0)</f>
        <v>179.5199</v>
      </c>
      <c r="D160" s="24" t="str">
        <f aca="false">VLOOKUP(Tabla2[[#This Row],[Codigo]],Tabla1[[Codigo]:[Tipo]],6,0)</f>
        <v>C</v>
      </c>
      <c r="E160" s="25" t="n">
        <f aca="false">IFERROR(Tabla2[[#This Row],[Precio de Cliente neto]]/(1+Tabla2[[#This Row],[Variacion]]),"-")</f>
        <v>151.46992</v>
      </c>
      <c r="F160" s="26" t="n">
        <v>0.185185150952744</v>
      </c>
    </row>
    <row r="161" customFormat="false" ht="15" hidden="false" customHeight="false" outlineLevel="0" collapsed="false">
      <c r="A161" s="17" t="n">
        <v>6207</v>
      </c>
      <c r="B161" s="17" t="s">
        <v>1770</v>
      </c>
      <c r="C161" s="23" t="n">
        <f aca="false">VLOOKUP(Tabla2[[#This Row],[Codigo]],Tabla1[[Codigo]:[Mejor Precio Neto]],4,0)</f>
        <v>179.5199</v>
      </c>
      <c r="D161" s="24" t="str">
        <f aca="false">VLOOKUP(Tabla2[[#This Row],[Codigo]],Tabla1[[Codigo]:[Tipo]],6,0)</f>
        <v>C</v>
      </c>
      <c r="E161" s="25" t="n">
        <f aca="false">IFERROR(Tabla2[[#This Row],[Precio de Cliente neto]]/(1+Tabla2[[#This Row],[Variacion]]),"-")</f>
        <v>151.46992</v>
      </c>
      <c r="F161" s="26" t="n">
        <v>0.185185150952744</v>
      </c>
    </row>
    <row r="162" customFormat="false" ht="15" hidden="false" customHeight="false" outlineLevel="0" collapsed="false">
      <c r="A162" s="17" t="n">
        <v>6208</v>
      </c>
      <c r="B162" s="17" t="s">
        <v>1771</v>
      </c>
      <c r="C162" s="23" t="n">
        <f aca="false">VLOOKUP(Tabla2[[#This Row],[Codigo]],Tabla1[[Codigo]:[Mejor Precio Neto]],4,0)</f>
        <v>179.5199</v>
      </c>
      <c r="D162" s="24" t="str">
        <f aca="false">VLOOKUP(Tabla2[[#This Row],[Codigo]],Tabla1[[Codigo]:[Tipo]],6,0)</f>
        <v>C</v>
      </c>
      <c r="E162" s="25" t="n">
        <f aca="false">IFERROR(Tabla2[[#This Row],[Precio de Cliente neto]]/(1+Tabla2[[#This Row],[Variacion]]),"-")</f>
        <v>151.46992</v>
      </c>
      <c r="F162" s="26" t="n">
        <v>0.185185150952744</v>
      </c>
    </row>
    <row r="163" customFormat="false" ht="15" hidden="false" customHeight="false" outlineLevel="0" collapsed="false">
      <c r="A163" s="17" t="n">
        <v>6231</v>
      </c>
      <c r="B163" s="17" t="s">
        <v>1785</v>
      </c>
      <c r="C163" s="23" t="n">
        <f aca="false">VLOOKUP(Tabla2[[#This Row],[Codigo]],Tabla1[[Codigo]:[Mejor Precio Neto]],4,0)</f>
        <v>179.5199</v>
      </c>
      <c r="D163" s="24" t="str">
        <f aca="false">VLOOKUP(Tabla2[[#This Row],[Codigo]],Tabla1[[Codigo]:[Tipo]],6,0)</f>
        <v>C</v>
      </c>
      <c r="E163" s="25" t="n">
        <f aca="false">IFERROR(Tabla2[[#This Row],[Precio de Cliente neto]]/(1+Tabla2[[#This Row],[Variacion]]),"-")</f>
        <v>151.46992</v>
      </c>
      <c r="F163" s="26" t="n">
        <v>0.185185150952744</v>
      </c>
    </row>
    <row r="164" customFormat="false" ht="15" hidden="false" customHeight="false" outlineLevel="0" collapsed="false">
      <c r="A164" s="17" t="n">
        <v>6240</v>
      </c>
      <c r="B164" s="17" t="s">
        <v>1793</v>
      </c>
      <c r="C164" s="23" t="n">
        <f aca="false">VLOOKUP(Tabla2[[#This Row],[Codigo]],Tabla1[[Codigo]:[Mejor Precio Neto]],4,0)</f>
        <v>179.5199</v>
      </c>
      <c r="D164" s="24" t="str">
        <f aca="false">VLOOKUP(Tabla2[[#This Row],[Codigo]],Tabla1[[Codigo]:[Tipo]],6,0)</f>
        <v>C</v>
      </c>
      <c r="E164" s="25" t="n">
        <f aca="false">IFERROR(Tabla2[[#This Row],[Precio de Cliente neto]]/(1+Tabla2[[#This Row],[Variacion]]),"-")</f>
        <v>151.46992</v>
      </c>
      <c r="F164" s="26" t="n">
        <v>0.185185150952744</v>
      </c>
    </row>
    <row r="165" customFormat="false" ht="15" hidden="false" customHeight="false" outlineLevel="0" collapsed="false">
      <c r="A165" s="17" t="n">
        <v>6064</v>
      </c>
      <c r="B165" s="17" t="s">
        <v>1686</v>
      </c>
      <c r="C165" s="23" t="n">
        <f aca="false">VLOOKUP(Tabla2[[#This Row],[Codigo]],Tabla1[[Codigo]:[Mejor Precio Neto]],4,0)</f>
        <v>252.44989</v>
      </c>
      <c r="D165" s="24" t="str">
        <f aca="false">VLOOKUP(Tabla2[[#This Row],[Codigo]],Tabla1[[Codigo]:[Tipo]],6,0)</f>
        <v>C</v>
      </c>
      <c r="E165" s="25" t="n">
        <f aca="false">IFERROR(Tabla2[[#This Row],[Precio de Cliente neto]]/(1+Tabla2[[#This Row],[Variacion]]),"-")</f>
        <v>213.17989</v>
      </c>
      <c r="F165" s="26" t="n">
        <v>0.18421062136771</v>
      </c>
    </row>
    <row r="166" customFormat="false" ht="15" hidden="false" customHeight="false" outlineLevel="0" collapsed="false">
      <c r="A166" s="17" t="n">
        <v>6098</v>
      </c>
      <c r="B166" s="17" t="s">
        <v>1701</v>
      </c>
      <c r="C166" s="23" t="n">
        <f aca="false">VLOOKUP(Tabla2[[#This Row],[Codigo]],Tabla1[[Codigo]:[Mejor Precio Neto]],4,0)</f>
        <v>145.85998</v>
      </c>
      <c r="D166" s="24" t="str">
        <f aca="false">VLOOKUP(Tabla2[[#This Row],[Codigo]],Tabla1[[Codigo]:[Tipo]],6,0)</f>
        <v>C</v>
      </c>
      <c r="E166" s="25" t="n">
        <f aca="false">IFERROR(Tabla2[[#This Row],[Precio de Cliente neto]]/(1+Tabla2[[#This Row],[Variacion]]),"-")</f>
        <v>123.41994</v>
      </c>
      <c r="F166" s="26" t="n">
        <v>0.18181859430494</v>
      </c>
    </row>
    <row r="167" customFormat="false" ht="15" hidden="false" customHeight="false" outlineLevel="0" collapsed="false">
      <c r="A167" s="17" t="n">
        <v>6172</v>
      </c>
      <c r="B167" s="17" t="s">
        <v>1756</v>
      </c>
      <c r="C167" s="23" t="n">
        <f aca="false">VLOOKUP(Tabla2[[#This Row],[Codigo]],Tabla1[[Codigo]:[Mejor Precio Neto]],4,0)</f>
        <v>145.85998</v>
      </c>
      <c r="D167" s="24" t="str">
        <f aca="false">VLOOKUP(Tabla2[[#This Row],[Codigo]],Tabla1[[Codigo]:[Tipo]],6,0)</f>
        <v>C</v>
      </c>
      <c r="E167" s="25" t="n">
        <f aca="false">IFERROR(Tabla2[[#This Row],[Precio de Cliente neto]]/(1+Tabla2[[#This Row],[Variacion]]),"-")</f>
        <v>123.41994</v>
      </c>
      <c r="F167" s="26" t="n">
        <v>0.18181859430494</v>
      </c>
    </row>
    <row r="168" customFormat="false" ht="15" hidden="false" customHeight="false" outlineLevel="0" collapsed="false">
      <c r="A168" s="17" t="n">
        <v>6221</v>
      </c>
      <c r="B168" s="17" t="s">
        <v>1779</v>
      </c>
      <c r="C168" s="23" t="n">
        <f aca="false">VLOOKUP(Tabla2[[#This Row],[Codigo]],Tabla1[[Codigo]:[Mejor Precio Neto]],4,0)</f>
        <v>145.85998</v>
      </c>
      <c r="D168" s="24" t="str">
        <f aca="false">VLOOKUP(Tabla2[[#This Row],[Codigo]],Tabla1[[Codigo]:[Tipo]],6,0)</f>
        <v>C</v>
      </c>
      <c r="E168" s="25" t="n">
        <f aca="false">IFERROR(Tabla2[[#This Row],[Precio de Cliente neto]]/(1+Tabla2[[#This Row],[Variacion]]),"-")</f>
        <v>123.41994</v>
      </c>
      <c r="F168" s="26" t="n">
        <v>0.18181859430494</v>
      </c>
    </row>
    <row r="169" customFormat="false" ht="15" hidden="false" customHeight="false" outlineLevel="0" collapsed="false">
      <c r="A169" s="17" t="n">
        <v>6222</v>
      </c>
      <c r="B169" s="17" t="s">
        <v>1780</v>
      </c>
      <c r="C169" s="23" t="n">
        <f aca="false">VLOOKUP(Tabla2[[#This Row],[Codigo]],Tabla1[[Codigo]:[Mejor Precio Neto]],4,0)</f>
        <v>145.85998</v>
      </c>
      <c r="D169" s="24" t="str">
        <f aca="false">VLOOKUP(Tabla2[[#This Row],[Codigo]],Tabla1[[Codigo]:[Tipo]],6,0)</f>
        <v>C</v>
      </c>
      <c r="E169" s="25" t="n">
        <f aca="false">IFERROR(Tabla2[[#This Row],[Precio de Cliente neto]]/(1+Tabla2[[#This Row],[Variacion]]),"-")</f>
        <v>123.41994</v>
      </c>
      <c r="F169" s="26" t="n">
        <v>0.18181859430494</v>
      </c>
    </row>
    <row r="170" customFormat="false" ht="15" hidden="false" customHeight="false" outlineLevel="0" collapsed="false">
      <c r="A170" s="17" t="n">
        <v>6012</v>
      </c>
      <c r="B170" s="17" t="s">
        <v>1664</v>
      </c>
      <c r="C170" s="23" t="n">
        <f aca="false">VLOOKUP(Tabla2[[#This Row],[Codigo]],Tabla1[[Codigo]:[Mejor Precio Neto]],4,0)</f>
        <v>145.85998</v>
      </c>
      <c r="D170" s="24" t="str">
        <f aca="false">VLOOKUP(Tabla2[[#This Row],[Codigo]],Tabla1[[Codigo]:[Tipo]],6,0)</f>
        <v>C</v>
      </c>
      <c r="E170" s="25" t="n">
        <f aca="false">IFERROR(Tabla2[[#This Row],[Precio de Cliente neto]]/(1+Tabla2[[#This Row],[Variacion]]),"-")</f>
        <v>123.42001</v>
      </c>
      <c r="F170" s="26" t="n">
        <v>0.181817924014104</v>
      </c>
    </row>
    <row r="171" customFormat="false" ht="15" hidden="false" customHeight="false" outlineLevel="0" collapsed="false">
      <c r="A171" s="17" t="n">
        <v>6013</v>
      </c>
      <c r="B171" s="17" t="s">
        <v>1665</v>
      </c>
      <c r="C171" s="23" t="n">
        <f aca="false">VLOOKUP(Tabla2[[#This Row],[Codigo]],Tabla1[[Codigo]:[Mejor Precio Neto]],4,0)</f>
        <v>145.85998</v>
      </c>
      <c r="D171" s="24" t="str">
        <f aca="false">VLOOKUP(Tabla2[[#This Row],[Codigo]],Tabla1[[Codigo]:[Tipo]],6,0)</f>
        <v>C</v>
      </c>
      <c r="E171" s="25" t="n">
        <f aca="false">IFERROR(Tabla2[[#This Row],[Precio de Cliente neto]]/(1+Tabla2[[#This Row],[Variacion]]),"-")</f>
        <v>123.42001</v>
      </c>
      <c r="F171" s="26" t="n">
        <v>0.181817924014104</v>
      </c>
    </row>
    <row r="172" customFormat="false" ht="15" hidden="false" customHeight="false" outlineLevel="0" collapsed="false">
      <c r="A172" s="17" t="n">
        <v>20258</v>
      </c>
      <c r="B172" s="17" t="s">
        <v>4813</v>
      </c>
      <c r="C172" s="23" t="n">
        <f aca="false">VLOOKUP(Tabla2[[#This Row],[Codigo]],Tabla1[[Codigo]:[Mejor Precio Neto]],4,0)</f>
        <v>6768.83193</v>
      </c>
      <c r="D172" s="24" t="str">
        <f aca="false">VLOOKUP(Tabla2[[#This Row],[Codigo]],Tabla1[[Codigo]:[Tipo]],6,0)</f>
        <v>A</v>
      </c>
      <c r="E172" s="25" t="n">
        <f aca="false">IFERROR(Tabla2[[#This Row],[Precio de Cliente neto]]/(1+Tabla2[[#This Row],[Variacion]]),"-")</f>
        <v>5735.60155</v>
      </c>
      <c r="F172" s="26" t="n">
        <v>0.180143333004016</v>
      </c>
    </row>
    <row r="173" customFormat="false" ht="15" hidden="false" customHeight="false" outlineLevel="0" collapsed="false">
      <c r="A173" s="17" t="n">
        <v>6016</v>
      </c>
      <c r="B173" s="17" t="s">
        <v>1668</v>
      </c>
      <c r="C173" s="23" t="n">
        <f aca="false">VLOOKUP(Tabla2[[#This Row],[Codigo]],Tabla1[[Codigo]:[Mejor Precio Neto]],4,0)</f>
        <v>185.12991</v>
      </c>
      <c r="D173" s="24" t="str">
        <f aca="false">VLOOKUP(Tabla2[[#This Row],[Codigo]],Tabla1[[Codigo]:[Tipo]],6,0)</f>
        <v>C</v>
      </c>
      <c r="E173" s="25" t="n">
        <f aca="false">IFERROR(Tabla2[[#This Row],[Precio de Cliente neto]]/(1+Tabla2[[#This Row],[Variacion]]),"-")</f>
        <v>157.07993</v>
      </c>
      <c r="F173" s="26" t="n">
        <v>0.178571380825036</v>
      </c>
    </row>
    <row r="174" customFormat="false" ht="15" hidden="false" customHeight="false" outlineLevel="0" collapsed="false">
      <c r="A174" s="17" t="n">
        <v>6021</v>
      </c>
      <c r="B174" s="17" t="s">
        <v>1673</v>
      </c>
      <c r="C174" s="23" t="n">
        <f aca="false">VLOOKUP(Tabla2[[#This Row],[Codigo]],Tabla1[[Codigo]:[Mejor Precio Neto]],4,0)</f>
        <v>185.12991</v>
      </c>
      <c r="D174" s="24" t="str">
        <f aca="false">VLOOKUP(Tabla2[[#This Row],[Codigo]],Tabla1[[Codigo]:[Tipo]],6,0)</f>
        <v>C</v>
      </c>
      <c r="E174" s="25" t="n">
        <f aca="false">IFERROR(Tabla2[[#This Row],[Precio de Cliente neto]]/(1+Tabla2[[#This Row],[Variacion]]),"-")</f>
        <v>157.07993</v>
      </c>
      <c r="F174" s="26" t="n">
        <v>0.178571380825036</v>
      </c>
    </row>
    <row r="175" customFormat="false" ht="15" hidden="false" customHeight="false" outlineLevel="0" collapsed="false">
      <c r="A175" s="17" t="n">
        <v>6180</v>
      </c>
      <c r="B175" s="17" t="s">
        <v>1760</v>
      </c>
      <c r="C175" s="23" t="n">
        <f aca="false">VLOOKUP(Tabla2[[#This Row],[Codigo]],Tabla1[[Codigo]:[Mejor Precio Neto]],4,0)</f>
        <v>185.12991</v>
      </c>
      <c r="D175" s="24" t="str">
        <f aca="false">VLOOKUP(Tabla2[[#This Row],[Codigo]],Tabla1[[Codigo]:[Tipo]],6,0)</f>
        <v>C</v>
      </c>
      <c r="E175" s="25" t="n">
        <f aca="false">IFERROR(Tabla2[[#This Row],[Precio de Cliente neto]]/(1+Tabla2[[#This Row],[Variacion]]),"-")</f>
        <v>157.07993</v>
      </c>
      <c r="F175" s="26" t="n">
        <v>0.178571380825036</v>
      </c>
    </row>
    <row r="176" customFormat="false" ht="15" hidden="false" customHeight="false" outlineLevel="0" collapsed="false">
      <c r="A176" s="17" t="n">
        <v>6311</v>
      </c>
      <c r="B176" s="17" t="s">
        <v>1825</v>
      </c>
      <c r="C176" s="23" t="n">
        <f aca="false">VLOOKUP(Tabla2[[#This Row],[Codigo]],Tabla1[[Codigo]:[Mejor Precio Neto]],4,0)</f>
        <v>185.12991</v>
      </c>
      <c r="D176" s="24" t="str">
        <f aca="false">VLOOKUP(Tabla2[[#This Row],[Codigo]],Tabla1[[Codigo]:[Tipo]],6,0)</f>
        <v>C</v>
      </c>
      <c r="E176" s="25" t="n">
        <f aca="false">IFERROR(Tabla2[[#This Row],[Precio de Cliente neto]]/(1+Tabla2[[#This Row],[Variacion]]),"-")</f>
        <v>157.07993</v>
      </c>
      <c r="F176" s="26" t="n">
        <v>0.178571380825036</v>
      </c>
    </row>
    <row r="177" customFormat="false" ht="15" hidden="false" customHeight="false" outlineLevel="0" collapsed="false">
      <c r="A177" s="17" t="n">
        <v>6313</v>
      </c>
      <c r="B177" s="17" t="s">
        <v>1827</v>
      </c>
      <c r="C177" s="23" t="n">
        <f aca="false">VLOOKUP(Tabla2[[#This Row],[Codigo]],Tabla1[[Codigo]:[Mejor Precio Neto]],4,0)</f>
        <v>185.12991</v>
      </c>
      <c r="D177" s="24" t="str">
        <f aca="false">VLOOKUP(Tabla2[[#This Row],[Codigo]],Tabla1[[Codigo]:[Tipo]],6,0)</f>
        <v>C</v>
      </c>
      <c r="E177" s="25" t="n">
        <f aca="false">IFERROR(Tabla2[[#This Row],[Precio de Cliente neto]]/(1+Tabla2[[#This Row],[Variacion]]),"-")</f>
        <v>157.07993</v>
      </c>
      <c r="F177" s="26" t="n">
        <v>0.178571380825036</v>
      </c>
    </row>
    <row r="178" customFormat="false" ht="15" hidden="false" customHeight="false" outlineLevel="0" collapsed="false">
      <c r="A178" s="17" t="n">
        <v>8505</v>
      </c>
      <c r="B178" s="17" t="s">
        <v>2617</v>
      </c>
      <c r="C178" s="23" t="n">
        <f aca="false">VLOOKUP(Tabla2[[#This Row],[Codigo]],Tabla1[[Codigo]:[Mejor Precio Neto]],4,0)</f>
        <v>3381.18214</v>
      </c>
      <c r="D178" s="24" t="str">
        <f aca="false">VLOOKUP(Tabla2[[#This Row],[Codigo]],Tabla1[[Codigo]:[Tipo]],6,0)</f>
        <v>B</v>
      </c>
      <c r="E178" s="25" t="n">
        <f aca="false">IFERROR(Tabla2[[#This Row],[Precio de Cliente neto]]/(1+Tabla2[[#This Row],[Variacion]]),"-")</f>
        <v>2870.81494</v>
      </c>
      <c r="F178" s="26" t="n">
        <v>0.177777812456277</v>
      </c>
    </row>
    <row r="179" customFormat="false" ht="15" hidden="false" customHeight="false" outlineLevel="0" collapsed="false">
      <c r="A179" s="17" t="n">
        <v>8504</v>
      </c>
      <c r="B179" s="17" t="s">
        <v>2616</v>
      </c>
      <c r="C179" s="23" t="n">
        <f aca="false">VLOOKUP(Tabla2[[#This Row],[Codigo]],Tabla1[[Codigo]:[Mejor Precio Neto]],4,0)</f>
        <v>2720.49134</v>
      </c>
      <c r="D179" s="24" t="str">
        <f aca="false">VLOOKUP(Tabla2[[#This Row],[Codigo]],Tabla1[[Codigo]:[Tipo]],6,0)</f>
        <v>B</v>
      </c>
      <c r="E179" s="25" t="n">
        <f aca="false">IFERROR(Tabla2[[#This Row],[Precio de Cliente neto]]/(1+Tabla2[[#This Row],[Variacion]]),"-")</f>
        <v>2309.85111</v>
      </c>
      <c r="F179" s="26" t="n">
        <v>0.177777791920104</v>
      </c>
    </row>
    <row r="180" customFormat="false" ht="15" hidden="false" customHeight="false" outlineLevel="0" collapsed="false">
      <c r="A180" s="17" t="n">
        <v>8506</v>
      </c>
      <c r="B180" s="17" t="s">
        <v>2618</v>
      </c>
      <c r="C180" s="23" t="n">
        <f aca="false">VLOOKUP(Tabla2[[#This Row],[Codigo]],Tabla1[[Codigo]:[Mejor Precio Neto]],4,0)</f>
        <v>4275.05778</v>
      </c>
      <c r="D180" s="24" t="str">
        <f aca="false">VLOOKUP(Tabla2[[#This Row],[Codigo]],Tabla1[[Codigo]:[Tipo]],6,0)</f>
        <v>B</v>
      </c>
      <c r="E180" s="25" t="n">
        <f aca="false">IFERROR(Tabla2[[#This Row],[Precio de Cliente neto]]/(1+Tabla2[[#This Row],[Variacion]]),"-")</f>
        <v>3629.766</v>
      </c>
      <c r="F180" s="26" t="n">
        <v>0.177777790634438</v>
      </c>
    </row>
    <row r="181" customFormat="false" ht="15" hidden="false" customHeight="false" outlineLevel="0" collapsed="false">
      <c r="A181" s="17" t="n">
        <v>3309</v>
      </c>
      <c r="B181" s="17" t="s">
        <v>1120</v>
      </c>
      <c r="C181" s="23" t="n">
        <f aca="false">VLOOKUP(Tabla2[[#This Row],[Codigo]],Tabla1[[Codigo]:[Mejor Precio Neto]],4,0)</f>
        <v>2350.65495</v>
      </c>
      <c r="D181" s="24" t="str">
        <f aca="false">VLOOKUP(Tabla2[[#This Row],[Codigo]],Tabla1[[Codigo]:[Tipo]],6,0)</f>
        <v>B</v>
      </c>
      <c r="E181" s="25" t="n">
        <f aca="false">IFERROR(Tabla2[[#This Row],[Precio de Cliente neto]]/(1+Tabla2[[#This Row],[Variacion]]),"-")</f>
        <v>1995.83909</v>
      </c>
      <c r="F181" s="26" t="n">
        <v>0.177777788689368</v>
      </c>
    </row>
    <row r="182" customFormat="false" ht="15" hidden="false" customHeight="false" outlineLevel="0" collapsed="false">
      <c r="A182" s="17" t="n">
        <v>8501</v>
      </c>
      <c r="B182" s="17" t="s">
        <v>2615</v>
      </c>
      <c r="C182" s="23" t="n">
        <f aca="false">VLOOKUP(Tabla2[[#This Row],[Codigo]],Tabla1[[Codigo]:[Mejor Precio Neto]],4,0)</f>
        <v>2089.47102</v>
      </c>
      <c r="D182" s="24" t="str">
        <f aca="false">VLOOKUP(Tabla2[[#This Row],[Codigo]],Tabla1[[Codigo]:[Tipo]],6,0)</f>
        <v>B</v>
      </c>
      <c r="E182" s="25" t="n">
        <f aca="false">IFERROR(Tabla2[[#This Row],[Precio de Cliente neto]]/(1+Tabla2[[#This Row],[Variacion]]),"-")</f>
        <v>1774.07916</v>
      </c>
      <c r="F182" s="26" t="n">
        <v>0.177777783038723</v>
      </c>
    </row>
    <row r="183" customFormat="false" ht="15" hidden="false" customHeight="false" outlineLevel="0" collapsed="false">
      <c r="A183" s="17" t="n">
        <v>18502</v>
      </c>
      <c r="B183" s="17" t="s">
        <v>4691</v>
      </c>
      <c r="C183" s="23" t="n">
        <f aca="false">VLOOKUP(Tabla2[[#This Row],[Codigo]],Tabla1[[Codigo]:[Mejor Precio Neto]],4,0)</f>
        <v>12536.82633</v>
      </c>
      <c r="D183" s="24" t="str">
        <f aca="false">VLOOKUP(Tabla2[[#This Row],[Codigo]],Tabla1[[Codigo]:[Tipo]],6,0)</f>
        <v>B</v>
      </c>
      <c r="E183" s="25" t="n">
        <f aca="false">IFERROR(Tabla2[[#This Row],[Precio de Cliente neto]]/(1+Tabla2[[#This Row],[Variacion]]),"-")</f>
        <v>10644.47517</v>
      </c>
      <c r="F183" s="26" t="n">
        <v>0.177777779531426</v>
      </c>
    </row>
    <row r="184" customFormat="false" ht="15" hidden="false" customHeight="false" outlineLevel="0" collapsed="false">
      <c r="A184" s="17" t="n">
        <v>18501</v>
      </c>
      <c r="B184" s="17" t="s">
        <v>4690</v>
      </c>
      <c r="C184" s="23" t="n">
        <f aca="false">VLOOKUP(Tabla2[[#This Row],[Codigo]],Tabla1[[Codigo]:[Mejor Precio Neto]],4,0)</f>
        <v>10029.46105</v>
      </c>
      <c r="D184" s="24" t="str">
        <f aca="false">VLOOKUP(Tabla2[[#This Row],[Codigo]],Tabla1[[Codigo]:[Tipo]],6,0)</f>
        <v>B</v>
      </c>
      <c r="E184" s="25" t="n">
        <f aca="false">IFERROR(Tabla2[[#This Row],[Precio de Cliente neto]]/(1+Tabla2[[#This Row],[Variacion]]),"-")</f>
        <v>8515.58015</v>
      </c>
      <c r="F184" s="26" t="n">
        <v>0.177777775951061</v>
      </c>
    </row>
    <row r="185" customFormat="false" ht="15" hidden="false" customHeight="false" outlineLevel="0" collapsed="false">
      <c r="A185" s="17" t="n">
        <v>18503</v>
      </c>
      <c r="B185" s="17" t="s">
        <v>4692</v>
      </c>
      <c r="C185" s="23" t="n">
        <f aca="false">VLOOKUP(Tabla2[[#This Row],[Codigo]],Tabla1[[Codigo]:[Mejor Precio Neto]],4,0)</f>
        <v>16715.76837</v>
      </c>
      <c r="D185" s="24" t="str">
        <f aca="false">VLOOKUP(Tabla2[[#This Row],[Codigo]],Tabla1[[Codigo]:[Tipo]],6,0)</f>
        <v>B</v>
      </c>
      <c r="E185" s="25" t="n">
        <f aca="false">IFERROR(Tabla2[[#This Row],[Precio de Cliente neto]]/(1+Tabla2[[#This Row],[Variacion]]),"-")</f>
        <v>14192.63356</v>
      </c>
      <c r="F185" s="26" t="n">
        <v>0.17777777459929</v>
      </c>
    </row>
    <row r="186" customFormat="false" ht="15" hidden="false" customHeight="false" outlineLevel="0" collapsed="false">
      <c r="A186" s="17" t="n">
        <v>6103</v>
      </c>
      <c r="B186" s="17" t="s">
        <v>1705</v>
      </c>
      <c r="C186" s="23" t="n">
        <f aca="false">VLOOKUP(Tabla2[[#This Row],[Codigo]],Tabla1[[Codigo]:[Mejor Precio Neto]],4,0)</f>
        <v>11492.09075</v>
      </c>
      <c r="D186" s="24" t="str">
        <f aca="false">VLOOKUP(Tabla2[[#This Row],[Codigo]],Tabla1[[Codigo]:[Tipo]],6,0)</f>
        <v>B</v>
      </c>
      <c r="E186" s="25" t="n">
        <f aca="false">IFERROR(Tabla2[[#This Row],[Precio de Cliente neto]]/(1+Tabla2[[#This Row],[Variacion]]),"-")</f>
        <v>9757.43559</v>
      </c>
      <c r="F186" s="26" t="n">
        <v>0.177777772038565</v>
      </c>
    </row>
    <row r="187" customFormat="false" ht="15" hidden="false" customHeight="false" outlineLevel="0" collapsed="false">
      <c r="A187" s="17" t="n">
        <v>6334</v>
      </c>
      <c r="B187" s="17" t="s">
        <v>1840</v>
      </c>
      <c r="C187" s="23" t="n">
        <f aca="false">VLOOKUP(Tabla2[[#This Row],[Codigo]],Tabla1[[Codigo]:[Mejor Precio Neto]],4,0)</f>
        <v>112.19992</v>
      </c>
      <c r="D187" s="24" t="str">
        <f aca="false">VLOOKUP(Tabla2[[#This Row],[Codigo]],Tabla1[[Codigo]:[Tipo]],6,0)</f>
        <v>C</v>
      </c>
      <c r="E187" s="25" t="n">
        <f aca="false">IFERROR(Tabla2[[#This Row],[Precio de Cliente neto]]/(1+Tabla2[[#This Row],[Variacion]]),"-")</f>
        <v>95.36989</v>
      </c>
      <c r="F187" s="26" t="n">
        <v>0.176471106341844</v>
      </c>
    </row>
    <row r="188" customFormat="false" ht="15" hidden="false" customHeight="false" outlineLevel="0" collapsed="false">
      <c r="A188" s="17" t="n">
        <v>6058</v>
      </c>
      <c r="B188" s="17" t="s">
        <v>1681</v>
      </c>
      <c r="C188" s="23" t="n">
        <f aca="false">VLOOKUP(Tabla2[[#This Row],[Codigo]],Tabla1[[Codigo]:[Mejor Precio Neto]],4,0)</f>
        <v>112.19999</v>
      </c>
      <c r="D188" s="24" t="str">
        <f aca="false">VLOOKUP(Tabla2[[#This Row],[Codigo]],Tabla1[[Codigo]:[Tipo]],6,0)</f>
        <v>C</v>
      </c>
      <c r="E188" s="25" t="n">
        <f aca="false">IFERROR(Tabla2[[#This Row],[Precio de Cliente neto]]/(1+Tabla2[[#This Row],[Variacion]]),"-")</f>
        <v>95.36996</v>
      </c>
      <c r="F188" s="26" t="n">
        <v>0.176470976814922</v>
      </c>
    </row>
    <row r="189" customFormat="false" ht="15" hidden="false" customHeight="false" outlineLevel="0" collapsed="false">
      <c r="A189" s="17" t="n">
        <v>6094</v>
      </c>
      <c r="B189" s="17" t="s">
        <v>1698</v>
      </c>
      <c r="C189" s="23" t="n">
        <f aca="false">VLOOKUP(Tabla2[[#This Row],[Codigo]],Tabla1[[Codigo]:[Mejor Precio Neto]],4,0)</f>
        <v>112.19999</v>
      </c>
      <c r="D189" s="24" t="str">
        <f aca="false">VLOOKUP(Tabla2[[#This Row],[Codigo]],Tabla1[[Codigo]:[Tipo]],6,0)</f>
        <v>C</v>
      </c>
      <c r="E189" s="25" t="n">
        <f aca="false">IFERROR(Tabla2[[#This Row],[Precio de Cliente neto]]/(1+Tabla2[[#This Row],[Variacion]]),"-")</f>
        <v>95.36996</v>
      </c>
      <c r="F189" s="26" t="n">
        <v>0.176470976814922</v>
      </c>
    </row>
    <row r="190" customFormat="false" ht="15" hidden="false" customHeight="false" outlineLevel="0" collapsed="false">
      <c r="A190" s="17" t="n">
        <v>6099</v>
      </c>
      <c r="B190" s="17" t="s">
        <v>1702</v>
      </c>
      <c r="C190" s="23" t="n">
        <f aca="false">VLOOKUP(Tabla2[[#This Row],[Codigo]],Tabla1[[Codigo]:[Mejor Precio Neto]],4,0)</f>
        <v>112.19999</v>
      </c>
      <c r="D190" s="24" t="str">
        <f aca="false">VLOOKUP(Tabla2[[#This Row],[Codigo]],Tabla1[[Codigo]:[Tipo]],6,0)</f>
        <v>C</v>
      </c>
      <c r="E190" s="25" t="n">
        <f aca="false">IFERROR(Tabla2[[#This Row],[Precio de Cliente neto]]/(1+Tabla2[[#This Row],[Variacion]]),"-")</f>
        <v>95.36996</v>
      </c>
      <c r="F190" s="26" t="n">
        <v>0.176470976814922</v>
      </c>
    </row>
    <row r="191" customFormat="false" ht="15" hidden="false" customHeight="false" outlineLevel="0" collapsed="false">
      <c r="A191" s="17" t="n">
        <v>6101</v>
      </c>
      <c r="B191" s="17" t="s">
        <v>1703</v>
      </c>
      <c r="C191" s="23" t="n">
        <f aca="false">VLOOKUP(Tabla2[[#This Row],[Codigo]],Tabla1[[Codigo]:[Mejor Precio Neto]],4,0)</f>
        <v>112.19999</v>
      </c>
      <c r="D191" s="24" t="str">
        <f aca="false">VLOOKUP(Tabla2[[#This Row],[Codigo]],Tabla1[[Codigo]:[Tipo]],6,0)</f>
        <v>C</v>
      </c>
      <c r="E191" s="25" t="n">
        <f aca="false">IFERROR(Tabla2[[#This Row],[Precio de Cliente neto]]/(1+Tabla2[[#This Row],[Variacion]]),"-")</f>
        <v>95.36996</v>
      </c>
      <c r="F191" s="26" t="n">
        <v>0.176470976814922</v>
      </c>
    </row>
    <row r="192" customFormat="false" ht="15" hidden="false" customHeight="false" outlineLevel="0" collapsed="false">
      <c r="A192" s="17" t="n">
        <v>6121</v>
      </c>
      <c r="B192" s="17" t="s">
        <v>1710</v>
      </c>
      <c r="C192" s="23" t="n">
        <f aca="false">VLOOKUP(Tabla2[[#This Row],[Codigo]],Tabla1[[Codigo]:[Mejor Precio Neto]],4,0)</f>
        <v>112.19999</v>
      </c>
      <c r="D192" s="24" t="str">
        <f aca="false">VLOOKUP(Tabla2[[#This Row],[Codigo]],Tabla1[[Codigo]:[Tipo]],6,0)</f>
        <v>C</v>
      </c>
      <c r="E192" s="25" t="n">
        <f aca="false">IFERROR(Tabla2[[#This Row],[Precio de Cliente neto]]/(1+Tabla2[[#This Row],[Variacion]]),"-")</f>
        <v>95.36996</v>
      </c>
      <c r="F192" s="26" t="n">
        <v>0.176470976814922</v>
      </c>
    </row>
    <row r="193" customFormat="false" ht="15" hidden="false" customHeight="false" outlineLevel="0" collapsed="false">
      <c r="A193" s="17" t="n">
        <v>6122</v>
      </c>
      <c r="B193" s="17" t="s">
        <v>1711</v>
      </c>
      <c r="C193" s="23" t="n">
        <f aca="false">VLOOKUP(Tabla2[[#This Row],[Codigo]],Tabla1[[Codigo]:[Mejor Precio Neto]],4,0)</f>
        <v>112.19999</v>
      </c>
      <c r="D193" s="24" t="str">
        <f aca="false">VLOOKUP(Tabla2[[#This Row],[Codigo]],Tabla1[[Codigo]:[Tipo]],6,0)</f>
        <v>C</v>
      </c>
      <c r="E193" s="25" t="n">
        <f aca="false">IFERROR(Tabla2[[#This Row],[Precio de Cliente neto]]/(1+Tabla2[[#This Row],[Variacion]]),"-")</f>
        <v>95.36996</v>
      </c>
      <c r="F193" s="26" t="n">
        <v>0.176470976814922</v>
      </c>
    </row>
    <row r="194" customFormat="false" ht="15" hidden="false" customHeight="false" outlineLevel="0" collapsed="false">
      <c r="A194" s="17" t="n">
        <v>6131</v>
      </c>
      <c r="B194" s="17" t="s">
        <v>1716</v>
      </c>
      <c r="C194" s="23" t="n">
        <f aca="false">VLOOKUP(Tabla2[[#This Row],[Codigo]],Tabla1[[Codigo]:[Mejor Precio Neto]],4,0)</f>
        <v>112.19999</v>
      </c>
      <c r="D194" s="24" t="str">
        <f aca="false">VLOOKUP(Tabla2[[#This Row],[Codigo]],Tabla1[[Codigo]:[Tipo]],6,0)</f>
        <v>C</v>
      </c>
      <c r="E194" s="25" t="n">
        <f aca="false">IFERROR(Tabla2[[#This Row],[Precio de Cliente neto]]/(1+Tabla2[[#This Row],[Variacion]]),"-")</f>
        <v>95.36996</v>
      </c>
      <c r="F194" s="26" t="n">
        <v>0.176470976814922</v>
      </c>
    </row>
    <row r="195" customFormat="false" ht="15" hidden="false" customHeight="false" outlineLevel="0" collapsed="false">
      <c r="A195" s="17" t="n">
        <v>6205</v>
      </c>
      <c r="B195" s="17" t="s">
        <v>1768</v>
      </c>
      <c r="C195" s="23" t="n">
        <f aca="false">VLOOKUP(Tabla2[[#This Row],[Codigo]],Tabla1[[Codigo]:[Mejor Precio Neto]],4,0)</f>
        <v>112.19999</v>
      </c>
      <c r="D195" s="24" t="str">
        <f aca="false">VLOOKUP(Tabla2[[#This Row],[Codigo]],Tabla1[[Codigo]:[Tipo]],6,0)</f>
        <v>C</v>
      </c>
      <c r="E195" s="25" t="n">
        <f aca="false">IFERROR(Tabla2[[#This Row],[Precio de Cliente neto]]/(1+Tabla2[[#This Row],[Variacion]]),"-")</f>
        <v>95.36996</v>
      </c>
      <c r="F195" s="26" t="n">
        <v>0.176470976814922</v>
      </c>
    </row>
    <row r="196" customFormat="false" ht="15" hidden="false" customHeight="false" outlineLevel="0" collapsed="false">
      <c r="A196" s="17" t="n">
        <v>6206</v>
      </c>
      <c r="B196" s="17" t="s">
        <v>1769</v>
      </c>
      <c r="C196" s="23" t="n">
        <f aca="false">VLOOKUP(Tabla2[[#This Row],[Codigo]],Tabla1[[Codigo]:[Mejor Precio Neto]],4,0)</f>
        <v>112.19999</v>
      </c>
      <c r="D196" s="24" t="str">
        <f aca="false">VLOOKUP(Tabla2[[#This Row],[Codigo]],Tabla1[[Codigo]:[Tipo]],6,0)</f>
        <v>C</v>
      </c>
      <c r="E196" s="25" t="n">
        <f aca="false">IFERROR(Tabla2[[#This Row],[Precio de Cliente neto]]/(1+Tabla2[[#This Row],[Variacion]]),"-")</f>
        <v>95.36996</v>
      </c>
      <c r="F196" s="26" t="n">
        <v>0.176470976814922</v>
      </c>
    </row>
    <row r="197" customFormat="false" ht="15" hidden="false" customHeight="false" outlineLevel="0" collapsed="false">
      <c r="A197" s="17" t="n">
        <v>6237</v>
      </c>
      <c r="B197" s="17" t="s">
        <v>1790</v>
      </c>
      <c r="C197" s="23" t="n">
        <f aca="false">VLOOKUP(Tabla2[[#This Row],[Codigo]],Tabla1[[Codigo]:[Mejor Precio Neto]],4,0)</f>
        <v>112.19999</v>
      </c>
      <c r="D197" s="24" t="str">
        <f aca="false">VLOOKUP(Tabla2[[#This Row],[Codigo]],Tabla1[[Codigo]:[Tipo]],6,0)</f>
        <v>C</v>
      </c>
      <c r="E197" s="25" t="n">
        <f aca="false">IFERROR(Tabla2[[#This Row],[Precio de Cliente neto]]/(1+Tabla2[[#This Row],[Variacion]]),"-")</f>
        <v>95.36996</v>
      </c>
      <c r="F197" s="26" t="n">
        <v>0.176470976814922</v>
      </c>
    </row>
    <row r="198" customFormat="false" ht="15" hidden="false" customHeight="false" outlineLevel="0" collapsed="false">
      <c r="A198" s="17" t="n">
        <v>6309</v>
      </c>
      <c r="B198" s="17" t="s">
        <v>1823</v>
      </c>
      <c r="C198" s="23" t="n">
        <f aca="false">VLOOKUP(Tabla2[[#This Row],[Codigo]],Tabla1[[Codigo]:[Mejor Precio Neto]],4,0)</f>
        <v>112.19999</v>
      </c>
      <c r="D198" s="24" t="str">
        <f aca="false">VLOOKUP(Tabla2[[#This Row],[Codigo]],Tabla1[[Codigo]:[Tipo]],6,0)</f>
        <v>C</v>
      </c>
      <c r="E198" s="25" t="n">
        <f aca="false">IFERROR(Tabla2[[#This Row],[Precio de Cliente neto]]/(1+Tabla2[[#This Row],[Variacion]]),"-")</f>
        <v>95.36996</v>
      </c>
      <c r="F198" s="26" t="n">
        <v>0.176470976814922</v>
      </c>
    </row>
    <row r="199" customFormat="false" ht="15" hidden="false" customHeight="false" outlineLevel="0" collapsed="false">
      <c r="A199" s="17" t="n">
        <v>6312</v>
      </c>
      <c r="B199" s="17" t="s">
        <v>1826</v>
      </c>
      <c r="C199" s="23" t="n">
        <f aca="false">VLOOKUP(Tabla2[[#This Row],[Codigo]],Tabla1[[Codigo]:[Mejor Precio Neto]],4,0)</f>
        <v>112.19999</v>
      </c>
      <c r="D199" s="24" t="str">
        <f aca="false">VLOOKUP(Tabla2[[#This Row],[Codigo]],Tabla1[[Codigo]:[Tipo]],6,0)</f>
        <v>C</v>
      </c>
      <c r="E199" s="25" t="n">
        <f aca="false">IFERROR(Tabla2[[#This Row],[Precio de Cliente neto]]/(1+Tabla2[[#This Row],[Variacion]]),"-")</f>
        <v>95.36996</v>
      </c>
      <c r="F199" s="26" t="n">
        <v>0.176470976814922</v>
      </c>
    </row>
    <row r="200" customFormat="false" ht="15" hidden="false" customHeight="false" outlineLevel="0" collapsed="false">
      <c r="A200" s="17" t="n">
        <v>6325</v>
      </c>
      <c r="B200" s="17" t="s">
        <v>1833</v>
      </c>
      <c r="C200" s="23" t="n">
        <f aca="false">VLOOKUP(Tabla2[[#This Row],[Codigo]],Tabla1[[Codigo]:[Mejor Precio Neto]],4,0)</f>
        <v>112.19999</v>
      </c>
      <c r="D200" s="24" t="str">
        <f aca="false">VLOOKUP(Tabla2[[#This Row],[Codigo]],Tabla1[[Codigo]:[Tipo]],6,0)</f>
        <v>C</v>
      </c>
      <c r="E200" s="25" t="n">
        <f aca="false">IFERROR(Tabla2[[#This Row],[Precio de Cliente neto]]/(1+Tabla2[[#This Row],[Variacion]]),"-")</f>
        <v>95.36996</v>
      </c>
      <c r="F200" s="26" t="n">
        <v>0.176470976814922</v>
      </c>
    </row>
    <row r="201" customFormat="false" ht="15" hidden="false" customHeight="false" outlineLevel="0" collapsed="false">
      <c r="A201" s="17" t="n">
        <v>6635</v>
      </c>
      <c r="B201" s="17" t="s">
        <v>1895</v>
      </c>
      <c r="C201" s="23" t="n">
        <f aca="false">VLOOKUP(Tabla2[[#This Row],[Codigo]],Tabla1[[Codigo]:[Mejor Precio Neto]],4,0)</f>
        <v>112.19999</v>
      </c>
      <c r="D201" s="24" t="str">
        <f aca="false">VLOOKUP(Tabla2[[#This Row],[Codigo]],Tabla1[[Codigo]:[Tipo]],6,0)</f>
        <v>C</v>
      </c>
      <c r="E201" s="25" t="n">
        <f aca="false">IFERROR(Tabla2[[#This Row],[Precio de Cliente neto]]/(1+Tabla2[[#This Row],[Variacion]]),"-")</f>
        <v>95.36996</v>
      </c>
      <c r="F201" s="26" t="n">
        <v>0.176470976814922</v>
      </c>
    </row>
    <row r="202" customFormat="false" ht="15" hidden="false" customHeight="false" outlineLevel="0" collapsed="false">
      <c r="A202" s="17" t="n">
        <v>6062</v>
      </c>
      <c r="B202" s="17" t="s">
        <v>1684</v>
      </c>
      <c r="C202" s="23" t="n">
        <f aca="false">VLOOKUP(Tabla2[[#This Row],[Codigo]],Tabla1[[Codigo]:[Mejor Precio Neto]],4,0)</f>
        <v>112.19999</v>
      </c>
      <c r="D202" s="24" t="str">
        <f aca="false">VLOOKUP(Tabla2[[#This Row],[Codigo]],Tabla1[[Codigo]:[Tipo]],6,0)</f>
        <v>C</v>
      </c>
      <c r="E202" s="25" t="n">
        <f aca="false">IFERROR(Tabla2[[#This Row],[Precio de Cliente neto]]/(1+Tabla2[[#This Row],[Variacion]]),"-")</f>
        <v>95.37003</v>
      </c>
      <c r="F202" s="26" t="n">
        <v>0.176470113304987</v>
      </c>
    </row>
    <row r="203" customFormat="false" ht="15" hidden="false" customHeight="false" outlineLevel="0" collapsed="false">
      <c r="A203" s="17" t="n">
        <v>6065</v>
      </c>
      <c r="B203" s="17" t="s">
        <v>1687</v>
      </c>
      <c r="C203" s="23" t="n">
        <f aca="false">VLOOKUP(Tabla2[[#This Row],[Codigo]],Tabla1[[Codigo]:[Mejor Precio Neto]],4,0)</f>
        <v>112.19999</v>
      </c>
      <c r="D203" s="24" t="str">
        <f aca="false">VLOOKUP(Tabla2[[#This Row],[Codigo]],Tabla1[[Codigo]:[Tipo]],6,0)</f>
        <v>C</v>
      </c>
      <c r="E203" s="25" t="n">
        <f aca="false">IFERROR(Tabla2[[#This Row],[Precio de Cliente neto]]/(1+Tabla2[[#This Row],[Variacion]]),"-")</f>
        <v>95.37003</v>
      </c>
      <c r="F203" s="26" t="n">
        <v>0.176470113304987</v>
      </c>
    </row>
    <row r="204" customFormat="false" ht="15" hidden="false" customHeight="false" outlineLevel="0" collapsed="false">
      <c r="A204" s="17" t="n">
        <v>6066</v>
      </c>
      <c r="B204" s="17" t="s">
        <v>1688</v>
      </c>
      <c r="C204" s="23" t="n">
        <f aca="false">VLOOKUP(Tabla2[[#This Row],[Codigo]],Tabla1[[Codigo]:[Mejor Precio Neto]],4,0)</f>
        <v>112.19999</v>
      </c>
      <c r="D204" s="24" t="str">
        <f aca="false">VLOOKUP(Tabla2[[#This Row],[Codigo]],Tabla1[[Codigo]:[Tipo]],6,0)</f>
        <v>C</v>
      </c>
      <c r="E204" s="25" t="n">
        <f aca="false">IFERROR(Tabla2[[#This Row],[Precio de Cliente neto]]/(1+Tabla2[[#This Row],[Variacion]]),"-")</f>
        <v>95.37003</v>
      </c>
      <c r="F204" s="26" t="n">
        <v>0.176470113304987</v>
      </c>
    </row>
    <row r="205" customFormat="false" ht="15" hidden="false" customHeight="false" outlineLevel="0" collapsed="false">
      <c r="A205" s="17" t="n">
        <v>6170</v>
      </c>
      <c r="B205" s="17" t="s">
        <v>1754</v>
      </c>
      <c r="C205" s="23" t="n">
        <f aca="false">VLOOKUP(Tabla2[[#This Row],[Codigo]],Tabla1[[Codigo]:[Mejor Precio Neto]],4,0)</f>
        <v>112.19999</v>
      </c>
      <c r="D205" s="24" t="str">
        <f aca="false">VLOOKUP(Tabla2[[#This Row],[Codigo]],Tabla1[[Codigo]:[Tipo]],6,0)</f>
        <v>C</v>
      </c>
      <c r="E205" s="25" t="n">
        <f aca="false">IFERROR(Tabla2[[#This Row],[Precio de Cliente neto]]/(1+Tabla2[[#This Row],[Variacion]]),"-")</f>
        <v>95.37003</v>
      </c>
      <c r="F205" s="26" t="n">
        <v>0.176470113304987</v>
      </c>
    </row>
    <row r="206" customFormat="false" ht="15" hidden="false" customHeight="false" outlineLevel="0" collapsed="false">
      <c r="A206" s="17" t="n">
        <v>6174</v>
      </c>
      <c r="B206" s="17" t="s">
        <v>1758</v>
      </c>
      <c r="C206" s="23" t="n">
        <f aca="false">VLOOKUP(Tabla2[[#This Row],[Codigo]],Tabla1[[Codigo]:[Mejor Precio Neto]],4,0)</f>
        <v>112.19999</v>
      </c>
      <c r="D206" s="24" t="str">
        <f aca="false">VLOOKUP(Tabla2[[#This Row],[Codigo]],Tabla1[[Codigo]:[Tipo]],6,0)</f>
        <v>C</v>
      </c>
      <c r="E206" s="25" t="n">
        <f aca="false">IFERROR(Tabla2[[#This Row],[Precio de Cliente neto]]/(1+Tabla2[[#This Row],[Variacion]]),"-")</f>
        <v>95.37003</v>
      </c>
      <c r="F206" s="26" t="n">
        <v>0.176470113304987</v>
      </c>
    </row>
    <row r="207" customFormat="false" ht="15" hidden="false" customHeight="false" outlineLevel="0" collapsed="false">
      <c r="A207" s="17" t="n">
        <v>6175</v>
      </c>
      <c r="B207" s="17" t="s">
        <v>1759</v>
      </c>
      <c r="C207" s="23" t="n">
        <f aca="false">VLOOKUP(Tabla2[[#This Row],[Codigo]],Tabla1[[Codigo]:[Mejor Precio Neto]],4,0)</f>
        <v>112.19999</v>
      </c>
      <c r="D207" s="24" t="str">
        <f aca="false">VLOOKUP(Tabla2[[#This Row],[Codigo]],Tabla1[[Codigo]:[Tipo]],6,0)</f>
        <v>C</v>
      </c>
      <c r="E207" s="25" t="n">
        <f aca="false">IFERROR(Tabla2[[#This Row],[Precio de Cliente neto]]/(1+Tabla2[[#This Row],[Variacion]]),"-")</f>
        <v>95.37003</v>
      </c>
      <c r="F207" s="26" t="n">
        <v>0.176470113304987</v>
      </c>
    </row>
    <row r="208" customFormat="false" ht="15" hidden="false" customHeight="false" outlineLevel="0" collapsed="false">
      <c r="A208" s="17" t="n">
        <v>6239</v>
      </c>
      <c r="B208" s="17" t="s">
        <v>1792</v>
      </c>
      <c r="C208" s="23" t="n">
        <f aca="false">VLOOKUP(Tabla2[[#This Row],[Codigo]],Tabla1[[Codigo]:[Mejor Precio Neto]],4,0)</f>
        <v>112.19999</v>
      </c>
      <c r="D208" s="24" t="str">
        <f aca="false">VLOOKUP(Tabla2[[#This Row],[Codigo]],Tabla1[[Codigo]:[Tipo]],6,0)</f>
        <v>C</v>
      </c>
      <c r="E208" s="25" t="n">
        <f aca="false">IFERROR(Tabla2[[#This Row],[Precio de Cliente neto]]/(1+Tabla2[[#This Row],[Variacion]]),"-")</f>
        <v>95.37003</v>
      </c>
      <c r="F208" s="26" t="n">
        <v>0.176470113304987</v>
      </c>
    </row>
    <row r="209" customFormat="false" ht="15" hidden="false" customHeight="false" outlineLevel="0" collapsed="false">
      <c r="A209" s="17" t="n">
        <v>6144</v>
      </c>
      <c r="B209" s="17" t="s">
        <v>1729</v>
      </c>
      <c r="C209" s="23" t="n">
        <f aca="false">VLOOKUP(Tabla2[[#This Row],[Codigo]],Tabla1[[Codigo]:[Mejor Precio Neto]],4,0)</f>
        <v>151.46992</v>
      </c>
      <c r="D209" s="24" t="str">
        <f aca="false">VLOOKUP(Tabla2[[#This Row],[Codigo]],Tabla1[[Codigo]:[Tipo]],6,0)</f>
        <v>C</v>
      </c>
      <c r="E209" s="25" t="n">
        <f aca="false">IFERROR(Tabla2[[#This Row],[Precio de Cliente neto]]/(1+Tabla2[[#This Row],[Variacion]]),"-")</f>
        <v>129.02995</v>
      </c>
      <c r="F209" s="26" t="n">
        <v>0.173912878366612</v>
      </c>
    </row>
    <row r="210" customFormat="false" ht="15" hidden="false" customHeight="false" outlineLevel="0" collapsed="false">
      <c r="A210" s="17" t="n">
        <v>6153</v>
      </c>
      <c r="B210" s="17" t="s">
        <v>1738</v>
      </c>
      <c r="C210" s="23" t="n">
        <f aca="false">VLOOKUP(Tabla2[[#This Row],[Codigo]],Tabla1[[Codigo]:[Mejor Precio Neto]],4,0)</f>
        <v>151.46992</v>
      </c>
      <c r="D210" s="24" t="str">
        <f aca="false">VLOOKUP(Tabla2[[#This Row],[Codigo]],Tabla1[[Codigo]:[Tipo]],6,0)</f>
        <v>C</v>
      </c>
      <c r="E210" s="25" t="n">
        <f aca="false">IFERROR(Tabla2[[#This Row],[Precio de Cliente neto]]/(1+Tabla2[[#This Row],[Variacion]]),"-")</f>
        <v>129.02995</v>
      </c>
      <c r="F210" s="26" t="n">
        <v>0.173912878366612</v>
      </c>
    </row>
    <row r="211" customFormat="false" ht="15" hidden="false" customHeight="false" outlineLevel="0" collapsed="false">
      <c r="A211" s="17" t="n">
        <v>6190</v>
      </c>
      <c r="B211" s="17" t="s">
        <v>1761</v>
      </c>
      <c r="C211" s="23" t="n">
        <f aca="false">VLOOKUP(Tabla2[[#This Row],[Codigo]],Tabla1[[Codigo]:[Mejor Precio Neto]],4,0)</f>
        <v>151.46992</v>
      </c>
      <c r="D211" s="24" t="str">
        <f aca="false">VLOOKUP(Tabla2[[#This Row],[Codigo]],Tabla1[[Codigo]:[Tipo]],6,0)</f>
        <v>C</v>
      </c>
      <c r="E211" s="25" t="n">
        <f aca="false">IFERROR(Tabla2[[#This Row],[Precio de Cliente neto]]/(1+Tabla2[[#This Row],[Variacion]]),"-")</f>
        <v>129.02995</v>
      </c>
      <c r="F211" s="26" t="n">
        <v>0.173912878366612</v>
      </c>
    </row>
    <row r="212" customFormat="false" ht="15" hidden="false" customHeight="false" outlineLevel="0" collapsed="false">
      <c r="A212" s="17" t="n">
        <v>6191</v>
      </c>
      <c r="B212" s="17" t="s">
        <v>1762</v>
      </c>
      <c r="C212" s="23" t="n">
        <f aca="false">VLOOKUP(Tabla2[[#This Row],[Codigo]],Tabla1[[Codigo]:[Mejor Precio Neto]],4,0)</f>
        <v>151.46992</v>
      </c>
      <c r="D212" s="24" t="str">
        <f aca="false">VLOOKUP(Tabla2[[#This Row],[Codigo]],Tabla1[[Codigo]:[Tipo]],6,0)</f>
        <v>C</v>
      </c>
      <c r="E212" s="25" t="n">
        <f aca="false">IFERROR(Tabla2[[#This Row],[Precio de Cliente neto]]/(1+Tabla2[[#This Row],[Variacion]]),"-")</f>
        <v>129.02995</v>
      </c>
      <c r="F212" s="26" t="n">
        <v>0.173912878366612</v>
      </c>
    </row>
    <row r="213" customFormat="false" ht="15" hidden="false" customHeight="false" outlineLevel="0" collapsed="false">
      <c r="A213" s="17" t="n">
        <v>72</v>
      </c>
      <c r="B213" s="17" t="s">
        <v>20</v>
      </c>
      <c r="C213" s="23" t="n">
        <f aca="false">VLOOKUP(Tabla2[[#This Row],[Codigo]],Tabla1[[Codigo]:[Mejor Precio Neto]],4,0)</f>
        <v>229.7463</v>
      </c>
      <c r="D213" s="24" t="str">
        <f aca="false">VLOOKUP(Tabla2[[#This Row],[Codigo]],Tabla1[[Codigo]:[Tipo]],6,0)</f>
        <v>C</v>
      </c>
      <c r="E213" s="25" t="n">
        <f aca="false">IFERROR(Tabla2[[#This Row],[Precio de Cliente neto]]/(1+Tabla2[[#This Row],[Variacion]]),"-")</f>
        <v>195.81464</v>
      </c>
      <c r="F213" s="26" t="n">
        <v>0.173284591999863</v>
      </c>
    </row>
    <row r="214" customFormat="false" ht="15" hidden="false" customHeight="false" outlineLevel="0" collapsed="false">
      <c r="A214" s="17" t="n">
        <v>76</v>
      </c>
      <c r="B214" s="17" t="s">
        <v>23</v>
      </c>
      <c r="C214" s="23" t="n">
        <f aca="false">VLOOKUP(Tabla2[[#This Row],[Codigo]],Tabla1[[Codigo]:[Mejor Precio Neto]],4,0)</f>
        <v>229.7463</v>
      </c>
      <c r="D214" s="24" t="str">
        <f aca="false">VLOOKUP(Tabla2[[#This Row],[Codigo]],Tabla1[[Codigo]:[Tipo]],6,0)</f>
        <v>C</v>
      </c>
      <c r="E214" s="25" t="n">
        <f aca="false">IFERROR(Tabla2[[#This Row],[Precio de Cliente neto]]/(1+Tabla2[[#This Row],[Variacion]]),"-")</f>
        <v>195.81464</v>
      </c>
      <c r="F214" s="26" t="n">
        <v>0.173284591999863</v>
      </c>
    </row>
    <row r="215" customFormat="false" ht="15" hidden="false" customHeight="false" outlineLevel="0" collapsed="false">
      <c r="A215" s="17" t="n">
        <v>77</v>
      </c>
      <c r="B215" s="17" t="s">
        <v>24</v>
      </c>
      <c r="C215" s="23" t="n">
        <f aca="false">VLOOKUP(Tabla2[[#This Row],[Codigo]],Tabla1[[Codigo]:[Mejor Precio Neto]],4,0)</f>
        <v>229.7463</v>
      </c>
      <c r="D215" s="24" t="str">
        <f aca="false">VLOOKUP(Tabla2[[#This Row],[Codigo]],Tabla1[[Codigo]:[Tipo]],6,0)</f>
        <v>C</v>
      </c>
      <c r="E215" s="25" t="n">
        <f aca="false">IFERROR(Tabla2[[#This Row],[Precio de Cliente neto]]/(1+Tabla2[[#This Row],[Variacion]]),"-")</f>
        <v>195.81464</v>
      </c>
      <c r="F215" s="26" t="n">
        <v>0.173284591999863</v>
      </c>
    </row>
    <row r="216" customFormat="false" ht="15" hidden="false" customHeight="false" outlineLevel="0" collapsed="false">
      <c r="A216" s="17" t="n">
        <v>78</v>
      </c>
      <c r="B216" s="17" t="s">
        <v>25</v>
      </c>
      <c r="C216" s="23" t="n">
        <f aca="false">VLOOKUP(Tabla2[[#This Row],[Codigo]],Tabla1[[Codigo]:[Mejor Precio Neto]],4,0)</f>
        <v>229.7463</v>
      </c>
      <c r="D216" s="24" t="str">
        <f aca="false">VLOOKUP(Tabla2[[#This Row],[Codigo]],Tabla1[[Codigo]:[Tipo]],6,0)</f>
        <v>C</v>
      </c>
      <c r="E216" s="25" t="n">
        <f aca="false">IFERROR(Tabla2[[#This Row],[Precio de Cliente neto]]/(1+Tabla2[[#This Row],[Variacion]]),"-")</f>
        <v>195.81464</v>
      </c>
      <c r="F216" s="26" t="n">
        <v>0.173284591999863</v>
      </c>
    </row>
    <row r="217" customFormat="false" ht="15" hidden="false" customHeight="false" outlineLevel="0" collapsed="false">
      <c r="A217" s="17" t="n">
        <v>79</v>
      </c>
      <c r="B217" s="17" t="s">
        <v>26</v>
      </c>
      <c r="C217" s="23" t="n">
        <f aca="false">VLOOKUP(Tabla2[[#This Row],[Codigo]],Tabla1[[Codigo]:[Mejor Precio Neto]],4,0)</f>
        <v>229.7463</v>
      </c>
      <c r="D217" s="24" t="str">
        <f aca="false">VLOOKUP(Tabla2[[#This Row],[Codigo]],Tabla1[[Codigo]:[Tipo]],6,0)</f>
        <v>C</v>
      </c>
      <c r="E217" s="25" t="n">
        <f aca="false">IFERROR(Tabla2[[#This Row],[Precio de Cliente neto]]/(1+Tabla2[[#This Row],[Variacion]]),"-")</f>
        <v>195.81464</v>
      </c>
      <c r="F217" s="26" t="n">
        <v>0.173284591999863</v>
      </c>
    </row>
    <row r="218" customFormat="false" ht="15" hidden="false" customHeight="false" outlineLevel="0" collapsed="false">
      <c r="A218" s="17" t="n">
        <v>68</v>
      </c>
      <c r="B218" s="17" t="s">
        <v>16</v>
      </c>
      <c r="C218" s="23" t="n">
        <f aca="false">VLOOKUP(Tabla2[[#This Row],[Codigo]],Tabla1[[Codigo]:[Mejor Precio Neto]],4,0)</f>
        <v>261.2183</v>
      </c>
      <c r="D218" s="24" t="str">
        <f aca="false">VLOOKUP(Tabla2[[#This Row],[Codigo]],Tabla1[[Codigo]:[Tipo]],6,0)</f>
        <v>C</v>
      </c>
      <c r="E218" s="25" t="n">
        <f aca="false">IFERROR(Tabla2[[#This Row],[Precio de Cliente neto]]/(1+Tabla2[[#This Row],[Variacion]]),"-")</f>
        <v>222.85137</v>
      </c>
      <c r="F218" s="26" t="n">
        <v>0.172163760985629</v>
      </c>
    </row>
    <row r="219" customFormat="false" ht="15" hidden="false" customHeight="false" outlineLevel="0" collapsed="false">
      <c r="A219" s="17" t="n">
        <v>6262</v>
      </c>
      <c r="B219" s="17" t="s">
        <v>1811</v>
      </c>
      <c r="C219" s="23" t="n">
        <f aca="false">VLOOKUP(Tabla2[[#This Row],[Codigo]],Tabla1[[Codigo]:[Mejor Precio Neto]],4,0)</f>
        <v>117.80993</v>
      </c>
      <c r="D219" s="24" t="str">
        <f aca="false">VLOOKUP(Tabla2[[#This Row],[Codigo]],Tabla1[[Codigo]:[Tipo]],6,0)</f>
        <v>C</v>
      </c>
      <c r="E219" s="25" t="n">
        <f aca="false">IFERROR(Tabla2[[#This Row],[Precio de Cliente neto]]/(1+Tabla2[[#This Row],[Variacion]]),"-")</f>
        <v>100.9799</v>
      </c>
      <c r="F219" s="26" t="n">
        <v>0.166667128804841</v>
      </c>
    </row>
    <row r="220" customFormat="false" ht="15" hidden="false" customHeight="false" outlineLevel="0" collapsed="false">
      <c r="A220" s="17" t="n">
        <v>6263</v>
      </c>
      <c r="B220" s="17" t="s">
        <v>1812</v>
      </c>
      <c r="C220" s="23" t="n">
        <f aca="false">VLOOKUP(Tabla2[[#This Row],[Codigo]],Tabla1[[Codigo]:[Mejor Precio Neto]],4,0)</f>
        <v>117.80993</v>
      </c>
      <c r="D220" s="24" t="str">
        <f aca="false">VLOOKUP(Tabla2[[#This Row],[Codigo]],Tabla1[[Codigo]:[Tipo]],6,0)</f>
        <v>C</v>
      </c>
      <c r="E220" s="25" t="n">
        <f aca="false">IFERROR(Tabla2[[#This Row],[Precio de Cliente neto]]/(1+Tabla2[[#This Row],[Variacion]]),"-")</f>
        <v>100.9799</v>
      </c>
      <c r="F220" s="26" t="n">
        <v>0.166667128804841</v>
      </c>
    </row>
    <row r="221" customFormat="false" ht="15" hidden="false" customHeight="false" outlineLevel="0" collapsed="false">
      <c r="A221" s="17" t="n">
        <v>6057</v>
      </c>
      <c r="B221" s="17" t="s">
        <v>1680</v>
      </c>
      <c r="C221" s="23" t="n">
        <f aca="false">VLOOKUP(Tabla2[[#This Row],[Codigo]],Tabla1[[Codigo]:[Mejor Precio Neto]],4,0)</f>
        <v>78.54</v>
      </c>
      <c r="D221" s="24" t="str">
        <f aca="false">VLOOKUP(Tabla2[[#This Row],[Codigo]],Tabla1[[Codigo]:[Tipo]],6,0)</f>
        <v>C</v>
      </c>
      <c r="E221" s="25" t="n">
        <f aca="false">IFERROR(Tabla2[[#This Row],[Precio de Cliente neto]]/(1+Tabla2[[#This Row],[Variacion]]),"-")</f>
        <v>67.31998</v>
      </c>
      <c r="F221" s="26" t="n">
        <v>0.166667013270057</v>
      </c>
    </row>
    <row r="222" customFormat="false" ht="15" hidden="false" customHeight="false" outlineLevel="0" collapsed="false">
      <c r="A222" s="17" t="n">
        <v>6156</v>
      </c>
      <c r="B222" s="17" t="s">
        <v>1740</v>
      </c>
      <c r="C222" s="23" t="n">
        <f aca="false">VLOOKUP(Tabla2[[#This Row],[Codigo]],Tabla1[[Codigo]:[Mejor Precio Neto]],4,0)</f>
        <v>157.07993</v>
      </c>
      <c r="D222" s="24" t="str">
        <f aca="false">VLOOKUP(Tabla2[[#This Row],[Codigo]],Tabla1[[Codigo]:[Tipo]],6,0)</f>
        <v>C</v>
      </c>
      <c r="E222" s="25" t="n">
        <f aca="false">IFERROR(Tabla2[[#This Row],[Precio de Cliente neto]]/(1+Tabla2[[#This Row],[Variacion]]),"-")</f>
        <v>134.63996</v>
      </c>
      <c r="F222" s="26" t="n">
        <v>0.166666493364971</v>
      </c>
    </row>
    <row r="223" customFormat="false" ht="15" hidden="false" customHeight="false" outlineLevel="0" collapsed="false">
      <c r="A223" s="17" t="n">
        <v>6343</v>
      </c>
      <c r="B223" s="17" t="s">
        <v>1843</v>
      </c>
      <c r="C223" s="23" t="n">
        <f aca="false">VLOOKUP(Tabla2[[#This Row],[Codigo]],Tabla1[[Codigo]:[Mejor Precio Neto]],4,0)</f>
        <v>78.53993</v>
      </c>
      <c r="D223" s="24" t="str">
        <f aca="false">VLOOKUP(Tabla2[[#This Row],[Codigo]],Tabla1[[Codigo]:[Tipo]],6,0)</f>
        <v>C</v>
      </c>
      <c r="E223" s="25" t="n">
        <f aca="false">IFERROR(Tabla2[[#This Row],[Precio de Cliente neto]]/(1+Tabla2[[#This Row],[Variacion]]),"-")</f>
        <v>67.31998</v>
      </c>
      <c r="F223" s="26" t="n">
        <v>0.166665973459885</v>
      </c>
    </row>
    <row r="224" customFormat="false" ht="15" hidden="false" customHeight="false" outlineLevel="0" collapsed="false">
      <c r="A224" s="17" t="n">
        <v>3065</v>
      </c>
      <c r="B224" s="17" t="s">
        <v>955</v>
      </c>
      <c r="C224" s="23" t="n">
        <f aca="false">VLOOKUP(Tabla2[[#This Row],[Codigo]],Tabla1[[Codigo]:[Mejor Precio Neto]],4,0)</f>
        <v>567.21581</v>
      </c>
      <c r="D224" s="24" t="str">
        <f aca="false">VLOOKUP(Tabla2[[#This Row],[Codigo]],Tabla1[[Codigo]:[Tipo]],6,0)</f>
        <v>C</v>
      </c>
      <c r="E224" s="25" t="n">
        <f aca="false">IFERROR(Tabla2[[#This Row],[Precio de Cliente neto]]/(1+Tabla2[[#This Row],[Variacion]]),"-")</f>
        <v>486.29602</v>
      </c>
      <c r="F224" s="26" t="n">
        <v>0.166400271998936</v>
      </c>
    </row>
    <row r="225" customFormat="false" ht="15" hidden="false" customHeight="false" outlineLevel="0" collapsed="false">
      <c r="A225" s="17" t="n">
        <v>3067</v>
      </c>
      <c r="B225" s="17" t="s">
        <v>957</v>
      </c>
      <c r="C225" s="23" t="n">
        <f aca="false">VLOOKUP(Tabla2[[#This Row],[Codigo]],Tabla1[[Codigo]:[Mejor Precio Neto]],4,0)</f>
        <v>679.57736</v>
      </c>
      <c r="D225" s="24" t="str">
        <f aca="false">VLOOKUP(Tabla2[[#This Row],[Codigo]],Tabla1[[Codigo]:[Tipo]],6,0)</f>
        <v>C</v>
      </c>
      <c r="E225" s="25" t="n">
        <f aca="false">IFERROR(Tabla2[[#This Row],[Precio de Cliente neto]]/(1+Tabla2[[#This Row],[Variacion]]),"-")</f>
        <v>582.62792</v>
      </c>
      <c r="F225" s="26" t="n">
        <v>0.166400264511869</v>
      </c>
    </row>
    <row r="226" customFormat="false" ht="15" hidden="false" customHeight="false" outlineLevel="0" collapsed="false">
      <c r="A226" s="17" t="n">
        <v>3069</v>
      </c>
      <c r="B226" s="17" t="s">
        <v>959</v>
      </c>
      <c r="C226" s="23" t="n">
        <f aca="false">VLOOKUP(Tabla2[[#This Row],[Codigo]],Tabla1[[Codigo]:[Mejor Precio Neto]],4,0)</f>
        <v>671.1908</v>
      </c>
      <c r="D226" s="24" t="str">
        <f aca="false">VLOOKUP(Tabla2[[#This Row],[Codigo]],Tabla1[[Codigo]:[Tipo]],6,0)</f>
        <v>C</v>
      </c>
      <c r="E226" s="25" t="n">
        <f aca="false">IFERROR(Tabla2[[#This Row],[Precio de Cliente neto]]/(1+Tabla2[[#This Row],[Variacion]]),"-")</f>
        <v>575.4378</v>
      </c>
      <c r="F226" s="26" t="n">
        <v>0.166400260810117</v>
      </c>
    </row>
    <row r="227" customFormat="false" ht="15" hidden="false" customHeight="false" outlineLevel="0" collapsed="false">
      <c r="A227" s="17" t="n">
        <v>3347</v>
      </c>
      <c r="B227" s="17" t="s">
        <v>1131</v>
      </c>
      <c r="C227" s="23" t="n">
        <f aca="false">VLOOKUP(Tabla2[[#This Row],[Codigo]],Tabla1[[Codigo]:[Mejor Precio Neto]],4,0)</f>
        <v>1025.52345</v>
      </c>
      <c r="D227" s="24" t="str">
        <f aca="false">VLOOKUP(Tabla2[[#This Row],[Codigo]],Tabla1[[Codigo]:[Tipo]],6,0)</f>
        <v>C</v>
      </c>
      <c r="E227" s="25" t="n">
        <f aca="false">IFERROR(Tabla2[[#This Row],[Precio de Cliente neto]]/(1+Tabla2[[#This Row],[Variacion]]),"-")</f>
        <v>879.22093</v>
      </c>
      <c r="F227" s="26" t="n">
        <v>0.166400178849246</v>
      </c>
    </row>
    <row r="228" customFormat="false" ht="15" hidden="false" customHeight="false" outlineLevel="0" collapsed="false">
      <c r="A228" s="17" t="n">
        <v>3357</v>
      </c>
      <c r="B228" s="17" t="s">
        <v>1134</v>
      </c>
      <c r="C228" s="23" t="n">
        <f aca="false">VLOOKUP(Tabla2[[#This Row],[Codigo]],Tabla1[[Codigo]:[Mejor Precio Neto]],4,0)</f>
        <v>945.16947</v>
      </c>
      <c r="D228" s="24" t="str">
        <f aca="false">VLOOKUP(Tabla2[[#This Row],[Codigo]],Tabla1[[Codigo]:[Tipo]],6,0)</f>
        <v>C</v>
      </c>
      <c r="E228" s="25" t="n">
        <f aca="false">IFERROR(Tabla2[[#This Row],[Precio de Cliente neto]]/(1+Tabla2[[#This Row],[Variacion]]),"-")</f>
        <v>810.33036</v>
      </c>
      <c r="F228" s="26" t="n">
        <v>0.166400170419383</v>
      </c>
    </row>
    <row r="229" customFormat="false" ht="15" hidden="false" customHeight="false" outlineLevel="0" collapsed="false">
      <c r="A229" s="17" t="n">
        <v>3359</v>
      </c>
      <c r="B229" s="17" t="s">
        <v>1136</v>
      </c>
      <c r="C229" s="23" t="n">
        <f aca="false">VLOOKUP(Tabla2[[#This Row],[Codigo]],Tabla1[[Codigo]:[Mejor Precio Neto]],4,0)</f>
        <v>1102.66954</v>
      </c>
      <c r="D229" s="24" t="str">
        <f aca="false">VLOOKUP(Tabla2[[#This Row],[Codigo]],Tabla1[[Codigo]:[Tipo]],6,0)</f>
        <v>C</v>
      </c>
      <c r="E229" s="25" t="n">
        <f aca="false">IFERROR(Tabla2[[#This Row],[Precio de Cliente neto]]/(1+Tabla2[[#This Row],[Variacion]]),"-")</f>
        <v>945.36134</v>
      </c>
      <c r="F229" s="26" t="n">
        <v>0.166400077244538</v>
      </c>
    </row>
    <row r="230" customFormat="false" ht="15" hidden="false" customHeight="false" outlineLevel="0" collapsed="false">
      <c r="A230" s="17" t="n">
        <v>3081</v>
      </c>
      <c r="B230" s="17" t="s">
        <v>971</v>
      </c>
      <c r="C230" s="23" t="n">
        <f aca="false">VLOOKUP(Tabla2[[#This Row],[Codigo]],Tabla1[[Codigo]:[Mejor Precio Neto]],4,0)</f>
        <v>900.48686</v>
      </c>
      <c r="D230" s="24" t="str">
        <f aca="false">VLOOKUP(Tabla2[[#This Row],[Codigo]],Tabla1[[Codigo]:[Tipo]],6,0)</f>
        <v>C</v>
      </c>
      <c r="E230" s="25" t="n">
        <f aca="false">IFERROR(Tabla2[[#This Row],[Precio de Cliente neto]]/(1+Tabla2[[#This Row],[Variacion]]),"-")</f>
        <v>772.0223</v>
      </c>
      <c r="F230" s="26" t="n">
        <v>0.166400063832353</v>
      </c>
    </row>
    <row r="231" customFormat="false" ht="15" hidden="false" customHeight="false" outlineLevel="0" collapsed="false">
      <c r="A231" s="17" t="n">
        <v>3073</v>
      </c>
      <c r="B231" s="17" t="s">
        <v>963</v>
      </c>
      <c r="C231" s="23" t="n">
        <f aca="false">VLOOKUP(Tabla2[[#This Row],[Codigo]],Tabla1[[Codigo]:[Mejor Precio Neto]],4,0)</f>
        <v>984.08436</v>
      </c>
      <c r="D231" s="24" t="str">
        <f aca="false">VLOOKUP(Tabla2[[#This Row],[Codigo]],Tabla1[[Codigo]:[Tipo]],6,0)</f>
        <v>C</v>
      </c>
      <c r="E231" s="25" t="n">
        <f aca="false">IFERROR(Tabla2[[#This Row],[Precio de Cliente neto]]/(1+Tabla2[[#This Row],[Variacion]]),"-")</f>
        <v>843.69369</v>
      </c>
      <c r="F231" s="26" t="n">
        <v>0.166400047391607</v>
      </c>
    </row>
    <row r="232" customFormat="false" ht="15" hidden="false" customHeight="false" outlineLevel="0" collapsed="false">
      <c r="A232" s="17" t="n">
        <v>3356</v>
      </c>
      <c r="B232" s="17" t="s">
        <v>1133</v>
      </c>
      <c r="C232" s="23" t="n">
        <f aca="false">VLOOKUP(Tabla2[[#This Row],[Codigo]],Tabla1[[Codigo]:[Mejor Precio Neto]],4,0)</f>
        <v>904.05364</v>
      </c>
      <c r="D232" s="24" t="str">
        <f aca="false">VLOOKUP(Tabla2[[#This Row],[Codigo]],Tabla1[[Codigo]:[Tipo]],6,0)</f>
        <v>C</v>
      </c>
      <c r="E232" s="25" t="n">
        <f aca="false">IFERROR(Tabla2[[#This Row],[Precio de Cliente neto]]/(1+Tabla2[[#This Row],[Variacion]]),"-")</f>
        <v>775.08025</v>
      </c>
      <c r="F232" s="26" t="n">
        <v>0.166400046962879</v>
      </c>
    </row>
    <row r="233" customFormat="false" ht="15" hidden="false" customHeight="false" outlineLevel="0" collapsed="false">
      <c r="A233" s="17" t="n">
        <v>3071</v>
      </c>
      <c r="B233" s="17" t="s">
        <v>961</v>
      </c>
      <c r="C233" s="23" t="n">
        <f aca="false">VLOOKUP(Tabla2[[#This Row],[Codigo]],Tabla1[[Codigo]:[Mejor Precio Neto]],4,0)</f>
        <v>811.59568</v>
      </c>
      <c r="D233" s="24" t="str">
        <f aca="false">VLOOKUP(Tabla2[[#This Row],[Codigo]],Tabla1[[Codigo]:[Tipo]],6,0)</f>
        <v>C</v>
      </c>
      <c r="E233" s="25" t="n">
        <f aca="false">IFERROR(Tabla2[[#This Row],[Precio de Cliente neto]]/(1+Tabla2[[#This Row],[Variacion]]),"-")</f>
        <v>695.81246</v>
      </c>
      <c r="F233" s="26" t="n">
        <v>0.166400038309173</v>
      </c>
    </row>
    <row r="234" customFormat="false" ht="15" hidden="false" customHeight="false" outlineLevel="0" collapsed="false">
      <c r="A234" s="17" t="n">
        <v>3358</v>
      </c>
      <c r="B234" s="17" t="s">
        <v>1135</v>
      </c>
      <c r="C234" s="23" t="n">
        <f aca="false">VLOOKUP(Tabla2[[#This Row],[Codigo]],Tabla1[[Codigo]:[Mejor Precio Neto]],4,0)</f>
        <v>1039.696</v>
      </c>
      <c r="D234" s="24" t="str">
        <f aca="false">VLOOKUP(Tabla2[[#This Row],[Codigo]],Tabla1[[Codigo]:[Tipo]],6,0)</f>
        <v>C</v>
      </c>
      <c r="E234" s="25" t="n">
        <f aca="false">IFERROR(Tabla2[[#This Row],[Precio de Cliente neto]]/(1+Tabla2[[#This Row],[Variacion]]),"-")</f>
        <v>891.37174</v>
      </c>
      <c r="F234" s="26" t="n">
        <v>0.166400002764279</v>
      </c>
    </row>
    <row r="235" customFormat="false" ht="15" hidden="false" customHeight="false" outlineLevel="0" collapsed="false">
      <c r="A235" s="17" t="n">
        <v>3203</v>
      </c>
      <c r="B235" s="17" t="s">
        <v>1085</v>
      </c>
      <c r="C235" s="23" t="n">
        <f aca="false">VLOOKUP(Tabla2[[#This Row],[Codigo]],Tabla1[[Codigo]:[Mejor Precio Neto]],4,0)</f>
        <v>1270.66177</v>
      </c>
      <c r="D235" s="24" t="str">
        <f aca="false">VLOOKUP(Tabla2[[#This Row],[Codigo]],Tabla1[[Codigo]:[Tipo]],6,0)</f>
        <v>C</v>
      </c>
      <c r="E235" s="25" t="n">
        <f aca="false">IFERROR(Tabla2[[#This Row],[Precio de Cliente neto]]/(1+Tabla2[[#This Row],[Variacion]]),"-")</f>
        <v>1089.38767</v>
      </c>
      <c r="F235" s="26" t="n">
        <v>0.166399992392056</v>
      </c>
    </row>
    <row r="236" customFormat="false" ht="15" hidden="false" customHeight="false" outlineLevel="0" collapsed="false">
      <c r="A236" s="17" t="n">
        <v>3072</v>
      </c>
      <c r="B236" s="17" t="s">
        <v>962</v>
      </c>
      <c r="C236" s="23" t="n">
        <f aca="false">VLOOKUP(Tabla2[[#This Row],[Codigo]],Tabla1[[Codigo]:[Mejor Precio Neto]],4,0)</f>
        <v>894.18749</v>
      </c>
      <c r="D236" s="24" t="str">
        <f aca="false">VLOOKUP(Tabla2[[#This Row],[Codigo]],Tabla1[[Codigo]:[Tipo]],6,0)</f>
        <v>C</v>
      </c>
      <c r="E236" s="25" t="n">
        <f aca="false">IFERROR(Tabla2[[#This Row],[Precio de Cliente neto]]/(1+Tabla2[[#This Row],[Variacion]]),"-")</f>
        <v>766.62166</v>
      </c>
      <c r="F236" s="26" t="n">
        <v>0.166399981445867</v>
      </c>
    </row>
    <row r="237" customFormat="false" ht="15" hidden="false" customHeight="false" outlineLevel="0" collapsed="false">
      <c r="A237" s="17" t="n">
        <v>3360</v>
      </c>
      <c r="B237" s="17" t="s">
        <v>1137</v>
      </c>
      <c r="C237" s="23" t="n">
        <f aca="false">VLOOKUP(Tabla2[[#This Row],[Codigo]],Tabla1[[Codigo]:[Mejor Precio Neto]],4,0)</f>
        <v>1181.42864</v>
      </c>
      <c r="D237" s="24" t="str">
        <f aca="false">VLOOKUP(Tabla2[[#This Row],[Codigo]],Tabla1[[Codigo]:[Tipo]],6,0)</f>
        <v>C</v>
      </c>
      <c r="E237" s="25" t="n">
        <f aca="false">IFERROR(Tabla2[[#This Row],[Precio de Cliente neto]]/(1+Tabla2[[#This Row],[Variacion]]),"-")</f>
        <v>1012.88467</v>
      </c>
      <c r="F237" s="26" t="n">
        <v>0.166399961409229</v>
      </c>
    </row>
    <row r="238" customFormat="false" ht="15" hidden="false" customHeight="false" outlineLevel="0" collapsed="false">
      <c r="A238" s="17" t="n">
        <v>3070</v>
      </c>
      <c r="B238" s="17" t="s">
        <v>960</v>
      </c>
      <c r="C238" s="23" t="n">
        <f aca="false">VLOOKUP(Tabla2[[#This Row],[Codigo]],Tabla1[[Codigo]:[Mejor Precio Neto]],4,0)</f>
        <v>753.38459</v>
      </c>
      <c r="D238" s="24" t="str">
        <f aca="false">VLOOKUP(Tabla2[[#This Row],[Codigo]],Tabla1[[Codigo]:[Tipo]],6,0)</f>
        <v>C</v>
      </c>
      <c r="E238" s="25" t="n">
        <f aca="false">IFERROR(Tabla2[[#This Row],[Precio de Cliente neto]]/(1+Tabla2[[#This Row],[Variacion]]),"-")</f>
        <v>645.90589</v>
      </c>
      <c r="F238" s="26" t="n">
        <v>0.166399937922845</v>
      </c>
    </row>
    <row r="239" customFormat="false" ht="15" hidden="false" customHeight="false" outlineLevel="0" collapsed="false">
      <c r="A239" s="17" t="n">
        <v>3068</v>
      </c>
      <c r="B239" s="17" t="s">
        <v>958</v>
      </c>
      <c r="C239" s="23" t="n">
        <f aca="false">VLOOKUP(Tabla2[[#This Row],[Codigo]],Tabla1[[Codigo]:[Mejor Precio Neto]],4,0)</f>
        <v>777.29127</v>
      </c>
      <c r="D239" s="24" t="str">
        <f aca="false">VLOOKUP(Tabla2[[#This Row],[Codigo]],Tabla1[[Codigo]:[Tipo]],6,0)</f>
        <v>C</v>
      </c>
      <c r="E239" s="25" t="n">
        <f aca="false">IFERROR(Tabla2[[#This Row],[Precio de Cliente neto]]/(1+Tabla2[[#This Row],[Variacion]]),"-")</f>
        <v>666.40203</v>
      </c>
      <c r="F239" s="26" t="n">
        <v>0.166399913277575</v>
      </c>
    </row>
    <row r="240" customFormat="false" ht="15" hidden="false" customHeight="false" outlineLevel="0" collapsed="false">
      <c r="A240" s="17" t="n">
        <v>3076</v>
      </c>
      <c r="B240" s="17" t="s">
        <v>966</v>
      </c>
      <c r="C240" s="23" t="n">
        <f aca="false">VLOOKUP(Tabla2[[#This Row],[Codigo]],Tabla1[[Codigo]:[Mejor Precio Neto]],4,0)</f>
        <v>439.9598</v>
      </c>
      <c r="D240" s="24" t="str">
        <f aca="false">VLOOKUP(Tabla2[[#This Row],[Codigo]],Tabla1[[Codigo]:[Tipo]],6,0)</f>
        <v>C</v>
      </c>
      <c r="E240" s="25" t="n">
        <f aca="false">IFERROR(Tabla2[[#This Row],[Precio de Cliente neto]]/(1+Tabla2[[#This Row],[Variacion]]),"-")</f>
        <v>377.19465</v>
      </c>
      <c r="F240" s="26" t="n">
        <v>0.166399894590233</v>
      </c>
    </row>
    <row r="241" customFormat="false" ht="15" hidden="false" customHeight="false" outlineLevel="0" collapsed="false">
      <c r="A241" s="17" t="n">
        <v>3064</v>
      </c>
      <c r="B241" s="17" t="s">
        <v>954</v>
      </c>
      <c r="C241" s="23" t="n">
        <f aca="false">VLOOKUP(Tabla2[[#This Row],[Codigo]],Tabla1[[Codigo]:[Mejor Precio Neto]],4,0)</f>
        <v>502.42059</v>
      </c>
      <c r="D241" s="24" t="str">
        <f aca="false">VLOOKUP(Tabla2[[#This Row],[Codigo]],Tabla1[[Codigo]:[Tipo]],6,0)</f>
        <v>C</v>
      </c>
      <c r="E241" s="25" t="n">
        <f aca="false">IFERROR(Tabla2[[#This Row],[Precio de Cliente neto]]/(1+Tabla2[[#This Row],[Variacion]]),"-")</f>
        <v>430.74472</v>
      </c>
      <c r="F241" s="26" t="n">
        <v>0.166399880653209</v>
      </c>
    </row>
    <row r="242" customFormat="false" ht="15" hidden="false" customHeight="false" outlineLevel="0" collapsed="false">
      <c r="A242" s="17" t="n">
        <v>3066</v>
      </c>
      <c r="B242" s="17" t="s">
        <v>956</v>
      </c>
      <c r="C242" s="23" t="n">
        <f aca="false">VLOOKUP(Tabla2[[#This Row],[Codigo]],Tabla1[[Codigo]:[Mejor Precio Neto]],4,0)</f>
        <v>617.09711</v>
      </c>
      <c r="D242" s="24" t="str">
        <f aca="false">VLOOKUP(Tabla2[[#This Row],[Codigo]],Tabla1[[Codigo]:[Tipo]],6,0)</f>
        <v>C</v>
      </c>
      <c r="E242" s="25" t="n">
        <f aca="false">IFERROR(Tabla2[[#This Row],[Precio de Cliente neto]]/(1+Tabla2[[#This Row],[Variacion]]),"-")</f>
        <v>529.0614</v>
      </c>
      <c r="F242" s="26" t="n">
        <v>0.166399797830649</v>
      </c>
    </row>
    <row r="243" customFormat="false" ht="15" hidden="false" customHeight="false" outlineLevel="0" collapsed="false">
      <c r="A243" s="17" t="n">
        <v>8813</v>
      </c>
      <c r="B243" s="17" t="s">
        <v>2851</v>
      </c>
      <c r="C243" s="23" t="n">
        <f aca="false">VLOOKUP(Tabla2[[#This Row],[Codigo]],Tabla1[[Codigo]:[Mejor Precio Neto]],4,0)</f>
        <v>550.62924</v>
      </c>
      <c r="D243" s="24" t="str">
        <f aca="false">VLOOKUP(Tabla2[[#This Row],[Codigo]],Tabla1[[Codigo]:[Tipo]],6,0)</f>
        <v>B</v>
      </c>
      <c r="E243" s="25" t="n">
        <f aca="false">IFERROR(Tabla2[[#This Row],[Precio de Cliente neto]]/(1+Tabla2[[#This Row],[Variacion]]),"-")</f>
        <v>474.15025</v>
      </c>
      <c r="F243" s="26" t="n">
        <v>0.161296951757381</v>
      </c>
    </row>
    <row r="244" customFormat="false" ht="15" hidden="false" customHeight="false" outlineLevel="0" collapsed="false">
      <c r="A244" s="17" t="n">
        <v>6418</v>
      </c>
      <c r="B244" s="17" t="s">
        <v>1850</v>
      </c>
      <c r="C244" s="23" t="n">
        <f aca="false">VLOOKUP(Tabla2[[#This Row],[Codigo]],Tabla1[[Codigo]:[Mejor Precio Neto]],4,0)</f>
        <v>89.76002</v>
      </c>
      <c r="D244" s="24" t="str">
        <f aca="false">VLOOKUP(Tabla2[[#This Row],[Codigo]],Tabla1[[Codigo]:[Tipo]],6,0)</f>
        <v>C</v>
      </c>
      <c r="E244" s="25" t="n">
        <f aca="false">IFERROR(Tabla2[[#This Row],[Precio de Cliente neto]]/(1+Tabla2[[#This Row],[Variacion]]),"-")</f>
        <v>77.71631</v>
      </c>
      <c r="F244" s="26" t="n">
        <v>0.154970172927665</v>
      </c>
    </row>
    <row r="245" customFormat="false" ht="15" hidden="false" customHeight="false" outlineLevel="0" collapsed="false">
      <c r="A245" s="17" t="n">
        <v>6303</v>
      </c>
      <c r="B245" s="17" t="s">
        <v>1817</v>
      </c>
      <c r="C245" s="23" t="n">
        <f aca="false">VLOOKUP(Tabla2[[#This Row],[Codigo]],Tabla1[[Codigo]:[Mejor Precio Neto]],4,0)</f>
        <v>122.01749</v>
      </c>
      <c r="D245" s="24" t="str">
        <f aca="false">VLOOKUP(Tabla2[[#This Row],[Codigo]],Tabla1[[Codigo]:[Tipo]],6,0)</f>
        <v>C</v>
      </c>
      <c r="E245" s="25" t="n">
        <f aca="false">IFERROR(Tabla2[[#This Row],[Precio de Cliente neto]]/(1+Tabla2[[#This Row],[Variacion]]),"-")</f>
        <v>105.96278</v>
      </c>
      <c r="F245" s="26" t="n">
        <v>0.15151272928098</v>
      </c>
    </row>
    <row r="246" customFormat="false" ht="15" hidden="false" customHeight="false" outlineLevel="0" collapsed="false">
      <c r="A246" s="17" t="n">
        <v>20337</v>
      </c>
      <c r="B246" s="17" t="s">
        <v>4890</v>
      </c>
      <c r="C246" s="23" t="n">
        <f aca="false">VLOOKUP(Tabla2[[#This Row],[Codigo]],Tabla1[[Codigo]:[Mejor Precio Neto]],4,0)</f>
        <v>2060.82415</v>
      </c>
      <c r="D246" s="24" t="str">
        <f aca="false">VLOOKUP(Tabla2[[#This Row],[Codigo]],Tabla1[[Codigo]:[Tipo]],6,0)</f>
        <v>A</v>
      </c>
      <c r="E246" s="25" t="n">
        <f aca="false">IFERROR(Tabla2[[#This Row],[Precio de Cliente neto]]/(1+Tabla2[[#This Row],[Variacion]]),"-")</f>
        <v>1791.12682</v>
      </c>
      <c r="F246" s="26" t="n">
        <v>0.150574111776184</v>
      </c>
    </row>
    <row r="247" customFormat="false" ht="15" hidden="false" customHeight="false" outlineLevel="0" collapsed="false">
      <c r="A247" s="17" t="n">
        <v>20338</v>
      </c>
      <c r="B247" s="17" t="s">
        <v>4891</v>
      </c>
      <c r="C247" s="23" t="n">
        <f aca="false">VLOOKUP(Tabla2[[#This Row],[Codigo]],Tabla1[[Codigo]:[Mejor Precio Neto]],4,0)</f>
        <v>2060.82415</v>
      </c>
      <c r="D247" s="24" t="str">
        <f aca="false">VLOOKUP(Tabla2[[#This Row],[Codigo]],Tabla1[[Codigo]:[Tipo]],6,0)</f>
        <v>A</v>
      </c>
      <c r="E247" s="25" t="n">
        <f aca="false">IFERROR(Tabla2[[#This Row],[Precio de Cliente neto]]/(1+Tabla2[[#This Row],[Variacion]]),"-")</f>
        <v>1791.12682</v>
      </c>
      <c r="F247" s="26" t="n">
        <v>0.150574111776184</v>
      </c>
    </row>
    <row r="248" customFormat="false" ht="15" hidden="false" customHeight="false" outlineLevel="0" collapsed="false">
      <c r="A248" s="17" t="n">
        <v>20339</v>
      </c>
      <c r="B248" s="17" t="s">
        <v>4892</v>
      </c>
      <c r="C248" s="23" t="n">
        <f aca="false">VLOOKUP(Tabla2[[#This Row],[Codigo]],Tabla1[[Codigo]:[Mejor Precio Neto]],4,0)</f>
        <v>2060.82415</v>
      </c>
      <c r="D248" s="24" t="str">
        <f aca="false">VLOOKUP(Tabla2[[#This Row],[Codigo]],Tabla1[[Codigo]:[Tipo]],6,0)</f>
        <v>A</v>
      </c>
      <c r="E248" s="25" t="n">
        <f aca="false">IFERROR(Tabla2[[#This Row],[Precio de Cliente neto]]/(1+Tabla2[[#This Row],[Variacion]]),"-")</f>
        <v>1791.12682</v>
      </c>
      <c r="F248" s="26" t="n">
        <v>0.150574111776184</v>
      </c>
    </row>
    <row r="249" customFormat="false" ht="15" hidden="false" customHeight="false" outlineLevel="0" collapsed="false">
      <c r="A249" s="17" t="n">
        <v>20340</v>
      </c>
      <c r="B249" s="17" t="s">
        <v>4893</v>
      </c>
      <c r="C249" s="23" t="n">
        <f aca="false">VLOOKUP(Tabla2[[#This Row],[Codigo]],Tabla1[[Codigo]:[Mejor Precio Neto]],4,0)</f>
        <v>2060.82415</v>
      </c>
      <c r="D249" s="24" t="str">
        <f aca="false">VLOOKUP(Tabla2[[#This Row],[Codigo]],Tabla1[[Codigo]:[Tipo]],6,0)</f>
        <v>A</v>
      </c>
      <c r="E249" s="25" t="n">
        <f aca="false">IFERROR(Tabla2[[#This Row],[Precio de Cliente neto]]/(1+Tabla2[[#This Row],[Variacion]]),"-")</f>
        <v>1791.12682</v>
      </c>
      <c r="F249" s="26" t="n">
        <v>0.150574111776184</v>
      </c>
    </row>
    <row r="250" customFormat="false" ht="15" hidden="false" customHeight="false" outlineLevel="0" collapsed="false">
      <c r="A250" s="17" t="n">
        <v>20341</v>
      </c>
      <c r="B250" s="17" t="s">
        <v>4894</v>
      </c>
      <c r="C250" s="23" t="n">
        <f aca="false">VLOOKUP(Tabla2[[#This Row],[Codigo]],Tabla1[[Codigo]:[Mejor Precio Neto]],4,0)</f>
        <v>2060.82415</v>
      </c>
      <c r="D250" s="24" t="str">
        <f aca="false">VLOOKUP(Tabla2[[#This Row],[Codigo]],Tabla1[[Codigo]:[Tipo]],6,0)</f>
        <v>A</v>
      </c>
      <c r="E250" s="25" t="n">
        <f aca="false">IFERROR(Tabla2[[#This Row],[Precio de Cliente neto]]/(1+Tabla2[[#This Row],[Variacion]]),"-")</f>
        <v>1791.12682</v>
      </c>
      <c r="F250" s="26" t="n">
        <v>0.150574111776184</v>
      </c>
    </row>
    <row r="251" customFormat="false" ht="15" hidden="false" customHeight="false" outlineLevel="0" collapsed="false">
      <c r="A251" s="17" t="n">
        <v>20342</v>
      </c>
      <c r="B251" s="17" t="s">
        <v>4895</v>
      </c>
      <c r="C251" s="23" t="n">
        <f aca="false">VLOOKUP(Tabla2[[#This Row],[Codigo]],Tabla1[[Codigo]:[Mejor Precio Neto]],4,0)</f>
        <v>2060.82415</v>
      </c>
      <c r="D251" s="24" t="str">
        <f aca="false">VLOOKUP(Tabla2[[#This Row],[Codigo]],Tabla1[[Codigo]:[Tipo]],6,0)</f>
        <v>A</v>
      </c>
      <c r="E251" s="25" t="n">
        <f aca="false">IFERROR(Tabla2[[#This Row],[Precio de Cliente neto]]/(1+Tabla2[[#This Row],[Variacion]]),"-")</f>
        <v>1791.12682</v>
      </c>
      <c r="F251" s="26" t="n">
        <v>0.150574111776184</v>
      </c>
    </row>
    <row r="252" customFormat="false" ht="15" hidden="false" customHeight="false" outlineLevel="0" collapsed="false">
      <c r="A252" s="17" t="n">
        <v>6132</v>
      </c>
      <c r="B252" s="17" t="s">
        <v>1717</v>
      </c>
      <c r="C252" s="23" t="n">
        <f aca="false">VLOOKUP(Tabla2[[#This Row],[Codigo]],Tabla1[[Codigo]:[Mejor Precio Neto]],4,0)</f>
        <v>129.03002</v>
      </c>
      <c r="D252" s="24" t="str">
        <f aca="false">VLOOKUP(Tabla2[[#This Row],[Codigo]],Tabla1[[Codigo]:[Tipo]],6,0)</f>
        <v>C</v>
      </c>
      <c r="E252" s="25" t="n">
        <f aca="false">IFERROR(Tabla2[[#This Row],[Precio de Cliente neto]]/(1+Tabla2[[#This Row],[Variacion]]),"-")</f>
        <v>112.19999</v>
      </c>
      <c r="F252" s="26" t="n">
        <v>0.150000280748688</v>
      </c>
    </row>
    <row r="253" customFormat="false" ht="15" hidden="false" customHeight="false" outlineLevel="0" collapsed="false">
      <c r="A253" s="17" t="n">
        <v>6159</v>
      </c>
      <c r="B253" s="17" t="s">
        <v>1743</v>
      </c>
      <c r="C253" s="23" t="n">
        <f aca="false">VLOOKUP(Tabla2[[#This Row],[Codigo]],Tabla1[[Codigo]:[Mejor Precio Neto]],4,0)</f>
        <v>172.50758</v>
      </c>
      <c r="D253" s="24" t="str">
        <f aca="false">VLOOKUP(Tabla2[[#This Row],[Codigo]],Tabla1[[Codigo]:[Tipo]],6,0)</f>
        <v>C</v>
      </c>
      <c r="E253" s="25" t="n">
        <f aca="false">IFERROR(Tabla2[[#This Row],[Precio de Cliente neto]]/(1+Tabla2[[#This Row],[Variacion]]),"-")</f>
        <v>150.10968</v>
      </c>
      <c r="F253" s="26" t="n">
        <v>0.149210230812563</v>
      </c>
    </row>
    <row r="254" customFormat="false" ht="15" hidden="false" customHeight="false" outlineLevel="0" collapsed="false">
      <c r="A254" s="17" t="n">
        <v>6304</v>
      </c>
      <c r="B254" s="17" t="s">
        <v>1818</v>
      </c>
      <c r="C254" s="23" t="n">
        <f aca="false">VLOOKUP(Tabla2[[#This Row],[Codigo]],Tabla1[[Codigo]:[Mejor Precio Neto]],4,0)</f>
        <v>218.7899</v>
      </c>
      <c r="D254" s="24" t="str">
        <f aca="false">VLOOKUP(Tabla2[[#This Row],[Codigo]],Tabla1[[Codigo]:[Tipo]],6,0)</f>
        <v>C</v>
      </c>
      <c r="E254" s="25" t="n">
        <f aca="false">IFERROR(Tabla2[[#This Row],[Precio de Cliente neto]]/(1+Tabla2[[#This Row],[Variacion]]),"-")</f>
        <v>190.73992</v>
      </c>
      <c r="F254" s="26" t="n">
        <v>0.147058780353898</v>
      </c>
    </row>
    <row r="255" customFormat="false" ht="15" hidden="false" customHeight="false" outlineLevel="0" collapsed="false">
      <c r="A255" s="17" t="n">
        <v>66</v>
      </c>
      <c r="B255" s="17" t="s">
        <v>13</v>
      </c>
      <c r="C255" s="23" t="n">
        <f aca="false">VLOOKUP(Tabla2[[#This Row],[Codigo]],Tabla1[[Codigo]:[Mejor Precio Neto]],4,0)</f>
        <v>2234.35198</v>
      </c>
      <c r="D255" s="24" t="str">
        <f aca="false">VLOOKUP(Tabla2[[#This Row],[Codigo]],Tabla1[[Codigo]:[Tipo]],6,0)</f>
        <v>B</v>
      </c>
      <c r="E255" s="25" t="n">
        <f aca="false">IFERROR(Tabla2[[#This Row],[Precio de Cliente neto]]/(1+Tabla2[[#This Row],[Variacion]]),"-")</f>
        <v>1953.00938</v>
      </c>
      <c r="F255" s="26" t="n">
        <v>0.144055938942802</v>
      </c>
    </row>
    <row r="256" customFormat="false" ht="15" hidden="false" customHeight="false" outlineLevel="0" collapsed="false">
      <c r="A256" s="17" t="n">
        <v>67</v>
      </c>
      <c r="B256" s="17" t="s">
        <v>15</v>
      </c>
      <c r="C256" s="23" t="n">
        <f aca="false">VLOOKUP(Tabla2[[#This Row],[Codigo]],Tabla1[[Codigo]:[Mejor Precio Neto]],4,0)</f>
        <v>2234.35198</v>
      </c>
      <c r="D256" s="24" t="str">
        <f aca="false">VLOOKUP(Tabla2[[#This Row],[Codigo]],Tabla1[[Codigo]:[Tipo]],6,0)</f>
        <v>B</v>
      </c>
      <c r="E256" s="25" t="n">
        <f aca="false">IFERROR(Tabla2[[#This Row],[Precio de Cliente neto]]/(1+Tabla2[[#This Row],[Variacion]]),"-")</f>
        <v>1953.00938</v>
      </c>
      <c r="F256" s="26" t="n">
        <v>0.144055938942802</v>
      </c>
    </row>
    <row r="257" customFormat="false" ht="15" hidden="false" customHeight="false" outlineLevel="0" collapsed="false">
      <c r="A257" s="17" t="n">
        <v>20269</v>
      </c>
      <c r="B257" s="17" t="s">
        <v>4824</v>
      </c>
      <c r="C257" s="23" t="n">
        <f aca="false">VLOOKUP(Tabla2[[#This Row],[Codigo]],Tabla1[[Codigo]:[Mejor Precio Neto]],4,0)</f>
        <v>533.91597</v>
      </c>
      <c r="D257" s="24" t="str">
        <f aca="false">VLOOKUP(Tabla2[[#This Row],[Codigo]],Tabla1[[Codigo]:[Tipo]],6,0)</f>
        <v>A</v>
      </c>
      <c r="E257" s="25" t="n">
        <f aca="false">IFERROR(Tabla2[[#This Row],[Precio de Cliente neto]]/(1+Tabla2[[#This Row],[Variacion]]),"-")</f>
        <v>468.34466</v>
      </c>
      <c r="F257" s="26" t="n">
        <v>0.140006528525381</v>
      </c>
    </row>
    <row r="258" customFormat="false" ht="15" hidden="false" customHeight="false" outlineLevel="0" collapsed="false">
      <c r="A258" s="17" t="n">
        <v>6135</v>
      </c>
      <c r="B258" s="17" t="s">
        <v>1720</v>
      </c>
      <c r="C258" s="23" t="n">
        <f aca="false">VLOOKUP(Tabla2[[#This Row],[Codigo]],Tabla1[[Codigo]:[Mejor Precio Neto]],4,0)</f>
        <v>140.24997</v>
      </c>
      <c r="D258" s="24" t="str">
        <f aca="false">VLOOKUP(Tabla2[[#This Row],[Codigo]],Tabla1[[Codigo]:[Tipo]],6,0)</f>
        <v>C</v>
      </c>
      <c r="E258" s="25" t="n">
        <f aca="false">IFERROR(Tabla2[[#This Row],[Precio de Cliente neto]]/(1+Tabla2[[#This Row],[Variacion]]),"-")</f>
        <v>123.41994</v>
      </c>
      <c r="F258" s="26" t="n">
        <v>0.136363945728705</v>
      </c>
    </row>
    <row r="259" customFormat="false" ht="15" hidden="false" customHeight="false" outlineLevel="0" collapsed="false">
      <c r="A259" s="17" t="n">
        <v>6136</v>
      </c>
      <c r="B259" s="17" t="s">
        <v>1721</v>
      </c>
      <c r="C259" s="23" t="n">
        <f aca="false">VLOOKUP(Tabla2[[#This Row],[Codigo]],Tabla1[[Codigo]:[Mejor Precio Neto]],4,0)</f>
        <v>140.24997</v>
      </c>
      <c r="D259" s="24" t="str">
        <f aca="false">VLOOKUP(Tabla2[[#This Row],[Codigo]],Tabla1[[Codigo]:[Tipo]],6,0)</f>
        <v>C</v>
      </c>
      <c r="E259" s="25" t="n">
        <f aca="false">IFERROR(Tabla2[[#This Row],[Precio de Cliente neto]]/(1+Tabla2[[#This Row],[Variacion]]),"-")</f>
        <v>123.41994</v>
      </c>
      <c r="F259" s="26" t="n">
        <v>0.136363945728705</v>
      </c>
    </row>
    <row r="260" customFormat="false" ht="15" hidden="false" customHeight="false" outlineLevel="0" collapsed="false">
      <c r="A260" s="17" t="n">
        <v>6137</v>
      </c>
      <c r="B260" s="17" t="s">
        <v>1722</v>
      </c>
      <c r="C260" s="23" t="n">
        <f aca="false">VLOOKUP(Tabla2[[#This Row],[Codigo]],Tabla1[[Codigo]:[Mejor Precio Neto]],4,0)</f>
        <v>140.24997</v>
      </c>
      <c r="D260" s="24" t="str">
        <f aca="false">VLOOKUP(Tabla2[[#This Row],[Codigo]],Tabla1[[Codigo]:[Tipo]],6,0)</f>
        <v>C</v>
      </c>
      <c r="E260" s="25" t="n">
        <f aca="false">IFERROR(Tabla2[[#This Row],[Precio de Cliente neto]]/(1+Tabla2[[#This Row],[Variacion]]),"-")</f>
        <v>123.41994</v>
      </c>
      <c r="F260" s="26" t="n">
        <v>0.136363945728705</v>
      </c>
    </row>
    <row r="261" customFormat="false" ht="15" hidden="false" customHeight="false" outlineLevel="0" collapsed="false">
      <c r="A261" s="17" t="n">
        <v>6138</v>
      </c>
      <c r="B261" s="17" t="s">
        <v>1723</v>
      </c>
      <c r="C261" s="23" t="n">
        <f aca="false">VLOOKUP(Tabla2[[#This Row],[Codigo]],Tabla1[[Codigo]:[Mejor Precio Neto]],4,0)</f>
        <v>140.24997</v>
      </c>
      <c r="D261" s="24" t="str">
        <f aca="false">VLOOKUP(Tabla2[[#This Row],[Codigo]],Tabla1[[Codigo]:[Tipo]],6,0)</f>
        <v>C</v>
      </c>
      <c r="E261" s="25" t="n">
        <f aca="false">IFERROR(Tabla2[[#This Row],[Precio de Cliente neto]]/(1+Tabla2[[#This Row],[Variacion]]),"-")</f>
        <v>123.41994</v>
      </c>
      <c r="F261" s="26" t="n">
        <v>0.136363945728705</v>
      </c>
    </row>
    <row r="262" customFormat="false" ht="15" hidden="false" customHeight="false" outlineLevel="0" collapsed="false">
      <c r="A262" s="17" t="n">
        <v>6139</v>
      </c>
      <c r="B262" s="17" t="s">
        <v>1724</v>
      </c>
      <c r="C262" s="23" t="n">
        <f aca="false">VLOOKUP(Tabla2[[#This Row],[Codigo]],Tabla1[[Codigo]:[Mejor Precio Neto]],4,0)</f>
        <v>140.24997</v>
      </c>
      <c r="D262" s="24" t="str">
        <f aca="false">VLOOKUP(Tabla2[[#This Row],[Codigo]],Tabla1[[Codigo]:[Tipo]],6,0)</f>
        <v>C</v>
      </c>
      <c r="E262" s="25" t="n">
        <f aca="false">IFERROR(Tabla2[[#This Row],[Precio de Cliente neto]]/(1+Tabla2[[#This Row],[Variacion]]),"-")</f>
        <v>123.41994</v>
      </c>
      <c r="F262" s="26" t="n">
        <v>0.136363945728705</v>
      </c>
    </row>
    <row r="263" customFormat="false" ht="15" hidden="false" customHeight="false" outlineLevel="0" collapsed="false">
      <c r="A263" s="17" t="n">
        <v>6145</v>
      </c>
      <c r="B263" s="17" t="s">
        <v>1730</v>
      </c>
      <c r="C263" s="23" t="n">
        <f aca="false">VLOOKUP(Tabla2[[#This Row],[Codigo]],Tabla1[[Codigo]:[Mejor Precio Neto]],4,0)</f>
        <v>140.24997</v>
      </c>
      <c r="D263" s="24" t="str">
        <f aca="false">VLOOKUP(Tabla2[[#This Row],[Codigo]],Tabla1[[Codigo]:[Tipo]],6,0)</f>
        <v>C</v>
      </c>
      <c r="E263" s="25" t="n">
        <f aca="false">IFERROR(Tabla2[[#This Row],[Precio de Cliente neto]]/(1+Tabla2[[#This Row],[Variacion]]),"-")</f>
        <v>123.41994</v>
      </c>
      <c r="F263" s="26" t="n">
        <v>0.136363945728705</v>
      </c>
    </row>
    <row r="264" customFormat="false" ht="15" hidden="false" customHeight="false" outlineLevel="0" collapsed="false">
      <c r="A264" s="17" t="n">
        <v>6158</v>
      </c>
      <c r="B264" s="17" t="s">
        <v>1742</v>
      </c>
      <c r="C264" s="23" t="n">
        <f aca="false">VLOOKUP(Tabla2[[#This Row],[Codigo]],Tabla1[[Codigo]:[Mejor Precio Neto]],4,0)</f>
        <v>140.24997</v>
      </c>
      <c r="D264" s="24" t="str">
        <f aca="false">VLOOKUP(Tabla2[[#This Row],[Codigo]],Tabla1[[Codigo]:[Tipo]],6,0)</f>
        <v>C</v>
      </c>
      <c r="E264" s="25" t="n">
        <f aca="false">IFERROR(Tabla2[[#This Row],[Precio de Cliente neto]]/(1+Tabla2[[#This Row],[Variacion]]),"-")</f>
        <v>123.41994</v>
      </c>
      <c r="F264" s="26" t="n">
        <v>0.136363945728705</v>
      </c>
    </row>
    <row r="265" customFormat="false" ht="15" hidden="false" customHeight="false" outlineLevel="0" collapsed="false">
      <c r="A265" s="17" t="n">
        <v>6203</v>
      </c>
      <c r="B265" s="17" t="s">
        <v>1766</v>
      </c>
      <c r="C265" s="23" t="n">
        <f aca="false">VLOOKUP(Tabla2[[#This Row],[Codigo]],Tabla1[[Codigo]:[Mejor Precio Neto]],4,0)</f>
        <v>140.24997</v>
      </c>
      <c r="D265" s="24" t="str">
        <f aca="false">VLOOKUP(Tabla2[[#This Row],[Codigo]],Tabla1[[Codigo]:[Tipo]],6,0)</f>
        <v>C</v>
      </c>
      <c r="E265" s="25" t="n">
        <f aca="false">IFERROR(Tabla2[[#This Row],[Precio de Cliente neto]]/(1+Tabla2[[#This Row],[Variacion]]),"-")</f>
        <v>123.41994</v>
      </c>
      <c r="F265" s="26" t="n">
        <v>0.136363945728705</v>
      </c>
    </row>
    <row r="266" customFormat="false" ht="15" hidden="false" customHeight="false" outlineLevel="0" collapsed="false">
      <c r="A266" s="17" t="n">
        <v>6204</v>
      </c>
      <c r="B266" s="17" t="s">
        <v>1767</v>
      </c>
      <c r="C266" s="23" t="n">
        <f aca="false">VLOOKUP(Tabla2[[#This Row],[Codigo]],Tabla1[[Codigo]:[Mejor Precio Neto]],4,0)</f>
        <v>140.24997</v>
      </c>
      <c r="D266" s="24" t="str">
        <f aca="false">VLOOKUP(Tabla2[[#This Row],[Codigo]],Tabla1[[Codigo]:[Tipo]],6,0)</f>
        <v>C</v>
      </c>
      <c r="E266" s="25" t="n">
        <f aca="false">IFERROR(Tabla2[[#This Row],[Precio de Cliente neto]]/(1+Tabla2[[#This Row],[Variacion]]),"-")</f>
        <v>123.41994</v>
      </c>
      <c r="F266" s="26" t="n">
        <v>0.136363945728705</v>
      </c>
    </row>
    <row r="267" customFormat="false" ht="15" hidden="false" customHeight="false" outlineLevel="0" collapsed="false">
      <c r="A267" s="17" t="n">
        <v>6254</v>
      </c>
      <c r="B267" s="17" t="s">
        <v>1805</v>
      </c>
      <c r="C267" s="23" t="n">
        <f aca="false">VLOOKUP(Tabla2[[#This Row],[Codigo]],Tabla1[[Codigo]:[Mejor Precio Neto]],4,0)</f>
        <v>140.24997</v>
      </c>
      <c r="D267" s="24" t="str">
        <f aca="false">VLOOKUP(Tabla2[[#This Row],[Codigo]],Tabla1[[Codigo]:[Tipo]],6,0)</f>
        <v>C</v>
      </c>
      <c r="E267" s="25" t="n">
        <f aca="false">IFERROR(Tabla2[[#This Row],[Precio de Cliente neto]]/(1+Tabla2[[#This Row],[Variacion]]),"-")</f>
        <v>123.41994</v>
      </c>
      <c r="F267" s="26" t="n">
        <v>0.136363945728705</v>
      </c>
    </row>
    <row r="268" customFormat="false" ht="15" hidden="false" customHeight="false" outlineLevel="0" collapsed="false">
      <c r="A268" s="17" t="n">
        <v>6163</v>
      </c>
      <c r="B268" s="17" t="s">
        <v>1747</v>
      </c>
      <c r="C268" s="23" t="n">
        <f aca="false">VLOOKUP(Tabla2[[#This Row],[Codigo]],Tabla1[[Codigo]:[Mejor Precio Neto]],4,0)</f>
        <v>140.25004</v>
      </c>
      <c r="D268" s="24" t="str">
        <f aca="false">VLOOKUP(Tabla2[[#This Row],[Codigo]],Tabla1[[Codigo]:[Tipo]],6,0)</f>
        <v>C</v>
      </c>
      <c r="E268" s="25" t="n">
        <f aca="false">IFERROR(Tabla2[[#This Row],[Precio de Cliente neto]]/(1+Tabla2[[#This Row],[Variacion]]),"-")</f>
        <v>123.42001</v>
      </c>
      <c r="F268" s="26" t="n">
        <v>0.136363868387306</v>
      </c>
    </row>
    <row r="269" customFormat="false" ht="15" hidden="false" customHeight="false" outlineLevel="0" collapsed="false">
      <c r="A269" s="17" t="n">
        <v>7598</v>
      </c>
      <c r="B269" s="17" t="s">
        <v>2223</v>
      </c>
      <c r="C269" s="23" t="n">
        <f aca="false">VLOOKUP(Tabla2[[#This Row],[Codigo]],Tabla1[[Codigo]:[Mejor Precio Neto]],4,0)</f>
        <v>946.56828</v>
      </c>
      <c r="D269" s="24" t="str">
        <f aca="false">VLOOKUP(Tabla2[[#This Row],[Codigo]],Tabla1[[Codigo]:[Tipo]],6,0)</f>
        <v>A</v>
      </c>
      <c r="E269" s="25" t="n">
        <f aca="false">IFERROR(Tabla2[[#This Row],[Precio de Cliente neto]]/(1+Tabla2[[#This Row],[Variacion]]),"-")</f>
        <v>844.07365</v>
      </c>
      <c r="F269" s="26" t="n">
        <v>0.121428538848476</v>
      </c>
    </row>
    <row r="270" customFormat="false" ht="15" hidden="false" customHeight="false" outlineLevel="0" collapsed="false">
      <c r="A270" s="17" t="n">
        <v>20268</v>
      </c>
      <c r="B270" s="17" t="s">
        <v>4823</v>
      </c>
      <c r="C270" s="23" t="n">
        <f aca="false">VLOOKUP(Tabla2[[#This Row],[Codigo]],Tabla1[[Codigo]:[Mejor Precio Neto]],4,0)</f>
        <v>866.6826</v>
      </c>
      <c r="D270" s="24" t="str">
        <f aca="false">VLOOKUP(Tabla2[[#This Row],[Codigo]],Tabla1[[Codigo]:[Tipo]],6,0)</f>
        <v>A</v>
      </c>
      <c r="E270" s="25" t="n">
        <f aca="false">IFERROR(Tabla2[[#This Row],[Precio de Cliente neto]]/(1+Tabla2[[#This Row],[Variacion]]),"-")</f>
        <v>773.1556</v>
      </c>
      <c r="F270" s="26" t="n">
        <v>0.120967887964596</v>
      </c>
    </row>
    <row r="271" customFormat="false" ht="15" hidden="false" customHeight="false" outlineLevel="0" collapsed="false">
      <c r="A271" s="17" t="n">
        <v>20303</v>
      </c>
      <c r="B271" s="17" t="s">
        <v>4858</v>
      </c>
      <c r="C271" s="23" t="n">
        <f aca="false">VLOOKUP(Tabla2[[#This Row],[Codigo]],Tabla1[[Codigo]:[Mejor Precio Neto]],4,0)</f>
        <v>866.6826</v>
      </c>
      <c r="D271" s="24" t="str">
        <f aca="false">VLOOKUP(Tabla2[[#This Row],[Codigo]],Tabla1[[Codigo]:[Tipo]],6,0)</f>
        <v>A</v>
      </c>
      <c r="E271" s="25" t="n">
        <f aca="false">IFERROR(Tabla2[[#This Row],[Precio de Cliente neto]]/(1+Tabla2[[#This Row],[Variacion]]),"-")</f>
        <v>773.82333</v>
      </c>
      <c r="F271" s="26" t="n">
        <v>0.120000607890693</v>
      </c>
    </row>
    <row r="272" customFormat="false" ht="15" hidden="false" customHeight="false" outlineLevel="0" collapsed="false">
      <c r="A272" s="17" t="n">
        <v>22165</v>
      </c>
      <c r="B272" s="17" t="s">
        <v>5455</v>
      </c>
      <c r="C272" s="23" t="n">
        <f aca="false">VLOOKUP(Tabla2[[#This Row],[Codigo]],Tabla1[[Codigo]:[Mejor Precio Neto]],4,0)</f>
        <v>7733.79985</v>
      </c>
      <c r="D272" s="24" t="str">
        <f aca="false">VLOOKUP(Tabla2[[#This Row],[Codigo]],Tabla1[[Codigo]:[Tipo]],6,0)</f>
        <v>C</v>
      </c>
      <c r="E272" s="25" t="n">
        <f aca="false">IFERROR(Tabla2[[#This Row],[Precio de Cliente neto]]/(1+Tabla2[[#This Row],[Variacion]]),"-")</f>
        <v>6948.03158</v>
      </c>
      <c r="F272" s="26" t="n">
        <v>0.113092213377648</v>
      </c>
    </row>
    <row r="273" customFormat="false" ht="15" hidden="false" customHeight="false" outlineLevel="0" collapsed="false">
      <c r="A273" s="17" t="n">
        <v>22170</v>
      </c>
      <c r="B273" s="17" t="s">
        <v>5460</v>
      </c>
      <c r="C273" s="23" t="n">
        <f aca="false">VLOOKUP(Tabla2[[#This Row],[Codigo]],Tabla1[[Codigo]:[Mejor Precio Neto]],4,0)</f>
        <v>15815.96919</v>
      </c>
      <c r="D273" s="24" t="str">
        <f aca="false">VLOOKUP(Tabla2[[#This Row],[Codigo]],Tabla1[[Codigo]:[Tipo]],6,0)</f>
        <v>C</v>
      </c>
      <c r="E273" s="25" t="n">
        <f aca="false">IFERROR(Tabla2[[#This Row],[Precio de Cliente neto]]/(1+Tabla2[[#This Row],[Variacion]]),"-")</f>
        <v>14209.03771</v>
      </c>
      <c r="F273" s="26" t="n">
        <v>0.113092210239479</v>
      </c>
    </row>
    <row r="274" customFormat="false" ht="15" hidden="false" customHeight="false" outlineLevel="0" collapsed="false">
      <c r="A274" s="17" t="n">
        <v>22169</v>
      </c>
      <c r="B274" s="17" t="s">
        <v>5459</v>
      </c>
      <c r="C274" s="23" t="n">
        <f aca="false">VLOOKUP(Tabla2[[#This Row],[Codigo]],Tabla1[[Codigo]:[Mejor Precio Neto]],4,0)</f>
        <v>14309.27162</v>
      </c>
      <c r="D274" s="24" t="str">
        <f aca="false">VLOOKUP(Tabla2[[#This Row],[Codigo]],Tabla1[[Codigo]:[Tipo]],6,0)</f>
        <v>C</v>
      </c>
      <c r="E274" s="25" t="n">
        <f aca="false">IFERROR(Tabla2[[#This Row],[Precio de Cliente neto]]/(1+Tabla2[[#This Row],[Variacion]]),"-")</f>
        <v>12855.42349</v>
      </c>
      <c r="F274" s="26" t="n">
        <v>0.113092200434386</v>
      </c>
    </row>
    <row r="275" customFormat="false" ht="15" hidden="false" customHeight="false" outlineLevel="0" collapsed="false">
      <c r="A275" s="17" t="n">
        <v>22167</v>
      </c>
      <c r="B275" s="17" t="s">
        <v>5457</v>
      </c>
      <c r="C275" s="23" t="n">
        <f aca="false">VLOOKUP(Tabla2[[#This Row],[Codigo]],Tabla1[[Codigo]:[Mejor Precio Neto]],4,0)</f>
        <v>10782.03175</v>
      </c>
      <c r="D275" s="24" t="str">
        <f aca="false">VLOOKUP(Tabla2[[#This Row],[Codigo]],Tabla1[[Codigo]:[Tipo]],6,0)</f>
        <v>C</v>
      </c>
      <c r="E275" s="25" t="n">
        <f aca="false">IFERROR(Tabla2[[#This Row],[Precio de Cliente neto]]/(1+Tabla2[[#This Row],[Variacion]]),"-")</f>
        <v>9686.55765</v>
      </c>
      <c r="F275" s="26" t="n">
        <v>0.113092198444718</v>
      </c>
    </row>
    <row r="276" customFormat="false" ht="15" hidden="false" customHeight="false" outlineLevel="0" collapsed="false">
      <c r="A276" s="17" t="n">
        <v>22168</v>
      </c>
      <c r="B276" s="17" t="s">
        <v>5458</v>
      </c>
      <c r="C276" s="23" t="n">
        <f aca="false">VLOOKUP(Tabla2[[#This Row],[Codigo]],Tabla1[[Codigo]:[Mejor Precio Neto]],4,0)</f>
        <v>12436.78632</v>
      </c>
      <c r="D276" s="24" t="str">
        <f aca="false">VLOOKUP(Tabla2[[#This Row],[Codigo]],Tabla1[[Codigo]:[Tipo]],6,0)</f>
        <v>C</v>
      </c>
      <c r="E276" s="25" t="n">
        <f aca="false">IFERROR(Tabla2[[#This Row],[Precio de Cliente neto]]/(1+Tabla2[[#This Row],[Variacion]]),"-")</f>
        <v>11173.18615</v>
      </c>
      <c r="F276" s="26" t="n">
        <v>0.113092197072184</v>
      </c>
    </row>
    <row r="277" customFormat="false" ht="15" hidden="false" customHeight="false" outlineLevel="0" collapsed="false">
      <c r="A277" s="17" t="n">
        <v>22166</v>
      </c>
      <c r="B277" s="17" t="s">
        <v>5456</v>
      </c>
      <c r="C277" s="23" t="n">
        <f aca="false">VLOOKUP(Tabla2[[#This Row],[Codigo]],Tabla1[[Codigo]:[Mejor Precio Neto]],4,0)</f>
        <v>9135.98651</v>
      </c>
      <c r="D277" s="24" t="str">
        <f aca="false">VLOOKUP(Tabla2[[#This Row],[Codigo]],Tabla1[[Codigo]:[Tipo]],6,0)</f>
        <v>C</v>
      </c>
      <c r="E277" s="25" t="n">
        <f aca="false">IFERROR(Tabla2[[#This Row],[Precio de Cliente neto]]/(1+Tabla2[[#This Row],[Variacion]]),"-")</f>
        <v>8207.75368</v>
      </c>
      <c r="F277" s="26" t="n">
        <v>0.113092188945904</v>
      </c>
    </row>
    <row r="278" customFormat="false" ht="15" hidden="false" customHeight="false" outlineLevel="0" collapsed="false">
      <c r="A278" s="17" t="n">
        <v>6210</v>
      </c>
      <c r="B278" s="17" t="s">
        <v>1773</v>
      </c>
      <c r="C278" s="23" t="n">
        <f aca="false">VLOOKUP(Tabla2[[#This Row],[Codigo]],Tabla1[[Codigo]:[Mejor Precio Neto]],4,0)</f>
        <v>112.19992</v>
      </c>
      <c r="D278" s="24" t="str">
        <f aca="false">VLOOKUP(Tabla2[[#This Row],[Codigo]],Tabla1[[Codigo]:[Tipo]],6,0)</f>
        <v>C</v>
      </c>
      <c r="E278" s="25" t="n">
        <f aca="false">IFERROR(Tabla2[[#This Row],[Precio de Cliente neto]]/(1+Tabla2[[#This Row],[Variacion]]),"-")</f>
        <v>100.9799</v>
      </c>
      <c r="F278" s="26" t="n">
        <v>0.111111419203227</v>
      </c>
    </row>
    <row r="279" customFormat="false" ht="15" hidden="false" customHeight="false" outlineLevel="0" collapsed="false">
      <c r="A279" s="17" t="n">
        <v>6002</v>
      </c>
      <c r="B279" s="17" t="s">
        <v>1655</v>
      </c>
      <c r="C279" s="23" t="n">
        <f aca="false">VLOOKUP(Tabla2[[#This Row],[Codigo]],Tabla1[[Codigo]:[Mejor Precio Neto]],4,0)</f>
        <v>112.19999</v>
      </c>
      <c r="D279" s="24" t="str">
        <f aca="false">VLOOKUP(Tabla2[[#This Row],[Codigo]],Tabla1[[Codigo]:[Tipo]],6,0)</f>
        <v>C</v>
      </c>
      <c r="E279" s="25" t="n">
        <f aca="false">IFERROR(Tabla2[[#This Row],[Precio de Cliente neto]]/(1+Tabla2[[#This Row],[Variacion]]),"-")</f>
        <v>100.97997</v>
      </c>
      <c r="F279" s="26" t="n">
        <v>0.111111342180038</v>
      </c>
    </row>
    <row r="280" customFormat="false" ht="15" hidden="false" customHeight="false" outlineLevel="0" collapsed="false">
      <c r="A280" s="17" t="n">
        <v>20270</v>
      </c>
      <c r="B280" s="17" t="s">
        <v>4825</v>
      </c>
      <c r="C280" s="23" t="n">
        <f aca="false">VLOOKUP(Tabla2[[#This Row],[Codigo]],Tabla1[[Codigo]:[Mejor Precio Neto]],4,0)</f>
        <v>1364.11688</v>
      </c>
      <c r="D280" s="24" t="str">
        <f aca="false">VLOOKUP(Tabla2[[#This Row],[Codigo]],Tabla1[[Codigo]:[Tipo]],6,0)</f>
        <v>A</v>
      </c>
      <c r="E280" s="25" t="n">
        <f aca="false">IFERROR(Tabla2[[#This Row],[Precio de Cliente neto]]/(1+Tabla2[[#This Row],[Variacion]]),"-")</f>
        <v>1228.92007</v>
      </c>
      <c r="F280" s="26" t="n">
        <v>0.110012695943683</v>
      </c>
    </row>
    <row r="281" customFormat="false" ht="15" hidden="false" customHeight="false" outlineLevel="0" collapsed="false">
      <c r="A281" s="17" t="n">
        <v>24015</v>
      </c>
      <c r="B281" s="17" t="s">
        <v>5600</v>
      </c>
      <c r="C281" s="23" t="n">
        <f aca="false">VLOOKUP(Tabla2[[#This Row],[Codigo]],Tabla1[[Codigo]:[Mejor Precio Neto]],4,0)</f>
        <v>66.69404</v>
      </c>
      <c r="D281" s="24" t="str">
        <f aca="false">VLOOKUP(Tabla2[[#This Row],[Codigo]],Tabla1[[Codigo]:[Tipo]],6,0)</f>
        <v>A</v>
      </c>
      <c r="E281" s="25" t="n">
        <f aca="false">IFERROR(Tabla2[[#This Row],[Precio de Cliente neto]]/(1+Tabla2[[#This Row],[Variacion]]),"-")</f>
        <v>60.61902</v>
      </c>
      <c r="F281" s="26" t="n">
        <v>0.100216400727032</v>
      </c>
    </row>
    <row r="282" customFormat="false" ht="15" hidden="false" customHeight="false" outlineLevel="0" collapsed="false">
      <c r="A282" s="17" t="n">
        <v>9337</v>
      </c>
      <c r="B282" s="17" t="s">
        <v>3194</v>
      </c>
      <c r="C282" s="23" t="n">
        <f aca="false">VLOOKUP(Tabla2[[#This Row],[Codigo]],Tabla1[[Codigo]:[Mejor Precio Neto]],4,0)</f>
        <v>991.92562</v>
      </c>
      <c r="D282" s="24" t="str">
        <f aca="false">VLOOKUP(Tabla2[[#This Row],[Codigo]],Tabla1[[Codigo]:[Tipo]],6,0)</f>
        <v>B</v>
      </c>
      <c r="E282" s="25" t="n">
        <f aca="false">IFERROR(Tabla2[[#This Row],[Precio de Cliente neto]]/(1+Tabla2[[#This Row],[Variacion]]),"-")</f>
        <v>901.70829</v>
      </c>
      <c r="F282" s="26" t="n">
        <v>0.100051569892964</v>
      </c>
    </row>
    <row r="283" customFormat="false" ht="15" hidden="false" customHeight="false" outlineLevel="0" collapsed="false">
      <c r="A283" s="17" t="n">
        <v>9354</v>
      </c>
      <c r="B283" s="17" t="s">
        <v>3210</v>
      </c>
      <c r="C283" s="23" t="n">
        <f aca="false">VLOOKUP(Tabla2[[#This Row],[Codigo]],Tabla1[[Codigo]:[Mejor Precio Neto]],4,0)</f>
        <v>190.54035</v>
      </c>
      <c r="D283" s="24" t="str">
        <f aca="false">VLOOKUP(Tabla2[[#This Row],[Codigo]],Tabla1[[Codigo]:[Tipo]],6,0)</f>
        <v>B</v>
      </c>
      <c r="E283" s="25" t="n">
        <f aca="false">IFERROR(Tabla2[[#This Row],[Precio de Cliente neto]]/(1+Tabla2[[#This Row],[Variacion]]),"-")</f>
        <v>173.21038</v>
      </c>
      <c r="F283" s="26" t="n">
        <v>0.100051567348331</v>
      </c>
    </row>
    <row r="284" customFormat="false" ht="15" hidden="false" customHeight="false" outlineLevel="0" collapsed="false">
      <c r="A284" s="17" t="n">
        <v>9344</v>
      </c>
      <c r="B284" s="17" t="s">
        <v>3201</v>
      </c>
      <c r="C284" s="23" t="n">
        <f aca="false">VLOOKUP(Tabla2[[#This Row],[Codigo]],Tabla1[[Codigo]:[Mejor Precio Neto]],4,0)</f>
        <v>1396.01273</v>
      </c>
      <c r="D284" s="24" t="str">
        <f aca="false">VLOOKUP(Tabla2[[#This Row],[Codigo]],Tabla1[[Codigo]:[Tipo]],6,0)</f>
        <v>B</v>
      </c>
      <c r="E284" s="25" t="n">
        <f aca="false">IFERROR(Tabla2[[#This Row],[Precio de Cliente neto]]/(1+Tabla2[[#This Row],[Variacion]]),"-")</f>
        <v>1269.04309</v>
      </c>
      <c r="F284" s="26" t="n">
        <v>0.100051480521438</v>
      </c>
    </row>
    <row r="285" customFormat="false" ht="15" hidden="false" customHeight="false" outlineLevel="0" collapsed="false">
      <c r="A285" s="17" t="n">
        <v>9338</v>
      </c>
      <c r="B285" s="17" t="s">
        <v>3195</v>
      </c>
      <c r="C285" s="23" t="n">
        <f aca="false">VLOOKUP(Tabla2[[#This Row],[Codigo]],Tabla1[[Codigo]:[Mejor Precio Neto]],4,0)</f>
        <v>1200.37204</v>
      </c>
      <c r="D285" s="24" t="str">
        <f aca="false">VLOOKUP(Tabla2[[#This Row],[Codigo]],Tabla1[[Codigo]:[Tipo]],6,0)</f>
        <v>B</v>
      </c>
      <c r="E285" s="25" t="n">
        <f aca="false">IFERROR(Tabla2[[#This Row],[Precio de Cliente neto]]/(1+Tabla2[[#This Row],[Variacion]]),"-")</f>
        <v>1091.19626</v>
      </c>
      <c r="F285" s="26" t="n">
        <v>0.100051460953504</v>
      </c>
    </row>
    <row r="286" customFormat="false" ht="15" hidden="false" customHeight="false" outlineLevel="0" collapsed="false">
      <c r="A286" s="17" t="n">
        <v>9339</v>
      </c>
      <c r="B286" s="17" t="s">
        <v>3196</v>
      </c>
      <c r="C286" s="23" t="n">
        <f aca="false">VLOOKUP(Tabla2[[#This Row],[Codigo]],Tabla1[[Codigo]:[Mejor Precio Neto]],4,0)</f>
        <v>2130.58741</v>
      </c>
      <c r="D286" s="24" t="str">
        <f aca="false">VLOOKUP(Tabla2[[#This Row],[Codigo]],Tabla1[[Codigo]:[Tipo]],6,0)</f>
        <v>B</v>
      </c>
      <c r="E286" s="25" t="n">
        <f aca="false">IFERROR(Tabla2[[#This Row],[Precio de Cliente neto]]/(1+Tabla2[[#This Row],[Variacion]]),"-")</f>
        <v>1936.80704</v>
      </c>
      <c r="F286" s="26" t="n">
        <v>0.100051458920761</v>
      </c>
    </row>
    <row r="287" customFormat="false" ht="15" hidden="false" customHeight="false" outlineLevel="0" collapsed="false">
      <c r="A287" s="17" t="n">
        <v>9340</v>
      </c>
      <c r="B287" s="17" t="s">
        <v>3197</v>
      </c>
      <c r="C287" s="23" t="n">
        <f aca="false">VLOOKUP(Tabla2[[#This Row],[Codigo]],Tabla1[[Codigo]:[Mejor Precio Neto]],4,0)</f>
        <v>1157.35613</v>
      </c>
      <c r="D287" s="24" t="str">
        <f aca="false">VLOOKUP(Tabla2[[#This Row],[Codigo]],Tabla1[[Codigo]:[Tipo]],6,0)</f>
        <v>B</v>
      </c>
      <c r="E287" s="25" t="n">
        <f aca="false">IFERROR(Tabla2[[#This Row],[Precio de Cliente neto]]/(1+Tabla2[[#This Row],[Variacion]]),"-")</f>
        <v>1052.09272</v>
      </c>
      <c r="F287" s="26" t="n">
        <v>0.100051457441888</v>
      </c>
    </row>
    <row r="288" customFormat="false" ht="15" hidden="false" customHeight="false" outlineLevel="0" collapsed="false">
      <c r="A288" s="17" t="n">
        <v>5104</v>
      </c>
      <c r="B288" s="17" t="s">
        <v>1542</v>
      </c>
      <c r="C288" s="23" t="n">
        <f aca="false">VLOOKUP(Tabla2[[#This Row],[Codigo]],Tabla1[[Codigo]:[Mejor Precio Neto]],4,0)</f>
        <v>7558.12407</v>
      </c>
      <c r="D288" s="24" t="str">
        <f aca="false">VLOOKUP(Tabla2[[#This Row],[Codigo]],Tabla1[[Codigo]:[Tipo]],6,0)</f>
        <v>B</v>
      </c>
      <c r="E288" s="25" t="n">
        <f aca="false">IFERROR(Tabla2[[#This Row],[Precio de Cliente neto]]/(1+Tabla2[[#This Row],[Variacion]]),"-")</f>
        <v>6870.70048</v>
      </c>
      <c r="F288" s="26" t="n">
        <v>0.100051456471</v>
      </c>
    </row>
    <row r="289" customFormat="false" ht="15" hidden="false" customHeight="false" outlineLevel="0" collapsed="false">
      <c r="A289" s="17" t="n">
        <v>5111</v>
      </c>
      <c r="B289" s="17" t="s">
        <v>1546</v>
      </c>
      <c r="C289" s="23" t="n">
        <f aca="false">VLOOKUP(Tabla2[[#This Row],[Codigo]],Tabla1[[Codigo]:[Mejor Precio Neto]],4,0)</f>
        <v>4657.65272</v>
      </c>
      <c r="D289" s="24" t="str">
        <f aca="false">VLOOKUP(Tabla2[[#This Row],[Codigo]],Tabla1[[Codigo]:[Tipo]],6,0)</f>
        <v>B</v>
      </c>
      <c r="E289" s="25" t="n">
        <f aca="false">IFERROR(Tabla2[[#This Row],[Precio de Cliente neto]]/(1+Tabla2[[#This Row],[Variacion]]),"-")</f>
        <v>4234.03169</v>
      </c>
      <c r="F289" s="26" t="n">
        <v>0.100051454740057</v>
      </c>
    </row>
    <row r="290" customFormat="false" ht="15" hidden="false" customHeight="false" outlineLevel="0" collapsed="false">
      <c r="A290" s="17" t="n">
        <v>9342</v>
      </c>
      <c r="B290" s="17" t="s">
        <v>3199</v>
      </c>
      <c r="C290" s="23" t="n">
        <f aca="false">VLOOKUP(Tabla2[[#This Row],[Codigo]],Tabla1[[Codigo]:[Mejor Precio Neto]],4,0)</f>
        <v>2883.76571</v>
      </c>
      <c r="D290" s="24" t="str">
        <f aca="false">VLOOKUP(Tabla2[[#This Row],[Codigo]],Tabla1[[Codigo]:[Tipo]],6,0)</f>
        <v>B</v>
      </c>
      <c r="E290" s="25" t="n">
        <f aca="false">IFERROR(Tabla2[[#This Row],[Precio de Cliente neto]]/(1+Tabla2[[#This Row],[Variacion]]),"-")</f>
        <v>2621.48257</v>
      </c>
      <c r="F290" s="26" t="n">
        <v>0.100051452945575</v>
      </c>
    </row>
    <row r="291" customFormat="false" ht="15" hidden="false" customHeight="false" outlineLevel="0" collapsed="false">
      <c r="A291" s="17" t="n">
        <v>5030</v>
      </c>
      <c r="B291" s="17" t="s">
        <v>1509</v>
      </c>
      <c r="C291" s="23" t="n">
        <f aca="false">VLOOKUP(Tabla2[[#This Row],[Codigo]],Tabla1[[Codigo]:[Mejor Precio Neto]],4,0)</f>
        <v>6796.58028</v>
      </c>
      <c r="D291" s="24" t="str">
        <f aca="false">VLOOKUP(Tabla2[[#This Row],[Codigo]],Tabla1[[Codigo]:[Tipo]],6,0)</f>
        <v>B</v>
      </c>
      <c r="E291" s="25" t="n">
        <f aca="false">IFERROR(Tabla2[[#This Row],[Precio de Cliente neto]]/(1+Tabla2[[#This Row],[Variacion]]),"-")</f>
        <v>6178.42036</v>
      </c>
      <c r="F291" s="26" t="n">
        <v>0.100051450691516</v>
      </c>
    </row>
    <row r="292" customFormat="false" ht="15" hidden="false" customHeight="false" outlineLevel="0" collapsed="false">
      <c r="A292" s="17" t="n">
        <v>5027</v>
      </c>
      <c r="B292" s="17" t="s">
        <v>1507</v>
      </c>
      <c r="C292" s="23" t="n">
        <f aca="false">VLOOKUP(Tabla2[[#This Row],[Codigo]],Tabla1[[Codigo]:[Mejor Precio Neto]],4,0)</f>
        <v>4478.01662</v>
      </c>
      <c r="D292" s="24" t="str">
        <f aca="false">VLOOKUP(Tabla2[[#This Row],[Codigo]],Tabla1[[Codigo]:[Tipo]],6,0)</f>
        <v>B</v>
      </c>
      <c r="E292" s="25" t="n">
        <f aca="false">IFERROR(Tabla2[[#This Row],[Precio de Cliente neto]]/(1+Tabla2[[#This Row],[Variacion]]),"-")</f>
        <v>4070.7338</v>
      </c>
      <c r="F292" s="26" t="n">
        <v>0.100051450183257</v>
      </c>
    </row>
    <row r="293" customFormat="false" ht="15" hidden="false" customHeight="false" outlineLevel="0" collapsed="false">
      <c r="A293" s="17" t="n">
        <v>9318</v>
      </c>
      <c r="B293" s="17" t="s">
        <v>3175</v>
      </c>
      <c r="C293" s="23" t="n">
        <f aca="false">VLOOKUP(Tabla2[[#This Row],[Codigo]],Tabla1[[Codigo]:[Mejor Precio Neto]],4,0)</f>
        <v>5405.69995</v>
      </c>
      <c r="D293" s="24" t="str">
        <f aca="false">VLOOKUP(Tabla2[[#This Row],[Codigo]],Tabla1[[Codigo]:[Tipo]],6,0)</f>
        <v>B</v>
      </c>
      <c r="E293" s="25" t="n">
        <f aca="false">IFERROR(Tabla2[[#This Row],[Precio de Cliente neto]]/(1+Tabla2[[#This Row],[Variacion]]),"-")</f>
        <v>4914.04284</v>
      </c>
      <c r="F293" s="26" t="n">
        <v>0.100051449693914</v>
      </c>
    </row>
    <row r="294" customFormat="false" ht="15" hidden="false" customHeight="false" outlineLevel="0" collapsed="false">
      <c r="A294" s="17" t="n">
        <v>4997</v>
      </c>
      <c r="B294" s="17" t="s">
        <v>1497</v>
      </c>
      <c r="C294" s="23" t="n">
        <f aca="false">VLOOKUP(Tabla2[[#This Row],[Codigo]],Tabla1[[Codigo]:[Mejor Precio Neto]],4,0)</f>
        <v>5414.68165</v>
      </c>
      <c r="D294" s="24" t="str">
        <f aca="false">VLOOKUP(Tabla2[[#This Row],[Codigo]],Tabla1[[Codigo]:[Tipo]],6,0)</f>
        <v>B</v>
      </c>
      <c r="E294" s="25" t="n">
        <f aca="false">IFERROR(Tabla2[[#This Row],[Precio de Cliente neto]]/(1+Tabla2[[#This Row],[Variacion]]),"-")</f>
        <v>4922.20764</v>
      </c>
      <c r="F294" s="26" t="n">
        <v>0.10005144967838</v>
      </c>
    </row>
    <row r="295" customFormat="false" ht="15" hidden="false" customHeight="false" outlineLevel="0" collapsed="false">
      <c r="A295" s="17" t="n">
        <v>9348</v>
      </c>
      <c r="B295" s="17" t="s">
        <v>3205</v>
      </c>
      <c r="C295" s="23" t="n">
        <f aca="false">VLOOKUP(Tabla2[[#This Row],[Codigo]],Tabla1[[Codigo]:[Mejor Precio Neto]],4,0)</f>
        <v>1895.13856</v>
      </c>
      <c r="D295" s="24" t="str">
        <f aca="false">VLOOKUP(Tabla2[[#This Row],[Codigo]],Tabla1[[Codigo]:[Tipo]],6,0)</f>
        <v>B</v>
      </c>
      <c r="E295" s="25" t="n">
        <f aca="false">IFERROR(Tabla2[[#This Row],[Precio de Cliente neto]]/(1+Tabla2[[#This Row],[Variacion]]),"-")</f>
        <v>1722.77266</v>
      </c>
      <c r="F295" s="26" t="n">
        <v>0.100051448459833</v>
      </c>
    </row>
    <row r="296" customFormat="false" ht="15" hidden="false" customHeight="false" outlineLevel="0" collapsed="false">
      <c r="A296" s="17" t="n">
        <v>9351</v>
      </c>
      <c r="B296" s="17" t="s">
        <v>3207</v>
      </c>
      <c r="C296" s="23" t="n">
        <f aca="false">VLOOKUP(Tabla2[[#This Row],[Codigo]],Tabla1[[Codigo]:[Mejor Precio Neto]],4,0)</f>
        <v>1895.13856</v>
      </c>
      <c r="D296" s="24" t="str">
        <f aca="false">VLOOKUP(Tabla2[[#This Row],[Codigo]],Tabla1[[Codigo]:[Tipo]],6,0)</f>
        <v>B</v>
      </c>
      <c r="E296" s="25" t="n">
        <f aca="false">IFERROR(Tabla2[[#This Row],[Precio de Cliente neto]]/(1+Tabla2[[#This Row],[Variacion]]),"-")</f>
        <v>1722.77266</v>
      </c>
      <c r="F296" s="26" t="n">
        <v>0.100051448459833</v>
      </c>
    </row>
    <row r="297" customFormat="false" ht="15" hidden="false" customHeight="false" outlineLevel="0" collapsed="false">
      <c r="A297" s="17" t="n">
        <v>9365</v>
      </c>
      <c r="B297" s="17" t="s">
        <v>3221</v>
      </c>
      <c r="C297" s="23" t="n">
        <f aca="false">VLOOKUP(Tabla2[[#This Row],[Codigo]],Tabla1[[Codigo]:[Mejor Precio Neto]],4,0)</f>
        <v>7143.01392</v>
      </c>
      <c r="D297" s="24" t="str">
        <f aca="false">VLOOKUP(Tabla2[[#This Row],[Codigo]],Tabla1[[Codigo]:[Tipo]],6,0)</f>
        <v>B</v>
      </c>
      <c r="E297" s="25" t="n">
        <f aca="false">IFERROR(Tabla2[[#This Row],[Precio de Cliente neto]]/(1+Tabla2[[#This Row],[Variacion]]),"-")</f>
        <v>6493.34532</v>
      </c>
      <c r="F297" s="26" t="n">
        <v>0.10005144774897</v>
      </c>
    </row>
    <row r="298" customFormat="false" ht="15" hidden="false" customHeight="false" outlineLevel="0" collapsed="false">
      <c r="A298" s="17" t="n">
        <v>9324</v>
      </c>
      <c r="B298" s="17" t="s">
        <v>3181</v>
      </c>
      <c r="C298" s="23" t="n">
        <f aca="false">VLOOKUP(Tabla2[[#This Row],[Codigo]],Tabla1[[Codigo]:[Mejor Precio Neto]],4,0)</f>
        <v>5393.5105</v>
      </c>
      <c r="D298" s="24" t="str">
        <f aca="false">VLOOKUP(Tabla2[[#This Row],[Codigo]],Tabla1[[Codigo]:[Tipo]],6,0)</f>
        <v>B</v>
      </c>
      <c r="E298" s="25" t="n">
        <f aca="false">IFERROR(Tabla2[[#This Row],[Precio de Cliente neto]]/(1+Tabla2[[#This Row],[Variacion]]),"-")</f>
        <v>4902.96205</v>
      </c>
      <c r="F298" s="26" t="n">
        <v>0.100051447471432</v>
      </c>
    </row>
    <row r="299" customFormat="false" ht="15" hidden="false" customHeight="false" outlineLevel="0" collapsed="false">
      <c r="A299" s="17" t="n">
        <v>9393</v>
      </c>
      <c r="B299" s="17" t="s">
        <v>3240</v>
      </c>
      <c r="C299" s="23" t="n">
        <f aca="false">VLOOKUP(Tabla2[[#This Row],[Codigo]],Tabla1[[Codigo]:[Mejor Precio Neto]],4,0)</f>
        <v>8191.30606</v>
      </c>
      <c r="D299" s="24" t="str">
        <f aca="false">VLOOKUP(Tabla2[[#This Row],[Codigo]],Tabla1[[Codigo]:[Tipo]],6,0)</f>
        <v>B</v>
      </c>
      <c r="E299" s="25" t="n">
        <f aca="false">IFERROR(Tabla2[[#This Row],[Precio de Cliente neto]]/(1+Tabla2[[#This Row],[Variacion]]),"-")</f>
        <v>7446.29361</v>
      </c>
      <c r="F299" s="26" t="n">
        <v>0.100051446937237</v>
      </c>
    </row>
    <row r="300" customFormat="false" ht="15" hidden="false" customHeight="false" outlineLevel="0" collapsed="false">
      <c r="A300" s="17" t="n">
        <v>9309</v>
      </c>
      <c r="B300" s="17" t="s">
        <v>3166</v>
      </c>
      <c r="C300" s="23" t="n">
        <f aca="false">VLOOKUP(Tabla2[[#This Row],[Codigo]],Tabla1[[Codigo]:[Mejor Precio Neto]],4,0)</f>
        <v>7290.95577</v>
      </c>
      <c r="D300" s="24" t="str">
        <f aca="false">VLOOKUP(Tabla2[[#This Row],[Codigo]],Tabla1[[Codigo]:[Tipo]],6,0)</f>
        <v>B</v>
      </c>
      <c r="E300" s="25" t="n">
        <f aca="false">IFERROR(Tabla2[[#This Row],[Precio de Cliente neto]]/(1+Tabla2[[#This Row],[Variacion]]),"-")</f>
        <v>6627.83163</v>
      </c>
      <c r="F300" s="26" t="n">
        <v>0.100051446237478</v>
      </c>
    </row>
    <row r="301" customFormat="false" ht="15" hidden="false" customHeight="false" outlineLevel="0" collapsed="false">
      <c r="A301" s="17" t="n">
        <v>9313</v>
      </c>
      <c r="B301" s="17" t="s">
        <v>3170</v>
      </c>
      <c r="C301" s="23" t="n">
        <f aca="false">VLOOKUP(Tabla2[[#This Row],[Codigo]],Tabla1[[Codigo]:[Mejor Precio Neto]],4,0)</f>
        <v>7290.95577</v>
      </c>
      <c r="D301" s="24" t="str">
        <f aca="false">VLOOKUP(Tabla2[[#This Row],[Codigo]],Tabla1[[Codigo]:[Tipo]],6,0)</f>
        <v>B</v>
      </c>
      <c r="E301" s="25" t="n">
        <f aca="false">IFERROR(Tabla2[[#This Row],[Precio de Cliente neto]]/(1+Tabla2[[#This Row],[Variacion]]),"-")</f>
        <v>6627.83163</v>
      </c>
      <c r="F301" s="26" t="n">
        <v>0.100051446237478</v>
      </c>
    </row>
    <row r="302" customFormat="false" ht="15" hidden="false" customHeight="false" outlineLevel="0" collapsed="false">
      <c r="A302" s="17" t="n">
        <v>9391</v>
      </c>
      <c r="B302" s="17" t="s">
        <v>3238</v>
      </c>
      <c r="C302" s="23" t="n">
        <f aca="false">VLOOKUP(Tabla2[[#This Row],[Codigo]],Tabla1[[Codigo]:[Mejor Precio Neto]],4,0)</f>
        <v>9777.86292</v>
      </c>
      <c r="D302" s="24" t="str">
        <f aca="false">VLOOKUP(Tabla2[[#This Row],[Codigo]],Tabla1[[Codigo]:[Tipo]],6,0)</f>
        <v>B</v>
      </c>
      <c r="E302" s="25" t="n">
        <f aca="false">IFERROR(Tabla2[[#This Row],[Precio de Cliente neto]]/(1+Tabla2[[#This Row],[Variacion]]),"-")</f>
        <v>8888.55058</v>
      </c>
      <c r="F302" s="26" t="n">
        <v>0.100051446183029</v>
      </c>
    </row>
    <row r="303" customFormat="false" ht="15" hidden="false" customHeight="false" outlineLevel="0" collapsed="false">
      <c r="A303" s="17" t="n">
        <v>5087</v>
      </c>
      <c r="B303" s="17" t="s">
        <v>1531</v>
      </c>
      <c r="C303" s="23" t="n">
        <f aca="false">VLOOKUP(Tabla2[[#This Row],[Codigo]],Tabla1[[Codigo]:[Mejor Precio Neto]],4,0)</f>
        <v>7112.86107</v>
      </c>
      <c r="D303" s="24" t="str">
        <f aca="false">VLOOKUP(Tabla2[[#This Row],[Codigo]],Tabla1[[Codigo]:[Tipo]],6,0)</f>
        <v>B</v>
      </c>
      <c r="E303" s="25" t="n">
        <f aca="false">IFERROR(Tabla2[[#This Row],[Precio de Cliente neto]]/(1+Tabla2[[#This Row],[Variacion]]),"-")</f>
        <v>6465.93493</v>
      </c>
      <c r="F303" s="26" t="n">
        <v>0.100051446079121</v>
      </c>
    </row>
    <row r="304" customFormat="false" ht="15" hidden="false" customHeight="false" outlineLevel="0" collapsed="false">
      <c r="A304" s="17" t="n">
        <v>9343</v>
      </c>
      <c r="B304" s="17" t="s">
        <v>3200</v>
      </c>
      <c r="C304" s="23" t="n">
        <f aca="false">VLOOKUP(Tabla2[[#This Row],[Codigo]],Tabla1[[Codigo]:[Mejor Precio Neto]],4,0)</f>
        <v>5270.33045</v>
      </c>
      <c r="D304" s="24" t="str">
        <f aca="false">VLOOKUP(Tabla2[[#This Row],[Codigo]],Tabla1[[Codigo]:[Tipo]],6,0)</f>
        <v>B</v>
      </c>
      <c r="E304" s="25" t="n">
        <f aca="false">IFERROR(Tabla2[[#This Row],[Precio de Cliente neto]]/(1+Tabla2[[#This Row],[Variacion]]),"-")</f>
        <v>4790.98543</v>
      </c>
      <c r="F304" s="26" t="n">
        <v>0.100051445992396</v>
      </c>
    </row>
    <row r="305" customFormat="false" ht="15" hidden="false" customHeight="false" outlineLevel="0" collapsed="false">
      <c r="A305" s="17" t="n">
        <v>4999</v>
      </c>
      <c r="B305" s="17" t="s">
        <v>1499</v>
      </c>
      <c r="C305" s="23" t="n">
        <f aca="false">VLOOKUP(Tabla2[[#This Row],[Codigo]],Tabla1[[Codigo]:[Mejor Precio Neto]],4,0)</f>
        <v>4376.01024</v>
      </c>
      <c r="D305" s="24" t="str">
        <f aca="false">VLOOKUP(Tabla2[[#This Row],[Codigo]],Tabla1[[Codigo]:[Tipo]],6,0)</f>
        <v>B</v>
      </c>
      <c r="E305" s="25" t="n">
        <f aca="false">IFERROR(Tabla2[[#This Row],[Precio de Cliente neto]]/(1+Tabla2[[#This Row],[Variacion]]),"-")</f>
        <v>3978.00508</v>
      </c>
      <c r="F305" s="26" t="n">
        <v>0.100051445887042</v>
      </c>
    </row>
    <row r="306" customFormat="false" ht="15" hidden="false" customHeight="false" outlineLevel="0" collapsed="false">
      <c r="A306" s="17" t="n">
        <v>5094</v>
      </c>
      <c r="B306" s="17" t="s">
        <v>1533</v>
      </c>
      <c r="C306" s="23" t="n">
        <f aca="false">VLOOKUP(Tabla2[[#This Row],[Codigo]],Tabla1[[Codigo]:[Mejor Precio Neto]],4,0)</f>
        <v>4393.97364</v>
      </c>
      <c r="D306" s="24" t="str">
        <f aca="false">VLOOKUP(Tabla2[[#This Row],[Codigo]],Tabla1[[Codigo]:[Tipo]],6,0)</f>
        <v>B</v>
      </c>
      <c r="E306" s="25" t="n">
        <f aca="false">IFERROR(Tabla2[[#This Row],[Precio de Cliente neto]]/(1+Tabla2[[#This Row],[Variacion]]),"-")</f>
        <v>3994.33468</v>
      </c>
      <c r="F306" s="26" t="n">
        <v>0.100051445864321</v>
      </c>
    </row>
    <row r="307" customFormat="false" ht="15" hidden="false" customHeight="false" outlineLevel="0" collapsed="false">
      <c r="A307" s="17" t="n">
        <v>9326</v>
      </c>
      <c r="B307" s="17" t="s">
        <v>3183</v>
      </c>
      <c r="C307" s="23" t="n">
        <f aca="false">VLOOKUP(Tabla2[[#This Row],[Codigo]],Tabla1[[Codigo]:[Mejor Precio Neto]],4,0)</f>
        <v>7689.61781</v>
      </c>
      <c r="D307" s="24" t="str">
        <f aca="false">VLOOKUP(Tabla2[[#This Row],[Codigo]],Tabla1[[Codigo]:[Tipo]],6,0)</f>
        <v>B</v>
      </c>
      <c r="E307" s="25" t="n">
        <f aca="false">IFERROR(Tabla2[[#This Row],[Precio de Cliente neto]]/(1+Tabla2[[#This Row],[Variacion]]),"-")</f>
        <v>6990.23472</v>
      </c>
      <c r="F307" s="26" t="n">
        <v>0.100051445768905</v>
      </c>
    </row>
    <row r="308" customFormat="false" ht="15" hidden="false" customHeight="false" outlineLevel="0" collapsed="false">
      <c r="A308" s="17" t="n">
        <v>5096</v>
      </c>
      <c r="B308" s="17" t="s">
        <v>1535</v>
      </c>
      <c r="C308" s="23" t="n">
        <f aca="false">VLOOKUP(Tabla2[[#This Row],[Codigo]],Tabla1[[Codigo]:[Mejor Precio Neto]],4,0)</f>
        <v>6369.30798</v>
      </c>
      <c r="D308" s="24" t="str">
        <f aca="false">VLOOKUP(Tabla2[[#This Row],[Codigo]],Tabla1[[Codigo]:[Tipo]],6,0)</f>
        <v>B</v>
      </c>
      <c r="E308" s="25" t="n">
        <f aca="false">IFERROR(Tabla2[[#This Row],[Precio de Cliente neto]]/(1+Tabla2[[#This Row],[Variacion]]),"-")</f>
        <v>5790.00919</v>
      </c>
      <c r="F308" s="26" t="n">
        <v>0.100051445686911</v>
      </c>
    </row>
    <row r="309" customFormat="false" ht="15" hidden="false" customHeight="false" outlineLevel="0" collapsed="false">
      <c r="A309" s="17" t="n">
        <v>9299</v>
      </c>
      <c r="B309" s="17" t="s">
        <v>3156</v>
      </c>
      <c r="C309" s="23" t="n">
        <f aca="false">VLOOKUP(Tabla2[[#This Row],[Codigo]],Tabla1[[Codigo]:[Mejor Precio Neto]],4,0)</f>
        <v>7644.44002</v>
      </c>
      <c r="D309" s="24" t="str">
        <f aca="false">VLOOKUP(Tabla2[[#This Row],[Codigo]],Tabla1[[Codigo]:[Tipo]],6,0)</f>
        <v>B</v>
      </c>
      <c r="E309" s="25" t="n">
        <f aca="false">IFERROR(Tabla2[[#This Row],[Precio de Cliente neto]]/(1+Tabla2[[#This Row],[Variacion]]),"-")</f>
        <v>6949.16593</v>
      </c>
      <c r="F309" s="26" t="n">
        <v>0.100051444591135</v>
      </c>
    </row>
    <row r="310" customFormat="false" ht="15" hidden="false" customHeight="false" outlineLevel="0" collapsed="false">
      <c r="A310" s="17" t="n">
        <v>9304</v>
      </c>
      <c r="B310" s="17" t="s">
        <v>3161</v>
      </c>
      <c r="C310" s="23" t="n">
        <f aca="false">VLOOKUP(Tabla2[[#This Row],[Codigo]],Tabla1[[Codigo]:[Mejor Precio Neto]],4,0)</f>
        <v>6024.79563</v>
      </c>
      <c r="D310" s="24" t="str">
        <f aca="false">VLOOKUP(Tabla2[[#This Row],[Codigo]],Tabla1[[Codigo]:[Tipo]],6,0)</f>
        <v>B</v>
      </c>
      <c r="E310" s="25" t="n">
        <f aca="false">IFERROR(Tabla2[[#This Row],[Precio de Cliente neto]]/(1+Tabla2[[#This Row],[Variacion]]),"-")</f>
        <v>5476.8308</v>
      </c>
      <c r="F310" s="26" t="n">
        <v>0.100051443984722</v>
      </c>
    </row>
    <row r="311" customFormat="false" ht="15" hidden="false" customHeight="false" outlineLevel="0" collapsed="false">
      <c r="A311" s="17" t="n">
        <v>5086</v>
      </c>
      <c r="B311" s="17" t="s">
        <v>1530</v>
      </c>
      <c r="C311" s="23" t="n">
        <f aca="false">VLOOKUP(Tabla2[[#This Row],[Codigo]],Tabla1[[Codigo]:[Mejor Precio Neto]],4,0)</f>
        <v>6146.04858</v>
      </c>
      <c r="D311" s="24" t="str">
        <f aca="false">VLOOKUP(Tabla2[[#This Row],[Codigo]],Tabla1[[Codigo]:[Tipo]],6,0)</f>
        <v>B</v>
      </c>
      <c r="E311" s="25" t="n">
        <f aca="false">IFERROR(Tabla2[[#This Row],[Precio de Cliente neto]]/(1+Tabla2[[#This Row],[Variacion]]),"-")</f>
        <v>5587.0556</v>
      </c>
      <c r="F311" s="26" t="n">
        <v>0.100051443912604</v>
      </c>
    </row>
    <row r="312" customFormat="false" ht="15" hidden="false" customHeight="false" outlineLevel="0" collapsed="false">
      <c r="A312" s="17" t="n">
        <v>9323</v>
      </c>
      <c r="B312" s="17" t="s">
        <v>3180</v>
      </c>
      <c r="C312" s="23" t="n">
        <f aca="false">VLOOKUP(Tabla2[[#This Row],[Codigo]],Tabla1[[Codigo]:[Mejor Precio Neto]],4,0)</f>
        <v>6974.92789</v>
      </c>
      <c r="D312" s="24" t="str">
        <f aca="false">VLOOKUP(Tabla2[[#This Row],[Codigo]],Tabla1[[Codigo]:[Tipo]],6,0)</f>
        <v>B</v>
      </c>
      <c r="E312" s="25" t="n">
        <f aca="false">IFERROR(Tabla2[[#This Row],[Precio de Cliente neto]]/(1+Tabla2[[#This Row],[Variacion]]),"-")</f>
        <v>6340.54701</v>
      </c>
      <c r="F312" s="26" t="n">
        <v>0.100051443353308</v>
      </c>
    </row>
    <row r="313" customFormat="false" ht="15" hidden="false" customHeight="false" outlineLevel="0" collapsed="false">
      <c r="A313" s="17" t="n">
        <v>5029</v>
      </c>
      <c r="B313" s="17" t="s">
        <v>1508</v>
      </c>
      <c r="C313" s="23" t="n">
        <f aca="false">VLOOKUP(Tabla2[[#This Row],[Codigo]],Tabla1[[Codigo]:[Mejor Precio Neto]],4,0)</f>
        <v>6346.85079</v>
      </c>
      <c r="D313" s="24" t="str">
        <f aca="false">VLOOKUP(Tabla2[[#This Row],[Codigo]],Tabla1[[Codigo]:[Tipo]],6,0)</f>
        <v>B</v>
      </c>
      <c r="E313" s="25" t="n">
        <f aca="false">IFERROR(Tabla2[[#This Row],[Precio de Cliente neto]]/(1+Tabla2[[#This Row],[Variacion]]),"-")</f>
        <v>5769.59453</v>
      </c>
      <c r="F313" s="26" t="n">
        <v>0.100051443303071</v>
      </c>
    </row>
    <row r="314" customFormat="false" ht="15" hidden="false" customHeight="false" outlineLevel="0" collapsed="false">
      <c r="A314" s="17" t="n">
        <v>5085</v>
      </c>
      <c r="B314" s="17" t="s">
        <v>1529</v>
      </c>
      <c r="C314" s="23" t="n">
        <f aca="false">VLOOKUP(Tabla2[[#This Row],[Codigo]],Tabla1[[Codigo]:[Mejor Precio Neto]],4,0)</f>
        <v>5687.33774</v>
      </c>
      <c r="D314" s="24" t="str">
        <f aca="false">VLOOKUP(Tabla2[[#This Row],[Codigo]],Tabla1[[Codigo]:[Tipo]],6,0)</f>
        <v>B</v>
      </c>
      <c r="E314" s="25" t="n">
        <f aca="false">IFERROR(Tabla2[[#This Row],[Precio de Cliente neto]]/(1+Tabla2[[#This Row],[Variacion]]),"-")</f>
        <v>5170.06525</v>
      </c>
      <c r="F314" s="26" t="n">
        <v>0.100051443257897</v>
      </c>
    </row>
    <row r="315" customFormat="false" ht="15" hidden="false" customHeight="false" outlineLevel="0" collapsed="false">
      <c r="A315" s="17" t="n">
        <v>9334</v>
      </c>
      <c r="B315" s="17" t="s">
        <v>3191</v>
      </c>
      <c r="C315" s="23" t="n">
        <f aca="false">VLOOKUP(Tabla2[[#This Row],[Codigo]],Tabla1[[Codigo]:[Mejor Precio Neto]],4,0)</f>
        <v>8687.22393</v>
      </c>
      <c r="D315" s="24" t="str">
        <f aca="false">VLOOKUP(Tabla2[[#This Row],[Codigo]],Tabla1[[Codigo]:[Tipo]],6,0)</f>
        <v>B</v>
      </c>
      <c r="E315" s="25" t="n">
        <f aca="false">IFERROR(Tabla2[[#This Row],[Precio de Cliente neto]]/(1+Tabla2[[#This Row],[Variacion]]),"-")</f>
        <v>7897.10698</v>
      </c>
      <c r="F315" s="26" t="n">
        <v>0.100051443142537</v>
      </c>
    </row>
    <row r="316" customFormat="false" ht="15" hidden="false" customHeight="false" outlineLevel="0" collapsed="false">
      <c r="A316" s="17" t="n">
        <v>5102</v>
      </c>
      <c r="B316" s="17" t="s">
        <v>1540</v>
      </c>
      <c r="C316" s="23" t="n">
        <f aca="false">VLOOKUP(Tabla2[[#This Row],[Codigo]],Tabla1[[Codigo]:[Mejor Precio Neto]],4,0)</f>
        <v>7996.27493</v>
      </c>
      <c r="D316" s="24" t="str">
        <f aca="false">VLOOKUP(Tabla2[[#This Row],[Codigo]],Tabla1[[Codigo]:[Tipo]],6,0)</f>
        <v>B</v>
      </c>
      <c r="E316" s="25" t="n">
        <f aca="false">IFERROR(Tabla2[[#This Row],[Precio de Cliente neto]]/(1+Tabla2[[#This Row],[Variacion]]),"-")</f>
        <v>7269.0009</v>
      </c>
      <c r="F316" s="26" t="n">
        <v>0.100051443108227</v>
      </c>
    </row>
    <row r="317" customFormat="false" ht="15" hidden="false" customHeight="false" outlineLevel="0" collapsed="false">
      <c r="A317" s="17" t="n">
        <v>9384</v>
      </c>
      <c r="B317" s="17" t="s">
        <v>3231</v>
      </c>
      <c r="C317" s="23" t="n">
        <f aca="false">VLOOKUP(Tabla2[[#This Row],[Codigo]],Tabla1[[Codigo]:[Mejor Precio Neto]],4,0)</f>
        <v>26179.71692</v>
      </c>
      <c r="D317" s="24" t="str">
        <f aca="false">VLOOKUP(Tabla2[[#This Row],[Codigo]],Tabla1[[Codigo]:[Tipo]],6,0)</f>
        <v>B</v>
      </c>
      <c r="E317" s="25" t="n">
        <f aca="false">IFERROR(Tabla2[[#This Row],[Precio de Cliente neto]]/(1+Tabla2[[#This Row],[Variacion]]),"-")</f>
        <v>23798.62968</v>
      </c>
      <c r="F317" s="26" t="n">
        <v>0.100051442961904</v>
      </c>
    </row>
    <row r="318" customFormat="false" ht="15" hidden="false" customHeight="false" outlineLevel="0" collapsed="false">
      <c r="A318" s="17" t="n">
        <v>9385</v>
      </c>
      <c r="B318" s="17" t="s">
        <v>3232</v>
      </c>
      <c r="C318" s="23" t="n">
        <f aca="false">VLOOKUP(Tabla2[[#This Row],[Codigo]],Tabla1[[Codigo]:[Mejor Precio Neto]],4,0)</f>
        <v>26179.71692</v>
      </c>
      <c r="D318" s="24" t="str">
        <f aca="false">VLOOKUP(Tabla2[[#This Row],[Codigo]],Tabla1[[Codigo]:[Tipo]],6,0)</f>
        <v>B</v>
      </c>
      <c r="E318" s="25" t="n">
        <f aca="false">IFERROR(Tabla2[[#This Row],[Precio de Cliente neto]]/(1+Tabla2[[#This Row],[Variacion]]),"-")</f>
        <v>23798.62968</v>
      </c>
      <c r="F318" s="26" t="n">
        <v>0.100051442961904</v>
      </c>
    </row>
    <row r="319" customFormat="false" ht="15" hidden="false" customHeight="false" outlineLevel="0" collapsed="false">
      <c r="A319" s="17" t="n">
        <v>5083</v>
      </c>
      <c r="B319" s="17" t="s">
        <v>1528</v>
      </c>
      <c r="C319" s="23" t="n">
        <f aca="false">VLOOKUP(Tabla2[[#This Row],[Codigo]],Tabla1[[Codigo]:[Mejor Precio Neto]],4,0)</f>
        <v>6022.22663</v>
      </c>
      <c r="D319" s="24" t="str">
        <f aca="false">VLOOKUP(Tabla2[[#This Row],[Codigo]],Tabla1[[Codigo]:[Tipo]],6,0)</f>
        <v>B</v>
      </c>
      <c r="E319" s="25" t="n">
        <f aca="false">IFERROR(Tabla2[[#This Row],[Precio de Cliente neto]]/(1+Tabla2[[#This Row],[Variacion]]),"-")</f>
        <v>5474.49546</v>
      </c>
      <c r="F319" s="26" t="n">
        <v>0.100051442914157</v>
      </c>
    </row>
    <row r="320" customFormat="false" ht="15" hidden="false" customHeight="false" outlineLevel="0" collapsed="false">
      <c r="A320" s="17" t="n">
        <v>9350</v>
      </c>
      <c r="B320" s="17" t="s">
        <v>3206</v>
      </c>
      <c r="C320" s="23" t="n">
        <f aca="false">VLOOKUP(Tabla2[[#This Row],[Codigo]],Tabla1[[Codigo]:[Mejor Precio Neto]],4,0)</f>
        <v>9880.51092</v>
      </c>
      <c r="D320" s="24" t="str">
        <f aca="false">VLOOKUP(Tabla2[[#This Row],[Codigo]],Tabla1[[Codigo]:[Tipo]],6,0)</f>
        <v>B</v>
      </c>
      <c r="E320" s="25" t="n">
        <f aca="false">IFERROR(Tabla2[[#This Row],[Precio de Cliente neto]]/(1+Tabla2[[#This Row],[Variacion]]),"-")</f>
        <v>8981.86261</v>
      </c>
      <c r="F320" s="26" t="n">
        <v>0.100051442447971</v>
      </c>
    </row>
    <row r="321" customFormat="false" ht="15" hidden="false" customHeight="false" outlineLevel="0" collapsed="false">
      <c r="A321" s="17" t="n">
        <v>9301</v>
      </c>
      <c r="B321" s="17" t="s">
        <v>3158</v>
      </c>
      <c r="C321" s="23" t="n">
        <f aca="false">VLOOKUP(Tabla2[[#This Row],[Codigo]],Tabla1[[Codigo]:[Mejor Precio Neto]],4,0)</f>
        <v>5836.81882</v>
      </c>
      <c r="D321" s="24" t="str">
        <f aca="false">VLOOKUP(Tabla2[[#This Row],[Codigo]],Tabla1[[Codigo]:[Tipo]],6,0)</f>
        <v>B</v>
      </c>
      <c r="E321" s="25" t="n">
        <f aca="false">IFERROR(Tabla2[[#This Row],[Precio de Cliente neto]]/(1+Tabla2[[#This Row],[Variacion]]),"-")</f>
        <v>5305.95079</v>
      </c>
      <c r="F321" s="26" t="n">
        <v>0.100051442429605</v>
      </c>
    </row>
    <row r="322" customFormat="false" ht="15" hidden="false" customHeight="false" outlineLevel="0" collapsed="false">
      <c r="A322" s="17" t="n">
        <v>5095</v>
      </c>
      <c r="B322" s="17" t="s">
        <v>1534</v>
      </c>
      <c r="C322" s="23" t="n">
        <f aca="false">VLOOKUP(Tabla2[[#This Row],[Codigo]],Tabla1[[Codigo]:[Mejor Precio Neto]],4,0)</f>
        <v>5074.01622</v>
      </c>
      <c r="D322" s="24" t="str">
        <f aca="false">VLOOKUP(Tabla2[[#This Row],[Codigo]],Tabla1[[Codigo]:[Tipo]],6,0)</f>
        <v>B</v>
      </c>
      <c r="E322" s="25" t="n">
        <f aca="false">IFERROR(Tabla2[[#This Row],[Precio de Cliente neto]]/(1+Tabla2[[#This Row],[Variacion]]),"-")</f>
        <v>4612.52631</v>
      </c>
      <c r="F322" s="26" t="n">
        <v>0.100051442308196</v>
      </c>
    </row>
    <row r="323" customFormat="false" ht="15" hidden="false" customHeight="false" outlineLevel="0" collapsed="false">
      <c r="A323" s="17" t="n">
        <v>9310</v>
      </c>
      <c r="B323" s="17" t="s">
        <v>3167</v>
      </c>
      <c r="C323" s="23" t="n">
        <f aca="false">VLOOKUP(Tabla2[[#This Row],[Codigo]],Tabla1[[Codigo]:[Mejor Precio Neto]],4,0)</f>
        <v>8789.15359</v>
      </c>
      <c r="D323" s="24" t="str">
        <f aca="false">VLOOKUP(Tabla2[[#This Row],[Codigo]],Tabla1[[Codigo]:[Tipo]],6,0)</f>
        <v>B</v>
      </c>
      <c r="E323" s="25" t="n">
        <f aca="false">IFERROR(Tabla2[[#This Row],[Precio de Cliente neto]]/(1+Tabla2[[#This Row],[Variacion]]),"-")</f>
        <v>7989.76598</v>
      </c>
      <c r="F323" s="26" t="n">
        <v>0.100051442307701</v>
      </c>
    </row>
    <row r="324" customFormat="false" ht="15" hidden="false" customHeight="false" outlineLevel="0" collapsed="false">
      <c r="A324" s="17" t="n">
        <v>9314</v>
      </c>
      <c r="B324" s="17" t="s">
        <v>3171</v>
      </c>
      <c r="C324" s="23" t="n">
        <f aca="false">VLOOKUP(Tabla2[[#This Row],[Codigo]],Tabla1[[Codigo]:[Mejor Precio Neto]],4,0)</f>
        <v>8789.15359</v>
      </c>
      <c r="D324" s="24" t="str">
        <f aca="false">VLOOKUP(Tabla2[[#This Row],[Codigo]],Tabla1[[Codigo]:[Tipo]],6,0)</f>
        <v>B</v>
      </c>
      <c r="E324" s="25" t="n">
        <f aca="false">IFERROR(Tabla2[[#This Row],[Precio de Cliente neto]]/(1+Tabla2[[#This Row],[Variacion]]),"-")</f>
        <v>7989.76598</v>
      </c>
      <c r="F324" s="26" t="n">
        <v>0.100051442307701</v>
      </c>
    </row>
    <row r="325" customFormat="false" ht="15" hidden="false" customHeight="false" outlineLevel="0" collapsed="false">
      <c r="A325" s="17" t="n">
        <v>9300</v>
      </c>
      <c r="B325" s="17" t="s">
        <v>3157</v>
      </c>
      <c r="C325" s="23" t="n">
        <f aca="false">VLOOKUP(Tabla2[[#This Row],[Codigo]],Tabla1[[Codigo]:[Mejor Precio Neto]],4,0)</f>
        <v>5990.15193</v>
      </c>
      <c r="D325" s="24" t="str">
        <f aca="false">VLOOKUP(Tabla2[[#This Row],[Codigo]],Tabla1[[Codigo]:[Tipo]],6,0)</f>
        <v>B</v>
      </c>
      <c r="E325" s="25" t="n">
        <f aca="false">IFERROR(Tabla2[[#This Row],[Precio de Cliente neto]]/(1+Tabla2[[#This Row],[Variacion]]),"-")</f>
        <v>5445.33801</v>
      </c>
      <c r="F325" s="26" t="n">
        <v>0.100051441985692</v>
      </c>
    </row>
    <row r="326" customFormat="false" ht="15" hidden="false" customHeight="false" outlineLevel="0" collapsed="false">
      <c r="A326" s="17" t="n">
        <v>9387</v>
      </c>
      <c r="B326" s="17" t="s">
        <v>3234</v>
      </c>
      <c r="C326" s="23" t="n">
        <f aca="false">VLOOKUP(Tabla2[[#This Row],[Codigo]],Tabla1[[Codigo]:[Mejor Precio Neto]],4,0)</f>
        <v>11042.35272</v>
      </c>
      <c r="D326" s="24" t="str">
        <f aca="false">VLOOKUP(Tabla2[[#This Row],[Codigo]],Tabla1[[Codigo]:[Tipo]],6,0)</f>
        <v>B</v>
      </c>
      <c r="E326" s="25" t="n">
        <f aca="false">IFERROR(Tabla2[[#This Row],[Precio de Cliente neto]]/(1+Tabla2[[#This Row],[Variacion]]),"-")</f>
        <v>10038.03304</v>
      </c>
      <c r="F326" s="26" t="n">
        <v>0.100051441950623</v>
      </c>
    </row>
    <row r="327" customFormat="false" ht="15" hidden="false" customHeight="false" outlineLevel="0" collapsed="false">
      <c r="A327" s="17" t="n">
        <v>9321</v>
      </c>
      <c r="B327" s="17" t="s">
        <v>3178</v>
      </c>
      <c r="C327" s="23" t="n">
        <f aca="false">VLOOKUP(Tabla2[[#This Row],[Codigo]],Tabla1[[Codigo]:[Mejor Precio Neto]],4,0)</f>
        <v>6205.71273</v>
      </c>
      <c r="D327" s="24" t="str">
        <f aca="false">VLOOKUP(Tabla2[[#This Row],[Codigo]],Tabla1[[Codigo]:[Tipo]],6,0)</f>
        <v>B</v>
      </c>
      <c r="E327" s="25" t="n">
        <f aca="false">IFERROR(Tabla2[[#This Row],[Precio de Cliente neto]]/(1+Tabla2[[#This Row],[Variacion]]),"-")</f>
        <v>5641.29321</v>
      </c>
      <c r="F327" s="26" t="n">
        <v>0.100051441928153</v>
      </c>
    </row>
    <row r="328" customFormat="false" ht="15" hidden="false" customHeight="false" outlineLevel="0" collapsed="false">
      <c r="A328" s="17" t="n">
        <v>9303</v>
      </c>
      <c r="B328" s="17" t="s">
        <v>3160</v>
      </c>
      <c r="C328" s="23" t="n">
        <f aca="false">VLOOKUP(Tabla2[[#This Row],[Codigo]],Tabla1[[Codigo]:[Mejor Precio Neto]],4,0)</f>
        <v>10465.60445</v>
      </c>
      <c r="D328" s="24" t="str">
        <f aca="false">VLOOKUP(Tabla2[[#This Row],[Codigo]],Tabla1[[Codigo]:[Tipo]],6,0)</f>
        <v>B</v>
      </c>
      <c r="E328" s="25" t="n">
        <f aca="false">IFERROR(Tabla2[[#This Row],[Precio de Cliente neto]]/(1+Tabla2[[#This Row],[Variacion]]),"-")</f>
        <v>9513.74095</v>
      </c>
      <c r="F328" s="26" t="n">
        <v>0.100051441909399</v>
      </c>
    </row>
    <row r="329" customFormat="false" ht="15" hidden="false" customHeight="false" outlineLevel="0" collapsed="false">
      <c r="A329" s="17" t="n">
        <v>9394</v>
      </c>
      <c r="B329" s="17" t="s">
        <v>3241</v>
      </c>
      <c r="C329" s="23" t="n">
        <f aca="false">VLOOKUP(Tabla2[[#This Row],[Codigo]],Tabla1[[Codigo]:[Mejor Precio Neto]],4,0)</f>
        <v>14936.56612</v>
      </c>
      <c r="D329" s="24" t="str">
        <f aca="false">VLOOKUP(Tabla2[[#This Row],[Codigo]],Tabla1[[Codigo]:[Tipo]],6,0)</f>
        <v>B</v>
      </c>
      <c r="E329" s="25" t="n">
        <f aca="false">IFERROR(Tabla2[[#This Row],[Precio de Cliente neto]]/(1+Tabla2[[#This Row],[Variacion]]),"-")</f>
        <v>13578.06149</v>
      </c>
      <c r="F329" s="26" t="n">
        <v>0.100051441879278</v>
      </c>
    </row>
    <row r="330" customFormat="false" ht="15" hidden="false" customHeight="false" outlineLevel="0" collapsed="false">
      <c r="A330" s="17" t="n">
        <v>4998</v>
      </c>
      <c r="B330" s="17" t="s">
        <v>1498</v>
      </c>
      <c r="C330" s="23" t="n">
        <f aca="false">VLOOKUP(Tabla2[[#This Row],[Codigo]],Tabla1[[Codigo]:[Mejor Precio Neto]],4,0)</f>
        <v>6645.81603</v>
      </c>
      <c r="D330" s="24" t="str">
        <f aca="false">VLOOKUP(Tabla2[[#This Row],[Codigo]],Tabla1[[Codigo]:[Tipo]],6,0)</f>
        <v>B</v>
      </c>
      <c r="E330" s="25" t="n">
        <f aca="false">IFERROR(Tabla2[[#This Row],[Precio de Cliente neto]]/(1+Tabla2[[#This Row],[Variacion]]),"-")</f>
        <v>6041.36841</v>
      </c>
      <c r="F330" s="26" t="n">
        <v>0.100051441822268</v>
      </c>
    </row>
    <row r="331" customFormat="false" ht="15" hidden="false" customHeight="false" outlineLevel="0" collapsed="false">
      <c r="A331" s="17" t="n">
        <v>9308</v>
      </c>
      <c r="B331" s="17" t="s">
        <v>3165</v>
      </c>
      <c r="C331" s="23" t="n">
        <f aca="false">VLOOKUP(Tabla2[[#This Row],[Codigo]],Tabla1[[Codigo]:[Mejor Precio Neto]],4,0)</f>
        <v>9769.52277</v>
      </c>
      <c r="D331" s="24" t="str">
        <f aca="false">VLOOKUP(Tabla2[[#This Row],[Codigo]],Tabla1[[Codigo]:[Tipo]],6,0)</f>
        <v>B</v>
      </c>
      <c r="E331" s="25" t="n">
        <f aca="false">IFERROR(Tabla2[[#This Row],[Precio de Cliente neto]]/(1+Tabla2[[#This Row],[Variacion]]),"-")</f>
        <v>8880.96902</v>
      </c>
      <c r="F331" s="26" t="n">
        <v>0.10005144123338</v>
      </c>
    </row>
    <row r="332" customFormat="false" ht="15" hidden="false" customHeight="false" outlineLevel="0" collapsed="false">
      <c r="A332" s="17" t="n">
        <v>9335</v>
      </c>
      <c r="B332" s="17" t="s">
        <v>3192</v>
      </c>
      <c r="C332" s="23" t="n">
        <f aca="false">VLOOKUP(Tabla2[[#This Row],[Codigo]],Tabla1[[Codigo]:[Mejor Precio Neto]],4,0)</f>
        <v>6651.58683</v>
      </c>
      <c r="D332" s="24" t="str">
        <f aca="false">VLOOKUP(Tabla2[[#This Row],[Codigo]],Tabla1[[Codigo]:[Tipo]],6,0)</f>
        <v>B</v>
      </c>
      <c r="E332" s="25" t="n">
        <f aca="false">IFERROR(Tabla2[[#This Row],[Precio de Cliente neto]]/(1+Tabla2[[#This Row],[Variacion]]),"-")</f>
        <v>6046.61435</v>
      </c>
      <c r="F332" s="26" t="n">
        <v>0.100051441183776</v>
      </c>
    </row>
    <row r="333" customFormat="false" ht="15" hidden="false" customHeight="false" outlineLevel="0" collapsed="false">
      <c r="A333" s="17" t="n">
        <v>5001</v>
      </c>
      <c r="B333" s="17" t="s">
        <v>1500</v>
      </c>
      <c r="C333" s="23" t="n">
        <f aca="false">VLOOKUP(Tabla2[[#This Row],[Codigo]],Tabla1[[Codigo]:[Mejor Precio Neto]],4,0)</f>
        <v>6727.93128</v>
      </c>
      <c r="D333" s="24" t="str">
        <f aca="false">VLOOKUP(Tabla2[[#This Row],[Codigo]],Tabla1[[Codigo]:[Tipo]],6,0)</f>
        <v>B</v>
      </c>
      <c r="E333" s="25" t="n">
        <f aca="false">IFERROR(Tabla2[[#This Row],[Precio de Cliente neto]]/(1+Tabla2[[#This Row],[Variacion]]),"-")</f>
        <v>6116.01515</v>
      </c>
      <c r="F333" s="26" t="n">
        <v>0.100051441174079</v>
      </c>
    </row>
    <row r="334" customFormat="false" ht="15" hidden="false" customHeight="false" outlineLevel="0" collapsed="false">
      <c r="A334" s="17" t="n">
        <v>5002</v>
      </c>
      <c r="B334" s="17" t="s">
        <v>1501</v>
      </c>
      <c r="C334" s="23" t="n">
        <f aca="false">VLOOKUP(Tabla2[[#This Row],[Codigo]],Tabla1[[Codigo]:[Mejor Precio Neto]],4,0)</f>
        <v>6023.50973</v>
      </c>
      <c r="D334" s="24" t="str">
        <f aca="false">VLOOKUP(Tabla2[[#This Row],[Codigo]],Tabla1[[Codigo]:[Tipo]],6,0)</f>
        <v>B</v>
      </c>
      <c r="E334" s="25" t="n">
        <f aca="false">IFERROR(Tabla2[[#This Row],[Precio de Cliente neto]]/(1+Tabla2[[#This Row],[Variacion]]),"-")</f>
        <v>5475.66187</v>
      </c>
      <c r="F334" s="26" t="n">
        <v>0.100051440904622</v>
      </c>
    </row>
    <row r="335" customFormat="false" ht="15" hidden="false" customHeight="false" outlineLevel="0" collapsed="false">
      <c r="A335" s="17" t="n">
        <v>9302</v>
      </c>
      <c r="B335" s="17" t="s">
        <v>3159</v>
      </c>
      <c r="C335" s="23" t="n">
        <f aca="false">VLOOKUP(Tabla2[[#This Row],[Codigo]],Tabla1[[Codigo]:[Mejor Precio Neto]],4,0)</f>
        <v>10040.2568</v>
      </c>
      <c r="D335" s="24" t="str">
        <f aca="false">VLOOKUP(Tabla2[[#This Row],[Codigo]],Tabla1[[Codigo]:[Tipo]],6,0)</f>
        <v>B</v>
      </c>
      <c r="E335" s="25" t="n">
        <f aca="false">IFERROR(Tabla2[[#This Row],[Precio de Cliente neto]]/(1+Tabla2[[#This Row],[Variacion]]),"-")</f>
        <v>9127.07936</v>
      </c>
      <c r="F335" s="26" t="n">
        <v>0.100051440771081</v>
      </c>
    </row>
    <row r="336" customFormat="false" ht="15" hidden="false" customHeight="false" outlineLevel="0" collapsed="false">
      <c r="A336" s="17" t="n">
        <v>9369</v>
      </c>
      <c r="B336" s="17" t="s">
        <v>3225</v>
      </c>
      <c r="C336" s="23" t="n">
        <f aca="false">VLOOKUP(Tabla2[[#This Row],[Codigo]],Tabla1[[Codigo]:[Mejor Precio Neto]],4,0)</f>
        <v>10651.0124</v>
      </c>
      <c r="D336" s="24" t="str">
        <f aca="false">VLOOKUP(Tabla2[[#This Row],[Codigo]],Tabla1[[Codigo]:[Tipo]],6,0)</f>
        <v>B</v>
      </c>
      <c r="E336" s="25" t="n">
        <f aca="false">IFERROR(Tabla2[[#This Row],[Precio de Cliente neto]]/(1+Tabla2[[#This Row],[Variacion]]),"-")</f>
        <v>9682.28576</v>
      </c>
      <c r="F336" s="26" t="n">
        <v>0.100051440745744</v>
      </c>
    </row>
    <row r="337" customFormat="false" ht="15" hidden="false" customHeight="false" outlineLevel="0" collapsed="false">
      <c r="A337" s="17" t="n">
        <v>9370</v>
      </c>
      <c r="B337" s="17" t="s">
        <v>3226</v>
      </c>
      <c r="C337" s="23" t="n">
        <f aca="false">VLOOKUP(Tabla2[[#This Row],[Codigo]],Tabla1[[Codigo]:[Mejor Precio Neto]],4,0)</f>
        <v>10651.0124</v>
      </c>
      <c r="D337" s="24" t="str">
        <f aca="false">VLOOKUP(Tabla2[[#This Row],[Codigo]],Tabla1[[Codigo]:[Tipo]],6,0)</f>
        <v>B</v>
      </c>
      <c r="E337" s="25" t="n">
        <f aca="false">IFERROR(Tabla2[[#This Row],[Precio de Cliente neto]]/(1+Tabla2[[#This Row],[Variacion]]),"-")</f>
        <v>9682.28576</v>
      </c>
      <c r="F337" s="26" t="n">
        <v>0.100051440745744</v>
      </c>
    </row>
    <row r="338" customFormat="false" ht="15" hidden="false" customHeight="false" outlineLevel="0" collapsed="false">
      <c r="A338" s="17" t="n">
        <v>9371</v>
      </c>
      <c r="B338" s="17" t="s">
        <v>3227</v>
      </c>
      <c r="C338" s="23" t="n">
        <f aca="false">VLOOKUP(Tabla2[[#This Row],[Codigo]],Tabla1[[Codigo]:[Mejor Precio Neto]],4,0)</f>
        <v>10651.0124</v>
      </c>
      <c r="D338" s="24" t="str">
        <f aca="false">VLOOKUP(Tabla2[[#This Row],[Codigo]],Tabla1[[Codigo]:[Tipo]],6,0)</f>
        <v>B</v>
      </c>
      <c r="E338" s="25" t="n">
        <f aca="false">IFERROR(Tabla2[[#This Row],[Precio de Cliente neto]]/(1+Tabla2[[#This Row],[Variacion]]),"-")</f>
        <v>9682.28576</v>
      </c>
      <c r="F338" s="26" t="n">
        <v>0.100051440745744</v>
      </c>
    </row>
    <row r="339" customFormat="false" ht="15" hidden="false" customHeight="false" outlineLevel="0" collapsed="false">
      <c r="A339" s="17" t="n">
        <v>9372</v>
      </c>
      <c r="B339" s="17" t="s">
        <v>3228</v>
      </c>
      <c r="C339" s="23" t="n">
        <f aca="false">VLOOKUP(Tabla2[[#This Row],[Codigo]],Tabla1[[Codigo]:[Mejor Precio Neto]],4,0)</f>
        <v>10651.0124</v>
      </c>
      <c r="D339" s="24" t="str">
        <f aca="false">VLOOKUP(Tabla2[[#This Row],[Codigo]],Tabla1[[Codigo]:[Tipo]],6,0)</f>
        <v>B</v>
      </c>
      <c r="E339" s="25" t="n">
        <f aca="false">IFERROR(Tabla2[[#This Row],[Precio de Cliente neto]]/(1+Tabla2[[#This Row],[Variacion]]),"-")</f>
        <v>9682.28576</v>
      </c>
      <c r="F339" s="26" t="n">
        <v>0.100051440745744</v>
      </c>
    </row>
    <row r="340" customFormat="false" ht="15" hidden="false" customHeight="false" outlineLevel="0" collapsed="false">
      <c r="A340" s="17" t="n">
        <v>9373</v>
      </c>
      <c r="B340" s="17" t="s">
        <v>3229</v>
      </c>
      <c r="C340" s="23" t="n">
        <f aca="false">VLOOKUP(Tabla2[[#This Row],[Codigo]],Tabla1[[Codigo]:[Mejor Precio Neto]],4,0)</f>
        <v>10651.0124</v>
      </c>
      <c r="D340" s="24" t="str">
        <f aca="false">VLOOKUP(Tabla2[[#This Row],[Codigo]],Tabla1[[Codigo]:[Tipo]],6,0)</f>
        <v>B</v>
      </c>
      <c r="E340" s="25" t="n">
        <f aca="false">IFERROR(Tabla2[[#This Row],[Precio de Cliente neto]]/(1+Tabla2[[#This Row],[Variacion]]),"-")</f>
        <v>9682.28576</v>
      </c>
      <c r="F340" s="26" t="n">
        <v>0.100051440745744</v>
      </c>
    </row>
    <row r="341" customFormat="false" ht="15" hidden="false" customHeight="false" outlineLevel="0" collapsed="false">
      <c r="A341" s="17" t="n">
        <v>5082</v>
      </c>
      <c r="B341" s="17" t="s">
        <v>1527</v>
      </c>
      <c r="C341" s="23" t="n">
        <f aca="false">VLOOKUP(Tabla2[[#This Row],[Codigo]],Tabla1[[Codigo]:[Mejor Precio Neto]],4,0)</f>
        <v>10068.48031</v>
      </c>
      <c r="D341" s="24" t="str">
        <f aca="false">VLOOKUP(Tabla2[[#This Row],[Codigo]],Tabla1[[Codigo]:[Tipo]],6,0)</f>
        <v>B</v>
      </c>
      <c r="E341" s="25" t="n">
        <f aca="false">IFERROR(Tabla2[[#This Row],[Precio de Cliente neto]]/(1+Tabla2[[#This Row],[Variacion]]),"-")</f>
        <v>9152.7359</v>
      </c>
      <c r="F341" s="26" t="n">
        <v>0.100051440356757</v>
      </c>
    </row>
    <row r="342" customFormat="false" ht="15" hidden="false" customHeight="false" outlineLevel="0" collapsed="false">
      <c r="A342" s="17" t="n">
        <v>9341</v>
      </c>
      <c r="B342" s="17" t="s">
        <v>3198</v>
      </c>
      <c r="C342" s="23" t="n">
        <f aca="false">VLOOKUP(Tabla2[[#This Row],[Codigo]],Tabla1[[Codigo]:[Mejor Precio Neto]],4,0)</f>
        <v>1446.05293</v>
      </c>
      <c r="D342" s="24" t="str">
        <f aca="false">VLOOKUP(Tabla2[[#This Row],[Codigo]],Tabla1[[Codigo]:[Tipo]],6,0)</f>
        <v>B</v>
      </c>
      <c r="E342" s="25" t="n">
        <f aca="false">IFERROR(Tabla2[[#This Row],[Precio de Cliente neto]]/(1+Tabla2[[#This Row],[Variacion]]),"-")</f>
        <v>1314.5321</v>
      </c>
      <c r="F342" s="26" t="n">
        <v>0.100051440356611</v>
      </c>
    </row>
    <row r="343" customFormat="false" ht="15" hidden="false" customHeight="false" outlineLevel="0" collapsed="false">
      <c r="A343" s="17" t="n">
        <v>9353</v>
      </c>
      <c r="B343" s="17" t="s">
        <v>3209</v>
      </c>
      <c r="C343" s="23" t="n">
        <f aca="false">VLOOKUP(Tabla2[[#This Row],[Codigo]],Tabla1[[Codigo]:[Mejor Precio Neto]],4,0)</f>
        <v>458.0667</v>
      </c>
      <c r="D343" s="24" t="str">
        <f aca="false">VLOOKUP(Tabla2[[#This Row],[Codigo]],Tabla1[[Codigo]:[Tipo]],6,0)</f>
        <v>B</v>
      </c>
      <c r="E343" s="25" t="n">
        <f aca="false">IFERROR(Tabla2[[#This Row],[Precio de Cliente neto]]/(1+Tabla2[[#This Row],[Variacion]]),"-")</f>
        <v>416.4048</v>
      </c>
      <c r="F343" s="26" t="n">
        <v>0.100051440329218</v>
      </c>
    </row>
    <row r="344" customFormat="false" ht="15" hidden="false" customHeight="false" outlineLevel="0" collapsed="false">
      <c r="A344" s="17" t="n">
        <v>9356</v>
      </c>
      <c r="B344" s="17" t="s">
        <v>3212</v>
      </c>
      <c r="C344" s="23" t="n">
        <f aca="false">VLOOKUP(Tabla2[[#This Row],[Codigo]],Tabla1[[Codigo]:[Mejor Precio Neto]],4,0)</f>
        <v>458.0667</v>
      </c>
      <c r="D344" s="24" t="str">
        <f aca="false">VLOOKUP(Tabla2[[#This Row],[Codigo]],Tabla1[[Codigo]:[Tipo]],6,0)</f>
        <v>B</v>
      </c>
      <c r="E344" s="25" t="n">
        <f aca="false">IFERROR(Tabla2[[#This Row],[Precio de Cliente neto]]/(1+Tabla2[[#This Row],[Variacion]]),"-")</f>
        <v>416.4048</v>
      </c>
      <c r="F344" s="26" t="n">
        <v>0.100051440329218</v>
      </c>
    </row>
    <row r="345" customFormat="false" ht="15" hidden="false" customHeight="false" outlineLevel="0" collapsed="false">
      <c r="A345" s="17" t="n">
        <v>9358</v>
      </c>
      <c r="B345" s="17" t="s">
        <v>3214</v>
      </c>
      <c r="C345" s="23" t="n">
        <f aca="false">VLOOKUP(Tabla2[[#This Row],[Codigo]],Tabla1[[Codigo]:[Mejor Precio Neto]],4,0)</f>
        <v>458.0667</v>
      </c>
      <c r="D345" s="24" t="str">
        <f aca="false">VLOOKUP(Tabla2[[#This Row],[Codigo]],Tabla1[[Codigo]:[Tipo]],6,0)</f>
        <v>B</v>
      </c>
      <c r="E345" s="25" t="n">
        <f aca="false">IFERROR(Tabla2[[#This Row],[Precio de Cliente neto]]/(1+Tabla2[[#This Row],[Variacion]]),"-")</f>
        <v>416.4048</v>
      </c>
      <c r="F345" s="26" t="n">
        <v>0.100051440329218</v>
      </c>
    </row>
    <row r="346" customFormat="false" ht="15" hidden="false" customHeight="false" outlineLevel="0" collapsed="false">
      <c r="A346" s="17" t="n">
        <v>9359</v>
      </c>
      <c r="B346" s="17" t="s">
        <v>3215</v>
      </c>
      <c r="C346" s="23" t="n">
        <f aca="false">VLOOKUP(Tabla2[[#This Row],[Codigo]],Tabla1[[Codigo]:[Mejor Precio Neto]],4,0)</f>
        <v>458.0667</v>
      </c>
      <c r="D346" s="24" t="str">
        <f aca="false">VLOOKUP(Tabla2[[#This Row],[Codigo]],Tabla1[[Codigo]:[Tipo]],6,0)</f>
        <v>B</v>
      </c>
      <c r="E346" s="25" t="n">
        <f aca="false">IFERROR(Tabla2[[#This Row],[Precio de Cliente neto]]/(1+Tabla2[[#This Row],[Variacion]]),"-")</f>
        <v>416.4048</v>
      </c>
      <c r="F346" s="26" t="n">
        <v>0.100051440329218</v>
      </c>
    </row>
    <row r="347" customFormat="false" ht="15" hidden="false" customHeight="false" outlineLevel="0" collapsed="false">
      <c r="A347" s="17" t="n">
        <v>9364</v>
      </c>
      <c r="B347" s="17" t="s">
        <v>3220</v>
      </c>
      <c r="C347" s="23" t="n">
        <f aca="false">VLOOKUP(Tabla2[[#This Row],[Codigo]],Tabla1[[Codigo]:[Mejor Precio Neto]],4,0)</f>
        <v>458.0667</v>
      </c>
      <c r="D347" s="24" t="str">
        <f aca="false">VLOOKUP(Tabla2[[#This Row],[Codigo]],Tabla1[[Codigo]:[Tipo]],6,0)</f>
        <v>B</v>
      </c>
      <c r="E347" s="25" t="n">
        <f aca="false">IFERROR(Tabla2[[#This Row],[Precio de Cliente neto]]/(1+Tabla2[[#This Row],[Variacion]]),"-")</f>
        <v>416.4048</v>
      </c>
      <c r="F347" s="26" t="n">
        <v>0.100051440329218</v>
      </c>
    </row>
    <row r="348" customFormat="false" ht="15" hidden="false" customHeight="false" outlineLevel="0" collapsed="false">
      <c r="A348" s="17" t="n">
        <v>5099</v>
      </c>
      <c r="B348" s="17" t="s">
        <v>1538</v>
      </c>
      <c r="C348" s="23" t="n">
        <f aca="false">VLOOKUP(Tabla2[[#This Row],[Codigo]],Tabla1[[Codigo]:[Mejor Precio Neto]],4,0)</f>
        <v>26107.8755</v>
      </c>
      <c r="D348" s="24" t="str">
        <f aca="false">VLOOKUP(Tabla2[[#This Row],[Codigo]],Tabla1[[Codigo]:[Tipo]],6,0)</f>
        <v>B</v>
      </c>
      <c r="E348" s="25" t="n">
        <f aca="false">IFERROR(Tabla2[[#This Row],[Precio de Cliente neto]]/(1+Tabla2[[#This Row],[Variacion]]),"-")</f>
        <v>23733.32241</v>
      </c>
      <c r="F348" s="26" t="n">
        <v>0.100051440290529</v>
      </c>
    </row>
    <row r="349" customFormat="false" ht="15" hidden="false" customHeight="false" outlineLevel="0" collapsed="false">
      <c r="A349" s="17" t="n">
        <v>5009</v>
      </c>
      <c r="B349" s="17" t="s">
        <v>1505</v>
      </c>
      <c r="C349" s="23" t="n">
        <f aca="false">VLOOKUP(Tabla2[[#This Row],[Codigo]],Tabla1[[Codigo]:[Mejor Precio Neto]],4,0)</f>
        <v>6204.42676</v>
      </c>
      <c r="D349" s="24" t="str">
        <f aca="false">VLOOKUP(Tabla2[[#This Row],[Codigo]],Tabla1[[Codigo]:[Tipo]],6,0)</f>
        <v>B</v>
      </c>
      <c r="E349" s="25" t="n">
        <f aca="false">IFERROR(Tabla2[[#This Row],[Precio de Cliente neto]]/(1+Tabla2[[#This Row],[Variacion]]),"-")</f>
        <v>5640.12421</v>
      </c>
      <c r="F349" s="26" t="n">
        <v>0.100051440179187</v>
      </c>
    </row>
    <row r="350" customFormat="false" ht="15" hidden="false" customHeight="false" outlineLevel="0" collapsed="false">
      <c r="A350" s="17" t="n">
        <v>9307</v>
      </c>
      <c r="B350" s="17" t="s">
        <v>3164</v>
      </c>
      <c r="C350" s="23" t="n">
        <f aca="false">VLOOKUP(Tabla2[[#This Row],[Codigo]],Tabla1[[Codigo]:[Mejor Precio Neto]],4,0)</f>
        <v>15003.28032</v>
      </c>
      <c r="D350" s="24" t="str">
        <f aca="false">VLOOKUP(Tabla2[[#This Row],[Codigo]],Tabla1[[Codigo]:[Tipo]],6,0)</f>
        <v>B</v>
      </c>
      <c r="E350" s="25" t="n">
        <f aca="false">IFERROR(Tabla2[[#This Row],[Precio de Cliente neto]]/(1+Tabla2[[#This Row],[Variacion]]),"-")</f>
        <v>13638.70795</v>
      </c>
      <c r="F350" s="26" t="n">
        <v>0.100051439989959</v>
      </c>
    </row>
    <row r="351" customFormat="false" ht="15" hidden="false" customHeight="false" outlineLevel="0" collapsed="false">
      <c r="A351" s="17" t="n">
        <v>5080</v>
      </c>
      <c r="B351" s="17" t="s">
        <v>1525</v>
      </c>
      <c r="C351" s="23" t="n">
        <f aca="false">VLOOKUP(Tabla2[[#This Row],[Codigo]],Tabla1[[Codigo]:[Mejor Precio Neto]],4,0)</f>
        <v>9375.61107</v>
      </c>
      <c r="D351" s="24" t="str">
        <f aca="false">VLOOKUP(Tabla2[[#This Row],[Codigo]],Tabla1[[Codigo]:[Tipo]],6,0)</f>
        <v>B</v>
      </c>
      <c r="E351" s="25" t="n">
        <f aca="false">IFERROR(Tabla2[[#This Row],[Precio de Cliente neto]]/(1+Tabla2[[#This Row],[Variacion]]),"-")</f>
        <v>8522.88423</v>
      </c>
      <c r="F351" s="26" t="n">
        <v>0.100051439980665</v>
      </c>
    </row>
    <row r="352" customFormat="false" ht="15" hidden="false" customHeight="false" outlineLevel="0" collapsed="false">
      <c r="A352" s="17" t="n">
        <v>5109</v>
      </c>
      <c r="B352" s="17" t="s">
        <v>1544</v>
      </c>
      <c r="C352" s="23" t="n">
        <f aca="false">VLOOKUP(Tabla2[[#This Row],[Codigo]],Tabla1[[Codigo]:[Mejor Precio Neto]],4,0)</f>
        <v>2975.50869</v>
      </c>
      <c r="D352" s="24" t="str">
        <f aca="false">VLOOKUP(Tabla2[[#This Row],[Codigo]],Tabla1[[Codigo]:[Tipo]],6,0)</f>
        <v>B</v>
      </c>
      <c r="E352" s="25" t="n">
        <f aca="false">IFERROR(Tabla2[[#This Row],[Precio de Cliente neto]]/(1+Tabla2[[#This Row],[Variacion]]),"-")</f>
        <v>2704.88141</v>
      </c>
      <c r="F352" s="26" t="n">
        <v>0.100051439963129</v>
      </c>
    </row>
    <row r="353" customFormat="false" ht="15" hidden="false" customHeight="false" outlineLevel="0" collapsed="false">
      <c r="A353" s="17" t="n">
        <v>5110</v>
      </c>
      <c r="B353" s="17" t="s">
        <v>1545</v>
      </c>
      <c r="C353" s="23" t="n">
        <f aca="false">VLOOKUP(Tabla2[[#This Row],[Codigo]],Tabla1[[Codigo]:[Mejor Precio Neto]],4,0)</f>
        <v>2975.50869</v>
      </c>
      <c r="D353" s="24" t="str">
        <f aca="false">VLOOKUP(Tabla2[[#This Row],[Codigo]],Tabla1[[Codigo]:[Tipo]],6,0)</f>
        <v>B</v>
      </c>
      <c r="E353" s="25" t="n">
        <f aca="false">IFERROR(Tabla2[[#This Row],[Precio de Cliente neto]]/(1+Tabla2[[#This Row],[Variacion]]),"-")</f>
        <v>2704.88141</v>
      </c>
      <c r="F353" s="26" t="n">
        <v>0.100051439963129</v>
      </c>
    </row>
    <row r="354" customFormat="false" ht="15" hidden="false" customHeight="false" outlineLevel="0" collapsed="false">
      <c r="A354" s="17" t="n">
        <v>5098</v>
      </c>
      <c r="B354" s="17" t="s">
        <v>1537</v>
      </c>
      <c r="C354" s="23" t="n">
        <f aca="false">VLOOKUP(Tabla2[[#This Row],[Codigo]],Tabla1[[Codigo]:[Mejor Precio Neto]],4,0)</f>
        <v>23412.08261</v>
      </c>
      <c r="D354" s="24" t="str">
        <f aca="false">VLOOKUP(Tabla2[[#This Row],[Codigo]],Tabla1[[Codigo]:[Tipo]],6,0)</f>
        <v>B</v>
      </c>
      <c r="E354" s="25" t="n">
        <f aca="false">IFERROR(Tabla2[[#This Row],[Precio de Cliente neto]]/(1+Tabla2[[#This Row],[Variacion]]),"-")</f>
        <v>21282.71621</v>
      </c>
      <c r="F354" s="26" t="n">
        <v>0.100051439815726</v>
      </c>
    </row>
    <row r="355" customFormat="false" ht="15" hidden="false" customHeight="false" outlineLevel="0" collapsed="false">
      <c r="A355" s="17" t="n">
        <v>9330</v>
      </c>
      <c r="B355" s="17" t="s">
        <v>3187</v>
      </c>
      <c r="C355" s="23" t="n">
        <f aca="false">VLOOKUP(Tabla2[[#This Row],[Codigo]],Tabla1[[Codigo]:[Mejor Precio Neto]],4,0)</f>
        <v>6949.26911</v>
      </c>
      <c r="D355" s="24" t="str">
        <f aca="false">VLOOKUP(Tabla2[[#This Row],[Codigo]],Tabla1[[Codigo]:[Tipo]],6,0)</f>
        <v>B</v>
      </c>
      <c r="E355" s="25" t="n">
        <f aca="false">IFERROR(Tabla2[[#This Row],[Precio de Cliente neto]]/(1+Tabla2[[#This Row],[Variacion]]),"-")</f>
        <v>6317.22196</v>
      </c>
      <c r="F355" s="26" t="n">
        <v>0.100051439383016</v>
      </c>
    </row>
    <row r="356" customFormat="false" ht="15" hidden="false" customHeight="false" outlineLevel="0" collapsed="false">
      <c r="A356" s="17" t="n">
        <v>9397</v>
      </c>
      <c r="B356" s="17" t="s">
        <v>3244</v>
      </c>
      <c r="C356" s="23" t="n">
        <f aca="false">VLOOKUP(Tabla2[[#This Row],[Codigo]],Tabla1[[Codigo]:[Mejor Precio Neto]],4,0)</f>
        <v>14150.66079</v>
      </c>
      <c r="D356" s="24" t="str">
        <f aca="false">VLOOKUP(Tabla2[[#This Row],[Codigo]],Tabla1[[Codigo]:[Tipo]],6,0)</f>
        <v>B</v>
      </c>
      <c r="E356" s="25" t="n">
        <f aca="false">IFERROR(Tabla2[[#This Row],[Precio de Cliente neto]]/(1+Tabla2[[#This Row],[Variacion]]),"-")</f>
        <v>12863.63554</v>
      </c>
      <c r="F356" s="26" t="n">
        <v>0.100051439268311</v>
      </c>
    </row>
    <row r="357" customFormat="false" ht="15" hidden="false" customHeight="false" outlineLevel="0" collapsed="false">
      <c r="A357" s="17" t="n">
        <v>5024</v>
      </c>
      <c r="B357" s="17" t="s">
        <v>1506</v>
      </c>
      <c r="C357" s="23" t="n">
        <f aca="false">VLOOKUP(Tabla2[[#This Row],[Codigo]],Tabla1[[Codigo]:[Mejor Precio Neto]],4,0)</f>
        <v>16668.74321</v>
      </c>
      <c r="D357" s="24" t="str">
        <f aca="false">VLOOKUP(Tabla2[[#This Row],[Codigo]],Tabla1[[Codigo]:[Tipo]],6,0)</f>
        <v>B</v>
      </c>
      <c r="E357" s="25" t="n">
        <f aca="false">IFERROR(Tabla2[[#This Row],[Precio de Cliente neto]]/(1+Tabla2[[#This Row],[Variacion]]),"-")</f>
        <v>15152.69434</v>
      </c>
      <c r="F357" s="26" t="n">
        <v>0.100051438772703</v>
      </c>
    </row>
    <row r="358" customFormat="false" ht="15" hidden="false" customHeight="false" outlineLevel="0" collapsed="false">
      <c r="A358" s="17" t="n">
        <v>9395</v>
      </c>
      <c r="B358" s="17" t="s">
        <v>3242</v>
      </c>
      <c r="C358" s="23" t="n">
        <f aca="false">VLOOKUP(Tabla2[[#This Row],[Codigo]],Tabla1[[Codigo]:[Mejor Precio Neto]],4,0)</f>
        <v>13405.82166</v>
      </c>
      <c r="D358" s="24" t="str">
        <f aca="false">VLOOKUP(Tabla2[[#This Row],[Codigo]],Tabla1[[Codigo]:[Tipo]],6,0)</f>
        <v>B</v>
      </c>
      <c r="E358" s="25" t="n">
        <f aca="false">IFERROR(Tabla2[[#This Row],[Precio de Cliente neto]]/(1+Tabla2[[#This Row],[Variacion]]),"-")</f>
        <v>12186.54073</v>
      </c>
      <c r="F358" s="26" t="n">
        <v>0.1000514384692</v>
      </c>
    </row>
    <row r="359" customFormat="false" ht="15" hidden="false" customHeight="false" outlineLevel="0" collapsed="false">
      <c r="A359" s="17" t="n">
        <v>9396</v>
      </c>
      <c r="B359" s="17" t="s">
        <v>3243</v>
      </c>
      <c r="C359" s="23" t="n">
        <f aca="false">VLOOKUP(Tabla2[[#This Row],[Codigo]],Tabla1[[Codigo]:[Mejor Precio Neto]],4,0)</f>
        <v>13405.82166</v>
      </c>
      <c r="D359" s="24" t="str">
        <f aca="false">VLOOKUP(Tabla2[[#This Row],[Codigo]],Tabla1[[Codigo]:[Tipo]],6,0)</f>
        <v>B</v>
      </c>
      <c r="E359" s="25" t="n">
        <f aca="false">IFERROR(Tabla2[[#This Row],[Precio de Cliente neto]]/(1+Tabla2[[#This Row],[Variacion]]),"-")</f>
        <v>12186.54073</v>
      </c>
      <c r="F359" s="26" t="n">
        <v>0.1000514384692</v>
      </c>
    </row>
    <row r="360" customFormat="false" ht="15" hidden="false" customHeight="false" outlineLevel="0" collapsed="false">
      <c r="A360" s="17" t="n">
        <v>5051</v>
      </c>
      <c r="B360" s="17" t="s">
        <v>1519</v>
      </c>
      <c r="C360" s="23" t="n">
        <f aca="false">VLOOKUP(Tabla2[[#This Row],[Codigo]],Tabla1[[Codigo]:[Mejor Precio Neto]],4,0)</f>
        <v>4538.32225</v>
      </c>
      <c r="D360" s="24" t="str">
        <f aca="false">VLOOKUP(Tabla2[[#This Row],[Codigo]],Tabla1[[Codigo]:[Tipo]],6,0)</f>
        <v>B</v>
      </c>
      <c r="E360" s="25" t="n">
        <f aca="false">IFERROR(Tabla2[[#This Row],[Precio de Cliente neto]]/(1+Tabla2[[#This Row],[Variacion]]),"-")</f>
        <v>4125.55458</v>
      </c>
      <c r="F360" s="26" t="n">
        <v>0.100051438417765</v>
      </c>
    </row>
    <row r="361" customFormat="false" ht="15" hidden="false" customHeight="false" outlineLevel="0" collapsed="false">
      <c r="A361" s="17" t="n">
        <v>5103</v>
      </c>
      <c r="B361" s="17" t="s">
        <v>1541</v>
      </c>
      <c r="C361" s="23" t="n">
        <f aca="false">VLOOKUP(Tabla2[[#This Row],[Codigo]],Tabla1[[Codigo]:[Mejor Precio Neto]],4,0)</f>
        <v>5169.60955</v>
      </c>
      <c r="D361" s="24" t="str">
        <f aca="false">VLOOKUP(Tabla2[[#This Row],[Codigo]],Tabla1[[Codigo]:[Tipo]],6,0)</f>
        <v>B</v>
      </c>
      <c r="E361" s="25" t="n">
        <f aca="false">IFERROR(Tabla2[[#This Row],[Precio de Cliente neto]]/(1+Tabla2[[#This Row],[Variacion]]),"-")</f>
        <v>4699.42529</v>
      </c>
      <c r="F361" s="26" t="n">
        <v>0.100051438417484</v>
      </c>
    </row>
    <row r="362" customFormat="false" ht="15" hidden="false" customHeight="false" outlineLevel="0" collapsed="false">
      <c r="A362" s="17" t="n">
        <v>9305</v>
      </c>
      <c r="B362" s="17" t="s">
        <v>3162</v>
      </c>
      <c r="C362" s="23" t="n">
        <f aca="false">VLOOKUP(Tabla2[[#This Row],[Codigo]],Tabla1[[Codigo]:[Mejor Precio Neto]],4,0)</f>
        <v>9559.73144</v>
      </c>
      <c r="D362" s="24" t="str">
        <f aca="false">VLOOKUP(Tabla2[[#This Row],[Codigo]],Tabla1[[Codigo]:[Tipo]],6,0)</f>
        <v>B</v>
      </c>
      <c r="E362" s="25" t="n">
        <f aca="false">IFERROR(Tabla2[[#This Row],[Precio de Cliente neto]]/(1+Tabla2[[#This Row],[Variacion]]),"-")</f>
        <v>8690.25857</v>
      </c>
      <c r="F362" s="26" t="n">
        <v>0.100051438400411</v>
      </c>
    </row>
    <row r="363" customFormat="false" ht="15" hidden="false" customHeight="false" outlineLevel="0" collapsed="false">
      <c r="A363" s="17" t="n">
        <v>9388</v>
      </c>
      <c r="B363" s="17" t="s">
        <v>3235</v>
      </c>
      <c r="C363" s="23" t="n">
        <f aca="false">VLOOKUP(Tabla2[[#This Row],[Codigo]],Tabla1[[Codigo]:[Mejor Precio Neto]],4,0)</f>
        <v>15291.33606</v>
      </c>
      <c r="D363" s="24" t="str">
        <f aca="false">VLOOKUP(Tabla2[[#This Row],[Codigo]],Tabla1[[Codigo]:[Tipo]],6,0)</f>
        <v>B</v>
      </c>
      <c r="E363" s="25" t="n">
        <f aca="false">IFERROR(Tabla2[[#This Row],[Precio de Cliente neto]]/(1+Tabla2[[#This Row],[Variacion]]),"-")</f>
        <v>13900.56458</v>
      </c>
      <c r="F363" s="26" t="n">
        <v>0.10005143834237</v>
      </c>
    </row>
    <row r="364" customFormat="false" ht="15" hidden="false" customHeight="false" outlineLevel="0" collapsed="false">
      <c r="A364" s="17" t="n">
        <v>9389</v>
      </c>
      <c r="B364" s="17" t="s">
        <v>3236</v>
      </c>
      <c r="C364" s="23" t="n">
        <f aca="false">VLOOKUP(Tabla2[[#This Row],[Codigo]],Tabla1[[Codigo]:[Mejor Precio Neto]],4,0)</f>
        <v>15291.33606</v>
      </c>
      <c r="D364" s="24" t="str">
        <f aca="false">VLOOKUP(Tabla2[[#This Row],[Codigo]],Tabla1[[Codigo]:[Tipo]],6,0)</f>
        <v>B</v>
      </c>
      <c r="E364" s="25" t="n">
        <f aca="false">IFERROR(Tabla2[[#This Row],[Precio de Cliente neto]]/(1+Tabla2[[#This Row],[Variacion]]),"-")</f>
        <v>13900.56458</v>
      </c>
      <c r="F364" s="26" t="n">
        <v>0.10005143834237</v>
      </c>
    </row>
    <row r="365" customFormat="false" ht="15" hidden="false" customHeight="false" outlineLevel="0" collapsed="false">
      <c r="A365" s="17" t="n">
        <v>4995</v>
      </c>
      <c r="B365" s="17" t="s">
        <v>1495</v>
      </c>
      <c r="C365" s="23" t="n">
        <f aca="false">VLOOKUP(Tabla2[[#This Row],[Codigo]],Tabla1[[Codigo]:[Mejor Precio Neto]],4,0)</f>
        <v>5333.84383</v>
      </c>
      <c r="D365" s="24" t="str">
        <f aca="false">VLOOKUP(Tabla2[[#This Row],[Codigo]],Tabla1[[Codigo]:[Tipo]],6,0)</f>
        <v>B</v>
      </c>
      <c r="E365" s="25" t="n">
        <f aca="false">IFERROR(Tabla2[[#This Row],[Precio de Cliente neto]]/(1+Tabla2[[#This Row],[Variacion]]),"-")</f>
        <v>4848.7222</v>
      </c>
      <c r="F365" s="26" t="n">
        <v>0.100051438294403</v>
      </c>
    </row>
    <row r="366" customFormat="false" ht="15" hidden="false" customHeight="false" outlineLevel="0" collapsed="false">
      <c r="A366" s="17" t="n">
        <v>9322</v>
      </c>
      <c r="B366" s="17" t="s">
        <v>3179</v>
      </c>
      <c r="C366" s="23" t="n">
        <f aca="false">VLOOKUP(Tabla2[[#This Row],[Codigo]],Tabla1[[Codigo]:[Mejor Precio Neto]],4,0)</f>
        <v>6347.49528</v>
      </c>
      <c r="D366" s="24" t="str">
        <f aca="false">VLOOKUP(Tabla2[[#This Row],[Codigo]],Tabla1[[Codigo]:[Tipo]],6,0)</f>
        <v>B</v>
      </c>
      <c r="E366" s="25" t="n">
        <f aca="false">IFERROR(Tabla2[[#This Row],[Precio de Cliente neto]]/(1+Tabla2[[#This Row],[Variacion]]),"-")</f>
        <v>5770.18043</v>
      </c>
      <c r="F366" s="26" t="n">
        <v>0.100051438079554</v>
      </c>
    </row>
    <row r="367" customFormat="false" ht="15" hidden="false" customHeight="false" outlineLevel="0" collapsed="false">
      <c r="A367" s="17" t="n">
        <v>5081</v>
      </c>
      <c r="B367" s="17" t="s">
        <v>1526</v>
      </c>
      <c r="C367" s="23" t="n">
        <f aca="false">VLOOKUP(Tabla2[[#This Row],[Codigo]],Tabla1[[Codigo]:[Mejor Precio Neto]],4,0)</f>
        <v>8665.67751</v>
      </c>
      <c r="D367" s="24" t="str">
        <f aca="false">VLOOKUP(Tabla2[[#This Row],[Codigo]],Tabla1[[Codigo]:[Tipo]],6,0)</f>
        <v>B</v>
      </c>
      <c r="E367" s="25" t="n">
        <f aca="false">IFERROR(Tabla2[[#This Row],[Precio de Cliente neto]]/(1+Tabla2[[#This Row],[Variacion]]),"-")</f>
        <v>7877.52028</v>
      </c>
      <c r="F367" s="26" t="n">
        <v>0.10005143776031</v>
      </c>
    </row>
    <row r="368" customFormat="false" ht="15" hidden="false" customHeight="false" outlineLevel="0" collapsed="false">
      <c r="A368" s="17" t="n">
        <v>9368</v>
      </c>
      <c r="B368" s="17" t="s">
        <v>3224</v>
      </c>
      <c r="C368" s="23" t="n">
        <f aca="false">VLOOKUP(Tabla2[[#This Row],[Codigo]],Tabla1[[Codigo]:[Mejor Precio Neto]],4,0)</f>
        <v>7175.09471</v>
      </c>
      <c r="D368" s="24" t="str">
        <f aca="false">VLOOKUP(Tabla2[[#This Row],[Codigo]],Tabla1[[Codigo]:[Tipo]],6,0)</f>
        <v>B</v>
      </c>
      <c r="E368" s="25" t="n">
        <f aca="false">IFERROR(Tabla2[[#This Row],[Precio de Cliente neto]]/(1+Tabla2[[#This Row],[Variacion]]),"-")</f>
        <v>6522.50837</v>
      </c>
      <c r="F368" s="26" t="n">
        <v>0.10005143772625</v>
      </c>
    </row>
    <row r="369" customFormat="false" ht="15" hidden="false" customHeight="false" outlineLevel="0" collapsed="false">
      <c r="A369" s="17" t="n">
        <v>9333</v>
      </c>
      <c r="B369" s="17" t="s">
        <v>3190</v>
      </c>
      <c r="C369" s="23" t="n">
        <f aca="false">VLOOKUP(Tabla2[[#This Row],[Codigo]],Tabla1[[Codigo]:[Mejor Precio Neto]],4,0)</f>
        <v>8598.04848</v>
      </c>
      <c r="D369" s="24" t="str">
        <f aca="false">VLOOKUP(Tabla2[[#This Row],[Codigo]],Tabla1[[Codigo]:[Tipo]],6,0)</f>
        <v>B</v>
      </c>
      <c r="E369" s="25" t="n">
        <f aca="false">IFERROR(Tabla2[[#This Row],[Precio de Cliente neto]]/(1+Tabla2[[#This Row],[Variacion]]),"-")</f>
        <v>7816.04222</v>
      </c>
      <c r="F369" s="26" t="n">
        <v>0.100051437542005</v>
      </c>
    </row>
    <row r="370" customFormat="false" ht="15" hidden="false" customHeight="false" outlineLevel="0" collapsed="false">
      <c r="A370" s="17" t="n">
        <v>9320</v>
      </c>
      <c r="B370" s="17" t="s">
        <v>3177</v>
      </c>
      <c r="C370" s="23" t="n">
        <f aca="false">VLOOKUP(Tabla2[[#This Row],[Codigo]],Tabla1[[Codigo]:[Mejor Precio Neto]],4,0)</f>
        <v>8005.89818</v>
      </c>
      <c r="D370" s="24" t="str">
        <f aca="false">VLOOKUP(Tabla2[[#This Row],[Codigo]],Tabla1[[Codigo]:[Tipo]],6,0)</f>
        <v>B</v>
      </c>
      <c r="E370" s="25" t="n">
        <f aca="false">IFERROR(Tabla2[[#This Row],[Precio de Cliente neto]]/(1+Tabla2[[#This Row],[Variacion]]),"-")</f>
        <v>7277.74894</v>
      </c>
      <c r="F370" s="26" t="n">
        <v>0.100051437058778</v>
      </c>
    </row>
    <row r="371" customFormat="false" ht="15" hidden="false" customHeight="false" outlineLevel="0" collapsed="false">
      <c r="A371" s="17" t="n">
        <v>9383</v>
      </c>
      <c r="B371" s="17" t="s">
        <v>3230</v>
      </c>
      <c r="C371" s="23" t="n">
        <f aca="false">VLOOKUP(Tabla2[[#This Row],[Codigo]],Tabla1[[Codigo]:[Mejor Precio Neto]],4,0)</f>
        <v>13263.40379</v>
      </c>
      <c r="D371" s="24" t="str">
        <f aca="false">VLOOKUP(Tabla2[[#This Row],[Codigo]],Tabla1[[Codigo]:[Tipo]],6,0)</f>
        <v>B</v>
      </c>
      <c r="E371" s="25" t="n">
        <f aca="false">IFERROR(Tabla2[[#This Row],[Precio de Cliente neto]]/(1+Tabla2[[#This Row],[Variacion]]),"-")</f>
        <v>12057.07601</v>
      </c>
      <c r="F371" s="26" t="n">
        <v>0.100051436932096</v>
      </c>
    </row>
    <row r="372" customFormat="false" ht="15" hidden="false" customHeight="false" outlineLevel="0" collapsed="false">
      <c r="A372" s="17" t="n">
        <v>9390</v>
      </c>
      <c r="B372" s="17" t="s">
        <v>3237</v>
      </c>
      <c r="C372" s="23" t="n">
        <f aca="false">VLOOKUP(Tabla2[[#This Row],[Codigo]],Tabla1[[Codigo]:[Mejor Precio Neto]],4,0)</f>
        <v>9321.71653</v>
      </c>
      <c r="D372" s="24" t="str">
        <f aca="false">VLOOKUP(Tabla2[[#This Row],[Codigo]],Tabla1[[Codigo]:[Tipo]],6,0)</f>
        <v>B</v>
      </c>
      <c r="E372" s="25" t="n">
        <f aca="false">IFERROR(Tabla2[[#This Row],[Precio de Cliente neto]]/(1+Tabla2[[#This Row],[Variacion]]),"-")</f>
        <v>8473.89151</v>
      </c>
      <c r="F372" s="26" t="n">
        <v>0.100051436698179</v>
      </c>
    </row>
    <row r="373" customFormat="false" ht="15" hidden="false" customHeight="false" outlineLevel="0" collapsed="false">
      <c r="A373" s="17" t="n">
        <v>9346</v>
      </c>
      <c r="B373" s="17" t="s">
        <v>3203</v>
      </c>
      <c r="C373" s="23" t="n">
        <f aca="false">VLOOKUP(Tabla2[[#This Row],[Codigo]],Tabla1[[Codigo]:[Mejor Precio Neto]],4,0)</f>
        <v>2387.20741</v>
      </c>
      <c r="D373" s="24" t="str">
        <f aca="false">VLOOKUP(Tabla2[[#This Row],[Codigo]],Tabla1[[Codigo]:[Tipo]],6,0)</f>
        <v>B</v>
      </c>
      <c r="E373" s="25" t="n">
        <f aca="false">IFERROR(Tabla2[[#This Row],[Precio de Cliente neto]]/(1+Tabla2[[#This Row],[Variacion]]),"-")</f>
        <v>2170.08708</v>
      </c>
      <c r="F373" s="26" t="n">
        <v>0.100051436645574</v>
      </c>
    </row>
    <row r="374" customFormat="false" ht="15" hidden="false" customHeight="false" outlineLevel="0" collapsed="false">
      <c r="A374" s="17" t="n">
        <v>9347</v>
      </c>
      <c r="B374" s="17" t="s">
        <v>3204</v>
      </c>
      <c r="C374" s="23" t="n">
        <f aca="false">VLOOKUP(Tabla2[[#This Row],[Codigo]],Tabla1[[Codigo]:[Mejor Precio Neto]],4,0)</f>
        <v>2387.20741</v>
      </c>
      <c r="D374" s="24" t="str">
        <f aca="false">VLOOKUP(Tabla2[[#This Row],[Codigo]],Tabla1[[Codigo]:[Tipo]],6,0)</f>
        <v>B</v>
      </c>
      <c r="E374" s="25" t="n">
        <f aca="false">IFERROR(Tabla2[[#This Row],[Precio de Cliente neto]]/(1+Tabla2[[#This Row],[Variacion]]),"-")</f>
        <v>2170.08708</v>
      </c>
      <c r="F374" s="26" t="n">
        <v>0.100051436645574</v>
      </c>
    </row>
    <row r="375" customFormat="false" ht="15" hidden="false" customHeight="false" outlineLevel="0" collapsed="false">
      <c r="A375" s="17" t="n">
        <v>5003</v>
      </c>
      <c r="B375" s="17" t="s">
        <v>1502</v>
      </c>
      <c r="C375" s="23" t="n">
        <f aca="false">VLOOKUP(Tabla2[[#This Row],[Codigo]],Tabla1[[Codigo]:[Mejor Precio Neto]],4,0)</f>
        <v>5431.36195</v>
      </c>
      <c r="D375" s="24" t="str">
        <f aca="false">VLOOKUP(Tabla2[[#This Row],[Codigo]],Tabla1[[Codigo]:[Tipo]],6,0)</f>
        <v>B</v>
      </c>
      <c r="E375" s="25" t="n">
        <f aca="false">IFERROR(Tabla2[[#This Row],[Precio de Cliente neto]]/(1+Tabla2[[#This Row],[Variacion]]),"-")</f>
        <v>4937.3709</v>
      </c>
      <c r="F375" s="26" t="n">
        <v>0.100051436281605</v>
      </c>
    </row>
    <row r="376" customFormat="false" ht="15" hidden="false" customHeight="false" outlineLevel="0" collapsed="false">
      <c r="A376" s="17" t="n">
        <v>9366</v>
      </c>
      <c r="B376" s="17" t="s">
        <v>3222</v>
      </c>
      <c r="C376" s="23" t="n">
        <f aca="false">VLOOKUP(Tabla2[[#This Row],[Codigo]],Tabla1[[Codigo]:[Mejor Precio Neto]],4,0)</f>
        <v>5746.36027</v>
      </c>
      <c r="D376" s="24" t="str">
        <f aca="false">VLOOKUP(Tabla2[[#This Row],[Codigo]],Tabla1[[Codigo]:[Tipo]],6,0)</f>
        <v>B</v>
      </c>
      <c r="E376" s="25" t="n">
        <f aca="false">IFERROR(Tabla2[[#This Row],[Precio de Cliente neto]]/(1+Tabla2[[#This Row],[Variacion]]),"-")</f>
        <v>5223.71962</v>
      </c>
      <c r="F376" s="26" t="n">
        <v>0.100051436145036</v>
      </c>
    </row>
    <row r="377" customFormat="false" ht="15" hidden="false" customHeight="false" outlineLevel="0" collapsed="false">
      <c r="A377" s="17" t="n">
        <v>9345</v>
      </c>
      <c r="B377" s="17" t="s">
        <v>3202</v>
      </c>
      <c r="C377" s="23" t="n">
        <f aca="false">VLOOKUP(Tabla2[[#This Row],[Codigo]],Tabla1[[Codigo]:[Mejor Precio Neto]],4,0)</f>
        <v>2099.79301</v>
      </c>
      <c r="D377" s="24" t="str">
        <f aca="false">VLOOKUP(Tabla2[[#This Row],[Codigo]],Tabla1[[Codigo]:[Tipo]],6,0)</f>
        <v>B</v>
      </c>
      <c r="E377" s="25" t="n">
        <f aca="false">IFERROR(Tabla2[[#This Row],[Precio de Cliente neto]]/(1+Tabla2[[#This Row],[Variacion]]),"-")</f>
        <v>1908.81348</v>
      </c>
      <c r="F377" s="26" t="n">
        <v>0.100051436141367</v>
      </c>
    </row>
    <row r="378" customFormat="false" ht="15" hidden="false" customHeight="false" outlineLevel="0" collapsed="false">
      <c r="A378" s="17" t="n">
        <v>5097</v>
      </c>
      <c r="B378" s="17" t="s">
        <v>1536</v>
      </c>
      <c r="C378" s="23" t="n">
        <f aca="false">VLOOKUP(Tabla2[[#This Row],[Codigo]],Tabla1[[Codigo]:[Mejor Precio Neto]],4,0)</f>
        <v>7122.48761</v>
      </c>
      <c r="D378" s="24" t="str">
        <f aca="false">VLOOKUP(Tabla2[[#This Row],[Codigo]],Tabla1[[Codigo]:[Tipo]],6,0)</f>
        <v>B</v>
      </c>
      <c r="E378" s="25" t="n">
        <f aca="false">IFERROR(Tabla2[[#This Row],[Precio de Cliente neto]]/(1+Tabla2[[#This Row],[Variacion]]),"-")</f>
        <v>6474.68598</v>
      </c>
      <c r="F378" s="26" t="n">
        <v>0.100051436008021</v>
      </c>
    </row>
    <row r="379" customFormat="false" ht="15" hidden="false" customHeight="false" outlineLevel="0" collapsed="false">
      <c r="A379" s="17" t="n">
        <v>9386</v>
      </c>
      <c r="B379" s="17" t="s">
        <v>3233</v>
      </c>
      <c r="C379" s="23" t="n">
        <f aca="false">VLOOKUP(Tabla2[[#This Row],[Codigo]],Tabla1[[Codigo]:[Mejor Precio Neto]],4,0)</f>
        <v>9101.02767</v>
      </c>
      <c r="D379" s="24" t="str">
        <f aca="false">VLOOKUP(Tabla2[[#This Row],[Codigo]],Tabla1[[Codigo]:[Tipo]],6,0)</f>
        <v>B</v>
      </c>
      <c r="E379" s="25" t="n">
        <f aca="false">IFERROR(Tabla2[[#This Row],[Precio de Cliente neto]]/(1+Tabla2[[#This Row],[Variacion]]),"-")</f>
        <v>8273.27466</v>
      </c>
      <c r="F379" s="26" t="n">
        <v>0.100051435981215</v>
      </c>
    </row>
    <row r="380" customFormat="false" ht="15" hidden="false" customHeight="false" outlineLevel="0" collapsed="false">
      <c r="A380" s="17" t="n">
        <v>9392</v>
      </c>
      <c r="B380" s="17" t="s">
        <v>3239</v>
      </c>
      <c r="C380" s="23" t="n">
        <f aca="false">VLOOKUP(Tabla2[[#This Row],[Codigo]],Tabla1[[Codigo]:[Mejor Precio Neto]],4,0)</f>
        <v>9083.06427</v>
      </c>
      <c r="D380" s="24" t="str">
        <f aca="false">VLOOKUP(Tabla2[[#This Row],[Codigo]],Tabla1[[Codigo]:[Tipo]],6,0)</f>
        <v>B</v>
      </c>
      <c r="E380" s="25" t="n">
        <f aca="false">IFERROR(Tabla2[[#This Row],[Precio de Cliente neto]]/(1+Tabla2[[#This Row],[Variacion]]),"-")</f>
        <v>8256.94506</v>
      </c>
      <c r="F380" s="26" t="n">
        <v>0.100051435972616</v>
      </c>
    </row>
    <row r="381" customFormat="false" ht="15" hidden="false" customHeight="false" outlineLevel="0" collapsed="false">
      <c r="A381" s="17" t="n">
        <v>9399</v>
      </c>
      <c r="B381" s="17" t="s">
        <v>3246</v>
      </c>
      <c r="C381" s="23" t="n">
        <f aca="false">VLOOKUP(Tabla2[[#This Row],[Codigo]],Tabla1[[Codigo]:[Mejor Precio Neto]],4,0)</f>
        <v>9083.06427</v>
      </c>
      <c r="D381" s="24" t="str">
        <f aca="false">VLOOKUP(Tabla2[[#This Row],[Codigo]],Tabla1[[Codigo]:[Tipo]],6,0)</f>
        <v>B</v>
      </c>
      <c r="E381" s="25" t="n">
        <f aca="false">IFERROR(Tabla2[[#This Row],[Precio de Cliente neto]]/(1+Tabla2[[#This Row],[Variacion]]),"-")</f>
        <v>8256.94506</v>
      </c>
      <c r="F381" s="26" t="n">
        <v>0.100051435972616</v>
      </c>
    </row>
    <row r="382" customFormat="false" ht="15" hidden="false" customHeight="false" outlineLevel="0" collapsed="false">
      <c r="A382" s="17" t="n">
        <v>5093</v>
      </c>
      <c r="B382" s="17" t="s">
        <v>1532</v>
      </c>
      <c r="C382" s="23" t="n">
        <f aca="false">VLOOKUP(Tabla2[[#This Row],[Codigo]],Tabla1[[Codigo]:[Mejor Precio Neto]],4,0)</f>
        <v>4973.29525</v>
      </c>
      <c r="D382" s="24" t="str">
        <f aca="false">VLOOKUP(Tabla2[[#This Row],[Codigo]],Tabla1[[Codigo]:[Tipo]],6,0)</f>
        <v>B</v>
      </c>
      <c r="E382" s="25" t="n">
        <f aca="false">IFERROR(Tabla2[[#This Row],[Precio de Cliente neto]]/(1+Tabla2[[#This Row],[Variacion]]),"-")</f>
        <v>4520.9661</v>
      </c>
      <c r="F382" s="26" t="n">
        <v>0.100051435908798</v>
      </c>
    </row>
    <row r="383" customFormat="false" ht="15" hidden="false" customHeight="false" outlineLevel="0" collapsed="false">
      <c r="A383" s="17" t="n">
        <v>9329</v>
      </c>
      <c r="B383" s="17" t="s">
        <v>3186</v>
      </c>
      <c r="C383" s="23" t="n">
        <f aca="false">VLOOKUP(Tabla2[[#This Row],[Codigo]],Tabla1[[Codigo]:[Mejor Precio Neto]],4,0)</f>
        <v>6915.90851</v>
      </c>
      <c r="D383" s="24" t="str">
        <f aca="false">VLOOKUP(Tabla2[[#This Row],[Codigo]],Tabla1[[Codigo]:[Tipo]],6,0)</f>
        <v>B</v>
      </c>
      <c r="E383" s="25" t="n">
        <f aca="false">IFERROR(Tabla2[[#This Row],[Precio de Cliente neto]]/(1+Tabla2[[#This Row],[Variacion]]),"-")</f>
        <v>6286.89558</v>
      </c>
      <c r="F383" s="26" t="n">
        <v>0.100051435878946</v>
      </c>
    </row>
    <row r="384" customFormat="false" ht="15" hidden="false" customHeight="false" outlineLevel="0" collapsed="false">
      <c r="A384" s="17" t="n">
        <v>9312</v>
      </c>
      <c r="B384" s="17" t="s">
        <v>3169</v>
      </c>
      <c r="C384" s="23" t="n">
        <f aca="false">VLOOKUP(Tabla2[[#This Row],[Codigo]],Tabla1[[Codigo]:[Mejor Precio Neto]],4,0)</f>
        <v>11582.7754</v>
      </c>
      <c r="D384" s="24" t="str">
        <f aca="false">VLOOKUP(Tabla2[[#This Row],[Codigo]],Tabla1[[Codigo]:[Tipo]],6,0)</f>
        <v>B</v>
      </c>
      <c r="E384" s="25" t="n">
        <f aca="false">IFERROR(Tabla2[[#This Row],[Precio de Cliente neto]]/(1+Tabla2[[#This Row],[Variacion]]),"-")</f>
        <v>10529.30347</v>
      </c>
      <c r="F384" s="26" t="n">
        <v>0.100051435785999</v>
      </c>
    </row>
    <row r="385" customFormat="false" ht="15" hidden="false" customHeight="false" outlineLevel="0" collapsed="false">
      <c r="A385" s="17" t="n">
        <v>9316</v>
      </c>
      <c r="B385" s="17" t="s">
        <v>3173</v>
      </c>
      <c r="C385" s="23" t="n">
        <f aca="false">VLOOKUP(Tabla2[[#This Row],[Codigo]],Tabla1[[Codigo]:[Mejor Precio Neto]],4,0)</f>
        <v>11582.7754</v>
      </c>
      <c r="D385" s="24" t="str">
        <f aca="false">VLOOKUP(Tabla2[[#This Row],[Codigo]],Tabla1[[Codigo]:[Tipo]],6,0)</f>
        <v>B</v>
      </c>
      <c r="E385" s="25" t="n">
        <f aca="false">IFERROR(Tabla2[[#This Row],[Precio de Cliente neto]]/(1+Tabla2[[#This Row],[Variacion]]),"-")</f>
        <v>10529.30347</v>
      </c>
      <c r="F385" s="26" t="n">
        <v>0.100051435785999</v>
      </c>
    </row>
    <row r="386" customFormat="false" ht="15" hidden="false" customHeight="false" outlineLevel="0" collapsed="false">
      <c r="A386" s="17" t="n">
        <v>9327</v>
      </c>
      <c r="B386" s="17" t="s">
        <v>3184</v>
      </c>
      <c r="C386" s="23" t="n">
        <f aca="false">VLOOKUP(Tabla2[[#This Row],[Codigo]],Tabla1[[Codigo]:[Mejor Precio Neto]],4,0)</f>
        <v>8346.56102</v>
      </c>
      <c r="D386" s="24" t="str">
        <f aca="false">VLOOKUP(Tabla2[[#This Row],[Codigo]],Tabla1[[Codigo]:[Tipo]],6,0)</f>
        <v>B</v>
      </c>
      <c r="E386" s="25" t="n">
        <f aca="false">IFERROR(Tabla2[[#This Row],[Precio de Cliente neto]]/(1+Tabla2[[#This Row],[Variacion]]),"-")</f>
        <v>7587.42796</v>
      </c>
      <c r="F386" s="26" t="n">
        <v>0.100051435611917</v>
      </c>
    </row>
    <row r="387" customFormat="false" ht="15" hidden="false" customHeight="false" outlineLevel="0" collapsed="false">
      <c r="A387" s="17" t="n">
        <v>9325</v>
      </c>
      <c r="B387" s="17" t="s">
        <v>3182</v>
      </c>
      <c r="C387" s="23" t="n">
        <f aca="false">VLOOKUP(Tabla2[[#This Row],[Codigo]],Tabla1[[Codigo]:[Mejor Precio Neto]],4,0)</f>
        <v>6049.81328</v>
      </c>
      <c r="D387" s="24" t="str">
        <f aca="false">VLOOKUP(Tabla2[[#This Row],[Codigo]],Tabla1[[Codigo]:[Tipo]],6,0)</f>
        <v>B</v>
      </c>
      <c r="E387" s="25" t="n">
        <f aca="false">IFERROR(Tabla2[[#This Row],[Precio de Cliente neto]]/(1+Tabla2[[#This Row],[Variacion]]),"-")</f>
        <v>5499.5731</v>
      </c>
      <c r="F387" s="26" t="n">
        <v>0.100051434901374</v>
      </c>
    </row>
    <row r="388" customFormat="false" ht="15" hidden="false" customHeight="false" outlineLevel="0" collapsed="false">
      <c r="A388" s="17" t="n">
        <v>9306</v>
      </c>
      <c r="B388" s="17" t="s">
        <v>3163</v>
      </c>
      <c r="C388" s="23" t="n">
        <f aca="false">VLOOKUP(Tabla2[[#This Row],[Codigo]],Tabla1[[Codigo]:[Mejor Precio Neto]],4,0)</f>
        <v>10271.2148</v>
      </c>
      <c r="D388" s="24" t="str">
        <f aca="false">VLOOKUP(Tabla2[[#This Row],[Codigo]],Tabla1[[Codigo]:[Tipo]],6,0)</f>
        <v>B</v>
      </c>
      <c r="E388" s="25" t="n">
        <f aca="false">IFERROR(Tabla2[[#This Row],[Precio de Cliente neto]]/(1+Tabla2[[#This Row],[Variacion]]),"-")</f>
        <v>9337.03141</v>
      </c>
      <c r="F388" s="26" t="n">
        <v>0.100051434870347</v>
      </c>
    </row>
    <row r="389" customFormat="false" ht="15" hidden="false" customHeight="false" outlineLevel="0" collapsed="false">
      <c r="A389" s="17" t="n">
        <v>9319</v>
      </c>
      <c r="B389" s="17" t="s">
        <v>3176</v>
      </c>
      <c r="C389" s="23" t="n">
        <f aca="false">VLOOKUP(Tabla2[[#This Row],[Codigo]],Tabla1[[Codigo]:[Mejor Precio Neto]],4,0)</f>
        <v>7032.02577</v>
      </c>
      <c r="D389" s="24" t="str">
        <f aca="false">VLOOKUP(Tabla2[[#This Row],[Codigo]],Tabla1[[Codigo]:[Tipo]],6,0)</f>
        <v>B</v>
      </c>
      <c r="E389" s="25" t="n">
        <f aca="false">IFERROR(Tabla2[[#This Row],[Precio de Cliente neto]]/(1+Tabla2[[#This Row],[Variacion]]),"-")</f>
        <v>6392.4518</v>
      </c>
      <c r="F389" s="26" t="n">
        <v>0.100051434099198</v>
      </c>
    </row>
    <row r="390" customFormat="false" ht="15" hidden="false" customHeight="false" outlineLevel="0" collapsed="false">
      <c r="A390" s="17" t="n">
        <v>9336</v>
      </c>
      <c r="B390" s="17" t="s">
        <v>3193</v>
      </c>
      <c r="C390" s="23" t="n">
        <f aca="false">VLOOKUP(Tabla2[[#This Row],[Codigo]],Tabla1[[Codigo]:[Mejor Precio Neto]],4,0)</f>
        <v>6629.77413</v>
      </c>
      <c r="D390" s="24" t="str">
        <f aca="false">VLOOKUP(Tabla2[[#This Row],[Codigo]],Tabla1[[Codigo]:[Tipo]],6,0)</f>
        <v>B</v>
      </c>
      <c r="E390" s="25" t="n">
        <f aca="false">IFERROR(Tabla2[[#This Row],[Precio de Cliente neto]]/(1+Tabla2[[#This Row],[Variacion]]),"-")</f>
        <v>6026.78559</v>
      </c>
      <c r="F390" s="26" t="n">
        <v>0.100051433885505</v>
      </c>
    </row>
    <row r="391" customFormat="false" ht="15" hidden="false" customHeight="false" outlineLevel="0" collapsed="false">
      <c r="A391" s="17" t="n">
        <v>9298</v>
      </c>
      <c r="B391" s="17" t="s">
        <v>3155</v>
      </c>
      <c r="C391" s="23" t="n">
        <f aca="false">VLOOKUP(Tabla2[[#This Row],[Codigo]],Tabla1[[Codigo]:[Mejor Precio Neto]],4,0)</f>
        <v>5937.30277</v>
      </c>
      <c r="D391" s="24" t="str">
        <f aca="false">VLOOKUP(Tabla2[[#This Row],[Codigo]],Tabla1[[Codigo]:[Tipo]],6,0)</f>
        <v>B</v>
      </c>
      <c r="E391" s="25" t="n">
        <f aca="false">IFERROR(Tabla2[[#This Row],[Precio de Cliente neto]]/(1+Tabla2[[#This Row],[Variacion]]),"-")</f>
        <v>5397.29561</v>
      </c>
      <c r="F391" s="26" t="n">
        <v>0.100051432980526</v>
      </c>
    </row>
    <row r="392" customFormat="false" ht="15" hidden="false" customHeight="false" outlineLevel="0" collapsed="false">
      <c r="A392" s="17" t="n">
        <v>9328</v>
      </c>
      <c r="B392" s="17" t="s">
        <v>3185</v>
      </c>
      <c r="C392" s="23" t="n">
        <f aca="false">VLOOKUP(Tabla2[[#This Row],[Codigo]],Tabla1[[Codigo]:[Mejor Precio Neto]],4,0)</f>
        <v>6940.92896</v>
      </c>
      <c r="D392" s="24" t="str">
        <f aca="false">VLOOKUP(Tabla2[[#This Row],[Codigo]],Tabla1[[Codigo]:[Tipo]],6,0)</f>
        <v>B</v>
      </c>
      <c r="E392" s="25" t="n">
        <f aca="false">IFERROR(Tabla2[[#This Row],[Precio de Cliente neto]]/(1+Tabla2[[#This Row],[Variacion]]),"-")</f>
        <v>6309.6404</v>
      </c>
      <c r="F392" s="26" t="n">
        <v>0.100051432408097</v>
      </c>
    </row>
    <row r="393" customFormat="false" ht="15" hidden="false" customHeight="false" outlineLevel="0" collapsed="false">
      <c r="A393" s="17" t="n">
        <v>5079</v>
      </c>
      <c r="B393" s="17" t="s">
        <v>1524</v>
      </c>
      <c r="C393" s="23" t="n">
        <f aca="false">VLOOKUP(Tabla2[[#This Row],[Codigo]],Tabla1[[Codigo]:[Mejor Precio Neto]],4,0)</f>
        <v>5879.80533</v>
      </c>
      <c r="D393" s="24" t="str">
        <f aca="false">VLOOKUP(Tabla2[[#This Row],[Codigo]],Tabla1[[Codigo]:[Tipo]],6,0)</f>
        <v>B</v>
      </c>
      <c r="E393" s="25" t="n">
        <f aca="false">IFERROR(Tabla2[[#This Row],[Precio de Cliente neto]]/(1+Tabla2[[#This Row],[Variacion]]),"-")</f>
        <v>5345.02766</v>
      </c>
      <c r="F393" s="26" t="n">
        <v>0.100051431726361</v>
      </c>
    </row>
    <row r="394" customFormat="false" ht="15" hidden="false" customHeight="false" outlineLevel="0" collapsed="false">
      <c r="A394" s="17" t="n">
        <v>5100</v>
      </c>
      <c r="B394" s="17" t="s">
        <v>1539</v>
      </c>
      <c r="C394" s="23" t="n">
        <f aca="false">VLOOKUP(Tabla2[[#This Row],[Codigo]],Tabla1[[Codigo]:[Mejor Precio Neto]],4,0)</f>
        <v>4957.89574</v>
      </c>
      <c r="D394" s="24" t="str">
        <f aca="false">VLOOKUP(Tabla2[[#This Row],[Codigo]],Tabla1[[Codigo]:[Tipo]],6,0)</f>
        <v>B</v>
      </c>
      <c r="E394" s="25" t="n">
        <f aca="false">IFERROR(Tabla2[[#This Row],[Precio de Cliente neto]]/(1+Tabla2[[#This Row],[Variacion]]),"-")</f>
        <v>4506.96722</v>
      </c>
      <c r="F394" s="26" t="n">
        <v>0.100051431037477</v>
      </c>
    </row>
    <row r="395" customFormat="false" ht="15" hidden="false" customHeight="false" outlineLevel="0" collapsed="false">
      <c r="A395" s="17" t="n">
        <v>9297</v>
      </c>
      <c r="B395" s="17" t="s">
        <v>3154</v>
      </c>
      <c r="C395" s="23" t="n">
        <f aca="false">VLOOKUP(Tabla2[[#This Row],[Codigo]],Tabla1[[Codigo]:[Mejor Precio Neto]],4,0)</f>
        <v>5602.31469</v>
      </c>
      <c r="D395" s="24" t="str">
        <f aca="false">VLOOKUP(Tabla2[[#This Row],[Codigo]],Tabla1[[Codigo]:[Tipo]],6,0)</f>
        <v>B</v>
      </c>
      <c r="E395" s="25" t="n">
        <f aca="false">IFERROR(Tabla2[[#This Row],[Precio de Cliente neto]]/(1+Tabla2[[#This Row],[Variacion]]),"-")</f>
        <v>5092.77524</v>
      </c>
      <c r="F395" s="26" t="n">
        <v>0.100051430897233</v>
      </c>
    </row>
    <row r="396" customFormat="false" ht="15" hidden="false" customHeight="false" outlineLevel="0" collapsed="false">
      <c r="A396" s="17" t="n">
        <v>9331</v>
      </c>
      <c r="B396" s="17" t="s">
        <v>3188</v>
      </c>
      <c r="C396" s="23" t="n">
        <f aca="false">VLOOKUP(Tabla2[[#This Row],[Codigo]],Tabla1[[Codigo]:[Mejor Precio Neto]],4,0)</f>
        <v>5455.73826</v>
      </c>
      <c r="D396" s="24" t="str">
        <f aca="false">VLOOKUP(Tabla2[[#This Row],[Codigo]],Tabla1[[Codigo]:[Tipo]],6,0)</f>
        <v>B</v>
      </c>
      <c r="E396" s="25" t="n">
        <f aca="false">IFERROR(Tabla2[[#This Row],[Precio de Cliente neto]]/(1+Tabla2[[#This Row],[Variacion]]),"-")</f>
        <v>4959.53017</v>
      </c>
      <c r="F396" s="26" t="n">
        <v>0.100051430879792</v>
      </c>
    </row>
    <row r="397" customFormat="false" ht="15" hidden="false" customHeight="false" outlineLevel="0" collapsed="false">
      <c r="A397" s="17" t="n">
        <v>4996</v>
      </c>
      <c r="B397" s="17" t="s">
        <v>1496</v>
      </c>
      <c r="C397" s="23" t="n">
        <f aca="false">VLOOKUP(Tabla2[[#This Row],[Codigo]],Tabla1[[Codigo]:[Mejor Precio Neto]],4,0)</f>
        <v>4760.30065</v>
      </c>
      <c r="D397" s="24" t="str">
        <f aca="false">VLOOKUP(Tabla2[[#This Row],[Codigo]],Tabla1[[Codigo]:[Tipo]],6,0)</f>
        <v>B</v>
      </c>
      <c r="E397" s="25" t="n">
        <f aca="false">IFERROR(Tabla2[[#This Row],[Precio de Cliente neto]]/(1+Tabla2[[#This Row],[Variacion]]),"-")</f>
        <v>4327.34372</v>
      </c>
      <c r="F397" s="26" t="n">
        <v>0.100051430626823</v>
      </c>
    </row>
    <row r="398" customFormat="false" ht="15" hidden="false" customHeight="false" outlineLevel="0" collapsed="false">
      <c r="A398" s="17" t="n">
        <v>5050</v>
      </c>
      <c r="B398" s="17" t="s">
        <v>1518</v>
      </c>
      <c r="C398" s="23" t="n">
        <f aca="false">VLOOKUP(Tabla2[[#This Row],[Codigo]],Tabla1[[Codigo]:[Mejor Precio Neto]],4,0)</f>
        <v>4751.31895</v>
      </c>
      <c r="D398" s="24" t="str">
        <f aca="false">VLOOKUP(Tabla2[[#This Row],[Codigo]],Tabla1[[Codigo]:[Tipo]],6,0)</f>
        <v>B</v>
      </c>
      <c r="E398" s="25" t="n">
        <f aca="false">IFERROR(Tabla2[[#This Row],[Precio de Cliente neto]]/(1+Tabla2[[#This Row],[Variacion]]),"-")</f>
        <v>4319.17892</v>
      </c>
      <c r="F398" s="26" t="n">
        <v>0.100051430608482</v>
      </c>
    </row>
    <row r="399" customFormat="false" ht="15" hidden="false" customHeight="false" outlineLevel="0" collapsed="false">
      <c r="A399" s="17" t="n">
        <v>9332</v>
      </c>
      <c r="B399" s="17" t="s">
        <v>3189</v>
      </c>
      <c r="C399" s="23" t="n">
        <f aca="false">VLOOKUP(Tabla2[[#This Row],[Codigo]],Tabla1[[Codigo]:[Mejor Precio Neto]],4,0)</f>
        <v>6897.30356</v>
      </c>
      <c r="D399" s="24" t="str">
        <f aca="false">VLOOKUP(Tabla2[[#This Row],[Codigo]],Tabla1[[Codigo]:[Tipo]],6,0)</f>
        <v>B</v>
      </c>
      <c r="E399" s="25" t="n">
        <f aca="false">IFERROR(Tabla2[[#This Row],[Precio de Cliente neto]]/(1+Tabla2[[#This Row],[Variacion]]),"-")</f>
        <v>6269.98281</v>
      </c>
      <c r="F399" s="26" t="n">
        <v>0.100051430603524</v>
      </c>
    </row>
    <row r="400" customFormat="false" ht="15" hidden="false" customHeight="false" outlineLevel="0" collapsed="false">
      <c r="A400" s="17" t="n">
        <v>9367</v>
      </c>
      <c r="B400" s="17" t="s">
        <v>3223</v>
      </c>
      <c r="C400" s="23" t="n">
        <f aca="false">VLOOKUP(Tabla2[[#This Row],[Codigo]],Tabla1[[Codigo]:[Mejor Precio Neto]],4,0)</f>
        <v>4932.23605</v>
      </c>
      <c r="D400" s="24" t="str">
        <f aca="false">VLOOKUP(Tabla2[[#This Row],[Codigo]],Tabla1[[Codigo]:[Tipo]],6,0)</f>
        <v>B</v>
      </c>
      <c r="E400" s="25" t="n">
        <f aca="false">IFERROR(Tabla2[[#This Row],[Precio de Cliente neto]]/(1+Tabla2[[#This Row],[Variacion]]),"-")</f>
        <v>4483.64133</v>
      </c>
      <c r="F400" s="26" t="n">
        <v>0.100051428511566</v>
      </c>
    </row>
    <row r="401" customFormat="false" ht="15" hidden="false" customHeight="false" outlineLevel="0" collapsed="false">
      <c r="A401" s="17" t="n">
        <v>9363</v>
      </c>
      <c r="B401" s="17" t="s">
        <v>3219</v>
      </c>
      <c r="C401" s="23" t="n">
        <f aca="false">VLOOKUP(Tabla2[[#This Row],[Codigo]],Tabla1[[Codigo]:[Mejor Precio Neto]],4,0)</f>
        <v>458.3292</v>
      </c>
      <c r="D401" s="24" t="str">
        <f aca="false">VLOOKUP(Tabla2[[#This Row],[Codigo]],Tabla1[[Codigo]:[Tipo]],6,0)</f>
        <v>B</v>
      </c>
      <c r="E401" s="25" t="n">
        <f aca="false">IFERROR(Tabla2[[#This Row],[Precio de Cliente neto]]/(1+Tabla2[[#This Row],[Variacion]]),"-")</f>
        <v>416.64343</v>
      </c>
      <c r="F401" s="26" t="n">
        <v>0.100051427668018</v>
      </c>
    </row>
    <row r="402" customFormat="false" ht="15" hidden="false" customHeight="false" outlineLevel="0" collapsed="false">
      <c r="A402" s="17" t="n">
        <v>9317</v>
      </c>
      <c r="B402" s="17" t="s">
        <v>3174</v>
      </c>
      <c r="C402" s="23" t="n">
        <f aca="false">VLOOKUP(Tabla2[[#This Row],[Codigo]],Tabla1[[Codigo]:[Mejor Precio Neto]],4,0)</f>
        <v>4933.51684</v>
      </c>
      <c r="D402" s="24" t="str">
        <f aca="false">VLOOKUP(Tabla2[[#This Row],[Codigo]],Tabla1[[Codigo]:[Tipo]],6,0)</f>
        <v>B</v>
      </c>
      <c r="E402" s="25" t="n">
        <f aca="false">IFERROR(Tabla2[[#This Row],[Precio de Cliente neto]]/(1+Tabla2[[#This Row],[Variacion]]),"-")</f>
        <v>4484.80564</v>
      </c>
      <c r="F402" s="26" t="n">
        <v>0.10005142608588</v>
      </c>
    </row>
    <row r="403" customFormat="false" ht="15" hidden="false" customHeight="false" outlineLevel="0" collapsed="false">
      <c r="A403" s="17" t="n">
        <v>5107</v>
      </c>
      <c r="B403" s="17" t="s">
        <v>1543</v>
      </c>
      <c r="C403" s="23" t="n">
        <f aca="false">VLOOKUP(Tabla2[[#This Row],[Codigo]],Tabla1[[Codigo]:[Mejor Precio Neto]],4,0)</f>
        <v>2823.07886</v>
      </c>
      <c r="D403" s="24" t="str">
        <f aca="false">VLOOKUP(Tabla2[[#This Row],[Codigo]],Tabla1[[Codigo]:[Tipo]],6,0)</f>
        <v>B</v>
      </c>
      <c r="E403" s="25" t="n">
        <f aca="false">IFERROR(Tabla2[[#This Row],[Precio de Cliente neto]]/(1+Tabla2[[#This Row],[Variacion]]),"-")</f>
        <v>2566.31536</v>
      </c>
      <c r="F403" s="26" t="n">
        <v>0.100051421583667</v>
      </c>
    </row>
    <row r="404" customFormat="false" ht="15" hidden="false" customHeight="false" outlineLevel="0" collapsed="false">
      <c r="A404" s="17" t="n">
        <v>9311</v>
      </c>
      <c r="B404" s="17" t="s">
        <v>3168</v>
      </c>
      <c r="C404" s="23" t="n">
        <f aca="false">VLOOKUP(Tabla2[[#This Row],[Codigo]],Tabla1[[Codigo]:[Mejor Precio Neto]],4,0)</f>
        <v>8078.07469</v>
      </c>
      <c r="D404" s="24" t="str">
        <f aca="false">VLOOKUP(Tabla2[[#This Row],[Codigo]],Tabla1[[Codigo]:[Tipo]],6,0)</f>
        <v>B</v>
      </c>
      <c r="E404" s="25" t="n">
        <f aca="false">IFERROR(Tabla2[[#This Row],[Precio de Cliente neto]]/(1+Tabla2[[#This Row],[Variacion]]),"-")</f>
        <v>7343.36099</v>
      </c>
      <c r="F404" s="26" t="n">
        <v>0.100051420732348</v>
      </c>
    </row>
    <row r="405" customFormat="false" ht="15" hidden="false" customHeight="false" outlineLevel="0" collapsed="false">
      <c r="A405" s="17" t="n">
        <v>9315</v>
      </c>
      <c r="B405" s="17" t="s">
        <v>3172</v>
      </c>
      <c r="C405" s="23" t="n">
        <f aca="false">VLOOKUP(Tabla2[[#This Row],[Codigo]],Tabla1[[Codigo]:[Mejor Precio Neto]],4,0)</f>
        <v>8078.07469</v>
      </c>
      <c r="D405" s="24" t="str">
        <f aca="false">VLOOKUP(Tabla2[[#This Row],[Codigo]],Tabla1[[Codigo]:[Tipo]],6,0)</f>
        <v>B</v>
      </c>
      <c r="E405" s="25" t="n">
        <f aca="false">IFERROR(Tabla2[[#This Row],[Precio de Cliente neto]]/(1+Tabla2[[#This Row],[Variacion]]),"-")</f>
        <v>7343.36099</v>
      </c>
      <c r="F405" s="26" t="n">
        <v>0.100051420732348</v>
      </c>
    </row>
    <row r="406" customFormat="false" ht="15" hidden="false" customHeight="false" outlineLevel="0" collapsed="false">
      <c r="A406" s="17" t="n">
        <v>9355</v>
      </c>
      <c r="B406" s="17" t="s">
        <v>3211</v>
      </c>
      <c r="C406" s="23" t="n">
        <f aca="false">VLOOKUP(Tabla2[[#This Row],[Codigo]],Tabla1[[Codigo]:[Mejor Precio Neto]],4,0)</f>
        <v>553.01582</v>
      </c>
      <c r="D406" s="24" t="str">
        <f aca="false">VLOOKUP(Tabla2[[#This Row],[Codigo]],Tabla1[[Codigo]:[Tipo]],6,0)</f>
        <v>B</v>
      </c>
      <c r="E406" s="25" t="n">
        <f aca="false">IFERROR(Tabla2[[#This Row],[Precio de Cliente neto]]/(1+Tabla2[[#This Row],[Variacion]]),"-")</f>
        <v>502.71816</v>
      </c>
      <c r="F406" s="26" t="n">
        <v>0.100051408526798</v>
      </c>
    </row>
    <row r="407" customFormat="false" ht="15" hidden="false" customHeight="false" outlineLevel="0" collapsed="false">
      <c r="A407" s="17" t="n">
        <v>9361</v>
      </c>
      <c r="B407" s="17" t="s">
        <v>3217</v>
      </c>
      <c r="C407" s="23" t="n">
        <f aca="false">VLOOKUP(Tabla2[[#This Row],[Codigo]],Tabla1[[Codigo]:[Mejor Precio Neto]],4,0)</f>
        <v>553.01582</v>
      </c>
      <c r="D407" s="24" t="str">
        <f aca="false">VLOOKUP(Tabla2[[#This Row],[Codigo]],Tabla1[[Codigo]:[Tipo]],6,0)</f>
        <v>B</v>
      </c>
      <c r="E407" s="25" t="n">
        <f aca="false">IFERROR(Tabla2[[#This Row],[Precio de Cliente neto]]/(1+Tabla2[[#This Row],[Variacion]]),"-")</f>
        <v>502.71816</v>
      </c>
      <c r="F407" s="26" t="n">
        <v>0.100051408526798</v>
      </c>
    </row>
    <row r="408" customFormat="false" ht="15" hidden="false" customHeight="false" outlineLevel="0" collapsed="false">
      <c r="A408" s="17" t="n">
        <v>9362</v>
      </c>
      <c r="B408" s="17" t="s">
        <v>3218</v>
      </c>
      <c r="C408" s="23" t="n">
        <f aca="false">VLOOKUP(Tabla2[[#This Row],[Codigo]],Tabla1[[Codigo]:[Mejor Precio Neto]],4,0)</f>
        <v>553.01582</v>
      </c>
      <c r="D408" s="24" t="str">
        <f aca="false">VLOOKUP(Tabla2[[#This Row],[Codigo]],Tabla1[[Codigo]:[Tipo]],6,0)</f>
        <v>B</v>
      </c>
      <c r="E408" s="25" t="n">
        <f aca="false">IFERROR(Tabla2[[#This Row],[Precio de Cliente neto]]/(1+Tabla2[[#This Row],[Variacion]]),"-")</f>
        <v>502.71816</v>
      </c>
      <c r="F408" s="26" t="n">
        <v>0.100051408526798</v>
      </c>
    </row>
    <row r="409" customFormat="false" ht="15" hidden="false" customHeight="false" outlineLevel="0" collapsed="false">
      <c r="A409" s="17" t="n">
        <v>9360</v>
      </c>
      <c r="B409" s="17" t="s">
        <v>3216</v>
      </c>
      <c r="C409" s="23" t="n">
        <f aca="false">VLOOKUP(Tabla2[[#This Row],[Codigo]],Tabla1[[Codigo]:[Mejor Precio Neto]],4,0)</f>
        <v>248.27985</v>
      </c>
      <c r="D409" s="24" t="str">
        <f aca="false">VLOOKUP(Tabla2[[#This Row],[Codigo]],Tabla1[[Codigo]:[Tipo]],6,0)</f>
        <v>B</v>
      </c>
      <c r="E409" s="25" t="n">
        <f aca="false">IFERROR(Tabla2[[#This Row],[Precio de Cliente neto]]/(1+Tabla2[[#This Row],[Variacion]]),"-")</f>
        <v>225.69841</v>
      </c>
      <c r="F409" s="26" t="n">
        <v>0.100051391589334</v>
      </c>
    </row>
    <row r="410" customFormat="false" ht="15" hidden="false" customHeight="false" outlineLevel="0" collapsed="false">
      <c r="A410" s="17" t="n">
        <v>9357</v>
      </c>
      <c r="B410" s="17" t="s">
        <v>3213</v>
      </c>
      <c r="C410" s="23" t="n">
        <f aca="false">VLOOKUP(Tabla2[[#This Row],[Codigo]],Tabla1[[Codigo]:[Mejor Precio Neto]],4,0)</f>
        <v>553.30058</v>
      </c>
      <c r="D410" s="24" t="str">
        <f aca="false">VLOOKUP(Tabla2[[#This Row],[Codigo]],Tabla1[[Codigo]:[Tipo]],6,0)</f>
        <v>B</v>
      </c>
      <c r="E410" s="25" t="n">
        <f aca="false">IFERROR(Tabla2[[#This Row],[Precio de Cliente neto]]/(1+Tabla2[[#This Row],[Variacion]]),"-")</f>
        <v>502.97709</v>
      </c>
      <c r="F410" s="26" t="n">
        <v>0.100051256807741</v>
      </c>
    </row>
    <row r="411" customFormat="false" ht="15" hidden="false" customHeight="false" outlineLevel="0" collapsed="false">
      <c r="A411" s="17" t="n">
        <v>24016</v>
      </c>
      <c r="B411" s="17" t="s">
        <v>5601</v>
      </c>
      <c r="C411" s="23" t="n">
        <f aca="false">VLOOKUP(Tabla2[[#This Row],[Codigo]],Tabla1[[Codigo]:[Mejor Precio Neto]],4,0)</f>
        <v>92.77667</v>
      </c>
      <c r="D411" s="24" t="str">
        <f aca="false">VLOOKUP(Tabla2[[#This Row],[Codigo]],Tabla1[[Codigo]:[Tipo]],6,0)</f>
        <v>A</v>
      </c>
      <c r="E411" s="25" t="n">
        <f aca="false">IFERROR(Tabla2[[#This Row],[Precio de Cliente neto]]/(1+Tabla2[[#This Row],[Variacion]]),"-")</f>
        <v>84.33992</v>
      </c>
      <c r="F411" s="26" t="n">
        <v>0.100032701003273</v>
      </c>
    </row>
    <row r="412" customFormat="false" ht="15" hidden="false" customHeight="false" outlineLevel="0" collapsed="false">
      <c r="A412" s="17" t="n">
        <v>24014</v>
      </c>
      <c r="B412" s="17" t="s">
        <v>5599</v>
      </c>
      <c r="C412" s="23" t="n">
        <f aca="false">VLOOKUP(Tabla2[[#This Row],[Codigo]],Tabla1[[Codigo]:[Mejor Precio Neto]],4,0)</f>
        <v>53.34196</v>
      </c>
      <c r="D412" s="24" t="str">
        <f aca="false">VLOOKUP(Tabla2[[#This Row],[Codigo]],Tabla1[[Codigo]:[Tipo]],6,0)</f>
        <v>A</v>
      </c>
      <c r="E412" s="25" t="n">
        <f aca="false">IFERROR(Tabla2[[#This Row],[Precio de Cliente neto]]/(1+Tabla2[[#This Row],[Variacion]]),"-")</f>
        <v>48.49481</v>
      </c>
      <c r="F412" s="26" t="n">
        <v>0.0999519330006653</v>
      </c>
    </row>
    <row r="413" customFormat="false" ht="15" hidden="false" customHeight="false" outlineLevel="0" collapsed="false">
      <c r="A413" s="17" t="n">
        <v>24031</v>
      </c>
      <c r="B413" s="17" t="s">
        <v>5614</v>
      </c>
      <c r="C413" s="23" t="n">
        <f aca="false">VLOOKUP(Tabla2[[#This Row],[Codigo]],Tabla1[[Codigo]:[Mejor Precio Neto]],4,0)</f>
        <v>637.74683</v>
      </c>
      <c r="D413" s="24" t="str">
        <f aca="false">VLOOKUP(Tabla2[[#This Row],[Codigo]],Tabla1[[Codigo]:[Tipo]],6,0)</f>
        <v>A</v>
      </c>
      <c r="E413" s="25" t="n">
        <f aca="false">IFERROR(Tabla2[[#This Row],[Precio de Cliente neto]]/(1+Tabla2[[#This Row],[Variacion]]),"-")</f>
        <v>579.91192</v>
      </c>
      <c r="F413" s="26" t="n">
        <v>0.0997305073501506</v>
      </c>
    </row>
    <row r="414" customFormat="false" ht="15" hidden="false" customHeight="false" outlineLevel="0" collapsed="false">
      <c r="A414" s="17" t="n">
        <v>7571</v>
      </c>
      <c r="B414" s="17" t="s">
        <v>2201</v>
      </c>
      <c r="C414" s="23" t="n">
        <f aca="false">VLOOKUP(Tabla2[[#This Row],[Codigo]],Tabla1[[Codigo]:[Mejor Precio Neto]],4,0)</f>
        <v>3170.09931</v>
      </c>
      <c r="D414" s="24" t="str">
        <f aca="false">VLOOKUP(Tabla2[[#This Row],[Codigo]],Tabla1[[Codigo]:[Tipo]],6,0)</f>
        <v>A</v>
      </c>
      <c r="E414" s="25" t="n">
        <f aca="false">IFERROR(Tabla2[[#This Row],[Precio de Cliente neto]]/(1+Tabla2[[#This Row],[Variacion]]),"-")</f>
        <v>2887.93757</v>
      </c>
      <c r="F414" s="26" t="n">
        <v>0.0977035455790687</v>
      </c>
    </row>
    <row r="415" customFormat="false" ht="15" hidden="false" customHeight="false" outlineLevel="0" collapsed="false">
      <c r="A415" s="17" t="n">
        <v>7545</v>
      </c>
      <c r="B415" s="17" t="s">
        <v>2186</v>
      </c>
      <c r="C415" s="23" t="n">
        <f aca="false">VLOOKUP(Tabla2[[#This Row],[Codigo]],Tabla1[[Codigo]:[Mejor Precio Neto]],4,0)</f>
        <v>967.06722</v>
      </c>
      <c r="D415" s="24" t="str">
        <f aca="false">VLOOKUP(Tabla2[[#This Row],[Codigo]],Tabla1[[Codigo]:[Tipo]],6,0)</f>
        <v>A</v>
      </c>
      <c r="E415" s="25" t="n">
        <f aca="false">IFERROR(Tabla2[[#This Row],[Precio de Cliente neto]]/(1+Tabla2[[#This Row],[Variacion]]),"-")</f>
        <v>885.07146</v>
      </c>
      <c r="F415" s="26" t="n">
        <v>0.0926430957337614</v>
      </c>
    </row>
    <row r="416" customFormat="false" ht="15" hidden="false" customHeight="false" outlineLevel="0" collapsed="false">
      <c r="A416" s="17" t="n">
        <v>7580</v>
      </c>
      <c r="B416" s="17" t="s">
        <v>2208</v>
      </c>
      <c r="C416" s="23" t="n">
        <f aca="false">VLOOKUP(Tabla2[[#This Row],[Codigo]],Tabla1[[Codigo]:[Mejor Precio Neto]],4,0)</f>
        <v>839.25037</v>
      </c>
      <c r="D416" s="24" t="str">
        <f aca="false">VLOOKUP(Tabla2[[#This Row],[Codigo]],Tabla1[[Codigo]:[Tipo]],6,0)</f>
        <v>A</v>
      </c>
      <c r="E416" s="25" t="n">
        <f aca="false">IFERROR(Tabla2[[#This Row],[Precio de Cliente neto]]/(1+Tabla2[[#This Row],[Variacion]]),"-")</f>
        <v>768.10699</v>
      </c>
      <c r="F416" s="26" t="n">
        <v>0.0926217062547499</v>
      </c>
    </row>
    <row r="417" customFormat="false" ht="15" hidden="false" customHeight="false" outlineLevel="0" collapsed="false">
      <c r="A417" s="17" t="n">
        <v>8470</v>
      </c>
      <c r="B417" s="17" t="s">
        <v>2596</v>
      </c>
      <c r="C417" s="23" t="n">
        <f aca="false">VLOOKUP(Tabla2[[#This Row],[Codigo]],Tabla1[[Codigo]:[Mejor Precio Neto]],4,0)</f>
        <v>303.67351</v>
      </c>
      <c r="D417" s="24" t="str">
        <f aca="false">VLOOKUP(Tabla2[[#This Row],[Codigo]],Tabla1[[Codigo]:[Tipo]],6,0)</f>
        <v>A</v>
      </c>
      <c r="E417" s="25" t="n">
        <f aca="false">IFERROR(Tabla2[[#This Row],[Precio de Cliente neto]]/(1+Tabla2[[#This Row],[Variacion]]),"-")</f>
        <v>278.59951</v>
      </c>
      <c r="F417" s="26" t="n">
        <v>0.0900001582917356</v>
      </c>
    </row>
    <row r="418" customFormat="false" ht="15" hidden="false" customHeight="false" outlineLevel="0" collapsed="false">
      <c r="A418" s="17" t="n">
        <v>3059</v>
      </c>
      <c r="B418" s="17" t="s">
        <v>949</v>
      </c>
      <c r="C418" s="23" t="n">
        <f aca="false">VLOOKUP(Tabla2[[#This Row],[Codigo]],Tabla1[[Codigo]:[Mejor Precio Neto]],4,0)</f>
        <v>939.3468</v>
      </c>
      <c r="D418" s="24" t="str">
        <f aca="false">VLOOKUP(Tabla2[[#This Row],[Codigo]],Tabla1[[Codigo]:[Tipo]],6,0)</f>
        <v>A</v>
      </c>
      <c r="E418" s="25" t="n">
        <f aca="false">IFERROR(Tabla2[[#This Row],[Precio de Cliente neto]]/(1+Tabla2[[#This Row],[Variacion]]),"-")</f>
        <v>861.78596</v>
      </c>
      <c r="F418" s="26" t="n">
        <v>0.090000120215465</v>
      </c>
    </row>
    <row r="419" customFormat="false" ht="15" hidden="false" customHeight="false" outlineLevel="0" collapsed="false">
      <c r="A419" s="17" t="n">
        <v>4191</v>
      </c>
      <c r="B419" s="17" t="s">
        <v>1466</v>
      </c>
      <c r="C419" s="23" t="n">
        <f aca="false">VLOOKUP(Tabla2[[#This Row],[Codigo]],Tabla1[[Codigo]:[Mejor Precio Neto]],4,0)</f>
        <v>939.3468</v>
      </c>
      <c r="D419" s="24" t="str">
        <f aca="false">VLOOKUP(Tabla2[[#This Row],[Codigo]],Tabla1[[Codigo]:[Tipo]],6,0)</f>
        <v>A</v>
      </c>
      <c r="E419" s="25" t="n">
        <f aca="false">IFERROR(Tabla2[[#This Row],[Precio de Cliente neto]]/(1+Tabla2[[#This Row],[Variacion]]),"-")</f>
        <v>861.78596</v>
      </c>
      <c r="F419" s="26" t="n">
        <v>0.090000120215465</v>
      </c>
    </row>
    <row r="420" customFormat="false" ht="15" hidden="false" customHeight="false" outlineLevel="0" collapsed="false">
      <c r="A420" s="17" t="n">
        <v>4192</v>
      </c>
      <c r="B420" s="17" t="s">
        <v>1467</v>
      </c>
      <c r="C420" s="23" t="n">
        <f aca="false">VLOOKUP(Tabla2[[#This Row],[Codigo]],Tabla1[[Codigo]:[Mejor Precio Neto]],4,0)</f>
        <v>939.3468</v>
      </c>
      <c r="D420" s="24" t="str">
        <f aca="false">VLOOKUP(Tabla2[[#This Row],[Codigo]],Tabla1[[Codigo]:[Tipo]],6,0)</f>
        <v>A</v>
      </c>
      <c r="E420" s="25" t="n">
        <f aca="false">IFERROR(Tabla2[[#This Row],[Precio de Cliente neto]]/(1+Tabla2[[#This Row],[Variacion]]),"-")</f>
        <v>861.78596</v>
      </c>
      <c r="F420" s="26" t="n">
        <v>0.090000120215465</v>
      </c>
    </row>
    <row r="421" customFormat="false" ht="15" hidden="false" customHeight="false" outlineLevel="0" collapsed="false">
      <c r="A421" s="17" t="n">
        <v>4193</v>
      </c>
      <c r="B421" s="17" t="s">
        <v>1468</v>
      </c>
      <c r="C421" s="23" t="n">
        <f aca="false">VLOOKUP(Tabla2[[#This Row],[Codigo]],Tabla1[[Codigo]:[Mejor Precio Neto]],4,0)</f>
        <v>939.3468</v>
      </c>
      <c r="D421" s="24" t="str">
        <f aca="false">VLOOKUP(Tabla2[[#This Row],[Codigo]],Tabla1[[Codigo]:[Tipo]],6,0)</f>
        <v>A</v>
      </c>
      <c r="E421" s="25" t="n">
        <f aca="false">IFERROR(Tabla2[[#This Row],[Precio de Cliente neto]]/(1+Tabla2[[#This Row],[Variacion]]),"-")</f>
        <v>861.78596</v>
      </c>
      <c r="F421" s="26" t="n">
        <v>0.090000120215465</v>
      </c>
    </row>
    <row r="422" customFormat="false" ht="15" hidden="false" customHeight="false" outlineLevel="0" collapsed="false">
      <c r="A422" s="17" t="n">
        <v>4194</v>
      </c>
      <c r="B422" s="17" t="s">
        <v>1469</v>
      </c>
      <c r="C422" s="23" t="n">
        <f aca="false">VLOOKUP(Tabla2[[#This Row],[Codigo]],Tabla1[[Codigo]:[Mejor Precio Neto]],4,0)</f>
        <v>939.3468</v>
      </c>
      <c r="D422" s="24" t="str">
        <f aca="false">VLOOKUP(Tabla2[[#This Row],[Codigo]],Tabla1[[Codigo]:[Tipo]],6,0)</f>
        <v>A</v>
      </c>
      <c r="E422" s="25" t="n">
        <f aca="false">IFERROR(Tabla2[[#This Row],[Precio de Cliente neto]]/(1+Tabla2[[#This Row],[Variacion]]),"-")</f>
        <v>861.78596</v>
      </c>
      <c r="F422" s="26" t="n">
        <v>0.090000120215465</v>
      </c>
    </row>
    <row r="423" customFormat="false" ht="15" hidden="false" customHeight="false" outlineLevel="0" collapsed="false">
      <c r="A423" s="17" t="n">
        <v>8462</v>
      </c>
      <c r="B423" s="17" t="s">
        <v>2589</v>
      </c>
      <c r="C423" s="23" t="n">
        <f aca="false">VLOOKUP(Tabla2[[#This Row],[Codigo]],Tabla1[[Codigo]:[Mejor Precio Neto]],4,0)</f>
        <v>1347.14678</v>
      </c>
      <c r="D423" s="24" t="str">
        <f aca="false">VLOOKUP(Tabla2[[#This Row],[Codigo]],Tabla1[[Codigo]:[Tipo]],6,0)</f>
        <v>A</v>
      </c>
      <c r="E423" s="25" t="n">
        <f aca="false">IFERROR(Tabla2[[#This Row],[Precio de Cliente neto]]/(1+Tabla2[[#This Row],[Variacion]]),"-")</f>
        <v>1235.9144</v>
      </c>
      <c r="F423" s="26" t="n">
        <v>0.0900000679658721</v>
      </c>
    </row>
    <row r="424" customFormat="false" ht="15" hidden="false" customHeight="false" outlineLevel="0" collapsed="false">
      <c r="A424" s="17" t="n">
        <v>8183</v>
      </c>
      <c r="B424" s="17" t="s">
        <v>2411</v>
      </c>
      <c r="C424" s="23" t="n">
        <f aca="false">VLOOKUP(Tabla2[[#This Row],[Codigo]],Tabla1[[Codigo]:[Mejor Precio Neto]],4,0)</f>
        <v>462.90755</v>
      </c>
      <c r="D424" s="24" t="str">
        <f aca="false">VLOOKUP(Tabla2[[#This Row],[Codigo]],Tabla1[[Codigo]:[Tipo]],6,0)</f>
        <v>A</v>
      </c>
      <c r="E424" s="25" t="n">
        <f aca="false">IFERROR(Tabla2[[#This Row],[Precio de Cliente neto]]/(1+Tabla2[[#This Row],[Variacion]]),"-")</f>
        <v>424.6858</v>
      </c>
      <c r="F424" s="26" t="n">
        <v>0.0900000659310956</v>
      </c>
    </row>
    <row r="425" customFormat="false" ht="15" hidden="false" customHeight="false" outlineLevel="0" collapsed="false">
      <c r="A425" s="17" t="n">
        <v>8471</v>
      </c>
      <c r="B425" s="17" t="s">
        <v>2597</v>
      </c>
      <c r="C425" s="23" t="n">
        <f aca="false">VLOOKUP(Tabla2[[#This Row],[Codigo]],Tabla1[[Codigo]:[Mejor Precio Neto]],4,0)</f>
        <v>361.8237</v>
      </c>
      <c r="D425" s="24" t="str">
        <f aca="false">VLOOKUP(Tabla2[[#This Row],[Codigo]],Tabla1[[Codigo]:[Tipo]],6,0)</f>
        <v>A</v>
      </c>
      <c r="E425" s="25" t="n">
        <f aca="false">IFERROR(Tabla2[[#This Row],[Precio de Cliente neto]]/(1+Tabla2[[#This Row],[Variacion]]),"-")</f>
        <v>331.94833</v>
      </c>
      <c r="F425" s="26" t="n">
        <v>0.0900000611540959</v>
      </c>
    </row>
    <row r="426" customFormat="false" ht="15" hidden="false" customHeight="false" outlineLevel="0" collapsed="false">
      <c r="A426" s="17" t="n">
        <v>92970</v>
      </c>
      <c r="B426" s="17" t="s">
        <v>8567</v>
      </c>
      <c r="C426" s="23" t="n">
        <f aca="false">VLOOKUP(Tabla2[[#This Row],[Codigo]],Tabla1[[Codigo]:[Mejor Precio Neto]],4,0)</f>
        <v>2535.34918</v>
      </c>
      <c r="D426" s="24" t="str">
        <f aca="false">VLOOKUP(Tabla2[[#This Row],[Codigo]],Tabla1[[Codigo]:[Tipo]],6,0)</f>
        <v>A</v>
      </c>
      <c r="E426" s="25" t="n">
        <f aca="false">IFERROR(Tabla2[[#This Row],[Precio de Cliente neto]]/(1+Tabla2[[#This Row],[Variacion]]),"-")</f>
        <v>2326.0083</v>
      </c>
      <c r="F426" s="26" t="n">
        <v>0.0900000571795037</v>
      </c>
    </row>
    <row r="427" customFormat="false" ht="15" hidden="false" customHeight="false" outlineLevel="0" collapsed="false">
      <c r="A427" s="17" t="n">
        <v>8179</v>
      </c>
      <c r="B427" s="17" t="s">
        <v>2407</v>
      </c>
      <c r="C427" s="23" t="n">
        <f aca="false">VLOOKUP(Tabla2[[#This Row],[Codigo]],Tabla1[[Codigo]:[Mejor Precio Neto]],4,0)</f>
        <v>2529.53428</v>
      </c>
      <c r="D427" s="24" t="str">
        <f aca="false">VLOOKUP(Tabla2[[#This Row],[Codigo]],Tabla1[[Codigo]:[Tipo]],6,0)</f>
        <v>A</v>
      </c>
      <c r="E427" s="25" t="n">
        <f aca="false">IFERROR(Tabla2[[#This Row],[Precio de Cliente neto]]/(1+Tabla2[[#This Row],[Variacion]]),"-")</f>
        <v>2320.67353</v>
      </c>
      <c r="F427" s="26" t="n">
        <v>0.0900000570093114</v>
      </c>
    </row>
    <row r="428" customFormat="false" ht="15" hidden="false" customHeight="false" outlineLevel="0" collapsed="false">
      <c r="A428" s="17" t="n">
        <v>8083</v>
      </c>
      <c r="B428" s="17" t="s">
        <v>2331</v>
      </c>
      <c r="C428" s="23" t="n">
        <f aca="false">VLOOKUP(Tabla2[[#This Row],[Codigo]],Tabla1[[Codigo]:[Mejor Precio Neto]],4,0)</f>
        <v>1894.39082</v>
      </c>
      <c r="D428" s="24" t="str">
        <f aca="false">VLOOKUP(Tabla2[[#This Row],[Codigo]],Tabla1[[Codigo]:[Tipo]],6,0)</f>
        <v>A</v>
      </c>
      <c r="E428" s="25" t="n">
        <f aca="false">IFERROR(Tabla2[[#This Row],[Precio de Cliente neto]]/(1+Tabla2[[#This Row],[Variacion]]),"-")</f>
        <v>1737.97316</v>
      </c>
      <c r="F428" s="26" t="n">
        <v>0.0900000434989456</v>
      </c>
    </row>
    <row r="429" customFormat="false" ht="15" hidden="false" customHeight="false" outlineLevel="0" collapsed="false">
      <c r="A429" s="17" t="n">
        <v>92942</v>
      </c>
      <c r="B429" s="17" t="s">
        <v>8543</v>
      </c>
      <c r="C429" s="23" t="n">
        <f aca="false">VLOOKUP(Tabla2[[#This Row],[Codigo]],Tabla1[[Codigo]:[Mejor Precio Neto]],4,0)</f>
        <v>4671.04778</v>
      </c>
      <c r="D429" s="24" t="str">
        <f aca="false">VLOOKUP(Tabla2[[#This Row],[Codigo]],Tabla1[[Codigo]:[Tipo]],6,0)</f>
        <v>A</v>
      </c>
      <c r="E429" s="25" t="n">
        <f aca="false">IFERROR(Tabla2[[#This Row],[Precio de Cliente neto]]/(1+Tabla2[[#This Row],[Variacion]]),"-")</f>
        <v>4285.36479</v>
      </c>
      <c r="F429" s="26" t="n">
        <v>0.0900000370796905</v>
      </c>
    </row>
    <row r="430" customFormat="false" ht="15" hidden="false" customHeight="false" outlineLevel="0" collapsed="false">
      <c r="A430" s="17" t="n">
        <v>92947</v>
      </c>
      <c r="B430" s="17" t="s">
        <v>8546</v>
      </c>
      <c r="C430" s="23" t="n">
        <f aca="false">VLOOKUP(Tabla2[[#This Row],[Codigo]],Tabla1[[Codigo]:[Mejor Precio Neto]],4,0)</f>
        <v>4671.04778</v>
      </c>
      <c r="D430" s="24" t="str">
        <f aca="false">VLOOKUP(Tabla2[[#This Row],[Codigo]],Tabla1[[Codigo]:[Tipo]],6,0)</f>
        <v>A</v>
      </c>
      <c r="E430" s="25" t="n">
        <f aca="false">IFERROR(Tabla2[[#This Row],[Precio de Cliente neto]]/(1+Tabla2[[#This Row],[Variacion]]),"-")</f>
        <v>4285.36479</v>
      </c>
      <c r="F430" s="26" t="n">
        <v>0.0900000370796905</v>
      </c>
    </row>
    <row r="431" customFormat="false" ht="15" hidden="false" customHeight="false" outlineLevel="0" collapsed="false">
      <c r="A431" s="17" t="n">
        <v>92957</v>
      </c>
      <c r="B431" s="17" t="s">
        <v>8555</v>
      </c>
      <c r="C431" s="23" t="n">
        <f aca="false">VLOOKUP(Tabla2[[#This Row],[Codigo]],Tabla1[[Codigo]:[Mejor Precio Neto]],4,0)</f>
        <v>3472.90013</v>
      </c>
      <c r="D431" s="24" t="str">
        <f aca="false">VLOOKUP(Tabla2[[#This Row],[Codigo]],Tabla1[[Codigo]:[Tipo]],6,0)</f>
        <v>A</v>
      </c>
      <c r="E431" s="25" t="n">
        <f aca="false">IFERROR(Tabla2[[#This Row],[Precio de Cliente neto]]/(1+Tabla2[[#This Row],[Variacion]]),"-")</f>
        <v>3186.14681</v>
      </c>
      <c r="F431" s="26" t="n">
        <v>0.0900000336142703</v>
      </c>
    </row>
    <row r="432" customFormat="false" ht="15" hidden="false" customHeight="false" outlineLevel="0" collapsed="false">
      <c r="A432" s="17" t="n">
        <v>92959</v>
      </c>
      <c r="B432" s="17" t="s">
        <v>8557</v>
      </c>
      <c r="C432" s="23" t="n">
        <f aca="false">VLOOKUP(Tabla2[[#This Row],[Codigo]],Tabla1[[Codigo]:[Mejor Precio Neto]],4,0)</f>
        <v>3472.90013</v>
      </c>
      <c r="D432" s="24" t="str">
        <f aca="false">VLOOKUP(Tabla2[[#This Row],[Codigo]],Tabla1[[Codigo]:[Tipo]],6,0)</f>
        <v>A</v>
      </c>
      <c r="E432" s="25" t="n">
        <f aca="false">IFERROR(Tabla2[[#This Row],[Precio de Cliente neto]]/(1+Tabla2[[#This Row],[Variacion]]),"-")</f>
        <v>3186.14681</v>
      </c>
      <c r="F432" s="26" t="n">
        <v>0.0900000336142703</v>
      </c>
    </row>
    <row r="433" customFormat="false" ht="15" hidden="false" customHeight="false" outlineLevel="0" collapsed="false">
      <c r="A433" s="17" t="n">
        <v>92955</v>
      </c>
      <c r="B433" s="17" t="s">
        <v>8553</v>
      </c>
      <c r="C433" s="23" t="n">
        <f aca="false">VLOOKUP(Tabla2[[#This Row],[Codigo]],Tabla1[[Codigo]:[Mejor Precio Neto]],4,0)</f>
        <v>2089.02211</v>
      </c>
      <c r="D433" s="24" t="str">
        <f aca="false">VLOOKUP(Tabla2[[#This Row],[Codigo]],Tabla1[[Codigo]:[Tipo]],6,0)</f>
        <v>A</v>
      </c>
      <c r="E433" s="25" t="n">
        <f aca="false">IFERROR(Tabla2[[#This Row],[Precio de Cliente neto]]/(1+Tabla2[[#This Row],[Variacion]]),"-")</f>
        <v>1916.53399</v>
      </c>
      <c r="F433" s="26" t="n">
        <v>0.0900000317761127</v>
      </c>
    </row>
    <row r="434" customFormat="false" ht="15" hidden="false" customHeight="false" outlineLevel="0" collapsed="false">
      <c r="A434" s="17" t="n">
        <v>95963</v>
      </c>
      <c r="B434" s="17" t="s">
        <v>8590</v>
      </c>
      <c r="C434" s="23" t="n">
        <f aca="false">VLOOKUP(Tabla2[[#This Row],[Codigo]],Tabla1[[Codigo]:[Mejor Precio Neto]],4,0)</f>
        <v>6352.45821</v>
      </c>
      <c r="D434" s="24" t="str">
        <f aca="false">VLOOKUP(Tabla2[[#This Row],[Codigo]],Tabla1[[Codigo]:[Tipo]],6,0)</f>
        <v>A</v>
      </c>
      <c r="E434" s="25" t="n">
        <f aca="false">IFERROR(Tabla2[[#This Row],[Precio de Cliente neto]]/(1+Tabla2[[#This Row],[Variacion]]),"-")</f>
        <v>5827.94317</v>
      </c>
      <c r="F434" s="26" t="n">
        <v>0.090000026544528</v>
      </c>
    </row>
    <row r="435" customFormat="false" ht="15" hidden="false" customHeight="false" outlineLevel="0" collapsed="false">
      <c r="A435" s="17" t="n">
        <v>8181</v>
      </c>
      <c r="B435" s="17" t="s">
        <v>2409</v>
      </c>
      <c r="C435" s="23" t="n">
        <f aca="false">VLOOKUP(Tabla2[[#This Row],[Codigo]],Tabla1[[Codigo]:[Mejor Precio Neto]],4,0)</f>
        <v>3380.7886</v>
      </c>
      <c r="D435" s="24" t="str">
        <f aca="false">VLOOKUP(Tabla2[[#This Row],[Codigo]],Tabla1[[Codigo]:[Tipo]],6,0)</f>
        <v>A</v>
      </c>
      <c r="E435" s="25" t="n">
        <f aca="false">IFERROR(Tabla2[[#This Row],[Precio de Cliente neto]]/(1+Tabla2[[#This Row],[Variacion]]),"-")</f>
        <v>3101.64085</v>
      </c>
      <c r="F435" s="26" t="n">
        <v>0.0900000236971343</v>
      </c>
    </row>
    <row r="436" customFormat="false" ht="15" hidden="false" customHeight="false" outlineLevel="0" collapsed="false">
      <c r="A436" s="17" t="n">
        <v>92941</v>
      </c>
      <c r="B436" s="17" t="s">
        <v>8542</v>
      </c>
      <c r="C436" s="23" t="n">
        <f aca="false">VLOOKUP(Tabla2[[#This Row],[Codigo]],Tabla1[[Codigo]:[Mejor Precio Neto]],4,0)</f>
        <v>4061.84058</v>
      </c>
      <c r="D436" s="24" t="str">
        <f aca="false">VLOOKUP(Tabla2[[#This Row],[Codigo]],Tabla1[[Codigo]:[Tipo]],6,0)</f>
        <v>A</v>
      </c>
      <c r="E436" s="25" t="n">
        <f aca="false">IFERROR(Tabla2[[#This Row],[Precio de Cliente neto]]/(1+Tabla2[[#This Row],[Variacion]]),"-")</f>
        <v>3726.45917</v>
      </c>
      <c r="F436" s="26" t="n">
        <v>0.0900000227293514</v>
      </c>
    </row>
    <row r="437" customFormat="false" ht="15" hidden="false" customHeight="false" outlineLevel="0" collapsed="false">
      <c r="A437" s="17" t="n">
        <v>92967</v>
      </c>
      <c r="B437" s="17" t="s">
        <v>8564</v>
      </c>
      <c r="C437" s="23" t="n">
        <f aca="false">VLOOKUP(Tabla2[[#This Row],[Codigo]],Tabla1[[Codigo]:[Mejor Precio Neto]],4,0)</f>
        <v>4632.29417</v>
      </c>
      <c r="D437" s="24" t="str">
        <f aca="false">VLOOKUP(Tabla2[[#This Row],[Codigo]],Tabla1[[Codigo]:[Tipo]],6,0)</f>
        <v>A</v>
      </c>
      <c r="E437" s="25" t="n">
        <f aca="false">IFERROR(Tabla2[[#This Row],[Precio de Cliente neto]]/(1+Tabla2[[#This Row],[Variacion]]),"-")</f>
        <v>4249.81109</v>
      </c>
      <c r="F437" s="26" t="n">
        <v>0.090000019271445</v>
      </c>
    </row>
    <row r="438" customFormat="false" ht="15" hidden="false" customHeight="false" outlineLevel="0" collapsed="false">
      <c r="A438" s="17" t="n">
        <v>92968</v>
      </c>
      <c r="B438" s="17" t="s">
        <v>8565</v>
      </c>
      <c r="C438" s="23" t="n">
        <f aca="false">VLOOKUP(Tabla2[[#This Row],[Codigo]],Tabla1[[Codigo]:[Mejor Precio Neto]],4,0)</f>
        <v>3187.67183</v>
      </c>
      <c r="D438" s="24" t="str">
        <f aca="false">VLOOKUP(Tabla2[[#This Row],[Codigo]],Tabla1[[Codigo]:[Tipo]],6,0)</f>
        <v>A</v>
      </c>
      <c r="E438" s="25" t="n">
        <f aca="false">IFERROR(Tabla2[[#This Row],[Precio de Cliente neto]]/(1+Tabla2[[#This Row],[Variacion]]),"-")</f>
        <v>2924.46952</v>
      </c>
      <c r="F438" s="26" t="n">
        <v>0.0900000181913332</v>
      </c>
    </row>
    <row r="439" customFormat="false" ht="15" hidden="false" customHeight="false" outlineLevel="0" collapsed="false">
      <c r="A439" s="17" t="n">
        <v>92971</v>
      </c>
      <c r="B439" s="17" t="s">
        <v>8568</v>
      </c>
      <c r="C439" s="23" t="n">
        <f aca="false">VLOOKUP(Tabla2[[#This Row],[Codigo]],Tabla1[[Codigo]:[Mejor Precio Neto]],4,0)</f>
        <v>3652.4873</v>
      </c>
      <c r="D439" s="24" t="str">
        <f aca="false">VLOOKUP(Tabla2[[#This Row],[Codigo]],Tabla1[[Codigo]:[Tipo]],6,0)</f>
        <v>A</v>
      </c>
      <c r="E439" s="25" t="n">
        <f aca="false">IFERROR(Tabla2[[#This Row],[Precio de Cliente neto]]/(1+Tabla2[[#This Row],[Variacion]]),"-")</f>
        <v>3350.90574</v>
      </c>
      <c r="F439" s="26" t="n">
        <v>0.090000012951722</v>
      </c>
    </row>
    <row r="440" customFormat="false" ht="15" hidden="false" customHeight="false" outlineLevel="0" collapsed="false">
      <c r="A440" s="17" t="n">
        <v>92973</v>
      </c>
      <c r="B440" s="17" t="s">
        <v>8570</v>
      </c>
      <c r="C440" s="23" t="n">
        <f aca="false">VLOOKUP(Tabla2[[#This Row],[Codigo]],Tabla1[[Codigo]:[Mejor Precio Neto]],4,0)</f>
        <v>7666.79004</v>
      </c>
      <c r="D440" s="24" t="str">
        <f aca="false">VLOOKUP(Tabla2[[#This Row],[Codigo]],Tabla1[[Codigo]:[Tipo]],6,0)</f>
        <v>A</v>
      </c>
      <c r="E440" s="25" t="n">
        <f aca="false">IFERROR(Tabla2[[#This Row],[Precio de Cliente neto]]/(1+Tabla2[[#This Row],[Variacion]]),"-")</f>
        <v>7033.75225</v>
      </c>
      <c r="F440" s="26" t="n">
        <v>0.0900000124400171</v>
      </c>
    </row>
    <row r="441" customFormat="false" ht="15" hidden="false" customHeight="false" outlineLevel="0" collapsed="false">
      <c r="A441" s="17" t="n">
        <v>95957</v>
      </c>
      <c r="B441" s="17" t="s">
        <v>8584</v>
      </c>
      <c r="C441" s="23" t="n">
        <f aca="false">VLOOKUP(Tabla2[[#This Row],[Codigo]],Tabla1[[Codigo]:[Mejor Precio Neto]],4,0)</f>
        <v>7040.8758</v>
      </c>
      <c r="D441" s="24" t="str">
        <f aca="false">VLOOKUP(Tabla2[[#This Row],[Codigo]],Tabla1[[Codigo]:[Tipo]],6,0)</f>
        <v>A</v>
      </c>
      <c r="E441" s="25" t="n">
        <f aca="false">IFERROR(Tabla2[[#This Row],[Precio de Cliente neto]]/(1+Tabla2[[#This Row],[Variacion]]),"-")</f>
        <v>6459.51901</v>
      </c>
      <c r="F441" s="26" t="n">
        <v>0.0900000122454938</v>
      </c>
    </row>
    <row r="442" customFormat="false" ht="15" hidden="false" customHeight="false" outlineLevel="0" collapsed="false">
      <c r="A442" s="17" t="n">
        <v>95958</v>
      </c>
      <c r="B442" s="17" t="s">
        <v>8585</v>
      </c>
      <c r="C442" s="23" t="n">
        <f aca="false">VLOOKUP(Tabla2[[#This Row],[Codigo]],Tabla1[[Codigo]:[Mejor Precio Neto]],4,0)</f>
        <v>7040.8758</v>
      </c>
      <c r="D442" s="24" t="str">
        <f aca="false">VLOOKUP(Tabla2[[#This Row],[Codigo]],Tabla1[[Codigo]:[Tipo]],6,0)</f>
        <v>A</v>
      </c>
      <c r="E442" s="25" t="n">
        <f aca="false">IFERROR(Tabla2[[#This Row],[Precio de Cliente neto]]/(1+Tabla2[[#This Row],[Variacion]]),"-")</f>
        <v>6459.51901</v>
      </c>
      <c r="F442" s="26" t="n">
        <v>0.0900000122454938</v>
      </c>
    </row>
    <row r="443" customFormat="false" ht="15" hidden="false" customHeight="false" outlineLevel="0" collapsed="false">
      <c r="A443" s="17" t="n">
        <v>95959</v>
      </c>
      <c r="B443" s="17" t="s">
        <v>8586</v>
      </c>
      <c r="C443" s="23" t="n">
        <f aca="false">VLOOKUP(Tabla2[[#This Row],[Codigo]],Tabla1[[Codigo]:[Mejor Precio Neto]],4,0)</f>
        <v>7040.8758</v>
      </c>
      <c r="D443" s="24" t="str">
        <f aca="false">VLOOKUP(Tabla2[[#This Row],[Codigo]],Tabla1[[Codigo]:[Tipo]],6,0)</f>
        <v>A</v>
      </c>
      <c r="E443" s="25" t="n">
        <f aca="false">IFERROR(Tabla2[[#This Row],[Precio de Cliente neto]]/(1+Tabla2[[#This Row],[Variacion]]),"-")</f>
        <v>6459.51901</v>
      </c>
      <c r="F443" s="26" t="n">
        <v>0.0900000122454938</v>
      </c>
    </row>
    <row r="444" customFormat="false" ht="15" hidden="false" customHeight="false" outlineLevel="0" collapsed="false">
      <c r="A444" s="17" t="n">
        <v>95960</v>
      </c>
      <c r="B444" s="17" t="s">
        <v>8587</v>
      </c>
      <c r="C444" s="23" t="n">
        <f aca="false">VLOOKUP(Tabla2[[#This Row],[Codigo]],Tabla1[[Codigo]:[Mejor Precio Neto]],4,0)</f>
        <v>7040.8758</v>
      </c>
      <c r="D444" s="24" t="str">
        <f aca="false">VLOOKUP(Tabla2[[#This Row],[Codigo]],Tabla1[[Codigo]:[Tipo]],6,0)</f>
        <v>A</v>
      </c>
      <c r="E444" s="25" t="n">
        <f aca="false">IFERROR(Tabla2[[#This Row],[Precio de Cliente neto]]/(1+Tabla2[[#This Row],[Variacion]]),"-")</f>
        <v>6459.51901</v>
      </c>
      <c r="F444" s="26" t="n">
        <v>0.0900000122454938</v>
      </c>
    </row>
    <row r="445" customFormat="false" ht="15" hidden="false" customHeight="false" outlineLevel="0" collapsed="false">
      <c r="A445" s="17" t="n">
        <v>8146</v>
      </c>
      <c r="B445" s="17" t="s">
        <v>2375</v>
      </c>
      <c r="C445" s="23" t="n">
        <f aca="false">VLOOKUP(Tabla2[[#This Row],[Codigo]],Tabla1[[Codigo]:[Mejor Precio Neto]],4,0)</f>
        <v>11935.91203</v>
      </c>
      <c r="D445" s="24" t="str">
        <f aca="false">VLOOKUP(Tabla2[[#This Row],[Codigo]],Tabla1[[Codigo]:[Tipo]],6,0)</f>
        <v>A</v>
      </c>
      <c r="E445" s="25" t="n">
        <f aca="false">IFERROR(Tabla2[[#This Row],[Precio de Cliente neto]]/(1+Tabla2[[#This Row],[Variacion]]),"-")</f>
        <v>10950.3779</v>
      </c>
      <c r="F445" s="26" t="n">
        <v>0.0900000108672048</v>
      </c>
    </row>
    <row r="446" customFormat="false" ht="15" hidden="false" customHeight="false" outlineLevel="0" collapsed="false">
      <c r="A446" s="17" t="n">
        <v>92952</v>
      </c>
      <c r="B446" s="17" t="s">
        <v>8551</v>
      </c>
      <c r="C446" s="23" t="n">
        <f aca="false">VLOOKUP(Tabla2[[#This Row],[Codigo]],Tabla1[[Codigo]:[Mejor Precio Neto]],4,0)</f>
        <v>3733.15852</v>
      </c>
      <c r="D446" s="24" t="str">
        <f aca="false">VLOOKUP(Tabla2[[#This Row],[Codigo]],Tabla1[[Codigo]:[Tipo]],6,0)</f>
        <v>A</v>
      </c>
      <c r="E446" s="25" t="n">
        <f aca="false">IFERROR(Tabla2[[#This Row],[Precio de Cliente neto]]/(1+Tabla2[[#This Row],[Variacion]]),"-")</f>
        <v>3424.91604</v>
      </c>
      <c r="F446" s="26" t="n">
        <v>0.0900000106279979</v>
      </c>
    </row>
    <row r="447" customFormat="false" ht="15" hidden="false" customHeight="false" outlineLevel="0" collapsed="false">
      <c r="A447" s="17" t="n">
        <v>92954</v>
      </c>
      <c r="B447" s="17" t="s">
        <v>8552</v>
      </c>
      <c r="C447" s="23" t="n">
        <f aca="false">VLOOKUP(Tabla2[[#This Row],[Codigo]],Tabla1[[Codigo]:[Mejor Precio Neto]],4,0)</f>
        <v>3733.15852</v>
      </c>
      <c r="D447" s="24" t="str">
        <f aca="false">VLOOKUP(Tabla2[[#This Row],[Codigo]],Tabla1[[Codigo]:[Tipo]],6,0)</f>
        <v>A</v>
      </c>
      <c r="E447" s="25" t="n">
        <f aca="false">IFERROR(Tabla2[[#This Row],[Precio de Cliente neto]]/(1+Tabla2[[#This Row],[Variacion]]),"-")</f>
        <v>3424.91604</v>
      </c>
      <c r="F447" s="26" t="n">
        <v>0.0900000106279979</v>
      </c>
    </row>
    <row r="448" customFormat="false" ht="15" hidden="false" customHeight="false" outlineLevel="0" collapsed="false">
      <c r="A448" s="17" t="n">
        <v>8080</v>
      </c>
      <c r="B448" s="17" t="s">
        <v>2328</v>
      </c>
      <c r="C448" s="23" t="n">
        <f aca="false">VLOOKUP(Tabla2[[#This Row],[Codigo]],Tabla1[[Codigo]:[Mejor Precio Neto]],4,0)</f>
        <v>1894.5339</v>
      </c>
      <c r="D448" s="24" t="str">
        <f aca="false">VLOOKUP(Tabla2[[#This Row],[Codigo]],Tabla1[[Codigo]:[Tipo]],6,0)</f>
        <v>A</v>
      </c>
      <c r="E448" s="25" t="n">
        <f aca="false">IFERROR(Tabla2[[#This Row],[Precio de Cliente neto]]/(1+Tabla2[[#This Row],[Variacion]]),"-")</f>
        <v>1738.10448</v>
      </c>
      <c r="F448" s="26" t="n">
        <v>0.0900000096657019</v>
      </c>
    </row>
    <row r="449" customFormat="false" ht="15" hidden="false" customHeight="false" outlineLevel="0" collapsed="false">
      <c r="A449" s="17" t="n">
        <v>92940</v>
      </c>
      <c r="B449" s="17" t="s">
        <v>8541</v>
      </c>
      <c r="C449" s="23" t="n">
        <f aca="false">VLOOKUP(Tabla2[[#This Row],[Codigo]],Tabla1[[Codigo]:[Mejor Precio Neto]],4,0)</f>
        <v>4061.83869</v>
      </c>
      <c r="D449" s="24" t="str">
        <f aca="false">VLOOKUP(Tabla2[[#This Row],[Codigo]],Tabla1[[Codigo]:[Tipo]],6,0)</f>
        <v>A</v>
      </c>
      <c r="E449" s="25" t="n">
        <f aca="false">IFERROR(Tabla2[[#This Row],[Precio de Cliente neto]]/(1+Tabla2[[#This Row],[Variacion]]),"-")</f>
        <v>3726.45749</v>
      </c>
      <c r="F449" s="26" t="n">
        <v>0.0900000069503006</v>
      </c>
    </row>
    <row r="450" customFormat="false" ht="15" hidden="false" customHeight="false" outlineLevel="0" collapsed="false">
      <c r="A450" s="17" t="n">
        <v>92945</v>
      </c>
      <c r="B450" s="17" t="s">
        <v>8544</v>
      </c>
      <c r="C450" s="23" t="n">
        <f aca="false">VLOOKUP(Tabla2[[#This Row],[Codigo]],Tabla1[[Codigo]:[Mejor Precio Neto]],4,0)</f>
        <v>4061.83869</v>
      </c>
      <c r="D450" s="24" t="str">
        <f aca="false">VLOOKUP(Tabla2[[#This Row],[Codigo]],Tabla1[[Codigo]:[Tipo]],6,0)</f>
        <v>A</v>
      </c>
      <c r="E450" s="25" t="n">
        <f aca="false">IFERROR(Tabla2[[#This Row],[Precio de Cliente neto]]/(1+Tabla2[[#This Row],[Variacion]]),"-")</f>
        <v>3726.45749</v>
      </c>
      <c r="F450" s="26" t="n">
        <v>0.0900000069503006</v>
      </c>
    </row>
    <row r="451" customFormat="false" ht="15" hidden="false" customHeight="false" outlineLevel="0" collapsed="false">
      <c r="A451" s="17" t="n">
        <v>92946</v>
      </c>
      <c r="B451" s="17" t="s">
        <v>8545</v>
      </c>
      <c r="C451" s="23" t="n">
        <f aca="false">VLOOKUP(Tabla2[[#This Row],[Codigo]],Tabla1[[Codigo]:[Mejor Precio Neto]],4,0)</f>
        <v>4061.83869</v>
      </c>
      <c r="D451" s="24" t="str">
        <f aca="false">VLOOKUP(Tabla2[[#This Row],[Codigo]],Tabla1[[Codigo]:[Tipo]],6,0)</f>
        <v>A</v>
      </c>
      <c r="E451" s="25" t="n">
        <f aca="false">IFERROR(Tabla2[[#This Row],[Precio de Cliente neto]]/(1+Tabla2[[#This Row],[Variacion]]),"-")</f>
        <v>3726.45749</v>
      </c>
      <c r="F451" s="26" t="n">
        <v>0.0900000069503006</v>
      </c>
    </row>
    <row r="452" customFormat="false" ht="15" hidden="false" customHeight="false" outlineLevel="0" collapsed="false">
      <c r="A452" s="17" t="n">
        <v>92949</v>
      </c>
      <c r="B452" s="17" t="s">
        <v>8548</v>
      </c>
      <c r="C452" s="23" t="n">
        <f aca="false">VLOOKUP(Tabla2[[#This Row],[Codigo]],Tabla1[[Codigo]:[Mejor Precio Neto]],4,0)</f>
        <v>4061.83869</v>
      </c>
      <c r="D452" s="24" t="str">
        <f aca="false">VLOOKUP(Tabla2[[#This Row],[Codigo]],Tabla1[[Codigo]:[Tipo]],6,0)</f>
        <v>A</v>
      </c>
      <c r="E452" s="25" t="n">
        <f aca="false">IFERROR(Tabla2[[#This Row],[Precio de Cliente neto]]/(1+Tabla2[[#This Row],[Variacion]]),"-")</f>
        <v>3726.45749</v>
      </c>
      <c r="F452" s="26" t="n">
        <v>0.0900000069503006</v>
      </c>
    </row>
    <row r="453" customFormat="false" ht="15" hidden="false" customHeight="false" outlineLevel="0" collapsed="false">
      <c r="A453" s="17" t="n">
        <v>92965</v>
      </c>
      <c r="B453" s="17" t="s">
        <v>8563</v>
      </c>
      <c r="C453" s="23" t="n">
        <f aca="false">VLOOKUP(Tabla2[[#This Row],[Codigo]],Tabla1[[Codigo]:[Mejor Precio Neto]],4,0)</f>
        <v>4959.77433</v>
      </c>
      <c r="D453" s="24" t="str">
        <f aca="false">VLOOKUP(Tabla2[[#This Row],[Codigo]],Tabla1[[Codigo]:[Tipo]],6,0)</f>
        <v>A</v>
      </c>
      <c r="E453" s="25" t="n">
        <f aca="false">IFERROR(Tabla2[[#This Row],[Precio de Cliente neto]]/(1+Tabla2[[#This Row],[Variacion]]),"-")</f>
        <v>4550.25165</v>
      </c>
      <c r="F453" s="26" t="n">
        <v>0.0900000069226941</v>
      </c>
    </row>
    <row r="454" customFormat="false" ht="15" hidden="false" customHeight="false" outlineLevel="0" collapsed="false">
      <c r="A454" s="17" t="n">
        <v>92972</v>
      </c>
      <c r="B454" s="17" t="s">
        <v>8569</v>
      </c>
      <c r="C454" s="23" t="n">
        <f aca="false">VLOOKUP(Tabla2[[#This Row],[Codigo]],Tabla1[[Codigo]:[Mejor Precio Neto]],4,0)</f>
        <v>5656.99778</v>
      </c>
      <c r="D454" s="24" t="str">
        <f aca="false">VLOOKUP(Tabla2[[#This Row],[Codigo]],Tabla1[[Codigo]:[Tipo]],6,0)</f>
        <v>A</v>
      </c>
      <c r="E454" s="25" t="n">
        <f aca="false">IFERROR(Tabla2[[#This Row],[Precio de Cliente neto]]/(1+Tabla2[[#This Row],[Variacion]]),"-")</f>
        <v>5189.90619</v>
      </c>
      <c r="F454" s="26" t="n">
        <v>0.0900000063392283</v>
      </c>
    </row>
    <row r="455" customFormat="false" ht="15" hidden="false" customHeight="false" outlineLevel="0" collapsed="false">
      <c r="A455" s="17" t="n">
        <v>92960</v>
      </c>
      <c r="B455" s="17" t="s">
        <v>8558</v>
      </c>
      <c r="C455" s="23" t="n">
        <f aca="false">VLOOKUP(Tabla2[[#This Row],[Codigo]],Tabla1[[Codigo]:[Mejor Precio Neto]],4,0)</f>
        <v>3882.25327</v>
      </c>
      <c r="D455" s="24" t="str">
        <f aca="false">VLOOKUP(Tabla2[[#This Row],[Codigo]],Tabla1[[Codigo]:[Tipo]],6,0)</f>
        <v>A</v>
      </c>
      <c r="E455" s="25" t="n">
        <f aca="false">IFERROR(Tabla2[[#This Row],[Precio de Cliente neto]]/(1+Tabla2[[#This Row],[Variacion]]),"-")</f>
        <v>3561.70024</v>
      </c>
      <c r="F455" s="26" t="n">
        <v>0.0900000023584242</v>
      </c>
    </row>
    <row r="456" customFormat="false" ht="15" hidden="false" customHeight="false" outlineLevel="0" collapsed="false">
      <c r="A456" s="17" t="n">
        <v>95967</v>
      </c>
      <c r="B456" s="17" t="s">
        <v>8594</v>
      </c>
      <c r="C456" s="23" t="n">
        <f aca="false">VLOOKUP(Tabla2[[#This Row],[Codigo]],Tabla1[[Codigo]:[Mejor Precio Neto]],4,0)</f>
        <v>6351.98165</v>
      </c>
      <c r="D456" s="24" t="str">
        <f aca="false">VLOOKUP(Tabla2[[#This Row],[Codigo]],Tabla1[[Codigo]:[Tipo]],6,0)</f>
        <v>A</v>
      </c>
      <c r="E456" s="25" t="n">
        <f aca="false">IFERROR(Tabla2[[#This Row],[Precio de Cliente neto]]/(1+Tabla2[[#This Row],[Variacion]]),"-")</f>
        <v>5827.50609</v>
      </c>
      <c r="F456" s="26" t="n">
        <v>0.0900000020420399</v>
      </c>
    </row>
    <row r="457" customFormat="false" ht="15" hidden="false" customHeight="false" outlineLevel="0" collapsed="false">
      <c r="A457" s="17" t="n">
        <v>9835</v>
      </c>
      <c r="B457" s="17" t="s">
        <v>3479</v>
      </c>
      <c r="C457" s="23" t="n">
        <f aca="false">VLOOKUP(Tabla2[[#This Row],[Codigo]],Tabla1[[Codigo]:[Mejor Precio Neto]],4,0)</f>
        <v>20576.75669</v>
      </c>
      <c r="D457" s="24" t="str">
        <f aca="false">VLOOKUP(Tabla2[[#This Row],[Codigo]],Tabla1[[Codigo]:[Tipo]],6,0)</f>
        <v>A</v>
      </c>
      <c r="E457" s="25" t="n">
        <f aca="false">IFERROR(Tabla2[[#This Row],[Precio de Cliente neto]]/(1+Tabla2[[#This Row],[Variacion]]),"-")</f>
        <v>18877.75841</v>
      </c>
      <c r="F457" s="26" t="n">
        <v>0.0900000012236622</v>
      </c>
    </row>
    <row r="458" customFormat="false" ht="15" hidden="false" customHeight="false" outlineLevel="0" collapsed="false">
      <c r="A458" s="17" t="n">
        <v>9840</v>
      </c>
      <c r="B458" s="17" t="s">
        <v>3482</v>
      </c>
      <c r="C458" s="23" t="n">
        <f aca="false">VLOOKUP(Tabla2[[#This Row],[Codigo]],Tabla1[[Codigo]:[Mejor Precio Neto]],4,0)</f>
        <v>25599.59752</v>
      </c>
      <c r="D458" s="24" t="str">
        <f aca="false">VLOOKUP(Tabla2[[#This Row],[Codigo]],Tabla1[[Codigo]:[Tipo]],6,0)</f>
        <v>A</v>
      </c>
      <c r="E458" s="25" t="n">
        <f aca="false">IFERROR(Tabla2[[#This Row],[Precio de Cliente neto]]/(1+Tabla2[[#This Row],[Variacion]]),"-")</f>
        <v>23485.86926</v>
      </c>
      <c r="F458" s="26" t="n">
        <v>0.0900000011325959</v>
      </c>
    </row>
    <row r="459" customFormat="false" ht="15" hidden="false" customHeight="false" outlineLevel="0" collapsed="false">
      <c r="A459" s="17" t="n">
        <v>92963</v>
      </c>
      <c r="B459" s="17" t="s">
        <v>8561</v>
      </c>
      <c r="C459" s="23" t="n">
        <f aca="false">VLOOKUP(Tabla2[[#This Row],[Codigo]],Tabla1[[Codigo]:[Mejor Precio Neto]],4,0)</f>
        <v>7611.32932</v>
      </c>
      <c r="D459" s="24" t="str">
        <f aca="false">VLOOKUP(Tabla2[[#This Row],[Codigo]],Tabla1[[Codigo]:[Tipo]],6,0)</f>
        <v>A</v>
      </c>
      <c r="E459" s="25" t="n">
        <f aca="false">IFERROR(Tabla2[[#This Row],[Precio de Cliente neto]]/(1+Tabla2[[#This Row],[Variacion]]),"-")</f>
        <v>6982.87093</v>
      </c>
      <c r="F459" s="26" t="n">
        <v>0.0900000009022077</v>
      </c>
    </row>
    <row r="460" customFormat="false" ht="15" hidden="false" customHeight="false" outlineLevel="0" collapsed="false">
      <c r="A460" s="17" t="n">
        <v>92956</v>
      </c>
      <c r="B460" s="17" t="s">
        <v>8554</v>
      </c>
      <c r="C460" s="23" t="n">
        <f aca="false">VLOOKUP(Tabla2[[#This Row],[Codigo]],Tabla1[[Codigo]:[Mejor Precio Neto]],4,0)</f>
        <v>2923.57436</v>
      </c>
      <c r="D460" s="24" t="str">
        <f aca="false">VLOOKUP(Tabla2[[#This Row],[Codigo]],Tabla1[[Codigo]:[Tipo]],6,0)</f>
        <v>A</v>
      </c>
      <c r="E460" s="25" t="n">
        <f aca="false">IFERROR(Tabla2[[#This Row],[Precio de Cliente neto]]/(1+Tabla2[[#This Row],[Variacion]]),"-")</f>
        <v>2682.17831</v>
      </c>
      <c r="F460" s="26" t="n">
        <v>0.0900000007829458</v>
      </c>
    </row>
    <row r="461" customFormat="false" ht="15" hidden="false" customHeight="false" outlineLevel="0" collapsed="false">
      <c r="A461" s="17" t="n">
        <v>92937</v>
      </c>
      <c r="B461" s="17" t="s">
        <v>8540</v>
      </c>
      <c r="C461" s="23" t="n">
        <f aca="false">VLOOKUP(Tabla2[[#This Row],[Codigo]],Tabla1[[Codigo]:[Mejor Precio Neto]],4,0)</f>
        <v>7091.98154</v>
      </c>
      <c r="D461" s="24" t="str">
        <f aca="false">VLOOKUP(Tabla2[[#This Row],[Codigo]],Tabla1[[Codigo]:[Tipo]],6,0)</f>
        <v>A</v>
      </c>
      <c r="E461" s="25" t="n">
        <f aca="false">IFERROR(Tabla2[[#This Row],[Precio de Cliente neto]]/(1+Tabla2[[#This Row],[Variacion]]),"-")</f>
        <v>6506.40508</v>
      </c>
      <c r="F461" s="26" t="n">
        <v>0.0900000004303452</v>
      </c>
    </row>
    <row r="462" customFormat="false" ht="15" hidden="false" customHeight="false" outlineLevel="0" collapsed="false">
      <c r="A462" s="17" t="n">
        <v>10300</v>
      </c>
      <c r="B462" s="17" t="s">
        <v>3654</v>
      </c>
      <c r="C462" s="23" t="n">
        <f aca="false">VLOOKUP(Tabla2[[#This Row],[Codigo]],Tabla1[[Codigo]:[Mejor Precio Neto]],4,0)</f>
        <v>40857.13002</v>
      </c>
      <c r="D462" s="24" t="str">
        <f aca="false">VLOOKUP(Tabla2[[#This Row],[Codigo]],Tabla1[[Codigo]:[Tipo]],6,0)</f>
        <v>A</v>
      </c>
      <c r="E462" s="25" t="n">
        <f aca="false">IFERROR(Tabla2[[#This Row],[Precio de Cliente neto]]/(1+Tabla2[[#This Row],[Variacion]]),"-")</f>
        <v>37483.60553</v>
      </c>
      <c r="F462" s="26" t="n">
        <v>0.0899999997945768</v>
      </c>
    </row>
    <row r="463" customFormat="false" ht="15" hidden="false" customHeight="false" outlineLevel="0" collapsed="false">
      <c r="A463" s="17" t="n">
        <v>10301</v>
      </c>
      <c r="B463" s="17" t="s">
        <v>3655</v>
      </c>
      <c r="C463" s="23" t="n">
        <f aca="false">VLOOKUP(Tabla2[[#This Row],[Codigo]],Tabla1[[Codigo]:[Mejor Precio Neto]],4,0)</f>
        <v>40857.13002</v>
      </c>
      <c r="D463" s="24" t="str">
        <f aca="false">VLOOKUP(Tabla2[[#This Row],[Codigo]],Tabla1[[Codigo]:[Tipo]],6,0)</f>
        <v>A</v>
      </c>
      <c r="E463" s="25" t="n">
        <f aca="false">IFERROR(Tabla2[[#This Row],[Precio de Cliente neto]]/(1+Tabla2[[#This Row],[Variacion]]),"-")</f>
        <v>37483.60553</v>
      </c>
      <c r="F463" s="26" t="n">
        <v>0.0899999997945768</v>
      </c>
    </row>
    <row r="464" customFormat="false" ht="15" hidden="false" customHeight="false" outlineLevel="0" collapsed="false">
      <c r="A464" s="17" t="n">
        <v>92964</v>
      </c>
      <c r="B464" s="17" t="s">
        <v>8562</v>
      </c>
      <c r="C464" s="23" t="n">
        <f aca="false">VLOOKUP(Tabla2[[#This Row],[Codigo]],Tabla1[[Codigo]:[Mejor Precio Neto]],4,0)</f>
        <v>5979.48281</v>
      </c>
      <c r="D464" s="24" t="str">
        <f aca="false">VLOOKUP(Tabla2[[#This Row],[Codigo]],Tabla1[[Codigo]:[Tipo]],6,0)</f>
        <v>A</v>
      </c>
      <c r="E464" s="25" t="n">
        <f aca="false">IFERROR(Tabla2[[#This Row],[Precio de Cliente neto]]/(1+Tabla2[[#This Row],[Variacion]]),"-")</f>
        <v>5485.76406</v>
      </c>
      <c r="F464" s="26" t="n">
        <v>0.0899999971927339</v>
      </c>
    </row>
    <row r="465" customFormat="false" ht="15" hidden="false" customHeight="false" outlineLevel="0" collapsed="false">
      <c r="A465" s="17" t="n">
        <v>95968</v>
      </c>
      <c r="B465" s="17" t="s">
        <v>8595</v>
      </c>
      <c r="C465" s="23" t="n">
        <f aca="false">VLOOKUP(Tabla2[[#This Row],[Codigo]],Tabla1[[Codigo]:[Mejor Precio Neto]],4,0)</f>
        <v>7736.33616</v>
      </c>
      <c r="D465" s="24" t="str">
        <f aca="false">VLOOKUP(Tabla2[[#This Row],[Codigo]],Tabla1[[Codigo]:[Tipo]],6,0)</f>
        <v>A</v>
      </c>
      <c r="E465" s="25" t="n">
        <f aca="false">IFERROR(Tabla2[[#This Row],[Precio de Cliente neto]]/(1+Tabla2[[#This Row],[Variacion]]),"-")</f>
        <v>7097.55613</v>
      </c>
      <c r="F465" s="26" t="n">
        <v>0.0899999969426095</v>
      </c>
    </row>
    <row r="466" customFormat="false" ht="15" hidden="false" customHeight="false" outlineLevel="0" collapsed="false">
      <c r="A466" s="17" t="n">
        <v>9829</v>
      </c>
      <c r="B466" s="17" t="s">
        <v>3474</v>
      </c>
      <c r="C466" s="23" t="n">
        <f aca="false">VLOOKUP(Tabla2[[#This Row],[Codigo]],Tabla1[[Codigo]:[Mejor Precio Neto]],4,0)</f>
        <v>3347.70758</v>
      </c>
      <c r="D466" s="24" t="str">
        <f aca="false">VLOOKUP(Tabla2[[#This Row],[Codigo]],Tabla1[[Codigo]:[Tipo]],6,0)</f>
        <v>A</v>
      </c>
      <c r="E466" s="25" t="n">
        <f aca="false">IFERROR(Tabla2[[#This Row],[Precio de Cliente neto]]/(1+Tabla2[[#This Row],[Variacion]]),"-")</f>
        <v>3071.29137</v>
      </c>
      <c r="F466" s="26" t="n">
        <v>0.0899999956695739</v>
      </c>
    </row>
    <row r="467" customFormat="false" ht="15" hidden="false" customHeight="false" outlineLevel="0" collapsed="false">
      <c r="A467" s="17" t="n">
        <v>9836</v>
      </c>
      <c r="B467" s="17" t="s">
        <v>3480</v>
      </c>
      <c r="C467" s="23" t="n">
        <f aca="false">VLOOKUP(Tabla2[[#This Row],[Codigo]],Tabla1[[Codigo]:[Mejor Precio Neto]],4,0)</f>
        <v>9910.53539</v>
      </c>
      <c r="D467" s="24" t="str">
        <f aca="false">VLOOKUP(Tabla2[[#This Row],[Codigo]],Tabla1[[Codigo]:[Tipo]],6,0)</f>
        <v>A</v>
      </c>
      <c r="E467" s="25" t="n">
        <f aca="false">IFERROR(Tabla2[[#This Row],[Precio de Cliente neto]]/(1+Tabla2[[#This Row],[Variacion]]),"-")</f>
        <v>9092.23434</v>
      </c>
      <c r="F467" s="26" t="n">
        <v>0.0899999955346509</v>
      </c>
    </row>
    <row r="468" customFormat="false" ht="15" hidden="false" customHeight="false" outlineLevel="0" collapsed="false">
      <c r="A468" s="17" t="n">
        <v>9839</v>
      </c>
      <c r="B468" s="17" t="s">
        <v>3481</v>
      </c>
      <c r="C468" s="23" t="n">
        <f aca="false">VLOOKUP(Tabla2[[#This Row],[Codigo]],Tabla1[[Codigo]:[Mejor Precio Neto]],4,0)</f>
        <v>9910.53539</v>
      </c>
      <c r="D468" s="24" t="str">
        <f aca="false">VLOOKUP(Tabla2[[#This Row],[Codigo]],Tabla1[[Codigo]:[Tipo]],6,0)</f>
        <v>A</v>
      </c>
      <c r="E468" s="25" t="n">
        <f aca="false">IFERROR(Tabla2[[#This Row],[Precio de Cliente neto]]/(1+Tabla2[[#This Row],[Variacion]]),"-")</f>
        <v>9092.23434</v>
      </c>
      <c r="F468" s="26" t="n">
        <v>0.0899999955346509</v>
      </c>
    </row>
    <row r="469" customFormat="false" ht="15" hidden="false" customHeight="false" outlineLevel="0" collapsed="false">
      <c r="A469" s="17" t="n">
        <v>92969</v>
      </c>
      <c r="B469" s="17" t="s">
        <v>8566</v>
      </c>
      <c r="C469" s="23" t="n">
        <f aca="false">VLOOKUP(Tabla2[[#This Row],[Codigo]],Tabla1[[Codigo]:[Mejor Precio Neto]],4,0)</f>
        <v>10933.68794</v>
      </c>
      <c r="D469" s="24" t="str">
        <f aca="false">VLOOKUP(Tabla2[[#This Row],[Codigo]],Tabla1[[Codigo]:[Tipo]],6,0)</f>
        <v>A</v>
      </c>
      <c r="E469" s="25" t="n">
        <f aca="false">IFERROR(Tabla2[[#This Row],[Precio de Cliente neto]]/(1+Tabla2[[#This Row],[Variacion]]),"-")</f>
        <v>10030.90641</v>
      </c>
      <c r="F469" s="26" t="n">
        <v>0.0899999953244506</v>
      </c>
    </row>
    <row r="470" customFormat="false" ht="15" hidden="false" customHeight="false" outlineLevel="0" collapsed="false">
      <c r="A470" s="17" t="n">
        <v>92951</v>
      </c>
      <c r="B470" s="17" t="s">
        <v>8550</v>
      </c>
      <c r="C470" s="23" t="n">
        <f aca="false">VLOOKUP(Tabla2[[#This Row],[Codigo]],Tabla1[[Codigo]:[Mejor Precio Neto]],4,0)</f>
        <v>10345.89143</v>
      </c>
      <c r="D470" s="24" t="str">
        <f aca="false">VLOOKUP(Tabla2[[#This Row],[Codigo]],Tabla1[[Codigo]:[Tipo]],6,0)</f>
        <v>A</v>
      </c>
      <c r="E470" s="25" t="n">
        <f aca="false">IFERROR(Tabla2[[#This Row],[Precio de Cliente neto]]/(1+Tabla2[[#This Row],[Variacion]]),"-")</f>
        <v>9491.64356</v>
      </c>
      <c r="F470" s="26" t="n">
        <v>0.089999994690066</v>
      </c>
    </row>
    <row r="471" customFormat="false" ht="15" hidden="false" customHeight="false" outlineLevel="0" collapsed="false">
      <c r="A471" s="17" t="n">
        <v>8143</v>
      </c>
      <c r="B471" s="17" t="s">
        <v>2372</v>
      </c>
      <c r="C471" s="23" t="n">
        <f aca="false">VLOOKUP(Tabla2[[#This Row],[Codigo]],Tabla1[[Codigo]:[Mejor Precio Neto]],4,0)</f>
        <v>9765.7462</v>
      </c>
      <c r="D471" s="24" t="str">
        <f aca="false">VLOOKUP(Tabla2[[#This Row],[Codigo]],Tabla1[[Codigo]:[Tipo]],6,0)</f>
        <v>A</v>
      </c>
      <c r="E471" s="25" t="n">
        <f aca="false">IFERROR(Tabla2[[#This Row],[Precio de Cliente neto]]/(1+Tabla2[[#This Row],[Variacion]]),"-")</f>
        <v>8959.40024</v>
      </c>
      <c r="F471" s="26" t="n">
        <v>0.0899999931245399</v>
      </c>
    </row>
    <row r="472" customFormat="false" ht="15" hidden="false" customHeight="false" outlineLevel="0" collapsed="false">
      <c r="A472" s="17" t="n">
        <v>8144</v>
      </c>
      <c r="B472" s="17" t="s">
        <v>2373</v>
      </c>
      <c r="C472" s="23" t="n">
        <f aca="false">VLOOKUP(Tabla2[[#This Row],[Codigo]],Tabla1[[Codigo]:[Mejor Precio Neto]],4,0)</f>
        <v>9765.7462</v>
      </c>
      <c r="D472" s="24" t="str">
        <f aca="false">VLOOKUP(Tabla2[[#This Row],[Codigo]],Tabla1[[Codigo]:[Tipo]],6,0)</f>
        <v>A</v>
      </c>
      <c r="E472" s="25" t="n">
        <f aca="false">IFERROR(Tabla2[[#This Row],[Precio de Cliente neto]]/(1+Tabla2[[#This Row],[Variacion]]),"-")</f>
        <v>8959.40024</v>
      </c>
      <c r="F472" s="26" t="n">
        <v>0.0899999931245399</v>
      </c>
    </row>
    <row r="473" customFormat="false" ht="15" hidden="false" customHeight="false" outlineLevel="0" collapsed="false">
      <c r="A473" s="17" t="n">
        <v>8178</v>
      </c>
      <c r="B473" s="17" t="s">
        <v>2406</v>
      </c>
      <c r="C473" s="23" t="n">
        <f aca="false">VLOOKUP(Tabla2[[#This Row],[Codigo]],Tabla1[[Codigo]:[Mejor Precio Neto]],4,0)</f>
        <v>9765.7462</v>
      </c>
      <c r="D473" s="24" t="str">
        <f aca="false">VLOOKUP(Tabla2[[#This Row],[Codigo]],Tabla1[[Codigo]:[Tipo]],6,0)</f>
        <v>A</v>
      </c>
      <c r="E473" s="25" t="n">
        <f aca="false">IFERROR(Tabla2[[#This Row],[Precio de Cliente neto]]/(1+Tabla2[[#This Row],[Variacion]]),"-")</f>
        <v>8959.40024</v>
      </c>
      <c r="F473" s="26" t="n">
        <v>0.0899999931245399</v>
      </c>
    </row>
    <row r="474" customFormat="false" ht="15" hidden="false" customHeight="false" outlineLevel="0" collapsed="false">
      <c r="A474" s="17" t="n">
        <v>92948</v>
      </c>
      <c r="B474" s="17" t="s">
        <v>8547</v>
      </c>
      <c r="C474" s="23" t="n">
        <f aca="false">VLOOKUP(Tabla2[[#This Row],[Codigo]],Tabla1[[Codigo]:[Mejor Precio Neto]],4,0)</f>
        <v>4490.14951</v>
      </c>
      <c r="D474" s="24" t="str">
        <f aca="false">VLOOKUP(Tabla2[[#This Row],[Codigo]],Tabla1[[Codigo]:[Tipo]],6,0)</f>
        <v>A</v>
      </c>
      <c r="E474" s="25" t="n">
        <f aca="false">IFERROR(Tabla2[[#This Row],[Precio de Cliente neto]]/(1+Tabla2[[#This Row],[Variacion]]),"-")</f>
        <v>4119.40326</v>
      </c>
      <c r="F474" s="26" t="n">
        <v>0.0899999894644936</v>
      </c>
    </row>
    <row r="475" customFormat="false" ht="15" hidden="false" customHeight="false" outlineLevel="0" collapsed="false">
      <c r="A475" s="17" t="n">
        <v>92935</v>
      </c>
      <c r="B475" s="17" t="s">
        <v>8538</v>
      </c>
      <c r="C475" s="23" t="n">
        <f aca="false">VLOOKUP(Tabla2[[#This Row],[Codigo]],Tabla1[[Codigo]:[Mejor Precio Neto]],4,0)</f>
        <v>3717.88837</v>
      </c>
      <c r="D475" s="24" t="str">
        <f aca="false">VLOOKUP(Tabla2[[#This Row],[Codigo]],Tabla1[[Codigo]:[Tipo]],6,0)</f>
        <v>A</v>
      </c>
      <c r="E475" s="25" t="n">
        <f aca="false">IFERROR(Tabla2[[#This Row],[Precio de Cliente neto]]/(1+Tabla2[[#This Row],[Variacion]]),"-")</f>
        <v>3410.9068</v>
      </c>
      <c r="F475" s="26" t="n">
        <v>0.0899999876865589</v>
      </c>
    </row>
    <row r="476" customFormat="false" ht="15" hidden="false" customHeight="false" outlineLevel="0" collapsed="false">
      <c r="A476" s="17" t="n">
        <v>92962</v>
      </c>
      <c r="B476" s="17" t="s">
        <v>8560</v>
      </c>
      <c r="C476" s="23" t="n">
        <f aca="false">VLOOKUP(Tabla2[[#This Row],[Codigo]],Tabla1[[Codigo]:[Mejor Precio Neto]],4,0)</f>
        <v>6473.0631</v>
      </c>
      <c r="D476" s="24" t="str">
        <f aca="false">VLOOKUP(Tabla2[[#This Row],[Codigo]],Tabla1[[Codigo]:[Tipo]],6,0)</f>
        <v>A</v>
      </c>
      <c r="E476" s="25" t="n">
        <f aca="false">IFERROR(Tabla2[[#This Row],[Precio de Cliente neto]]/(1+Tabla2[[#This Row],[Variacion]]),"-")</f>
        <v>5938.59007</v>
      </c>
      <c r="F476" s="26" t="n">
        <v>0.0899999871518324</v>
      </c>
    </row>
    <row r="477" customFormat="false" ht="15" hidden="false" customHeight="false" outlineLevel="0" collapsed="false">
      <c r="A477" s="17" t="n">
        <v>92936</v>
      </c>
      <c r="B477" s="17" t="s">
        <v>8539</v>
      </c>
      <c r="C477" s="23" t="n">
        <f aca="false">VLOOKUP(Tabla2[[#This Row],[Codigo]],Tabla1[[Codigo]:[Mejor Precio Neto]],4,0)</f>
        <v>5123.51784</v>
      </c>
      <c r="D477" s="24" t="str">
        <f aca="false">VLOOKUP(Tabla2[[#This Row],[Codigo]],Tabla1[[Codigo]:[Tipo]],6,0)</f>
        <v>A</v>
      </c>
      <c r="E477" s="25" t="n">
        <f aca="false">IFERROR(Tabla2[[#This Row],[Precio de Cliente neto]]/(1+Tabla2[[#This Row],[Variacion]]),"-")</f>
        <v>4700.47515</v>
      </c>
      <c r="F477" s="26" t="n">
        <v>0.0899999843632831</v>
      </c>
    </row>
    <row r="478" customFormat="false" ht="15" hidden="false" customHeight="false" outlineLevel="0" collapsed="false">
      <c r="A478" s="17" t="n">
        <v>95964</v>
      </c>
      <c r="B478" s="17" t="s">
        <v>8591</v>
      </c>
      <c r="C478" s="23" t="n">
        <f aca="false">VLOOKUP(Tabla2[[#This Row],[Codigo]],Tabla1[[Codigo]:[Mejor Precio Neto]],4,0)</f>
        <v>5123.51784</v>
      </c>
      <c r="D478" s="24" t="str">
        <f aca="false">VLOOKUP(Tabla2[[#This Row],[Codigo]],Tabla1[[Codigo]:[Tipo]],6,0)</f>
        <v>A</v>
      </c>
      <c r="E478" s="25" t="n">
        <f aca="false">IFERROR(Tabla2[[#This Row],[Precio de Cliente neto]]/(1+Tabla2[[#This Row],[Variacion]]),"-")</f>
        <v>4700.47515</v>
      </c>
      <c r="F478" s="26" t="n">
        <v>0.0899999843632831</v>
      </c>
    </row>
    <row r="479" customFormat="false" ht="15" hidden="false" customHeight="false" outlineLevel="0" collapsed="false">
      <c r="A479" s="17" t="n">
        <v>95965</v>
      </c>
      <c r="B479" s="17" t="s">
        <v>8592</v>
      </c>
      <c r="C479" s="23" t="n">
        <f aca="false">VLOOKUP(Tabla2[[#This Row],[Codigo]],Tabla1[[Codigo]:[Mejor Precio Neto]],4,0)</f>
        <v>5123.51784</v>
      </c>
      <c r="D479" s="24" t="str">
        <f aca="false">VLOOKUP(Tabla2[[#This Row],[Codigo]],Tabla1[[Codigo]:[Tipo]],6,0)</f>
        <v>A</v>
      </c>
      <c r="E479" s="25" t="n">
        <f aca="false">IFERROR(Tabla2[[#This Row],[Precio de Cliente neto]]/(1+Tabla2[[#This Row],[Variacion]]),"-")</f>
        <v>4700.47515</v>
      </c>
      <c r="F479" s="26" t="n">
        <v>0.0899999843632831</v>
      </c>
    </row>
    <row r="480" customFormat="false" ht="15" hidden="false" customHeight="false" outlineLevel="0" collapsed="false">
      <c r="A480" s="17" t="n">
        <v>95966</v>
      </c>
      <c r="B480" s="17" t="s">
        <v>8593</v>
      </c>
      <c r="C480" s="23" t="n">
        <f aca="false">VLOOKUP(Tabla2[[#This Row],[Codigo]],Tabla1[[Codigo]:[Mejor Precio Neto]],4,0)</f>
        <v>5123.51784</v>
      </c>
      <c r="D480" s="24" t="str">
        <f aca="false">VLOOKUP(Tabla2[[#This Row],[Codigo]],Tabla1[[Codigo]:[Tipo]],6,0)</f>
        <v>A</v>
      </c>
      <c r="E480" s="25" t="n">
        <f aca="false">IFERROR(Tabla2[[#This Row],[Precio de Cliente neto]]/(1+Tabla2[[#This Row],[Variacion]]),"-")</f>
        <v>4700.47515</v>
      </c>
      <c r="F480" s="26" t="n">
        <v>0.0899999843632831</v>
      </c>
    </row>
    <row r="481" customFormat="false" ht="15" hidden="false" customHeight="false" outlineLevel="0" collapsed="false">
      <c r="A481" s="17" t="n">
        <v>95962</v>
      </c>
      <c r="B481" s="17" t="s">
        <v>8589</v>
      </c>
      <c r="C481" s="23" t="n">
        <f aca="false">VLOOKUP(Tabla2[[#This Row],[Codigo]],Tabla1[[Codigo]:[Mejor Precio Neto]],4,0)</f>
        <v>1879.90684</v>
      </c>
      <c r="D481" s="24" t="str">
        <f aca="false">VLOOKUP(Tabla2[[#This Row],[Codigo]],Tabla1[[Codigo]:[Tipo]],6,0)</f>
        <v>A</v>
      </c>
      <c r="E481" s="25" t="n">
        <f aca="false">IFERROR(Tabla2[[#This Row],[Precio de Cliente neto]]/(1+Tabla2[[#This Row],[Variacion]]),"-")</f>
        <v>1724.6852</v>
      </c>
      <c r="F481" s="26" t="n">
        <v>0.0899999837651533</v>
      </c>
    </row>
    <row r="482" customFormat="false" ht="15" hidden="false" customHeight="false" outlineLevel="0" collapsed="false">
      <c r="A482" s="17" t="n">
        <v>92950</v>
      </c>
      <c r="B482" s="17" t="s">
        <v>8549</v>
      </c>
      <c r="C482" s="23" t="n">
        <f aca="false">VLOOKUP(Tabla2[[#This Row],[Codigo]],Tabla1[[Codigo]:[Mejor Precio Neto]],4,0)</f>
        <v>9604.47614</v>
      </c>
      <c r="D482" s="24" t="str">
        <f aca="false">VLOOKUP(Tabla2[[#This Row],[Codigo]],Tabla1[[Codigo]:[Tipo]],6,0)</f>
        <v>A</v>
      </c>
      <c r="E482" s="25" t="n">
        <f aca="false">IFERROR(Tabla2[[#This Row],[Precio de Cliente neto]]/(1+Tabla2[[#This Row],[Variacion]]),"-")</f>
        <v>8811.44614</v>
      </c>
      <c r="F482" s="26" t="n">
        <v>0.0899999826816169</v>
      </c>
    </row>
    <row r="483" customFormat="false" ht="15" hidden="false" customHeight="false" outlineLevel="0" collapsed="false">
      <c r="A483" s="17" t="n">
        <v>9808</v>
      </c>
      <c r="B483" s="17" t="s">
        <v>3453</v>
      </c>
      <c r="C483" s="23" t="n">
        <f aca="false">VLOOKUP(Tabla2[[#This Row],[Codigo]],Tabla1[[Codigo]:[Mejor Precio Neto]],4,0)</f>
        <v>4563.8145</v>
      </c>
      <c r="D483" s="24" t="str">
        <f aca="false">VLOOKUP(Tabla2[[#This Row],[Codigo]],Tabla1[[Codigo]:[Tipo]],6,0)</f>
        <v>A</v>
      </c>
      <c r="E483" s="25" t="n">
        <f aca="false">IFERROR(Tabla2[[#This Row],[Precio de Cliente neto]]/(1+Tabla2[[#This Row],[Variacion]]),"-")</f>
        <v>4186.98588</v>
      </c>
      <c r="F483" s="26" t="n">
        <v>0.0899999739191859</v>
      </c>
    </row>
    <row r="484" customFormat="false" ht="15" hidden="false" customHeight="false" outlineLevel="0" collapsed="false">
      <c r="A484" s="17" t="n">
        <v>92958</v>
      </c>
      <c r="B484" s="17" t="s">
        <v>8556</v>
      </c>
      <c r="C484" s="23" t="n">
        <f aca="false">VLOOKUP(Tabla2[[#This Row],[Codigo]],Tabla1[[Codigo]:[Mejor Precio Neto]],4,0)</f>
        <v>3037.13683</v>
      </c>
      <c r="D484" s="24" t="str">
        <f aca="false">VLOOKUP(Tabla2[[#This Row],[Codigo]],Tabla1[[Codigo]:[Tipo]],6,0)</f>
        <v>A</v>
      </c>
      <c r="E484" s="25" t="n">
        <f aca="false">IFERROR(Tabla2[[#This Row],[Precio de Cliente neto]]/(1+Tabla2[[#This Row],[Variacion]]),"-")</f>
        <v>2786.36414</v>
      </c>
      <c r="F484" s="26" t="n">
        <v>0.0899999703556333</v>
      </c>
    </row>
    <row r="485" customFormat="false" ht="15" hidden="false" customHeight="false" outlineLevel="0" collapsed="false">
      <c r="A485" s="17" t="n">
        <v>92961</v>
      </c>
      <c r="B485" s="17" t="s">
        <v>8559</v>
      </c>
      <c r="C485" s="23" t="n">
        <f aca="false">VLOOKUP(Tabla2[[#This Row],[Codigo]],Tabla1[[Codigo]:[Mejor Precio Neto]],4,0)</f>
        <v>4999.38915</v>
      </c>
      <c r="D485" s="24" t="str">
        <f aca="false">VLOOKUP(Tabla2[[#This Row],[Codigo]],Tabla1[[Codigo]:[Tipo]],6,0)</f>
        <v>A</v>
      </c>
      <c r="E485" s="25" t="n">
        <f aca="false">IFERROR(Tabla2[[#This Row],[Precio de Cliente neto]]/(1+Tabla2[[#This Row],[Variacion]]),"-")</f>
        <v>4586.59572</v>
      </c>
      <c r="F485" s="26" t="n">
        <v>0.0899999597086791</v>
      </c>
    </row>
    <row r="486" customFormat="false" ht="15" hidden="false" customHeight="false" outlineLevel="0" collapsed="false">
      <c r="A486" s="17" t="n">
        <v>8465</v>
      </c>
      <c r="B486" s="17" t="s">
        <v>2591</v>
      </c>
      <c r="C486" s="23" t="n">
        <f aca="false">VLOOKUP(Tabla2[[#This Row],[Codigo]],Tabla1[[Codigo]:[Mejor Precio Neto]],4,0)</f>
        <v>1520.71346</v>
      </c>
      <c r="D486" s="24" t="str">
        <f aca="false">VLOOKUP(Tabla2[[#This Row],[Codigo]],Tabla1[[Codigo]:[Tipo]],6,0)</f>
        <v>A</v>
      </c>
      <c r="E486" s="25" t="n">
        <f aca="false">IFERROR(Tabla2[[#This Row],[Precio de Cliente neto]]/(1+Tabla2[[#This Row],[Variacion]]),"-")</f>
        <v>1395.15005</v>
      </c>
      <c r="F486" s="26" t="n">
        <v>0.0899999322653502</v>
      </c>
    </row>
    <row r="487" customFormat="false" ht="15" hidden="false" customHeight="false" outlineLevel="0" collapsed="false">
      <c r="A487" s="17" t="n">
        <v>8082</v>
      </c>
      <c r="B487" s="17" t="s">
        <v>2330</v>
      </c>
      <c r="C487" s="23" t="n">
        <f aca="false">VLOOKUP(Tabla2[[#This Row],[Codigo]],Tabla1[[Codigo]:[Mejor Precio Neto]],4,0)</f>
        <v>1083.85508</v>
      </c>
      <c r="D487" s="24" t="str">
        <f aca="false">VLOOKUP(Tabla2[[#This Row],[Codigo]],Tabla1[[Codigo]:[Tipo]],6,0)</f>
        <v>A</v>
      </c>
      <c r="E487" s="25" t="n">
        <f aca="false">IFERROR(Tabla2[[#This Row],[Precio de Cliente neto]]/(1+Tabla2[[#This Row],[Variacion]]),"-")</f>
        <v>994.36253</v>
      </c>
      <c r="F487" s="26" t="n">
        <v>0.0899999218594851</v>
      </c>
    </row>
    <row r="488" customFormat="false" ht="15" hidden="false" customHeight="false" outlineLevel="0" collapsed="false">
      <c r="A488" s="17" t="n">
        <v>95961</v>
      </c>
      <c r="B488" s="17" t="s">
        <v>8588</v>
      </c>
      <c r="C488" s="23" t="n">
        <f aca="false">VLOOKUP(Tabla2[[#This Row],[Codigo]],Tabla1[[Codigo]:[Mejor Precio Neto]],4,0)</f>
        <v>1466.62894</v>
      </c>
      <c r="D488" s="24" t="str">
        <f aca="false">VLOOKUP(Tabla2[[#This Row],[Codigo]],Tabla1[[Codigo]:[Tipo]],6,0)</f>
        <v>A</v>
      </c>
      <c r="E488" s="25" t="n">
        <f aca="false">IFERROR(Tabla2[[#This Row],[Precio de Cliente neto]]/(1+Tabla2[[#This Row],[Variacion]]),"-")</f>
        <v>1345.53125</v>
      </c>
      <c r="F488" s="26" t="n">
        <v>0.0899999089578931</v>
      </c>
    </row>
    <row r="489" customFormat="false" ht="15" hidden="false" customHeight="false" outlineLevel="0" collapsed="false">
      <c r="A489" s="17" t="n">
        <v>8461</v>
      </c>
      <c r="B489" s="17" t="s">
        <v>2588</v>
      </c>
      <c r="C489" s="23" t="n">
        <f aca="false">VLOOKUP(Tabla2[[#This Row],[Codigo]],Tabla1[[Codigo]:[Mejor Precio Neto]],4,0)</f>
        <v>644.49777</v>
      </c>
      <c r="D489" s="24" t="str">
        <f aca="false">VLOOKUP(Tabla2[[#This Row],[Codigo]],Tabla1[[Codigo]:[Tipo]],6,0)</f>
        <v>A</v>
      </c>
      <c r="E489" s="25" t="n">
        <f aca="false">IFERROR(Tabla2[[#This Row],[Precio de Cliente neto]]/(1+Tabla2[[#This Row],[Variacion]]),"-")</f>
        <v>591.28244</v>
      </c>
      <c r="F489" s="26" t="n">
        <v>0.0899998484649738</v>
      </c>
    </row>
    <row r="490" customFormat="false" ht="15" hidden="false" customHeight="false" outlineLevel="0" collapsed="false">
      <c r="A490" s="17" t="n">
        <v>8463</v>
      </c>
      <c r="B490" s="17" t="s">
        <v>2590</v>
      </c>
      <c r="C490" s="23" t="n">
        <f aca="false">VLOOKUP(Tabla2[[#This Row],[Codigo]],Tabla1[[Codigo]:[Mejor Precio Neto]],4,0)</f>
        <v>644.49777</v>
      </c>
      <c r="D490" s="24" t="str">
        <f aca="false">VLOOKUP(Tabla2[[#This Row],[Codigo]],Tabla1[[Codigo]:[Tipo]],6,0)</f>
        <v>A</v>
      </c>
      <c r="E490" s="25" t="n">
        <f aca="false">IFERROR(Tabla2[[#This Row],[Precio de Cliente neto]]/(1+Tabla2[[#This Row],[Variacion]]),"-")</f>
        <v>591.28244</v>
      </c>
      <c r="F490" s="26" t="n">
        <v>0.0899998484649738</v>
      </c>
    </row>
    <row r="491" customFormat="false" ht="15" hidden="false" customHeight="false" outlineLevel="0" collapsed="false">
      <c r="A491" s="17" t="n">
        <v>7597</v>
      </c>
      <c r="B491" s="17" t="s">
        <v>2222</v>
      </c>
      <c r="C491" s="23" t="n">
        <f aca="false">VLOOKUP(Tabla2[[#This Row],[Codigo]],Tabla1[[Codigo]:[Mejor Precio Neto]],4,0)</f>
        <v>721.08001</v>
      </c>
      <c r="D491" s="24" t="str">
        <f aca="false">VLOOKUP(Tabla2[[#This Row],[Codigo]],Tabla1[[Codigo]:[Tipo]],6,0)</f>
        <v>A</v>
      </c>
      <c r="E491" s="25" t="n">
        <f aca="false">IFERROR(Tabla2[[#This Row],[Precio de Cliente neto]]/(1+Tabla2[[#This Row],[Variacion]]),"-")</f>
        <v>661.9949</v>
      </c>
      <c r="F491" s="26" t="n">
        <v>0.0892531196237312</v>
      </c>
    </row>
    <row r="492" customFormat="false" ht="15" hidden="false" customHeight="false" outlineLevel="0" collapsed="false">
      <c r="A492" s="17" t="n">
        <v>7546</v>
      </c>
      <c r="B492" s="17" t="s">
        <v>2187</v>
      </c>
      <c r="C492" s="23" t="n">
        <f aca="false">VLOOKUP(Tabla2[[#This Row],[Codigo]],Tabla1[[Codigo]:[Mejor Precio Neto]],4,0)</f>
        <v>1045.44545</v>
      </c>
      <c r="D492" s="24" t="str">
        <f aca="false">VLOOKUP(Tabla2[[#This Row],[Codigo]],Tabla1[[Codigo]:[Tipo]],6,0)</f>
        <v>A</v>
      </c>
      <c r="E492" s="25" t="n">
        <f aca="false">IFERROR(Tabla2[[#This Row],[Precio de Cliente neto]]/(1+Tabla2[[#This Row],[Variacion]]),"-")</f>
        <v>959.8323</v>
      </c>
      <c r="F492" s="26" t="n">
        <v>0.0891959460001501</v>
      </c>
    </row>
    <row r="493" customFormat="false" ht="15" hidden="false" customHeight="false" outlineLevel="0" collapsed="false">
      <c r="A493" s="17" t="n">
        <v>7570</v>
      </c>
      <c r="B493" s="17" t="s">
        <v>2200</v>
      </c>
      <c r="C493" s="23" t="n">
        <f aca="false">VLOOKUP(Tabla2[[#This Row],[Codigo]],Tabla1[[Codigo]:[Mejor Precio Neto]],4,0)</f>
        <v>757.25461</v>
      </c>
      <c r="D493" s="24" t="str">
        <f aca="false">VLOOKUP(Tabla2[[#This Row],[Codigo]],Tabla1[[Codigo]:[Tipo]],6,0)</f>
        <v>A</v>
      </c>
      <c r="E493" s="25" t="n">
        <f aca="false">IFERROR(Tabla2[[#This Row],[Precio de Cliente neto]]/(1+Tabla2[[#This Row],[Variacion]]),"-")</f>
        <v>696.96361</v>
      </c>
      <c r="F493" s="26" t="n">
        <v>0.0865052337524481</v>
      </c>
    </row>
    <row r="494" customFormat="false" ht="15" hidden="false" customHeight="false" outlineLevel="0" collapsed="false">
      <c r="A494" s="17" t="n">
        <v>20267</v>
      </c>
      <c r="B494" s="17" t="s">
        <v>4822</v>
      </c>
      <c r="C494" s="23" t="n">
        <f aca="false">VLOOKUP(Tabla2[[#This Row],[Codigo]],Tabla1[[Codigo]:[Mejor Precio Neto]],4,0)</f>
        <v>480.57632</v>
      </c>
      <c r="D494" s="24" t="str">
        <f aca="false">VLOOKUP(Tabla2[[#This Row],[Codigo]],Tabla1[[Codigo]:[Tipo]],6,0)</f>
        <v>A</v>
      </c>
      <c r="E494" s="25" t="n">
        <f aca="false">IFERROR(Tabla2[[#This Row],[Precio de Cliente neto]]/(1+Tabla2[[#This Row],[Variacion]]),"-")</f>
        <v>444.15308</v>
      </c>
      <c r="F494" s="26" t="n">
        <v>0.0820060507066618</v>
      </c>
    </row>
    <row r="495" customFormat="false" ht="15" hidden="false" customHeight="false" outlineLevel="0" collapsed="false">
      <c r="A495" s="17" t="n">
        <v>7151</v>
      </c>
      <c r="B495" s="17" t="s">
        <v>2084</v>
      </c>
      <c r="C495" s="23" t="n">
        <f aca="false">VLOOKUP(Tabla2[[#This Row],[Codigo]],Tabla1[[Codigo]:[Mejor Precio Neto]],4,0)</f>
        <v>282.32337</v>
      </c>
      <c r="D495" s="24" t="str">
        <f aca="false">VLOOKUP(Tabla2[[#This Row],[Codigo]],Tabla1[[Codigo]:[Tipo]],6,0)</f>
        <v>A</v>
      </c>
      <c r="E495" s="25" t="n">
        <f aca="false">IFERROR(Tabla2[[#This Row],[Precio de Cliente neto]]/(1+Tabla2[[#This Row],[Variacion]]),"-")</f>
        <v>261.01523</v>
      </c>
      <c r="F495" s="26" t="n">
        <v>0.0816356195000576</v>
      </c>
    </row>
    <row r="496" customFormat="false" ht="15" hidden="false" customHeight="false" outlineLevel="0" collapsed="false">
      <c r="A496" s="17" t="n">
        <v>8913</v>
      </c>
      <c r="B496" s="17" t="s">
        <v>2900</v>
      </c>
      <c r="C496" s="23" t="n">
        <f aca="false">VLOOKUP(Tabla2[[#This Row],[Codigo]],Tabla1[[Codigo]:[Mejor Precio Neto]],4,0)</f>
        <v>733.56374</v>
      </c>
      <c r="D496" s="24" t="str">
        <f aca="false">VLOOKUP(Tabla2[[#This Row],[Codigo]],Tabla1[[Codigo]:[Tipo]],6,0)</f>
        <v>A</v>
      </c>
      <c r="E496" s="25" t="n">
        <f aca="false">IFERROR(Tabla2[[#This Row],[Precio de Cliente neto]]/(1+Tabla2[[#This Row],[Variacion]]),"-")</f>
        <v>678.3252</v>
      </c>
      <c r="F496" s="26" t="n">
        <v>0.0814337135049679</v>
      </c>
    </row>
    <row r="497" customFormat="false" ht="15" hidden="false" customHeight="false" outlineLevel="0" collapsed="false">
      <c r="A497" s="17" t="n">
        <v>20266</v>
      </c>
      <c r="B497" s="17" t="s">
        <v>4821</v>
      </c>
      <c r="C497" s="23" t="n">
        <f aca="false">VLOOKUP(Tabla2[[#This Row],[Codigo]],Tabla1[[Codigo]:[Mejor Precio Neto]],4,0)</f>
        <v>764.72963</v>
      </c>
      <c r="D497" s="24" t="str">
        <f aca="false">VLOOKUP(Tabla2[[#This Row],[Codigo]],Tabla1[[Codigo]:[Tipo]],6,0)</f>
        <v>A</v>
      </c>
      <c r="E497" s="25" t="n">
        <f aca="false">IFERROR(Tabla2[[#This Row],[Precio de Cliente neto]]/(1+Tabla2[[#This Row],[Variacion]]),"-")</f>
        <v>707.35476</v>
      </c>
      <c r="F497" s="26" t="n">
        <v>0.0811118737647287</v>
      </c>
    </row>
    <row r="498" customFormat="false" ht="15" hidden="false" customHeight="false" outlineLevel="0" collapsed="false">
      <c r="A498" s="17" t="n">
        <v>20272</v>
      </c>
      <c r="B498" s="17" t="s">
        <v>4827</v>
      </c>
      <c r="C498" s="23" t="n">
        <f aca="false">VLOOKUP(Tabla2[[#This Row],[Codigo]],Tabla1[[Codigo]:[Mejor Precio Neto]],4,0)</f>
        <v>764.72963</v>
      </c>
      <c r="D498" s="24" t="str">
        <f aca="false">VLOOKUP(Tabla2[[#This Row],[Codigo]],Tabla1[[Codigo]:[Tipo]],6,0)</f>
        <v>A</v>
      </c>
      <c r="E498" s="25" t="n">
        <f aca="false">IFERROR(Tabla2[[#This Row],[Precio de Cliente neto]]/(1+Tabla2[[#This Row],[Variacion]]),"-")</f>
        <v>707.35476</v>
      </c>
      <c r="F498" s="26" t="n">
        <v>0.0811118737647287</v>
      </c>
    </row>
    <row r="499" customFormat="false" ht="15" hidden="false" customHeight="false" outlineLevel="0" collapsed="false">
      <c r="A499" s="17" t="n">
        <v>20271</v>
      </c>
      <c r="B499" s="17" t="s">
        <v>4826</v>
      </c>
      <c r="C499" s="23" t="n">
        <f aca="false">VLOOKUP(Tabla2[[#This Row],[Codigo]],Tabla1[[Codigo]:[Mejor Precio Neto]],4,0)</f>
        <v>1348.0775</v>
      </c>
      <c r="D499" s="24" t="str">
        <f aca="false">VLOOKUP(Tabla2[[#This Row],[Codigo]],Tabla1[[Codigo]:[Tipo]],6,0)</f>
        <v>A</v>
      </c>
      <c r="E499" s="25" t="n">
        <f aca="false">IFERROR(Tabla2[[#This Row],[Precio de Cliente neto]]/(1+Tabla2[[#This Row],[Variacion]]),"-")</f>
        <v>1247.3055</v>
      </c>
      <c r="F499" s="26" t="n">
        <v>0.0807917547064452</v>
      </c>
    </row>
    <row r="500" customFormat="false" ht="15" hidden="false" customHeight="false" outlineLevel="0" collapsed="false">
      <c r="A500" s="17" t="n">
        <v>20248</v>
      </c>
      <c r="B500" s="17" t="s">
        <v>4805</v>
      </c>
      <c r="C500" s="23" t="n">
        <f aca="false">VLOOKUP(Tabla2[[#This Row],[Codigo]],Tabla1[[Codigo]:[Mejor Precio Neto]],4,0)</f>
        <v>655.72136</v>
      </c>
      <c r="D500" s="24" t="str">
        <f aca="false">VLOOKUP(Tabla2[[#This Row],[Codigo]],Tabla1[[Codigo]:[Tipo]],6,0)</f>
        <v>A</v>
      </c>
      <c r="E500" s="25" t="n">
        <f aca="false">IFERROR(Tabla2[[#This Row],[Precio de Cliente neto]]/(1+Tabla2[[#This Row],[Variacion]]),"-")</f>
        <v>606.71877</v>
      </c>
      <c r="F500" s="26" t="n">
        <v>0.080766563394767</v>
      </c>
    </row>
    <row r="501" customFormat="false" ht="15" hidden="false" customHeight="false" outlineLevel="0" collapsed="false">
      <c r="A501" s="17" t="n">
        <v>20224</v>
      </c>
      <c r="B501" s="17" t="s">
        <v>4781</v>
      </c>
      <c r="C501" s="23" t="n">
        <f aca="false">VLOOKUP(Tabla2[[#This Row],[Codigo]],Tabla1[[Codigo]:[Mejor Precio Neto]],4,0)</f>
        <v>827.82077</v>
      </c>
      <c r="D501" s="24" t="str">
        <f aca="false">VLOOKUP(Tabla2[[#This Row],[Codigo]],Tabla1[[Codigo]:[Tipo]],6,0)</f>
        <v>A</v>
      </c>
      <c r="E501" s="25" t="n">
        <f aca="false">IFERROR(Tabla2[[#This Row],[Precio de Cliente neto]]/(1+Tabla2[[#This Row],[Variacion]]),"-")</f>
        <v>766.03338</v>
      </c>
      <c r="F501" s="26" t="n">
        <v>0.080658874160288</v>
      </c>
    </row>
    <row r="502" customFormat="false" ht="15" hidden="false" customHeight="false" outlineLevel="0" collapsed="false">
      <c r="A502" s="17" t="n">
        <v>20227</v>
      </c>
      <c r="B502" s="17" t="s">
        <v>4784</v>
      </c>
      <c r="C502" s="23" t="n">
        <f aca="false">VLOOKUP(Tabla2[[#This Row],[Codigo]],Tabla1[[Codigo]:[Mejor Precio Neto]],4,0)</f>
        <v>827.82077</v>
      </c>
      <c r="D502" s="24" t="str">
        <f aca="false">VLOOKUP(Tabla2[[#This Row],[Codigo]],Tabla1[[Codigo]:[Tipo]],6,0)</f>
        <v>A</v>
      </c>
      <c r="E502" s="25" t="n">
        <f aca="false">IFERROR(Tabla2[[#This Row],[Precio de Cliente neto]]/(1+Tabla2[[#This Row],[Variacion]]),"-")</f>
        <v>766.03338</v>
      </c>
      <c r="F502" s="26" t="n">
        <v>0.080658874160288</v>
      </c>
    </row>
    <row r="503" customFormat="false" ht="15" hidden="false" customHeight="false" outlineLevel="0" collapsed="false">
      <c r="A503" s="17" t="n">
        <v>8827</v>
      </c>
      <c r="B503" s="17" t="s">
        <v>2853</v>
      </c>
      <c r="C503" s="23" t="n">
        <f aca="false">VLOOKUP(Tabla2[[#This Row],[Codigo]],Tabla1[[Codigo]:[Mejor Precio Neto]],4,0)</f>
        <v>1181.60049</v>
      </c>
      <c r="D503" s="24" t="str">
        <f aca="false">VLOOKUP(Tabla2[[#This Row],[Codigo]],Tabla1[[Codigo]:[Tipo]],6,0)</f>
        <v>A</v>
      </c>
      <c r="E503" s="25" t="n">
        <f aca="false">IFERROR(Tabla2[[#This Row],[Precio de Cliente neto]]/(1+Tabla2[[#This Row],[Variacion]]),"-")</f>
        <v>1093.44865</v>
      </c>
      <c r="F503" s="26" t="n">
        <v>0.0806181799209318</v>
      </c>
    </row>
    <row r="504" customFormat="false" ht="15" hidden="false" customHeight="false" outlineLevel="0" collapsed="false">
      <c r="A504" s="17" t="n">
        <v>40090</v>
      </c>
      <c r="B504" s="17" t="s">
        <v>5972</v>
      </c>
      <c r="C504" s="23" t="n">
        <f aca="false">VLOOKUP(Tabla2[[#This Row],[Codigo]],Tabla1[[Codigo]:[Mejor Precio Neto]],4,0)</f>
        <v>714.77119</v>
      </c>
      <c r="D504" s="24" t="str">
        <f aca="false">VLOOKUP(Tabla2[[#This Row],[Codigo]],Tabla1[[Codigo]:[Tipo]],6,0)</f>
        <v>A</v>
      </c>
      <c r="E504" s="25" t="n">
        <f aca="false">IFERROR(Tabla2[[#This Row],[Precio de Cliente neto]]/(1+Tabla2[[#This Row],[Variacion]]),"-")</f>
        <v>661.46052</v>
      </c>
      <c r="F504" s="26" t="n">
        <v>0.0805953921482723</v>
      </c>
    </row>
    <row r="505" customFormat="false" ht="15" hidden="false" customHeight="false" outlineLevel="0" collapsed="false">
      <c r="A505" s="17" t="n">
        <v>8654</v>
      </c>
      <c r="B505" s="17" t="s">
        <v>2759</v>
      </c>
      <c r="C505" s="23" t="n">
        <f aca="false">VLOOKUP(Tabla2[[#This Row],[Codigo]],Tabla1[[Codigo]:[Mejor Precio Neto]],4,0)</f>
        <v>1535.77998</v>
      </c>
      <c r="D505" s="24" t="str">
        <f aca="false">VLOOKUP(Tabla2[[#This Row],[Codigo]],Tabla1[[Codigo]:[Tipo]],6,0)</f>
        <v>A</v>
      </c>
      <c r="E505" s="25" t="n">
        <f aca="false">IFERROR(Tabla2[[#This Row],[Precio de Cliente neto]]/(1+Tabla2[[#This Row],[Variacion]]),"-")</f>
        <v>1421.39123</v>
      </c>
      <c r="F505" s="26" t="n">
        <v>0.0804766116363331</v>
      </c>
    </row>
    <row r="506" customFormat="false" ht="15" hidden="false" customHeight="false" outlineLevel="0" collapsed="false">
      <c r="A506" s="17" t="n">
        <v>20323</v>
      </c>
      <c r="B506" s="17" t="s">
        <v>4877</v>
      </c>
      <c r="C506" s="23" t="n">
        <f aca="false">VLOOKUP(Tabla2[[#This Row],[Codigo]],Tabla1[[Codigo]:[Mejor Precio Neto]],4,0)</f>
        <v>1855.71596</v>
      </c>
      <c r="D506" s="24" t="str">
        <f aca="false">VLOOKUP(Tabla2[[#This Row],[Codigo]],Tabla1[[Codigo]:[Tipo]],6,0)</f>
        <v>A</v>
      </c>
      <c r="E506" s="25" t="n">
        <f aca="false">IFERROR(Tabla2[[#This Row],[Precio de Cliente neto]]/(1+Tabla2[[#This Row],[Variacion]]),"-")</f>
        <v>1717.58524</v>
      </c>
      <c r="F506" s="26" t="n">
        <v>0.0804214642645624</v>
      </c>
    </row>
    <row r="507" customFormat="false" ht="15" hidden="false" customHeight="false" outlineLevel="0" collapsed="false">
      <c r="A507" s="17" t="n">
        <v>414</v>
      </c>
      <c r="B507" s="17" t="s">
        <v>153</v>
      </c>
      <c r="C507" s="23" t="n">
        <f aca="false">VLOOKUP(Tabla2[[#This Row],[Codigo]],Tabla1[[Codigo]:[Mejor Precio Neto]],4,0)</f>
        <v>898.06136</v>
      </c>
      <c r="D507" s="24" t="str">
        <f aca="false">VLOOKUP(Tabla2[[#This Row],[Codigo]],Tabla1[[Codigo]:[Tipo]],6,0)</f>
        <v>A</v>
      </c>
      <c r="E507" s="25" t="n">
        <f aca="false">IFERROR(Tabla2[[#This Row],[Precio de Cliente neto]]/(1+Tabla2[[#This Row],[Variacion]]),"-")</f>
        <v>831.21444</v>
      </c>
      <c r="F507" s="26" t="n">
        <v>0.0804207876850647</v>
      </c>
    </row>
    <row r="508" customFormat="false" ht="15" hidden="false" customHeight="false" outlineLevel="0" collapsed="false">
      <c r="A508" s="17" t="n">
        <v>8914</v>
      </c>
      <c r="B508" s="17" t="s">
        <v>2901</v>
      </c>
      <c r="C508" s="23" t="n">
        <f aca="false">VLOOKUP(Tabla2[[#This Row],[Codigo]],Tabla1[[Codigo]:[Mejor Precio Neto]],4,0)</f>
        <v>1520.02333</v>
      </c>
      <c r="D508" s="24" t="str">
        <f aca="false">VLOOKUP(Tabla2[[#This Row],[Codigo]],Tabla1[[Codigo]:[Tipo]],6,0)</f>
        <v>A</v>
      </c>
      <c r="E508" s="25" t="n">
        <f aca="false">IFERROR(Tabla2[[#This Row],[Precio de Cliente neto]]/(1+Tabla2[[#This Row],[Variacion]]),"-")</f>
        <v>1406.96829</v>
      </c>
      <c r="F508" s="26" t="n">
        <v>0.0803536517514547</v>
      </c>
    </row>
    <row r="509" customFormat="false" ht="15" hidden="false" customHeight="false" outlineLevel="0" collapsed="false">
      <c r="A509" s="17" t="n">
        <v>20304</v>
      </c>
      <c r="B509" s="17" t="s">
        <v>4859</v>
      </c>
      <c r="C509" s="23" t="n">
        <f aca="false">VLOOKUP(Tabla2[[#This Row],[Codigo]],Tabla1[[Codigo]:[Mejor Precio Neto]],4,0)</f>
        <v>1720.71207</v>
      </c>
      <c r="D509" s="24" t="str">
        <f aca="false">VLOOKUP(Tabla2[[#This Row],[Codigo]],Tabla1[[Codigo]:[Tipo]],6,0)</f>
        <v>A</v>
      </c>
      <c r="E509" s="25" t="n">
        <f aca="false">IFERROR(Tabla2[[#This Row],[Precio de Cliente neto]]/(1+Tabla2[[#This Row],[Variacion]]),"-")</f>
        <v>1592.75781</v>
      </c>
      <c r="F509" s="26" t="n">
        <v>0.0803350385078319</v>
      </c>
    </row>
    <row r="510" customFormat="false" ht="15" hidden="false" customHeight="false" outlineLevel="0" collapsed="false">
      <c r="A510" s="17" t="n">
        <v>7582</v>
      </c>
      <c r="B510" s="17" t="s">
        <v>2210</v>
      </c>
      <c r="C510" s="23" t="n">
        <f aca="false">VLOOKUP(Tabla2[[#This Row],[Codigo]],Tabla1[[Codigo]:[Mejor Precio Neto]],4,0)</f>
        <v>2036.32982</v>
      </c>
      <c r="D510" s="24" t="str">
        <f aca="false">VLOOKUP(Tabla2[[#This Row],[Codigo]],Tabla1[[Codigo]:[Tipo]],6,0)</f>
        <v>A</v>
      </c>
      <c r="E510" s="25" t="n">
        <f aca="false">IFERROR(Tabla2[[#This Row],[Precio de Cliente neto]]/(1+Tabla2[[#This Row],[Variacion]]),"-")</f>
        <v>1884.98933</v>
      </c>
      <c r="F510" s="26" t="n">
        <v>0.0802871865593002</v>
      </c>
    </row>
    <row r="511" customFormat="false" ht="15" hidden="false" customHeight="false" outlineLevel="0" collapsed="false">
      <c r="A511" s="17" t="n">
        <v>20142</v>
      </c>
      <c r="B511" s="17" t="s">
        <v>4730</v>
      </c>
      <c r="C511" s="23" t="n">
        <f aca="false">VLOOKUP(Tabla2[[#This Row],[Codigo]],Tabla1[[Codigo]:[Mejor Precio Neto]],4,0)</f>
        <v>7288.61938</v>
      </c>
      <c r="D511" s="24" t="str">
        <f aca="false">VLOOKUP(Tabla2[[#This Row],[Codigo]],Tabla1[[Codigo]:[Tipo]],6,0)</f>
        <v>A</v>
      </c>
      <c r="E511" s="25" t="n">
        <f aca="false">IFERROR(Tabla2[[#This Row],[Precio de Cliente neto]]/(1+Tabla2[[#This Row],[Variacion]]),"-")</f>
        <v>6747.50846</v>
      </c>
      <c r="F511" s="26" t="n">
        <v>0.0801941817795067</v>
      </c>
    </row>
    <row r="512" customFormat="false" ht="15" hidden="false" customHeight="false" outlineLevel="0" collapsed="false">
      <c r="A512" s="17" t="n">
        <v>8653</v>
      </c>
      <c r="B512" s="17" t="s">
        <v>2758</v>
      </c>
      <c r="C512" s="23" t="n">
        <f aca="false">VLOOKUP(Tabla2[[#This Row],[Codigo]],Tabla1[[Codigo]:[Mejor Precio Neto]],4,0)</f>
        <v>636.55949</v>
      </c>
      <c r="D512" s="24" t="str">
        <f aca="false">VLOOKUP(Tabla2[[#This Row],[Codigo]],Tabla1[[Codigo]:[Tipo]],6,0)</f>
        <v>A</v>
      </c>
      <c r="E512" s="25" t="n">
        <f aca="false">IFERROR(Tabla2[[#This Row],[Precio de Cliente neto]]/(1+Tabla2[[#This Row],[Variacion]]),"-")</f>
        <v>589.30109</v>
      </c>
      <c r="F512" s="26" t="n">
        <v>0.0801939802962184</v>
      </c>
    </row>
    <row r="513" customFormat="false" ht="15" hidden="false" customHeight="false" outlineLevel="0" collapsed="false">
      <c r="A513" s="17" t="n">
        <v>20250</v>
      </c>
      <c r="B513" s="17" t="s">
        <v>4806</v>
      </c>
      <c r="C513" s="23" t="n">
        <f aca="false">VLOOKUP(Tabla2[[#This Row],[Codigo]],Tabla1[[Codigo]:[Mejor Precio Neto]],4,0)</f>
        <v>677.31496</v>
      </c>
      <c r="D513" s="24" t="str">
        <f aca="false">VLOOKUP(Tabla2[[#This Row],[Codigo]],Tabla1[[Codigo]:[Tipo]],6,0)</f>
        <v>A</v>
      </c>
      <c r="E513" s="25" t="n">
        <f aca="false">IFERROR(Tabla2[[#This Row],[Precio de Cliente neto]]/(1+Tabla2[[#This Row],[Variacion]]),"-")</f>
        <v>627.03949</v>
      </c>
      <c r="F513" s="26" t="n">
        <v>0.0801791128019704</v>
      </c>
    </row>
    <row r="514" customFormat="false" ht="15" hidden="false" customHeight="false" outlineLevel="0" collapsed="false">
      <c r="A514" s="17" t="n">
        <v>20349</v>
      </c>
      <c r="B514" s="17" t="s">
        <v>4902</v>
      </c>
      <c r="C514" s="23" t="n">
        <f aca="false">VLOOKUP(Tabla2[[#This Row],[Codigo]],Tabla1[[Codigo]:[Mejor Precio Neto]],4,0)</f>
        <v>894.71697</v>
      </c>
      <c r="D514" s="24" t="str">
        <f aca="false">VLOOKUP(Tabla2[[#This Row],[Codigo]],Tabla1[[Codigo]:[Tipo]],6,0)</f>
        <v>A</v>
      </c>
      <c r="E514" s="25" t="n">
        <f aca="false">IFERROR(Tabla2[[#This Row],[Precio de Cliente neto]]/(1+Tabla2[[#This Row],[Variacion]]),"-")</f>
        <v>828.31154</v>
      </c>
      <c r="F514" s="26" t="n">
        <v>0.0801696303784441</v>
      </c>
    </row>
    <row r="515" customFormat="false" ht="15" hidden="false" customHeight="false" outlineLevel="0" collapsed="false">
      <c r="A515" s="17" t="n">
        <v>20263</v>
      </c>
      <c r="B515" s="17" t="s">
        <v>4818</v>
      </c>
      <c r="C515" s="23" t="n">
        <f aca="false">VLOOKUP(Tabla2[[#This Row],[Codigo]],Tabla1[[Codigo]:[Mejor Precio Neto]],4,0)</f>
        <v>3912.27431</v>
      </c>
      <c r="D515" s="24" t="str">
        <f aca="false">VLOOKUP(Tabla2[[#This Row],[Codigo]],Tabla1[[Codigo]:[Tipo]],6,0)</f>
        <v>A</v>
      </c>
      <c r="E515" s="25" t="n">
        <f aca="false">IFERROR(Tabla2[[#This Row],[Precio de Cliente neto]]/(1+Tabla2[[#This Row],[Variacion]]),"-")</f>
        <v>3621.92761</v>
      </c>
      <c r="F515" s="26" t="n">
        <v>0.0801635844952737</v>
      </c>
    </row>
    <row r="516" customFormat="false" ht="15" hidden="false" customHeight="false" outlineLevel="0" collapsed="false">
      <c r="A516" s="17" t="n">
        <v>20282</v>
      </c>
      <c r="B516" s="17" t="s">
        <v>4837</v>
      </c>
      <c r="C516" s="23" t="n">
        <f aca="false">VLOOKUP(Tabla2[[#This Row],[Codigo]],Tabla1[[Codigo]:[Mejor Precio Neto]],4,0)</f>
        <v>4267.11201</v>
      </c>
      <c r="D516" s="24" t="str">
        <f aca="false">VLOOKUP(Tabla2[[#This Row],[Codigo]],Tabla1[[Codigo]:[Tipo]],6,0)</f>
        <v>A</v>
      </c>
      <c r="E516" s="25" t="n">
        <f aca="false">IFERROR(Tabla2[[#This Row],[Precio de Cliente neto]]/(1+Tabla2[[#This Row],[Variacion]]),"-")</f>
        <v>3950.49228</v>
      </c>
      <c r="F516" s="26" t="n">
        <v>0.0801469051345671</v>
      </c>
    </row>
    <row r="517" customFormat="false" ht="15" hidden="false" customHeight="false" outlineLevel="0" collapsed="false">
      <c r="A517" s="17" t="n">
        <v>8846</v>
      </c>
      <c r="B517" s="17" t="s">
        <v>2858</v>
      </c>
      <c r="C517" s="23" t="n">
        <f aca="false">VLOOKUP(Tabla2[[#This Row],[Codigo]],Tabla1[[Codigo]:[Mejor Precio Neto]],4,0)</f>
        <v>1062.58068</v>
      </c>
      <c r="D517" s="24" t="str">
        <f aca="false">VLOOKUP(Tabla2[[#This Row],[Codigo]],Tabla1[[Codigo]:[Tipo]],6,0)</f>
        <v>A</v>
      </c>
      <c r="E517" s="25" t="n">
        <f aca="false">IFERROR(Tabla2[[#This Row],[Precio de Cliente neto]]/(1+Tabla2[[#This Row],[Variacion]]),"-")</f>
        <v>983.74962</v>
      </c>
      <c r="F517" s="26" t="n">
        <v>0.0801332558583352</v>
      </c>
    </row>
    <row r="518" customFormat="false" ht="15" hidden="false" customHeight="false" outlineLevel="0" collapsed="false">
      <c r="A518" s="17" t="n">
        <v>8842</v>
      </c>
      <c r="B518" s="17" t="s">
        <v>2856</v>
      </c>
      <c r="C518" s="23" t="n">
        <f aca="false">VLOOKUP(Tabla2[[#This Row],[Codigo]],Tabla1[[Codigo]:[Mejor Precio Neto]],4,0)</f>
        <v>1229.18971</v>
      </c>
      <c r="D518" s="24" t="str">
        <f aca="false">VLOOKUP(Tabla2[[#This Row],[Codigo]],Tabla1[[Codigo]:[Tipo]],6,0)</f>
        <v>A</v>
      </c>
      <c r="E518" s="25" t="n">
        <f aca="false">IFERROR(Tabla2[[#This Row],[Precio de Cliente neto]]/(1+Tabla2[[#This Row],[Variacion]]),"-")</f>
        <v>1138.02836</v>
      </c>
      <c r="F518" s="26" t="n">
        <v>0.0801046381656079</v>
      </c>
    </row>
    <row r="519" customFormat="false" ht="15" hidden="false" customHeight="false" outlineLevel="0" collapsed="false">
      <c r="A519" s="17" t="n">
        <v>20127</v>
      </c>
      <c r="B519" s="17" t="s">
        <v>4716</v>
      </c>
      <c r="C519" s="23" t="n">
        <f aca="false">VLOOKUP(Tabla2[[#This Row],[Codigo]],Tabla1[[Codigo]:[Mejor Precio Neto]],4,0)</f>
        <v>8746.01224</v>
      </c>
      <c r="D519" s="24" t="str">
        <f aca="false">VLOOKUP(Tabla2[[#This Row],[Codigo]],Tabla1[[Codigo]:[Tipo]],6,0)</f>
        <v>A</v>
      </c>
      <c r="E519" s="25" t="n">
        <f aca="false">IFERROR(Tabla2[[#This Row],[Precio de Cliente neto]]/(1+Tabla2[[#This Row],[Variacion]]),"-")</f>
        <v>8097.44908</v>
      </c>
      <c r="F519" s="26" t="n">
        <v>0.0800947500370079</v>
      </c>
    </row>
    <row r="520" customFormat="false" ht="15" hidden="false" customHeight="false" outlineLevel="0" collapsed="false">
      <c r="A520" s="17" t="n">
        <v>20350</v>
      </c>
      <c r="B520" s="17" t="s">
        <v>4903</v>
      </c>
      <c r="C520" s="23" t="n">
        <f aca="false">VLOOKUP(Tabla2[[#This Row],[Codigo]],Tabla1[[Codigo]:[Mejor Precio Neto]],4,0)</f>
        <v>4614.35639</v>
      </c>
      <c r="D520" s="24" t="str">
        <f aca="false">VLOOKUP(Tabla2[[#This Row],[Codigo]],Tabla1[[Codigo]:[Tipo]],6,0)</f>
        <v>A</v>
      </c>
      <c r="E520" s="25" t="n">
        <f aca="false">IFERROR(Tabla2[[#This Row],[Precio de Cliente neto]]/(1+Tabla2[[#This Row],[Variacion]]),"-")</f>
        <v>4272.19072</v>
      </c>
      <c r="F520" s="26" t="n">
        <v>0.0800913845906206</v>
      </c>
    </row>
    <row r="521" customFormat="false" ht="15" hidden="false" customHeight="false" outlineLevel="0" collapsed="false">
      <c r="A521" s="17" t="n">
        <v>20128</v>
      </c>
      <c r="B521" s="17" t="s">
        <v>4717</v>
      </c>
      <c r="C521" s="23" t="n">
        <f aca="false">VLOOKUP(Tabla2[[#This Row],[Codigo]],Tabla1[[Codigo]:[Mejor Precio Neto]],4,0)</f>
        <v>9329.2066</v>
      </c>
      <c r="D521" s="24" t="str">
        <f aca="false">VLOOKUP(Tabla2[[#This Row],[Codigo]],Tabla1[[Codigo]:[Tipo]],6,0)</f>
        <v>A</v>
      </c>
      <c r="E521" s="25" t="n">
        <f aca="false">IFERROR(Tabla2[[#This Row],[Precio de Cliente neto]]/(1+Tabla2[[#This Row],[Variacion]]),"-")</f>
        <v>8637.42537</v>
      </c>
      <c r="F521" s="26" t="n">
        <v>0.0800911383156762</v>
      </c>
    </row>
    <row r="522" customFormat="false" ht="15" hidden="false" customHeight="false" outlineLevel="0" collapsed="false">
      <c r="A522" s="17" t="n">
        <v>9108</v>
      </c>
      <c r="B522" s="17" t="s">
        <v>3065</v>
      </c>
      <c r="C522" s="23" t="n">
        <f aca="false">VLOOKUP(Tabla2[[#This Row],[Codigo]],Tabla1[[Codigo]:[Mejor Precio Neto]],4,0)</f>
        <v>3054.95127</v>
      </c>
      <c r="D522" s="24" t="str">
        <f aca="false">VLOOKUP(Tabla2[[#This Row],[Codigo]],Tabla1[[Codigo]:[Tipo]],6,0)</f>
        <v>A</v>
      </c>
      <c r="E522" s="25" t="n">
        <f aca="false">IFERROR(Tabla2[[#This Row],[Precio de Cliente neto]]/(1+Tabla2[[#This Row],[Variacion]]),"-")</f>
        <v>2828.45157</v>
      </c>
      <c r="F522" s="26" t="n">
        <v>0.080079044804009</v>
      </c>
    </row>
    <row r="523" customFormat="false" ht="15" hidden="false" customHeight="false" outlineLevel="0" collapsed="false">
      <c r="A523" s="17" t="n">
        <v>8847</v>
      </c>
      <c r="B523" s="17" t="s">
        <v>2859</v>
      </c>
      <c r="C523" s="23" t="n">
        <f aca="false">VLOOKUP(Tabla2[[#This Row],[Codigo]],Tabla1[[Codigo]:[Mejor Precio Neto]],4,0)</f>
        <v>1174.72803</v>
      </c>
      <c r="D523" s="24" t="str">
        <f aca="false">VLOOKUP(Tabla2[[#This Row],[Codigo]],Tabla1[[Codigo]:[Tipo]],6,0)</f>
        <v>A</v>
      </c>
      <c r="E523" s="25" t="n">
        <f aca="false">IFERROR(Tabla2[[#This Row],[Precio de Cliente neto]]/(1+Tabla2[[#This Row],[Variacion]]),"-")</f>
        <v>1087.63298</v>
      </c>
      <c r="F523" s="26" t="n">
        <v>0.080077610371837</v>
      </c>
    </row>
    <row r="524" customFormat="false" ht="15" hidden="false" customHeight="false" outlineLevel="0" collapsed="false">
      <c r="A524" s="17" t="n">
        <v>9109</v>
      </c>
      <c r="B524" s="17" t="s">
        <v>3066</v>
      </c>
      <c r="C524" s="23" t="n">
        <f aca="false">VLOOKUP(Tabla2[[#This Row],[Codigo]],Tabla1[[Codigo]:[Mejor Precio Neto]],4,0)</f>
        <v>4193.07469</v>
      </c>
      <c r="D524" s="24" t="str">
        <f aca="false">VLOOKUP(Tabla2[[#This Row],[Codigo]],Tabla1[[Codigo]:[Tipo]],6,0)</f>
        <v>A</v>
      </c>
      <c r="E524" s="25" t="n">
        <f aca="false">IFERROR(Tabla2[[#This Row],[Precio de Cliente neto]]/(1+Tabla2[[#This Row],[Variacion]]),"-")</f>
        <v>3882.22646</v>
      </c>
      <c r="F524" s="26" t="n">
        <v>0.0800695768788307</v>
      </c>
    </row>
    <row r="525" customFormat="false" ht="15" hidden="false" customHeight="false" outlineLevel="0" collapsed="false">
      <c r="A525" s="17" t="n">
        <v>40996</v>
      </c>
      <c r="B525" s="17" t="s">
        <v>6501</v>
      </c>
      <c r="C525" s="23" t="n">
        <f aca="false">VLOOKUP(Tabla2[[#This Row],[Codigo]],Tabla1[[Codigo]:[Mejor Precio Neto]],4,0)</f>
        <v>1404.63351</v>
      </c>
      <c r="D525" s="24" t="str">
        <f aca="false">VLOOKUP(Tabla2[[#This Row],[Codigo]],Tabla1[[Codigo]:[Tipo]],6,0)</f>
        <v>A</v>
      </c>
      <c r="E525" s="25" t="n">
        <f aca="false">IFERROR(Tabla2[[#This Row],[Precio de Cliente neto]]/(1+Tabla2[[#This Row],[Variacion]]),"-")</f>
        <v>1300.5265</v>
      </c>
      <c r="F525" s="26" t="n">
        <v>0.0800498951770687</v>
      </c>
    </row>
    <row r="526" customFormat="false" ht="15" hidden="false" customHeight="false" outlineLevel="0" collapsed="false">
      <c r="A526" s="17" t="n">
        <v>70212</v>
      </c>
      <c r="B526" s="17" t="s">
        <v>7685</v>
      </c>
      <c r="C526" s="23" t="n">
        <f aca="false">VLOOKUP(Tabla2[[#This Row],[Codigo]],Tabla1[[Codigo]:[Mejor Precio Neto]],4,0)</f>
        <v>1066.99243</v>
      </c>
      <c r="D526" s="24" t="str">
        <f aca="false">VLOOKUP(Tabla2[[#This Row],[Codigo]],Tabla1[[Codigo]:[Tipo]],6,0)</f>
        <v>A</v>
      </c>
      <c r="E526" s="25" t="n">
        <f aca="false">IFERROR(Tabla2[[#This Row],[Precio de Cliente neto]]/(1+Tabla2[[#This Row],[Variacion]]),"-")</f>
        <v>987.91938</v>
      </c>
      <c r="F526" s="26" t="n">
        <v>0.0800399826147758</v>
      </c>
    </row>
    <row r="527" customFormat="false" ht="15" hidden="false" customHeight="false" outlineLevel="0" collapsed="false">
      <c r="A527" s="17" t="n">
        <v>22332</v>
      </c>
      <c r="B527" s="17" t="s">
        <v>5522</v>
      </c>
      <c r="C527" s="23" t="n">
        <f aca="false">VLOOKUP(Tabla2[[#This Row],[Codigo]],Tabla1[[Codigo]:[Mejor Precio Neto]],4,0)</f>
        <v>708.47224</v>
      </c>
      <c r="D527" s="24" t="str">
        <f aca="false">VLOOKUP(Tabla2[[#This Row],[Codigo]],Tabla1[[Codigo]:[Tipo]],6,0)</f>
        <v>A</v>
      </c>
      <c r="E527" s="25" t="n">
        <f aca="false">IFERROR(Tabla2[[#This Row],[Precio de Cliente neto]]/(1+Tabla2[[#This Row],[Variacion]]),"-")</f>
        <v>655.97238</v>
      </c>
      <c r="F527" s="26" t="n">
        <v>0.0800336440994667</v>
      </c>
    </row>
    <row r="528" customFormat="false" ht="15" hidden="false" customHeight="false" outlineLevel="0" collapsed="false">
      <c r="A528" s="17" t="n">
        <v>20247</v>
      </c>
      <c r="B528" s="17" t="s">
        <v>4804</v>
      </c>
      <c r="C528" s="23" t="n">
        <f aca="false">VLOOKUP(Tabla2[[#This Row],[Codigo]],Tabla1[[Codigo]:[Mejor Precio Neto]],4,0)</f>
        <v>1081.55894</v>
      </c>
      <c r="D528" s="24" t="str">
        <f aca="false">VLOOKUP(Tabla2[[#This Row],[Codigo]],Tabla1[[Codigo]:[Tipo]],6,0)</f>
        <v>A</v>
      </c>
      <c r="E528" s="25" t="n">
        <f aca="false">IFERROR(Tabla2[[#This Row],[Precio de Cliente neto]]/(1+Tabla2[[#This Row],[Variacion]]),"-")</f>
        <v>1001.43442</v>
      </c>
      <c r="F528" s="26" t="n">
        <v>0.0800097524109466</v>
      </c>
    </row>
    <row r="529" customFormat="false" ht="15" hidden="false" customHeight="false" outlineLevel="0" collapsed="false">
      <c r="A529" s="17" t="n">
        <v>8407</v>
      </c>
      <c r="B529" s="17" t="s">
        <v>2538</v>
      </c>
      <c r="C529" s="23" t="n">
        <f aca="false">VLOOKUP(Tabla2[[#This Row],[Codigo]],Tabla1[[Codigo]:[Mejor Precio Neto]],4,0)</f>
        <v>147.9513</v>
      </c>
      <c r="D529" s="24" t="str">
        <f aca="false">VLOOKUP(Tabla2[[#This Row],[Codigo]],Tabla1[[Codigo]:[Tipo]],6,0)</f>
        <v>A</v>
      </c>
      <c r="E529" s="25" t="n">
        <f aca="false">IFERROR(Tabla2[[#This Row],[Precio de Cliente neto]]/(1+Tabla2[[#This Row],[Variacion]]),"-")</f>
        <v>136.99189</v>
      </c>
      <c r="F529" s="26" t="n">
        <v>0.0800004292224892</v>
      </c>
    </row>
    <row r="530" customFormat="false" ht="15" hidden="false" customHeight="false" outlineLevel="0" collapsed="false">
      <c r="A530" s="17" t="n">
        <v>8395</v>
      </c>
      <c r="B530" s="17" t="s">
        <v>2526</v>
      </c>
      <c r="C530" s="23" t="n">
        <f aca="false">VLOOKUP(Tabla2[[#This Row],[Codigo]],Tabla1[[Codigo]:[Mejor Precio Neto]],4,0)</f>
        <v>246.83386</v>
      </c>
      <c r="D530" s="24" t="str">
        <f aca="false">VLOOKUP(Tabla2[[#This Row],[Codigo]],Tabla1[[Codigo]:[Tipo]],6,0)</f>
        <v>C</v>
      </c>
      <c r="E530" s="25" t="n">
        <f aca="false">IFERROR(Tabla2[[#This Row],[Precio de Cliente neto]]/(1+Tabla2[[#This Row],[Variacion]]),"-")</f>
        <v>228.54979</v>
      </c>
      <c r="F530" s="26" t="n">
        <v>0.0800003797859539</v>
      </c>
    </row>
    <row r="531" customFormat="false" ht="15" hidden="false" customHeight="false" outlineLevel="0" collapsed="false">
      <c r="A531" s="17" t="n">
        <v>8478</v>
      </c>
      <c r="B531" s="17" t="s">
        <v>2603</v>
      </c>
      <c r="C531" s="23" t="n">
        <f aca="false">VLOOKUP(Tabla2[[#This Row],[Codigo]],Tabla1[[Codigo]:[Mejor Precio Neto]],4,0)</f>
        <v>192.38331</v>
      </c>
      <c r="D531" s="24" t="str">
        <f aca="false">VLOOKUP(Tabla2[[#This Row],[Codigo]],Tabla1[[Codigo]:[Tipo]],6,0)</f>
        <v>C</v>
      </c>
      <c r="E531" s="25" t="n">
        <f aca="false">IFERROR(Tabla2[[#This Row],[Precio de Cliente neto]]/(1+Tabla2[[#This Row],[Variacion]]),"-")</f>
        <v>178.13264</v>
      </c>
      <c r="F531" s="26" t="n">
        <v>0.0800003300911052</v>
      </c>
    </row>
    <row r="532" customFormat="false" ht="15" hidden="false" customHeight="false" outlineLevel="0" collapsed="false">
      <c r="A532" s="17" t="n">
        <v>8398</v>
      </c>
      <c r="B532" s="17" t="s">
        <v>2529</v>
      </c>
      <c r="C532" s="23" t="n">
        <f aca="false">VLOOKUP(Tabla2[[#This Row],[Codigo]],Tabla1[[Codigo]:[Mejor Precio Neto]],4,0)</f>
        <v>125.80267</v>
      </c>
      <c r="D532" s="24" t="str">
        <f aca="false">VLOOKUP(Tabla2[[#This Row],[Codigo]],Tabla1[[Codigo]:[Tipo]],6,0)</f>
        <v>A</v>
      </c>
      <c r="E532" s="25" t="n">
        <f aca="false">IFERROR(Tabla2[[#This Row],[Precio de Cliente neto]]/(1+Tabla2[[#This Row],[Variacion]]),"-")</f>
        <v>116.48392</v>
      </c>
      <c r="F532" s="26" t="n">
        <v>0.0800003124894835</v>
      </c>
    </row>
    <row r="533" customFormat="false" ht="15" hidden="false" customHeight="false" outlineLevel="0" collapsed="false">
      <c r="A533" s="17" t="n">
        <v>8414</v>
      </c>
      <c r="B533" s="17" t="s">
        <v>2545</v>
      </c>
      <c r="C533" s="23" t="n">
        <f aca="false">VLOOKUP(Tabla2[[#This Row],[Codigo]],Tabla1[[Codigo]:[Mejor Precio Neto]],4,0)</f>
        <v>303.22306</v>
      </c>
      <c r="D533" s="24" t="str">
        <f aca="false">VLOOKUP(Tabla2[[#This Row],[Codigo]],Tabla1[[Codigo]:[Tipo]],6,0)</f>
        <v>C</v>
      </c>
      <c r="E533" s="25" t="n">
        <f aca="false">IFERROR(Tabla2[[#This Row],[Precio de Cliente neto]]/(1+Tabla2[[#This Row],[Variacion]]),"-")</f>
        <v>280.76202</v>
      </c>
      <c r="F533" s="26" t="n">
        <v>0.0800002792400483</v>
      </c>
    </row>
    <row r="534" customFormat="false" ht="15" hidden="false" customHeight="false" outlineLevel="0" collapsed="false">
      <c r="A534" s="17" t="n">
        <v>8394</v>
      </c>
      <c r="B534" s="17" t="s">
        <v>2525</v>
      </c>
      <c r="C534" s="23" t="n">
        <f aca="false">VLOOKUP(Tabla2[[#This Row],[Codigo]],Tabla1[[Codigo]:[Mejor Precio Neto]],4,0)</f>
        <v>221.47335</v>
      </c>
      <c r="D534" s="24" t="str">
        <f aca="false">VLOOKUP(Tabla2[[#This Row],[Codigo]],Tabla1[[Codigo]:[Tipo]],6,0)</f>
        <v>A</v>
      </c>
      <c r="E534" s="25" t="n">
        <f aca="false">IFERROR(Tabla2[[#This Row],[Precio de Cliente neto]]/(1+Tabla2[[#This Row],[Variacion]]),"-")</f>
        <v>205.06787</v>
      </c>
      <c r="F534" s="26" t="n">
        <v>0.0800002457722899</v>
      </c>
    </row>
    <row r="535" customFormat="false" ht="15" hidden="false" customHeight="false" outlineLevel="0" collapsed="false">
      <c r="A535" s="17" t="n">
        <v>8450</v>
      </c>
      <c r="B535" s="17" t="s">
        <v>2577</v>
      </c>
      <c r="C535" s="23" t="n">
        <f aca="false">VLOOKUP(Tabla2[[#This Row],[Codigo]],Tabla1[[Codigo]:[Mejor Precio Neto]],4,0)</f>
        <v>282.52021</v>
      </c>
      <c r="D535" s="24" t="str">
        <f aca="false">VLOOKUP(Tabla2[[#This Row],[Codigo]],Tabla1[[Codigo]:[Tipo]],6,0)</f>
        <v>C</v>
      </c>
      <c r="E535" s="25" t="n">
        <f aca="false">IFERROR(Tabla2[[#This Row],[Precio de Cliente neto]]/(1+Tabla2[[#This Row],[Variacion]]),"-")</f>
        <v>261.59273</v>
      </c>
      <c r="F535" s="26" t="n">
        <v>0.0800002354805502</v>
      </c>
    </row>
    <row r="536" customFormat="false" ht="15" hidden="false" customHeight="false" outlineLevel="0" collapsed="false">
      <c r="A536" s="17" t="n">
        <v>51908</v>
      </c>
      <c r="B536" s="17" t="s">
        <v>7566</v>
      </c>
      <c r="C536" s="23" t="n">
        <f aca="false">VLOOKUP(Tabla2[[#This Row],[Codigo]],Tabla1[[Codigo]:[Mejor Precio Neto]],4,0)</f>
        <v>435.00317</v>
      </c>
      <c r="D536" s="24" t="str">
        <f aca="false">VLOOKUP(Tabla2[[#This Row],[Codigo]],Tabla1[[Codigo]:[Tipo]],6,0)</f>
        <v>B</v>
      </c>
      <c r="E536" s="25" t="n">
        <f aca="false">IFERROR(Tabla2[[#This Row],[Precio de Cliente neto]]/(1+Tabla2[[#This Row],[Variacion]]),"-")</f>
        <v>402.78063</v>
      </c>
      <c r="F536" s="26" t="n">
        <v>0.0800002224535972</v>
      </c>
    </row>
    <row r="537" customFormat="false" ht="15" hidden="false" customHeight="false" outlineLevel="0" collapsed="false">
      <c r="A537" s="17" t="n">
        <v>8401</v>
      </c>
      <c r="B537" s="17" t="s">
        <v>2532</v>
      </c>
      <c r="C537" s="23" t="n">
        <f aca="false">VLOOKUP(Tabla2[[#This Row],[Codigo]],Tabla1[[Codigo]:[Mejor Precio Neto]],4,0)</f>
        <v>305.78233</v>
      </c>
      <c r="D537" s="24" t="str">
        <f aca="false">VLOOKUP(Tabla2[[#This Row],[Codigo]],Tabla1[[Codigo]:[Tipo]],6,0)</f>
        <v>C</v>
      </c>
      <c r="E537" s="25" t="n">
        <f aca="false">IFERROR(Tabla2[[#This Row],[Precio de Cliente neto]]/(1+Tabla2[[#This Row],[Variacion]]),"-")</f>
        <v>283.13173</v>
      </c>
      <c r="F537" s="26" t="n">
        <v>0.0800002175665724</v>
      </c>
    </row>
    <row r="538" customFormat="false" ht="15" hidden="false" customHeight="false" outlineLevel="0" collapsed="false">
      <c r="A538" s="17" t="n">
        <v>52021</v>
      </c>
      <c r="B538" s="17" t="s">
        <v>7572</v>
      </c>
      <c r="C538" s="23" t="n">
        <f aca="false">VLOOKUP(Tabla2[[#This Row],[Codigo]],Tabla1[[Codigo]:[Mejor Precio Neto]],4,0)</f>
        <v>213.87667</v>
      </c>
      <c r="D538" s="24" t="str">
        <f aca="false">VLOOKUP(Tabla2[[#This Row],[Codigo]],Tabla1[[Codigo]:[Tipo]],6,0)</f>
        <v>B</v>
      </c>
      <c r="E538" s="25" t="n">
        <f aca="false">IFERROR(Tabla2[[#This Row],[Precio de Cliente neto]]/(1+Tabla2[[#This Row],[Variacion]]),"-")</f>
        <v>198.03392</v>
      </c>
      <c r="F538" s="26" t="n">
        <v>0.0800001838068953</v>
      </c>
    </row>
    <row r="539" customFormat="false" ht="15" hidden="false" customHeight="false" outlineLevel="0" collapsed="false">
      <c r="A539" s="17" t="n">
        <v>52055</v>
      </c>
      <c r="B539" s="17" t="s">
        <v>7584</v>
      </c>
      <c r="C539" s="23" t="n">
        <f aca="false">VLOOKUP(Tabla2[[#This Row],[Codigo]],Tabla1[[Codigo]:[Mejor Precio Neto]],4,0)</f>
        <v>428.15031</v>
      </c>
      <c r="D539" s="24" t="str">
        <f aca="false">VLOOKUP(Tabla2[[#This Row],[Codigo]],Tabla1[[Codigo]:[Tipo]],6,0)</f>
        <v>B</v>
      </c>
      <c r="E539" s="25" t="n">
        <f aca="false">IFERROR(Tabla2[[#This Row],[Precio de Cliente neto]]/(1+Tabla2[[#This Row],[Variacion]]),"-")</f>
        <v>396.43541</v>
      </c>
      <c r="F539" s="26" t="n">
        <v>0.0800001695105892</v>
      </c>
    </row>
    <row r="540" customFormat="false" ht="15" hidden="false" customHeight="false" outlineLevel="0" collapsed="false">
      <c r="A540" s="17" t="n">
        <v>8396</v>
      </c>
      <c r="B540" s="17" t="s">
        <v>2527</v>
      </c>
      <c r="C540" s="23" t="n">
        <f aca="false">VLOOKUP(Tabla2[[#This Row],[Codigo]],Tabla1[[Codigo]:[Mejor Precio Neto]],4,0)</f>
        <v>202.77208</v>
      </c>
      <c r="D540" s="24" t="str">
        <f aca="false">VLOOKUP(Tabla2[[#This Row],[Codigo]],Tabla1[[Codigo]:[Tipo]],6,0)</f>
        <v>A</v>
      </c>
      <c r="E540" s="25" t="n">
        <f aca="false">IFERROR(Tabla2[[#This Row],[Precio de Cliente neto]]/(1+Tabla2[[#This Row],[Variacion]]),"-")</f>
        <v>187.7519</v>
      </c>
      <c r="F540" s="26" t="n">
        <v>0.0800001491329783</v>
      </c>
    </row>
    <row r="541" customFormat="false" ht="15" hidden="false" customHeight="false" outlineLevel="0" collapsed="false">
      <c r="A541" s="17" t="n">
        <v>8391</v>
      </c>
      <c r="B541" s="17" t="s">
        <v>2522</v>
      </c>
      <c r="C541" s="23" t="n">
        <f aca="false">VLOOKUP(Tabla2[[#This Row],[Codigo]],Tabla1[[Codigo]:[Mejor Precio Neto]],4,0)</f>
        <v>253.37207</v>
      </c>
      <c r="D541" s="24" t="str">
        <f aca="false">VLOOKUP(Tabla2[[#This Row],[Codigo]],Tabla1[[Codigo]:[Tipo]],6,0)</f>
        <v>C</v>
      </c>
      <c r="E541" s="25" t="n">
        <f aca="false">IFERROR(Tabla2[[#This Row],[Precio de Cliente neto]]/(1+Tabla2[[#This Row],[Variacion]]),"-")</f>
        <v>234.60374</v>
      </c>
      <c r="F541" s="26" t="n">
        <v>0.0800001312852048</v>
      </c>
    </row>
    <row r="542" customFormat="false" ht="15" hidden="false" customHeight="false" outlineLevel="0" collapsed="false">
      <c r="A542" s="17" t="n">
        <v>52034</v>
      </c>
      <c r="B542" s="17" t="s">
        <v>7581</v>
      </c>
      <c r="C542" s="23" t="n">
        <f aca="false">VLOOKUP(Tabla2[[#This Row],[Codigo]],Tabla1[[Codigo]:[Mejor Precio Neto]],4,0)</f>
        <v>261.002</v>
      </c>
      <c r="D542" s="24" t="str">
        <f aca="false">VLOOKUP(Tabla2[[#This Row],[Codigo]],Tabla1[[Codigo]:[Tipo]],6,0)</f>
        <v>B</v>
      </c>
      <c r="E542" s="25" t="n">
        <f aca="false">IFERROR(Tabla2[[#This Row],[Precio de Cliente neto]]/(1+Tabla2[[#This Row],[Variacion]]),"-")</f>
        <v>241.66849</v>
      </c>
      <c r="F542" s="26" t="n">
        <v>0.0800001274473143</v>
      </c>
    </row>
    <row r="543" customFormat="false" ht="15" hidden="false" customHeight="false" outlineLevel="0" collapsed="false">
      <c r="A543" s="17" t="n">
        <v>52029</v>
      </c>
      <c r="B543" s="17" t="s">
        <v>7576</v>
      </c>
      <c r="C543" s="23" t="n">
        <f aca="false">VLOOKUP(Tabla2[[#This Row],[Codigo]],Tabla1[[Codigo]:[Mejor Precio Neto]],4,0)</f>
        <v>259.36344</v>
      </c>
      <c r="D543" s="24" t="str">
        <f aca="false">VLOOKUP(Tabla2[[#This Row],[Codigo]],Tabla1[[Codigo]:[Tipo]],6,0)</f>
        <v>B</v>
      </c>
      <c r="E543" s="25" t="n">
        <f aca="false">IFERROR(Tabla2[[#This Row],[Precio de Cliente neto]]/(1+Tabla2[[#This Row],[Variacion]]),"-")</f>
        <v>240.15131</v>
      </c>
      <c r="F543" s="26" t="n">
        <v>0.0800001049338435</v>
      </c>
    </row>
    <row r="544" customFormat="false" ht="15" hidden="false" customHeight="false" outlineLevel="0" collapsed="false">
      <c r="A544" s="17" t="n">
        <v>52063</v>
      </c>
      <c r="B544" s="17" t="s">
        <v>7588</v>
      </c>
      <c r="C544" s="23" t="n">
        <f aca="false">VLOOKUP(Tabla2[[#This Row],[Codigo]],Tabla1[[Codigo]:[Mejor Precio Neto]],4,0)</f>
        <v>674.50334</v>
      </c>
      <c r="D544" s="24" t="str">
        <f aca="false">VLOOKUP(Tabla2[[#This Row],[Codigo]],Tabla1[[Codigo]:[Tipo]],6,0)</f>
        <v>B</v>
      </c>
      <c r="E544" s="25" t="n">
        <f aca="false">IFERROR(Tabla2[[#This Row],[Precio de Cliente neto]]/(1+Tabla2[[#This Row],[Variacion]]),"-")</f>
        <v>624.54007</v>
      </c>
      <c r="F544" s="26" t="n">
        <v>0.0800001031158817</v>
      </c>
    </row>
    <row r="545" customFormat="false" ht="15" hidden="false" customHeight="false" outlineLevel="0" collapsed="false">
      <c r="A545" s="17" t="n">
        <v>11283</v>
      </c>
      <c r="B545" s="17" t="s">
        <v>4240</v>
      </c>
      <c r="C545" s="23" t="n">
        <f aca="false">VLOOKUP(Tabla2[[#This Row],[Codigo]],Tabla1[[Codigo]:[Mejor Precio Neto]],4,0)</f>
        <v>1906.98515</v>
      </c>
      <c r="D545" s="24" t="str">
        <f aca="false">VLOOKUP(Tabla2[[#This Row],[Codigo]],Tabla1[[Codigo]:[Tipo]],6,0)</f>
        <v>C</v>
      </c>
      <c r="E545" s="25" t="n">
        <f aca="false">IFERROR(Tabla2[[#This Row],[Precio de Cliente neto]]/(1+Tabla2[[#This Row],[Variacion]]),"-")</f>
        <v>1765.72683</v>
      </c>
      <c r="F545" s="26" t="n">
        <v>0.0800000983164537</v>
      </c>
    </row>
    <row r="546" customFormat="false" ht="15" hidden="false" customHeight="false" outlineLevel="0" collapsed="false">
      <c r="A546" s="17" t="n">
        <v>8405</v>
      </c>
      <c r="B546" s="17" t="s">
        <v>2536</v>
      </c>
      <c r="C546" s="23" t="n">
        <f aca="false">VLOOKUP(Tabla2[[#This Row],[Codigo]],Tabla1[[Codigo]:[Mejor Precio Neto]],4,0)</f>
        <v>247.78061</v>
      </c>
      <c r="D546" s="24" t="str">
        <f aca="false">VLOOKUP(Tabla2[[#This Row],[Codigo]],Tabla1[[Codigo]:[Tipo]],6,0)</f>
        <v>C</v>
      </c>
      <c r="E546" s="25" t="n">
        <f aca="false">IFERROR(Tabla2[[#This Row],[Precio de Cliente neto]]/(1+Tabla2[[#This Row],[Variacion]]),"-")</f>
        <v>229.42647</v>
      </c>
      <c r="F546" s="26" t="n">
        <v>0.0800000976347675</v>
      </c>
    </row>
    <row r="547" customFormat="false" ht="15" hidden="false" customHeight="false" outlineLevel="0" collapsed="false">
      <c r="A547" s="17" t="n">
        <v>51909</v>
      </c>
      <c r="B547" s="17" t="s">
        <v>7567</v>
      </c>
      <c r="C547" s="23" t="n">
        <f aca="false">VLOOKUP(Tabla2[[#This Row],[Codigo]],Tabla1[[Codigo]:[Mejor Precio Neto]],4,0)</f>
        <v>567.53998</v>
      </c>
      <c r="D547" s="24" t="str">
        <f aca="false">VLOOKUP(Tabla2[[#This Row],[Codigo]],Tabla1[[Codigo]:[Tipo]],6,0)</f>
        <v>B</v>
      </c>
      <c r="E547" s="25" t="n">
        <f aca="false">IFERROR(Tabla2[[#This Row],[Precio de Cliente neto]]/(1+Tabla2[[#This Row],[Variacion]]),"-")</f>
        <v>525.49994</v>
      </c>
      <c r="F547" s="26" t="n">
        <v>0.0800000852521505</v>
      </c>
    </row>
    <row r="548" customFormat="false" ht="15" hidden="false" customHeight="false" outlineLevel="0" collapsed="false">
      <c r="A548" s="17" t="n">
        <v>52057</v>
      </c>
      <c r="B548" s="17" t="s">
        <v>7586</v>
      </c>
      <c r="C548" s="23" t="n">
        <f aca="false">VLOOKUP(Tabla2[[#This Row],[Codigo]],Tabla1[[Codigo]:[Mejor Precio Neto]],4,0)</f>
        <v>826.65499</v>
      </c>
      <c r="D548" s="24" t="str">
        <f aca="false">VLOOKUP(Tabla2[[#This Row],[Codigo]],Tabla1[[Codigo]:[Tipo]],6,0)</f>
        <v>B</v>
      </c>
      <c r="E548" s="25" t="n">
        <f aca="false">IFERROR(Tabla2[[#This Row],[Precio de Cliente neto]]/(1+Tabla2[[#This Row],[Variacion]]),"-")</f>
        <v>765.42123</v>
      </c>
      <c r="F548" s="26" t="n">
        <v>0.0800000804785621</v>
      </c>
    </row>
    <row r="549" customFormat="false" ht="15" hidden="false" customHeight="false" outlineLevel="0" collapsed="false">
      <c r="A549" s="17" t="n">
        <v>52002</v>
      </c>
      <c r="B549" s="17" t="s">
        <v>7569</v>
      </c>
      <c r="C549" s="23" t="n">
        <f aca="false">VLOOKUP(Tabla2[[#This Row],[Codigo]],Tabla1[[Codigo]:[Mejor Precio Neto]],4,0)</f>
        <v>580.30224</v>
      </c>
      <c r="D549" s="24" t="str">
        <f aca="false">VLOOKUP(Tabla2[[#This Row],[Codigo]],Tabla1[[Codigo]:[Tipo]],6,0)</f>
        <v>B</v>
      </c>
      <c r="E549" s="25" t="n">
        <f aca="false">IFERROR(Tabla2[[#This Row],[Precio de Cliente neto]]/(1+Tabla2[[#This Row],[Variacion]]),"-")</f>
        <v>537.31685</v>
      </c>
      <c r="F549" s="26" t="n">
        <v>0.0800000781661696</v>
      </c>
    </row>
    <row r="550" customFormat="false" ht="15" hidden="false" customHeight="false" outlineLevel="0" collapsed="false">
      <c r="A550" s="17" t="n">
        <v>52058</v>
      </c>
      <c r="B550" s="17" t="s">
        <v>7587</v>
      </c>
      <c r="C550" s="23" t="n">
        <f aca="false">VLOOKUP(Tabla2[[#This Row],[Codigo]],Tabla1[[Codigo]:[Mejor Precio Neto]],4,0)</f>
        <v>983.72337</v>
      </c>
      <c r="D550" s="24" t="str">
        <f aca="false">VLOOKUP(Tabla2[[#This Row],[Codigo]],Tabla1[[Codigo]:[Tipo]],6,0)</f>
        <v>B</v>
      </c>
      <c r="E550" s="25" t="n">
        <f aca="false">IFERROR(Tabla2[[#This Row],[Precio de Cliente neto]]/(1+Tabla2[[#This Row],[Variacion]]),"-")</f>
        <v>910.85491</v>
      </c>
      <c r="F550" s="26" t="n">
        <v>0.0800000737768434</v>
      </c>
    </row>
    <row r="551" customFormat="false" ht="15" hidden="false" customHeight="false" outlineLevel="0" collapsed="false">
      <c r="A551" s="17" t="n">
        <v>52004</v>
      </c>
      <c r="B551" s="17" t="s">
        <v>7571</v>
      </c>
      <c r="C551" s="23" t="n">
        <f aca="false">VLOOKUP(Tabla2[[#This Row],[Codigo]],Tabla1[[Codigo]:[Mejor Precio Neto]],4,0)</f>
        <v>953.82952</v>
      </c>
      <c r="D551" s="24" t="str">
        <f aca="false">VLOOKUP(Tabla2[[#This Row],[Codigo]],Tabla1[[Codigo]:[Tipo]],6,0)</f>
        <v>B</v>
      </c>
      <c r="E551" s="25" t="n">
        <f aca="false">IFERROR(Tabla2[[#This Row],[Precio de Cliente neto]]/(1+Tabla2[[#This Row],[Variacion]]),"-")</f>
        <v>883.17544</v>
      </c>
      <c r="F551" s="26" t="n">
        <v>0.0800000507260481</v>
      </c>
    </row>
    <row r="552" customFormat="false" ht="15" hidden="false" customHeight="false" outlineLevel="0" collapsed="false">
      <c r="A552" s="17" t="n">
        <v>52001</v>
      </c>
      <c r="B552" s="17" t="s">
        <v>7568</v>
      </c>
      <c r="C552" s="23" t="n">
        <f aca="false">VLOOKUP(Tabla2[[#This Row],[Codigo]],Tabla1[[Codigo]:[Mejor Precio Neto]],4,0)</f>
        <v>489.08069</v>
      </c>
      <c r="D552" s="24" t="str">
        <f aca="false">VLOOKUP(Tabla2[[#This Row],[Codigo]],Tabla1[[Codigo]:[Tipo]],6,0)</f>
        <v>B</v>
      </c>
      <c r="E552" s="25" t="n">
        <f aca="false">IFERROR(Tabla2[[#This Row],[Precio de Cliente neto]]/(1+Tabla2[[#This Row],[Variacion]]),"-")</f>
        <v>452.85247</v>
      </c>
      <c r="F552" s="26" t="n">
        <v>0.0800000494642328</v>
      </c>
    </row>
    <row r="553" customFormat="false" ht="15" hidden="false" customHeight="false" outlineLevel="0" collapsed="false">
      <c r="A553" s="17" t="n">
        <v>11285</v>
      </c>
      <c r="B553" s="17" t="s">
        <v>4242</v>
      </c>
      <c r="C553" s="23" t="n">
        <f aca="false">VLOOKUP(Tabla2[[#This Row],[Codigo]],Tabla1[[Codigo]:[Mejor Precio Neto]],4,0)</f>
        <v>3616.3659</v>
      </c>
      <c r="D553" s="24" t="str">
        <f aca="false">VLOOKUP(Tabla2[[#This Row],[Codigo]],Tabla1[[Codigo]:[Tipo]],6,0)</f>
        <v>C</v>
      </c>
      <c r="E553" s="25" t="n">
        <f aca="false">IFERROR(Tabla2[[#This Row],[Precio de Cliente neto]]/(1+Tabla2[[#This Row],[Variacion]]),"-")</f>
        <v>3348.48682</v>
      </c>
      <c r="F553" s="26" t="n">
        <v>0.0800000401375329</v>
      </c>
    </row>
    <row r="554" customFormat="false" ht="15" hidden="false" customHeight="false" outlineLevel="0" collapsed="false">
      <c r="A554" s="17" t="n">
        <v>52056</v>
      </c>
      <c r="B554" s="17" t="s">
        <v>7585</v>
      </c>
      <c r="C554" s="23" t="n">
        <f aca="false">VLOOKUP(Tabla2[[#This Row],[Codigo]],Tabla1[[Codigo]:[Mejor Precio Neto]],4,0)</f>
        <v>476.07</v>
      </c>
      <c r="D554" s="24" t="str">
        <f aca="false">VLOOKUP(Tabla2[[#This Row],[Codigo]],Tabla1[[Codigo]:[Tipo]],6,0)</f>
        <v>B</v>
      </c>
      <c r="E554" s="25" t="n">
        <f aca="false">IFERROR(Tabla2[[#This Row],[Precio de Cliente neto]]/(1+Tabla2[[#This Row],[Variacion]]),"-")</f>
        <v>440.80554</v>
      </c>
      <c r="F554" s="26" t="n">
        <v>0.0800000381120436</v>
      </c>
    </row>
    <row r="555" customFormat="false" ht="15" hidden="false" customHeight="false" outlineLevel="0" collapsed="false">
      <c r="A555" s="17" t="n">
        <v>52030</v>
      </c>
      <c r="B555" s="17" t="s">
        <v>7577</v>
      </c>
      <c r="C555" s="23" t="n">
        <f aca="false">VLOOKUP(Tabla2[[#This Row],[Codigo]],Tabla1[[Codigo]:[Mejor Precio Neto]],4,0)</f>
        <v>318.30708</v>
      </c>
      <c r="D555" s="24" t="str">
        <f aca="false">VLOOKUP(Tabla2[[#This Row],[Codigo]],Tabla1[[Codigo]:[Tipo]],6,0)</f>
        <v>B</v>
      </c>
      <c r="E555" s="25" t="n">
        <f aca="false">IFERROR(Tabla2[[#This Row],[Precio de Cliente neto]]/(1+Tabla2[[#This Row],[Variacion]]),"-")</f>
        <v>294.72877</v>
      </c>
      <c r="F555" s="26" t="n">
        <v>0.0800000285007807</v>
      </c>
    </row>
    <row r="556" customFormat="false" ht="15" hidden="false" customHeight="false" outlineLevel="0" collapsed="false">
      <c r="A556" s="17" t="n">
        <v>52066</v>
      </c>
      <c r="B556" s="17" t="s">
        <v>7591</v>
      </c>
      <c r="C556" s="23" t="n">
        <f aca="false">VLOOKUP(Tabla2[[#This Row],[Codigo]],Tabla1[[Codigo]:[Mejor Precio Neto]],4,0)</f>
        <v>1222.92513</v>
      </c>
      <c r="D556" s="24" t="str">
        <f aca="false">VLOOKUP(Tabla2[[#This Row],[Codigo]],Tabla1[[Codigo]:[Tipo]],6,0)</f>
        <v>B</v>
      </c>
      <c r="E556" s="25" t="n">
        <f aca="false">IFERROR(Tabla2[[#This Row],[Precio de Cliente neto]]/(1+Tabla2[[#This Row],[Variacion]]),"-")</f>
        <v>1132.33806</v>
      </c>
      <c r="F556" s="26" t="n">
        <v>0.080000022254838</v>
      </c>
    </row>
    <row r="557" customFormat="false" ht="15" hidden="false" customHeight="false" outlineLevel="0" collapsed="false">
      <c r="A557" s="17" t="n">
        <v>7846</v>
      </c>
      <c r="B557" s="17" t="s">
        <v>2258</v>
      </c>
      <c r="C557" s="23" t="n">
        <f aca="false">VLOOKUP(Tabla2[[#This Row],[Codigo]],Tabla1[[Codigo]:[Mejor Precio Neto]],4,0)</f>
        <v>748.49369</v>
      </c>
      <c r="D557" s="24" t="str">
        <f aca="false">VLOOKUP(Tabla2[[#This Row],[Codigo]],Tabla1[[Codigo]:[Tipo]],6,0)</f>
        <v>B</v>
      </c>
      <c r="E557" s="25" t="n">
        <f aca="false">IFERROR(Tabla2[[#This Row],[Precio de Cliente neto]]/(1+Tabla2[[#This Row],[Variacion]]),"-")</f>
        <v>693.0497</v>
      </c>
      <c r="F557" s="26" t="n">
        <v>0.0800000202005713</v>
      </c>
    </row>
    <row r="558" customFormat="false" ht="15" hidden="false" customHeight="false" outlineLevel="0" collapsed="false">
      <c r="A558" s="17" t="n">
        <v>8428</v>
      </c>
      <c r="B558" s="17" t="s">
        <v>2559</v>
      </c>
      <c r="C558" s="23" t="n">
        <f aca="false">VLOOKUP(Tabla2[[#This Row],[Codigo]],Tabla1[[Codigo]:[Mejor Precio Neto]],4,0)</f>
        <v>324.77753</v>
      </c>
      <c r="D558" s="24" t="str">
        <f aca="false">VLOOKUP(Tabla2[[#This Row],[Codigo]],Tabla1[[Codigo]:[Tipo]],6,0)</f>
        <v>A</v>
      </c>
      <c r="E558" s="25" t="n">
        <f aca="false">IFERROR(Tabla2[[#This Row],[Precio de Cliente neto]]/(1+Tabla2[[#This Row],[Variacion]]),"-")</f>
        <v>300.71993</v>
      </c>
      <c r="F558" s="26" t="n">
        <v>0.0800000186219783</v>
      </c>
    </row>
    <row r="559" customFormat="false" ht="15" hidden="false" customHeight="false" outlineLevel="0" collapsed="false">
      <c r="A559" s="17" t="n">
        <v>7857</v>
      </c>
      <c r="B559" s="17" t="s">
        <v>2267</v>
      </c>
      <c r="C559" s="23" t="n">
        <f aca="false">VLOOKUP(Tabla2[[#This Row],[Codigo]],Tabla1[[Codigo]:[Mejor Precio Neto]],4,0)</f>
        <v>4653.68988</v>
      </c>
      <c r="D559" s="24" t="str">
        <f aca="false">VLOOKUP(Tabla2[[#This Row],[Codigo]],Tabla1[[Codigo]:[Tipo]],6,0)</f>
        <v>B</v>
      </c>
      <c r="E559" s="25" t="n">
        <f aca="false">IFERROR(Tabla2[[#This Row],[Precio de Cliente neto]]/(1+Tabla2[[#This Row],[Variacion]]),"-")</f>
        <v>4308.97208</v>
      </c>
      <c r="F559" s="26" t="n">
        <v>0.0800000077976832</v>
      </c>
    </row>
    <row r="560" customFormat="false" ht="15" hidden="false" customHeight="false" outlineLevel="0" collapsed="false">
      <c r="A560" s="17" t="n">
        <v>7856</v>
      </c>
      <c r="B560" s="17" t="s">
        <v>2266</v>
      </c>
      <c r="C560" s="23" t="n">
        <f aca="false">VLOOKUP(Tabla2[[#This Row],[Codigo]],Tabla1[[Codigo]:[Mejor Precio Neto]],4,0)</f>
        <v>3535.89012</v>
      </c>
      <c r="D560" s="24" t="str">
        <f aca="false">VLOOKUP(Tabla2[[#This Row],[Codigo]],Tabla1[[Codigo]:[Tipo]],6,0)</f>
        <v>B</v>
      </c>
      <c r="E560" s="25" t="n">
        <f aca="false">IFERROR(Tabla2[[#This Row],[Precio de Cliente neto]]/(1+Tabla2[[#This Row],[Variacion]]),"-")</f>
        <v>3273.97231</v>
      </c>
      <c r="F560" s="26" t="n">
        <v>0.0800000076970719</v>
      </c>
    </row>
    <row r="561" customFormat="false" ht="15" hidden="false" customHeight="false" outlineLevel="0" collapsed="false">
      <c r="A561" s="17" t="n">
        <v>7847</v>
      </c>
      <c r="B561" s="17" t="s">
        <v>2259</v>
      </c>
      <c r="C561" s="23" t="n">
        <f aca="false">VLOOKUP(Tabla2[[#This Row],[Codigo]],Tabla1[[Codigo]:[Mejor Precio Neto]],4,0)</f>
        <v>994.94507</v>
      </c>
      <c r="D561" s="24" t="str">
        <f aca="false">VLOOKUP(Tabla2[[#This Row],[Codigo]],Tabla1[[Codigo]:[Tipo]],6,0)</f>
        <v>B</v>
      </c>
      <c r="E561" s="25" t="n">
        <f aca="false">IFERROR(Tabla2[[#This Row],[Precio de Cliente neto]]/(1+Tabla2[[#This Row],[Variacion]]),"-")</f>
        <v>921.24543</v>
      </c>
      <c r="F561" s="26" t="n">
        <v>0.0800000060787276</v>
      </c>
    </row>
    <row r="562" customFormat="false" ht="15" hidden="false" customHeight="false" outlineLevel="0" collapsed="false">
      <c r="A562" s="17" t="n">
        <v>7859</v>
      </c>
      <c r="B562" s="17" t="s">
        <v>2269</v>
      </c>
      <c r="C562" s="23" t="n">
        <f aca="false">VLOOKUP(Tabla2[[#This Row],[Codigo]],Tabla1[[Codigo]:[Mejor Precio Neto]],4,0)</f>
        <v>7051.4213</v>
      </c>
      <c r="D562" s="24" t="str">
        <f aca="false">VLOOKUP(Tabla2[[#This Row],[Codigo]],Tabla1[[Codigo]:[Tipo]],6,0)</f>
        <v>B</v>
      </c>
      <c r="E562" s="25" t="n">
        <f aca="false">IFERROR(Tabla2[[#This Row],[Precio de Cliente neto]]/(1+Tabla2[[#This Row],[Variacion]]),"-")</f>
        <v>6529.09376</v>
      </c>
      <c r="F562" s="26" t="n">
        <v>0.0800000060038961</v>
      </c>
    </row>
    <row r="563" customFormat="false" ht="15" hidden="false" customHeight="false" outlineLevel="0" collapsed="false">
      <c r="A563" s="17" t="n">
        <v>52035</v>
      </c>
      <c r="B563" s="17" t="s">
        <v>7582</v>
      </c>
      <c r="C563" s="23" t="n">
        <f aca="false">VLOOKUP(Tabla2[[#This Row],[Codigo]],Tabla1[[Codigo]:[Mejor Precio Neto]],4,0)</f>
        <v>532.13419</v>
      </c>
      <c r="D563" s="24" t="str">
        <f aca="false">VLOOKUP(Tabla2[[#This Row],[Codigo]],Tabla1[[Codigo]:[Tipo]],6,0)</f>
        <v>B</v>
      </c>
      <c r="E563" s="25" t="n">
        <f aca="false">IFERROR(Tabla2[[#This Row],[Precio de Cliente neto]]/(1+Tabla2[[#This Row],[Variacion]]),"-")</f>
        <v>492.71684</v>
      </c>
      <c r="F563" s="26" t="n">
        <v>0.080000005682777</v>
      </c>
    </row>
    <row r="564" customFormat="false" ht="15" hidden="false" customHeight="false" outlineLevel="0" collapsed="false">
      <c r="A564" s="17" t="n">
        <v>52036</v>
      </c>
      <c r="B564" s="17" t="s">
        <v>7583</v>
      </c>
      <c r="C564" s="23" t="n">
        <f aca="false">VLOOKUP(Tabla2[[#This Row],[Codigo]],Tabla1[[Codigo]:[Mejor Precio Neto]],4,0)</f>
        <v>693.77077</v>
      </c>
      <c r="D564" s="24" t="str">
        <f aca="false">VLOOKUP(Tabla2[[#This Row],[Codigo]],Tabla1[[Codigo]:[Tipo]],6,0)</f>
        <v>B</v>
      </c>
      <c r="E564" s="25" t="n">
        <f aca="false">IFERROR(Tabla2[[#This Row],[Precio de Cliente neto]]/(1+Tabla2[[#This Row],[Variacion]]),"-")</f>
        <v>642.38034</v>
      </c>
      <c r="F564" s="26" t="n">
        <v>0.0800000043587885</v>
      </c>
    </row>
    <row r="565" customFormat="false" ht="15" hidden="false" customHeight="false" outlineLevel="0" collapsed="false">
      <c r="A565" s="17" t="n">
        <v>7858</v>
      </c>
      <c r="B565" s="17" t="s">
        <v>2268</v>
      </c>
      <c r="C565" s="23" t="n">
        <f aca="false">VLOOKUP(Tabla2[[#This Row],[Codigo]],Tabla1[[Codigo]:[Mejor Precio Neto]],4,0)</f>
        <v>5851.18933</v>
      </c>
      <c r="D565" s="24" t="str">
        <f aca="false">VLOOKUP(Tabla2[[#This Row],[Codigo]],Tabla1[[Codigo]:[Tipo]],6,0)</f>
        <v>B</v>
      </c>
      <c r="E565" s="25" t="n">
        <f aca="false">IFERROR(Tabla2[[#This Row],[Precio de Cliente neto]]/(1+Tabla2[[#This Row],[Variacion]]),"-")</f>
        <v>5417.76788</v>
      </c>
      <c r="F565" s="26" t="n">
        <v>0.080000003617726</v>
      </c>
    </row>
    <row r="566" customFormat="false" ht="15" hidden="false" customHeight="false" outlineLevel="0" collapsed="false">
      <c r="A566" s="17" t="n">
        <v>51900</v>
      </c>
      <c r="B566" s="17" t="s">
        <v>7564</v>
      </c>
      <c r="C566" s="23" t="n">
        <f aca="false">VLOOKUP(Tabla2[[#This Row],[Codigo]],Tabla1[[Codigo]:[Mejor Precio Neto]],4,0)</f>
        <v>21876.37564</v>
      </c>
      <c r="D566" s="24" t="str">
        <f aca="false">VLOOKUP(Tabla2[[#This Row],[Codigo]],Tabla1[[Codigo]:[Tipo]],6,0)</f>
        <v>B</v>
      </c>
      <c r="E566" s="25" t="n">
        <f aca="false">IFERROR(Tabla2[[#This Row],[Precio de Cliente neto]]/(1+Tabla2[[#This Row],[Variacion]]),"-")</f>
        <v>20255.90336</v>
      </c>
      <c r="F566" s="26" t="n">
        <v>0.0800000005529253</v>
      </c>
    </row>
    <row r="567" customFormat="false" ht="15" hidden="false" customHeight="false" outlineLevel="0" collapsed="false">
      <c r="A567" s="17" t="n">
        <v>9662</v>
      </c>
      <c r="B567" s="17" t="s">
        <v>3356</v>
      </c>
      <c r="C567" s="23" t="n">
        <f aca="false">VLOOKUP(Tabla2[[#This Row],[Codigo]],Tabla1[[Codigo]:[Mejor Precio Neto]],4,0)</f>
        <v>117.2556</v>
      </c>
      <c r="D567" s="24" t="str">
        <f aca="false">VLOOKUP(Tabla2[[#This Row],[Codigo]],Tabla1[[Codigo]:[Tipo]],6,0)</f>
        <v>B</v>
      </c>
      <c r="E567" s="25" t="n">
        <f aca="false">IFERROR(Tabla2[[#This Row],[Precio de Cliente neto]]/(1+Tabla2[[#This Row],[Variacion]]),"-")</f>
        <v>108.57</v>
      </c>
      <c r="F567" s="26" t="n">
        <v>0.0800000000000001</v>
      </c>
    </row>
    <row r="568" customFormat="false" ht="15" hidden="false" customHeight="false" outlineLevel="0" collapsed="false">
      <c r="A568" s="17" t="n">
        <v>11281</v>
      </c>
      <c r="B568" s="17" t="s">
        <v>4238</v>
      </c>
      <c r="C568" s="23" t="n">
        <f aca="false">VLOOKUP(Tabla2[[#This Row],[Codigo]],Tabla1[[Codigo]:[Mejor Precio Neto]],4,0)</f>
        <v>1426.16208</v>
      </c>
      <c r="D568" s="24" t="str">
        <f aca="false">VLOOKUP(Tabla2[[#This Row],[Codigo]],Tabla1[[Codigo]:[Tipo]],6,0)</f>
        <v>C</v>
      </c>
      <c r="E568" s="25" t="n">
        <f aca="false">IFERROR(Tabla2[[#This Row],[Precio de Cliente neto]]/(1+Tabla2[[#This Row],[Variacion]]),"-")</f>
        <v>1320.52046</v>
      </c>
      <c r="F568" s="26" t="n">
        <v>0.0799999872777435</v>
      </c>
    </row>
    <row r="569" customFormat="false" ht="15" hidden="false" customHeight="false" outlineLevel="0" collapsed="false">
      <c r="A569" s="17" t="n">
        <v>11286</v>
      </c>
      <c r="B569" s="17" t="s">
        <v>4243</v>
      </c>
      <c r="C569" s="23" t="n">
        <f aca="false">VLOOKUP(Tabla2[[#This Row],[Codigo]],Tabla1[[Codigo]:[Mejor Precio Neto]],4,0)</f>
        <v>4141.99709</v>
      </c>
      <c r="D569" s="24" t="str">
        <f aca="false">VLOOKUP(Tabla2[[#This Row],[Codigo]],Tabla1[[Codigo]:[Tipo]],6,0)</f>
        <v>C</v>
      </c>
      <c r="E569" s="25" t="n">
        <f aca="false">IFERROR(Tabla2[[#This Row],[Precio de Cliente neto]]/(1+Tabla2[[#This Row],[Variacion]]),"-")</f>
        <v>3835.18254</v>
      </c>
      <c r="F569" s="26" t="n">
        <v>0.0799999861284308</v>
      </c>
    </row>
    <row r="570" customFormat="false" ht="15" hidden="false" customHeight="false" outlineLevel="0" collapsed="false">
      <c r="A570" s="17" t="n">
        <v>11282</v>
      </c>
      <c r="B570" s="17" t="s">
        <v>4239</v>
      </c>
      <c r="C570" s="23" t="n">
        <f aca="false">VLOOKUP(Tabla2[[#This Row],[Codigo]],Tabla1[[Codigo]:[Mejor Precio Neto]],4,0)</f>
        <v>1675.74806</v>
      </c>
      <c r="D570" s="24" t="str">
        <f aca="false">VLOOKUP(Tabla2[[#This Row],[Codigo]],Tabla1[[Codigo]:[Tipo]],6,0)</f>
        <v>C</v>
      </c>
      <c r="E570" s="25" t="n">
        <f aca="false">IFERROR(Tabla2[[#This Row],[Precio de Cliente neto]]/(1+Tabla2[[#This Row],[Variacion]]),"-")</f>
        <v>1551.6186</v>
      </c>
      <c r="F570" s="26" t="n">
        <v>0.0799999819543282</v>
      </c>
    </row>
    <row r="571" customFormat="false" ht="15" hidden="false" customHeight="false" outlineLevel="0" collapsed="false">
      <c r="A571" s="17" t="n">
        <v>8409</v>
      </c>
      <c r="B571" s="17" t="s">
        <v>2540</v>
      </c>
      <c r="C571" s="23" t="n">
        <f aca="false">VLOOKUP(Tabla2[[#This Row],[Codigo]],Tabla1[[Codigo]:[Mejor Precio Neto]],4,0)</f>
        <v>150.01595</v>
      </c>
      <c r="D571" s="24" t="str">
        <f aca="false">VLOOKUP(Tabla2[[#This Row],[Codigo]],Tabla1[[Codigo]:[Tipo]],6,0)</f>
        <v>C</v>
      </c>
      <c r="E571" s="25" t="n">
        <f aca="false">IFERROR(Tabla2[[#This Row],[Precio de Cliente neto]]/(1+Tabla2[[#This Row],[Variacion]]),"-")</f>
        <v>138.90366</v>
      </c>
      <c r="F571" s="26" t="n">
        <v>0.079999979842144</v>
      </c>
    </row>
    <row r="572" customFormat="false" ht="15" hidden="false" customHeight="false" outlineLevel="0" collapsed="false">
      <c r="A572" s="17" t="n">
        <v>11284</v>
      </c>
      <c r="B572" s="17" t="s">
        <v>4241</v>
      </c>
      <c r="C572" s="23" t="n">
        <f aca="false">VLOOKUP(Tabla2[[#This Row],[Codigo]],Tabla1[[Codigo]:[Mejor Precio Neto]],4,0)</f>
        <v>2738.90939</v>
      </c>
      <c r="D572" s="24" t="str">
        <f aca="false">VLOOKUP(Tabla2[[#This Row],[Codigo]],Tabla1[[Codigo]:[Tipo]],6,0)</f>
        <v>C</v>
      </c>
      <c r="E572" s="25" t="n">
        <f aca="false">IFERROR(Tabla2[[#This Row],[Precio de Cliente neto]]/(1+Tabla2[[#This Row],[Variacion]]),"-")</f>
        <v>2536.02727</v>
      </c>
      <c r="F572" s="26" t="n">
        <v>0.0799999757100405</v>
      </c>
    </row>
    <row r="573" customFormat="false" ht="15" hidden="false" customHeight="false" outlineLevel="0" collapsed="false">
      <c r="A573" s="17" t="n">
        <v>7849</v>
      </c>
      <c r="B573" s="17" t="s">
        <v>2261</v>
      </c>
      <c r="C573" s="23" t="n">
        <f aca="false">VLOOKUP(Tabla2[[#This Row],[Codigo]],Tabla1[[Codigo]:[Mejor Precio Neto]],4,0)</f>
        <v>1509.00386</v>
      </c>
      <c r="D573" s="24" t="str">
        <f aca="false">VLOOKUP(Tabla2[[#This Row],[Codigo]],Tabla1[[Codigo]:[Tipo]],6,0)</f>
        <v>B</v>
      </c>
      <c r="E573" s="25" t="n">
        <f aca="false">IFERROR(Tabla2[[#This Row],[Precio de Cliente neto]]/(1+Tabla2[[#This Row],[Variacion]]),"-")</f>
        <v>1397.22583</v>
      </c>
      <c r="F573" s="26" t="n">
        <v>0.0799999739483772</v>
      </c>
    </row>
    <row r="574" customFormat="false" ht="15" hidden="false" customHeight="false" outlineLevel="0" collapsed="false">
      <c r="A574" s="17" t="n">
        <v>52003</v>
      </c>
      <c r="B574" s="17" t="s">
        <v>7570</v>
      </c>
      <c r="C574" s="23" t="n">
        <f aca="false">VLOOKUP(Tabla2[[#This Row],[Codigo]],Tabla1[[Codigo]:[Mejor Precio Neto]],4,0)</f>
        <v>790.15636</v>
      </c>
      <c r="D574" s="24" t="str">
        <f aca="false">VLOOKUP(Tabla2[[#This Row],[Codigo]],Tabla1[[Codigo]:[Tipo]],6,0)</f>
        <v>B</v>
      </c>
      <c r="E574" s="25" t="n">
        <f aca="false">IFERROR(Tabla2[[#This Row],[Precio de Cliente neto]]/(1+Tabla2[[#This Row],[Variacion]]),"-")</f>
        <v>731.62628</v>
      </c>
      <c r="F574" s="26" t="n">
        <v>0.0799999693832758</v>
      </c>
    </row>
    <row r="575" customFormat="false" ht="15" hidden="false" customHeight="false" outlineLevel="0" collapsed="false">
      <c r="A575" s="17" t="n">
        <v>52032</v>
      </c>
      <c r="B575" s="17" t="s">
        <v>7579</v>
      </c>
      <c r="C575" s="23" t="n">
        <f aca="false">VLOOKUP(Tabla2[[#This Row],[Codigo]],Tabla1[[Codigo]:[Mejor Precio Neto]],4,0)</f>
        <v>879.04404</v>
      </c>
      <c r="D575" s="24" t="str">
        <f aca="false">VLOOKUP(Tabla2[[#This Row],[Codigo]],Tabla1[[Codigo]:[Tipo]],6,0)</f>
        <v>B</v>
      </c>
      <c r="E575" s="25" t="n">
        <f aca="false">IFERROR(Tabla2[[#This Row],[Precio de Cliente neto]]/(1+Tabla2[[#This Row],[Variacion]]),"-")</f>
        <v>813.92969</v>
      </c>
      <c r="F575" s="26" t="n">
        <v>0.0799999690390949</v>
      </c>
    </row>
    <row r="576" customFormat="false" ht="15" hidden="false" customHeight="false" outlineLevel="0" collapsed="false">
      <c r="A576" s="17" t="n">
        <v>8408</v>
      </c>
      <c r="B576" s="17" t="s">
        <v>2539</v>
      </c>
      <c r="C576" s="23" t="n">
        <f aca="false">VLOOKUP(Tabla2[[#This Row],[Codigo]],Tabla1[[Codigo]:[Mejor Precio Neto]],4,0)</f>
        <v>227.65533</v>
      </c>
      <c r="D576" s="24" t="str">
        <f aca="false">VLOOKUP(Tabla2[[#This Row],[Codigo]],Tabla1[[Codigo]:[Tipo]],6,0)</f>
        <v>A</v>
      </c>
      <c r="E576" s="25" t="n">
        <f aca="false">IFERROR(Tabla2[[#This Row],[Precio de Cliente neto]]/(1+Tabla2[[#This Row],[Variacion]]),"-")</f>
        <v>210.79198</v>
      </c>
      <c r="F576" s="26" t="n">
        <v>0.0799999601502865</v>
      </c>
    </row>
    <row r="577" customFormat="false" ht="15" hidden="false" customHeight="false" outlineLevel="0" collapsed="false">
      <c r="A577" s="17" t="n">
        <v>52065</v>
      </c>
      <c r="B577" s="17" t="s">
        <v>7590</v>
      </c>
      <c r="C577" s="23" t="n">
        <f aca="false">VLOOKUP(Tabla2[[#This Row],[Codigo]],Tabla1[[Codigo]:[Mejor Precio Neto]],4,0)</f>
        <v>1066.70144</v>
      </c>
      <c r="D577" s="24" t="str">
        <f aca="false">VLOOKUP(Tabla2[[#This Row],[Codigo]],Tabla1[[Codigo]:[Tipo]],6,0)</f>
        <v>B</v>
      </c>
      <c r="E577" s="25" t="n">
        <f aca="false">IFERROR(Tabla2[[#This Row],[Precio de Cliente neto]]/(1+Tabla2[[#This Row],[Variacion]]),"-")</f>
        <v>987.68656</v>
      </c>
      <c r="F577" s="26" t="n">
        <v>0.0799999546414807</v>
      </c>
    </row>
    <row r="578" customFormat="false" ht="15" hidden="false" customHeight="false" outlineLevel="0" collapsed="false">
      <c r="A578" s="17" t="n">
        <v>8435</v>
      </c>
      <c r="B578" s="17" t="s">
        <v>2566</v>
      </c>
      <c r="C578" s="23" t="n">
        <f aca="false">VLOOKUP(Tabla2[[#This Row],[Codigo]],Tabla1[[Codigo]:[Mejor Precio Neto]],4,0)</f>
        <v>334.51509</v>
      </c>
      <c r="D578" s="24" t="str">
        <f aca="false">VLOOKUP(Tabla2[[#This Row],[Codigo]],Tabla1[[Codigo]:[Tipo]],6,0)</f>
        <v>C</v>
      </c>
      <c r="E578" s="25" t="n">
        <f aca="false">IFERROR(Tabla2[[#This Row],[Precio de Cliente neto]]/(1+Tabla2[[#This Row],[Variacion]]),"-")</f>
        <v>309.73621</v>
      </c>
      <c r="F578" s="26" t="n">
        <v>0.0799999457602971</v>
      </c>
    </row>
    <row r="579" customFormat="false" ht="15" hidden="false" customHeight="false" outlineLevel="0" collapsed="false">
      <c r="A579" s="17" t="n">
        <v>52024</v>
      </c>
      <c r="B579" s="17" t="s">
        <v>7575</v>
      </c>
      <c r="C579" s="23" t="n">
        <f aca="false">VLOOKUP(Tabla2[[#This Row],[Codigo]],Tabla1[[Codigo]:[Mejor Precio Neto]],4,0)</f>
        <v>498.41603</v>
      </c>
      <c r="D579" s="24" t="str">
        <f aca="false">VLOOKUP(Tabla2[[#This Row],[Codigo]],Tabla1[[Codigo]:[Tipo]],6,0)</f>
        <v>B</v>
      </c>
      <c r="E579" s="25" t="n">
        <f aca="false">IFERROR(Tabla2[[#This Row],[Precio de Cliente neto]]/(1+Tabla2[[#This Row],[Variacion]]),"-")</f>
        <v>461.49635</v>
      </c>
      <c r="F579" s="26" t="n">
        <v>0.0799999393277977</v>
      </c>
    </row>
    <row r="580" customFormat="false" ht="15" hidden="false" customHeight="false" outlineLevel="0" collapsed="false">
      <c r="A580" s="17" t="n">
        <v>52023</v>
      </c>
      <c r="B580" s="17" t="s">
        <v>7574</v>
      </c>
      <c r="C580" s="23" t="n">
        <f aca="false">VLOOKUP(Tabla2[[#This Row],[Codigo]],Tabla1[[Codigo]:[Mejor Precio Neto]],4,0)</f>
        <v>419.31099</v>
      </c>
      <c r="D580" s="24" t="str">
        <f aca="false">VLOOKUP(Tabla2[[#This Row],[Codigo]],Tabla1[[Codigo]:[Tipo]],6,0)</f>
        <v>B</v>
      </c>
      <c r="E580" s="25" t="n">
        <f aca="false">IFERROR(Tabla2[[#This Row],[Precio de Cliente neto]]/(1+Tabla2[[#This Row],[Variacion]]),"-")</f>
        <v>388.25094</v>
      </c>
      <c r="F580" s="26" t="n">
        <v>0.079999935093525</v>
      </c>
    </row>
    <row r="581" customFormat="false" ht="15" hidden="false" customHeight="false" outlineLevel="0" collapsed="false">
      <c r="A581" s="17" t="n">
        <v>52071</v>
      </c>
      <c r="B581" s="17" t="s">
        <v>7593</v>
      </c>
      <c r="C581" s="23" t="n">
        <f aca="false">VLOOKUP(Tabla2[[#This Row],[Codigo]],Tabla1[[Codigo]:[Mejor Precio Neto]],4,0)</f>
        <v>299.7344</v>
      </c>
      <c r="D581" s="24" t="str">
        <f aca="false">VLOOKUP(Tabla2[[#This Row],[Codigo]],Tabla1[[Codigo]:[Tipo]],6,0)</f>
        <v>B</v>
      </c>
      <c r="E581" s="25" t="n">
        <f aca="false">IFERROR(Tabla2[[#This Row],[Precio de Cliente neto]]/(1+Tabla2[[#This Row],[Variacion]]),"-")</f>
        <v>277.53187</v>
      </c>
      <c r="F581" s="26" t="n">
        <v>0.07999992937748</v>
      </c>
    </row>
    <row r="582" customFormat="false" ht="15" hidden="false" customHeight="false" outlineLevel="0" collapsed="false">
      <c r="A582" s="17" t="n">
        <v>52031</v>
      </c>
      <c r="B582" s="17" t="s">
        <v>7578</v>
      </c>
      <c r="C582" s="23" t="n">
        <f aca="false">VLOOKUP(Tabla2[[#This Row],[Codigo]],Tabla1[[Codigo]:[Mejor Precio Neto]],4,0)</f>
        <v>633.58526</v>
      </c>
      <c r="D582" s="24" t="str">
        <f aca="false">VLOOKUP(Tabla2[[#This Row],[Codigo]],Tabla1[[Codigo]:[Tipo]],6,0)</f>
        <v>B</v>
      </c>
      <c r="E582" s="25" t="n">
        <f aca="false">IFERROR(Tabla2[[#This Row],[Precio de Cliente neto]]/(1+Tabla2[[#This Row],[Variacion]]),"-")</f>
        <v>586.65306</v>
      </c>
      <c r="F582" s="26" t="n">
        <v>0.0799999236345925</v>
      </c>
    </row>
    <row r="583" customFormat="false" ht="15" hidden="false" customHeight="false" outlineLevel="0" collapsed="false">
      <c r="A583" s="17" t="n">
        <v>8429</v>
      </c>
      <c r="B583" s="17" t="s">
        <v>2560</v>
      </c>
      <c r="C583" s="23" t="n">
        <f aca="false">VLOOKUP(Tabla2[[#This Row],[Codigo]],Tabla1[[Codigo]:[Mejor Precio Neto]],4,0)</f>
        <v>214.81194</v>
      </c>
      <c r="D583" s="24" t="str">
        <f aca="false">VLOOKUP(Tabla2[[#This Row],[Codigo]],Tabla1[[Codigo]:[Tipo]],6,0)</f>
        <v>A</v>
      </c>
      <c r="E583" s="25" t="n">
        <f aca="false">IFERROR(Tabla2[[#This Row],[Precio de Cliente neto]]/(1+Tabla2[[#This Row],[Variacion]]),"-")</f>
        <v>198.89996</v>
      </c>
      <c r="F583" s="26" t="n">
        <v>0.0799999155354278</v>
      </c>
    </row>
    <row r="584" customFormat="false" ht="15" hidden="false" customHeight="false" outlineLevel="0" collapsed="false">
      <c r="A584" s="17" t="n">
        <v>8431</v>
      </c>
      <c r="B584" s="17" t="s">
        <v>2562</v>
      </c>
      <c r="C584" s="23" t="n">
        <f aca="false">VLOOKUP(Tabla2[[#This Row],[Codigo]],Tabla1[[Codigo]:[Mejor Precio Neto]],4,0)</f>
        <v>214.1769</v>
      </c>
      <c r="D584" s="24" t="str">
        <f aca="false">VLOOKUP(Tabla2[[#This Row],[Codigo]],Tabla1[[Codigo]:[Tipo]],6,0)</f>
        <v>A</v>
      </c>
      <c r="E584" s="25" t="n">
        <f aca="false">IFERROR(Tabla2[[#This Row],[Precio de Cliente neto]]/(1+Tabla2[[#This Row],[Variacion]]),"-")</f>
        <v>198.31196</v>
      </c>
      <c r="F584" s="26" t="n">
        <v>0.0799999152849884</v>
      </c>
    </row>
    <row r="585" customFormat="false" ht="15" hidden="false" customHeight="false" outlineLevel="0" collapsed="false">
      <c r="A585" s="17" t="n">
        <v>52064</v>
      </c>
      <c r="B585" s="17" t="s">
        <v>7589</v>
      </c>
      <c r="C585" s="23" t="n">
        <f aca="false">VLOOKUP(Tabla2[[#This Row],[Codigo]],Tabla1[[Codigo]:[Mejor Precio Neto]],4,0)</f>
        <v>796.85984</v>
      </c>
      <c r="D585" s="24" t="str">
        <f aca="false">VLOOKUP(Tabla2[[#This Row],[Codigo]],Tabla1[[Codigo]:[Tipo]],6,0)</f>
        <v>B</v>
      </c>
      <c r="E585" s="25" t="n">
        <f aca="false">IFERROR(Tabla2[[#This Row],[Precio de Cliente neto]]/(1+Tabla2[[#This Row],[Variacion]]),"-")</f>
        <v>737.83325</v>
      </c>
      <c r="F585" s="26" t="n">
        <v>0.0799999051276155</v>
      </c>
    </row>
    <row r="586" customFormat="false" ht="15" hidden="false" customHeight="false" outlineLevel="0" collapsed="false">
      <c r="A586" s="17" t="n">
        <v>51901</v>
      </c>
      <c r="B586" s="17" t="s">
        <v>7565</v>
      </c>
      <c r="C586" s="23" t="n">
        <f aca="false">VLOOKUP(Tabla2[[#This Row],[Codigo]],Tabla1[[Codigo]:[Mejor Precio Neto]],4,0)</f>
        <v>803.55898</v>
      </c>
      <c r="D586" s="24" t="str">
        <f aca="false">VLOOKUP(Tabla2[[#This Row],[Codigo]],Tabla1[[Codigo]:[Tipo]],6,0)</f>
        <v>B</v>
      </c>
      <c r="E586" s="25" t="n">
        <f aca="false">IFERROR(Tabla2[[#This Row],[Precio de Cliente neto]]/(1+Tabla2[[#This Row],[Variacion]]),"-")</f>
        <v>744.03616</v>
      </c>
      <c r="F586" s="26" t="n">
        <v>0.0799999021552931</v>
      </c>
    </row>
    <row r="587" customFormat="false" ht="15" hidden="false" customHeight="false" outlineLevel="0" collapsed="false">
      <c r="A587" s="17" t="n">
        <v>11280</v>
      </c>
      <c r="B587" s="17" t="s">
        <v>4237</v>
      </c>
      <c r="C587" s="23" t="n">
        <f aca="false">VLOOKUP(Tabla2[[#This Row],[Codigo]],Tabla1[[Codigo]:[Mejor Precio Neto]],4,0)</f>
        <v>1256.38009</v>
      </c>
      <c r="D587" s="24" t="str">
        <f aca="false">VLOOKUP(Tabla2[[#This Row],[Codigo]],Tabla1[[Codigo]:[Tipo]],6,0)</f>
        <v>C</v>
      </c>
      <c r="E587" s="25" t="n">
        <f aca="false">IFERROR(Tabla2[[#This Row],[Precio de Cliente neto]]/(1+Tabla2[[#This Row],[Variacion]]),"-")</f>
        <v>1163.31502</v>
      </c>
      <c r="F587" s="26" t="n">
        <v>0.07999988687501</v>
      </c>
    </row>
    <row r="588" customFormat="false" ht="15" hidden="false" customHeight="false" outlineLevel="0" collapsed="false">
      <c r="A588" s="17" t="n">
        <v>7848</v>
      </c>
      <c r="B588" s="17" t="s">
        <v>2260</v>
      </c>
      <c r="C588" s="23" t="n">
        <f aca="false">VLOOKUP(Tabla2[[#This Row],[Codigo]],Tabla1[[Codigo]:[Mejor Precio Neto]],4,0)</f>
        <v>1251.22984</v>
      </c>
      <c r="D588" s="24" t="str">
        <f aca="false">VLOOKUP(Tabla2[[#This Row],[Codigo]],Tabla1[[Codigo]:[Tipo]],6,0)</f>
        <v>B</v>
      </c>
      <c r="E588" s="25" t="n">
        <f aca="false">IFERROR(Tabla2[[#This Row],[Precio de Cliente neto]]/(1+Tabla2[[#This Row],[Variacion]]),"-")</f>
        <v>1158.54627</v>
      </c>
      <c r="F588" s="26" t="n">
        <v>0.0799998864093705</v>
      </c>
    </row>
    <row r="589" customFormat="false" ht="15" hidden="false" customHeight="false" outlineLevel="0" collapsed="false">
      <c r="A589" s="17" t="n">
        <v>8432</v>
      </c>
      <c r="B589" s="17" t="s">
        <v>2563</v>
      </c>
      <c r="C589" s="23" t="n">
        <f aca="false">VLOOKUP(Tabla2[[#This Row],[Codigo]],Tabla1[[Codigo]:[Mejor Precio Neto]],4,0)</f>
        <v>346.88731</v>
      </c>
      <c r="D589" s="24" t="str">
        <f aca="false">VLOOKUP(Tabla2[[#This Row],[Codigo]],Tabla1[[Codigo]:[Tipo]],6,0)</f>
        <v>A</v>
      </c>
      <c r="E589" s="25" t="n">
        <f aca="false">IFERROR(Tabla2[[#This Row],[Precio de Cliente neto]]/(1+Tabla2[[#This Row],[Variacion]]),"-")</f>
        <v>321.19199</v>
      </c>
      <c r="F589" s="26" t="n">
        <v>0.0799998779546152</v>
      </c>
    </row>
    <row r="590" customFormat="false" ht="15" hidden="false" customHeight="false" outlineLevel="0" collapsed="false">
      <c r="A590" s="17" t="n">
        <v>52022</v>
      </c>
      <c r="B590" s="17" t="s">
        <v>7573</v>
      </c>
      <c r="C590" s="23" t="n">
        <f aca="false">VLOOKUP(Tabla2[[#This Row],[Codigo]],Tabla1[[Codigo]:[Mejor Precio Neto]],4,0)</f>
        <v>264.03055</v>
      </c>
      <c r="D590" s="24" t="str">
        <f aca="false">VLOOKUP(Tabla2[[#This Row],[Codigo]],Tabla1[[Codigo]:[Tipo]],6,0)</f>
        <v>B</v>
      </c>
      <c r="E590" s="25" t="n">
        <f aca="false">IFERROR(Tabla2[[#This Row],[Precio de Cliente neto]]/(1+Tabla2[[#This Row],[Variacion]]),"-")</f>
        <v>244.47276</v>
      </c>
      <c r="F590" s="26" t="n">
        <v>0.0799998740145937</v>
      </c>
    </row>
    <row r="591" customFormat="false" ht="15" hidden="false" customHeight="false" outlineLevel="0" collapsed="false">
      <c r="A591" s="17" t="n">
        <v>8406</v>
      </c>
      <c r="B591" s="17" t="s">
        <v>2537</v>
      </c>
      <c r="C591" s="23" t="n">
        <f aca="false">VLOOKUP(Tabla2[[#This Row],[Codigo]],Tabla1[[Codigo]:[Mejor Precio Neto]],4,0)</f>
        <v>263.10823</v>
      </c>
      <c r="D591" s="24" t="str">
        <f aca="false">VLOOKUP(Tabla2[[#This Row],[Codigo]],Tabla1[[Codigo]:[Tipo]],6,0)</f>
        <v>C</v>
      </c>
      <c r="E591" s="25" t="n">
        <f aca="false">IFERROR(Tabla2[[#This Row],[Precio de Cliente neto]]/(1+Tabla2[[#This Row],[Variacion]]),"-")</f>
        <v>243.61876</v>
      </c>
      <c r="F591" s="26" t="n">
        <v>0.0799998735729548</v>
      </c>
    </row>
    <row r="592" customFormat="false" ht="15" hidden="false" customHeight="false" outlineLevel="0" collapsed="false">
      <c r="A592" s="17" t="n">
        <v>8410</v>
      </c>
      <c r="B592" s="17" t="s">
        <v>2541</v>
      </c>
      <c r="C592" s="23" t="n">
        <f aca="false">VLOOKUP(Tabla2[[#This Row],[Codigo]],Tabla1[[Codigo]:[Mejor Precio Neto]],4,0)</f>
        <v>230.19388</v>
      </c>
      <c r="D592" s="24" t="str">
        <f aca="false">VLOOKUP(Tabla2[[#This Row],[Codigo]],Tabla1[[Codigo]:[Tipo]],6,0)</f>
        <v>C</v>
      </c>
      <c r="E592" s="25" t="n">
        <f aca="false">IFERROR(Tabla2[[#This Row],[Precio de Cliente neto]]/(1+Tabla2[[#This Row],[Variacion]]),"-")</f>
        <v>213.14251</v>
      </c>
      <c r="F592" s="26" t="n">
        <v>0.0799998554957433</v>
      </c>
    </row>
    <row r="593" customFormat="false" ht="15" hidden="false" customHeight="false" outlineLevel="0" collapsed="false">
      <c r="A593" s="17" t="n">
        <v>8477</v>
      </c>
      <c r="B593" s="17" t="s">
        <v>2602</v>
      </c>
      <c r="C593" s="23" t="n">
        <f aca="false">VLOOKUP(Tabla2[[#This Row],[Codigo]],Tabla1[[Codigo]:[Mejor Precio Neto]],4,0)</f>
        <v>149.77522</v>
      </c>
      <c r="D593" s="24" t="str">
        <f aca="false">VLOOKUP(Tabla2[[#This Row],[Codigo]],Tabla1[[Codigo]:[Tipo]],6,0)</f>
        <v>C</v>
      </c>
      <c r="E593" s="25" t="n">
        <f aca="false">IFERROR(Tabla2[[#This Row],[Precio de Cliente neto]]/(1+Tabla2[[#This Row],[Variacion]]),"-")</f>
        <v>138.68078</v>
      </c>
      <c r="F593" s="26" t="n">
        <v>0.0799998384779779</v>
      </c>
    </row>
    <row r="594" customFormat="false" ht="15" hidden="false" customHeight="false" outlineLevel="0" collapsed="false">
      <c r="A594" s="17" t="n">
        <v>8397</v>
      </c>
      <c r="B594" s="17" t="s">
        <v>2528</v>
      </c>
      <c r="C594" s="23" t="n">
        <f aca="false">VLOOKUP(Tabla2[[#This Row],[Codigo]],Tabla1[[Codigo]:[Mejor Precio Neto]],4,0)</f>
        <v>278.2899</v>
      </c>
      <c r="D594" s="24" t="str">
        <f aca="false">VLOOKUP(Tabla2[[#This Row],[Codigo]],Tabla1[[Codigo]:[Tipo]],6,0)</f>
        <v>A</v>
      </c>
      <c r="E594" s="25" t="n">
        <f aca="false">IFERROR(Tabla2[[#This Row],[Precio de Cliente neto]]/(1+Tabla2[[#This Row],[Variacion]]),"-")</f>
        <v>257.67588</v>
      </c>
      <c r="F594" s="26" t="n">
        <v>0.0799998044054415</v>
      </c>
    </row>
    <row r="595" customFormat="false" ht="15" hidden="false" customHeight="false" outlineLevel="0" collapsed="false">
      <c r="A595" s="17" t="n">
        <v>52070</v>
      </c>
      <c r="B595" s="17" t="s">
        <v>7592</v>
      </c>
      <c r="C595" s="23" t="n">
        <f aca="false">VLOOKUP(Tabla2[[#This Row],[Codigo]],Tabla1[[Codigo]:[Mejor Precio Neto]],4,0)</f>
        <v>230.41235</v>
      </c>
      <c r="D595" s="24" t="str">
        <f aca="false">VLOOKUP(Tabla2[[#This Row],[Codigo]],Tabla1[[Codigo]:[Tipo]],6,0)</f>
        <v>B</v>
      </c>
      <c r="E595" s="25" t="n">
        <f aca="false">IFERROR(Tabla2[[#This Row],[Precio de Cliente neto]]/(1+Tabla2[[#This Row],[Variacion]]),"-")</f>
        <v>213.34481</v>
      </c>
      <c r="F595" s="26" t="n">
        <v>0.0799997900112968</v>
      </c>
    </row>
    <row r="596" customFormat="false" ht="15" hidden="false" customHeight="false" outlineLevel="0" collapsed="false">
      <c r="A596" s="17" t="n">
        <v>8476</v>
      </c>
      <c r="B596" s="17" t="s">
        <v>2601</v>
      </c>
      <c r="C596" s="23" t="n">
        <f aca="false">VLOOKUP(Tabla2[[#This Row],[Codigo]],Tabla1[[Codigo]:[Mejor Precio Neto]],4,0)</f>
        <v>186.9602</v>
      </c>
      <c r="D596" s="24" t="str">
        <f aca="false">VLOOKUP(Tabla2[[#This Row],[Codigo]],Tabla1[[Codigo]:[Tipo]],6,0)</f>
        <v>C</v>
      </c>
      <c r="E596" s="25" t="n">
        <f aca="false">IFERROR(Tabla2[[#This Row],[Precio de Cliente neto]]/(1+Tabla2[[#This Row],[Variacion]]),"-")</f>
        <v>173.11133</v>
      </c>
      <c r="F596" s="26" t="n">
        <v>0.0799997897306897</v>
      </c>
    </row>
    <row r="597" customFormat="false" ht="15" hidden="false" customHeight="false" outlineLevel="0" collapsed="false">
      <c r="A597" s="17" t="n">
        <v>8697</v>
      </c>
      <c r="B597" s="17" t="s">
        <v>2775</v>
      </c>
      <c r="C597" s="23" t="n">
        <f aca="false">VLOOKUP(Tabla2[[#This Row],[Codigo]],Tabla1[[Codigo]:[Mejor Precio Neto]],4,0)</f>
        <v>241.07881</v>
      </c>
      <c r="D597" s="24" t="str">
        <f aca="false">VLOOKUP(Tabla2[[#This Row],[Codigo]],Tabla1[[Codigo]:[Tipo]],6,0)</f>
        <v>C</v>
      </c>
      <c r="E597" s="25" t="n">
        <f aca="false">IFERROR(Tabla2[[#This Row],[Precio de Cliente neto]]/(1+Tabla2[[#This Row],[Variacion]]),"-")</f>
        <v>223.22118</v>
      </c>
      <c r="F597" s="26" t="n">
        <v>0.0799997114969109</v>
      </c>
    </row>
    <row r="598" customFormat="false" ht="15" hidden="false" customHeight="false" outlineLevel="0" collapsed="false">
      <c r="A598" s="17" t="n">
        <v>52033</v>
      </c>
      <c r="B598" s="17" t="s">
        <v>7580</v>
      </c>
      <c r="C598" s="23" t="n">
        <f aca="false">VLOOKUP(Tabla2[[#This Row],[Codigo]],Tabla1[[Codigo]:[Mejor Precio Neto]],4,0)</f>
        <v>217.25347</v>
      </c>
      <c r="D598" s="24" t="str">
        <f aca="false">VLOOKUP(Tabla2[[#This Row],[Codigo]],Tabla1[[Codigo]:[Tipo]],6,0)</f>
        <v>B</v>
      </c>
      <c r="E598" s="25" t="n">
        <f aca="false">IFERROR(Tabla2[[#This Row],[Precio de Cliente neto]]/(1+Tabla2[[#This Row],[Variacion]]),"-")</f>
        <v>201.16068</v>
      </c>
      <c r="F598" s="26" t="n">
        <v>0.0799996798579126</v>
      </c>
    </row>
    <row r="599" customFormat="false" ht="15" hidden="false" customHeight="false" outlineLevel="0" collapsed="false">
      <c r="A599" s="17" t="n">
        <v>8415</v>
      </c>
      <c r="B599" s="17" t="s">
        <v>2546</v>
      </c>
      <c r="C599" s="23" t="n">
        <f aca="false">VLOOKUP(Tabla2[[#This Row],[Codigo]],Tabla1[[Codigo]:[Mejor Precio Neto]],4,0)</f>
        <v>245.07742</v>
      </c>
      <c r="D599" s="24" t="str">
        <f aca="false">VLOOKUP(Tabla2[[#This Row],[Codigo]],Tabla1[[Codigo]:[Tipo]],6,0)</f>
        <v>C</v>
      </c>
      <c r="E599" s="25" t="n">
        <f aca="false">IFERROR(Tabla2[[#This Row],[Precio de Cliente neto]]/(1+Tabla2[[#This Row],[Variacion]]),"-")</f>
        <v>226.92362</v>
      </c>
      <c r="F599" s="26" t="n">
        <v>0.0799996051534873</v>
      </c>
    </row>
    <row r="600" customFormat="false" ht="15" hidden="false" customHeight="false" outlineLevel="0" collapsed="false">
      <c r="A600" s="17" t="n">
        <v>8393</v>
      </c>
      <c r="B600" s="17" t="s">
        <v>2524</v>
      </c>
      <c r="C600" s="23" t="n">
        <f aca="false">VLOOKUP(Tabla2[[#This Row],[Codigo]],Tabla1[[Codigo]:[Mejor Precio Neto]],4,0)</f>
        <v>139.23896</v>
      </c>
      <c r="D600" s="24" t="str">
        <f aca="false">VLOOKUP(Tabla2[[#This Row],[Codigo]],Tabla1[[Codigo]:[Tipo]],6,0)</f>
        <v>C</v>
      </c>
      <c r="E600" s="25" t="n">
        <f aca="false">IFERROR(Tabla2[[#This Row],[Precio de Cliente neto]]/(1+Tabla2[[#This Row],[Variacion]]),"-")</f>
        <v>128.92502</v>
      </c>
      <c r="F600" s="26" t="n">
        <v>0.0799995222029053</v>
      </c>
    </row>
    <row r="601" customFormat="false" ht="15" hidden="false" customHeight="false" outlineLevel="0" collapsed="false">
      <c r="A601" s="17" t="n">
        <v>8479</v>
      </c>
      <c r="B601" s="17" t="s">
        <v>2604</v>
      </c>
      <c r="C601" s="23" t="n">
        <f aca="false">VLOOKUP(Tabla2[[#This Row],[Codigo]],Tabla1[[Codigo]:[Mejor Precio Neto]],4,0)</f>
        <v>154.05509</v>
      </c>
      <c r="D601" s="24" t="str">
        <f aca="false">VLOOKUP(Tabla2[[#This Row],[Codigo]],Tabla1[[Codigo]:[Tipo]],6,0)</f>
        <v>C</v>
      </c>
      <c r="E601" s="25" t="n">
        <f aca="false">IFERROR(Tabla2[[#This Row],[Precio de Cliente neto]]/(1+Tabla2[[#This Row],[Variacion]]),"-")</f>
        <v>142.64369</v>
      </c>
      <c r="F601" s="26" t="n">
        <v>0.079999332602795</v>
      </c>
    </row>
    <row r="602" customFormat="false" ht="15" hidden="false" customHeight="false" outlineLevel="0" collapsed="false">
      <c r="A602" s="17" t="n">
        <v>7003</v>
      </c>
      <c r="B602" s="17" t="s">
        <v>1970</v>
      </c>
      <c r="C602" s="23" t="n">
        <f aca="false">VLOOKUP(Tabla2[[#This Row],[Codigo]],Tabla1[[Codigo]:[Mejor Precio Neto]],4,0)</f>
        <v>6788.12183</v>
      </c>
      <c r="D602" s="24" t="str">
        <f aca="false">VLOOKUP(Tabla2[[#This Row],[Codigo]],Tabla1[[Codigo]:[Tipo]],6,0)</f>
        <v>B</v>
      </c>
      <c r="E602" s="25" t="n">
        <f aca="false">IFERROR(Tabla2[[#This Row],[Precio de Cliente neto]]/(1+Tabla2[[#This Row],[Variacion]]),"-")</f>
        <v>6285.31064</v>
      </c>
      <c r="F602" s="26" t="n">
        <v>0.0799978264876977</v>
      </c>
    </row>
    <row r="603" customFormat="false" ht="15" hidden="false" customHeight="false" outlineLevel="0" collapsed="false">
      <c r="A603" s="17" t="n">
        <v>7004</v>
      </c>
      <c r="B603" s="17" t="s">
        <v>1971</v>
      </c>
      <c r="C603" s="23" t="n">
        <f aca="false">VLOOKUP(Tabla2[[#This Row],[Codigo]],Tabla1[[Codigo]:[Mejor Precio Neto]],4,0)</f>
        <v>4994.13194</v>
      </c>
      <c r="D603" s="24" t="str">
        <f aca="false">VLOOKUP(Tabla2[[#This Row],[Codigo]],Tabla1[[Codigo]:[Tipo]],6,0)</f>
        <v>B</v>
      </c>
      <c r="E603" s="25" t="n">
        <f aca="false">IFERROR(Tabla2[[#This Row],[Precio de Cliente neto]]/(1+Tabla2[[#This Row],[Variacion]]),"-")</f>
        <v>4624.30787</v>
      </c>
      <c r="F603" s="26" t="n">
        <v>0.0799739291579651</v>
      </c>
    </row>
    <row r="604" customFormat="false" ht="15" hidden="false" customHeight="false" outlineLevel="0" collapsed="false">
      <c r="A604" s="17" t="n">
        <v>20320</v>
      </c>
      <c r="B604" s="17" t="s">
        <v>4875</v>
      </c>
      <c r="C604" s="23" t="n">
        <f aca="false">VLOOKUP(Tabla2[[#This Row],[Codigo]],Tabla1[[Codigo]:[Mejor Precio Neto]],4,0)</f>
        <v>1160.01557</v>
      </c>
      <c r="D604" s="24" t="str">
        <f aca="false">VLOOKUP(Tabla2[[#This Row],[Codigo]],Tabla1[[Codigo]:[Tipo]],6,0)</f>
        <v>A</v>
      </c>
      <c r="E604" s="25" t="n">
        <f aca="false">IFERROR(Tabla2[[#This Row],[Precio de Cliente neto]]/(1+Tabla2[[#This Row],[Variacion]]),"-")</f>
        <v>1074.12459</v>
      </c>
      <c r="F604" s="26" t="n">
        <v>0.0799637032795235</v>
      </c>
    </row>
    <row r="605" customFormat="false" ht="15" hidden="false" customHeight="false" outlineLevel="0" collapsed="false">
      <c r="A605" s="17" t="n">
        <v>20302</v>
      </c>
      <c r="B605" s="17" t="s">
        <v>4857</v>
      </c>
      <c r="C605" s="23" t="n">
        <f aca="false">VLOOKUP(Tabla2[[#This Row],[Codigo]],Tabla1[[Codigo]:[Mejor Precio Neto]],4,0)</f>
        <v>2654.48246</v>
      </c>
      <c r="D605" s="24" t="str">
        <f aca="false">VLOOKUP(Tabla2[[#This Row],[Codigo]],Tabla1[[Codigo]:[Tipo]],6,0)</f>
        <v>A</v>
      </c>
      <c r="E605" s="25" t="n">
        <f aca="false">IFERROR(Tabla2[[#This Row],[Precio de Cliente neto]]/(1+Tabla2[[#This Row],[Variacion]]),"-")</f>
        <v>2458.06281</v>
      </c>
      <c r="F605" s="26" t="n">
        <v>0.0799083120255986</v>
      </c>
    </row>
    <row r="606" customFormat="false" ht="15" hidden="false" customHeight="false" outlineLevel="0" collapsed="false">
      <c r="A606" s="17" t="n">
        <v>7152</v>
      </c>
      <c r="B606" s="17" t="s">
        <v>2085</v>
      </c>
      <c r="C606" s="23" t="n">
        <f aca="false">VLOOKUP(Tabla2[[#This Row],[Codigo]],Tabla1[[Codigo]:[Mejor Precio Neto]],4,0)</f>
        <v>471.15131</v>
      </c>
      <c r="D606" s="24" t="str">
        <f aca="false">VLOOKUP(Tabla2[[#This Row],[Codigo]],Tabla1[[Codigo]:[Tipo]],6,0)</f>
        <v>A</v>
      </c>
      <c r="E606" s="25" t="n">
        <f aca="false">IFERROR(Tabla2[[#This Row],[Precio de Cliente neto]]/(1+Tabla2[[#This Row],[Variacion]]),"-")</f>
        <v>436.32393</v>
      </c>
      <c r="F606" s="26" t="n">
        <v>0.0798200089552732</v>
      </c>
    </row>
    <row r="607" customFormat="false" ht="15" hidden="false" customHeight="false" outlineLevel="0" collapsed="false">
      <c r="A607" s="17" t="n">
        <v>7592</v>
      </c>
      <c r="B607" s="17" t="s">
        <v>2217</v>
      </c>
      <c r="C607" s="23" t="n">
        <f aca="false">VLOOKUP(Tabla2[[#This Row],[Codigo]],Tabla1[[Codigo]:[Mejor Precio Neto]],4,0)</f>
        <v>948.97992</v>
      </c>
      <c r="D607" s="24" t="str">
        <f aca="false">VLOOKUP(Tabla2[[#This Row],[Codigo]],Tabla1[[Codigo]:[Tipo]],6,0)</f>
        <v>A</v>
      </c>
      <c r="E607" s="25" t="n">
        <f aca="false">IFERROR(Tabla2[[#This Row],[Precio de Cliente neto]]/(1+Tabla2[[#This Row],[Variacion]]),"-")</f>
        <v>880.24818</v>
      </c>
      <c r="F607" s="26" t="n">
        <v>0.0780822290368155</v>
      </c>
    </row>
    <row r="608" customFormat="false" ht="15" hidden="false" customHeight="false" outlineLevel="0" collapsed="false">
      <c r="A608" s="17" t="n">
        <v>21291</v>
      </c>
      <c r="B608" s="17" t="s">
        <v>5209</v>
      </c>
      <c r="C608" s="23" t="n">
        <f aca="false">VLOOKUP(Tabla2[[#This Row],[Codigo]],Tabla1[[Codigo]:[Mejor Precio Neto]],4,0)</f>
        <v>331.10028</v>
      </c>
      <c r="D608" s="24" t="str">
        <f aca="false">VLOOKUP(Tabla2[[#This Row],[Codigo]],Tabla1[[Codigo]:[Tipo]],6,0)</f>
        <v>C</v>
      </c>
      <c r="E608" s="25" t="n">
        <f aca="false">IFERROR(Tabla2[[#This Row],[Precio de Cliente neto]]/(1+Tabla2[[#This Row],[Variacion]]),"-")</f>
        <v>307.8166</v>
      </c>
      <c r="F608" s="26" t="n">
        <v>0.0756414046545899</v>
      </c>
    </row>
    <row r="609" customFormat="false" ht="15" hidden="false" customHeight="false" outlineLevel="0" collapsed="false">
      <c r="A609" s="17" t="n">
        <v>21289</v>
      </c>
      <c r="B609" s="17" t="s">
        <v>5207</v>
      </c>
      <c r="C609" s="23" t="n">
        <f aca="false">VLOOKUP(Tabla2[[#This Row],[Codigo]],Tabla1[[Codigo]:[Mejor Precio Neto]],4,0)</f>
        <v>254.3982</v>
      </c>
      <c r="D609" s="24" t="str">
        <f aca="false">VLOOKUP(Tabla2[[#This Row],[Codigo]],Tabla1[[Codigo]:[Tipo]],6,0)</f>
        <v>C</v>
      </c>
      <c r="E609" s="25" t="n">
        <f aca="false">IFERROR(Tabla2[[#This Row],[Precio de Cliente neto]]/(1+Tabla2[[#This Row],[Variacion]]),"-")</f>
        <v>236.50844</v>
      </c>
      <c r="F609" s="26" t="n">
        <v>0.0756411060848399</v>
      </c>
    </row>
    <row r="610" customFormat="false" ht="15" hidden="false" customHeight="false" outlineLevel="0" collapsed="false">
      <c r="A610" s="17" t="n">
        <v>21290</v>
      </c>
      <c r="B610" s="17" t="s">
        <v>5208</v>
      </c>
      <c r="C610" s="23" t="n">
        <f aca="false">VLOOKUP(Tabla2[[#This Row],[Codigo]],Tabla1[[Codigo]:[Mejor Precio Neto]],4,0)</f>
        <v>295.1291</v>
      </c>
      <c r="D610" s="24" t="str">
        <f aca="false">VLOOKUP(Tabla2[[#This Row],[Codigo]],Tabla1[[Codigo]:[Tipo]],6,0)</f>
        <v>C</v>
      </c>
      <c r="E610" s="25" t="n">
        <f aca="false">IFERROR(Tabla2[[#This Row],[Precio de Cliente neto]]/(1+Tabla2[[#This Row],[Variacion]]),"-")</f>
        <v>274.37522</v>
      </c>
      <c r="F610" s="26" t="n">
        <v>0.0756405042700283</v>
      </c>
    </row>
    <row r="611" customFormat="false" ht="15" hidden="false" customHeight="false" outlineLevel="0" collapsed="false">
      <c r="A611" s="17" t="n">
        <v>7543</v>
      </c>
      <c r="B611" s="17" t="s">
        <v>2184</v>
      </c>
      <c r="C611" s="23" t="n">
        <f aca="false">VLOOKUP(Tabla2[[#This Row],[Codigo]],Tabla1[[Codigo]:[Mejor Precio Neto]],4,0)</f>
        <v>602.90972</v>
      </c>
      <c r="D611" s="24" t="str">
        <f aca="false">VLOOKUP(Tabla2[[#This Row],[Codigo]],Tabla1[[Codigo]:[Tipo]],6,0)</f>
        <v>A</v>
      </c>
      <c r="E611" s="25" t="n">
        <f aca="false">IFERROR(Tabla2[[#This Row],[Precio de Cliente neto]]/(1+Tabla2[[#This Row],[Variacion]]),"-")</f>
        <v>560.70602</v>
      </c>
      <c r="F611" s="26" t="n">
        <v>0.0752688547913218</v>
      </c>
    </row>
    <row r="612" customFormat="false" ht="15" hidden="false" customHeight="false" outlineLevel="0" collapsed="false">
      <c r="A612" s="17" t="n">
        <v>7581</v>
      </c>
      <c r="B612" s="17" t="s">
        <v>2209</v>
      </c>
      <c r="C612" s="23" t="n">
        <f aca="false">VLOOKUP(Tabla2[[#This Row],[Codigo]],Tabla1[[Codigo]:[Mejor Precio Neto]],4,0)</f>
        <v>523.32588</v>
      </c>
      <c r="D612" s="24" t="str">
        <f aca="false">VLOOKUP(Tabla2[[#This Row],[Codigo]],Tabla1[[Codigo]:[Tipo]],6,0)</f>
        <v>A</v>
      </c>
      <c r="E612" s="25" t="n">
        <f aca="false">IFERROR(Tabla2[[#This Row],[Precio de Cliente neto]]/(1+Tabla2[[#This Row],[Variacion]]),"-")</f>
        <v>487.15128</v>
      </c>
      <c r="F612" s="26" t="n">
        <v>0.0742574257425743</v>
      </c>
    </row>
    <row r="613" customFormat="false" ht="15" hidden="false" customHeight="false" outlineLevel="0" collapsed="false">
      <c r="A613" s="17" t="n">
        <v>7540</v>
      </c>
      <c r="B613" s="17" t="s">
        <v>2181</v>
      </c>
      <c r="C613" s="23" t="n">
        <f aca="false">VLOOKUP(Tabla2[[#This Row],[Codigo]],Tabla1[[Codigo]:[Mejor Precio Neto]],4,0)</f>
        <v>424.44843</v>
      </c>
      <c r="D613" s="24" t="str">
        <f aca="false">VLOOKUP(Tabla2[[#This Row],[Codigo]],Tabla1[[Codigo]:[Tipo]],6,0)</f>
        <v>A</v>
      </c>
      <c r="E613" s="25" t="n">
        <f aca="false">IFERROR(Tabla2[[#This Row],[Precio de Cliente neto]]/(1+Tabla2[[#This Row],[Variacion]]),"-")</f>
        <v>395.50875</v>
      </c>
      <c r="F613" s="26" t="n">
        <v>0.0731707705581735</v>
      </c>
    </row>
    <row r="614" customFormat="false" ht="15" hidden="false" customHeight="false" outlineLevel="0" collapsed="false">
      <c r="A614" s="17" t="n">
        <v>7544</v>
      </c>
      <c r="B614" s="17" t="s">
        <v>2185</v>
      </c>
      <c r="C614" s="23" t="n">
        <f aca="false">VLOOKUP(Tabla2[[#This Row],[Codigo]],Tabla1[[Codigo]:[Mejor Precio Neto]],4,0)</f>
        <v>373.80406</v>
      </c>
      <c r="D614" s="24" t="str">
        <f aca="false">VLOOKUP(Tabla2[[#This Row],[Codigo]],Tabla1[[Codigo]:[Tipo]],6,0)</f>
        <v>A</v>
      </c>
      <c r="E614" s="25" t="n">
        <f aca="false">IFERROR(Tabla2[[#This Row],[Precio de Cliente neto]]/(1+Tabla2[[#This Row],[Variacion]]),"-")</f>
        <v>348.48184</v>
      </c>
      <c r="F614" s="26" t="n">
        <v>0.0726643890539604</v>
      </c>
    </row>
    <row r="615" customFormat="false" ht="15" hidden="false" customHeight="false" outlineLevel="0" collapsed="false">
      <c r="A615" s="17" t="n">
        <v>7542</v>
      </c>
      <c r="B615" s="17" t="s">
        <v>2183</v>
      </c>
      <c r="C615" s="23" t="n">
        <f aca="false">VLOOKUP(Tabla2[[#This Row],[Codigo]],Tabla1[[Codigo]:[Mejor Precio Neto]],4,0)</f>
        <v>429.27192</v>
      </c>
      <c r="D615" s="24" t="str">
        <f aca="false">VLOOKUP(Tabla2[[#This Row],[Codigo]],Tabla1[[Codigo]:[Tipo]],6,0)</f>
        <v>A</v>
      </c>
      <c r="E615" s="25" t="n">
        <f aca="false">IFERROR(Tabla2[[#This Row],[Precio de Cliente neto]]/(1+Tabla2[[#This Row],[Variacion]]),"-")</f>
        <v>400.33224</v>
      </c>
      <c r="F615" s="26" t="n">
        <v>0.072289156626506</v>
      </c>
    </row>
    <row r="616" customFormat="false" ht="15" hidden="false" customHeight="false" outlineLevel="0" collapsed="false">
      <c r="A616" s="17" t="n">
        <v>7599</v>
      </c>
      <c r="B616" s="17" t="s">
        <v>2224</v>
      </c>
      <c r="C616" s="23" t="n">
        <f aca="false">VLOOKUP(Tabla2[[#This Row],[Codigo]],Tabla1[[Codigo]:[Mejor Precio Neto]],4,0)</f>
        <v>1498.83356</v>
      </c>
      <c r="D616" s="24" t="str">
        <f aca="false">VLOOKUP(Tabla2[[#This Row],[Codigo]],Tabla1[[Codigo]:[Tipo]],6,0)</f>
        <v>A</v>
      </c>
      <c r="E616" s="25" t="n">
        <f aca="false">IFERROR(Tabla2[[#This Row],[Precio de Cliente neto]]/(1+Tabla2[[#This Row],[Variacion]]),"-")</f>
        <v>1398.75057</v>
      </c>
      <c r="F616" s="26" t="n">
        <v>0.0715517063203055</v>
      </c>
    </row>
    <row r="617" customFormat="false" ht="15" hidden="false" customHeight="false" outlineLevel="0" collapsed="false">
      <c r="A617" s="17" t="n">
        <v>72131</v>
      </c>
      <c r="B617" s="17" t="s">
        <v>7807</v>
      </c>
      <c r="C617" s="23" t="n">
        <f aca="false">VLOOKUP(Tabla2[[#This Row],[Codigo]],Tabla1[[Codigo]:[Mejor Precio Neto]],4,0)</f>
        <v>7.83923</v>
      </c>
      <c r="D617" s="24" t="str">
        <f aca="false">VLOOKUP(Tabla2[[#This Row],[Codigo]],Tabla1[[Codigo]:[Tipo]],6,0)</f>
        <v>C</v>
      </c>
      <c r="E617" s="25" t="n">
        <f aca="false">IFERROR(Tabla2[[#This Row],[Precio de Cliente neto]]/(1+Tabla2[[#This Row],[Variacion]]),"-")</f>
        <v>7.31654</v>
      </c>
      <c r="F617" s="26" t="n">
        <v>0.0714395055586385</v>
      </c>
    </row>
    <row r="618" customFormat="false" ht="15" hidden="false" customHeight="false" outlineLevel="0" collapsed="false">
      <c r="A618" s="17" t="n">
        <v>72101</v>
      </c>
      <c r="B618" s="17" t="s">
        <v>7801</v>
      </c>
      <c r="C618" s="23" t="n">
        <f aca="false">VLOOKUP(Tabla2[[#This Row],[Codigo]],Tabla1[[Codigo]:[Mejor Precio Neto]],4,0)</f>
        <v>15.93347</v>
      </c>
      <c r="D618" s="24" t="str">
        <f aca="false">VLOOKUP(Tabla2[[#This Row],[Codigo]],Tabla1[[Codigo]:[Tipo]],6,0)</f>
        <v>C</v>
      </c>
      <c r="E618" s="25" t="n">
        <f aca="false">IFERROR(Tabla2[[#This Row],[Precio de Cliente neto]]/(1+Tabla2[[#This Row],[Variacion]]),"-")</f>
        <v>14.87115</v>
      </c>
      <c r="F618" s="26" t="n">
        <v>0.071434959636612</v>
      </c>
    </row>
    <row r="619" customFormat="false" ht="15" hidden="false" customHeight="false" outlineLevel="0" collapsed="false">
      <c r="A619" s="17" t="n">
        <v>72133</v>
      </c>
      <c r="B619" s="17" t="s">
        <v>7809</v>
      </c>
      <c r="C619" s="23" t="n">
        <f aca="false">VLOOKUP(Tabla2[[#This Row],[Codigo]],Tabla1[[Codigo]:[Mejor Precio Neto]],4,0)</f>
        <v>19.50011</v>
      </c>
      <c r="D619" s="24" t="str">
        <f aca="false">VLOOKUP(Tabla2[[#This Row],[Codigo]],Tabla1[[Codigo]:[Tipo]],6,0)</f>
        <v>C</v>
      </c>
      <c r="E619" s="25" t="n">
        <f aca="false">IFERROR(Tabla2[[#This Row],[Precio de Cliente neto]]/(1+Tabla2[[#This Row],[Variacion]]),"-")</f>
        <v>18.2</v>
      </c>
      <c r="F619" s="26" t="n">
        <v>0.0714346153846153</v>
      </c>
    </row>
    <row r="620" customFormat="false" ht="15" hidden="false" customHeight="false" outlineLevel="0" collapsed="false">
      <c r="A620" s="17" t="n">
        <v>72132</v>
      </c>
      <c r="B620" s="17" t="s">
        <v>7808</v>
      </c>
      <c r="C620" s="23" t="n">
        <f aca="false">VLOOKUP(Tabla2[[#This Row],[Codigo]],Tabla1[[Codigo]:[Mejor Precio Neto]],4,0)</f>
        <v>11.88635</v>
      </c>
      <c r="D620" s="24" t="str">
        <f aca="false">VLOOKUP(Tabla2[[#This Row],[Codigo]],Tabla1[[Codigo]:[Tipo]],6,0)</f>
        <v>C</v>
      </c>
      <c r="E620" s="25" t="n">
        <f aca="false">IFERROR(Tabla2[[#This Row],[Precio de Cliente neto]]/(1+Tabla2[[#This Row],[Variacion]]),"-")</f>
        <v>11.09388</v>
      </c>
      <c r="F620" s="26" t="n">
        <v>0.0714330784180106</v>
      </c>
    </row>
    <row r="621" customFormat="false" ht="15" hidden="false" customHeight="false" outlineLevel="0" collapsed="false">
      <c r="A621" s="17" t="n">
        <v>70163</v>
      </c>
      <c r="B621" s="17" t="s">
        <v>7668</v>
      </c>
      <c r="C621" s="23" t="n">
        <f aca="false">VLOOKUP(Tabla2[[#This Row],[Codigo]],Tabla1[[Codigo]:[Mejor Precio Neto]],4,0)</f>
        <v>32.52851</v>
      </c>
      <c r="D621" s="24" t="str">
        <f aca="false">VLOOKUP(Tabla2[[#This Row],[Codigo]],Tabla1[[Codigo]:[Tipo]],6,0)</f>
        <v>C</v>
      </c>
      <c r="E621" s="25" t="n">
        <f aca="false">IFERROR(Tabla2[[#This Row],[Precio de Cliente neto]]/(1+Tabla2[[#This Row],[Variacion]]),"-")</f>
        <v>30.35984</v>
      </c>
      <c r="F621" s="26" t="n">
        <v>0.0714321946360716</v>
      </c>
    </row>
    <row r="622" customFormat="false" ht="15" hidden="false" customHeight="false" outlineLevel="0" collapsed="false">
      <c r="A622" s="17" t="n">
        <v>72068</v>
      </c>
      <c r="B622" s="17" t="s">
        <v>7768</v>
      </c>
      <c r="C622" s="23" t="n">
        <f aca="false">VLOOKUP(Tabla2[[#This Row],[Codigo]],Tabla1[[Codigo]:[Mejor Precio Neto]],4,0)</f>
        <v>28.86947</v>
      </c>
      <c r="D622" s="24" t="str">
        <f aca="false">VLOOKUP(Tabla2[[#This Row],[Codigo]],Tabla1[[Codigo]:[Tipo]],6,0)</f>
        <v>C</v>
      </c>
      <c r="E622" s="25" t="n">
        <f aca="false">IFERROR(Tabla2[[#This Row],[Precio de Cliente neto]]/(1+Tabla2[[#This Row],[Variacion]]),"-")</f>
        <v>26.94475</v>
      </c>
      <c r="F622" s="26" t="n">
        <v>0.0714320971617848</v>
      </c>
    </row>
    <row r="623" customFormat="false" ht="15" hidden="false" customHeight="false" outlineLevel="0" collapsed="false">
      <c r="A623" s="17" t="n">
        <v>72041</v>
      </c>
      <c r="B623" s="17" t="s">
        <v>7749</v>
      </c>
      <c r="C623" s="23" t="n">
        <f aca="false">VLOOKUP(Tabla2[[#This Row],[Codigo]],Tabla1[[Codigo]:[Mejor Precio Neto]],4,0)</f>
        <v>31.91867</v>
      </c>
      <c r="D623" s="24" t="str">
        <f aca="false">VLOOKUP(Tabla2[[#This Row],[Codigo]],Tabla1[[Codigo]:[Tipo]],6,0)</f>
        <v>C</v>
      </c>
      <c r="E623" s="25" t="n">
        <f aca="false">IFERROR(Tabla2[[#This Row],[Precio de Cliente neto]]/(1+Tabla2[[#This Row],[Variacion]]),"-")</f>
        <v>29.79067</v>
      </c>
      <c r="F623" s="26" t="n">
        <v>0.0714317603464441</v>
      </c>
    </row>
    <row r="624" customFormat="false" ht="15" hidden="false" customHeight="false" outlineLevel="0" collapsed="false">
      <c r="A624" s="17" t="n">
        <v>72069</v>
      </c>
      <c r="B624" s="17" t="s">
        <v>7769</v>
      </c>
      <c r="C624" s="23" t="n">
        <f aca="false">VLOOKUP(Tabla2[[#This Row],[Codigo]],Tabla1[[Codigo]:[Mejor Precio Neto]],4,0)</f>
        <v>35.98427</v>
      </c>
      <c r="D624" s="24" t="str">
        <f aca="false">VLOOKUP(Tabla2[[#This Row],[Codigo]],Tabla1[[Codigo]:[Tipo]],6,0)</f>
        <v>C</v>
      </c>
      <c r="E624" s="25" t="n">
        <f aca="false">IFERROR(Tabla2[[#This Row],[Precio de Cliente neto]]/(1+Tabla2[[#This Row],[Variacion]]),"-")</f>
        <v>33.58523</v>
      </c>
      <c r="F624" s="26" t="n">
        <v>0.0714314000529399</v>
      </c>
    </row>
    <row r="625" customFormat="false" ht="15" hidden="false" customHeight="false" outlineLevel="0" collapsed="false">
      <c r="A625" s="17" t="n">
        <v>72103</v>
      </c>
      <c r="B625" s="17" t="s">
        <v>7803</v>
      </c>
      <c r="C625" s="23" t="n">
        <f aca="false">VLOOKUP(Tabla2[[#This Row],[Codigo]],Tabla1[[Codigo]:[Mejor Precio Neto]],4,0)</f>
        <v>41.38043</v>
      </c>
      <c r="D625" s="24" t="str">
        <f aca="false">VLOOKUP(Tabla2[[#This Row],[Codigo]],Tabla1[[Codigo]:[Tipo]],6,0)</f>
        <v>C</v>
      </c>
      <c r="E625" s="25" t="n">
        <f aca="false">IFERROR(Tabla2[[#This Row],[Precio de Cliente neto]]/(1+Tabla2[[#This Row],[Variacion]]),"-")</f>
        <v>38.62166</v>
      </c>
      <c r="F625" s="26" t="n">
        <v>0.0714306428050995</v>
      </c>
    </row>
    <row r="626" customFormat="false" ht="15" hidden="false" customHeight="false" outlineLevel="0" collapsed="false">
      <c r="A626" s="17" t="n">
        <v>72002</v>
      </c>
      <c r="B626" s="17" t="s">
        <v>7725</v>
      </c>
      <c r="C626" s="23" t="n">
        <f aca="false">VLOOKUP(Tabla2[[#This Row],[Codigo]],Tabla1[[Codigo]:[Mejor Precio Neto]],4,0)</f>
        <v>30.74323</v>
      </c>
      <c r="D626" s="24" t="str">
        <f aca="false">VLOOKUP(Tabla2[[#This Row],[Codigo]],Tabla1[[Codigo]:[Tipo]],6,0)</f>
        <v>C</v>
      </c>
      <c r="E626" s="25" t="n">
        <f aca="false">IFERROR(Tabla2[[#This Row],[Precio de Cliente neto]]/(1+Tabla2[[#This Row],[Variacion]]),"-")</f>
        <v>28.69363</v>
      </c>
      <c r="F626" s="26" t="n">
        <v>0.0714304882303145</v>
      </c>
    </row>
    <row r="627" customFormat="false" ht="15" hidden="false" customHeight="false" outlineLevel="0" collapsed="false">
      <c r="A627" s="17" t="n">
        <v>70174</v>
      </c>
      <c r="B627" s="17" t="s">
        <v>7676</v>
      </c>
      <c r="C627" s="23" t="n">
        <f aca="false">VLOOKUP(Tabla2[[#This Row],[Codigo]],Tabla1[[Codigo]:[Mejor Precio Neto]],4,0)</f>
        <v>47.47883</v>
      </c>
      <c r="D627" s="24" t="str">
        <f aca="false">VLOOKUP(Tabla2[[#This Row],[Codigo]],Tabla1[[Codigo]:[Tipo]],6,0)</f>
        <v>C</v>
      </c>
      <c r="E627" s="25" t="n">
        <f aca="false">IFERROR(Tabla2[[#This Row],[Precio de Cliente neto]]/(1+Tabla2[[#This Row],[Variacion]]),"-")</f>
        <v>44.3135</v>
      </c>
      <c r="F627" s="26" t="n">
        <v>0.0714303767474922</v>
      </c>
    </row>
    <row r="628" customFormat="false" ht="15" hidden="false" customHeight="false" outlineLevel="0" collapsed="false">
      <c r="A628" s="17" t="n">
        <v>72063</v>
      </c>
      <c r="B628" s="17" t="s">
        <v>7764</v>
      </c>
      <c r="C628" s="23" t="n">
        <f aca="false">VLOOKUP(Tabla2[[#This Row],[Codigo]],Tabla1[[Codigo]:[Mejor Precio Neto]],4,0)</f>
        <v>25.42099</v>
      </c>
      <c r="D628" s="24" t="str">
        <f aca="false">VLOOKUP(Tabla2[[#This Row],[Codigo]],Tabla1[[Codigo]:[Tipo]],6,0)</f>
        <v>C</v>
      </c>
      <c r="E628" s="25" t="n">
        <f aca="false">IFERROR(Tabla2[[#This Row],[Precio de Cliente neto]]/(1+Tabla2[[#This Row],[Variacion]]),"-")</f>
        <v>23.72622</v>
      </c>
      <c r="F628" s="26" t="n">
        <v>0.0714302573271259</v>
      </c>
    </row>
    <row r="629" customFormat="false" ht="15" hidden="false" customHeight="false" outlineLevel="0" collapsed="false">
      <c r="A629" s="17" t="n">
        <v>72075</v>
      </c>
      <c r="B629" s="17" t="s">
        <v>7775</v>
      </c>
      <c r="C629" s="23" t="n">
        <f aca="false">VLOOKUP(Tabla2[[#This Row],[Codigo]],Tabla1[[Codigo]:[Mejor Precio Neto]],4,0)</f>
        <v>51.35963</v>
      </c>
      <c r="D629" s="24" t="str">
        <f aca="false">VLOOKUP(Tabla2[[#This Row],[Codigo]],Tabla1[[Codigo]:[Tipo]],6,0)</f>
        <v>C</v>
      </c>
      <c r="E629" s="25" t="n">
        <f aca="false">IFERROR(Tabla2[[#This Row],[Precio de Cliente neto]]/(1+Tabla2[[#This Row],[Variacion]]),"-")</f>
        <v>47.93558</v>
      </c>
      <c r="F629" s="26" t="n">
        <v>0.0714302403350497</v>
      </c>
    </row>
    <row r="630" customFormat="false" ht="15" hidden="false" customHeight="false" outlineLevel="0" collapsed="false">
      <c r="A630" s="17" t="n">
        <v>72113</v>
      </c>
      <c r="B630" s="17" t="s">
        <v>7806</v>
      </c>
      <c r="C630" s="23" t="n">
        <f aca="false">VLOOKUP(Tabla2[[#This Row],[Codigo]],Tabla1[[Codigo]:[Mejor Precio Neto]],4,0)</f>
        <v>47.79299</v>
      </c>
      <c r="D630" s="24" t="str">
        <f aca="false">VLOOKUP(Tabla2[[#This Row],[Codigo]],Tabla1[[Codigo]:[Tipo]],6,0)</f>
        <v>C</v>
      </c>
      <c r="E630" s="25" t="n">
        <f aca="false">IFERROR(Tabla2[[#This Row],[Precio de Cliente neto]]/(1+Tabla2[[#This Row],[Variacion]]),"-")</f>
        <v>44.60673</v>
      </c>
      <c r="F630" s="26" t="n">
        <v>0.0714300286077909</v>
      </c>
    </row>
    <row r="631" customFormat="false" ht="15" hidden="false" customHeight="false" outlineLevel="0" collapsed="false">
      <c r="A631" s="17" t="n">
        <v>72142</v>
      </c>
      <c r="B631" s="17" t="s">
        <v>7811</v>
      </c>
      <c r="C631" s="23" t="n">
        <f aca="false">VLOOKUP(Tabla2[[#This Row],[Codigo]],Tabla1[[Codigo]:[Mejor Precio Neto]],4,0)</f>
        <v>23.09223</v>
      </c>
      <c r="D631" s="24" t="str">
        <f aca="false">VLOOKUP(Tabla2[[#This Row],[Codigo]],Tabla1[[Codigo]:[Tipo]],6,0)</f>
        <v>C</v>
      </c>
      <c r="E631" s="25" t="n">
        <f aca="false">IFERROR(Tabla2[[#This Row],[Precio de Cliente neto]]/(1+Tabla2[[#This Row],[Variacion]]),"-")</f>
        <v>21.55272</v>
      </c>
      <c r="F631" s="26" t="n">
        <v>0.071429963364253</v>
      </c>
    </row>
    <row r="632" customFormat="false" ht="15" hidden="false" customHeight="false" outlineLevel="0" collapsed="false">
      <c r="A632" s="17" t="n">
        <v>72078</v>
      </c>
      <c r="B632" s="17" t="s">
        <v>7778</v>
      </c>
      <c r="C632" s="23" t="n">
        <f aca="false">VLOOKUP(Tabla2[[#This Row],[Codigo]],Tabla1[[Codigo]:[Mejor Precio Neto]],4,0)</f>
        <v>93.23531</v>
      </c>
      <c r="D632" s="24" t="str">
        <f aca="false">VLOOKUP(Tabla2[[#This Row],[Codigo]],Tabla1[[Codigo]:[Tipo]],6,0)</f>
        <v>C</v>
      </c>
      <c r="E632" s="25" t="n">
        <f aca="false">IFERROR(Tabla2[[#This Row],[Precio de Cliente neto]]/(1+Tabla2[[#This Row],[Variacion]]),"-")</f>
        <v>87.01952</v>
      </c>
      <c r="F632" s="26" t="n">
        <v>0.0714298355127676</v>
      </c>
    </row>
    <row r="633" customFormat="false" ht="15" hidden="false" customHeight="false" outlineLevel="0" collapsed="false">
      <c r="A633" s="17" t="n">
        <v>72072</v>
      </c>
      <c r="B633" s="17" t="s">
        <v>7772</v>
      </c>
      <c r="C633" s="23" t="n">
        <f aca="false">VLOOKUP(Tabla2[[#This Row],[Codigo]],Tabla1[[Codigo]:[Mejor Precio Neto]],4,0)</f>
        <v>55.27739</v>
      </c>
      <c r="D633" s="24" t="str">
        <f aca="false">VLOOKUP(Tabla2[[#This Row],[Codigo]],Tabla1[[Codigo]:[Tipo]],6,0)</f>
        <v>C</v>
      </c>
      <c r="E633" s="25" t="n">
        <f aca="false">IFERROR(Tabla2[[#This Row],[Precio de Cliente neto]]/(1+Tabla2[[#This Row],[Variacion]]),"-")</f>
        <v>51.59217</v>
      </c>
      <c r="F633" s="26" t="n">
        <v>0.0714298313096733</v>
      </c>
    </row>
    <row r="634" customFormat="false" ht="15" hidden="false" customHeight="false" outlineLevel="0" collapsed="false">
      <c r="A634" s="17" t="n">
        <v>72079</v>
      </c>
      <c r="B634" s="17" t="s">
        <v>7779</v>
      </c>
      <c r="C634" s="23" t="n">
        <f aca="false">VLOOKUP(Tabla2[[#This Row],[Codigo]],Tabla1[[Codigo]:[Mejor Precio Neto]],4,0)</f>
        <v>75.93803</v>
      </c>
      <c r="D634" s="24" t="str">
        <f aca="false">VLOOKUP(Tabla2[[#This Row],[Codigo]],Tabla1[[Codigo]:[Tipo]],6,0)</f>
        <v>C</v>
      </c>
      <c r="E634" s="25" t="n">
        <f aca="false">IFERROR(Tabla2[[#This Row],[Precio de Cliente neto]]/(1+Tabla2[[#This Row],[Variacion]]),"-")</f>
        <v>70.87542</v>
      </c>
      <c r="F634" s="26" t="n">
        <v>0.071429700169678</v>
      </c>
    </row>
    <row r="635" customFormat="false" ht="15" hidden="false" customHeight="false" outlineLevel="0" collapsed="false">
      <c r="A635" s="17" t="n">
        <v>72177</v>
      </c>
      <c r="B635" s="17" t="s">
        <v>7819</v>
      </c>
      <c r="C635" s="23" t="n">
        <f aca="false">VLOOKUP(Tabla2[[#This Row],[Codigo]],Tabla1[[Codigo]:[Mejor Precio Neto]],4,0)</f>
        <v>123.91211</v>
      </c>
      <c r="D635" s="24" t="str">
        <f aca="false">VLOOKUP(Tabla2[[#This Row],[Codigo]],Tabla1[[Codigo]:[Tipo]],6,0)</f>
        <v>C</v>
      </c>
      <c r="E635" s="25" t="n">
        <f aca="false">IFERROR(Tabla2[[#This Row],[Precio de Cliente neto]]/(1+Tabla2[[#This Row],[Variacion]]),"-")</f>
        <v>115.6512</v>
      </c>
      <c r="F635" s="26" t="n">
        <v>0.0714295225644006</v>
      </c>
    </row>
    <row r="636" customFormat="false" ht="15" hidden="false" customHeight="false" outlineLevel="0" collapsed="false">
      <c r="A636" s="17" t="n">
        <v>72232</v>
      </c>
      <c r="B636" s="17" t="s">
        <v>7826</v>
      </c>
      <c r="C636" s="23" t="n">
        <f aca="false">VLOOKUP(Tabla2[[#This Row],[Codigo]],Tabla1[[Codigo]:[Mejor Precio Neto]],4,0)</f>
        <v>22.59362</v>
      </c>
      <c r="D636" s="24" t="str">
        <f aca="false">VLOOKUP(Tabla2[[#This Row],[Codigo]],Tabla1[[Codigo]:[Tipo]],6,0)</f>
        <v>C</v>
      </c>
      <c r="E636" s="25" t="n">
        <f aca="false">IFERROR(Tabla2[[#This Row],[Precio de Cliente neto]]/(1+Tabla2[[#This Row],[Variacion]]),"-")</f>
        <v>21.08736</v>
      </c>
      <c r="F636" s="26" t="n">
        <v>0.0714295198640322</v>
      </c>
    </row>
    <row r="637" customFormat="false" ht="15" hidden="false" customHeight="false" outlineLevel="0" collapsed="false">
      <c r="A637" s="17" t="n">
        <v>72004</v>
      </c>
      <c r="B637" s="17" t="s">
        <v>7727</v>
      </c>
      <c r="C637" s="23" t="n">
        <f aca="false">VLOOKUP(Tabla2[[#This Row],[Codigo]],Tabla1[[Codigo]:[Mejor Precio Neto]],4,0)</f>
        <v>31.1647</v>
      </c>
      <c r="D637" s="24" t="str">
        <f aca="false">VLOOKUP(Tabla2[[#This Row],[Codigo]],Tabla1[[Codigo]:[Tipo]],6,0)</f>
        <v>C</v>
      </c>
      <c r="E637" s="25" t="n">
        <f aca="false">IFERROR(Tabla2[[#This Row],[Precio de Cliente neto]]/(1+Tabla2[[#This Row],[Variacion]]),"-")</f>
        <v>29.08703</v>
      </c>
      <c r="F637" s="26" t="n">
        <v>0.0714294309181789</v>
      </c>
    </row>
    <row r="638" customFormat="false" ht="15" hidden="false" customHeight="false" outlineLevel="0" collapsed="false">
      <c r="A638" s="17" t="n">
        <v>72090</v>
      </c>
      <c r="B638" s="17" t="s">
        <v>7790</v>
      </c>
      <c r="C638" s="23" t="n">
        <f aca="false">VLOOKUP(Tabla2[[#This Row],[Codigo]],Tabla1[[Codigo]:[Mejor Precio Neto]],4,0)</f>
        <v>50.09179</v>
      </c>
      <c r="D638" s="24" t="str">
        <f aca="false">VLOOKUP(Tabla2[[#This Row],[Codigo]],Tabla1[[Codigo]:[Tipo]],6,0)</f>
        <v>C</v>
      </c>
      <c r="E638" s="25" t="n">
        <f aca="false">IFERROR(Tabla2[[#This Row],[Precio de Cliente neto]]/(1+Tabla2[[#This Row],[Variacion]]),"-")</f>
        <v>46.7523</v>
      </c>
      <c r="F638" s="26" t="n">
        <v>0.0714294270014524</v>
      </c>
    </row>
    <row r="639" customFormat="false" ht="15" hidden="false" customHeight="false" outlineLevel="0" collapsed="false">
      <c r="A639" s="17" t="n">
        <v>72243</v>
      </c>
      <c r="B639" s="17" t="s">
        <v>7830</v>
      </c>
      <c r="C639" s="23" t="n">
        <f aca="false">VLOOKUP(Tabla2[[#This Row],[Codigo]],Tabla1[[Codigo]:[Mejor Precio Neto]],4,0)</f>
        <v>31.5343</v>
      </c>
      <c r="D639" s="24" t="str">
        <f aca="false">VLOOKUP(Tabla2[[#This Row],[Codigo]],Tabla1[[Codigo]:[Tipo]],6,0)</f>
        <v>C</v>
      </c>
      <c r="E639" s="25" t="n">
        <f aca="false">IFERROR(Tabla2[[#This Row],[Precio de Cliente neto]]/(1+Tabla2[[#This Row],[Variacion]]),"-")</f>
        <v>29.43199</v>
      </c>
      <c r="F639" s="26" t="n">
        <v>0.0714294208444621</v>
      </c>
    </row>
    <row r="640" customFormat="false" ht="15" hidden="false" customHeight="false" outlineLevel="0" collapsed="false">
      <c r="A640" s="17" t="n">
        <v>72055</v>
      </c>
      <c r="B640" s="17" t="s">
        <v>7757</v>
      </c>
      <c r="C640" s="23" t="n">
        <f aca="false">VLOOKUP(Tabla2[[#This Row],[Codigo]],Tabla1[[Codigo]:[Mejor Precio Neto]],4,0)</f>
        <v>64.18475</v>
      </c>
      <c r="D640" s="24" t="str">
        <f aca="false">VLOOKUP(Tabla2[[#This Row],[Codigo]],Tabla1[[Codigo]:[Tipo]],6,0)</f>
        <v>C</v>
      </c>
      <c r="E640" s="25" t="n">
        <f aca="false">IFERROR(Tabla2[[#This Row],[Precio de Cliente neto]]/(1+Tabla2[[#This Row],[Variacion]]),"-")</f>
        <v>59.90572</v>
      </c>
      <c r="F640" s="26" t="n">
        <v>0.07142940607341</v>
      </c>
    </row>
    <row r="641" customFormat="false" ht="15" hidden="false" customHeight="false" outlineLevel="0" collapsed="false">
      <c r="A641" s="17" t="n">
        <v>72070</v>
      </c>
      <c r="B641" s="17" t="s">
        <v>7770</v>
      </c>
      <c r="C641" s="23" t="n">
        <f aca="false">VLOOKUP(Tabla2[[#This Row],[Codigo]],Tabla1[[Codigo]:[Mejor Precio Neto]],4,0)</f>
        <v>64.18475</v>
      </c>
      <c r="D641" s="24" t="str">
        <f aca="false">VLOOKUP(Tabla2[[#This Row],[Codigo]],Tabla1[[Codigo]:[Tipo]],6,0)</f>
        <v>C</v>
      </c>
      <c r="E641" s="25" t="n">
        <f aca="false">IFERROR(Tabla2[[#This Row],[Precio de Cliente neto]]/(1+Tabla2[[#This Row],[Variacion]]),"-")</f>
        <v>59.90572</v>
      </c>
      <c r="F641" s="26" t="n">
        <v>0.07142940607341</v>
      </c>
    </row>
    <row r="642" customFormat="false" ht="15" hidden="false" customHeight="false" outlineLevel="0" collapsed="false">
      <c r="A642" s="17" t="n">
        <v>72001</v>
      </c>
      <c r="B642" s="17" t="s">
        <v>7724</v>
      </c>
      <c r="C642" s="23" t="n">
        <f aca="false">VLOOKUP(Tabla2[[#This Row],[Codigo]],Tabla1[[Codigo]:[Mejor Precio Neto]],4,0)</f>
        <v>20.01384</v>
      </c>
      <c r="D642" s="24" t="str">
        <f aca="false">VLOOKUP(Tabla2[[#This Row],[Codigo]],Tabla1[[Codigo]:[Tipo]],6,0)</f>
        <v>C</v>
      </c>
      <c r="E642" s="25" t="n">
        <f aca="false">IFERROR(Tabla2[[#This Row],[Precio de Cliente neto]]/(1+Tabla2[[#This Row],[Variacion]]),"-")</f>
        <v>18.67957</v>
      </c>
      <c r="F642" s="26" t="n">
        <v>0.071429374444915</v>
      </c>
    </row>
    <row r="643" customFormat="false" ht="15" hidden="false" customHeight="false" outlineLevel="0" collapsed="false">
      <c r="A643" s="17" t="n">
        <v>72054</v>
      </c>
      <c r="B643" s="17" t="s">
        <v>7756</v>
      </c>
      <c r="C643" s="23" t="n">
        <f aca="false">VLOOKUP(Tabla2[[#This Row],[Codigo]],Tabla1[[Codigo]:[Mejor Precio Neto]],4,0)</f>
        <v>42.43008</v>
      </c>
      <c r="D643" s="24" t="str">
        <f aca="false">VLOOKUP(Tabla2[[#This Row],[Codigo]],Tabla1[[Codigo]:[Tipo]],6,0)</f>
        <v>C</v>
      </c>
      <c r="E643" s="25" t="n">
        <f aca="false">IFERROR(Tabla2[[#This Row],[Precio de Cliente neto]]/(1+Tabla2[[#This Row],[Variacion]]),"-")</f>
        <v>39.60138</v>
      </c>
      <c r="F643" s="26" t="n">
        <v>0.0714293289779295</v>
      </c>
    </row>
    <row r="644" customFormat="false" ht="15" hidden="false" customHeight="false" outlineLevel="0" collapsed="false">
      <c r="A644" s="17" t="n">
        <v>72276</v>
      </c>
      <c r="B644" s="17" t="s">
        <v>7838</v>
      </c>
      <c r="C644" s="23" t="n">
        <f aca="false">VLOOKUP(Tabla2[[#This Row],[Codigo]],Tabla1[[Codigo]:[Mejor Precio Neto]],4,0)</f>
        <v>163.45931</v>
      </c>
      <c r="D644" s="24" t="str">
        <f aca="false">VLOOKUP(Tabla2[[#This Row],[Codigo]],Tabla1[[Codigo]:[Tipo]],6,0)</f>
        <v>C</v>
      </c>
      <c r="E644" s="25" t="n">
        <f aca="false">IFERROR(Tabla2[[#This Row],[Precio de Cliente neto]]/(1+Tabla2[[#This Row],[Variacion]]),"-")</f>
        <v>152.56192</v>
      </c>
      <c r="F644" s="26" t="n">
        <v>0.0714292924472895</v>
      </c>
    </row>
    <row r="645" customFormat="false" ht="15" hidden="false" customHeight="false" outlineLevel="0" collapsed="false">
      <c r="A645" s="17" t="n">
        <v>72277</v>
      </c>
      <c r="B645" s="17" t="s">
        <v>7839</v>
      </c>
      <c r="C645" s="23" t="n">
        <f aca="false">VLOOKUP(Tabla2[[#This Row],[Codigo]],Tabla1[[Codigo]:[Mejor Precio Neto]],4,0)</f>
        <v>108.90411</v>
      </c>
      <c r="D645" s="24" t="str">
        <f aca="false">VLOOKUP(Tabla2[[#This Row],[Codigo]],Tabla1[[Codigo]:[Tipo]],6,0)</f>
        <v>C</v>
      </c>
      <c r="E645" s="25" t="n">
        <f aca="false">IFERROR(Tabla2[[#This Row],[Precio de Cliente neto]]/(1+Tabla2[[#This Row],[Variacion]]),"-")</f>
        <v>101.64378</v>
      </c>
      <c r="F645" s="26" t="n">
        <v>0.0714291617253904</v>
      </c>
    </row>
    <row r="646" customFormat="false" ht="15" hidden="false" customHeight="false" outlineLevel="0" collapsed="false">
      <c r="A646" s="17" t="n">
        <v>72074</v>
      </c>
      <c r="B646" s="17" t="s">
        <v>7774</v>
      </c>
      <c r="C646" s="23" t="n">
        <f aca="false">VLOOKUP(Tabla2[[#This Row],[Codigo]],Tabla1[[Codigo]:[Mejor Precio Neto]],4,0)</f>
        <v>54.90408</v>
      </c>
      <c r="D646" s="24" t="str">
        <f aca="false">VLOOKUP(Tabla2[[#This Row],[Codigo]],Tabla1[[Codigo]:[Tipo]],6,0)</f>
        <v>C</v>
      </c>
      <c r="E646" s="25" t="n">
        <f aca="false">IFERROR(Tabla2[[#This Row],[Precio de Cliente neto]]/(1+Tabla2[[#This Row],[Variacion]]),"-")</f>
        <v>51.24378</v>
      </c>
      <c r="F646" s="26" t="n">
        <v>0.0714291568654772</v>
      </c>
    </row>
    <row r="647" customFormat="false" ht="15" hidden="false" customHeight="false" outlineLevel="0" collapsed="false">
      <c r="A647" s="17" t="n">
        <v>72271</v>
      </c>
      <c r="B647" s="17" t="s">
        <v>7833</v>
      </c>
      <c r="C647" s="23" t="n">
        <f aca="false">VLOOKUP(Tabla2[[#This Row],[Codigo]],Tabla1[[Codigo]:[Mejor Precio Neto]],4,0)</f>
        <v>38.67122</v>
      </c>
      <c r="D647" s="24" t="str">
        <f aca="false">VLOOKUP(Tabla2[[#This Row],[Codigo]],Tabla1[[Codigo]:[Tipo]],6,0)</f>
        <v>C</v>
      </c>
      <c r="E647" s="25" t="n">
        <f aca="false">IFERROR(Tabla2[[#This Row],[Precio de Cliente neto]]/(1+Tabla2[[#This Row],[Variacion]]),"-")</f>
        <v>36.09312</v>
      </c>
      <c r="F647" s="26" t="n">
        <v>0.0714291255507975</v>
      </c>
    </row>
    <row r="648" customFormat="false" ht="15" hidden="false" customHeight="false" outlineLevel="0" collapsed="false">
      <c r="A648" s="17" t="n">
        <v>70165</v>
      </c>
      <c r="B648" s="17" t="s">
        <v>7670</v>
      </c>
      <c r="C648" s="23" t="n">
        <f aca="false">VLOOKUP(Tabla2[[#This Row],[Codigo]],Tabla1[[Codigo]:[Mejor Precio Neto]],4,0)</f>
        <v>101.32955</v>
      </c>
      <c r="D648" s="24" t="str">
        <f aca="false">VLOOKUP(Tabla2[[#This Row],[Codigo]],Tabla1[[Codigo]:[Tipo]],6,0)</f>
        <v>C</v>
      </c>
      <c r="E648" s="25" t="n">
        <f aca="false">IFERROR(Tabla2[[#This Row],[Precio de Cliente neto]]/(1+Tabla2[[#This Row],[Variacion]]),"-")</f>
        <v>94.5742</v>
      </c>
      <c r="F648" s="26" t="n">
        <v>0.0714291001139846</v>
      </c>
    </row>
    <row r="649" customFormat="false" ht="15" hidden="false" customHeight="false" outlineLevel="0" collapsed="false">
      <c r="A649" s="17" t="n">
        <v>72099</v>
      </c>
      <c r="B649" s="17" t="s">
        <v>7799</v>
      </c>
      <c r="C649" s="23" t="n">
        <f aca="false">VLOOKUP(Tabla2[[#This Row],[Codigo]],Tabla1[[Codigo]:[Mejor Precio Neto]],4,0)</f>
        <v>164.54963</v>
      </c>
      <c r="D649" s="24" t="str">
        <f aca="false">VLOOKUP(Tabla2[[#This Row],[Codigo]],Tabla1[[Codigo]:[Tipo]],6,0)</f>
        <v>C</v>
      </c>
      <c r="E649" s="25" t="n">
        <f aca="false">IFERROR(Tabla2[[#This Row],[Precio de Cliente neto]]/(1+Tabla2[[#This Row],[Variacion]]),"-")</f>
        <v>153.57958</v>
      </c>
      <c r="F649" s="26" t="n">
        <v>0.0714290923311549</v>
      </c>
    </row>
    <row r="650" customFormat="false" ht="15" hidden="false" customHeight="false" outlineLevel="0" collapsed="false">
      <c r="A650" s="17" t="n">
        <v>72021</v>
      </c>
      <c r="B650" s="17" t="s">
        <v>7739</v>
      </c>
      <c r="C650" s="23" t="n">
        <f aca="false">VLOOKUP(Tabla2[[#This Row],[Codigo]],Tabla1[[Codigo]:[Mejor Precio Neto]],4,0)</f>
        <v>21.70651</v>
      </c>
      <c r="D650" s="24" t="str">
        <f aca="false">VLOOKUP(Tabla2[[#This Row],[Codigo]],Tabla1[[Codigo]:[Tipo]],6,0)</f>
        <v>C</v>
      </c>
      <c r="E650" s="25" t="n">
        <f aca="false">IFERROR(Tabla2[[#This Row],[Precio de Cliente neto]]/(1+Tabla2[[#This Row],[Variacion]]),"-")</f>
        <v>20.2594</v>
      </c>
      <c r="F650" s="26" t="n">
        <v>0.071429065026605</v>
      </c>
    </row>
    <row r="651" customFormat="false" ht="15" hidden="false" customHeight="false" outlineLevel="0" collapsed="false">
      <c r="A651" s="17" t="n">
        <v>72102</v>
      </c>
      <c r="B651" s="17" t="s">
        <v>7802</v>
      </c>
      <c r="C651" s="23" t="n">
        <f aca="false">VLOOKUP(Tabla2[[#This Row],[Codigo]],Tabla1[[Codigo]:[Mejor Precio Neto]],4,0)</f>
        <v>22.79326</v>
      </c>
      <c r="D651" s="24" t="str">
        <f aca="false">VLOOKUP(Tabla2[[#This Row],[Codigo]],Tabla1[[Codigo]:[Tipo]],6,0)</f>
        <v>C</v>
      </c>
      <c r="E651" s="25" t="n">
        <f aca="false">IFERROR(Tabla2[[#This Row],[Precio de Cliente neto]]/(1+Tabla2[[#This Row],[Variacion]]),"-")</f>
        <v>21.2737</v>
      </c>
      <c r="F651" s="26" t="n">
        <v>0.0714290414925471</v>
      </c>
    </row>
    <row r="652" customFormat="false" ht="15" hidden="false" customHeight="false" outlineLevel="0" collapsed="false">
      <c r="A652" s="17" t="n">
        <v>72020</v>
      </c>
      <c r="B652" s="17" t="s">
        <v>7738</v>
      </c>
      <c r="C652" s="23" t="n">
        <f aca="false">VLOOKUP(Tabla2[[#This Row],[Codigo]],Tabla1[[Codigo]:[Mejor Precio Neto]],4,0)</f>
        <v>188.29643</v>
      </c>
      <c r="D652" s="24" t="str">
        <f aca="false">VLOOKUP(Tabla2[[#This Row],[Codigo]],Tabla1[[Codigo]:[Tipo]],6,0)</f>
        <v>C</v>
      </c>
      <c r="E652" s="25" t="n">
        <f aca="false">IFERROR(Tabla2[[#This Row],[Precio de Cliente neto]]/(1+Tabla2[[#This Row],[Variacion]]),"-")</f>
        <v>175.74326</v>
      </c>
      <c r="F652" s="26" t="n">
        <v>0.0714290266380626</v>
      </c>
    </row>
    <row r="653" customFormat="false" ht="15" hidden="false" customHeight="false" outlineLevel="0" collapsed="false">
      <c r="A653" s="17" t="n">
        <v>72094</v>
      </c>
      <c r="B653" s="17" t="s">
        <v>7794</v>
      </c>
      <c r="C653" s="23" t="n">
        <f aca="false">VLOOKUP(Tabla2[[#This Row],[Codigo]],Tabla1[[Codigo]:[Mejor Precio Neto]],4,0)</f>
        <v>73.32115</v>
      </c>
      <c r="D653" s="24" t="str">
        <f aca="false">VLOOKUP(Tabla2[[#This Row],[Codigo]],Tabla1[[Codigo]:[Tipo]],6,0)</f>
        <v>C</v>
      </c>
      <c r="E653" s="25" t="n">
        <f aca="false">IFERROR(Tabla2[[#This Row],[Precio de Cliente neto]]/(1+Tabla2[[#This Row],[Variacion]]),"-")</f>
        <v>68.43305</v>
      </c>
      <c r="F653" s="26" t="n">
        <v>0.0714289367491292</v>
      </c>
    </row>
    <row r="654" customFormat="false" ht="15" hidden="false" customHeight="false" outlineLevel="0" collapsed="false">
      <c r="A654" s="17" t="n">
        <v>72052</v>
      </c>
      <c r="B654" s="17" t="s">
        <v>7754</v>
      </c>
      <c r="C654" s="23" t="n">
        <f aca="false">VLOOKUP(Tabla2[[#This Row],[Codigo]],Tabla1[[Codigo]:[Mejor Precio Neto]],4,0)</f>
        <v>352.78677</v>
      </c>
      <c r="D654" s="24" t="str">
        <f aca="false">VLOOKUP(Tabla2[[#This Row],[Codigo]],Tabla1[[Codigo]:[Tipo]],6,0)</f>
        <v>C</v>
      </c>
      <c r="E654" s="25" t="n">
        <f aca="false">IFERROR(Tabla2[[#This Row],[Precio de Cliente neto]]/(1+Tabla2[[#This Row],[Variacion]]),"-")</f>
        <v>329.26754</v>
      </c>
      <c r="F654" s="26" t="n">
        <v>0.0714289358738489</v>
      </c>
    </row>
    <row r="655" customFormat="false" ht="15" hidden="false" customHeight="false" outlineLevel="0" collapsed="false">
      <c r="A655" s="17" t="n">
        <v>72274</v>
      </c>
      <c r="B655" s="17" t="s">
        <v>7836</v>
      </c>
      <c r="C655" s="23" t="n">
        <f aca="false">VLOOKUP(Tabla2[[#This Row],[Codigo]],Tabla1[[Codigo]:[Mejor Precio Neto]],4,0)</f>
        <v>103.69128</v>
      </c>
      <c r="D655" s="24" t="str">
        <f aca="false">VLOOKUP(Tabla2[[#This Row],[Codigo]],Tabla1[[Codigo]:[Tipo]],6,0)</f>
        <v>C</v>
      </c>
      <c r="E655" s="25" t="n">
        <f aca="false">IFERROR(Tabla2[[#This Row],[Precio de Cliente neto]]/(1+Tabla2[[#This Row],[Variacion]]),"-")</f>
        <v>96.7785</v>
      </c>
      <c r="F655" s="26" t="n">
        <v>0.0714288814147772</v>
      </c>
    </row>
    <row r="656" customFormat="false" ht="15" hidden="false" customHeight="false" outlineLevel="0" collapsed="false">
      <c r="A656" s="17" t="n">
        <v>72252</v>
      </c>
      <c r="B656" s="17" t="s">
        <v>7832</v>
      </c>
      <c r="C656" s="23" t="n">
        <f aca="false">VLOOKUP(Tabla2[[#This Row],[Codigo]],Tabla1[[Codigo]:[Mejor Precio Neto]],4,0)</f>
        <v>34.91971</v>
      </c>
      <c r="D656" s="24" t="str">
        <f aca="false">VLOOKUP(Tabla2[[#This Row],[Codigo]],Tabla1[[Codigo]:[Tipo]],6,0)</f>
        <v>C</v>
      </c>
      <c r="E656" s="25" t="n">
        <f aca="false">IFERROR(Tabla2[[#This Row],[Precio de Cliente neto]]/(1+Tabla2[[#This Row],[Variacion]]),"-")</f>
        <v>32.59172</v>
      </c>
      <c r="F656" s="26" t="n">
        <v>0.0714288782549677</v>
      </c>
    </row>
    <row r="657" customFormat="false" ht="15" hidden="false" customHeight="false" outlineLevel="0" collapsed="false">
      <c r="A657" s="17" t="n">
        <v>72076</v>
      </c>
      <c r="B657" s="17" t="s">
        <v>7776</v>
      </c>
      <c r="C657" s="23" t="n">
        <f aca="false">VLOOKUP(Tabla2[[#This Row],[Codigo]],Tabla1[[Codigo]:[Mejor Precio Neto]],4,0)</f>
        <v>35.45206</v>
      </c>
      <c r="D657" s="24" t="str">
        <f aca="false">VLOOKUP(Tabla2[[#This Row],[Codigo]],Tabla1[[Codigo]:[Tipo]],6,0)</f>
        <v>C</v>
      </c>
      <c r="E657" s="25" t="n">
        <f aca="false">IFERROR(Tabla2[[#This Row],[Precio de Cliente neto]]/(1+Tabla2[[#This Row],[Variacion]]),"-")</f>
        <v>33.08858</v>
      </c>
      <c r="F657" s="26" t="n">
        <v>0.0714288736476454</v>
      </c>
    </row>
    <row r="658" customFormat="false" ht="15" hidden="false" customHeight="false" outlineLevel="0" collapsed="false">
      <c r="A658" s="17" t="n">
        <v>72095</v>
      </c>
      <c r="B658" s="17" t="s">
        <v>7795</v>
      </c>
      <c r="C658" s="23" t="n">
        <f aca="false">VLOOKUP(Tabla2[[#This Row],[Codigo]],Tabla1[[Codigo]:[Mejor Precio Neto]],4,0)</f>
        <v>285.35325</v>
      </c>
      <c r="D658" s="24" t="str">
        <f aca="false">VLOOKUP(Tabla2[[#This Row],[Codigo]],Tabla1[[Codigo]:[Tipo]],6,0)</f>
        <v>C</v>
      </c>
      <c r="E658" s="25" t="n">
        <f aca="false">IFERROR(Tabla2[[#This Row],[Precio de Cliente neto]]/(1+Tabla2[[#This Row],[Variacion]]),"-")</f>
        <v>266.32963</v>
      </c>
      <c r="F658" s="26" t="n">
        <v>0.0714288530344898</v>
      </c>
    </row>
    <row r="659" customFormat="false" ht="15" hidden="false" customHeight="false" outlineLevel="0" collapsed="false">
      <c r="A659" s="17" t="n">
        <v>72012</v>
      </c>
      <c r="B659" s="17" t="s">
        <v>7730</v>
      </c>
      <c r="C659" s="23" t="n">
        <f aca="false">VLOOKUP(Tabla2[[#This Row],[Codigo]],Tabla1[[Codigo]:[Mejor Precio Neto]],4,0)</f>
        <v>289.69605</v>
      </c>
      <c r="D659" s="24" t="str">
        <f aca="false">VLOOKUP(Tabla2[[#This Row],[Codigo]],Tabla1[[Codigo]:[Tipo]],6,0)</f>
        <v>C</v>
      </c>
      <c r="E659" s="25" t="n">
        <f aca="false">IFERROR(Tabla2[[#This Row],[Precio de Cliente neto]]/(1+Tabla2[[#This Row],[Variacion]]),"-")</f>
        <v>270.38291</v>
      </c>
      <c r="F659" s="26" t="n">
        <v>0.0714288488129666</v>
      </c>
    </row>
    <row r="660" customFormat="false" ht="15" hidden="false" customHeight="false" outlineLevel="0" collapsed="false">
      <c r="A660" s="17" t="n">
        <v>72145</v>
      </c>
      <c r="B660" s="17" t="s">
        <v>7814</v>
      </c>
      <c r="C660" s="23" t="n">
        <f aca="false">VLOOKUP(Tabla2[[#This Row],[Codigo]],Tabla1[[Codigo]:[Mejor Precio Neto]],4,0)</f>
        <v>39.05566</v>
      </c>
      <c r="D660" s="24" t="str">
        <f aca="false">VLOOKUP(Tabla2[[#This Row],[Codigo]],Tabla1[[Codigo]:[Tipo]],6,0)</f>
        <v>C</v>
      </c>
      <c r="E660" s="25" t="n">
        <f aca="false">IFERROR(Tabla2[[#This Row],[Precio de Cliente neto]]/(1+Tabla2[[#This Row],[Variacion]]),"-")</f>
        <v>36.45194</v>
      </c>
      <c r="F660" s="26" t="n">
        <v>0.0714288457623928</v>
      </c>
    </row>
    <row r="661" customFormat="false" ht="15" hidden="false" customHeight="false" outlineLevel="0" collapsed="false">
      <c r="A661" s="17" t="n">
        <v>72275</v>
      </c>
      <c r="B661" s="17" t="s">
        <v>7837</v>
      </c>
      <c r="C661" s="23" t="n">
        <f aca="false">VLOOKUP(Tabla2[[#This Row],[Codigo]],Tabla1[[Codigo]:[Mejor Precio Neto]],4,0)</f>
        <v>114.5095</v>
      </c>
      <c r="D661" s="24" t="str">
        <f aca="false">VLOOKUP(Tabla2[[#This Row],[Codigo]],Tabla1[[Codigo]:[Tipo]],6,0)</f>
        <v>C</v>
      </c>
      <c r="E661" s="25" t="n">
        <f aca="false">IFERROR(Tabla2[[#This Row],[Precio de Cliente neto]]/(1+Tabla2[[#This Row],[Variacion]]),"-")</f>
        <v>106.87551</v>
      </c>
      <c r="F661" s="26" t="n">
        <v>0.0714288053455838</v>
      </c>
    </row>
    <row r="662" customFormat="false" ht="15" hidden="false" customHeight="false" outlineLevel="0" collapsed="false">
      <c r="A662" s="17" t="n">
        <v>72091</v>
      </c>
      <c r="B662" s="17" t="s">
        <v>7791</v>
      </c>
      <c r="C662" s="23" t="n">
        <f aca="false">VLOOKUP(Tabla2[[#This Row],[Codigo]],Tabla1[[Codigo]:[Mejor Precio Neto]],4,0)</f>
        <v>48.94246</v>
      </c>
      <c r="D662" s="24" t="str">
        <f aca="false">VLOOKUP(Tabla2[[#This Row],[Codigo]],Tabla1[[Codigo]:[Tipo]],6,0)</f>
        <v>C</v>
      </c>
      <c r="E662" s="25" t="n">
        <f aca="false">IFERROR(Tabla2[[#This Row],[Precio de Cliente neto]]/(1+Tabla2[[#This Row],[Variacion]]),"-")</f>
        <v>45.67962</v>
      </c>
      <c r="F662" s="26" t="n">
        <v>0.0714287903445781</v>
      </c>
    </row>
    <row r="663" customFormat="false" ht="15" hidden="false" customHeight="false" outlineLevel="0" collapsed="false">
      <c r="A663" s="17" t="n">
        <v>72014</v>
      </c>
      <c r="B663" s="17" t="s">
        <v>7732</v>
      </c>
      <c r="C663" s="23" t="n">
        <f aca="false">VLOOKUP(Tabla2[[#This Row],[Codigo]],Tabla1[[Codigo]:[Mejor Precio Neto]],4,0)</f>
        <v>596.88895</v>
      </c>
      <c r="D663" s="24" t="str">
        <f aca="false">VLOOKUP(Tabla2[[#This Row],[Codigo]],Tabla1[[Codigo]:[Tipo]],6,0)</f>
        <v>C</v>
      </c>
      <c r="E663" s="25" t="n">
        <f aca="false">IFERROR(Tabla2[[#This Row],[Precio de Cliente neto]]/(1+Tabla2[[#This Row],[Variacion]]),"-")</f>
        <v>557.09626</v>
      </c>
      <c r="F663" s="26" t="n">
        <v>0.0714287509307636</v>
      </c>
    </row>
    <row r="664" customFormat="false" ht="15" hidden="false" customHeight="false" outlineLevel="0" collapsed="false">
      <c r="A664" s="17" t="n">
        <v>72281</v>
      </c>
      <c r="B664" s="17" t="s">
        <v>7843</v>
      </c>
      <c r="C664" s="23" t="n">
        <f aca="false">VLOOKUP(Tabla2[[#This Row],[Codigo]],Tabla1[[Codigo]:[Mejor Precio Neto]],4,0)</f>
        <v>149.9911</v>
      </c>
      <c r="D664" s="24" t="str">
        <f aca="false">VLOOKUP(Tabla2[[#This Row],[Codigo]],Tabla1[[Codigo]:[Tipo]],6,0)</f>
        <v>C</v>
      </c>
      <c r="E664" s="25" t="n">
        <f aca="false">IFERROR(Tabla2[[#This Row],[Precio de Cliente neto]]/(1+Tabla2[[#This Row],[Variacion]]),"-")</f>
        <v>139.99167</v>
      </c>
      <c r="F664" s="26" t="n">
        <v>0.0714287500106257</v>
      </c>
    </row>
    <row r="665" customFormat="false" ht="15" hidden="false" customHeight="false" outlineLevel="0" collapsed="false">
      <c r="A665" s="17" t="n">
        <v>72279</v>
      </c>
      <c r="B665" s="17" t="s">
        <v>7841</v>
      </c>
      <c r="C665" s="23" t="n">
        <f aca="false">VLOOKUP(Tabla2[[#This Row],[Codigo]],Tabla1[[Codigo]:[Mejor Precio Neto]],4,0)</f>
        <v>153.80155</v>
      </c>
      <c r="D665" s="24" t="str">
        <f aca="false">VLOOKUP(Tabla2[[#This Row],[Codigo]],Tabla1[[Codigo]:[Tipo]],6,0)</f>
        <v>C</v>
      </c>
      <c r="E665" s="25" t="n">
        <f aca="false">IFERROR(Tabla2[[#This Row],[Precio de Cliente neto]]/(1+Tabla2[[#This Row],[Variacion]]),"-")</f>
        <v>143.54809</v>
      </c>
      <c r="F665" s="26" t="n">
        <v>0.0714287455862352</v>
      </c>
    </row>
    <row r="666" customFormat="false" ht="15" hidden="false" customHeight="false" outlineLevel="0" collapsed="false">
      <c r="A666" s="17" t="n">
        <v>22163</v>
      </c>
      <c r="B666" s="17" t="s">
        <v>5453</v>
      </c>
      <c r="C666" s="23" t="n">
        <f aca="false">VLOOKUP(Tabla2[[#This Row],[Codigo]],Tabla1[[Codigo]:[Mejor Precio Neto]],4,0)</f>
        <v>32.73053</v>
      </c>
      <c r="D666" s="24" t="str">
        <f aca="false">VLOOKUP(Tabla2[[#This Row],[Codigo]],Tabla1[[Codigo]:[Tipo]],6,0)</f>
        <v>A</v>
      </c>
      <c r="E666" s="25" t="n">
        <f aca="false">IFERROR(Tabla2[[#This Row],[Precio de Cliente neto]]/(1+Tabla2[[#This Row],[Variacion]]),"-")</f>
        <v>30.54849</v>
      </c>
      <c r="F666" s="26" t="n">
        <v>0.0714287351027825</v>
      </c>
    </row>
    <row r="667" customFormat="false" ht="15" hidden="false" customHeight="false" outlineLevel="0" collapsed="false">
      <c r="A667" s="17" t="n">
        <v>22164</v>
      </c>
      <c r="B667" s="17" t="s">
        <v>5454</v>
      </c>
      <c r="C667" s="23" t="n">
        <f aca="false">VLOOKUP(Tabla2[[#This Row],[Codigo]],Tabla1[[Codigo]:[Mejor Precio Neto]],4,0)</f>
        <v>32.73053</v>
      </c>
      <c r="D667" s="24" t="str">
        <f aca="false">VLOOKUP(Tabla2[[#This Row],[Codigo]],Tabla1[[Codigo]:[Tipo]],6,0)</f>
        <v>A</v>
      </c>
      <c r="E667" s="25" t="n">
        <f aca="false">IFERROR(Tabla2[[#This Row],[Precio de Cliente neto]]/(1+Tabla2[[#This Row],[Variacion]]),"-")</f>
        <v>30.54849</v>
      </c>
      <c r="F667" s="26" t="n">
        <v>0.0714287351027825</v>
      </c>
    </row>
    <row r="668" customFormat="false" ht="15" hidden="false" customHeight="false" outlineLevel="0" collapsed="false">
      <c r="A668" s="17" t="n">
        <v>72033</v>
      </c>
      <c r="B668" s="17" t="s">
        <v>7748</v>
      </c>
      <c r="C668" s="23" t="n">
        <f aca="false">VLOOKUP(Tabla2[[#This Row],[Codigo]],Tabla1[[Codigo]:[Mejor Precio Neto]],4,0)</f>
        <v>165.99835</v>
      </c>
      <c r="D668" s="24" t="str">
        <f aca="false">VLOOKUP(Tabla2[[#This Row],[Codigo]],Tabla1[[Codigo]:[Tipo]],6,0)</f>
        <v>C</v>
      </c>
      <c r="E668" s="25" t="n">
        <f aca="false">IFERROR(Tabla2[[#This Row],[Precio de Cliente neto]]/(1+Tabla2[[#This Row],[Variacion]]),"-")</f>
        <v>154.93177</v>
      </c>
      <c r="F668" s="26" t="n">
        <v>0.0714287327899243</v>
      </c>
    </row>
    <row r="669" customFormat="false" ht="15" hidden="false" customHeight="false" outlineLevel="0" collapsed="false">
      <c r="A669" s="17" t="n">
        <v>72066</v>
      </c>
      <c r="B669" s="17" t="s">
        <v>7766</v>
      </c>
      <c r="C669" s="23" t="n">
        <f aca="false">VLOOKUP(Tabla2[[#This Row],[Codigo]],Tabla1[[Codigo]:[Mejor Precio Neto]],4,0)</f>
        <v>110.28864</v>
      </c>
      <c r="D669" s="24" t="str">
        <f aca="false">VLOOKUP(Tabla2[[#This Row],[Codigo]],Tabla1[[Codigo]:[Tipo]],6,0)</f>
        <v>C</v>
      </c>
      <c r="E669" s="25" t="n">
        <f aca="false">IFERROR(Tabla2[[#This Row],[Precio de Cliente neto]]/(1+Tabla2[[#This Row],[Variacion]]),"-")</f>
        <v>102.93605</v>
      </c>
      <c r="F669" s="26" t="n">
        <v>0.0714287171501142</v>
      </c>
    </row>
    <row r="670" customFormat="false" ht="15" hidden="false" customHeight="false" outlineLevel="0" collapsed="false">
      <c r="A670" s="17" t="n">
        <v>72097</v>
      </c>
      <c r="B670" s="17" t="s">
        <v>7797</v>
      </c>
      <c r="C670" s="23" t="n">
        <f aca="false">VLOOKUP(Tabla2[[#This Row],[Codigo]],Tabla1[[Codigo]:[Mejor Precio Neto]],4,0)</f>
        <v>410.86955</v>
      </c>
      <c r="D670" s="24" t="str">
        <f aca="false">VLOOKUP(Tabla2[[#This Row],[Codigo]],Tabla1[[Codigo]:[Tipo]],6,0)</f>
        <v>C</v>
      </c>
      <c r="E670" s="25" t="n">
        <f aca="false">IFERROR(Tabla2[[#This Row],[Precio de Cliente neto]]/(1+Tabla2[[#This Row],[Variacion]]),"-")</f>
        <v>383.4782</v>
      </c>
      <c r="F670" s="26" t="n">
        <v>0.0714287018140796</v>
      </c>
    </row>
    <row r="671" customFormat="false" ht="15" hidden="false" customHeight="false" outlineLevel="0" collapsed="false">
      <c r="A671" s="17" t="n">
        <v>72180</v>
      </c>
      <c r="B671" s="17" t="s">
        <v>7821</v>
      </c>
      <c r="C671" s="23" t="n">
        <f aca="false">VLOOKUP(Tabla2[[#This Row],[Codigo]],Tabla1[[Codigo]:[Mejor Precio Neto]],4,0)</f>
        <v>347.81194</v>
      </c>
      <c r="D671" s="24" t="str">
        <f aca="false">VLOOKUP(Tabla2[[#This Row],[Codigo]],Tabla1[[Codigo]:[Tipo]],6,0)</f>
        <v>C</v>
      </c>
      <c r="E671" s="25" t="n">
        <f aca="false">IFERROR(Tabla2[[#This Row],[Precio de Cliente neto]]/(1+Tabla2[[#This Row],[Variacion]]),"-")</f>
        <v>324.62444</v>
      </c>
      <c r="F671" s="26" t="n">
        <v>0.071428694647883</v>
      </c>
    </row>
    <row r="672" customFormat="false" ht="15" hidden="false" customHeight="false" outlineLevel="0" collapsed="false">
      <c r="A672" s="17" t="n">
        <v>72073</v>
      </c>
      <c r="B672" s="17" t="s">
        <v>7773</v>
      </c>
      <c r="C672" s="23" t="n">
        <f aca="false">VLOOKUP(Tabla2[[#This Row],[Codigo]],Tabla1[[Codigo]:[Mejor Precio Neto]],4,0)</f>
        <v>92.66971</v>
      </c>
      <c r="D672" s="24" t="str">
        <f aca="false">VLOOKUP(Tabla2[[#This Row],[Codigo]],Tabla1[[Codigo]:[Tipo]],6,0)</f>
        <v>C</v>
      </c>
      <c r="E672" s="25" t="n">
        <f aca="false">IFERROR(Tabla2[[#This Row],[Precio de Cliente neto]]/(1+Tabla2[[#This Row],[Variacion]]),"-")</f>
        <v>86.49172</v>
      </c>
      <c r="F672" s="26" t="n">
        <v>0.071428687046575</v>
      </c>
    </row>
    <row r="673" customFormat="false" ht="15" hidden="false" customHeight="false" outlineLevel="0" collapsed="false">
      <c r="A673" s="17" t="n">
        <v>72018</v>
      </c>
      <c r="B673" s="17" t="s">
        <v>7736</v>
      </c>
      <c r="C673" s="23" t="n">
        <f aca="false">VLOOKUP(Tabla2[[#This Row],[Codigo]],Tabla1[[Codigo]:[Mejor Precio Neto]],4,0)</f>
        <v>1045.2505</v>
      </c>
      <c r="D673" s="24" t="str">
        <f aca="false">VLOOKUP(Tabla2[[#This Row],[Codigo]],Tabla1[[Codigo]:[Tipo]],6,0)</f>
        <v>C</v>
      </c>
      <c r="E673" s="25" t="n">
        <f aca="false">IFERROR(Tabla2[[#This Row],[Precio de Cliente neto]]/(1+Tabla2[[#This Row],[Variacion]]),"-")</f>
        <v>975.56704</v>
      </c>
      <c r="F673" s="26" t="n">
        <v>0.0714286739330594</v>
      </c>
    </row>
    <row r="674" customFormat="false" ht="15" hidden="false" customHeight="false" outlineLevel="0" collapsed="false">
      <c r="A674" s="17" t="n">
        <v>72283</v>
      </c>
      <c r="B674" s="17" t="s">
        <v>7845</v>
      </c>
      <c r="C674" s="23" t="n">
        <f aca="false">VLOOKUP(Tabla2[[#This Row],[Codigo]],Tabla1[[Codigo]:[Mejor Precio Neto]],4,0)</f>
        <v>219.59777</v>
      </c>
      <c r="D674" s="24" t="str">
        <f aca="false">VLOOKUP(Tabla2[[#This Row],[Codigo]],Tabla1[[Codigo]:[Tipo]],6,0)</f>
        <v>C</v>
      </c>
      <c r="E674" s="25" t="n">
        <f aca="false">IFERROR(Tabla2[[#This Row],[Precio de Cliente neto]]/(1+Tabla2[[#This Row],[Variacion]]),"-")</f>
        <v>204.9579</v>
      </c>
      <c r="F674" s="26" t="n">
        <v>0.0714286690095867</v>
      </c>
    </row>
    <row r="675" customFormat="false" ht="15" hidden="false" customHeight="false" outlineLevel="0" collapsed="false">
      <c r="A675" s="17" t="n">
        <v>72050</v>
      </c>
      <c r="B675" s="17" t="s">
        <v>7752</v>
      </c>
      <c r="C675" s="23" t="n">
        <f aca="false">VLOOKUP(Tabla2[[#This Row],[Codigo]],Tabla1[[Codigo]:[Mejor Precio Neto]],4,0)</f>
        <v>356.80428</v>
      </c>
      <c r="D675" s="24" t="str">
        <f aca="false">VLOOKUP(Tabla2[[#This Row],[Codigo]],Tabla1[[Codigo]:[Tipo]],6,0)</f>
        <v>C</v>
      </c>
      <c r="E675" s="25" t="n">
        <f aca="false">IFERROR(Tabla2[[#This Row],[Precio de Cliente neto]]/(1+Tabla2[[#This Row],[Variacion]]),"-")</f>
        <v>333.0173</v>
      </c>
      <c r="F675" s="26" t="n">
        <v>0.0714286615139814</v>
      </c>
    </row>
    <row r="676" customFormat="false" ht="15" hidden="false" customHeight="false" outlineLevel="0" collapsed="false">
      <c r="A676" s="17" t="n">
        <v>72100</v>
      </c>
      <c r="B676" s="17" t="s">
        <v>7800</v>
      </c>
      <c r="C676" s="23" t="n">
        <f aca="false">VLOOKUP(Tabla2[[#This Row],[Codigo]],Tabla1[[Codigo]:[Mejor Precio Neto]],4,0)</f>
        <v>304.2361</v>
      </c>
      <c r="D676" s="24" t="str">
        <f aca="false">VLOOKUP(Tabla2[[#This Row],[Codigo]],Tabla1[[Codigo]:[Tipo]],6,0)</f>
        <v>C</v>
      </c>
      <c r="E676" s="25" t="n">
        <f aca="false">IFERROR(Tabla2[[#This Row],[Precio de Cliente neto]]/(1+Tabla2[[#This Row],[Variacion]]),"-")</f>
        <v>283.95367</v>
      </c>
      <c r="F676" s="26" t="n">
        <v>0.0714286594711031</v>
      </c>
    </row>
    <row r="677" customFormat="false" ht="15" hidden="false" customHeight="false" outlineLevel="0" collapsed="false">
      <c r="A677" s="17" t="n">
        <v>70170</v>
      </c>
      <c r="B677" s="17" t="s">
        <v>7672</v>
      </c>
      <c r="C677" s="23" t="n">
        <f aca="false">VLOOKUP(Tabla2[[#This Row],[Codigo]],Tabla1[[Codigo]:[Mejor Precio Neto]],4,0)</f>
        <v>65.96618</v>
      </c>
      <c r="D677" s="24" t="str">
        <f aca="false">VLOOKUP(Tabla2[[#This Row],[Codigo]],Tabla1[[Codigo]:[Tipo]],6,0)</f>
        <v>C</v>
      </c>
      <c r="E677" s="25" t="n">
        <f aca="false">IFERROR(Tabla2[[#This Row],[Precio de Cliente neto]]/(1+Tabla2[[#This Row],[Variacion]]),"-")</f>
        <v>61.56843</v>
      </c>
      <c r="F677" s="26" t="n">
        <v>0.0714286526390229</v>
      </c>
    </row>
    <row r="678" customFormat="false" ht="15" hidden="false" customHeight="false" outlineLevel="0" collapsed="false">
      <c r="A678" s="17" t="n">
        <v>70171</v>
      </c>
      <c r="B678" s="17" t="s">
        <v>7673</v>
      </c>
      <c r="C678" s="23" t="n">
        <f aca="false">VLOOKUP(Tabla2[[#This Row],[Codigo]],Tabla1[[Codigo]:[Mejor Precio Neto]],4,0)</f>
        <v>77.98553</v>
      </c>
      <c r="D678" s="24" t="str">
        <f aca="false">VLOOKUP(Tabla2[[#This Row],[Codigo]],Tabla1[[Codigo]:[Tipo]],6,0)</f>
        <v>C</v>
      </c>
      <c r="E678" s="25" t="n">
        <f aca="false">IFERROR(Tabla2[[#This Row],[Precio de Cliente neto]]/(1+Tabla2[[#This Row],[Variacion]]),"-")</f>
        <v>72.78649</v>
      </c>
      <c r="F678" s="26" t="n">
        <v>0.0714286401226381</v>
      </c>
    </row>
    <row r="679" customFormat="false" ht="15" hidden="false" customHeight="false" outlineLevel="0" collapsed="false">
      <c r="A679" s="17" t="n">
        <v>70177</v>
      </c>
      <c r="B679" s="17" t="s">
        <v>7679</v>
      </c>
      <c r="C679" s="23" t="n">
        <f aca="false">VLOOKUP(Tabla2[[#This Row],[Codigo]],Tabla1[[Codigo]:[Mejor Precio Neto]],4,0)</f>
        <v>104.96633</v>
      </c>
      <c r="D679" s="24" t="str">
        <f aca="false">VLOOKUP(Tabla2[[#This Row],[Codigo]],Tabla1[[Codigo]:[Tipo]],6,0)</f>
        <v>C</v>
      </c>
      <c r="E679" s="25" t="n">
        <f aca="false">IFERROR(Tabla2[[#This Row],[Precio de Cliente neto]]/(1+Tabla2[[#This Row],[Variacion]]),"-")</f>
        <v>97.96857</v>
      </c>
      <c r="F679" s="26" t="n">
        <v>0.071428622465348</v>
      </c>
    </row>
    <row r="680" customFormat="false" ht="15" hidden="false" customHeight="false" outlineLevel="0" collapsed="false">
      <c r="A680" s="17" t="n">
        <v>72015</v>
      </c>
      <c r="B680" s="17" t="s">
        <v>7733</v>
      </c>
      <c r="C680" s="23" t="n">
        <f aca="false">VLOOKUP(Tabla2[[#This Row],[Codigo]],Tabla1[[Codigo]:[Mejor Precio Neto]],4,0)</f>
        <v>1108.06031</v>
      </c>
      <c r="D680" s="24" t="str">
        <f aca="false">VLOOKUP(Tabla2[[#This Row],[Codigo]],Tabla1[[Codigo]:[Tipo]],6,0)</f>
        <v>C</v>
      </c>
      <c r="E680" s="25" t="n">
        <f aca="false">IFERROR(Tabla2[[#This Row],[Precio de Cliente neto]]/(1+Tabla2[[#This Row],[Variacion]]),"-")</f>
        <v>1034.18959</v>
      </c>
      <c r="F680" s="26" t="n">
        <v>0.0714286052714956</v>
      </c>
    </row>
    <row r="681" customFormat="false" ht="15" hidden="false" customHeight="false" outlineLevel="0" collapsed="false">
      <c r="A681" s="17" t="n">
        <v>70176</v>
      </c>
      <c r="B681" s="17" t="s">
        <v>7678</v>
      </c>
      <c r="C681" s="23" t="n">
        <f aca="false">VLOOKUP(Tabla2[[#This Row],[Codigo]],Tabla1[[Codigo]:[Mejor Precio Neto]],4,0)</f>
        <v>73.5504</v>
      </c>
      <c r="D681" s="24" t="str">
        <f aca="false">VLOOKUP(Tabla2[[#This Row],[Codigo]],Tabla1[[Codigo]:[Tipo]],6,0)</f>
        <v>C</v>
      </c>
      <c r="E681" s="25" t="n">
        <f aca="false">IFERROR(Tabla2[[#This Row],[Precio de Cliente neto]]/(1+Tabla2[[#This Row],[Variacion]]),"-")</f>
        <v>68.64704</v>
      </c>
      <c r="F681" s="26" t="n">
        <v>0.0714285714285714</v>
      </c>
    </row>
    <row r="682" customFormat="false" ht="15" hidden="false" customHeight="false" outlineLevel="0" collapsed="false">
      <c r="A682" s="17" t="n">
        <v>72017</v>
      </c>
      <c r="B682" s="17" t="s">
        <v>7735</v>
      </c>
      <c r="C682" s="23" t="n">
        <f aca="false">VLOOKUP(Tabla2[[#This Row],[Codigo]],Tabla1[[Codigo]:[Mejor Precio Neto]],4,0)</f>
        <v>670.7904</v>
      </c>
      <c r="D682" s="24" t="str">
        <f aca="false">VLOOKUP(Tabla2[[#This Row],[Codigo]],Tabla1[[Codigo]:[Tipo]],6,0)</f>
        <v>C</v>
      </c>
      <c r="E682" s="25" t="n">
        <f aca="false">IFERROR(Tabla2[[#This Row],[Precio de Cliente neto]]/(1+Tabla2[[#This Row],[Variacion]]),"-")</f>
        <v>626.07104</v>
      </c>
      <c r="F682" s="26" t="n">
        <v>0.0714285714285714</v>
      </c>
    </row>
    <row r="683" customFormat="false" ht="15" hidden="false" customHeight="false" outlineLevel="0" collapsed="false">
      <c r="A683" s="17" t="n">
        <v>72098</v>
      </c>
      <c r="B683" s="17" t="s">
        <v>7798</v>
      </c>
      <c r="C683" s="23" t="n">
        <f aca="false">VLOOKUP(Tabla2[[#This Row],[Codigo]],Tabla1[[Codigo]:[Mejor Precio Neto]],4,0)</f>
        <v>131.7624</v>
      </c>
      <c r="D683" s="24" t="str">
        <f aca="false">VLOOKUP(Tabla2[[#This Row],[Codigo]],Tabla1[[Codigo]:[Tipo]],6,0)</f>
        <v>C</v>
      </c>
      <c r="E683" s="25" t="n">
        <f aca="false">IFERROR(Tabla2[[#This Row],[Precio de Cliente neto]]/(1+Tabla2[[#This Row],[Variacion]]),"-")</f>
        <v>122.97824</v>
      </c>
      <c r="F683" s="26" t="n">
        <v>0.0714285714285714</v>
      </c>
    </row>
    <row r="684" customFormat="false" ht="15" hidden="false" customHeight="false" outlineLevel="0" collapsed="false">
      <c r="A684" s="17" t="n">
        <v>72141</v>
      </c>
      <c r="B684" s="17" t="s">
        <v>7810</v>
      </c>
      <c r="C684" s="23" t="n">
        <f aca="false">VLOOKUP(Tabla2[[#This Row],[Codigo]],Tabla1[[Codigo]:[Mejor Precio Neto]],4,0)</f>
        <v>13.4904</v>
      </c>
      <c r="D684" s="24" t="str">
        <f aca="false">VLOOKUP(Tabla2[[#This Row],[Codigo]],Tabla1[[Codigo]:[Tipo]],6,0)</f>
        <v>C</v>
      </c>
      <c r="E684" s="25" t="n">
        <f aca="false">IFERROR(Tabla2[[#This Row],[Precio de Cliente neto]]/(1+Tabla2[[#This Row],[Variacion]]),"-")</f>
        <v>12.59104</v>
      </c>
      <c r="F684" s="26" t="n">
        <v>0.0714285714285712</v>
      </c>
    </row>
    <row r="685" customFormat="false" ht="15" hidden="false" customHeight="false" outlineLevel="0" collapsed="false">
      <c r="A685" s="17" t="n">
        <v>72056</v>
      </c>
      <c r="B685" s="17" t="s">
        <v>7758</v>
      </c>
      <c r="C685" s="23" t="n">
        <f aca="false">VLOOKUP(Tabla2[[#This Row],[Codigo]],Tabla1[[Codigo]:[Mejor Precio Neto]],4,0)</f>
        <v>780.76117</v>
      </c>
      <c r="D685" s="24" t="str">
        <f aca="false">VLOOKUP(Tabla2[[#This Row],[Codigo]],Tabla1[[Codigo]:[Tipo]],6,0)</f>
        <v>C</v>
      </c>
      <c r="E685" s="25" t="n">
        <f aca="false">IFERROR(Tabla2[[#This Row],[Precio de Cliente neto]]/(1+Tabla2[[#This Row],[Variacion]]),"-")</f>
        <v>728.71043</v>
      </c>
      <c r="F685" s="26" t="n">
        <v>0.0714285645671355</v>
      </c>
    </row>
    <row r="686" customFormat="false" ht="15" hidden="false" customHeight="false" outlineLevel="0" collapsed="false">
      <c r="A686" s="17" t="n">
        <v>72223</v>
      </c>
      <c r="B686" s="17" t="s">
        <v>7824</v>
      </c>
      <c r="C686" s="23" t="n">
        <f aca="false">VLOOKUP(Tabla2[[#This Row],[Codigo]],Tabla1[[Codigo]:[Mejor Precio Neto]],4,0)</f>
        <v>214.02787</v>
      </c>
      <c r="D686" s="24" t="str">
        <f aca="false">VLOOKUP(Tabla2[[#This Row],[Codigo]],Tabla1[[Codigo]:[Tipo]],6,0)</f>
        <v>C</v>
      </c>
      <c r="E686" s="25" t="n">
        <f aca="false">IFERROR(Tabla2[[#This Row],[Precio de Cliente neto]]/(1+Tabla2[[#This Row],[Variacion]]),"-")</f>
        <v>199.75935</v>
      </c>
      <c r="F686" s="26" t="n">
        <v>0.0714285463984539</v>
      </c>
    </row>
    <row r="687" customFormat="false" ht="15" hidden="false" customHeight="false" outlineLevel="0" collapsed="false">
      <c r="A687" s="17" t="n">
        <v>72222</v>
      </c>
      <c r="B687" s="17" t="s">
        <v>7823</v>
      </c>
      <c r="C687" s="23" t="n">
        <f aca="false">VLOOKUP(Tabla2[[#This Row],[Codigo]],Tabla1[[Codigo]:[Mejor Precio Neto]],4,0)</f>
        <v>186.10102</v>
      </c>
      <c r="D687" s="24" t="str">
        <f aca="false">VLOOKUP(Tabla2[[#This Row],[Codigo]],Tabla1[[Codigo]:[Tipo]],6,0)</f>
        <v>C</v>
      </c>
      <c r="E687" s="25" t="n">
        <f aca="false">IFERROR(Tabla2[[#This Row],[Precio de Cliente neto]]/(1+Tabla2[[#This Row],[Variacion]]),"-")</f>
        <v>173.69429</v>
      </c>
      <c r="F687" s="26" t="n">
        <v>0.0714285426423633</v>
      </c>
    </row>
    <row r="688" customFormat="false" ht="15" hidden="false" customHeight="false" outlineLevel="0" collapsed="false">
      <c r="A688" s="17" t="n">
        <v>72011</v>
      </c>
      <c r="B688" s="17" t="s">
        <v>7729</v>
      </c>
      <c r="C688" s="23" t="n">
        <f aca="false">VLOOKUP(Tabla2[[#This Row],[Codigo]],Tabla1[[Codigo]:[Mejor Precio Neto]],4,0)</f>
        <v>167.27347</v>
      </c>
      <c r="D688" s="24" t="str">
        <f aca="false">VLOOKUP(Tabla2[[#This Row],[Codigo]],Tabla1[[Codigo]:[Tipo]],6,0)</f>
        <v>C</v>
      </c>
      <c r="E688" s="25" t="n">
        <f aca="false">IFERROR(Tabla2[[#This Row],[Precio de Cliente neto]]/(1+Tabla2[[#This Row],[Variacion]]),"-")</f>
        <v>156.12191</v>
      </c>
      <c r="F688" s="26" t="n">
        <v>0.0714285394023171</v>
      </c>
    </row>
    <row r="689" customFormat="false" ht="15" hidden="false" customHeight="false" outlineLevel="0" collapsed="false">
      <c r="A689" s="17" t="n">
        <v>72067</v>
      </c>
      <c r="B689" s="17" t="s">
        <v>7767</v>
      </c>
      <c r="C689" s="23" t="n">
        <f aca="false">VLOOKUP(Tabla2[[#This Row],[Codigo]],Tabla1[[Codigo]:[Mejor Precio Neto]],4,0)</f>
        <v>162.72382</v>
      </c>
      <c r="D689" s="24" t="str">
        <f aca="false">VLOOKUP(Tabla2[[#This Row],[Codigo]],Tabla1[[Codigo]:[Tipo]],6,0)</f>
        <v>C</v>
      </c>
      <c r="E689" s="25" t="n">
        <f aca="false">IFERROR(Tabla2[[#This Row],[Precio de Cliente neto]]/(1+Tabla2[[#This Row],[Variacion]]),"-")</f>
        <v>151.87557</v>
      </c>
      <c r="F689" s="26" t="n">
        <v>0.0714285385068842</v>
      </c>
    </row>
    <row r="690" customFormat="false" ht="15" hidden="false" customHeight="false" outlineLevel="0" collapsed="false">
      <c r="A690" s="17" t="n">
        <v>72053</v>
      </c>
      <c r="B690" s="17" t="s">
        <v>7755</v>
      </c>
      <c r="C690" s="23" t="n">
        <f aca="false">VLOOKUP(Tabla2[[#This Row],[Codigo]],Tabla1[[Codigo]:[Mejor Precio Neto]],4,0)</f>
        <v>445.31998</v>
      </c>
      <c r="D690" s="24" t="str">
        <f aca="false">VLOOKUP(Tabla2[[#This Row],[Codigo]],Tabla1[[Codigo]:[Tipo]],6,0)</f>
        <v>C</v>
      </c>
      <c r="E690" s="25" t="n">
        <f aca="false">IFERROR(Tabla2[[#This Row],[Precio de Cliente neto]]/(1+Tabla2[[#This Row],[Variacion]]),"-")</f>
        <v>415.632</v>
      </c>
      <c r="F690" s="26" t="n">
        <v>0.071428523309081</v>
      </c>
    </row>
    <row r="691" customFormat="false" ht="15" hidden="false" customHeight="false" outlineLevel="0" collapsed="false">
      <c r="A691" s="17" t="n">
        <v>72093</v>
      </c>
      <c r="B691" s="17" t="s">
        <v>7793</v>
      </c>
      <c r="C691" s="23" t="n">
        <f aca="false">VLOOKUP(Tabla2[[#This Row],[Codigo]],Tabla1[[Codigo]:[Mejor Precio Neto]],4,0)</f>
        <v>82.70542</v>
      </c>
      <c r="D691" s="24" t="str">
        <f aca="false">VLOOKUP(Tabla2[[#This Row],[Codigo]],Tabla1[[Codigo]:[Tipo]],6,0)</f>
        <v>C</v>
      </c>
      <c r="E691" s="25" t="n">
        <f aca="false">IFERROR(Tabla2[[#This Row],[Precio de Cliente neto]]/(1+Tabla2[[#This Row],[Variacion]]),"-")</f>
        <v>77.19173</v>
      </c>
      <c r="F691" s="26" t="n">
        <v>0.0714285066547933</v>
      </c>
    </row>
    <row r="692" customFormat="false" ht="15" hidden="false" customHeight="false" outlineLevel="0" collapsed="false">
      <c r="A692" s="17" t="n">
        <v>72096</v>
      </c>
      <c r="B692" s="17" t="s">
        <v>7796</v>
      </c>
      <c r="C692" s="23" t="n">
        <f aca="false">VLOOKUP(Tabla2[[#This Row],[Codigo]],Tabla1[[Codigo]:[Mejor Precio Neto]],4,0)</f>
        <v>316.91338</v>
      </c>
      <c r="D692" s="24" t="str">
        <f aca="false">VLOOKUP(Tabla2[[#This Row],[Codigo]],Tabla1[[Codigo]:[Tipo]],6,0)</f>
        <v>C</v>
      </c>
      <c r="E692" s="25" t="n">
        <f aca="false">IFERROR(Tabla2[[#This Row],[Precio de Cliente neto]]/(1+Tabla2[[#This Row],[Variacion]]),"-")</f>
        <v>295.78584</v>
      </c>
      <c r="F692" s="26" t="n">
        <v>0.0714285038120825</v>
      </c>
    </row>
    <row r="693" customFormat="false" ht="15" hidden="false" customHeight="false" outlineLevel="0" collapsed="false">
      <c r="A693" s="17" t="n">
        <v>72003</v>
      </c>
      <c r="B693" s="17" t="s">
        <v>7726</v>
      </c>
      <c r="C693" s="23" t="n">
        <f aca="false">VLOOKUP(Tabla2[[#This Row],[Codigo]],Tabla1[[Codigo]:[Mejor Precio Neto]],4,0)</f>
        <v>63.39382</v>
      </c>
      <c r="D693" s="24" t="str">
        <f aca="false">VLOOKUP(Tabla2[[#This Row],[Codigo]],Tabla1[[Codigo]:[Tipo]],6,0)</f>
        <v>C</v>
      </c>
      <c r="E693" s="25" t="n">
        <f aca="false">IFERROR(Tabla2[[#This Row],[Precio de Cliente neto]]/(1+Tabla2[[#This Row],[Variacion]]),"-")</f>
        <v>59.16757</v>
      </c>
      <c r="F693" s="26" t="n">
        <v>0.0714284869228194</v>
      </c>
    </row>
    <row r="694" customFormat="false" ht="15" hidden="false" customHeight="false" outlineLevel="0" collapsed="false">
      <c r="A694" s="17" t="n">
        <v>72023</v>
      </c>
      <c r="B694" s="17" t="s">
        <v>7741</v>
      </c>
      <c r="C694" s="23" t="n">
        <f aca="false">VLOOKUP(Tabla2[[#This Row],[Codigo]],Tabla1[[Codigo]:[Mejor Precio Neto]],4,0)</f>
        <v>60.34462</v>
      </c>
      <c r="D694" s="24" t="str">
        <f aca="false">VLOOKUP(Tabla2[[#This Row],[Codigo]],Tabla1[[Codigo]:[Tipo]],6,0)</f>
        <v>C</v>
      </c>
      <c r="E694" s="25" t="n">
        <f aca="false">IFERROR(Tabla2[[#This Row],[Precio de Cliente neto]]/(1+Tabla2[[#This Row],[Variacion]]),"-")</f>
        <v>56.32165</v>
      </c>
      <c r="F694" s="26" t="n">
        <v>0.0714284826527631</v>
      </c>
    </row>
    <row r="695" customFormat="false" ht="15" hidden="false" customHeight="false" outlineLevel="0" collapsed="false">
      <c r="A695" s="17" t="n">
        <v>72089</v>
      </c>
      <c r="B695" s="17" t="s">
        <v>7789</v>
      </c>
      <c r="C695" s="23" t="n">
        <f aca="false">VLOOKUP(Tabla2[[#This Row],[Codigo]],Tabla1[[Codigo]:[Mejor Precio Neto]],4,0)</f>
        <v>57.40987</v>
      </c>
      <c r="D695" s="24" t="str">
        <f aca="false">VLOOKUP(Tabla2[[#This Row],[Codigo]],Tabla1[[Codigo]:[Tipo]],6,0)</f>
        <v>C</v>
      </c>
      <c r="E695" s="25" t="n">
        <f aca="false">IFERROR(Tabla2[[#This Row],[Precio de Cliente neto]]/(1+Tabla2[[#This Row],[Variacion]]),"-")</f>
        <v>53.58255</v>
      </c>
      <c r="F695" s="26" t="n">
        <v>0.0714284781146102</v>
      </c>
    </row>
    <row r="696" customFormat="false" ht="15" hidden="false" customHeight="false" outlineLevel="0" collapsed="false">
      <c r="A696" s="17" t="n">
        <v>72016</v>
      </c>
      <c r="B696" s="17" t="s">
        <v>7734</v>
      </c>
      <c r="C696" s="23" t="n">
        <f aca="false">VLOOKUP(Tabla2[[#This Row],[Codigo]],Tabla1[[Codigo]:[Mejor Precio Neto]],4,0)</f>
        <v>460.46245</v>
      </c>
      <c r="D696" s="24" t="str">
        <f aca="false">VLOOKUP(Tabla2[[#This Row],[Codigo]],Tabla1[[Codigo]:[Tipo]],6,0)</f>
        <v>C</v>
      </c>
      <c r="E696" s="25" t="n">
        <f aca="false">IFERROR(Tabla2[[#This Row],[Precio de Cliente neto]]/(1+Tabla2[[#This Row],[Variacion]]),"-")</f>
        <v>429.765</v>
      </c>
      <c r="F696" s="26" t="n">
        <v>0.071428455085919</v>
      </c>
    </row>
    <row r="697" customFormat="false" ht="15" hidden="false" customHeight="false" outlineLevel="0" collapsed="false">
      <c r="A697" s="17" t="n">
        <v>72042</v>
      </c>
      <c r="B697" s="17" t="s">
        <v>7750</v>
      </c>
      <c r="C697" s="23" t="n">
        <f aca="false">VLOOKUP(Tabla2[[#This Row],[Codigo]],Tabla1[[Codigo]:[Mejor Precio Neto]],4,0)</f>
        <v>45.02827</v>
      </c>
      <c r="D697" s="24" t="str">
        <f aca="false">VLOOKUP(Tabla2[[#This Row],[Codigo]],Tabla1[[Codigo]:[Tipo]],6,0)</f>
        <v>C</v>
      </c>
      <c r="E697" s="25" t="n">
        <f aca="false">IFERROR(Tabla2[[#This Row],[Precio de Cliente neto]]/(1+Tabla2[[#This Row],[Variacion]]),"-")</f>
        <v>42.02639</v>
      </c>
      <c r="F697" s="26" t="n">
        <v>0.071428452455707</v>
      </c>
    </row>
    <row r="698" customFormat="false" ht="15" hidden="false" customHeight="false" outlineLevel="0" collapsed="false">
      <c r="A698" s="17" t="n">
        <v>72221</v>
      </c>
      <c r="B698" s="17" t="s">
        <v>7822</v>
      </c>
      <c r="C698" s="23" t="n">
        <f aca="false">VLOOKUP(Tabla2[[#This Row],[Codigo]],Tabla1[[Codigo]:[Mejor Precio Neto]],4,0)</f>
        <v>172.66963</v>
      </c>
      <c r="D698" s="24" t="str">
        <f aca="false">VLOOKUP(Tabla2[[#This Row],[Codigo]],Tabla1[[Codigo]:[Tipo]],6,0)</f>
        <v>C</v>
      </c>
      <c r="E698" s="25" t="n">
        <f aca="false">IFERROR(Tabla2[[#This Row],[Precio de Cliente neto]]/(1+Tabla2[[#This Row],[Variacion]]),"-")</f>
        <v>161.15834</v>
      </c>
      <c r="F698" s="26" t="n">
        <v>0.0714284473270201</v>
      </c>
    </row>
    <row r="699" customFormat="false" ht="15" hidden="false" customHeight="false" outlineLevel="0" collapsed="false">
      <c r="A699" s="17" t="n">
        <v>72010</v>
      </c>
      <c r="B699" s="17" t="s">
        <v>7728</v>
      </c>
      <c r="C699" s="23" t="n">
        <f aca="false">VLOOKUP(Tabla2[[#This Row],[Codigo]],Tabla1[[Codigo]:[Mejor Precio Neto]],4,0)</f>
        <v>126.07056</v>
      </c>
      <c r="D699" s="24" t="str">
        <f aca="false">VLOOKUP(Tabla2[[#This Row],[Codigo]],Tabla1[[Codigo]:[Tipo]],6,0)</f>
        <v>C</v>
      </c>
      <c r="E699" s="25" t="n">
        <f aca="false">IFERROR(Tabla2[[#This Row],[Precio de Cliente neto]]/(1+Tabla2[[#This Row],[Variacion]]),"-")</f>
        <v>117.66587</v>
      </c>
      <c r="F699" s="26" t="n">
        <v>0.0714284439489548</v>
      </c>
    </row>
    <row r="700" customFormat="false" ht="15" hidden="false" customHeight="false" outlineLevel="0" collapsed="false">
      <c r="A700" s="17" t="n">
        <v>72013</v>
      </c>
      <c r="B700" s="17" t="s">
        <v>7731</v>
      </c>
      <c r="C700" s="23" t="n">
        <f aca="false">VLOOKUP(Tabla2[[#This Row],[Codigo]],Tabla1[[Codigo]:[Mejor Precio Neto]],4,0)</f>
        <v>409.73485</v>
      </c>
      <c r="D700" s="24" t="str">
        <f aca="false">VLOOKUP(Tabla2[[#This Row],[Codigo]],Tabla1[[Codigo]:[Tipo]],6,0)</f>
        <v>C</v>
      </c>
      <c r="E700" s="25" t="n">
        <f aca="false">IFERROR(Tabla2[[#This Row],[Precio de Cliente neto]]/(1+Tabla2[[#This Row],[Variacion]]),"-")</f>
        <v>382.41924</v>
      </c>
      <c r="F700" s="26" t="n">
        <v>0.0714284406820116</v>
      </c>
    </row>
    <row r="701" customFormat="false" ht="15" hidden="false" customHeight="false" outlineLevel="0" collapsed="false">
      <c r="A701" s="17" t="n">
        <v>72179</v>
      </c>
      <c r="B701" s="17" t="s">
        <v>7820</v>
      </c>
      <c r="C701" s="23" t="n">
        <f aca="false">VLOOKUP(Tabla2[[#This Row],[Codigo]],Tabla1[[Codigo]:[Mejor Precio Neto]],4,0)</f>
        <v>166.2941</v>
      </c>
      <c r="D701" s="24" t="str">
        <f aca="false">VLOOKUP(Tabla2[[#This Row],[Codigo]],Tabla1[[Codigo]:[Tipo]],6,0)</f>
        <v>C</v>
      </c>
      <c r="E701" s="25" t="n">
        <f aca="false">IFERROR(Tabla2[[#This Row],[Precio de Cliente neto]]/(1+Tabla2[[#This Row],[Variacion]]),"-")</f>
        <v>155.20785</v>
      </c>
      <c r="F701" s="26" t="n">
        <v>0.0714284103542442</v>
      </c>
    </row>
    <row r="702" customFormat="false" ht="15" hidden="false" customHeight="false" outlineLevel="0" collapsed="false">
      <c r="A702" s="17" t="n">
        <v>72058</v>
      </c>
      <c r="B702" s="17" t="s">
        <v>7760</v>
      </c>
      <c r="C702" s="23" t="n">
        <f aca="false">VLOOKUP(Tabla2[[#This Row],[Codigo]],Tabla1[[Codigo]:[Mejor Precio Neto]],4,0)</f>
        <v>92.80656</v>
      </c>
      <c r="D702" s="24" t="str">
        <f aca="false">VLOOKUP(Tabla2[[#This Row],[Codigo]],Tabla1[[Codigo]:[Tipo]],6,0)</f>
        <v>C</v>
      </c>
      <c r="E702" s="25" t="n">
        <f aca="false">IFERROR(Tabla2[[#This Row],[Precio de Cliente neto]]/(1+Tabla2[[#This Row],[Variacion]]),"-")</f>
        <v>86.61947</v>
      </c>
      <c r="F702" s="26" t="n">
        <v>0.0714283982573434</v>
      </c>
    </row>
    <row r="703" customFormat="false" ht="15" hidden="false" customHeight="false" outlineLevel="0" collapsed="false">
      <c r="A703" s="17" t="n">
        <v>72242</v>
      </c>
      <c r="B703" s="17" t="s">
        <v>7829</v>
      </c>
      <c r="C703" s="23" t="n">
        <f aca="false">VLOOKUP(Tabla2[[#This Row],[Codigo]],Tabla1[[Codigo]:[Mejor Precio Neto]],4,0)</f>
        <v>30.77662</v>
      </c>
      <c r="D703" s="24" t="str">
        <f aca="false">VLOOKUP(Tabla2[[#This Row],[Codigo]],Tabla1[[Codigo]:[Tipo]],6,0)</f>
        <v>C</v>
      </c>
      <c r="E703" s="25" t="n">
        <f aca="false">IFERROR(Tabla2[[#This Row],[Precio de Cliente neto]]/(1+Tabla2[[#This Row],[Variacion]]),"-")</f>
        <v>28.72485</v>
      </c>
      <c r="F703" s="26" t="n">
        <v>0.0714283973632586</v>
      </c>
    </row>
    <row r="704" customFormat="false" ht="15" hidden="false" customHeight="false" outlineLevel="0" collapsed="false">
      <c r="A704" s="17" t="n">
        <v>72043</v>
      </c>
      <c r="B704" s="17" t="s">
        <v>7751</v>
      </c>
      <c r="C704" s="23" t="n">
        <f aca="false">VLOOKUP(Tabla2[[#This Row],[Codigo]],Tabla1[[Codigo]:[Mejor Precio Neto]],4,0)</f>
        <v>91.05096</v>
      </c>
      <c r="D704" s="24" t="str">
        <f aca="false">VLOOKUP(Tabla2[[#This Row],[Codigo]],Tabla1[[Codigo]:[Tipo]],6,0)</f>
        <v>C</v>
      </c>
      <c r="E704" s="25" t="n">
        <f aca="false">IFERROR(Tabla2[[#This Row],[Precio de Cliente neto]]/(1+Tabla2[[#This Row],[Variacion]]),"-")</f>
        <v>84.98091</v>
      </c>
      <c r="F704" s="26" t="n">
        <v>0.071428394918341</v>
      </c>
    </row>
    <row r="705" customFormat="false" ht="15" hidden="false" customHeight="false" outlineLevel="0" collapsed="false">
      <c r="A705" s="17" t="n">
        <v>72111</v>
      </c>
      <c r="B705" s="17" t="s">
        <v>7804</v>
      </c>
      <c r="C705" s="23" t="n">
        <f aca="false">VLOOKUP(Tabla2[[#This Row],[Codigo]],Tabla1[[Codigo]:[Mejor Precio Neto]],4,0)</f>
        <v>28.21147</v>
      </c>
      <c r="D705" s="24" t="str">
        <f aca="false">VLOOKUP(Tabla2[[#This Row],[Codigo]],Tabla1[[Codigo]:[Tipo]],6,0)</f>
        <v>C</v>
      </c>
      <c r="E705" s="25" t="n">
        <f aca="false">IFERROR(Tabla2[[#This Row],[Precio de Cliente neto]]/(1+Tabla2[[#This Row],[Variacion]]),"-")</f>
        <v>26.33071</v>
      </c>
      <c r="F705" s="26" t="n">
        <v>0.0714283815362367</v>
      </c>
    </row>
    <row r="706" customFormat="false" ht="15" hidden="false" customHeight="false" outlineLevel="0" collapsed="false">
      <c r="A706" s="17" t="n">
        <v>70160</v>
      </c>
      <c r="B706" s="17" t="s">
        <v>7665</v>
      </c>
      <c r="C706" s="23" t="n">
        <f aca="false">VLOOKUP(Tabla2[[#This Row],[Codigo]],Tabla1[[Codigo]:[Mejor Precio Neto]],4,0)</f>
        <v>27.65707</v>
      </c>
      <c r="D706" s="24" t="str">
        <f aca="false">VLOOKUP(Tabla2[[#This Row],[Codigo]],Tabla1[[Codigo]:[Tipo]],6,0)</f>
        <v>C</v>
      </c>
      <c r="E706" s="25" t="n">
        <f aca="false">IFERROR(Tabla2[[#This Row],[Precio de Cliente neto]]/(1+Tabla2[[#This Row],[Variacion]]),"-")</f>
        <v>25.81327</v>
      </c>
      <c r="F706" s="26" t="n">
        <v>0.0714283777297491</v>
      </c>
    </row>
    <row r="707" customFormat="false" ht="15" hidden="false" customHeight="false" outlineLevel="0" collapsed="false">
      <c r="A707" s="17" t="n">
        <v>72273</v>
      </c>
      <c r="B707" s="17" t="s">
        <v>7835</v>
      </c>
      <c r="C707" s="23" t="n">
        <f aca="false">VLOOKUP(Tabla2[[#This Row],[Codigo]],Tabla1[[Codigo]:[Mejor Precio Neto]],4,0)</f>
        <v>89.21038</v>
      </c>
      <c r="D707" s="24" t="str">
        <f aca="false">VLOOKUP(Tabla2[[#This Row],[Codigo]],Tabla1[[Codigo]:[Tipo]],6,0)</f>
        <v>C</v>
      </c>
      <c r="E707" s="25" t="n">
        <f aca="false">IFERROR(Tabla2[[#This Row],[Precio de Cliente neto]]/(1+Tabla2[[#This Row],[Variacion]]),"-")</f>
        <v>83.26304</v>
      </c>
      <c r="F707" s="26" t="n">
        <v>0.0714283312259558</v>
      </c>
    </row>
    <row r="708" customFormat="false" ht="15" hidden="false" customHeight="false" outlineLevel="0" collapsed="false">
      <c r="A708" s="17" t="n">
        <v>72051</v>
      </c>
      <c r="B708" s="17" t="s">
        <v>7753</v>
      </c>
      <c r="C708" s="23" t="n">
        <f aca="false">VLOOKUP(Tabla2[[#This Row],[Codigo]],Tabla1[[Codigo]:[Mejor Precio Neto]],4,0)</f>
        <v>64.16256</v>
      </c>
      <c r="D708" s="24" t="str">
        <f aca="false">VLOOKUP(Tabla2[[#This Row],[Codigo]],Tabla1[[Codigo]:[Tipo]],6,0)</f>
        <v>C</v>
      </c>
      <c r="E708" s="25" t="n">
        <f aca="false">IFERROR(Tabla2[[#This Row],[Precio de Cliente neto]]/(1+Tabla2[[#This Row],[Variacion]]),"-")</f>
        <v>59.88507</v>
      </c>
      <c r="F708" s="26" t="n">
        <v>0.0714283209487774</v>
      </c>
    </row>
    <row r="709" customFormat="false" ht="15" hidden="false" customHeight="false" outlineLevel="0" collapsed="false">
      <c r="A709" s="17" t="n">
        <v>70166</v>
      </c>
      <c r="B709" s="17" t="s">
        <v>7671</v>
      </c>
      <c r="C709" s="23" t="n">
        <f aca="false">VLOOKUP(Tabla2[[#This Row],[Codigo]],Tabla1[[Codigo]:[Mejor Precio Neto]],4,0)</f>
        <v>18.60187</v>
      </c>
      <c r="D709" s="24" t="str">
        <f aca="false">VLOOKUP(Tabla2[[#This Row],[Codigo]],Tabla1[[Codigo]:[Tipo]],6,0)</f>
        <v>C</v>
      </c>
      <c r="E709" s="25" t="n">
        <f aca="false">IFERROR(Tabla2[[#This Row],[Precio de Cliente neto]]/(1+Tabla2[[#This Row],[Variacion]]),"-")</f>
        <v>17.36175</v>
      </c>
      <c r="F709" s="26" t="n">
        <v>0.0714282834391695</v>
      </c>
    </row>
    <row r="710" customFormat="false" ht="15" hidden="false" customHeight="false" outlineLevel="0" collapsed="false">
      <c r="A710" s="17" t="n">
        <v>72077</v>
      </c>
      <c r="B710" s="17" t="s">
        <v>7777</v>
      </c>
      <c r="C710" s="23" t="n">
        <f aca="false">VLOOKUP(Tabla2[[#This Row],[Codigo]],Tabla1[[Codigo]:[Mejor Precio Neto]],4,0)</f>
        <v>239.40826</v>
      </c>
      <c r="D710" s="24" t="str">
        <f aca="false">VLOOKUP(Tabla2[[#This Row],[Codigo]],Tabla1[[Codigo]:[Tipo]],6,0)</f>
        <v>C</v>
      </c>
      <c r="E710" s="25" t="n">
        <f aca="false">IFERROR(Tabla2[[#This Row],[Precio de Cliente neto]]/(1+Tabla2[[#This Row],[Variacion]]),"-")</f>
        <v>223.44777</v>
      </c>
      <c r="F710" s="26" t="n">
        <v>0.0714282805328512</v>
      </c>
    </row>
    <row r="711" customFormat="false" ht="15" hidden="false" customHeight="false" outlineLevel="0" collapsed="false">
      <c r="A711" s="17" t="n">
        <v>72092</v>
      </c>
      <c r="B711" s="17" t="s">
        <v>7792</v>
      </c>
      <c r="C711" s="23" t="n">
        <f aca="false">VLOOKUP(Tabla2[[#This Row],[Codigo]],Tabla1[[Codigo]:[Mejor Precio Neto]],4,0)</f>
        <v>101.08182</v>
      </c>
      <c r="D711" s="24" t="str">
        <f aca="false">VLOOKUP(Tabla2[[#This Row],[Codigo]],Tabla1[[Codigo]:[Tipo]],6,0)</f>
        <v>C</v>
      </c>
      <c r="E711" s="25" t="n">
        <f aca="false">IFERROR(Tabla2[[#This Row],[Precio de Cliente neto]]/(1+Tabla2[[#This Row],[Variacion]]),"-")</f>
        <v>94.34306</v>
      </c>
      <c r="F711" s="26" t="n">
        <v>0.0714282534401576</v>
      </c>
    </row>
    <row r="712" customFormat="false" ht="15" hidden="false" customHeight="false" outlineLevel="0" collapsed="false">
      <c r="A712" s="17" t="n">
        <v>72062</v>
      </c>
      <c r="B712" s="17" t="s">
        <v>7763</v>
      </c>
      <c r="C712" s="23" t="n">
        <f aca="false">VLOOKUP(Tabla2[[#This Row],[Codigo]],Tabla1[[Codigo]:[Mejor Precio Neto]],4,0)</f>
        <v>15.73747</v>
      </c>
      <c r="D712" s="24" t="str">
        <f aca="false">VLOOKUP(Tabla2[[#This Row],[Codigo]],Tabla1[[Codigo]:[Tipo]],6,0)</f>
        <v>C</v>
      </c>
      <c r="E712" s="25" t="n">
        <f aca="false">IFERROR(Tabla2[[#This Row],[Precio de Cliente neto]]/(1+Tabla2[[#This Row],[Variacion]]),"-")</f>
        <v>14.68831</v>
      </c>
      <c r="F712" s="26" t="n">
        <v>0.0714282310218126</v>
      </c>
    </row>
    <row r="713" customFormat="false" ht="15" hidden="false" customHeight="false" outlineLevel="0" collapsed="false">
      <c r="A713" s="17" t="n">
        <v>72080</v>
      </c>
      <c r="B713" s="17" t="s">
        <v>7780</v>
      </c>
      <c r="C713" s="23" t="n">
        <f aca="false">VLOOKUP(Tabla2[[#This Row],[Codigo]],Tabla1[[Codigo]:[Mejor Precio Neto]],4,0)</f>
        <v>239.40952</v>
      </c>
      <c r="D713" s="24" t="str">
        <f aca="false">VLOOKUP(Tabla2[[#This Row],[Codigo]],Tabla1[[Codigo]:[Tipo]],6,0)</f>
        <v>C</v>
      </c>
      <c r="E713" s="25" t="n">
        <f aca="false">IFERROR(Tabla2[[#This Row],[Precio de Cliente neto]]/(1+Tabla2[[#This Row],[Variacion]]),"-")</f>
        <v>223.44896</v>
      </c>
      <c r="F713" s="26" t="n">
        <v>0.0714282134049762</v>
      </c>
    </row>
    <row r="714" customFormat="false" ht="15" hidden="false" customHeight="false" outlineLevel="0" collapsed="false">
      <c r="A714" s="17" t="n">
        <v>72280</v>
      </c>
      <c r="B714" s="17" t="s">
        <v>7842</v>
      </c>
      <c r="C714" s="23" t="n">
        <f aca="false">VLOOKUP(Tabla2[[#This Row],[Codigo]],Tabla1[[Codigo]:[Mejor Precio Neto]],4,0)</f>
        <v>217.4319</v>
      </c>
      <c r="D714" s="24" t="str">
        <f aca="false">VLOOKUP(Tabla2[[#This Row],[Codigo]],Tabla1[[Codigo]:[Tipo]],6,0)</f>
        <v>C</v>
      </c>
      <c r="E714" s="25" t="n">
        <f aca="false">IFERROR(Tabla2[[#This Row],[Precio de Cliente neto]]/(1+Tabla2[[#This Row],[Variacion]]),"-")</f>
        <v>202.93651</v>
      </c>
      <c r="F714" s="26" t="n">
        <v>0.0714282018548562</v>
      </c>
    </row>
    <row r="715" customFormat="false" ht="15" hidden="false" customHeight="false" outlineLevel="0" collapsed="false">
      <c r="A715" s="17" t="n">
        <v>72031</v>
      </c>
      <c r="B715" s="17" t="s">
        <v>7746</v>
      </c>
      <c r="C715" s="23" t="n">
        <f aca="false">VLOOKUP(Tabla2[[#This Row],[Codigo]],Tabla1[[Codigo]:[Mejor Precio Neto]],4,0)</f>
        <v>77.59752</v>
      </c>
      <c r="D715" s="24" t="str">
        <f aca="false">VLOOKUP(Tabla2[[#This Row],[Codigo]],Tabla1[[Codigo]:[Tipo]],6,0)</f>
        <v>C</v>
      </c>
      <c r="E715" s="25" t="n">
        <f aca="false">IFERROR(Tabla2[[#This Row],[Precio de Cliente neto]]/(1+Tabla2[[#This Row],[Variacion]]),"-")</f>
        <v>72.42438</v>
      </c>
      <c r="F715" s="26" t="n">
        <v>0.071428157203417</v>
      </c>
    </row>
    <row r="716" customFormat="false" ht="15" hidden="false" customHeight="false" outlineLevel="0" collapsed="false">
      <c r="A716" s="17" t="n">
        <v>72019</v>
      </c>
      <c r="B716" s="17" t="s">
        <v>7737</v>
      </c>
      <c r="C716" s="23" t="n">
        <f aca="false">VLOOKUP(Tabla2[[#This Row],[Codigo]],Tabla1[[Codigo]:[Mejor Precio Neto]],4,0)</f>
        <v>149.48094</v>
      </c>
      <c r="D716" s="24" t="str">
        <f aca="false">VLOOKUP(Tabla2[[#This Row],[Codigo]],Tabla1[[Codigo]:[Tipo]],6,0)</f>
        <v>C</v>
      </c>
      <c r="E716" s="25" t="n">
        <f aca="false">IFERROR(Tabla2[[#This Row],[Precio de Cliente neto]]/(1+Tabla2[[#This Row],[Variacion]]),"-")</f>
        <v>139.5156</v>
      </c>
      <c r="F716" s="26" t="n">
        <v>0.0714281413691371</v>
      </c>
    </row>
    <row r="717" customFormat="false" ht="15" hidden="false" customHeight="false" outlineLevel="0" collapsed="false">
      <c r="A717" s="17" t="n">
        <v>72112</v>
      </c>
      <c r="B717" s="17" t="s">
        <v>7805</v>
      </c>
      <c r="C717" s="23" t="n">
        <f aca="false">VLOOKUP(Tabla2[[#This Row],[Codigo]],Tabla1[[Codigo]:[Mejor Precio Neto]],4,0)</f>
        <v>44.76598</v>
      </c>
      <c r="D717" s="24" t="str">
        <f aca="false">VLOOKUP(Tabla2[[#This Row],[Codigo]],Tabla1[[Codigo]:[Tipo]],6,0)</f>
        <v>C</v>
      </c>
      <c r="E717" s="25" t="n">
        <f aca="false">IFERROR(Tabla2[[#This Row],[Precio de Cliente neto]]/(1+Tabla2[[#This Row],[Variacion]]),"-")</f>
        <v>41.7816</v>
      </c>
      <c r="F717" s="26" t="n">
        <v>0.0714280927489612</v>
      </c>
    </row>
    <row r="718" customFormat="false" ht="15" hidden="false" customHeight="false" outlineLevel="0" collapsed="false">
      <c r="A718" s="17" t="n">
        <v>72282</v>
      </c>
      <c r="B718" s="17" t="s">
        <v>7844</v>
      </c>
      <c r="C718" s="23" t="n">
        <f aca="false">VLOOKUP(Tabla2[[#This Row],[Codigo]],Tabla1[[Codigo]:[Mejor Precio Neto]],4,0)</f>
        <v>195.93966</v>
      </c>
      <c r="D718" s="24" t="str">
        <f aca="false">VLOOKUP(Tabla2[[#This Row],[Codigo]],Tabla1[[Codigo]:[Tipo]],6,0)</f>
        <v>C</v>
      </c>
      <c r="E718" s="25" t="n">
        <f aca="false">IFERROR(Tabla2[[#This Row],[Precio de Cliente neto]]/(1+Tabla2[[#This Row],[Variacion]]),"-")</f>
        <v>182.8771</v>
      </c>
      <c r="F718" s="26" t="n">
        <v>0.0714280792947832</v>
      </c>
    </row>
    <row r="719" customFormat="false" ht="15" hidden="false" customHeight="false" outlineLevel="0" collapsed="false">
      <c r="A719" s="17" t="n">
        <v>72284</v>
      </c>
      <c r="B719" s="17" t="s">
        <v>7846</v>
      </c>
      <c r="C719" s="23" t="n">
        <f aca="false">VLOOKUP(Tabla2[[#This Row],[Codigo]],Tabla1[[Codigo]:[Mejor Precio Neto]],4,0)</f>
        <v>278.65607</v>
      </c>
      <c r="D719" s="24" t="str">
        <f aca="false">VLOOKUP(Tabla2[[#This Row],[Codigo]],Tabla1[[Codigo]:[Tipo]],6,0)</f>
        <v>C</v>
      </c>
      <c r="E719" s="25" t="n">
        <f aca="false">IFERROR(Tabla2[[#This Row],[Precio de Cliente neto]]/(1+Tabla2[[#This Row],[Variacion]]),"-")</f>
        <v>260.07912</v>
      </c>
      <c r="F719" s="26" t="n">
        <v>0.071428071580679</v>
      </c>
    </row>
    <row r="720" customFormat="false" ht="15" hidden="false" customHeight="false" outlineLevel="0" collapsed="false">
      <c r="A720" s="17" t="n">
        <v>72022</v>
      </c>
      <c r="B720" s="17" t="s">
        <v>7740</v>
      </c>
      <c r="C720" s="23" t="n">
        <f aca="false">VLOOKUP(Tabla2[[#This Row],[Codigo]],Tabla1[[Codigo]:[Mejor Precio Neto]],4,0)</f>
        <v>35.08603</v>
      </c>
      <c r="D720" s="24" t="str">
        <f aca="false">VLOOKUP(Tabla2[[#This Row],[Codigo]],Tabla1[[Codigo]:[Tipo]],6,0)</f>
        <v>C</v>
      </c>
      <c r="E720" s="25" t="n">
        <f aca="false">IFERROR(Tabla2[[#This Row],[Precio de Cliente neto]]/(1+Tabla2[[#This Row],[Variacion]]),"-")</f>
        <v>32.74698</v>
      </c>
      <c r="F720" s="26" t="n">
        <v>0.0714279606852297</v>
      </c>
    </row>
    <row r="721" customFormat="false" ht="15" hidden="false" customHeight="false" outlineLevel="0" collapsed="false">
      <c r="A721" s="17" t="n">
        <v>72082</v>
      </c>
      <c r="B721" s="17" t="s">
        <v>7782</v>
      </c>
      <c r="C721" s="23" t="n">
        <f aca="false">VLOOKUP(Tabla2[[#This Row],[Codigo]],Tabla1[[Codigo]:[Mejor Precio Neto]],4,0)</f>
        <v>86.70445</v>
      </c>
      <c r="D721" s="24" t="str">
        <f aca="false">VLOOKUP(Tabla2[[#This Row],[Codigo]],Tabla1[[Codigo]:[Tipo]],6,0)</f>
        <v>C</v>
      </c>
      <c r="E721" s="25" t="n">
        <f aca="false">IFERROR(Tabla2[[#This Row],[Precio de Cliente neto]]/(1+Tabla2[[#This Row],[Variacion]]),"-")</f>
        <v>80.9242</v>
      </c>
      <c r="F721" s="26" t="n">
        <v>0.071427953566424</v>
      </c>
    </row>
    <row r="722" customFormat="false" ht="15" hidden="false" customHeight="false" outlineLevel="0" collapsed="false">
      <c r="A722" s="17" t="n">
        <v>70164</v>
      </c>
      <c r="B722" s="17" t="s">
        <v>7669</v>
      </c>
      <c r="C722" s="23" t="n">
        <f aca="false">VLOOKUP(Tabla2[[#This Row],[Codigo]],Tabla1[[Codigo]:[Mejor Precio Neto]],4,0)</f>
        <v>101.34054</v>
      </c>
      <c r="D722" s="24" t="str">
        <f aca="false">VLOOKUP(Tabla2[[#This Row],[Codigo]],Tabla1[[Codigo]:[Tipo]],6,0)</f>
        <v>C</v>
      </c>
      <c r="E722" s="25" t="n">
        <f aca="false">IFERROR(Tabla2[[#This Row],[Precio de Cliente neto]]/(1+Tabla2[[#This Row],[Variacion]]),"-")</f>
        <v>94.58456</v>
      </c>
      <c r="F722" s="26" t="n">
        <v>0.0714279370755648</v>
      </c>
    </row>
    <row r="723" customFormat="false" ht="15" hidden="false" customHeight="false" outlineLevel="0" collapsed="false">
      <c r="A723" s="17" t="n">
        <v>72059</v>
      </c>
      <c r="B723" s="17" t="s">
        <v>7761</v>
      </c>
      <c r="C723" s="23" t="n">
        <f aca="false">VLOOKUP(Tabla2[[#This Row],[Codigo]],Tabla1[[Codigo]:[Mejor Precio Neto]],4,0)</f>
        <v>169.91982</v>
      </c>
      <c r="D723" s="24" t="str">
        <f aca="false">VLOOKUP(Tabla2[[#This Row],[Codigo]],Tabla1[[Codigo]:[Tipo]],6,0)</f>
        <v>C</v>
      </c>
      <c r="E723" s="25" t="n">
        <f aca="false">IFERROR(Tabla2[[#This Row],[Precio de Cliente neto]]/(1+Tabla2[[#This Row],[Variacion]]),"-")</f>
        <v>158.59193</v>
      </c>
      <c r="F723" s="26" t="n">
        <v>0.071427909352008</v>
      </c>
    </row>
    <row r="724" customFormat="false" ht="15" hidden="false" customHeight="false" outlineLevel="0" collapsed="false">
      <c r="A724" s="17" t="n">
        <v>72032</v>
      </c>
      <c r="B724" s="17" t="s">
        <v>7747</v>
      </c>
      <c r="C724" s="23" t="n">
        <f aca="false">VLOOKUP(Tabla2[[#This Row],[Codigo]],Tabla1[[Codigo]:[Mejor Precio Neto]],4,0)</f>
        <v>101.5623</v>
      </c>
      <c r="D724" s="24" t="str">
        <f aca="false">VLOOKUP(Tabla2[[#This Row],[Codigo]],Tabla1[[Codigo]:[Tipo]],6,0)</f>
        <v>C</v>
      </c>
      <c r="E724" s="25" t="n">
        <f aca="false">IFERROR(Tabla2[[#This Row],[Precio de Cliente neto]]/(1+Tabla2[[#This Row],[Variacion]]),"-")</f>
        <v>94.79155</v>
      </c>
      <c r="F724" s="26" t="n">
        <v>0.0714277802188064</v>
      </c>
    </row>
    <row r="725" customFormat="false" ht="15" hidden="false" customHeight="false" outlineLevel="0" collapsed="false">
      <c r="A725" s="17" t="n">
        <v>72065</v>
      </c>
      <c r="B725" s="17" t="s">
        <v>7765</v>
      </c>
      <c r="C725" s="23" t="n">
        <f aca="false">VLOOKUP(Tabla2[[#This Row],[Codigo]],Tabla1[[Codigo]:[Mejor Precio Neto]],4,0)</f>
        <v>79.00914</v>
      </c>
      <c r="D725" s="24" t="str">
        <f aca="false">VLOOKUP(Tabla2[[#This Row],[Codigo]],Tabla1[[Codigo]:[Tipo]],6,0)</f>
        <v>C</v>
      </c>
      <c r="E725" s="25" t="n">
        <f aca="false">IFERROR(Tabla2[[#This Row],[Precio de Cliente neto]]/(1+Tabla2[[#This Row],[Variacion]]),"-")</f>
        <v>73.74192</v>
      </c>
      <c r="F725" s="26" t="n">
        <v>0.0714277577801066</v>
      </c>
    </row>
    <row r="726" customFormat="false" ht="15" hidden="false" customHeight="false" outlineLevel="0" collapsed="false">
      <c r="A726" s="17" t="n">
        <v>72278</v>
      </c>
      <c r="B726" s="17" t="s">
        <v>7840</v>
      </c>
      <c r="C726" s="23" t="n">
        <f aca="false">VLOOKUP(Tabla2[[#This Row],[Codigo]],Tabla1[[Codigo]:[Mejor Precio Neto]],4,0)</f>
        <v>134.99262</v>
      </c>
      <c r="D726" s="24" t="str">
        <f aca="false">VLOOKUP(Tabla2[[#This Row],[Codigo]],Tabla1[[Codigo]:[Tipo]],6,0)</f>
        <v>C</v>
      </c>
      <c r="E726" s="25" t="n">
        <f aca="false">IFERROR(Tabla2[[#This Row],[Precio de Cliente neto]]/(1+Tabla2[[#This Row],[Variacion]]),"-")</f>
        <v>125.99321</v>
      </c>
      <c r="F726" s="26" t="n">
        <v>0.0714277380503283</v>
      </c>
    </row>
    <row r="727" customFormat="false" ht="15" hidden="false" customHeight="false" outlineLevel="0" collapsed="false">
      <c r="A727" s="17" t="n">
        <v>70173</v>
      </c>
      <c r="B727" s="17" t="s">
        <v>7675</v>
      </c>
      <c r="C727" s="23" t="n">
        <f aca="false">VLOOKUP(Tabla2[[#This Row],[Codigo]],Tabla1[[Codigo]:[Mejor Precio Neto]],4,0)</f>
        <v>43.78654</v>
      </c>
      <c r="D727" s="24" t="str">
        <f aca="false">VLOOKUP(Tabla2[[#This Row],[Codigo]],Tabla1[[Codigo]:[Tipo]],6,0)</f>
        <v>C</v>
      </c>
      <c r="E727" s="25" t="n">
        <f aca="false">IFERROR(Tabla2[[#This Row],[Precio de Cliente neto]]/(1+Tabla2[[#This Row],[Variacion]]),"-")</f>
        <v>40.86747</v>
      </c>
      <c r="F727" s="26" t="n">
        <v>0.0714277150016871</v>
      </c>
    </row>
    <row r="728" customFormat="false" ht="15" hidden="false" customHeight="false" outlineLevel="0" collapsed="false">
      <c r="A728" s="17" t="n">
        <v>72251</v>
      </c>
      <c r="B728" s="17" t="s">
        <v>7831</v>
      </c>
      <c r="C728" s="23" t="n">
        <f aca="false">VLOOKUP(Tabla2[[#This Row],[Codigo]],Tabla1[[Codigo]:[Mejor Precio Neto]],4,0)</f>
        <v>26.9549</v>
      </c>
      <c r="D728" s="24" t="str">
        <f aca="false">VLOOKUP(Tabla2[[#This Row],[Codigo]],Tabla1[[Codigo]:[Tipo]],6,0)</f>
        <v>C</v>
      </c>
      <c r="E728" s="25" t="n">
        <f aca="false">IFERROR(Tabla2[[#This Row],[Precio de Cliente neto]]/(1+Tabla2[[#This Row],[Variacion]]),"-")</f>
        <v>25.15793</v>
      </c>
      <c r="F728" s="26" t="n">
        <v>0.0714275777061149</v>
      </c>
    </row>
    <row r="729" customFormat="false" ht="15" hidden="false" customHeight="false" outlineLevel="0" collapsed="false">
      <c r="A729" s="17" t="n">
        <v>72233</v>
      </c>
      <c r="B729" s="17" t="s">
        <v>7827</v>
      </c>
      <c r="C729" s="23" t="n">
        <f aca="false">VLOOKUP(Tabla2[[#This Row],[Codigo]],Tabla1[[Codigo]:[Mejor Precio Neto]],4,0)</f>
        <v>45.86358</v>
      </c>
      <c r="D729" s="24" t="str">
        <f aca="false">VLOOKUP(Tabla2[[#This Row],[Codigo]],Tabla1[[Codigo]:[Tipo]],6,0)</f>
        <v>C</v>
      </c>
      <c r="E729" s="25" t="n">
        <f aca="false">IFERROR(Tabla2[[#This Row],[Precio de Cliente neto]]/(1+Tabla2[[#This Row],[Variacion]]),"-")</f>
        <v>42.80605</v>
      </c>
      <c r="F729" s="26" t="n">
        <v>0.0714275201753025</v>
      </c>
    </row>
    <row r="730" customFormat="false" ht="15" hidden="false" customHeight="false" outlineLevel="0" collapsed="false">
      <c r="A730" s="17" t="n">
        <v>72057</v>
      </c>
      <c r="B730" s="17" t="s">
        <v>7759</v>
      </c>
      <c r="C730" s="23" t="n">
        <f aca="false">VLOOKUP(Tabla2[[#This Row],[Codigo]],Tabla1[[Codigo]:[Mejor Precio Neto]],4,0)</f>
        <v>76.0599</v>
      </c>
      <c r="D730" s="24" t="str">
        <f aca="false">VLOOKUP(Tabla2[[#This Row],[Codigo]],Tabla1[[Codigo]:[Tipo]],6,0)</f>
        <v>C</v>
      </c>
      <c r="E730" s="25" t="n">
        <f aca="false">IFERROR(Tabla2[[#This Row],[Precio de Cliente neto]]/(1+Tabla2[[#This Row],[Variacion]]),"-")</f>
        <v>70.98931</v>
      </c>
      <c r="F730" s="26" t="n">
        <v>0.0714275149314734</v>
      </c>
    </row>
    <row r="731" customFormat="false" ht="15" hidden="false" customHeight="false" outlineLevel="0" collapsed="false">
      <c r="A731" s="17" t="n">
        <v>70172</v>
      </c>
      <c r="B731" s="17" t="s">
        <v>7674</v>
      </c>
      <c r="C731" s="23" t="n">
        <f aca="false">VLOOKUP(Tabla2[[#This Row],[Codigo]],Tabla1[[Codigo]:[Mejor Precio Neto]],4,0)</f>
        <v>43.07583</v>
      </c>
      <c r="D731" s="24" t="str">
        <f aca="false">VLOOKUP(Tabla2[[#This Row],[Codigo]],Tabla1[[Codigo]:[Tipo]],6,0)</f>
        <v>C</v>
      </c>
      <c r="E731" s="25" t="n">
        <f aca="false">IFERROR(Tabla2[[#This Row],[Precio de Cliente neto]]/(1+Tabla2[[#This Row],[Variacion]]),"-")</f>
        <v>40.20415</v>
      </c>
      <c r="F731" s="26" t="n">
        <v>0.0714274521411347</v>
      </c>
    </row>
    <row r="732" customFormat="false" ht="15" hidden="false" customHeight="false" outlineLevel="0" collapsed="false">
      <c r="A732" s="17" t="n">
        <v>72081</v>
      </c>
      <c r="B732" s="17" t="s">
        <v>7781</v>
      </c>
      <c r="C732" s="23" t="n">
        <f aca="false">VLOOKUP(Tabla2[[#This Row],[Codigo]],Tabla1[[Codigo]:[Mejor Precio Neto]],4,0)</f>
        <v>70.7007</v>
      </c>
      <c r="D732" s="24" t="str">
        <f aca="false">VLOOKUP(Tabla2[[#This Row],[Codigo]],Tabla1[[Codigo]:[Tipo]],6,0)</f>
        <v>C</v>
      </c>
      <c r="E732" s="25" t="n">
        <f aca="false">IFERROR(Tabla2[[#This Row],[Precio de Cliente neto]]/(1+Tabla2[[#This Row],[Variacion]]),"-")</f>
        <v>65.98739</v>
      </c>
      <c r="F732" s="26" t="n">
        <v>0.0714274348477793</v>
      </c>
    </row>
    <row r="733" customFormat="false" ht="15" hidden="false" customHeight="false" outlineLevel="0" collapsed="false">
      <c r="A733" s="17" t="n">
        <v>70175</v>
      </c>
      <c r="B733" s="17" t="s">
        <v>7677</v>
      </c>
      <c r="C733" s="23" t="n">
        <f aca="false">VLOOKUP(Tabla2[[#This Row],[Codigo]],Tabla1[[Codigo]:[Mejor Precio Neto]],4,0)</f>
        <v>68.9451</v>
      </c>
      <c r="D733" s="24" t="str">
        <f aca="false">VLOOKUP(Tabla2[[#This Row],[Codigo]],Tabla1[[Codigo]:[Tipo]],6,0)</f>
        <v>C</v>
      </c>
      <c r="E733" s="25" t="n">
        <f aca="false">IFERROR(Tabla2[[#This Row],[Precio de Cliente neto]]/(1+Tabla2[[#This Row],[Variacion]]),"-")</f>
        <v>64.34883</v>
      </c>
      <c r="F733" s="26" t="n">
        <v>0.0714274059062146</v>
      </c>
    </row>
    <row r="734" customFormat="false" ht="15" hidden="false" customHeight="false" outlineLevel="0" collapsed="false">
      <c r="A734" s="17" t="n">
        <v>72272</v>
      </c>
      <c r="B734" s="17" t="s">
        <v>7834</v>
      </c>
      <c r="C734" s="23" t="n">
        <f aca="false">VLOOKUP(Tabla2[[#This Row],[Codigo]],Tabla1[[Codigo]:[Mejor Precio Neto]],4,0)</f>
        <v>53.87648</v>
      </c>
      <c r="D734" s="24" t="str">
        <f aca="false">VLOOKUP(Tabla2[[#This Row],[Codigo]],Tabla1[[Codigo]:[Tipo]],6,0)</f>
        <v>C</v>
      </c>
      <c r="E734" s="25" t="n">
        <f aca="false">IFERROR(Tabla2[[#This Row],[Precio de Cliente neto]]/(1+Tabla2[[#This Row],[Variacion]]),"-")</f>
        <v>50.28478</v>
      </c>
      <c r="F734" s="26" t="n">
        <v>0.0714271793572527</v>
      </c>
    </row>
    <row r="735" customFormat="false" ht="15" hidden="false" customHeight="false" outlineLevel="0" collapsed="false">
      <c r="A735" s="17" t="n">
        <v>72175</v>
      </c>
      <c r="B735" s="17" t="s">
        <v>7817</v>
      </c>
      <c r="C735" s="23" t="n">
        <f aca="false">VLOOKUP(Tabla2[[#This Row],[Codigo]],Tabla1[[Codigo]:[Mejor Precio Neto]],4,0)</f>
        <v>22.98912</v>
      </c>
      <c r="D735" s="24" t="str">
        <f aca="false">VLOOKUP(Tabla2[[#This Row],[Codigo]],Tabla1[[Codigo]:[Tipo]],6,0)</f>
        <v>C</v>
      </c>
      <c r="E735" s="25" t="n">
        <f aca="false">IFERROR(Tabla2[[#This Row],[Precio de Cliente neto]]/(1+Tabla2[[#This Row],[Variacion]]),"-")</f>
        <v>21.45654</v>
      </c>
      <c r="F735" s="26" t="n">
        <v>0.0714271732534695</v>
      </c>
    </row>
    <row r="736" customFormat="false" ht="15" hidden="false" customHeight="false" outlineLevel="0" collapsed="false">
      <c r="A736" s="17" t="n">
        <v>72176</v>
      </c>
      <c r="B736" s="17" t="s">
        <v>7818</v>
      </c>
      <c r="C736" s="23" t="n">
        <f aca="false">VLOOKUP(Tabla2[[#This Row],[Codigo]],Tabla1[[Codigo]:[Mejor Precio Neto]],4,0)</f>
        <v>18.27672</v>
      </c>
      <c r="D736" s="24" t="str">
        <f aca="false">VLOOKUP(Tabla2[[#This Row],[Codigo]],Tabla1[[Codigo]:[Tipo]],6,0)</f>
        <v>C</v>
      </c>
      <c r="E736" s="25" t="n">
        <f aca="false">IFERROR(Tabla2[[#This Row],[Precio de Cliente neto]]/(1+Tabla2[[#This Row],[Variacion]]),"-")</f>
        <v>17.0583</v>
      </c>
      <c r="F736" s="26" t="n">
        <v>0.0714268127539086</v>
      </c>
    </row>
    <row r="737" customFormat="false" ht="15" hidden="false" customHeight="false" outlineLevel="0" collapsed="false">
      <c r="A737" s="17" t="n">
        <v>72029</v>
      </c>
      <c r="B737" s="17" t="s">
        <v>7744</v>
      </c>
      <c r="C737" s="23" t="n">
        <f aca="false">VLOOKUP(Tabla2[[#This Row],[Codigo]],Tabla1[[Codigo]:[Mejor Precio Neto]],4,0)</f>
        <v>26.61715</v>
      </c>
      <c r="D737" s="24" t="str">
        <f aca="false">VLOOKUP(Tabla2[[#This Row],[Codigo]],Tabla1[[Codigo]:[Tipo]],6,0)</f>
        <v>C</v>
      </c>
      <c r="E737" s="25" t="n">
        <f aca="false">IFERROR(Tabla2[[#This Row],[Precio de Cliente neto]]/(1+Tabla2[[#This Row],[Variacion]]),"-")</f>
        <v>24.84272</v>
      </c>
      <c r="F737" s="26" t="n">
        <v>0.0714265587665119</v>
      </c>
    </row>
    <row r="738" customFormat="false" ht="15" hidden="false" customHeight="false" outlineLevel="0" collapsed="false">
      <c r="A738" s="17" t="n">
        <v>72241</v>
      </c>
      <c r="B738" s="17" t="s">
        <v>7828</v>
      </c>
      <c r="C738" s="23" t="n">
        <f aca="false">VLOOKUP(Tabla2[[#This Row],[Codigo]],Tabla1[[Codigo]:[Mejor Precio Neto]],4,0)</f>
        <v>23.96485</v>
      </c>
      <c r="D738" s="24" t="str">
        <f aca="false">VLOOKUP(Tabla2[[#This Row],[Codigo]],Tabla1[[Codigo]:[Tipo]],6,0)</f>
        <v>C</v>
      </c>
      <c r="E738" s="25" t="n">
        <f aca="false">IFERROR(Tabla2[[#This Row],[Precio de Cliente neto]]/(1+Tabla2[[#This Row],[Variacion]]),"-")</f>
        <v>22.36724</v>
      </c>
      <c r="F738" s="26" t="n">
        <v>0.071426336016424</v>
      </c>
    </row>
    <row r="739" customFormat="false" ht="15" hidden="false" customHeight="false" outlineLevel="0" collapsed="false">
      <c r="A739" s="17" t="n">
        <v>72143</v>
      </c>
      <c r="B739" s="17" t="s">
        <v>7812</v>
      </c>
      <c r="C739" s="23" t="n">
        <f aca="false">VLOOKUP(Tabla2[[#This Row],[Codigo]],Tabla1[[Codigo]:[Mejor Precio Neto]],4,0)</f>
        <v>36.60517</v>
      </c>
      <c r="D739" s="24" t="str">
        <f aca="false">VLOOKUP(Tabla2[[#This Row],[Codigo]],Tabla1[[Codigo]:[Tipo]],6,0)</f>
        <v>C</v>
      </c>
      <c r="E739" s="25" t="n">
        <f aca="false">IFERROR(Tabla2[[#This Row],[Precio de Cliente neto]]/(1+Tabla2[[#This Row],[Variacion]]),"-")</f>
        <v>34.1649</v>
      </c>
      <c r="F739" s="26" t="n">
        <v>0.0714262298440798</v>
      </c>
    </row>
    <row r="740" customFormat="false" ht="15" hidden="false" customHeight="false" outlineLevel="0" collapsed="false">
      <c r="A740" s="17" t="n">
        <v>72071</v>
      </c>
      <c r="B740" s="17" t="s">
        <v>7771</v>
      </c>
      <c r="C740" s="23" t="n">
        <f aca="false">VLOOKUP(Tabla2[[#This Row],[Codigo]],Tabla1[[Codigo]:[Mejor Precio Neto]],4,0)</f>
        <v>43.88629</v>
      </c>
      <c r="D740" s="24" t="str">
        <f aca="false">VLOOKUP(Tabla2[[#This Row],[Codigo]],Tabla1[[Codigo]:[Tipo]],6,0)</f>
        <v>C</v>
      </c>
      <c r="E740" s="25" t="n">
        <f aca="false">IFERROR(Tabla2[[#This Row],[Precio de Cliente neto]]/(1+Tabla2[[#This Row],[Variacion]]),"-")</f>
        <v>40.96064</v>
      </c>
      <c r="F740" s="26" t="n">
        <v>0.0714258859236574</v>
      </c>
    </row>
    <row r="741" customFormat="false" ht="15" hidden="false" customHeight="false" outlineLevel="0" collapsed="false">
      <c r="A741" s="17" t="n">
        <v>72171</v>
      </c>
      <c r="B741" s="17" t="s">
        <v>7815</v>
      </c>
      <c r="C741" s="23" t="n">
        <f aca="false">VLOOKUP(Tabla2[[#This Row],[Codigo]],Tabla1[[Codigo]:[Mejor Precio Neto]],4,0)</f>
        <v>14.40341</v>
      </c>
      <c r="D741" s="24" t="str">
        <f aca="false">VLOOKUP(Tabla2[[#This Row],[Codigo]],Tabla1[[Codigo]:[Tipo]],6,0)</f>
        <v>C</v>
      </c>
      <c r="E741" s="25" t="n">
        <f aca="false">IFERROR(Tabla2[[#This Row],[Precio de Cliente neto]]/(1+Tabla2[[#This Row],[Variacion]]),"-")</f>
        <v>13.44322</v>
      </c>
      <c r="F741" s="26" t="n">
        <v>0.0714255959509702</v>
      </c>
    </row>
    <row r="742" customFormat="false" ht="15" hidden="false" customHeight="false" outlineLevel="0" collapsed="false">
      <c r="A742" s="17" t="n">
        <v>72144</v>
      </c>
      <c r="B742" s="17" t="s">
        <v>7813</v>
      </c>
      <c r="C742" s="23" t="n">
        <f aca="false">VLOOKUP(Tabla2[[#This Row],[Codigo]],Tabla1[[Codigo]:[Mejor Precio Neto]],4,0)</f>
        <v>30.08173</v>
      </c>
      <c r="D742" s="24" t="str">
        <f aca="false">VLOOKUP(Tabla2[[#This Row],[Codigo]],Tabla1[[Codigo]:[Tipo]],6,0)</f>
        <v>C</v>
      </c>
      <c r="E742" s="25" t="n">
        <f aca="false">IFERROR(Tabla2[[#This Row],[Precio de Cliente neto]]/(1+Tabla2[[#This Row],[Variacion]]),"-")</f>
        <v>28.07637</v>
      </c>
      <c r="F742" s="26" t="n">
        <v>0.0714251878002747</v>
      </c>
    </row>
    <row r="743" customFormat="false" ht="15" hidden="false" customHeight="false" outlineLevel="0" collapsed="false">
      <c r="A743" s="17" t="n">
        <v>72231</v>
      </c>
      <c r="B743" s="17" t="s">
        <v>7825</v>
      </c>
      <c r="C743" s="23" t="n">
        <f aca="false">VLOOKUP(Tabla2[[#This Row],[Codigo]],Tabla1[[Codigo]:[Mejor Precio Neto]],4,0)</f>
        <v>17.74808</v>
      </c>
      <c r="D743" s="24" t="str">
        <f aca="false">VLOOKUP(Tabla2[[#This Row],[Codigo]],Tabla1[[Codigo]:[Tipo]],6,0)</f>
        <v>C</v>
      </c>
      <c r="E743" s="25" t="n">
        <f aca="false">IFERROR(Tabla2[[#This Row],[Precio de Cliente neto]]/(1+Tabla2[[#This Row],[Variacion]]),"-")</f>
        <v>16.56494</v>
      </c>
      <c r="F743" s="26" t="n">
        <v>0.071424345636024</v>
      </c>
    </row>
    <row r="744" customFormat="false" ht="15" hidden="false" customHeight="false" outlineLevel="0" collapsed="false">
      <c r="A744" s="17" t="n">
        <v>72173</v>
      </c>
      <c r="B744" s="17" t="s">
        <v>7816</v>
      </c>
      <c r="C744" s="23" t="n">
        <f aca="false">VLOOKUP(Tabla2[[#This Row],[Codigo]],Tabla1[[Codigo]:[Mejor Precio Neto]],4,0)</f>
        <v>12.40757</v>
      </c>
      <c r="D744" s="24" t="str">
        <f aca="false">VLOOKUP(Tabla2[[#This Row],[Codigo]],Tabla1[[Codigo]:[Tipo]],6,0)</f>
        <v>C</v>
      </c>
      <c r="E744" s="25" t="n">
        <f aca="false">IFERROR(Tabla2[[#This Row],[Precio de Cliente neto]]/(1+Tabla2[[#This Row],[Variacion]]),"-")</f>
        <v>11.58045</v>
      </c>
      <c r="F744" s="26" t="n">
        <v>0.0714238220449119</v>
      </c>
    </row>
    <row r="745" customFormat="false" ht="15" hidden="false" customHeight="false" outlineLevel="0" collapsed="false">
      <c r="A745" s="17" t="n">
        <v>72061</v>
      </c>
      <c r="B745" s="17" t="s">
        <v>7762</v>
      </c>
      <c r="C745" s="23" t="n">
        <f aca="false">VLOOKUP(Tabla2[[#This Row],[Codigo]],Tabla1[[Codigo]:[Mejor Precio Neto]],4,0)</f>
        <v>10.71469</v>
      </c>
      <c r="D745" s="24" t="str">
        <f aca="false">VLOOKUP(Tabla2[[#This Row],[Codigo]],Tabla1[[Codigo]:[Tipo]],6,0)</f>
        <v>C</v>
      </c>
      <c r="E745" s="25" t="n">
        <f aca="false">IFERROR(Tabla2[[#This Row],[Precio de Cliente neto]]/(1+Tabla2[[#This Row],[Variacion]]),"-")</f>
        <v>10.00048</v>
      </c>
      <c r="F745" s="26" t="n">
        <v>0.071417571956546</v>
      </c>
    </row>
    <row r="746" customFormat="false" ht="15" hidden="false" customHeight="false" outlineLevel="0" collapsed="false">
      <c r="A746" s="17" t="n">
        <v>3034</v>
      </c>
      <c r="B746" s="17" t="s">
        <v>924</v>
      </c>
      <c r="C746" s="23" t="n">
        <f aca="false">VLOOKUP(Tabla2[[#This Row],[Codigo]],Tabla1[[Codigo]:[Mejor Precio Neto]],4,0)</f>
        <v>643.37994</v>
      </c>
      <c r="D746" s="24" t="str">
        <f aca="false">VLOOKUP(Tabla2[[#This Row],[Codigo]],Tabla1[[Codigo]:[Tipo]],6,0)</f>
        <v>C</v>
      </c>
      <c r="E746" s="25" t="n">
        <f aca="false">IFERROR(Tabla2[[#This Row],[Precio de Cliente neto]]/(1+Tabla2[[#This Row],[Variacion]]),"-")</f>
        <v>600.55478</v>
      </c>
      <c r="F746" s="26" t="n">
        <v>0.0713093316816162</v>
      </c>
    </row>
    <row r="747" customFormat="false" ht="15" hidden="false" customHeight="false" outlineLevel="0" collapsed="false">
      <c r="A747" s="17" t="n">
        <v>7539</v>
      </c>
      <c r="B747" s="17" t="s">
        <v>2180</v>
      </c>
      <c r="C747" s="23" t="n">
        <f aca="false">VLOOKUP(Tabla2[[#This Row],[Codigo]],Tabla1[[Codigo]:[Mejor Precio Neto]],4,0)</f>
        <v>326.77708</v>
      </c>
      <c r="D747" s="24" t="str">
        <f aca="false">VLOOKUP(Tabla2[[#This Row],[Codigo]],Tabla1[[Codigo]:[Tipo]],6,0)</f>
        <v>A</v>
      </c>
      <c r="E747" s="25" t="n">
        <f aca="false">IFERROR(Tabla2[[#This Row],[Precio de Cliente neto]]/(1+Tabla2[[#This Row],[Variacion]]),"-")</f>
        <v>305.07232</v>
      </c>
      <c r="F747" s="26" t="n">
        <v>0.0711462777088396</v>
      </c>
    </row>
    <row r="748" customFormat="false" ht="15" hidden="false" customHeight="false" outlineLevel="0" collapsed="false">
      <c r="A748" s="17" t="n">
        <v>10023</v>
      </c>
      <c r="B748" s="17" t="s">
        <v>3531</v>
      </c>
      <c r="C748" s="23" t="n">
        <f aca="false">VLOOKUP(Tabla2[[#This Row],[Codigo]],Tabla1[[Codigo]:[Mejor Precio Neto]],4,0)</f>
        <v>1717.69899</v>
      </c>
      <c r="D748" s="24" t="str">
        <f aca="false">VLOOKUP(Tabla2[[#This Row],[Codigo]],Tabla1[[Codigo]:[Tipo]],6,0)</f>
        <v>C</v>
      </c>
      <c r="E748" s="25" t="n">
        <f aca="false">IFERROR(Tabla2[[#This Row],[Precio de Cliente neto]]/(1+Tabla2[[#This Row],[Variacion]]),"-")</f>
        <v>1604.29899</v>
      </c>
      <c r="F748" s="26" t="n">
        <v>0.0706850784715634</v>
      </c>
    </row>
    <row r="749" customFormat="false" ht="15" hidden="false" customHeight="false" outlineLevel="0" collapsed="false">
      <c r="A749" s="17" t="n">
        <v>3033</v>
      </c>
      <c r="B749" s="17" t="s">
        <v>923</v>
      </c>
      <c r="C749" s="23" t="n">
        <f aca="false">VLOOKUP(Tabla2[[#This Row],[Codigo]],Tabla1[[Codigo]:[Mejor Precio Neto]],4,0)</f>
        <v>494.80494</v>
      </c>
      <c r="D749" s="24" t="str">
        <f aca="false">VLOOKUP(Tabla2[[#This Row],[Codigo]],Tabla1[[Codigo]:[Tipo]],6,0)</f>
        <v>C</v>
      </c>
      <c r="E749" s="25" t="n">
        <f aca="false">IFERROR(Tabla2[[#This Row],[Precio de Cliente neto]]/(1+Tabla2[[#This Row],[Variacion]]),"-")</f>
        <v>462.17276</v>
      </c>
      <c r="F749" s="26" t="n">
        <v>0.0706060218693978</v>
      </c>
    </row>
    <row r="750" customFormat="false" ht="15" hidden="false" customHeight="false" outlineLevel="0" collapsed="false">
      <c r="A750" s="17" t="n">
        <v>3035</v>
      </c>
      <c r="B750" s="17" t="s">
        <v>925</v>
      </c>
      <c r="C750" s="23" t="n">
        <f aca="false">VLOOKUP(Tabla2[[#This Row],[Codigo]],Tabla1[[Codigo]:[Mejor Precio Neto]],4,0)</f>
        <v>835.49991</v>
      </c>
      <c r="D750" s="24" t="str">
        <f aca="false">VLOOKUP(Tabla2[[#This Row],[Codigo]],Tabla1[[Codigo]:[Tipo]],6,0)</f>
        <v>C</v>
      </c>
      <c r="E750" s="25" t="n">
        <f aca="false">IFERROR(Tabla2[[#This Row],[Precio de Cliente neto]]/(1+Tabla2[[#This Row],[Variacion]]),"-")</f>
        <v>780.40312</v>
      </c>
      <c r="F750" s="26" t="n">
        <v>0.0706004225098436</v>
      </c>
    </row>
    <row r="751" customFormat="false" ht="15" hidden="false" customHeight="false" outlineLevel="0" collapsed="false">
      <c r="A751" s="17" t="n">
        <v>3032</v>
      </c>
      <c r="B751" s="17" t="s">
        <v>922</v>
      </c>
      <c r="C751" s="23" t="n">
        <f aca="false">VLOOKUP(Tabla2[[#This Row],[Codigo]],Tabla1[[Codigo]:[Mejor Precio Neto]],4,0)</f>
        <v>494.78695</v>
      </c>
      <c r="D751" s="24" t="str">
        <f aca="false">VLOOKUP(Tabla2[[#This Row],[Codigo]],Tabla1[[Codigo]:[Tipo]],6,0)</f>
        <v>C</v>
      </c>
      <c r="E751" s="25" t="n">
        <f aca="false">IFERROR(Tabla2[[#This Row],[Precio de Cliente neto]]/(1+Tabla2[[#This Row],[Variacion]]),"-")</f>
        <v>462.17276</v>
      </c>
      <c r="F751" s="26" t="n">
        <v>0.0705670970309888</v>
      </c>
    </row>
    <row r="752" customFormat="false" ht="15" hidden="false" customHeight="false" outlineLevel="0" collapsed="false">
      <c r="A752" s="17" t="n">
        <v>20153</v>
      </c>
      <c r="B752" s="17" t="s">
        <v>4741</v>
      </c>
      <c r="C752" s="23" t="n">
        <f aca="false">VLOOKUP(Tabla2[[#This Row],[Codigo]],Tabla1[[Codigo]:[Mejor Precio Neto]],4,0)</f>
        <v>6571.03531</v>
      </c>
      <c r="D752" s="24" t="str">
        <f aca="false">VLOOKUP(Tabla2[[#This Row],[Codigo]],Tabla1[[Codigo]:[Tipo]],6,0)</f>
        <v>A</v>
      </c>
      <c r="E752" s="25" t="n">
        <f aca="false">IFERROR(Tabla2[[#This Row],[Precio de Cliente neto]]/(1+Tabla2[[#This Row],[Variacion]]),"-")</f>
        <v>6140.58382</v>
      </c>
      <c r="F752" s="26" t="n">
        <v>0.0700994404795863</v>
      </c>
    </row>
    <row r="753" customFormat="false" ht="15" hidden="false" customHeight="false" outlineLevel="0" collapsed="false">
      <c r="A753" s="17" t="n">
        <v>3117</v>
      </c>
      <c r="B753" s="17" t="s">
        <v>1003</v>
      </c>
      <c r="C753" s="23" t="n">
        <f aca="false">VLOOKUP(Tabla2[[#This Row],[Codigo]],Tabla1[[Codigo]:[Mejor Precio Neto]],4,0)</f>
        <v>198.24</v>
      </c>
      <c r="D753" s="24" t="str">
        <f aca="false">VLOOKUP(Tabla2[[#This Row],[Codigo]],Tabla1[[Codigo]:[Tipo]],6,0)</f>
        <v>C</v>
      </c>
      <c r="E753" s="25" t="n">
        <f aca="false">IFERROR(Tabla2[[#This Row],[Precio de Cliente neto]]/(1+Tabla2[[#This Row],[Variacion]]),"-")</f>
        <v>185.25731</v>
      </c>
      <c r="F753" s="26" t="n">
        <v>0.0700792319612111</v>
      </c>
    </row>
    <row r="754" customFormat="false" ht="15" hidden="false" customHeight="false" outlineLevel="0" collapsed="false">
      <c r="A754" s="17" t="n">
        <v>3138</v>
      </c>
      <c r="B754" s="17" t="s">
        <v>1024</v>
      </c>
      <c r="C754" s="23" t="n">
        <f aca="false">VLOOKUP(Tabla2[[#This Row],[Codigo]],Tabla1[[Codigo]:[Mejor Precio Neto]],4,0)</f>
        <v>339.4622</v>
      </c>
      <c r="D754" s="24" t="str">
        <f aca="false">VLOOKUP(Tabla2[[#This Row],[Codigo]],Tabla1[[Codigo]:[Tipo]],6,0)</f>
        <v>C</v>
      </c>
      <c r="E754" s="25" t="n">
        <f aca="false">IFERROR(Tabla2[[#This Row],[Precio de Cliente neto]]/(1+Tabla2[[#This Row],[Variacion]]),"-")</f>
        <v>317.24049</v>
      </c>
      <c r="F754" s="26" t="n">
        <v>0.0700468909249259</v>
      </c>
    </row>
    <row r="755" customFormat="false" ht="15" hidden="false" customHeight="false" outlineLevel="0" collapsed="false">
      <c r="A755" s="17" t="n">
        <v>3137</v>
      </c>
      <c r="B755" s="17" t="s">
        <v>1023</v>
      </c>
      <c r="C755" s="23" t="n">
        <f aca="false">VLOOKUP(Tabla2[[#This Row],[Codigo]],Tabla1[[Codigo]:[Mejor Precio Neto]],4,0)</f>
        <v>310.07886</v>
      </c>
      <c r="D755" s="24" t="str">
        <f aca="false">VLOOKUP(Tabla2[[#This Row],[Codigo]],Tabla1[[Codigo]:[Tipo]],6,0)</f>
        <v>C</v>
      </c>
      <c r="E755" s="25" t="n">
        <f aca="false">IFERROR(Tabla2[[#This Row],[Precio de Cliente neto]]/(1+Tabla2[[#This Row],[Variacion]]),"-")</f>
        <v>289.78257</v>
      </c>
      <c r="F755" s="26" t="n">
        <v>0.0700397197802478</v>
      </c>
    </row>
    <row r="756" customFormat="false" ht="15" hidden="false" customHeight="false" outlineLevel="0" collapsed="false">
      <c r="A756" s="17" t="n">
        <v>8902</v>
      </c>
      <c r="B756" s="17" t="s">
        <v>2889</v>
      </c>
      <c r="C756" s="23" t="n">
        <f aca="false">VLOOKUP(Tabla2[[#This Row],[Codigo]],Tabla1[[Codigo]:[Mejor Precio Neto]],4,0)</f>
        <v>4.15604</v>
      </c>
      <c r="D756" s="24" t="str">
        <f aca="false">VLOOKUP(Tabla2[[#This Row],[Codigo]],Tabla1[[Codigo]:[Tipo]],6,0)</f>
        <v>B</v>
      </c>
      <c r="E756" s="25" t="n">
        <f aca="false">IFERROR(Tabla2[[#This Row],[Precio de Cliente neto]]/(1+Tabla2[[#This Row],[Variacion]]),"-")</f>
        <v>3.88402</v>
      </c>
      <c r="F756" s="26" t="n">
        <v>0.0700356846772157</v>
      </c>
    </row>
    <row r="757" customFormat="false" ht="15" hidden="false" customHeight="false" outlineLevel="0" collapsed="false">
      <c r="A757" s="17" t="n">
        <v>1211</v>
      </c>
      <c r="B757" s="17" t="s">
        <v>465</v>
      </c>
      <c r="C757" s="23" t="n">
        <f aca="false">VLOOKUP(Tabla2[[#This Row],[Codigo]],Tabla1[[Codigo]:[Mejor Precio Neto]],4,0)</f>
        <v>5.63129</v>
      </c>
      <c r="D757" s="24" t="str">
        <f aca="false">VLOOKUP(Tabla2[[#This Row],[Codigo]],Tabla1[[Codigo]:[Tipo]],6,0)</f>
        <v>B</v>
      </c>
      <c r="E757" s="25" t="n">
        <f aca="false">IFERROR(Tabla2[[#This Row],[Precio de Cliente neto]]/(1+Tabla2[[#This Row],[Variacion]]),"-")</f>
        <v>5.26281</v>
      </c>
      <c r="F757" s="26" t="n">
        <v>0.070015828046234</v>
      </c>
    </row>
    <row r="758" customFormat="false" ht="15" hidden="false" customHeight="false" outlineLevel="0" collapsed="false">
      <c r="A758" s="17" t="n">
        <v>1225</v>
      </c>
      <c r="B758" s="17" t="s">
        <v>474</v>
      </c>
      <c r="C758" s="23" t="n">
        <f aca="false">VLOOKUP(Tabla2[[#This Row],[Codigo]],Tabla1[[Codigo]:[Mejor Precio Neto]],4,0)</f>
        <v>8.64913</v>
      </c>
      <c r="D758" s="24" t="str">
        <f aca="false">VLOOKUP(Tabla2[[#This Row],[Codigo]],Tabla1[[Codigo]:[Tipo]],6,0)</f>
        <v>C</v>
      </c>
      <c r="E758" s="25" t="n">
        <f aca="false">IFERROR(Tabla2[[#This Row],[Precio de Cliente neto]]/(1+Tabla2[[#This Row],[Variacion]]),"-")</f>
        <v>8.08318</v>
      </c>
      <c r="F758" s="26" t="n">
        <v>0.0700157611237162</v>
      </c>
    </row>
    <row r="759" customFormat="false" ht="15" hidden="false" customHeight="false" outlineLevel="0" collapsed="false">
      <c r="A759" s="17" t="n">
        <v>1238</v>
      </c>
      <c r="B759" s="17" t="s">
        <v>484</v>
      </c>
      <c r="C759" s="23" t="n">
        <f aca="false">VLOOKUP(Tabla2[[#This Row],[Codigo]],Tabla1[[Codigo]:[Mejor Precio Neto]],4,0)</f>
        <v>7.45003</v>
      </c>
      <c r="D759" s="24" t="str">
        <f aca="false">VLOOKUP(Tabla2[[#This Row],[Codigo]],Tabla1[[Codigo]:[Tipo]],6,0)</f>
        <v>B</v>
      </c>
      <c r="E759" s="25" t="n">
        <f aca="false">IFERROR(Tabla2[[#This Row],[Precio de Cliente neto]]/(1+Tabla2[[#This Row],[Variacion]]),"-")</f>
        <v>6.96255</v>
      </c>
      <c r="F759" s="26" t="n">
        <v>0.0700145779922585</v>
      </c>
    </row>
    <row r="760" customFormat="false" ht="15" hidden="false" customHeight="false" outlineLevel="0" collapsed="false">
      <c r="A760" s="17" t="n">
        <v>1230</v>
      </c>
      <c r="B760" s="17" t="s">
        <v>479</v>
      </c>
      <c r="C760" s="23" t="n">
        <f aca="false">VLOOKUP(Tabla2[[#This Row],[Codigo]],Tabla1[[Codigo]:[Mejor Precio Neto]],4,0)</f>
        <v>12.37075</v>
      </c>
      <c r="D760" s="24" t="str">
        <f aca="false">VLOOKUP(Tabla2[[#This Row],[Codigo]],Tabla1[[Codigo]:[Tipo]],6,0)</f>
        <v>B</v>
      </c>
      <c r="E760" s="25" t="n">
        <f aca="false">IFERROR(Tabla2[[#This Row],[Precio de Cliente neto]]/(1+Tabla2[[#This Row],[Variacion]]),"-")</f>
        <v>11.56134</v>
      </c>
      <c r="F760" s="26" t="n">
        <v>0.0700100507380632</v>
      </c>
    </row>
    <row r="761" customFormat="false" ht="15" hidden="false" customHeight="false" outlineLevel="0" collapsed="false">
      <c r="A761" s="17" t="n">
        <v>1217</v>
      </c>
      <c r="B761" s="17" t="s">
        <v>468</v>
      </c>
      <c r="C761" s="23" t="n">
        <f aca="false">VLOOKUP(Tabla2[[#This Row],[Codigo]],Tabla1[[Codigo]:[Mejor Precio Neto]],4,0)</f>
        <v>6.7102</v>
      </c>
      <c r="D761" s="24" t="str">
        <f aca="false">VLOOKUP(Tabla2[[#This Row],[Codigo]],Tabla1[[Codigo]:[Tipo]],6,0)</f>
        <v>B</v>
      </c>
      <c r="E761" s="25" t="n">
        <f aca="false">IFERROR(Tabla2[[#This Row],[Precio de Cliente neto]]/(1+Tabla2[[#This Row],[Variacion]]),"-")</f>
        <v>6.27116</v>
      </c>
      <c r="F761" s="26" t="n">
        <v>0.0700093762557485</v>
      </c>
    </row>
    <row r="762" customFormat="false" ht="15" hidden="false" customHeight="false" outlineLevel="0" collapsed="false">
      <c r="A762" s="17" t="n">
        <v>1216</v>
      </c>
      <c r="B762" s="17" t="s">
        <v>467</v>
      </c>
      <c r="C762" s="23" t="n">
        <f aca="false">VLOOKUP(Tabla2[[#This Row],[Codigo]],Tabla1[[Codigo]:[Mejor Precio Neto]],4,0)</f>
        <v>3.38401</v>
      </c>
      <c r="D762" s="24" t="str">
        <f aca="false">VLOOKUP(Tabla2[[#This Row],[Codigo]],Tabla1[[Codigo]:[Tipo]],6,0)</f>
        <v>B</v>
      </c>
      <c r="E762" s="25" t="n">
        <f aca="false">IFERROR(Tabla2[[#This Row],[Precio de Cliente neto]]/(1+Tabla2[[#This Row],[Variacion]]),"-")</f>
        <v>3.1626</v>
      </c>
      <c r="F762" s="26" t="n">
        <v>0.070008853474989</v>
      </c>
    </row>
    <row r="763" customFormat="false" ht="15" hidden="false" customHeight="false" outlineLevel="0" collapsed="false">
      <c r="A763" s="17" t="n">
        <v>1244</v>
      </c>
      <c r="B763" s="17" t="s">
        <v>490</v>
      </c>
      <c r="C763" s="23" t="n">
        <f aca="false">VLOOKUP(Tabla2[[#This Row],[Codigo]],Tabla1[[Codigo]:[Mejor Precio Neto]],4,0)</f>
        <v>15.02319</v>
      </c>
      <c r="D763" s="24" t="str">
        <f aca="false">VLOOKUP(Tabla2[[#This Row],[Codigo]],Tabla1[[Codigo]:[Tipo]],6,0)</f>
        <v>B</v>
      </c>
      <c r="E763" s="25" t="n">
        <f aca="false">IFERROR(Tabla2[[#This Row],[Precio de Cliente neto]]/(1+Tabla2[[#This Row],[Variacion]]),"-")</f>
        <v>14.04025</v>
      </c>
      <c r="F763" s="26" t="n">
        <v>0.070008724915867</v>
      </c>
    </row>
    <row r="764" customFormat="false" ht="15" hidden="false" customHeight="false" outlineLevel="0" collapsed="false">
      <c r="A764" s="17" t="n">
        <v>1257</v>
      </c>
      <c r="B764" s="17" t="s">
        <v>503</v>
      </c>
      <c r="C764" s="23" t="n">
        <f aca="false">VLOOKUP(Tabla2[[#This Row],[Codigo]],Tabla1[[Codigo]:[Mejor Precio Neto]],4,0)</f>
        <v>12.30376</v>
      </c>
      <c r="D764" s="24" t="str">
        <f aca="false">VLOOKUP(Tabla2[[#This Row],[Codigo]],Tabla1[[Codigo]:[Tipo]],6,0)</f>
        <v>B</v>
      </c>
      <c r="E764" s="25" t="n">
        <f aca="false">IFERROR(Tabla2[[#This Row],[Precio de Cliente neto]]/(1+Tabla2[[#This Row],[Variacion]]),"-")</f>
        <v>11.49876</v>
      </c>
      <c r="F764" s="26" t="n">
        <v>0.0700075486400271</v>
      </c>
    </row>
    <row r="765" customFormat="false" ht="15" hidden="false" customHeight="false" outlineLevel="0" collapsed="false">
      <c r="A765" s="17" t="n">
        <v>3112</v>
      </c>
      <c r="B765" s="17" t="s">
        <v>999</v>
      </c>
      <c r="C765" s="23" t="n">
        <f aca="false">VLOOKUP(Tabla2[[#This Row],[Codigo]],Tabla1[[Codigo]:[Mejor Precio Neto]],4,0)</f>
        <v>6.96514</v>
      </c>
      <c r="D765" s="24" t="str">
        <f aca="false">VLOOKUP(Tabla2[[#This Row],[Codigo]],Tabla1[[Codigo]:[Tipo]],6,0)</f>
        <v>B</v>
      </c>
      <c r="E765" s="25" t="n">
        <f aca="false">IFERROR(Tabla2[[#This Row],[Precio de Cliente neto]]/(1+Tabla2[[#This Row],[Variacion]]),"-")</f>
        <v>6.50944</v>
      </c>
      <c r="F765" s="26" t="n">
        <v>0.0700060220233998</v>
      </c>
    </row>
    <row r="766" customFormat="false" ht="15" hidden="false" customHeight="false" outlineLevel="0" collapsed="false">
      <c r="A766" s="17" t="n">
        <v>1263</v>
      </c>
      <c r="B766" s="17" t="s">
        <v>504</v>
      </c>
      <c r="C766" s="23" t="n">
        <f aca="false">VLOOKUP(Tabla2[[#This Row],[Codigo]],Tabla1[[Codigo]:[Mejor Precio Neto]],4,0)</f>
        <v>10.58582</v>
      </c>
      <c r="D766" s="24" t="str">
        <f aca="false">VLOOKUP(Tabla2[[#This Row],[Codigo]],Tabla1[[Codigo]:[Tipo]],6,0)</f>
        <v>B</v>
      </c>
      <c r="E766" s="25" t="n">
        <f aca="false">IFERROR(Tabla2[[#This Row],[Precio de Cliente neto]]/(1+Tabla2[[#This Row],[Variacion]]),"-")</f>
        <v>9.89324</v>
      </c>
      <c r="F766" s="26" t="n">
        <v>0.0700053774092209</v>
      </c>
    </row>
    <row r="767" customFormat="false" ht="15" hidden="false" customHeight="false" outlineLevel="0" collapsed="false">
      <c r="A767" s="17" t="n">
        <v>8017</v>
      </c>
      <c r="B767" s="17" t="s">
        <v>2293</v>
      </c>
      <c r="C767" s="23" t="n">
        <f aca="false">VLOOKUP(Tabla2[[#This Row],[Codigo]],Tabla1[[Codigo]:[Mejor Precio Neto]],4,0)</f>
        <v>12.09551</v>
      </c>
      <c r="D767" s="24" t="str">
        <f aca="false">VLOOKUP(Tabla2[[#This Row],[Codigo]],Tabla1[[Codigo]:[Tipo]],6,0)</f>
        <v>B</v>
      </c>
      <c r="E767" s="25" t="n">
        <f aca="false">IFERROR(Tabla2[[#This Row],[Precio de Cliente neto]]/(1+Tabla2[[#This Row],[Variacion]]),"-")</f>
        <v>11.30416</v>
      </c>
      <c r="F767" s="26" t="n">
        <v>0.0700052016248884</v>
      </c>
    </row>
    <row r="768" customFormat="false" ht="15" hidden="false" customHeight="false" outlineLevel="0" collapsed="false">
      <c r="A768" s="17" t="n">
        <v>3050</v>
      </c>
      <c r="B768" s="17" t="s">
        <v>940</v>
      </c>
      <c r="C768" s="23" t="n">
        <f aca="false">VLOOKUP(Tabla2[[#This Row],[Codigo]],Tabla1[[Codigo]:[Mejor Precio Neto]],4,0)</f>
        <v>11.53509</v>
      </c>
      <c r="D768" s="24" t="str">
        <f aca="false">VLOOKUP(Tabla2[[#This Row],[Codigo]],Tabla1[[Codigo]:[Tipo]],6,0)</f>
        <v>B</v>
      </c>
      <c r="E768" s="25" t="n">
        <f aca="false">IFERROR(Tabla2[[#This Row],[Precio de Cliente neto]]/(1+Tabla2[[#This Row],[Variacion]]),"-")</f>
        <v>10.78042</v>
      </c>
      <c r="F768" s="26" t="n">
        <v>0.0700037660870356</v>
      </c>
    </row>
    <row r="769" customFormat="false" ht="15" hidden="false" customHeight="false" outlineLevel="0" collapsed="false">
      <c r="A769" s="17" t="n">
        <v>8258</v>
      </c>
      <c r="B769" s="17" t="s">
        <v>2429</v>
      </c>
      <c r="C769" s="23" t="n">
        <f aca="false">VLOOKUP(Tabla2[[#This Row],[Codigo]],Tabla1[[Codigo]:[Mejor Precio Neto]],4,0)</f>
        <v>6.37581</v>
      </c>
      <c r="D769" s="24" t="str">
        <f aca="false">VLOOKUP(Tabla2[[#This Row],[Codigo]],Tabla1[[Codigo]:[Tipo]],6,0)</f>
        <v>B</v>
      </c>
      <c r="E769" s="25" t="n">
        <f aca="false">IFERROR(Tabla2[[#This Row],[Precio de Cliente neto]]/(1+Tabla2[[#This Row],[Variacion]]),"-")</f>
        <v>5.95868</v>
      </c>
      <c r="F769" s="26" t="n">
        <v>0.0700037592218412</v>
      </c>
    </row>
    <row r="770" customFormat="false" ht="15" hidden="false" customHeight="false" outlineLevel="0" collapsed="false">
      <c r="A770" s="17" t="n">
        <v>9609</v>
      </c>
      <c r="B770" s="17" t="s">
        <v>3307</v>
      </c>
      <c r="C770" s="23" t="n">
        <f aca="false">VLOOKUP(Tabla2[[#This Row],[Codigo]],Tabla1[[Codigo]:[Mejor Precio Neto]],4,0)</f>
        <v>29.0227</v>
      </c>
      <c r="D770" s="24" t="str">
        <f aca="false">VLOOKUP(Tabla2[[#This Row],[Codigo]],Tabla1[[Codigo]:[Tipo]],6,0)</f>
        <v>B</v>
      </c>
      <c r="E770" s="25" t="n">
        <f aca="false">IFERROR(Tabla2[[#This Row],[Precio de Cliente neto]]/(1+Tabla2[[#This Row],[Variacion]]),"-")</f>
        <v>27.12395</v>
      </c>
      <c r="F770" s="26" t="n">
        <v>0.0700027097823142</v>
      </c>
    </row>
    <row r="771" customFormat="false" ht="15" hidden="false" customHeight="false" outlineLevel="0" collapsed="false">
      <c r="A771" s="17" t="n">
        <v>3814</v>
      </c>
      <c r="B771" s="17" t="s">
        <v>1333</v>
      </c>
      <c r="C771" s="23" t="n">
        <f aca="false">VLOOKUP(Tabla2[[#This Row],[Codigo]],Tabla1[[Codigo]:[Mejor Precio Neto]],4,0)</f>
        <v>79.84095</v>
      </c>
      <c r="D771" s="24" t="str">
        <f aca="false">VLOOKUP(Tabla2[[#This Row],[Codigo]],Tabla1[[Codigo]:[Tipo]],6,0)</f>
        <v>B</v>
      </c>
      <c r="E771" s="25" t="n">
        <f aca="false">IFERROR(Tabla2[[#This Row],[Precio de Cliente neto]]/(1+Tabla2[[#This Row],[Variacion]]),"-")</f>
        <v>74.61755</v>
      </c>
      <c r="F771" s="26" t="n">
        <v>0.0700022983869075</v>
      </c>
    </row>
    <row r="772" customFormat="false" ht="15" hidden="false" customHeight="false" outlineLevel="0" collapsed="false">
      <c r="A772" s="17" t="n">
        <v>3817</v>
      </c>
      <c r="B772" s="17" t="s">
        <v>1336</v>
      </c>
      <c r="C772" s="23" t="n">
        <f aca="false">VLOOKUP(Tabla2[[#This Row],[Codigo]],Tabla1[[Codigo]:[Mejor Precio Neto]],4,0)</f>
        <v>79.84095</v>
      </c>
      <c r="D772" s="24" t="str">
        <f aca="false">VLOOKUP(Tabla2[[#This Row],[Codigo]],Tabla1[[Codigo]:[Tipo]],6,0)</f>
        <v>B</v>
      </c>
      <c r="E772" s="25" t="n">
        <f aca="false">IFERROR(Tabla2[[#This Row],[Precio de Cliente neto]]/(1+Tabla2[[#This Row],[Variacion]]),"-")</f>
        <v>74.61755</v>
      </c>
      <c r="F772" s="26" t="n">
        <v>0.0700022983869075</v>
      </c>
    </row>
    <row r="773" customFormat="false" ht="15" hidden="false" customHeight="false" outlineLevel="0" collapsed="false">
      <c r="A773" s="17" t="n">
        <v>8151</v>
      </c>
      <c r="B773" s="17" t="s">
        <v>2379</v>
      </c>
      <c r="C773" s="23" t="n">
        <f aca="false">VLOOKUP(Tabla2[[#This Row],[Codigo]],Tabla1[[Codigo]:[Mejor Precio Neto]],4,0)</f>
        <v>79.84095</v>
      </c>
      <c r="D773" s="24" t="str">
        <f aca="false">VLOOKUP(Tabla2[[#This Row],[Codigo]],Tabla1[[Codigo]:[Tipo]],6,0)</f>
        <v>B</v>
      </c>
      <c r="E773" s="25" t="n">
        <f aca="false">IFERROR(Tabla2[[#This Row],[Precio de Cliente neto]]/(1+Tabla2[[#This Row],[Variacion]]),"-")</f>
        <v>74.61755</v>
      </c>
      <c r="F773" s="26" t="n">
        <v>0.0700022983869075</v>
      </c>
    </row>
    <row r="774" customFormat="false" ht="15" hidden="false" customHeight="false" outlineLevel="0" collapsed="false">
      <c r="A774" s="17" t="n">
        <v>8453</v>
      </c>
      <c r="B774" s="17" t="s">
        <v>2580</v>
      </c>
      <c r="C774" s="23" t="n">
        <f aca="false">VLOOKUP(Tabla2[[#This Row],[Codigo]],Tabla1[[Codigo]:[Mejor Precio Neto]],4,0)</f>
        <v>79.84095</v>
      </c>
      <c r="D774" s="24" t="str">
        <f aca="false">VLOOKUP(Tabla2[[#This Row],[Codigo]],Tabla1[[Codigo]:[Tipo]],6,0)</f>
        <v>B</v>
      </c>
      <c r="E774" s="25" t="n">
        <f aca="false">IFERROR(Tabla2[[#This Row],[Precio de Cliente neto]]/(1+Tabla2[[#This Row],[Variacion]]),"-")</f>
        <v>74.61755</v>
      </c>
      <c r="F774" s="26" t="n">
        <v>0.0700022983869075</v>
      </c>
    </row>
    <row r="775" customFormat="false" ht="15" hidden="false" customHeight="false" outlineLevel="0" collapsed="false">
      <c r="A775" s="17" t="n">
        <v>8457</v>
      </c>
      <c r="B775" s="17" t="s">
        <v>2584</v>
      </c>
      <c r="C775" s="23" t="n">
        <f aca="false">VLOOKUP(Tabla2[[#This Row],[Codigo]],Tabla1[[Codigo]:[Mejor Precio Neto]],4,0)</f>
        <v>79.84095</v>
      </c>
      <c r="D775" s="24" t="str">
        <f aca="false">VLOOKUP(Tabla2[[#This Row],[Codigo]],Tabla1[[Codigo]:[Tipo]],6,0)</f>
        <v>B</v>
      </c>
      <c r="E775" s="25" t="n">
        <f aca="false">IFERROR(Tabla2[[#This Row],[Precio de Cliente neto]]/(1+Tabla2[[#This Row],[Variacion]]),"-")</f>
        <v>74.61755</v>
      </c>
      <c r="F775" s="26" t="n">
        <v>0.0700022983869075</v>
      </c>
    </row>
    <row r="776" customFormat="false" ht="15" hidden="false" customHeight="false" outlineLevel="0" collapsed="false">
      <c r="A776" s="17" t="n">
        <v>8458</v>
      </c>
      <c r="B776" s="17" t="s">
        <v>2585</v>
      </c>
      <c r="C776" s="23" t="n">
        <f aca="false">VLOOKUP(Tabla2[[#This Row],[Codigo]],Tabla1[[Codigo]:[Mejor Precio Neto]],4,0)</f>
        <v>79.84095</v>
      </c>
      <c r="D776" s="24" t="str">
        <f aca="false">VLOOKUP(Tabla2[[#This Row],[Codigo]],Tabla1[[Codigo]:[Tipo]],6,0)</f>
        <v>B</v>
      </c>
      <c r="E776" s="25" t="n">
        <f aca="false">IFERROR(Tabla2[[#This Row],[Precio de Cliente neto]]/(1+Tabla2[[#This Row],[Variacion]]),"-")</f>
        <v>74.61755</v>
      </c>
      <c r="F776" s="26" t="n">
        <v>0.0700022983869075</v>
      </c>
    </row>
    <row r="777" customFormat="false" ht="15" hidden="false" customHeight="false" outlineLevel="0" collapsed="false">
      <c r="A777" s="17" t="n">
        <v>1272</v>
      </c>
      <c r="B777" s="17" t="s">
        <v>510</v>
      </c>
      <c r="C777" s="23" t="n">
        <f aca="false">VLOOKUP(Tabla2[[#This Row],[Codigo]],Tabla1[[Codigo]:[Mejor Precio Neto]],4,0)</f>
        <v>27.21054</v>
      </c>
      <c r="D777" s="24" t="str">
        <f aca="false">VLOOKUP(Tabla2[[#This Row],[Codigo]],Tabla1[[Codigo]:[Tipo]],6,0)</f>
        <v>B</v>
      </c>
      <c r="E777" s="25" t="n">
        <f aca="false">IFERROR(Tabla2[[#This Row],[Precio de Cliente neto]]/(1+Tabla2[[#This Row],[Variacion]]),"-")</f>
        <v>25.43037</v>
      </c>
      <c r="F777" s="26" t="n">
        <v>0.0700017341470063</v>
      </c>
    </row>
    <row r="778" customFormat="false" ht="15" hidden="false" customHeight="false" outlineLevel="0" collapsed="false">
      <c r="A778" s="17" t="n">
        <v>8452</v>
      </c>
      <c r="B778" s="17" t="s">
        <v>2579</v>
      </c>
      <c r="C778" s="23" t="n">
        <f aca="false">VLOOKUP(Tabla2[[#This Row],[Codigo]],Tabla1[[Codigo]:[Mejor Precio Neto]],4,0)</f>
        <v>76.84684</v>
      </c>
      <c r="D778" s="24" t="str">
        <f aca="false">VLOOKUP(Tabla2[[#This Row],[Codigo]],Tabla1[[Codigo]:[Tipo]],6,0)</f>
        <v>B</v>
      </c>
      <c r="E778" s="25" t="n">
        <f aca="false">IFERROR(Tabla2[[#This Row],[Precio de Cliente neto]]/(1+Tabla2[[#This Row],[Variacion]]),"-")</f>
        <v>71.81937</v>
      </c>
      <c r="F778" s="26" t="n">
        <v>0.0700015887078931</v>
      </c>
    </row>
    <row r="779" customFormat="false" ht="15" hidden="false" customHeight="false" outlineLevel="0" collapsed="false">
      <c r="A779" s="17" t="n">
        <v>8094</v>
      </c>
      <c r="B779" s="17" t="s">
        <v>2336</v>
      </c>
      <c r="C779" s="23" t="n">
        <f aca="false">VLOOKUP(Tabla2[[#This Row],[Codigo]],Tabla1[[Codigo]:[Mejor Precio Neto]],4,0)</f>
        <v>99.24579</v>
      </c>
      <c r="D779" s="24" t="str">
        <f aca="false">VLOOKUP(Tabla2[[#This Row],[Codigo]],Tabla1[[Codigo]:[Tipo]],6,0)</f>
        <v>B</v>
      </c>
      <c r="E779" s="25" t="n">
        <f aca="false">IFERROR(Tabla2[[#This Row],[Precio de Cliente neto]]/(1+Tabla2[[#This Row],[Variacion]]),"-")</f>
        <v>92.75294</v>
      </c>
      <c r="F779" s="26" t="n">
        <v>0.0700015546677011</v>
      </c>
    </row>
    <row r="780" customFormat="false" ht="15" hidden="false" customHeight="false" outlineLevel="0" collapsed="false">
      <c r="A780" s="17" t="n">
        <v>8096</v>
      </c>
      <c r="B780" s="17" t="s">
        <v>2338</v>
      </c>
      <c r="C780" s="23" t="n">
        <f aca="false">VLOOKUP(Tabla2[[#This Row],[Codigo]],Tabla1[[Codigo]:[Mejor Precio Neto]],4,0)</f>
        <v>120.3608</v>
      </c>
      <c r="D780" s="24" t="str">
        <f aca="false">VLOOKUP(Tabla2[[#This Row],[Codigo]],Tabla1[[Codigo]:[Tipo]],6,0)</f>
        <v>B</v>
      </c>
      <c r="E780" s="25" t="n">
        <f aca="false">IFERROR(Tabla2[[#This Row],[Precio de Cliente neto]]/(1+Tabla2[[#This Row],[Variacion]]),"-")</f>
        <v>112.48657</v>
      </c>
      <c r="F780" s="26" t="n">
        <v>0.0700015121805206</v>
      </c>
    </row>
    <row r="781" customFormat="false" ht="15" hidden="false" customHeight="false" outlineLevel="0" collapsed="false">
      <c r="A781" s="17" t="n">
        <v>92136</v>
      </c>
      <c r="B781" s="17" t="s">
        <v>8527</v>
      </c>
      <c r="C781" s="23" t="n">
        <f aca="false">VLOOKUP(Tabla2[[#This Row],[Codigo]],Tabla1[[Codigo]:[Mejor Precio Neto]],4,0)</f>
        <v>82.71473</v>
      </c>
      <c r="D781" s="24" t="str">
        <f aca="false">VLOOKUP(Tabla2[[#This Row],[Codigo]],Tabla1[[Codigo]:[Tipo]],6,0)</f>
        <v>B</v>
      </c>
      <c r="E781" s="25" t="n">
        <f aca="false">IFERROR(Tabla2[[#This Row],[Precio de Cliente neto]]/(1+Tabla2[[#This Row],[Variacion]]),"-")</f>
        <v>77.30338</v>
      </c>
      <c r="F781" s="26" t="n">
        <v>0.0700014669474995</v>
      </c>
    </row>
    <row r="782" customFormat="false" ht="15" hidden="false" customHeight="false" outlineLevel="0" collapsed="false">
      <c r="A782" s="17" t="n">
        <v>8459</v>
      </c>
      <c r="B782" s="17" t="s">
        <v>2586</v>
      </c>
      <c r="C782" s="23" t="n">
        <f aca="false">VLOOKUP(Tabla2[[#This Row],[Codigo]],Tabla1[[Codigo]:[Mejor Precio Neto]],4,0)</f>
        <v>79.84088</v>
      </c>
      <c r="D782" s="24" t="str">
        <f aca="false">VLOOKUP(Tabla2[[#This Row],[Codigo]],Tabla1[[Codigo]:[Tipo]],6,0)</f>
        <v>B</v>
      </c>
      <c r="E782" s="25" t="n">
        <f aca="false">IFERROR(Tabla2[[#This Row],[Precio de Cliente neto]]/(1+Tabla2[[#This Row],[Variacion]]),"-")</f>
        <v>74.61755</v>
      </c>
      <c r="F782" s="26" t="n">
        <v>0.0700013602698024</v>
      </c>
    </row>
    <row r="783" customFormat="false" ht="15" hidden="false" customHeight="false" outlineLevel="0" collapsed="false">
      <c r="A783" s="17" t="n">
        <v>8272</v>
      </c>
      <c r="B783" s="17" t="s">
        <v>2431</v>
      </c>
      <c r="C783" s="23" t="n">
        <f aca="false">VLOOKUP(Tabla2[[#This Row],[Codigo]],Tabla1[[Codigo]:[Mejor Precio Neto]],4,0)</f>
        <v>132.92048</v>
      </c>
      <c r="D783" s="24" t="str">
        <f aca="false">VLOOKUP(Tabla2[[#This Row],[Codigo]],Tabla1[[Codigo]:[Tipo]],6,0)</f>
        <v>B</v>
      </c>
      <c r="E783" s="25" t="n">
        <f aca="false">IFERROR(Tabla2[[#This Row],[Precio de Cliente neto]]/(1+Tabla2[[#This Row],[Variacion]]),"-")</f>
        <v>124.22459</v>
      </c>
      <c r="F783" s="26" t="n">
        <v>0.0700013580242045</v>
      </c>
    </row>
    <row r="784" customFormat="false" ht="15" hidden="false" customHeight="false" outlineLevel="0" collapsed="false">
      <c r="A784" s="17" t="n">
        <v>8152</v>
      </c>
      <c r="B784" s="17" t="s">
        <v>2380</v>
      </c>
      <c r="C784" s="23" t="n">
        <f aca="false">VLOOKUP(Tabla2[[#This Row],[Codigo]],Tabla1[[Codigo]:[Mejor Precio Neto]],4,0)</f>
        <v>79.84095</v>
      </c>
      <c r="D784" s="24" t="str">
        <f aca="false">VLOOKUP(Tabla2[[#This Row],[Codigo]],Tabla1[[Codigo]:[Tipo]],6,0)</f>
        <v>B</v>
      </c>
      <c r="E784" s="25" t="n">
        <f aca="false">IFERROR(Tabla2[[#This Row],[Precio de Cliente neto]]/(1+Tabla2[[#This Row],[Variacion]]),"-")</f>
        <v>74.61762</v>
      </c>
      <c r="F784" s="26" t="n">
        <v>0.0700012946003907</v>
      </c>
    </row>
    <row r="785" customFormat="false" ht="15" hidden="false" customHeight="false" outlineLevel="0" collapsed="false">
      <c r="A785" s="17" t="n">
        <v>8451</v>
      </c>
      <c r="B785" s="17" t="s">
        <v>2578</v>
      </c>
      <c r="C785" s="23" t="n">
        <f aca="false">VLOOKUP(Tabla2[[#This Row],[Codigo]],Tabla1[[Codigo]:[Mejor Precio Neto]],4,0)</f>
        <v>79.84095</v>
      </c>
      <c r="D785" s="24" t="str">
        <f aca="false">VLOOKUP(Tabla2[[#This Row],[Codigo]],Tabla1[[Codigo]:[Tipo]],6,0)</f>
        <v>B</v>
      </c>
      <c r="E785" s="25" t="n">
        <f aca="false">IFERROR(Tabla2[[#This Row],[Precio de Cliente neto]]/(1+Tabla2[[#This Row],[Variacion]]),"-")</f>
        <v>74.61762</v>
      </c>
      <c r="F785" s="26" t="n">
        <v>0.0700012946003907</v>
      </c>
    </row>
    <row r="786" customFormat="false" ht="15" hidden="false" customHeight="false" outlineLevel="0" collapsed="false">
      <c r="A786" s="17" t="n">
        <v>82106</v>
      </c>
      <c r="B786" s="17" t="s">
        <v>8126</v>
      </c>
      <c r="C786" s="23" t="n">
        <f aca="false">VLOOKUP(Tabla2[[#This Row],[Codigo]],Tabla1[[Codigo]:[Mejor Precio Neto]],4,0)</f>
        <v>88.03172</v>
      </c>
      <c r="D786" s="24" t="str">
        <f aca="false">VLOOKUP(Tabla2[[#This Row],[Codigo]],Tabla1[[Codigo]:[Tipo]],6,0)</f>
        <v>B</v>
      </c>
      <c r="E786" s="25" t="n">
        <f aca="false">IFERROR(Tabla2[[#This Row],[Precio de Cliente neto]]/(1+Tabla2[[#This Row],[Variacion]]),"-")</f>
        <v>82.27254</v>
      </c>
      <c r="F786" s="26" t="n">
        <v>0.0700012422127723</v>
      </c>
    </row>
    <row r="787" customFormat="false" ht="15" hidden="false" customHeight="false" outlineLevel="0" collapsed="false">
      <c r="A787" s="17" t="n">
        <v>7248</v>
      </c>
      <c r="B787" s="17" t="s">
        <v>2131</v>
      </c>
      <c r="C787" s="23" t="n">
        <f aca="false">VLOOKUP(Tabla2[[#This Row],[Codigo]],Tabla1[[Codigo]:[Mejor Precio Neto]],4,0)</f>
        <v>110.67168</v>
      </c>
      <c r="D787" s="24" t="str">
        <f aca="false">VLOOKUP(Tabla2[[#This Row],[Codigo]],Tabla1[[Codigo]:[Tipo]],6,0)</f>
        <v>B</v>
      </c>
      <c r="E787" s="25" t="n">
        <f aca="false">IFERROR(Tabla2[[#This Row],[Precio de Cliente neto]]/(1+Tabla2[[#This Row],[Variacion]]),"-")</f>
        <v>103.43137</v>
      </c>
      <c r="F787" s="26" t="n">
        <v>0.0700011031469465</v>
      </c>
    </row>
    <row r="788" customFormat="false" ht="15" hidden="false" customHeight="false" outlineLevel="0" collapsed="false">
      <c r="A788" s="17" t="n">
        <v>7247</v>
      </c>
      <c r="B788" s="17" t="s">
        <v>2130</v>
      </c>
      <c r="C788" s="23" t="n">
        <f aca="false">VLOOKUP(Tabla2[[#This Row],[Codigo]],Tabla1[[Codigo]:[Mejor Precio Neto]],4,0)</f>
        <v>66.44715</v>
      </c>
      <c r="D788" s="24" t="str">
        <f aca="false">VLOOKUP(Tabla2[[#This Row],[Codigo]],Tabla1[[Codigo]:[Tipo]],6,0)</f>
        <v>B</v>
      </c>
      <c r="E788" s="25" t="n">
        <f aca="false">IFERROR(Tabla2[[#This Row],[Precio de Cliente neto]]/(1+Tabla2[[#This Row],[Variacion]]),"-")</f>
        <v>62.10008</v>
      </c>
      <c r="F788" s="26" t="n">
        <v>0.0700010370357012</v>
      </c>
    </row>
    <row r="789" customFormat="false" ht="15" hidden="false" customHeight="false" outlineLevel="0" collapsed="false">
      <c r="A789" s="17" t="n">
        <v>12032</v>
      </c>
      <c r="B789" s="17" t="s">
        <v>4498</v>
      </c>
      <c r="C789" s="23" t="n">
        <f aca="false">VLOOKUP(Tabla2[[#This Row],[Codigo]],Tabla1[[Codigo]:[Mejor Precio Neto]],4,0)</f>
        <v>182.58016</v>
      </c>
      <c r="D789" s="24" t="str">
        <f aca="false">VLOOKUP(Tabla2[[#This Row],[Codigo]],Tabla1[[Codigo]:[Tipo]],6,0)</f>
        <v>B</v>
      </c>
      <c r="E789" s="25" t="n">
        <f aca="false">IFERROR(Tabla2[[#This Row],[Precio de Cliente neto]]/(1+Tabla2[[#This Row],[Variacion]]),"-")</f>
        <v>170.6355</v>
      </c>
      <c r="F789" s="26" t="n">
        <v>0.0700010255779133</v>
      </c>
    </row>
    <row r="790" customFormat="false" ht="15" hidden="false" customHeight="false" outlineLevel="0" collapsed="false">
      <c r="A790" s="17" t="n">
        <v>8172</v>
      </c>
      <c r="B790" s="17" t="s">
        <v>2400</v>
      </c>
      <c r="C790" s="23" t="n">
        <f aca="false">VLOOKUP(Tabla2[[#This Row],[Codigo]],Tabla1[[Codigo]:[Mejor Precio Neto]],4,0)</f>
        <v>131.09894</v>
      </c>
      <c r="D790" s="24" t="str">
        <f aca="false">VLOOKUP(Tabla2[[#This Row],[Codigo]],Tabla1[[Codigo]:[Tipo]],6,0)</f>
        <v>B</v>
      </c>
      <c r="E790" s="25" t="n">
        <f aca="false">IFERROR(Tabla2[[#This Row],[Precio de Cliente neto]]/(1+Tabla2[[#This Row],[Variacion]]),"-")</f>
        <v>122.52226</v>
      </c>
      <c r="F790" s="26" t="n">
        <v>0.0700009941050712</v>
      </c>
    </row>
    <row r="791" customFormat="false" ht="15" hidden="false" customHeight="false" outlineLevel="0" collapsed="false">
      <c r="A791" s="17" t="n">
        <v>3106</v>
      </c>
      <c r="B791" s="17" t="s">
        <v>993</v>
      </c>
      <c r="C791" s="23" t="n">
        <f aca="false">VLOOKUP(Tabla2[[#This Row],[Codigo]],Tabla1[[Codigo]:[Mejor Precio Neto]],4,0)</f>
        <v>90.01363</v>
      </c>
      <c r="D791" s="24" t="str">
        <f aca="false">VLOOKUP(Tabla2[[#This Row],[Codigo]],Tabla1[[Codigo]:[Tipo]],6,0)</f>
        <v>B</v>
      </c>
      <c r="E791" s="25" t="n">
        <f aca="false">IFERROR(Tabla2[[#This Row],[Precio de Cliente neto]]/(1+Tabla2[[#This Row],[Variacion]]),"-")</f>
        <v>84.12481</v>
      </c>
      <c r="F791" s="26" t="n">
        <v>0.0700009901954015</v>
      </c>
    </row>
    <row r="792" customFormat="false" ht="15" hidden="false" customHeight="false" outlineLevel="0" collapsed="false">
      <c r="A792" s="17" t="n">
        <v>1226</v>
      </c>
      <c r="B792" s="17" t="s">
        <v>475</v>
      </c>
      <c r="C792" s="23" t="n">
        <f aca="false">VLOOKUP(Tabla2[[#This Row],[Codigo]],Tabla1[[Codigo]:[Mejor Precio Neto]],4,0)</f>
        <v>8.7878</v>
      </c>
      <c r="D792" s="24" t="str">
        <f aca="false">VLOOKUP(Tabla2[[#This Row],[Codigo]],Tabla1[[Codigo]:[Tipo]],6,0)</f>
        <v>C</v>
      </c>
      <c r="E792" s="25" t="n">
        <f aca="false">IFERROR(Tabla2[[#This Row],[Precio de Cliente neto]]/(1+Tabla2[[#This Row],[Variacion]]),"-")</f>
        <v>8.21289</v>
      </c>
      <c r="F792" s="26" t="n">
        <v>0.0700009375506065</v>
      </c>
    </row>
    <row r="793" customFormat="false" ht="15" hidden="false" customHeight="false" outlineLevel="0" collapsed="false">
      <c r="A793" s="17" t="n">
        <v>1227</v>
      </c>
      <c r="B793" s="17" t="s">
        <v>476</v>
      </c>
      <c r="C793" s="23" t="n">
        <f aca="false">VLOOKUP(Tabla2[[#This Row],[Codigo]],Tabla1[[Codigo]:[Mejor Precio Neto]],4,0)</f>
        <v>8.7878</v>
      </c>
      <c r="D793" s="24" t="str">
        <f aca="false">VLOOKUP(Tabla2[[#This Row],[Codigo]],Tabla1[[Codigo]:[Tipo]],6,0)</f>
        <v>C</v>
      </c>
      <c r="E793" s="25" t="n">
        <f aca="false">IFERROR(Tabla2[[#This Row],[Precio de Cliente neto]]/(1+Tabla2[[#This Row],[Variacion]]),"-")</f>
        <v>8.21289</v>
      </c>
      <c r="F793" s="26" t="n">
        <v>0.0700009375506065</v>
      </c>
    </row>
    <row r="794" customFormat="false" ht="15" hidden="false" customHeight="false" outlineLevel="0" collapsed="false">
      <c r="A794" s="17" t="n">
        <v>3024</v>
      </c>
      <c r="B794" s="17" t="s">
        <v>914</v>
      </c>
      <c r="C794" s="23" t="n">
        <f aca="false">VLOOKUP(Tabla2[[#This Row],[Codigo]],Tabla1[[Codigo]:[Mejor Precio Neto]],4,0)</f>
        <v>153.46961</v>
      </c>
      <c r="D794" s="24" t="str">
        <f aca="false">VLOOKUP(Tabla2[[#This Row],[Codigo]],Tabla1[[Codigo]:[Tipo]],6,0)</f>
        <v>B</v>
      </c>
      <c r="E794" s="25" t="n">
        <f aca="false">IFERROR(Tabla2[[#This Row],[Precio de Cliente neto]]/(1+Tabla2[[#This Row],[Variacion]]),"-")</f>
        <v>143.42944</v>
      </c>
      <c r="F794" s="26" t="n">
        <v>0.0700007613499711</v>
      </c>
    </row>
    <row r="795" customFormat="false" ht="15" hidden="false" customHeight="false" outlineLevel="0" collapsed="false">
      <c r="A795" s="17" t="n">
        <v>12035</v>
      </c>
      <c r="B795" s="17" t="s">
        <v>4501</v>
      </c>
      <c r="C795" s="23" t="n">
        <f aca="false">VLOOKUP(Tabla2[[#This Row],[Codigo]],Tabla1[[Codigo]:[Mejor Precio Neto]],4,0)</f>
        <v>189.62993</v>
      </c>
      <c r="D795" s="24" t="str">
        <f aca="false">VLOOKUP(Tabla2[[#This Row],[Codigo]],Tabla1[[Codigo]:[Tipo]],6,0)</f>
        <v>B</v>
      </c>
      <c r="E795" s="25" t="n">
        <f aca="false">IFERROR(Tabla2[[#This Row],[Precio de Cliente neto]]/(1+Tabla2[[#This Row],[Variacion]]),"-")</f>
        <v>177.22411</v>
      </c>
      <c r="F795" s="26" t="n">
        <v>0.0700007465124244</v>
      </c>
    </row>
    <row r="796" customFormat="false" ht="15" hidden="false" customHeight="false" outlineLevel="0" collapsed="false">
      <c r="A796" s="17" t="n">
        <v>12037</v>
      </c>
      <c r="B796" s="17" t="s">
        <v>4503</v>
      </c>
      <c r="C796" s="23" t="n">
        <f aca="false">VLOOKUP(Tabla2[[#This Row],[Codigo]],Tabla1[[Codigo]:[Mejor Precio Neto]],4,0)</f>
        <v>233.40429</v>
      </c>
      <c r="D796" s="24" t="str">
        <f aca="false">VLOOKUP(Tabla2[[#This Row],[Codigo]],Tabla1[[Codigo]:[Tipo]],6,0)</f>
        <v>B</v>
      </c>
      <c r="E796" s="25" t="n">
        <f aca="false">IFERROR(Tabla2[[#This Row],[Precio de Cliente neto]]/(1+Tabla2[[#This Row],[Variacion]]),"-")</f>
        <v>218.1347</v>
      </c>
      <c r="F796" s="26" t="n">
        <v>0.0700007380760606</v>
      </c>
    </row>
    <row r="797" customFormat="false" ht="15" hidden="false" customHeight="false" outlineLevel="0" collapsed="false">
      <c r="A797" s="17" t="n">
        <v>3139</v>
      </c>
      <c r="B797" s="17" t="s">
        <v>1025</v>
      </c>
      <c r="C797" s="23" t="n">
        <f aca="false">VLOOKUP(Tabla2[[#This Row],[Codigo]],Tabla1[[Codigo]:[Mejor Precio Neto]],4,0)</f>
        <v>185.72344</v>
      </c>
      <c r="D797" s="24" t="str">
        <f aca="false">VLOOKUP(Tabla2[[#This Row],[Codigo]],Tabla1[[Codigo]:[Tipo]],6,0)</f>
        <v>B</v>
      </c>
      <c r="E797" s="25" t="n">
        <f aca="false">IFERROR(Tabla2[[#This Row],[Precio de Cliente neto]]/(1+Tabla2[[#This Row],[Variacion]]),"-")</f>
        <v>173.57319</v>
      </c>
      <c r="F797" s="26" t="n">
        <v>0.0700007299514402</v>
      </c>
    </row>
    <row r="798" customFormat="false" ht="15" hidden="false" customHeight="false" outlineLevel="0" collapsed="false">
      <c r="A798" s="17" t="n">
        <v>8389</v>
      </c>
      <c r="B798" s="17" t="s">
        <v>2520</v>
      </c>
      <c r="C798" s="23" t="n">
        <f aca="false">VLOOKUP(Tabla2[[#This Row],[Codigo]],Tabla1[[Codigo]:[Mejor Precio Neto]],4,0)</f>
        <v>63.46431</v>
      </c>
      <c r="D798" s="24" t="str">
        <f aca="false">VLOOKUP(Tabla2[[#This Row],[Codigo]],Tabla1[[Codigo]:[Tipo]],6,0)</f>
        <v>B</v>
      </c>
      <c r="E798" s="25" t="n">
        <f aca="false">IFERROR(Tabla2[[#This Row],[Precio de Cliente neto]]/(1+Tabla2[[#This Row],[Variacion]]),"-")</f>
        <v>59.3124</v>
      </c>
      <c r="F798" s="26" t="n">
        <v>0.070000708114998</v>
      </c>
    </row>
    <row r="799" customFormat="false" ht="15" hidden="false" customHeight="false" outlineLevel="0" collapsed="false">
      <c r="A799" s="17" t="n">
        <v>1267</v>
      </c>
      <c r="B799" s="17" t="s">
        <v>505</v>
      </c>
      <c r="C799" s="23" t="n">
        <f aca="false">VLOOKUP(Tabla2[[#This Row],[Codigo]],Tabla1[[Codigo]:[Mejor Precio Neto]],4,0)</f>
        <v>8.30634</v>
      </c>
      <c r="D799" s="24" t="str">
        <f aca="false">VLOOKUP(Tabla2[[#This Row],[Codigo]],Tabla1[[Codigo]:[Tipo]],6,0)</f>
        <v>B</v>
      </c>
      <c r="E799" s="25" t="n">
        <f aca="false">IFERROR(Tabla2[[#This Row],[Precio de Cliente neto]]/(1+Tabla2[[#This Row],[Variacion]]),"-")</f>
        <v>7.76293</v>
      </c>
      <c r="F799" s="26" t="n">
        <v>0.0700006312049701</v>
      </c>
    </row>
    <row r="800" customFormat="false" ht="15" hidden="false" customHeight="false" outlineLevel="0" collapsed="false">
      <c r="A800" s="17" t="n">
        <v>3128</v>
      </c>
      <c r="B800" s="17" t="s">
        <v>1014</v>
      </c>
      <c r="C800" s="23" t="n">
        <f aca="false">VLOOKUP(Tabla2[[#This Row],[Codigo]],Tabla1[[Codigo]:[Mejor Precio Neto]],4,0)</f>
        <v>144.05937</v>
      </c>
      <c r="D800" s="24" t="str">
        <f aca="false">VLOOKUP(Tabla2[[#This Row],[Codigo]],Tabla1[[Codigo]:[Tipo]],6,0)</f>
        <v>B</v>
      </c>
      <c r="E800" s="25" t="n">
        <f aca="false">IFERROR(Tabla2[[#This Row],[Precio de Cliente neto]]/(1+Tabla2[[#This Row],[Variacion]]),"-")</f>
        <v>134.63485</v>
      </c>
      <c r="F800" s="26" t="n">
        <v>0.0700005979135419</v>
      </c>
    </row>
    <row r="801" customFormat="false" ht="15" hidden="false" customHeight="false" outlineLevel="0" collapsed="false">
      <c r="A801" s="17" t="n">
        <v>8288</v>
      </c>
      <c r="B801" s="17" t="s">
        <v>2434</v>
      </c>
      <c r="C801" s="23" t="n">
        <f aca="false">VLOOKUP(Tabla2[[#This Row],[Codigo]],Tabla1[[Codigo]:[Mejor Precio Neto]],4,0)</f>
        <v>194.52895</v>
      </c>
      <c r="D801" s="24" t="str">
        <f aca="false">VLOOKUP(Tabla2[[#This Row],[Codigo]],Tabla1[[Codigo]:[Tipo]],6,0)</f>
        <v>C</v>
      </c>
      <c r="E801" s="25" t="n">
        <f aca="false">IFERROR(Tabla2[[#This Row],[Precio de Cliente neto]]/(1+Tabla2[[#This Row],[Variacion]]),"-")</f>
        <v>181.80267</v>
      </c>
      <c r="F801" s="26" t="n">
        <v>0.0700005120936893</v>
      </c>
    </row>
    <row r="802" customFormat="false" ht="15" hidden="false" customHeight="false" outlineLevel="0" collapsed="false">
      <c r="A802" s="17" t="n">
        <v>3040</v>
      </c>
      <c r="B802" s="17" t="s">
        <v>930</v>
      </c>
      <c r="C802" s="23" t="n">
        <f aca="false">VLOOKUP(Tabla2[[#This Row],[Codigo]],Tabla1[[Codigo]:[Mejor Precio Neto]],4,0)</f>
        <v>202.06928</v>
      </c>
      <c r="D802" s="24" t="str">
        <f aca="false">VLOOKUP(Tabla2[[#This Row],[Codigo]],Tabla1[[Codigo]:[Tipo]],6,0)</f>
        <v>B</v>
      </c>
      <c r="E802" s="25" t="n">
        <f aca="false">IFERROR(Tabla2[[#This Row],[Precio de Cliente neto]]/(1+Tabla2[[#This Row],[Variacion]]),"-")</f>
        <v>188.84971</v>
      </c>
      <c r="F802" s="26" t="n">
        <v>0.0700004781580017</v>
      </c>
    </row>
    <row r="803" customFormat="false" ht="15" hidden="false" customHeight="false" outlineLevel="0" collapsed="false">
      <c r="A803" s="17" t="n">
        <v>3116</v>
      </c>
      <c r="B803" s="17" t="s">
        <v>1002</v>
      </c>
      <c r="C803" s="23" t="n">
        <f aca="false">VLOOKUP(Tabla2[[#This Row],[Codigo]],Tabla1[[Codigo]:[Mejor Precio Neto]],4,0)</f>
        <v>191.93664</v>
      </c>
      <c r="D803" s="24" t="str">
        <f aca="false">VLOOKUP(Tabla2[[#This Row],[Codigo]],Tabla1[[Codigo]:[Tipo]],6,0)</f>
        <v>B</v>
      </c>
      <c r="E803" s="25" t="n">
        <f aca="false">IFERROR(Tabla2[[#This Row],[Precio de Cliente neto]]/(1+Tabla2[[#This Row],[Variacion]]),"-")</f>
        <v>179.37997</v>
      </c>
      <c r="F803" s="26" t="n">
        <v>0.0700004019400828</v>
      </c>
    </row>
    <row r="804" customFormat="false" ht="15" hidden="false" customHeight="false" outlineLevel="0" collapsed="false">
      <c r="A804" s="17" t="n">
        <v>8123</v>
      </c>
      <c r="B804" s="17" t="s">
        <v>2353</v>
      </c>
      <c r="C804" s="23" t="n">
        <f aca="false">VLOOKUP(Tabla2[[#This Row],[Codigo]],Tabla1[[Codigo]:[Mejor Precio Neto]],4,0)</f>
        <v>266.7539</v>
      </c>
      <c r="D804" s="24" t="str">
        <f aca="false">VLOOKUP(Tabla2[[#This Row],[Codigo]],Tabla1[[Codigo]:[Tipo]],6,0)</f>
        <v>B</v>
      </c>
      <c r="E804" s="25" t="n">
        <f aca="false">IFERROR(Tabla2[[#This Row],[Precio de Cliente neto]]/(1+Tabla2[[#This Row],[Variacion]]),"-")</f>
        <v>249.30262</v>
      </c>
      <c r="F804" s="26" t="n">
        <v>0.0700003874808857</v>
      </c>
    </row>
    <row r="805" customFormat="false" ht="15" hidden="false" customHeight="false" outlineLevel="0" collapsed="false">
      <c r="A805" s="17" t="n">
        <v>3596</v>
      </c>
      <c r="B805" s="17" t="s">
        <v>1258</v>
      </c>
      <c r="C805" s="23" t="n">
        <f aca="false">VLOOKUP(Tabla2[[#This Row],[Codigo]],Tabla1[[Codigo]:[Mejor Precio Neto]],4,0)</f>
        <v>144.04054</v>
      </c>
      <c r="D805" s="24" t="str">
        <f aca="false">VLOOKUP(Tabla2[[#This Row],[Codigo]],Tabla1[[Codigo]:[Tipo]],6,0)</f>
        <v>B</v>
      </c>
      <c r="E805" s="25" t="n">
        <f aca="false">IFERROR(Tabla2[[#This Row],[Precio de Cliente neto]]/(1+Tabla2[[#This Row],[Variacion]]),"-")</f>
        <v>134.61728</v>
      </c>
      <c r="F805" s="26" t="n">
        <v>0.0700003743947286</v>
      </c>
    </row>
    <row r="806" customFormat="false" ht="15" hidden="false" customHeight="false" outlineLevel="0" collapsed="false">
      <c r="A806" s="17" t="n">
        <v>9040</v>
      </c>
      <c r="B806" s="17" t="s">
        <v>3018</v>
      </c>
      <c r="C806" s="23" t="n">
        <f aca="false">VLOOKUP(Tabla2[[#This Row],[Codigo]],Tabla1[[Codigo]:[Mejor Precio Neto]],4,0)</f>
        <v>127.89112</v>
      </c>
      <c r="D806" s="24" t="str">
        <f aca="false">VLOOKUP(Tabla2[[#This Row],[Codigo]],Tabla1[[Codigo]:[Tipo]],6,0)</f>
        <v>B</v>
      </c>
      <c r="E806" s="25" t="n">
        <f aca="false">IFERROR(Tabla2[[#This Row],[Precio de Cliente neto]]/(1+Tabla2[[#This Row],[Variacion]]),"-")</f>
        <v>119.52437</v>
      </c>
      <c r="F806" s="26" t="n">
        <v>0.0700003689624134</v>
      </c>
    </row>
    <row r="807" customFormat="false" ht="15" hidden="false" customHeight="false" outlineLevel="0" collapsed="false">
      <c r="A807" s="17" t="n">
        <v>8137</v>
      </c>
      <c r="B807" s="17" t="s">
        <v>2366</v>
      </c>
      <c r="C807" s="23" t="n">
        <f aca="false">VLOOKUP(Tabla2[[#This Row],[Codigo]],Tabla1[[Codigo]:[Mejor Precio Neto]],4,0)</f>
        <v>377.81954</v>
      </c>
      <c r="D807" s="24" t="str">
        <f aca="false">VLOOKUP(Tabla2[[#This Row],[Codigo]],Tabla1[[Codigo]:[Tipo]],6,0)</f>
        <v>B</v>
      </c>
      <c r="E807" s="25" t="n">
        <f aca="false">IFERROR(Tabla2[[#This Row],[Precio de Cliente neto]]/(1+Tabla2[[#This Row],[Variacion]]),"-")</f>
        <v>353.10226</v>
      </c>
      <c r="F807" s="26" t="n">
        <v>0.070000344942567</v>
      </c>
    </row>
    <row r="808" customFormat="false" ht="15" hidden="false" customHeight="false" outlineLevel="0" collapsed="false">
      <c r="A808" s="17" t="n">
        <v>12030</v>
      </c>
      <c r="B808" s="17" t="s">
        <v>4496</v>
      </c>
      <c r="C808" s="23" t="n">
        <f aca="false">VLOOKUP(Tabla2[[#This Row],[Codigo]],Tabla1[[Codigo]:[Mejor Precio Neto]],4,0)</f>
        <v>146.6696</v>
      </c>
      <c r="D808" s="24" t="str">
        <f aca="false">VLOOKUP(Tabla2[[#This Row],[Codigo]],Tabla1[[Codigo]:[Tipo]],6,0)</f>
        <v>B</v>
      </c>
      <c r="E808" s="25" t="n">
        <f aca="false">IFERROR(Tabla2[[#This Row],[Precio de Cliente neto]]/(1+Tabla2[[#This Row],[Variacion]]),"-")</f>
        <v>137.07435</v>
      </c>
      <c r="F808" s="26" t="n">
        <v>0.070000331936646</v>
      </c>
    </row>
    <row r="809" customFormat="false" ht="15" hidden="false" customHeight="false" outlineLevel="0" collapsed="false">
      <c r="A809" s="17" t="n">
        <v>7246</v>
      </c>
      <c r="B809" s="17" t="s">
        <v>2129</v>
      </c>
      <c r="C809" s="23" t="n">
        <f aca="false">VLOOKUP(Tabla2[[#This Row],[Codigo]],Tabla1[[Codigo]:[Mejor Precio Neto]],4,0)</f>
        <v>43.39153</v>
      </c>
      <c r="D809" s="24" t="str">
        <f aca="false">VLOOKUP(Tabla2[[#This Row],[Codigo]],Tabla1[[Codigo]:[Tipo]],6,0)</f>
        <v>B</v>
      </c>
      <c r="E809" s="25" t="n">
        <f aca="false">IFERROR(Tabla2[[#This Row],[Precio de Cliente neto]]/(1+Tabla2[[#This Row],[Variacion]]),"-")</f>
        <v>40.55282</v>
      </c>
      <c r="F809" s="26" t="n">
        <v>0.0700003107058893</v>
      </c>
    </row>
    <row r="810" customFormat="false" ht="15" hidden="false" customHeight="false" outlineLevel="0" collapsed="false">
      <c r="A810" s="17" t="n">
        <v>12036</v>
      </c>
      <c r="B810" s="17" t="s">
        <v>4502</v>
      </c>
      <c r="C810" s="23" t="n">
        <f aca="false">VLOOKUP(Tabla2[[#This Row],[Codigo]],Tabla1[[Codigo]:[Mejor Precio Neto]],4,0)</f>
        <v>211.31348</v>
      </c>
      <c r="D810" s="24" t="str">
        <f aca="false">VLOOKUP(Tabla2[[#This Row],[Codigo]],Tabla1[[Codigo]:[Tipo]],6,0)</f>
        <v>B</v>
      </c>
      <c r="E810" s="25" t="n">
        <f aca="false">IFERROR(Tabla2[[#This Row],[Precio de Cliente neto]]/(1+Tabla2[[#This Row],[Variacion]]),"-")</f>
        <v>197.48918</v>
      </c>
      <c r="F810" s="26" t="n">
        <v>0.0700002906488344</v>
      </c>
    </row>
    <row r="811" customFormat="false" ht="15" hidden="false" customHeight="false" outlineLevel="0" collapsed="false">
      <c r="A811" s="17" t="n">
        <v>8392</v>
      </c>
      <c r="B811" s="17" t="s">
        <v>2523</v>
      </c>
      <c r="C811" s="23" t="n">
        <f aca="false">VLOOKUP(Tabla2[[#This Row],[Codigo]],Tabla1[[Codigo]:[Mejor Precio Neto]],4,0)</f>
        <v>83.19325</v>
      </c>
      <c r="D811" s="24" t="str">
        <f aca="false">VLOOKUP(Tabla2[[#This Row],[Codigo]],Tabla1[[Codigo]:[Tipo]],6,0)</f>
        <v>B</v>
      </c>
      <c r="E811" s="25" t="n">
        <f aca="false">IFERROR(Tabla2[[#This Row],[Precio de Cliente neto]]/(1+Tabla2[[#This Row],[Variacion]]),"-")</f>
        <v>77.75068</v>
      </c>
      <c r="F811" s="26" t="n">
        <v>0.0700002881003741</v>
      </c>
    </row>
    <row r="812" customFormat="false" ht="15" hidden="false" customHeight="false" outlineLevel="0" collapsed="false">
      <c r="A812" s="17" t="n">
        <v>8120</v>
      </c>
      <c r="B812" s="17" t="s">
        <v>2350</v>
      </c>
      <c r="C812" s="23" t="n">
        <f aca="false">VLOOKUP(Tabla2[[#This Row],[Codigo]],Tabla1[[Codigo]:[Mejor Precio Neto]],4,0)</f>
        <v>407.91135</v>
      </c>
      <c r="D812" s="24" t="str">
        <f aca="false">VLOOKUP(Tabla2[[#This Row],[Codigo]],Tabla1[[Codigo]:[Tipo]],6,0)</f>
        <v>A</v>
      </c>
      <c r="E812" s="25" t="n">
        <f aca="false">IFERROR(Tabla2[[#This Row],[Precio de Cliente neto]]/(1+Tabla2[[#This Row],[Variacion]]),"-")</f>
        <v>381.22546</v>
      </c>
      <c r="F812" s="26" t="n">
        <v>0.0700002827722996</v>
      </c>
    </row>
    <row r="813" customFormat="false" ht="15" hidden="false" customHeight="false" outlineLevel="0" collapsed="false">
      <c r="A813" s="17" t="n">
        <v>8173</v>
      </c>
      <c r="B813" s="17" t="s">
        <v>2401</v>
      </c>
      <c r="C813" s="23" t="n">
        <f aca="false">VLOOKUP(Tabla2[[#This Row],[Codigo]],Tabla1[[Codigo]:[Mejor Precio Neto]],4,0)</f>
        <v>154.9793</v>
      </c>
      <c r="D813" s="24" t="str">
        <f aca="false">VLOOKUP(Tabla2[[#This Row],[Codigo]],Tabla1[[Codigo]:[Tipo]],6,0)</f>
        <v>B</v>
      </c>
      <c r="E813" s="25" t="n">
        <f aca="false">IFERROR(Tabla2[[#This Row],[Precio de Cliente neto]]/(1+Tabla2[[#This Row],[Variacion]]),"-")</f>
        <v>144.84043</v>
      </c>
      <c r="F813" s="26" t="n">
        <v>0.07000027547557</v>
      </c>
    </row>
    <row r="814" customFormat="false" ht="15" hidden="false" customHeight="false" outlineLevel="0" collapsed="false">
      <c r="A814" s="17" t="n">
        <v>12039</v>
      </c>
      <c r="B814" s="17" t="s">
        <v>4505</v>
      </c>
      <c r="C814" s="23" t="n">
        <f aca="false">VLOOKUP(Tabla2[[#This Row],[Codigo]],Tabla1[[Codigo]:[Mejor Precio Neto]],4,0)</f>
        <v>161.88613</v>
      </c>
      <c r="D814" s="24" t="str">
        <f aca="false">VLOOKUP(Tabla2[[#This Row],[Codigo]],Tabla1[[Codigo]:[Tipo]],6,0)</f>
        <v>B</v>
      </c>
      <c r="E814" s="25" t="n">
        <f aca="false">IFERROR(Tabla2[[#This Row],[Precio de Cliente neto]]/(1+Tabla2[[#This Row],[Variacion]]),"-")</f>
        <v>151.29541</v>
      </c>
      <c r="F814" s="26" t="n">
        <v>0.0700002729758953</v>
      </c>
    </row>
    <row r="815" customFormat="false" ht="15" hidden="false" customHeight="false" outlineLevel="0" collapsed="false">
      <c r="A815" s="17" t="n">
        <v>82102</v>
      </c>
      <c r="B815" s="17" t="s">
        <v>8123</v>
      </c>
      <c r="C815" s="23" t="n">
        <f aca="false">VLOOKUP(Tabla2[[#This Row],[Codigo]],Tabla1[[Codigo]:[Mejor Precio Neto]],4,0)</f>
        <v>462.85687</v>
      </c>
      <c r="D815" s="24" t="str">
        <f aca="false">VLOOKUP(Tabla2[[#This Row],[Codigo]],Tabla1[[Codigo]:[Tipo]],6,0)</f>
        <v>A</v>
      </c>
      <c r="E815" s="25" t="n">
        <f aca="false">IFERROR(Tabla2[[#This Row],[Precio de Cliente neto]]/(1+Tabla2[[#This Row],[Variacion]]),"-")</f>
        <v>432.57641</v>
      </c>
      <c r="F815" s="26" t="n">
        <v>0.0700002572955838</v>
      </c>
    </row>
    <row r="816" customFormat="false" ht="15" hidden="false" customHeight="false" outlineLevel="0" collapsed="false">
      <c r="A816" s="17" t="n">
        <v>20125</v>
      </c>
      <c r="B816" s="17" t="s">
        <v>4714</v>
      </c>
      <c r="C816" s="23" t="n">
        <f aca="false">VLOOKUP(Tabla2[[#This Row],[Codigo]],Tabla1[[Codigo]:[Mejor Precio Neto]],4,0)</f>
        <v>423.89942</v>
      </c>
      <c r="D816" s="24" t="str">
        <f aca="false">VLOOKUP(Tabla2[[#This Row],[Codigo]],Tabla1[[Codigo]:[Tipo]],6,0)</f>
        <v>B</v>
      </c>
      <c r="E816" s="25" t="n">
        <f aca="false">IFERROR(Tabla2[[#This Row],[Precio de Cliente neto]]/(1+Tabla2[[#This Row],[Variacion]]),"-")</f>
        <v>396.16759</v>
      </c>
      <c r="F816" s="26" t="n">
        <v>0.0700002491369878</v>
      </c>
    </row>
    <row r="817" customFormat="false" ht="15" hidden="false" customHeight="false" outlineLevel="0" collapsed="false">
      <c r="A817" s="17" t="n">
        <v>8160</v>
      </c>
      <c r="B817" s="17" t="s">
        <v>2388</v>
      </c>
      <c r="C817" s="23" t="n">
        <f aca="false">VLOOKUP(Tabla2[[#This Row],[Codigo]],Tabla1[[Codigo]:[Mejor Precio Neto]],4,0)</f>
        <v>472.75886</v>
      </c>
      <c r="D817" s="24" t="str">
        <f aca="false">VLOOKUP(Tabla2[[#This Row],[Codigo]],Tabla1[[Codigo]:[Tipo]],6,0)</f>
        <v>B</v>
      </c>
      <c r="E817" s="25" t="n">
        <f aca="false">IFERROR(Tabla2[[#This Row],[Precio de Cliente neto]]/(1+Tabla2[[#This Row],[Variacion]]),"-")</f>
        <v>441.83062</v>
      </c>
      <c r="F817" s="26" t="n">
        <v>0.0700002186358204</v>
      </c>
    </row>
    <row r="818" customFormat="false" ht="15" hidden="false" customHeight="false" outlineLevel="0" collapsed="false">
      <c r="A818" s="17" t="n">
        <v>8900</v>
      </c>
      <c r="B818" s="17" t="s">
        <v>2888</v>
      </c>
      <c r="C818" s="23" t="n">
        <f aca="false">VLOOKUP(Tabla2[[#This Row],[Codigo]],Tabla1[[Codigo]:[Mejor Precio Neto]],4,0)</f>
        <v>432.50452</v>
      </c>
      <c r="D818" s="24" t="str">
        <f aca="false">VLOOKUP(Tabla2[[#This Row],[Codigo]],Tabla1[[Codigo]:[Tipo]],6,0)</f>
        <v>B</v>
      </c>
      <c r="E818" s="25" t="n">
        <f aca="false">IFERROR(Tabla2[[#This Row],[Precio de Cliente neto]]/(1+Tabla2[[#This Row],[Variacion]]),"-")</f>
        <v>404.20975</v>
      </c>
      <c r="F818" s="26" t="n">
        <v>0.0700002164717699</v>
      </c>
    </row>
    <row r="819" customFormat="false" ht="15" hidden="false" customHeight="false" outlineLevel="0" collapsed="false">
      <c r="A819" s="17" t="n">
        <v>20117</v>
      </c>
      <c r="B819" s="17" t="s">
        <v>4706</v>
      </c>
      <c r="C819" s="23" t="n">
        <f aca="false">VLOOKUP(Tabla2[[#This Row],[Codigo]],Tabla1[[Codigo]:[Mejor Precio Neto]],4,0)</f>
        <v>610.36269</v>
      </c>
      <c r="D819" s="24" t="str">
        <f aca="false">VLOOKUP(Tabla2[[#This Row],[Codigo]],Tabla1[[Codigo]:[Tipo]],6,0)</f>
        <v>B</v>
      </c>
      <c r="E819" s="25" t="n">
        <f aca="false">IFERROR(Tabla2[[#This Row],[Precio de Cliente neto]]/(1+Tabla2[[#This Row],[Variacion]]),"-")</f>
        <v>570.43231</v>
      </c>
      <c r="F819" s="26" t="n">
        <v>0.0700002073865698</v>
      </c>
    </row>
    <row r="820" customFormat="false" ht="15" hidden="false" customHeight="false" outlineLevel="0" collapsed="false">
      <c r="A820" s="17" t="n">
        <v>12034</v>
      </c>
      <c r="B820" s="17" t="s">
        <v>4500</v>
      </c>
      <c r="C820" s="23" t="n">
        <f aca="false">VLOOKUP(Tabla2[[#This Row],[Codigo]],Tabla1[[Codigo]:[Mejor Precio Neto]],4,0)</f>
        <v>266.18431</v>
      </c>
      <c r="D820" s="24" t="str">
        <f aca="false">VLOOKUP(Tabla2[[#This Row],[Codigo]],Tabla1[[Codigo]:[Tipo]],6,0)</f>
        <v>B</v>
      </c>
      <c r="E820" s="25" t="n">
        <f aca="false">IFERROR(Tabla2[[#This Row],[Precio de Cliente neto]]/(1+Tabla2[[#This Row],[Variacion]]),"-")</f>
        <v>248.77034</v>
      </c>
      <c r="F820" s="26" t="n">
        <v>0.0700001857134578</v>
      </c>
    </row>
    <row r="821" customFormat="false" ht="15" hidden="false" customHeight="false" outlineLevel="0" collapsed="false">
      <c r="A821" s="17" t="n">
        <v>3140</v>
      </c>
      <c r="B821" s="17" t="s">
        <v>1026</v>
      </c>
      <c r="C821" s="23" t="n">
        <f aca="false">VLOOKUP(Tabla2[[#This Row],[Codigo]],Tabla1[[Codigo]:[Mejor Precio Neto]],4,0)</f>
        <v>419.54066</v>
      </c>
      <c r="D821" s="24" t="str">
        <f aca="false">VLOOKUP(Tabla2[[#This Row],[Codigo]],Tabla1[[Codigo]:[Tipo]],6,0)</f>
        <v>B</v>
      </c>
      <c r="E821" s="25" t="n">
        <f aca="false">IFERROR(Tabla2[[#This Row],[Precio de Cliente neto]]/(1+Tabla2[[#This Row],[Variacion]]),"-")</f>
        <v>392.09401</v>
      </c>
      <c r="F821" s="26" t="n">
        <v>0.0700001767433274</v>
      </c>
    </row>
    <row r="822" customFormat="false" ht="15" hidden="false" customHeight="false" outlineLevel="0" collapsed="false">
      <c r="A822" s="17" t="n">
        <v>8997</v>
      </c>
      <c r="B822" s="17" t="s">
        <v>2977</v>
      </c>
      <c r="C822" s="23" t="n">
        <f aca="false">VLOOKUP(Tabla2[[#This Row],[Codigo]],Tabla1[[Codigo]:[Mejor Precio Neto]],4,0)</f>
        <v>449.16144</v>
      </c>
      <c r="D822" s="24" t="str">
        <f aca="false">VLOOKUP(Tabla2[[#This Row],[Codigo]],Tabla1[[Codigo]:[Tipo]],6,0)</f>
        <v>B</v>
      </c>
      <c r="E822" s="25" t="n">
        <f aca="false">IFERROR(Tabla2[[#This Row],[Precio de Cliente neto]]/(1+Tabla2[[#This Row],[Variacion]]),"-")</f>
        <v>419.77698</v>
      </c>
      <c r="F822" s="26" t="n">
        <v>0.0700001700903179</v>
      </c>
    </row>
    <row r="823" customFormat="false" ht="15" hidden="false" customHeight="false" outlineLevel="0" collapsed="false">
      <c r="A823" s="17" t="n">
        <v>82104</v>
      </c>
      <c r="B823" s="17" t="s">
        <v>8124</v>
      </c>
      <c r="C823" s="23" t="n">
        <f aca="false">VLOOKUP(Tabla2[[#This Row],[Codigo]],Tabla1[[Codigo]:[Mejor Precio Neto]],4,0)</f>
        <v>443.11596</v>
      </c>
      <c r="D823" s="24" t="str">
        <f aca="false">VLOOKUP(Tabla2[[#This Row],[Codigo]],Tabla1[[Codigo]:[Tipo]],6,0)</f>
        <v>B</v>
      </c>
      <c r="E823" s="25" t="n">
        <f aca="false">IFERROR(Tabla2[[#This Row],[Precio de Cliente neto]]/(1+Tabla2[[#This Row],[Variacion]]),"-")</f>
        <v>414.127</v>
      </c>
      <c r="F823" s="26" t="n">
        <v>0.0700001690302732</v>
      </c>
    </row>
    <row r="824" customFormat="false" ht="15" hidden="false" customHeight="false" outlineLevel="0" collapsed="false">
      <c r="A824" s="17" t="n">
        <v>82105</v>
      </c>
      <c r="B824" s="17" t="s">
        <v>8125</v>
      </c>
      <c r="C824" s="23" t="n">
        <f aca="false">VLOOKUP(Tabla2[[#This Row],[Codigo]],Tabla1[[Codigo]:[Mejor Precio Neto]],4,0)</f>
        <v>443.11596</v>
      </c>
      <c r="D824" s="24" t="str">
        <f aca="false">VLOOKUP(Tabla2[[#This Row],[Codigo]],Tabla1[[Codigo]:[Tipo]],6,0)</f>
        <v>B</v>
      </c>
      <c r="E824" s="25" t="n">
        <f aca="false">IFERROR(Tabla2[[#This Row],[Precio de Cliente neto]]/(1+Tabla2[[#This Row],[Variacion]]),"-")</f>
        <v>414.127</v>
      </c>
      <c r="F824" s="26" t="n">
        <v>0.0700001690302732</v>
      </c>
    </row>
    <row r="825" customFormat="false" ht="15" hidden="false" customHeight="false" outlineLevel="0" collapsed="false">
      <c r="A825" s="17" t="n">
        <v>12033</v>
      </c>
      <c r="B825" s="17" t="s">
        <v>4499</v>
      </c>
      <c r="C825" s="23" t="n">
        <f aca="false">VLOOKUP(Tabla2[[#This Row],[Codigo]],Tabla1[[Codigo]:[Mejor Precio Neto]],4,0)</f>
        <v>219.91557</v>
      </c>
      <c r="D825" s="24" t="str">
        <f aca="false">VLOOKUP(Tabla2[[#This Row],[Codigo]],Tabla1[[Codigo]:[Tipo]],6,0)</f>
        <v>B</v>
      </c>
      <c r="E825" s="25" t="n">
        <f aca="false">IFERROR(Tabla2[[#This Row],[Precio de Cliente neto]]/(1+Tabla2[[#This Row],[Variacion]]),"-")</f>
        <v>205.52854</v>
      </c>
      <c r="F825" s="26" t="n">
        <v>0.0700001566692392</v>
      </c>
    </row>
    <row r="826" customFormat="false" ht="15" hidden="false" customHeight="false" outlineLevel="0" collapsed="false">
      <c r="A826" s="17" t="n">
        <v>82108</v>
      </c>
      <c r="B826" s="17" t="s">
        <v>8128</v>
      </c>
      <c r="C826" s="23" t="n">
        <f aca="false">VLOOKUP(Tabla2[[#This Row],[Codigo]],Tabla1[[Codigo]:[Mejor Precio Neto]],4,0)</f>
        <v>881.40682</v>
      </c>
      <c r="D826" s="24" t="str">
        <f aca="false">VLOOKUP(Tabla2[[#This Row],[Codigo]],Tabla1[[Codigo]:[Tipo]],6,0)</f>
        <v>B</v>
      </c>
      <c r="E826" s="25" t="n">
        <f aca="false">IFERROR(Tabla2[[#This Row],[Precio de Cliente neto]]/(1+Tabla2[[#This Row],[Variacion]]),"-")</f>
        <v>823.7446</v>
      </c>
      <c r="F826" s="26" t="n">
        <v>0.0700001189689132</v>
      </c>
    </row>
    <row r="827" customFormat="false" ht="15" hidden="false" customHeight="false" outlineLevel="0" collapsed="false">
      <c r="A827" s="17" t="n">
        <v>8105</v>
      </c>
      <c r="B827" s="17" t="s">
        <v>2342</v>
      </c>
      <c r="C827" s="23" t="n">
        <f aca="false">VLOOKUP(Tabla2[[#This Row],[Codigo]],Tabla1[[Codigo]:[Mejor Precio Neto]],4,0)</f>
        <v>38.07482</v>
      </c>
      <c r="D827" s="24" t="str">
        <f aca="false">VLOOKUP(Tabla2[[#This Row],[Codigo]],Tabla1[[Codigo]:[Tipo]],6,0)</f>
        <v>B</v>
      </c>
      <c r="E827" s="25" t="n">
        <f aca="false">IFERROR(Tabla2[[#This Row],[Precio de Cliente neto]]/(1+Tabla2[[#This Row],[Variacion]]),"-")</f>
        <v>35.58394</v>
      </c>
      <c r="F827" s="26" t="n">
        <v>0.0700001180307746</v>
      </c>
    </row>
    <row r="828" customFormat="false" ht="15" hidden="false" customHeight="false" outlineLevel="0" collapsed="false">
      <c r="A828" s="17" t="n">
        <v>82110</v>
      </c>
      <c r="B828" s="17" t="s">
        <v>8130</v>
      </c>
      <c r="C828" s="23" t="n">
        <f aca="false">VLOOKUP(Tabla2[[#This Row],[Codigo]],Tabla1[[Codigo]:[Mejor Precio Neto]],4,0)</f>
        <v>82.99228</v>
      </c>
      <c r="D828" s="24" t="str">
        <f aca="false">VLOOKUP(Tabla2[[#This Row],[Codigo]],Tabla1[[Codigo]:[Tipo]],6,0)</f>
        <v>B</v>
      </c>
      <c r="E828" s="25" t="n">
        <f aca="false">IFERROR(Tabla2[[#This Row],[Precio de Cliente neto]]/(1+Tabla2[[#This Row],[Variacion]]),"-")</f>
        <v>77.56287</v>
      </c>
      <c r="F828" s="26" t="n">
        <v>0.0700001173241784</v>
      </c>
    </row>
    <row r="829" customFormat="false" ht="15" hidden="false" customHeight="false" outlineLevel="0" collapsed="false">
      <c r="A829" s="17" t="n">
        <v>20124</v>
      </c>
      <c r="B829" s="17" t="s">
        <v>4713</v>
      </c>
      <c r="C829" s="23" t="n">
        <f aca="false">VLOOKUP(Tabla2[[#This Row],[Codigo]],Tabla1[[Codigo]:[Mejor Precio Neto]],4,0)</f>
        <v>405.15916</v>
      </c>
      <c r="D829" s="24" t="str">
        <f aca="false">VLOOKUP(Tabla2[[#This Row],[Codigo]],Tabla1[[Codigo]:[Tipo]],6,0)</f>
        <v>B</v>
      </c>
      <c r="E829" s="25" t="n">
        <f aca="false">IFERROR(Tabla2[[#This Row],[Precio de Cliente neto]]/(1+Tabla2[[#This Row],[Variacion]]),"-")</f>
        <v>378.65338</v>
      </c>
      <c r="F829" s="26" t="n">
        <v>0.0700001146166978</v>
      </c>
    </row>
    <row r="830" customFormat="false" ht="15" hidden="false" customHeight="false" outlineLevel="0" collapsed="false">
      <c r="A830" s="17" t="n">
        <v>6900</v>
      </c>
      <c r="B830" s="17" t="s">
        <v>1945</v>
      </c>
      <c r="C830" s="23" t="n">
        <f aca="false">VLOOKUP(Tabla2[[#This Row],[Codigo]],Tabla1[[Codigo]:[Mejor Precio Neto]],4,0)</f>
        <v>901.21584</v>
      </c>
      <c r="D830" s="24" t="str">
        <f aca="false">VLOOKUP(Tabla2[[#This Row],[Codigo]],Tabla1[[Codigo]:[Tipo]],6,0)</f>
        <v>B</v>
      </c>
      <c r="E830" s="25" t="n">
        <f aca="false">IFERROR(Tabla2[[#This Row],[Precio de Cliente neto]]/(1+Tabla2[[#This Row],[Variacion]]),"-")</f>
        <v>842.25771</v>
      </c>
      <c r="F830" s="26" t="n">
        <v>0.0700001072118412</v>
      </c>
    </row>
    <row r="831" customFormat="false" ht="15" hidden="false" customHeight="false" outlineLevel="0" collapsed="false">
      <c r="A831" s="17" t="n">
        <v>9801</v>
      </c>
      <c r="B831" s="17" t="s">
        <v>3446</v>
      </c>
      <c r="C831" s="23" t="n">
        <f aca="false">VLOOKUP(Tabla2[[#This Row],[Codigo]],Tabla1[[Codigo]:[Mejor Precio Neto]],4,0)</f>
        <v>381.41166</v>
      </c>
      <c r="D831" s="24" t="str">
        <f aca="false">VLOOKUP(Tabla2[[#This Row],[Codigo]],Tabla1[[Codigo]:[Tipo]],6,0)</f>
        <v>B</v>
      </c>
      <c r="E831" s="25" t="n">
        <f aca="false">IFERROR(Tabla2[[#This Row],[Precio de Cliente neto]]/(1+Tabla2[[#This Row],[Variacion]]),"-")</f>
        <v>356.45946</v>
      </c>
      <c r="F831" s="26" t="n">
        <v>0.0700001060429143</v>
      </c>
    </row>
    <row r="832" customFormat="false" ht="15" hidden="false" customHeight="false" outlineLevel="0" collapsed="false">
      <c r="A832" s="17" t="n">
        <v>9803</v>
      </c>
      <c r="B832" s="17" t="s">
        <v>3448</v>
      </c>
      <c r="C832" s="23" t="n">
        <f aca="false">VLOOKUP(Tabla2[[#This Row],[Codigo]],Tabla1[[Codigo]:[Mejor Precio Neto]],4,0)</f>
        <v>270.088</v>
      </c>
      <c r="D832" s="24" t="str">
        <f aca="false">VLOOKUP(Tabla2[[#This Row],[Codigo]],Tabla1[[Codigo]:[Tipo]],6,0)</f>
        <v>B</v>
      </c>
      <c r="E832" s="25" t="n">
        <f aca="false">IFERROR(Tabla2[[#This Row],[Precio de Cliente neto]]/(1+Tabla2[[#This Row],[Variacion]]),"-")</f>
        <v>252.41867</v>
      </c>
      <c r="F832" s="26" t="n">
        <v>0.0700000915146253</v>
      </c>
    </row>
    <row r="833" customFormat="false" ht="15" hidden="false" customHeight="false" outlineLevel="0" collapsed="false">
      <c r="A833" s="17" t="n">
        <v>20121</v>
      </c>
      <c r="B833" s="17" t="s">
        <v>4710</v>
      </c>
      <c r="C833" s="23" t="n">
        <f aca="false">VLOOKUP(Tabla2[[#This Row],[Codigo]],Tabla1[[Codigo]:[Mejor Precio Neto]],4,0)</f>
        <v>1699.93068</v>
      </c>
      <c r="D833" s="24" t="str">
        <f aca="false">VLOOKUP(Tabla2[[#This Row],[Codigo]],Tabla1[[Codigo]:[Tipo]],6,0)</f>
        <v>B</v>
      </c>
      <c r="E833" s="25" t="n">
        <f aca="false">IFERROR(Tabla2[[#This Row],[Precio de Cliente neto]]/(1+Tabla2[[#This Row],[Variacion]]),"-")</f>
        <v>1588.72014</v>
      </c>
      <c r="F833" s="26" t="n">
        <v>0.07000008195276</v>
      </c>
    </row>
    <row r="834" customFormat="false" ht="15" hidden="false" customHeight="false" outlineLevel="0" collapsed="false">
      <c r="A834" s="17" t="n">
        <v>8132</v>
      </c>
      <c r="B834" s="17" t="s">
        <v>2361</v>
      </c>
      <c r="C834" s="23" t="n">
        <f aca="false">VLOOKUP(Tabla2[[#This Row],[Codigo]],Tabla1[[Codigo]:[Mejor Precio Neto]],4,0)</f>
        <v>893.38165</v>
      </c>
      <c r="D834" s="24" t="str">
        <f aca="false">VLOOKUP(Tabla2[[#This Row],[Codigo]],Tabla1[[Codigo]:[Tipo]],6,0)</f>
        <v>B</v>
      </c>
      <c r="E834" s="25" t="n">
        <f aca="false">IFERROR(Tabla2[[#This Row],[Precio de Cliente neto]]/(1+Tabla2[[#This Row],[Variacion]]),"-")</f>
        <v>834.93606</v>
      </c>
      <c r="F834" s="26" t="n">
        <v>0.0700000788084298</v>
      </c>
    </row>
    <row r="835" customFormat="false" ht="15" hidden="false" customHeight="false" outlineLevel="0" collapsed="false">
      <c r="A835" s="17" t="n">
        <v>20119</v>
      </c>
      <c r="B835" s="17" t="s">
        <v>4708</v>
      </c>
      <c r="C835" s="23" t="n">
        <f aca="false">VLOOKUP(Tabla2[[#This Row],[Codigo]],Tabla1[[Codigo]:[Mejor Precio Neto]],4,0)</f>
        <v>583.30454</v>
      </c>
      <c r="D835" s="24" t="str">
        <f aca="false">VLOOKUP(Tabla2[[#This Row],[Codigo]],Tabla1[[Codigo]:[Tipo]],6,0)</f>
        <v>B</v>
      </c>
      <c r="E835" s="25" t="n">
        <f aca="false">IFERROR(Tabla2[[#This Row],[Precio de Cliente neto]]/(1+Tabla2[[#This Row],[Variacion]]),"-")</f>
        <v>545.14439</v>
      </c>
      <c r="F835" s="26" t="n">
        <v>0.070000078327872</v>
      </c>
    </row>
    <row r="836" customFormat="false" ht="15" hidden="false" customHeight="false" outlineLevel="0" collapsed="false">
      <c r="A836" s="17" t="n">
        <v>3833</v>
      </c>
      <c r="B836" s="17" t="s">
        <v>1352</v>
      </c>
      <c r="C836" s="23" t="n">
        <f aca="false">VLOOKUP(Tabla2[[#This Row],[Codigo]],Tabla1[[Codigo]:[Mejor Precio Neto]],4,0)</f>
        <v>978.87671</v>
      </c>
      <c r="D836" s="24" t="str">
        <f aca="false">VLOOKUP(Tabla2[[#This Row],[Codigo]],Tabla1[[Codigo]:[Tipo]],6,0)</f>
        <v>B</v>
      </c>
      <c r="E836" s="25" t="n">
        <f aca="false">IFERROR(Tabla2[[#This Row],[Precio de Cliente neto]]/(1+Tabla2[[#This Row],[Variacion]]),"-")</f>
        <v>914.83798</v>
      </c>
      <c r="F836" s="26" t="n">
        <v>0.0700000780466066</v>
      </c>
    </row>
    <row r="837" customFormat="false" ht="15" hidden="false" customHeight="false" outlineLevel="0" collapsed="false">
      <c r="A837" s="17" t="n">
        <v>3155</v>
      </c>
      <c r="B837" s="17" t="s">
        <v>1038</v>
      </c>
      <c r="C837" s="23" t="n">
        <f aca="false">VLOOKUP(Tabla2[[#This Row],[Codigo]],Tabla1[[Codigo]:[Mejor Precio Neto]],4,0)</f>
        <v>276.86757</v>
      </c>
      <c r="D837" s="24" t="str">
        <f aca="false">VLOOKUP(Tabla2[[#This Row],[Codigo]],Tabla1[[Codigo]:[Tipo]],6,0)</f>
        <v>B</v>
      </c>
      <c r="E837" s="25" t="n">
        <f aca="false">IFERROR(Tabla2[[#This Row],[Precio de Cliente neto]]/(1+Tabla2[[#This Row],[Variacion]]),"-")</f>
        <v>258.75472</v>
      </c>
      <c r="F837" s="26" t="n">
        <v>0.0700000757474104</v>
      </c>
    </row>
    <row r="838" customFormat="false" ht="15" hidden="false" customHeight="false" outlineLevel="0" collapsed="false">
      <c r="A838" s="17" t="n">
        <v>3156</v>
      </c>
      <c r="B838" s="17" t="s">
        <v>1039</v>
      </c>
      <c r="C838" s="23" t="n">
        <f aca="false">VLOOKUP(Tabla2[[#This Row],[Codigo]],Tabla1[[Codigo]:[Mejor Precio Neto]],4,0)</f>
        <v>276.86757</v>
      </c>
      <c r="D838" s="24" t="str">
        <f aca="false">VLOOKUP(Tabla2[[#This Row],[Codigo]],Tabla1[[Codigo]:[Tipo]],6,0)</f>
        <v>B</v>
      </c>
      <c r="E838" s="25" t="n">
        <f aca="false">IFERROR(Tabla2[[#This Row],[Precio de Cliente neto]]/(1+Tabla2[[#This Row],[Variacion]]),"-")</f>
        <v>258.75472</v>
      </c>
      <c r="F838" s="26" t="n">
        <v>0.0700000757474104</v>
      </c>
    </row>
    <row r="839" customFormat="false" ht="15" hidden="false" customHeight="false" outlineLevel="0" collapsed="false">
      <c r="A839" s="17" t="n">
        <v>82086</v>
      </c>
      <c r="B839" s="17" t="s">
        <v>8108</v>
      </c>
      <c r="C839" s="23" t="n">
        <f aca="false">VLOOKUP(Tabla2[[#This Row],[Codigo]],Tabla1[[Codigo]:[Mejor Precio Neto]],4,0)</f>
        <v>688.9274</v>
      </c>
      <c r="D839" s="24" t="str">
        <f aca="false">VLOOKUP(Tabla2[[#This Row],[Codigo]],Tabla1[[Codigo]:[Tipo]],6,0)</f>
        <v>B</v>
      </c>
      <c r="E839" s="25" t="n">
        <f aca="false">IFERROR(Tabla2[[#This Row],[Precio de Cliente neto]]/(1+Tabla2[[#This Row],[Variacion]]),"-")</f>
        <v>643.85734</v>
      </c>
      <c r="F839" s="26" t="n">
        <v>0.0700000717550258</v>
      </c>
    </row>
    <row r="840" customFormat="false" ht="15" hidden="false" customHeight="false" outlineLevel="0" collapsed="false">
      <c r="A840" s="17" t="n">
        <v>3141</v>
      </c>
      <c r="B840" s="17" t="s">
        <v>1027</v>
      </c>
      <c r="C840" s="23" t="n">
        <f aca="false">VLOOKUP(Tabla2[[#This Row],[Codigo]],Tabla1[[Codigo]:[Mejor Precio Neto]],4,0)</f>
        <v>843.87506</v>
      </c>
      <c r="D840" s="24" t="str">
        <f aca="false">VLOOKUP(Tabla2[[#This Row],[Codigo]],Tabla1[[Codigo]:[Tipo]],6,0)</f>
        <v>B</v>
      </c>
      <c r="E840" s="25" t="n">
        <f aca="false">IFERROR(Tabla2[[#This Row],[Precio de Cliente neto]]/(1+Tabla2[[#This Row],[Variacion]]),"-")</f>
        <v>788.66823</v>
      </c>
      <c r="F840" s="26" t="n">
        <v>0.0700000683430599</v>
      </c>
    </row>
    <row r="841" customFormat="false" ht="15" hidden="false" customHeight="false" outlineLevel="0" collapsed="false">
      <c r="A841" s="17" t="n">
        <v>20110</v>
      </c>
      <c r="B841" s="17" t="s">
        <v>4699</v>
      </c>
      <c r="C841" s="23" t="n">
        <f aca="false">VLOOKUP(Tabla2[[#This Row],[Codigo]],Tabla1[[Codigo]:[Mejor Precio Neto]],4,0)</f>
        <v>1028.02406</v>
      </c>
      <c r="D841" s="24" t="str">
        <f aca="false">VLOOKUP(Tabla2[[#This Row],[Codigo]],Tabla1[[Codigo]:[Tipo]],6,0)</f>
        <v>B</v>
      </c>
      <c r="E841" s="25" t="n">
        <f aca="false">IFERROR(Tabla2[[#This Row],[Precio de Cliente neto]]/(1+Tabla2[[#This Row],[Variacion]]),"-")</f>
        <v>960.77009</v>
      </c>
      <c r="F841" s="26" t="n">
        <v>0.0700000663009814</v>
      </c>
    </row>
    <row r="842" customFormat="false" ht="15" hidden="false" customHeight="false" outlineLevel="0" collapsed="false">
      <c r="A842" s="17" t="n">
        <v>20112</v>
      </c>
      <c r="B842" s="17" t="s">
        <v>4701</v>
      </c>
      <c r="C842" s="23" t="n">
        <f aca="false">VLOOKUP(Tabla2[[#This Row],[Codigo]],Tabla1[[Codigo]:[Mejor Precio Neto]],4,0)</f>
        <v>1028.02406</v>
      </c>
      <c r="D842" s="24" t="str">
        <f aca="false">VLOOKUP(Tabla2[[#This Row],[Codigo]],Tabla1[[Codigo]:[Tipo]],6,0)</f>
        <v>B</v>
      </c>
      <c r="E842" s="25" t="n">
        <f aca="false">IFERROR(Tabla2[[#This Row],[Precio de Cliente neto]]/(1+Tabla2[[#This Row],[Variacion]]),"-")</f>
        <v>960.77009</v>
      </c>
      <c r="F842" s="26" t="n">
        <v>0.0700000663009814</v>
      </c>
    </row>
    <row r="843" customFormat="false" ht="15" hidden="false" customHeight="false" outlineLevel="0" collapsed="false">
      <c r="A843" s="17" t="n">
        <v>82098</v>
      </c>
      <c r="B843" s="17" t="s">
        <v>8120</v>
      </c>
      <c r="C843" s="23" t="n">
        <f aca="false">VLOOKUP(Tabla2[[#This Row],[Codigo]],Tabla1[[Codigo]:[Mejor Precio Neto]],4,0)</f>
        <v>243.23971</v>
      </c>
      <c r="D843" s="24" t="str">
        <f aca="false">VLOOKUP(Tabla2[[#This Row],[Codigo]],Tabla1[[Codigo]:[Tipo]],6,0)</f>
        <v>B</v>
      </c>
      <c r="E843" s="25" t="n">
        <f aca="false">IFERROR(Tabla2[[#This Row],[Precio de Cliente neto]]/(1+Tabla2[[#This Row],[Variacion]]),"-")</f>
        <v>227.32682</v>
      </c>
      <c r="F843" s="26" t="n">
        <v>0.0700000554268081</v>
      </c>
    </row>
    <row r="844" customFormat="false" ht="15" hidden="false" customHeight="false" outlineLevel="0" collapsed="false">
      <c r="A844" s="17" t="n">
        <v>3154</v>
      </c>
      <c r="B844" s="17" t="s">
        <v>1037</v>
      </c>
      <c r="C844" s="23" t="n">
        <f aca="false">VLOOKUP(Tabla2[[#This Row],[Codigo]],Tabla1[[Codigo]:[Mejor Precio Neto]],4,0)</f>
        <v>671.80974</v>
      </c>
      <c r="D844" s="24" t="str">
        <f aca="false">VLOOKUP(Tabla2[[#This Row],[Codigo]],Tabla1[[Codigo]:[Tipo]],6,0)</f>
        <v>B</v>
      </c>
      <c r="E844" s="25" t="n">
        <f aca="false">IFERROR(Tabla2[[#This Row],[Precio de Cliente neto]]/(1+Tabla2[[#This Row],[Variacion]]),"-")</f>
        <v>627.85954</v>
      </c>
      <c r="F844" s="26" t="n">
        <v>0.070000051285356</v>
      </c>
    </row>
    <row r="845" customFormat="false" ht="15" hidden="false" customHeight="false" outlineLevel="0" collapsed="false">
      <c r="A845" s="17" t="n">
        <v>9805</v>
      </c>
      <c r="B845" s="17" t="s">
        <v>3450</v>
      </c>
      <c r="C845" s="23" t="n">
        <f aca="false">VLOOKUP(Tabla2[[#This Row],[Codigo]],Tabla1[[Codigo]:[Mejor Precio Neto]],4,0)</f>
        <v>1666.15792</v>
      </c>
      <c r="D845" s="24" t="str">
        <f aca="false">VLOOKUP(Tabla2[[#This Row],[Codigo]],Tabla1[[Codigo]:[Tipo]],6,0)</f>
        <v>B</v>
      </c>
      <c r="E845" s="25" t="n">
        <f aca="false">IFERROR(Tabla2[[#This Row],[Precio de Cliente neto]]/(1+Tabla2[[#This Row],[Variacion]]),"-")</f>
        <v>1557.15686</v>
      </c>
      <c r="F845" s="26" t="n">
        <v>0.0700000512472458</v>
      </c>
    </row>
    <row r="846" customFormat="false" ht="15" hidden="false" customHeight="false" outlineLevel="0" collapsed="false">
      <c r="A846" s="17" t="n">
        <v>20116</v>
      </c>
      <c r="B846" s="17" t="s">
        <v>4705</v>
      </c>
      <c r="C846" s="23" t="n">
        <f aca="false">VLOOKUP(Tabla2[[#This Row],[Codigo]],Tabla1[[Codigo]:[Mejor Precio Neto]],4,0)</f>
        <v>667.52441</v>
      </c>
      <c r="D846" s="24" t="str">
        <f aca="false">VLOOKUP(Tabla2[[#This Row],[Codigo]],Tabla1[[Codigo]:[Tipo]],6,0)</f>
        <v>B</v>
      </c>
      <c r="E846" s="25" t="n">
        <f aca="false">IFERROR(Tabla2[[#This Row],[Precio de Cliente neto]]/(1+Tabla2[[#This Row],[Variacion]]),"-")</f>
        <v>623.85456</v>
      </c>
      <c r="F846" s="26" t="n">
        <v>0.0700000493704815</v>
      </c>
    </row>
    <row r="847" customFormat="false" ht="15" hidden="false" customHeight="false" outlineLevel="0" collapsed="false">
      <c r="A847" s="17" t="n">
        <v>3044</v>
      </c>
      <c r="B847" s="17" t="s">
        <v>934</v>
      </c>
      <c r="C847" s="23" t="n">
        <f aca="false">VLOOKUP(Tabla2[[#This Row],[Codigo]],Tabla1[[Codigo]:[Mejor Precio Neto]],4,0)</f>
        <v>33.66111</v>
      </c>
      <c r="D847" s="24" t="str">
        <f aca="false">VLOOKUP(Tabla2[[#This Row],[Codigo]],Tabla1[[Codigo]:[Tipo]],6,0)</f>
        <v>B</v>
      </c>
      <c r="E847" s="25" t="n">
        <f aca="false">IFERROR(Tabla2[[#This Row],[Precio de Cliente neto]]/(1+Tabla2[[#This Row],[Variacion]]),"-")</f>
        <v>31.45898</v>
      </c>
      <c r="F847" s="26" t="n">
        <v>0.0700000445023965</v>
      </c>
    </row>
    <row r="848" customFormat="false" ht="15" hidden="false" customHeight="false" outlineLevel="0" collapsed="false">
      <c r="A848" s="17" t="n">
        <v>8076</v>
      </c>
      <c r="B848" s="17" t="s">
        <v>2324</v>
      </c>
      <c r="C848" s="23" t="n">
        <f aca="false">VLOOKUP(Tabla2[[#This Row],[Codigo]],Tabla1[[Codigo]:[Mejor Precio Neto]],4,0)</f>
        <v>615.50755</v>
      </c>
      <c r="D848" s="24" t="str">
        <f aca="false">VLOOKUP(Tabla2[[#This Row],[Codigo]],Tabla1[[Codigo]:[Tipo]],6,0)</f>
        <v>B</v>
      </c>
      <c r="E848" s="25" t="n">
        <f aca="false">IFERROR(Tabla2[[#This Row],[Precio de Cliente neto]]/(1+Tabla2[[#This Row],[Variacion]]),"-")</f>
        <v>575.24068</v>
      </c>
      <c r="F848" s="26" t="n">
        <v>0.0700000389402224</v>
      </c>
    </row>
    <row r="849" customFormat="false" ht="15" hidden="false" customHeight="false" outlineLevel="0" collapsed="false">
      <c r="A849" s="17" t="n">
        <v>8121</v>
      </c>
      <c r="B849" s="17" t="s">
        <v>2351</v>
      </c>
      <c r="C849" s="23" t="n">
        <f aca="false">VLOOKUP(Tabla2[[#This Row],[Codigo]],Tabla1[[Codigo]:[Mejor Precio Neto]],4,0)</f>
        <v>443.49767</v>
      </c>
      <c r="D849" s="24" t="str">
        <f aca="false">VLOOKUP(Tabla2[[#This Row],[Codigo]],Tabla1[[Codigo]:[Tipo]],6,0)</f>
        <v>B</v>
      </c>
      <c r="E849" s="25" t="n">
        <f aca="false">IFERROR(Tabla2[[#This Row],[Precio de Cliente neto]]/(1+Tabla2[[#This Row],[Variacion]]),"-")</f>
        <v>414.48379</v>
      </c>
      <c r="F849" s="26" t="n">
        <v>0.0700000354658019</v>
      </c>
    </row>
    <row r="850" customFormat="false" ht="15" hidden="false" customHeight="false" outlineLevel="0" collapsed="false">
      <c r="A850" s="17" t="n">
        <v>3091</v>
      </c>
      <c r="B850" s="17" t="s">
        <v>981</v>
      </c>
      <c r="C850" s="23" t="n">
        <f aca="false">VLOOKUP(Tabla2[[#This Row],[Codigo]],Tabla1[[Codigo]:[Mejor Precio Neto]],4,0)</f>
        <v>626.71798</v>
      </c>
      <c r="D850" s="24" t="str">
        <f aca="false">VLOOKUP(Tabla2[[#This Row],[Codigo]],Tabla1[[Codigo]:[Tipo]],6,0)</f>
        <v>B</v>
      </c>
      <c r="E850" s="25" t="n">
        <f aca="false">IFERROR(Tabla2[[#This Row],[Precio de Cliente neto]]/(1+Tabla2[[#This Row],[Variacion]]),"-")</f>
        <v>585.71772</v>
      </c>
      <c r="F850" s="26" t="n">
        <v>0.0700000334632185</v>
      </c>
    </row>
    <row r="851" customFormat="false" ht="15" hidden="false" customHeight="false" outlineLevel="0" collapsed="false">
      <c r="A851" s="17" t="n">
        <v>8139</v>
      </c>
      <c r="B851" s="17" t="s">
        <v>2368</v>
      </c>
      <c r="C851" s="23" t="n">
        <f aca="false">VLOOKUP(Tabla2[[#This Row],[Codigo]],Tabla1[[Codigo]:[Mejor Precio Neto]],4,0)</f>
        <v>3430.51198</v>
      </c>
      <c r="D851" s="24" t="str">
        <f aca="false">VLOOKUP(Tabla2[[#This Row],[Codigo]],Tabla1[[Codigo]:[Tipo]],6,0)</f>
        <v>B</v>
      </c>
      <c r="E851" s="25" t="n">
        <f aca="false">IFERROR(Tabla2[[#This Row],[Precio de Cliente neto]]/(1+Tabla2[[#This Row],[Variacion]]),"-")</f>
        <v>3206.08589</v>
      </c>
      <c r="F851" s="26" t="n">
        <v>0.0700000242351586</v>
      </c>
    </row>
    <row r="852" customFormat="false" ht="15" hidden="false" customHeight="false" outlineLevel="0" collapsed="false">
      <c r="A852" s="17" t="n">
        <v>8910</v>
      </c>
      <c r="B852" s="17" t="s">
        <v>2897</v>
      </c>
      <c r="C852" s="23" t="n">
        <f aca="false">VLOOKUP(Tabla2[[#This Row],[Codigo]],Tabla1[[Codigo]:[Mejor Precio Neto]],4,0)</f>
        <v>957.04196</v>
      </c>
      <c r="D852" s="24" t="str">
        <f aca="false">VLOOKUP(Tabla2[[#This Row],[Codigo]],Tabla1[[Codigo]:[Tipo]],6,0)</f>
        <v>B</v>
      </c>
      <c r="E852" s="25" t="n">
        <f aca="false">IFERROR(Tabla2[[#This Row],[Precio de Cliente neto]]/(1+Tabla2[[#This Row],[Variacion]]),"-")</f>
        <v>894.43172</v>
      </c>
      <c r="F852" s="26" t="n">
        <v>0.0700000219133552</v>
      </c>
    </row>
    <row r="853" customFormat="false" ht="15" hidden="false" customHeight="false" outlineLevel="0" collapsed="false">
      <c r="A853" s="17" t="n">
        <v>8168</v>
      </c>
      <c r="B853" s="17" t="s">
        <v>2396</v>
      </c>
      <c r="C853" s="23" t="n">
        <f aca="false">VLOOKUP(Tabla2[[#This Row],[Codigo]],Tabla1[[Codigo]:[Mejor Precio Neto]],4,0)</f>
        <v>954.56298</v>
      </c>
      <c r="D853" s="24" t="str">
        <f aca="false">VLOOKUP(Tabla2[[#This Row],[Codigo]],Tabla1[[Codigo]:[Tipo]],6,0)</f>
        <v>B</v>
      </c>
      <c r="E853" s="25" t="n">
        <f aca="false">IFERROR(Tabla2[[#This Row],[Precio de Cliente neto]]/(1+Tabla2[[#This Row],[Variacion]]),"-")</f>
        <v>892.11493</v>
      </c>
      <c r="F853" s="26" t="n">
        <v>0.0700000054925658</v>
      </c>
    </row>
    <row r="854" customFormat="false" ht="15" hidden="false" customHeight="false" outlineLevel="0" collapsed="false">
      <c r="A854" s="17" t="n">
        <v>82111</v>
      </c>
      <c r="B854" s="17" t="s">
        <v>8131</v>
      </c>
      <c r="C854" s="23" t="n">
        <f aca="false">VLOOKUP(Tabla2[[#This Row],[Codigo]],Tabla1[[Codigo]:[Mejor Precio Neto]],4,0)</f>
        <v>1085.87661</v>
      </c>
      <c r="D854" s="24" t="str">
        <f aca="false">VLOOKUP(Tabla2[[#This Row],[Codigo]],Tabla1[[Codigo]:[Tipo]],6,0)</f>
        <v>B</v>
      </c>
      <c r="E854" s="25" t="n">
        <f aca="false">IFERROR(Tabla2[[#This Row],[Precio de Cliente neto]]/(1+Tabla2[[#This Row],[Variacion]]),"-")</f>
        <v>1014.83795</v>
      </c>
      <c r="F854" s="26" t="n">
        <v>0.0700000034488266</v>
      </c>
    </row>
    <row r="855" customFormat="false" ht="15" hidden="false" customHeight="false" outlineLevel="0" collapsed="false">
      <c r="A855" s="17" t="n">
        <v>8078</v>
      </c>
      <c r="B855" s="17" t="s">
        <v>2326</v>
      </c>
      <c r="C855" s="23" t="n">
        <f aca="false">VLOOKUP(Tabla2[[#This Row],[Codigo]],Tabla1[[Codigo]:[Mejor Precio Neto]],4,0)</f>
        <v>452.21841</v>
      </c>
      <c r="D855" s="24" t="str">
        <f aca="false">VLOOKUP(Tabla2[[#This Row],[Codigo]],Tabla1[[Codigo]:[Tipo]],6,0)</f>
        <v>B</v>
      </c>
      <c r="E855" s="25" t="n">
        <f aca="false">IFERROR(Tabla2[[#This Row],[Precio de Cliente neto]]/(1+Tabla2[[#This Row],[Variacion]]),"-")</f>
        <v>422.63403</v>
      </c>
      <c r="F855" s="26" t="n">
        <v>0.0699999950311621</v>
      </c>
    </row>
    <row r="856" customFormat="false" ht="15" hidden="false" customHeight="false" outlineLevel="0" collapsed="false">
      <c r="A856" s="17" t="n">
        <v>20114</v>
      </c>
      <c r="B856" s="17" t="s">
        <v>4703</v>
      </c>
      <c r="C856" s="23" t="n">
        <f aca="false">VLOOKUP(Tabla2[[#This Row],[Codigo]],Tabla1[[Codigo]:[Mejor Precio Neto]],4,0)</f>
        <v>1112.73925</v>
      </c>
      <c r="D856" s="24" t="str">
        <f aca="false">VLOOKUP(Tabla2[[#This Row],[Codigo]],Tabla1[[Codigo]:[Tipo]],6,0)</f>
        <v>B</v>
      </c>
      <c r="E856" s="25" t="n">
        <f aca="false">IFERROR(Tabla2[[#This Row],[Precio de Cliente neto]]/(1+Tabla2[[#This Row],[Variacion]]),"-")</f>
        <v>1039.94324</v>
      </c>
      <c r="F856" s="26" t="n">
        <v>0.0699999838452723</v>
      </c>
    </row>
    <row r="857" customFormat="false" ht="15" hidden="false" customHeight="false" outlineLevel="0" collapsed="false">
      <c r="A857" s="17" t="n">
        <v>3529</v>
      </c>
      <c r="B857" s="17" t="s">
        <v>1228</v>
      </c>
      <c r="C857" s="23" t="n">
        <f aca="false">VLOOKUP(Tabla2[[#This Row],[Codigo]],Tabla1[[Codigo]:[Mejor Precio Neto]],4,0)</f>
        <v>1420.88765</v>
      </c>
      <c r="D857" s="24" t="str">
        <f aca="false">VLOOKUP(Tabla2[[#This Row],[Codigo]],Tabla1[[Codigo]:[Tipo]],6,0)</f>
        <v>B</v>
      </c>
      <c r="E857" s="25" t="n">
        <f aca="false">IFERROR(Tabla2[[#This Row],[Precio de Cliente neto]]/(1+Tabla2[[#This Row],[Variacion]]),"-")</f>
        <v>1327.93241</v>
      </c>
      <c r="F857" s="26" t="n">
        <v>0.0699999783874543</v>
      </c>
    </row>
    <row r="858" customFormat="false" ht="15" hidden="false" customHeight="false" outlineLevel="0" collapsed="false">
      <c r="A858" s="17" t="n">
        <v>5553</v>
      </c>
      <c r="B858" s="17" t="s">
        <v>1612</v>
      </c>
      <c r="C858" s="23" t="n">
        <f aca="false">VLOOKUP(Tabla2[[#This Row],[Codigo]],Tabla1[[Codigo]:[Mejor Precio Neto]],4,0)</f>
        <v>1015.53732</v>
      </c>
      <c r="D858" s="24" t="str">
        <f aca="false">VLOOKUP(Tabla2[[#This Row],[Codigo]],Tabla1[[Codigo]:[Tipo]],6,0)</f>
        <v>B</v>
      </c>
      <c r="E858" s="25" t="n">
        <f aca="false">IFERROR(Tabla2[[#This Row],[Precio de Cliente neto]]/(1+Tabla2[[#This Row],[Variacion]]),"-")</f>
        <v>949.10032</v>
      </c>
      <c r="F858" s="26" t="n">
        <v>0.0699999763987014</v>
      </c>
    </row>
    <row r="859" customFormat="false" ht="15" hidden="false" customHeight="false" outlineLevel="0" collapsed="false">
      <c r="A859" s="17" t="n">
        <v>8162</v>
      </c>
      <c r="B859" s="17" t="s">
        <v>2390</v>
      </c>
      <c r="C859" s="23" t="n">
        <f aca="false">VLOOKUP(Tabla2[[#This Row],[Codigo]],Tabla1[[Codigo]:[Mejor Precio Neto]],4,0)</f>
        <v>611.94497</v>
      </c>
      <c r="D859" s="24" t="str">
        <f aca="false">VLOOKUP(Tabla2[[#This Row],[Codigo]],Tabla1[[Codigo]:[Tipo]],6,0)</f>
        <v>B</v>
      </c>
      <c r="E859" s="25" t="n">
        <f aca="false">IFERROR(Tabla2[[#This Row],[Precio de Cliente neto]]/(1+Tabla2[[#This Row],[Variacion]]),"-")</f>
        <v>571.9112</v>
      </c>
      <c r="F859" s="26" t="n">
        <v>0.0699999755206753</v>
      </c>
    </row>
    <row r="860" customFormat="false" ht="15" hidden="false" customHeight="false" outlineLevel="0" collapsed="false">
      <c r="A860" s="17" t="n">
        <v>20122</v>
      </c>
      <c r="B860" s="17" t="s">
        <v>4711</v>
      </c>
      <c r="C860" s="23" t="n">
        <f aca="false">VLOOKUP(Tabla2[[#This Row],[Codigo]],Tabla1[[Codigo]:[Mejor Precio Neto]],4,0)</f>
        <v>704.93129</v>
      </c>
      <c r="D860" s="24" t="str">
        <f aca="false">VLOOKUP(Tabla2[[#This Row],[Codigo]],Tabla1[[Codigo]:[Tipo]],6,0)</f>
        <v>B</v>
      </c>
      <c r="E860" s="25" t="n">
        <f aca="false">IFERROR(Tabla2[[#This Row],[Precio de Cliente neto]]/(1+Tabla2[[#This Row],[Variacion]]),"-")</f>
        <v>658.81431</v>
      </c>
      <c r="F860" s="26" t="n">
        <v>0.069999967062039</v>
      </c>
    </row>
    <row r="861" customFormat="false" ht="15" hidden="false" customHeight="false" outlineLevel="0" collapsed="false">
      <c r="A861" s="17" t="n">
        <v>3597</v>
      </c>
      <c r="B861" s="17" t="s">
        <v>1259</v>
      </c>
      <c r="C861" s="23" t="n">
        <f aca="false">VLOOKUP(Tabla2[[#This Row],[Codigo]],Tabla1[[Codigo]:[Mejor Precio Neto]],4,0)</f>
        <v>100.46449</v>
      </c>
      <c r="D861" s="24" t="str">
        <f aca="false">VLOOKUP(Tabla2[[#This Row],[Codigo]],Tabla1[[Codigo]:[Tipo]],6,0)</f>
        <v>B</v>
      </c>
      <c r="E861" s="25" t="n">
        <f aca="false">IFERROR(Tabla2[[#This Row],[Precio de Cliente neto]]/(1+Tabla2[[#This Row],[Variacion]]),"-")</f>
        <v>93.89205</v>
      </c>
      <c r="F861" s="26" t="n">
        <v>0.0699999627231487</v>
      </c>
    </row>
    <row r="862" customFormat="false" ht="15" hidden="false" customHeight="false" outlineLevel="0" collapsed="false">
      <c r="A862" s="17" t="n">
        <v>20120</v>
      </c>
      <c r="B862" s="17" t="s">
        <v>4709</v>
      </c>
      <c r="C862" s="23" t="n">
        <f aca="false">VLOOKUP(Tabla2[[#This Row],[Codigo]],Tabla1[[Codigo]:[Mejor Precio Neto]],4,0)</f>
        <v>64.21716</v>
      </c>
      <c r="D862" s="24" t="str">
        <f aca="false">VLOOKUP(Tabla2[[#This Row],[Codigo]],Tabla1[[Codigo]:[Tipo]],6,0)</f>
        <v>B</v>
      </c>
      <c r="E862" s="25" t="n">
        <f aca="false">IFERROR(Tabla2[[#This Row],[Precio de Cliente neto]]/(1+Tabla2[[#This Row],[Variacion]]),"-")</f>
        <v>60.01604</v>
      </c>
      <c r="F862" s="26" t="n">
        <v>0.0699999533458056</v>
      </c>
    </row>
    <row r="863" customFormat="false" ht="15" hidden="false" customHeight="false" outlineLevel="0" collapsed="false">
      <c r="A863" s="17" t="n">
        <v>3610</v>
      </c>
      <c r="B863" s="17" t="s">
        <v>1269</v>
      </c>
      <c r="C863" s="23" t="n">
        <f aca="false">VLOOKUP(Tabla2[[#This Row],[Codigo]],Tabla1[[Codigo]:[Mejor Precio Neto]],4,0)</f>
        <v>156.39666</v>
      </c>
      <c r="D863" s="24" t="str">
        <f aca="false">VLOOKUP(Tabla2[[#This Row],[Codigo]],Tabla1[[Codigo]:[Tipo]],6,0)</f>
        <v>B</v>
      </c>
      <c r="E863" s="25" t="n">
        <f aca="false">IFERROR(Tabla2[[#This Row],[Precio de Cliente neto]]/(1+Tabla2[[#This Row],[Variacion]]),"-")</f>
        <v>146.16511</v>
      </c>
      <c r="F863" s="26" t="n">
        <v>0.0699999473198494</v>
      </c>
    </row>
    <row r="864" customFormat="false" ht="15" hidden="false" customHeight="false" outlineLevel="0" collapsed="false">
      <c r="A864" s="17" t="n">
        <v>9802</v>
      </c>
      <c r="B864" s="17" t="s">
        <v>3447</v>
      </c>
      <c r="C864" s="23" t="n">
        <f aca="false">VLOOKUP(Tabla2[[#This Row],[Codigo]],Tabla1[[Codigo]:[Mejor Precio Neto]],4,0)</f>
        <v>282.2876</v>
      </c>
      <c r="D864" s="24" t="str">
        <f aca="false">VLOOKUP(Tabla2[[#This Row],[Codigo]],Tabla1[[Codigo]:[Tipo]],6,0)</f>
        <v>B</v>
      </c>
      <c r="E864" s="25" t="n">
        <f aca="false">IFERROR(Tabla2[[#This Row],[Precio de Cliente neto]]/(1+Tabla2[[#This Row],[Variacion]]),"-")</f>
        <v>263.8202</v>
      </c>
      <c r="F864" s="26" t="n">
        <v>0.0699999469335553</v>
      </c>
    </row>
    <row r="865" customFormat="false" ht="15" hidden="false" customHeight="false" outlineLevel="0" collapsed="false">
      <c r="A865" s="17" t="n">
        <v>3832</v>
      </c>
      <c r="B865" s="17" t="s">
        <v>1351</v>
      </c>
      <c r="C865" s="23" t="n">
        <f aca="false">VLOOKUP(Tabla2[[#This Row],[Codigo]],Tabla1[[Codigo]:[Mejor Precio Neto]],4,0)</f>
        <v>830.93157</v>
      </c>
      <c r="D865" s="24" t="str">
        <f aca="false">VLOOKUP(Tabla2[[#This Row],[Codigo]],Tabla1[[Codigo]:[Tipo]],6,0)</f>
        <v>B</v>
      </c>
      <c r="E865" s="25" t="n">
        <f aca="false">IFERROR(Tabla2[[#This Row],[Precio de Cliente neto]]/(1+Tabla2[[#This Row],[Variacion]]),"-")</f>
        <v>776.5716</v>
      </c>
      <c r="F865" s="26" t="n">
        <v>0.0699999459161269</v>
      </c>
    </row>
    <row r="866" customFormat="false" ht="15" hidden="false" customHeight="false" outlineLevel="0" collapsed="false">
      <c r="A866" s="17" t="n">
        <v>82089</v>
      </c>
      <c r="B866" s="17" t="s">
        <v>8111</v>
      </c>
      <c r="C866" s="23" t="n">
        <f aca="false">VLOOKUP(Tabla2[[#This Row],[Codigo]],Tabla1[[Codigo]:[Mejor Precio Neto]],4,0)</f>
        <v>506.58013</v>
      </c>
      <c r="D866" s="24" t="str">
        <f aca="false">VLOOKUP(Tabla2[[#This Row],[Codigo]],Tabla1[[Codigo]:[Tipo]],6,0)</f>
        <v>B</v>
      </c>
      <c r="E866" s="25" t="n">
        <f aca="false">IFERROR(Tabla2[[#This Row],[Precio de Cliente neto]]/(1+Tabla2[[#This Row],[Variacion]]),"-")</f>
        <v>473.4394</v>
      </c>
      <c r="F866" s="26" t="n">
        <v>0.0699999408583232</v>
      </c>
    </row>
    <row r="867" customFormat="false" ht="15" hidden="false" customHeight="false" outlineLevel="0" collapsed="false">
      <c r="A867" s="17" t="n">
        <v>8385</v>
      </c>
      <c r="B867" s="17" t="s">
        <v>2516</v>
      </c>
      <c r="C867" s="23" t="n">
        <f aca="false">VLOOKUP(Tabla2[[#This Row],[Codigo]],Tabla1[[Codigo]:[Mejor Precio Neto]],4,0)</f>
        <v>367.33991</v>
      </c>
      <c r="D867" s="24" t="str">
        <f aca="false">VLOOKUP(Tabla2[[#This Row],[Codigo]],Tabla1[[Codigo]:[Tipo]],6,0)</f>
        <v>B</v>
      </c>
      <c r="E867" s="25" t="n">
        <f aca="false">IFERROR(Tabla2[[#This Row],[Precio de Cliente neto]]/(1+Tabla2[[#This Row],[Variacion]]),"-")</f>
        <v>343.30835</v>
      </c>
      <c r="F867" s="26" t="n">
        <v>0.0699999286355837</v>
      </c>
    </row>
    <row r="868" customFormat="false" ht="15" hidden="false" customHeight="false" outlineLevel="0" collapsed="false">
      <c r="A868" s="17" t="n">
        <v>20123</v>
      </c>
      <c r="B868" s="17" t="s">
        <v>4712</v>
      </c>
      <c r="C868" s="23" t="n">
        <f aca="false">VLOOKUP(Tabla2[[#This Row],[Codigo]],Tabla1[[Codigo]:[Mejor Precio Neto]],4,0)</f>
        <v>733.62373</v>
      </c>
      <c r="D868" s="24" t="str">
        <f aca="false">VLOOKUP(Tabla2[[#This Row],[Codigo]],Tabla1[[Codigo]:[Tipo]],6,0)</f>
        <v>B</v>
      </c>
      <c r="E868" s="25" t="n">
        <f aca="false">IFERROR(Tabla2[[#This Row],[Precio de Cliente neto]]/(1+Tabla2[[#This Row],[Variacion]]),"-")</f>
        <v>685.6297</v>
      </c>
      <c r="F868" s="26" t="n">
        <v>0.0699999285328508</v>
      </c>
    </row>
    <row r="869" customFormat="false" ht="15" hidden="false" customHeight="false" outlineLevel="0" collapsed="false">
      <c r="A869" s="17" t="n">
        <v>3831</v>
      </c>
      <c r="B869" s="17" t="s">
        <v>1350</v>
      </c>
      <c r="C869" s="23" t="n">
        <f aca="false">VLOOKUP(Tabla2[[#This Row],[Codigo]],Tabla1[[Codigo]:[Mejor Precio Neto]],4,0)</f>
        <v>504.11074</v>
      </c>
      <c r="D869" s="24" t="str">
        <f aca="false">VLOOKUP(Tabla2[[#This Row],[Codigo]],Tabla1[[Codigo]:[Tipo]],6,0)</f>
        <v>B</v>
      </c>
      <c r="E869" s="25" t="n">
        <f aca="false">IFERROR(Tabla2[[#This Row],[Precio de Cliente neto]]/(1+Tabla2[[#This Row],[Variacion]]),"-")</f>
        <v>471.13157</v>
      </c>
      <c r="F869" s="26" t="n">
        <v>0.0699999153102815</v>
      </c>
    </row>
    <row r="870" customFormat="false" ht="15" hidden="false" customHeight="false" outlineLevel="0" collapsed="false">
      <c r="A870" s="17" t="n">
        <v>8176</v>
      </c>
      <c r="B870" s="17" t="s">
        <v>2404</v>
      </c>
      <c r="C870" s="23" t="n">
        <f aca="false">VLOOKUP(Tabla2[[#This Row],[Codigo]],Tabla1[[Codigo]:[Mejor Precio Neto]],4,0)</f>
        <v>253.33028</v>
      </c>
      <c r="D870" s="24" t="str">
        <f aca="false">VLOOKUP(Tabla2[[#This Row],[Codigo]],Tabla1[[Codigo]:[Tipo]],6,0)</f>
        <v>B</v>
      </c>
      <c r="E870" s="25" t="n">
        <f aca="false">IFERROR(Tabla2[[#This Row],[Precio de Cliente neto]]/(1+Tabla2[[#This Row],[Variacion]]),"-")</f>
        <v>236.75729</v>
      </c>
      <c r="F870" s="26" t="n">
        <v>0.069999914258184</v>
      </c>
    </row>
    <row r="871" customFormat="false" ht="15" hidden="false" customHeight="false" outlineLevel="0" collapsed="false">
      <c r="A871" s="17" t="n">
        <v>8077</v>
      </c>
      <c r="B871" s="17" t="s">
        <v>2325</v>
      </c>
      <c r="C871" s="23" t="n">
        <f aca="false">VLOOKUP(Tabla2[[#This Row],[Codigo]],Tabla1[[Codigo]:[Mejor Precio Neto]],4,0)</f>
        <v>322.45451</v>
      </c>
      <c r="D871" s="24" t="str">
        <f aca="false">VLOOKUP(Tabla2[[#This Row],[Codigo]],Tabla1[[Codigo]:[Tipo]],6,0)</f>
        <v>B</v>
      </c>
      <c r="E871" s="25" t="n">
        <f aca="false">IFERROR(Tabla2[[#This Row],[Precio de Cliente neto]]/(1+Tabla2[[#This Row],[Variacion]]),"-")</f>
        <v>301.35938</v>
      </c>
      <c r="F871" s="26" t="n">
        <v>0.0699999117332932</v>
      </c>
    </row>
    <row r="872" customFormat="false" ht="15" hidden="false" customHeight="false" outlineLevel="0" collapsed="false">
      <c r="A872" s="17" t="n">
        <v>92801</v>
      </c>
      <c r="B872" s="17" t="s">
        <v>8531</v>
      </c>
      <c r="C872" s="23" t="n">
        <f aca="false">VLOOKUP(Tabla2[[#This Row],[Codigo]],Tabla1[[Codigo]:[Mejor Precio Neto]],4,0)</f>
        <v>55.02056</v>
      </c>
      <c r="D872" s="24" t="str">
        <f aca="false">VLOOKUP(Tabla2[[#This Row],[Codigo]],Tabla1[[Codigo]:[Tipo]],6,0)</f>
        <v>B</v>
      </c>
      <c r="E872" s="25" t="n">
        <f aca="false">IFERROR(Tabla2[[#This Row],[Precio de Cliente neto]]/(1+Tabla2[[#This Row],[Variacion]]),"-")</f>
        <v>51.42109</v>
      </c>
      <c r="F872" s="26" t="n">
        <v>0.0699998774821773</v>
      </c>
    </row>
    <row r="873" customFormat="false" ht="15" hidden="false" customHeight="false" outlineLevel="0" collapsed="false">
      <c r="A873" s="17" t="n">
        <v>8384</v>
      </c>
      <c r="B873" s="17" t="s">
        <v>2515</v>
      </c>
      <c r="C873" s="23" t="n">
        <f aca="false">VLOOKUP(Tabla2[[#This Row],[Codigo]],Tabla1[[Codigo]:[Mejor Precio Neto]],4,0)</f>
        <v>487.10011</v>
      </c>
      <c r="D873" s="24" t="str">
        <f aca="false">VLOOKUP(Tabla2[[#This Row],[Codigo]],Tabla1[[Codigo]:[Tipo]],6,0)</f>
        <v>B</v>
      </c>
      <c r="E873" s="25" t="n">
        <f aca="false">IFERROR(Tabla2[[#This Row],[Precio de Cliente neto]]/(1+Tabla2[[#This Row],[Variacion]]),"-")</f>
        <v>455.2338</v>
      </c>
      <c r="F873" s="26" t="n">
        <v>0.0699998769862871</v>
      </c>
    </row>
    <row r="874" customFormat="false" ht="15" hidden="false" customHeight="false" outlineLevel="0" collapsed="false">
      <c r="A874" s="17" t="n">
        <v>3092</v>
      </c>
      <c r="B874" s="17" t="s">
        <v>982</v>
      </c>
      <c r="C874" s="23" t="n">
        <f aca="false">VLOOKUP(Tabla2[[#This Row],[Codigo]],Tabla1[[Codigo]:[Mejor Precio Neto]],4,0)</f>
        <v>583.76409</v>
      </c>
      <c r="D874" s="24" t="str">
        <f aca="false">VLOOKUP(Tabla2[[#This Row],[Codigo]],Tabla1[[Codigo]:[Tipo]],6,0)</f>
        <v>B</v>
      </c>
      <c r="E874" s="25" t="n">
        <f aca="false">IFERROR(Tabla2[[#This Row],[Precio de Cliente neto]]/(1+Tabla2[[#This Row],[Variacion]]),"-")</f>
        <v>545.57398</v>
      </c>
      <c r="F874" s="26" t="n">
        <v>0.0699998742608656</v>
      </c>
    </row>
    <row r="875" customFormat="false" ht="15" hidden="false" customHeight="false" outlineLevel="0" collapsed="false">
      <c r="A875" s="17" t="n">
        <v>3527</v>
      </c>
      <c r="B875" s="17" t="s">
        <v>1226</v>
      </c>
      <c r="C875" s="23" t="n">
        <f aca="false">VLOOKUP(Tabla2[[#This Row],[Codigo]],Tabla1[[Codigo]:[Mejor Precio Neto]],4,0)</f>
        <v>973.82593</v>
      </c>
      <c r="D875" s="24" t="str">
        <f aca="false">VLOOKUP(Tabla2[[#This Row],[Codigo]],Tabla1[[Codigo]:[Tipo]],6,0)</f>
        <v>B</v>
      </c>
      <c r="E875" s="25" t="n">
        <f aca="false">IFERROR(Tabla2[[#This Row],[Precio de Cliente neto]]/(1+Tabla2[[#This Row],[Variacion]]),"-")</f>
        <v>910.11781</v>
      </c>
      <c r="F875" s="26" t="n">
        <v>0.0699998607872534</v>
      </c>
    </row>
    <row r="876" customFormat="false" ht="15" hidden="false" customHeight="false" outlineLevel="0" collapsed="false">
      <c r="A876" s="17" t="n">
        <v>3623</v>
      </c>
      <c r="B876" s="17" t="s">
        <v>1282</v>
      </c>
      <c r="C876" s="23" t="n">
        <f aca="false">VLOOKUP(Tabla2[[#This Row],[Codigo]],Tabla1[[Codigo]:[Mejor Precio Neto]],4,0)</f>
        <v>162.89497</v>
      </c>
      <c r="D876" s="24" t="str">
        <f aca="false">VLOOKUP(Tabla2[[#This Row],[Codigo]],Tabla1[[Codigo]:[Tipo]],6,0)</f>
        <v>B</v>
      </c>
      <c r="E876" s="25" t="n">
        <f aca="false">IFERROR(Tabla2[[#This Row],[Precio de Cliente neto]]/(1+Tabla2[[#This Row],[Variacion]]),"-")</f>
        <v>152.23831</v>
      </c>
      <c r="F876" s="26" t="n">
        <v>0.0699998574603198</v>
      </c>
    </row>
    <row r="877" customFormat="false" ht="15" hidden="false" customHeight="false" outlineLevel="0" collapsed="false">
      <c r="A877" s="17" t="n">
        <v>20113</v>
      </c>
      <c r="B877" s="17" t="s">
        <v>4702</v>
      </c>
      <c r="C877" s="23" t="n">
        <f aca="false">VLOOKUP(Tabla2[[#This Row],[Codigo]],Tabla1[[Codigo]:[Mejor Precio Neto]],4,0)</f>
        <v>1154.03253</v>
      </c>
      <c r="D877" s="24" t="str">
        <f aca="false">VLOOKUP(Tabla2[[#This Row],[Codigo]],Tabla1[[Codigo]:[Tipo]],6,0)</f>
        <v>B</v>
      </c>
      <c r="E877" s="25" t="n">
        <f aca="false">IFERROR(Tabla2[[#This Row],[Precio de Cliente neto]]/(1+Tabla2[[#This Row],[Variacion]]),"-")</f>
        <v>1078.53522</v>
      </c>
      <c r="F877" s="26" t="n">
        <v>0.0699998559156927</v>
      </c>
    </row>
    <row r="878" customFormat="false" ht="15" hidden="false" customHeight="false" outlineLevel="0" collapsed="false">
      <c r="A878" s="17" t="n">
        <v>20111</v>
      </c>
      <c r="B878" s="17" t="s">
        <v>4700</v>
      </c>
      <c r="C878" s="23" t="n">
        <f aca="false">VLOOKUP(Tabla2[[#This Row],[Codigo]],Tabla1[[Codigo]:[Mejor Precio Neto]],4,0)</f>
        <v>1099.27202</v>
      </c>
      <c r="D878" s="24" t="str">
        <f aca="false">VLOOKUP(Tabla2[[#This Row],[Codigo]],Tabla1[[Codigo]:[Tipo]],6,0)</f>
        <v>B</v>
      </c>
      <c r="E878" s="25" t="n">
        <f aca="false">IFERROR(Tabla2[[#This Row],[Precio de Cliente neto]]/(1+Tabla2[[#This Row],[Variacion]]),"-")</f>
        <v>1027.35717</v>
      </c>
      <c r="F878" s="26" t="n">
        <v>0.0699998521448972</v>
      </c>
    </row>
    <row r="879" customFormat="false" ht="15" hidden="false" customHeight="false" outlineLevel="0" collapsed="false">
      <c r="A879" s="17" t="n">
        <v>8909</v>
      </c>
      <c r="B879" s="17" t="s">
        <v>2896</v>
      </c>
      <c r="C879" s="23" t="n">
        <f aca="false">VLOOKUP(Tabla2[[#This Row],[Codigo]],Tabla1[[Codigo]:[Mejor Precio Neto]],4,0)</f>
        <v>702.2435</v>
      </c>
      <c r="D879" s="24" t="str">
        <f aca="false">VLOOKUP(Tabla2[[#This Row],[Codigo]],Tabla1[[Codigo]:[Tipo]],6,0)</f>
        <v>B</v>
      </c>
      <c r="E879" s="25" t="n">
        <f aca="false">IFERROR(Tabla2[[#This Row],[Precio de Cliente neto]]/(1+Tabla2[[#This Row],[Variacion]]),"-")</f>
        <v>656.30243</v>
      </c>
      <c r="F879" s="26" t="n">
        <v>0.0699998474788521</v>
      </c>
    </row>
    <row r="880" customFormat="false" ht="15" hidden="false" customHeight="false" outlineLevel="0" collapsed="false">
      <c r="A880" s="17" t="n">
        <v>8174</v>
      </c>
      <c r="B880" s="17" t="s">
        <v>2402</v>
      </c>
      <c r="C880" s="23" t="n">
        <f aca="false">VLOOKUP(Tabla2[[#This Row],[Codigo]],Tabla1[[Codigo]:[Mejor Precio Neto]],4,0)</f>
        <v>474.69898</v>
      </c>
      <c r="D880" s="24" t="str">
        <f aca="false">VLOOKUP(Tabla2[[#This Row],[Codigo]],Tabla1[[Codigo]:[Tipo]],6,0)</f>
        <v>B</v>
      </c>
      <c r="E880" s="25" t="n">
        <f aca="false">IFERROR(Tabla2[[#This Row],[Precio de Cliente neto]]/(1+Tabla2[[#This Row],[Variacion]]),"-")</f>
        <v>443.64397</v>
      </c>
      <c r="F880" s="26" t="n">
        <v>0.0699998469493455</v>
      </c>
    </row>
    <row r="881" customFormat="false" ht="15" hidden="false" customHeight="false" outlineLevel="0" collapsed="false">
      <c r="A881" s="17" t="n">
        <v>9800</v>
      </c>
      <c r="B881" s="17" t="s">
        <v>3445</v>
      </c>
      <c r="C881" s="23" t="n">
        <f aca="false">VLOOKUP(Tabla2[[#This Row],[Codigo]],Tabla1[[Codigo]:[Mejor Precio Neto]],4,0)</f>
        <v>254.40912</v>
      </c>
      <c r="D881" s="24" t="str">
        <f aca="false">VLOOKUP(Tabla2[[#This Row],[Codigo]],Tabla1[[Codigo]:[Tipo]],6,0)</f>
        <v>B</v>
      </c>
      <c r="E881" s="25" t="n">
        <f aca="false">IFERROR(Tabla2[[#This Row],[Precio de Cliente neto]]/(1+Tabla2[[#This Row],[Variacion]]),"-")</f>
        <v>237.76557</v>
      </c>
      <c r="F881" s="26" t="n">
        <v>0.0699998321876461</v>
      </c>
    </row>
    <row r="882" customFormat="false" ht="15" hidden="false" customHeight="false" outlineLevel="0" collapsed="false">
      <c r="A882" s="17" t="n">
        <v>7253</v>
      </c>
      <c r="B882" s="17" t="s">
        <v>2136</v>
      </c>
      <c r="C882" s="23" t="n">
        <f aca="false">VLOOKUP(Tabla2[[#This Row],[Codigo]],Tabla1[[Codigo]:[Mejor Precio Neto]],4,0)</f>
        <v>124.08711</v>
      </c>
      <c r="D882" s="24" t="str">
        <f aca="false">VLOOKUP(Tabla2[[#This Row],[Codigo]],Tabla1[[Codigo]:[Tipo]],6,0)</f>
        <v>B</v>
      </c>
      <c r="E882" s="25" t="n">
        <f aca="false">IFERROR(Tabla2[[#This Row],[Precio de Cliente neto]]/(1+Tabla2[[#This Row],[Variacion]]),"-")</f>
        <v>115.96928</v>
      </c>
      <c r="F882" s="26" t="n">
        <v>0.0699998309897243</v>
      </c>
    </row>
    <row r="883" customFormat="false" ht="15" hidden="false" customHeight="false" outlineLevel="0" collapsed="false">
      <c r="A883" s="17" t="n">
        <v>8126</v>
      </c>
      <c r="B883" s="17" t="s">
        <v>2356</v>
      </c>
      <c r="C883" s="23" t="n">
        <f aca="false">VLOOKUP(Tabla2[[#This Row],[Codigo]],Tabla1[[Codigo]:[Mejor Precio Neto]],4,0)</f>
        <v>303.24511</v>
      </c>
      <c r="D883" s="24" t="str">
        <f aca="false">VLOOKUP(Tabla2[[#This Row],[Codigo]],Tabla1[[Codigo]:[Tipo]],6,0)</f>
        <v>B</v>
      </c>
      <c r="E883" s="25" t="n">
        <f aca="false">IFERROR(Tabla2[[#This Row],[Precio de Cliente neto]]/(1+Tabla2[[#This Row],[Variacion]]),"-")</f>
        <v>283.40669</v>
      </c>
      <c r="F883" s="26" t="n">
        <v>0.0699998295735362</v>
      </c>
    </row>
    <row r="884" customFormat="false" ht="15" hidden="false" customHeight="false" outlineLevel="0" collapsed="false">
      <c r="A884" s="17" t="n">
        <v>8164</v>
      </c>
      <c r="B884" s="17" t="s">
        <v>2392</v>
      </c>
      <c r="C884" s="23" t="n">
        <f aca="false">VLOOKUP(Tabla2[[#This Row],[Codigo]],Tabla1[[Codigo]:[Mejor Precio Neto]],4,0)</f>
        <v>334.84234</v>
      </c>
      <c r="D884" s="24" t="str">
        <f aca="false">VLOOKUP(Tabla2[[#This Row],[Codigo]],Tabla1[[Codigo]:[Tipo]],6,0)</f>
        <v>B</v>
      </c>
      <c r="E884" s="25" t="n">
        <f aca="false">IFERROR(Tabla2[[#This Row],[Precio de Cliente neto]]/(1+Tabla2[[#This Row],[Variacion]]),"-")</f>
        <v>312.93682</v>
      </c>
      <c r="F884" s="26" t="n">
        <v>0.069999816576394</v>
      </c>
    </row>
    <row r="885" customFormat="false" ht="15" hidden="false" customHeight="false" outlineLevel="0" collapsed="false">
      <c r="A885" s="17" t="n">
        <v>3058</v>
      </c>
      <c r="B885" s="17" t="s">
        <v>948</v>
      </c>
      <c r="C885" s="23" t="n">
        <f aca="false">VLOOKUP(Tabla2[[#This Row],[Codigo]],Tabla1[[Codigo]:[Mejor Precio Neto]],4,0)</f>
        <v>434.01771</v>
      </c>
      <c r="D885" s="24" t="str">
        <f aca="false">VLOOKUP(Tabla2[[#This Row],[Codigo]],Tabla1[[Codigo]:[Tipo]],6,0)</f>
        <v>B</v>
      </c>
      <c r="E885" s="25" t="n">
        <f aca="false">IFERROR(Tabla2[[#This Row],[Precio de Cliente neto]]/(1+Tabla2[[#This Row],[Variacion]]),"-")</f>
        <v>405.6241</v>
      </c>
      <c r="F885" s="26" t="n">
        <v>0.0699998101690704</v>
      </c>
    </row>
    <row r="886" customFormat="false" ht="15" hidden="false" customHeight="false" outlineLevel="0" collapsed="false">
      <c r="A886" s="17" t="n">
        <v>20115</v>
      </c>
      <c r="B886" s="17" t="s">
        <v>4704</v>
      </c>
      <c r="C886" s="23" t="n">
        <f aca="false">VLOOKUP(Tabla2[[#This Row],[Codigo]],Tabla1[[Codigo]:[Mejor Precio Neto]],4,0)</f>
        <v>448.85337</v>
      </c>
      <c r="D886" s="24" t="str">
        <f aca="false">VLOOKUP(Tabla2[[#This Row],[Codigo]],Tabla1[[Codigo]:[Tipo]],6,0)</f>
        <v>B</v>
      </c>
      <c r="E886" s="25" t="n">
        <f aca="false">IFERROR(Tabla2[[#This Row],[Precio de Cliente neto]]/(1+Tabla2[[#This Row],[Variacion]]),"-")</f>
        <v>419.48921</v>
      </c>
      <c r="F886" s="26" t="n">
        <v>0.0699997980877745</v>
      </c>
    </row>
    <row r="887" customFormat="false" ht="15" hidden="false" customHeight="false" outlineLevel="0" collapsed="false">
      <c r="A887" s="17" t="n">
        <v>20118</v>
      </c>
      <c r="B887" s="17" t="s">
        <v>4707</v>
      </c>
      <c r="C887" s="23" t="n">
        <f aca="false">VLOOKUP(Tabla2[[#This Row],[Codigo]],Tabla1[[Codigo]:[Mejor Precio Neto]],4,0)</f>
        <v>679.48181</v>
      </c>
      <c r="D887" s="24" t="str">
        <f aca="false">VLOOKUP(Tabla2[[#This Row],[Codigo]],Tabla1[[Codigo]:[Tipo]],6,0)</f>
        <v>B</v>
      </c>
      <c r="E887" s="25" t="n">
        <f aca="false">IFERROR(Tabla2[[#This Row],[Precio de Cliente neto]]/(1+Tabla2[[#This Row],[Variacion]]),"-")</f>
        <v>635.02985</v>
      </c>
      <c r="F887" s="26" t="n">
        <v>0.0699997960725782</v>
      </c>
    </row>
    <row r="888" customFormat="false" ht="15" hidden="false" customHeight="false" outlineLevel="0" collapsed="false">
      <c r="A888" s="17" t="n">
        <v>12038</v>
      </c>
      <c r="B888" s="17" t="s">
        <v>4504</v>
      </c>
      <c r="C888" s="23" t="n">
        <f aca="false">VLOOKUP(Tabla2[[#This Row],[Codigo]],Tabla1[[Codigo]:[Mejor Precio Neto]],4,0)</f>
        <v>169.2488</v>
      </c>
      <c r="D888" s="24" t="str">
        <f aca="false">VLOOKUP(Tabla2[[#This Row],[Codigo]],Tabla1[[Codigo]:[Tipo]],6,0)</f>
        <v>B</v>
      </c>
      <c r="E888" s="25" t="n">
        <f aca="false">IFERROR(Tabla2[[#This Row],[Precio de Cliente neto]]/(1+Tabla2[[#This Row],[Variacion]]),"-")</f>
        <v>158.17648</v>
      </c>
      <c r="F888" s="26" t="n">
        <v>0.0699997875790384</v>
      </c>
    </row>
    <row r="889" customFormat="false" ht="15" hidden="false" customHeight="false" outlineLevel="0" collapsed="false">
      <c r="A889" s="17" t="n">
        <v>3041</v>
      </c>
      <c r="B889" s="17" t="s">
        <v>931</v>
      </c>
      <c r="C889" s="23" t="n">
        <f aca="false">VLOOKUP(Tabla2[[#This Row],[Codigo]],Tabla1[[Codigo]:[Mejor Precio Neto]],4,0)</f>
        <v>227.3222</v>
      </c>
      <c r="D889" s="24" t="str">
        <f aca="false">VLOOKUP(Tabla2[[#This Row],[Codigo]],Tabla1[[Codigo]:[Tipo]],6,0)</f>
        <v>B</v>
      </c>
      <c r="E889" s="25" t="n">
        <f aca="false">IFERROR(Tabla2[[#This Row],[Precio de Cliente neto]]/(1+Tabla2[[#This Row],[Variacion]]),"-")</f>
        <v>212.4507</v>
      </c>
      <c r="F889" s="26" t="n">
        <v>0.0699997693582559</v>
      </c>
    </row>
    <row r="890" customFormat="false" ht="15" hidden="false" customHeight="false" outlineLevel="0" collapsed="false">
      <c r="A890" s="17" t="n">
        <v>8399</v>
      </c>
      <c r="B890" s="17" t="s">
        <v>2530</v>
      </c>
      <c r="C890" s="23" t="n">
        <f aca="false">VLOOKUP(Tabla2[[#This Row],[Codigo]],Tabla1[[Codigo]:[Mejor Precio Neto]],4,0)</f>
        <v>285.03069</v>
      </c>
      <c r="D890" s="24" t="str">
        <f aca="false">VLOOKUP(Tabla2[[#This Row],[Codigo]],Tabla1[[Codigo]:[Tipo]],6,0)</f>
        <v>B</v>
      </c>
      <c r="E890" s="25" t="n">
        <f aca="false">IFERROR(Tabla2[[#This Row],[Precio de Cliente neto]]/(1+Tabla2[[#This Row],[Variacion]]),"-")</f>
        <v>266.38388</v>
      </c>
      <c r="F890" s="26" t="n">
        <v>0.069999768754776</v>
      </c>
    </row>
    <row r="891" customFormat="false" ht="15" hidden="false" customHeight="false" outlineLevel="0" collapsed="false">
      <c r="A891" s="17" t="n">
        <v>8998</v>
      </c>
      <c r="B891" s="17" t="s">
        <v>2978</v>
      </c>
      <c r="C891" s="23" t="n">
        <f aca="false">VLOOKUP(Tabla2[[#This Row],[Codigo]],Tabla1[[Codigo]:[Mejor Precio Neto]],4,0)</f>
        <v>360.09036</v>
      </c>
      <c r="D891" s="24" t="str">
        <f aca="false">VLOOKUP(Tabla2[[#This Row],[Codigo]],Tabla1[[Codigo]:[Tipo]],6,0)</f>
        <v>B</v>
      </c>
      <c r="E891" s="25" t="n">
        <f aca="false">IFERROR(Tabla2[[#This Row],[Precio de Cliente neto]]/(1+Tabla2[[#This Row],[Variacion]]),"-")</f>
        <v>336.53312</v>
      </c>
      <c r="F891" s="26" t="n">
        <v>0.0699997670363024</v>
      </c>
    </row>
    <row r="892" customFormat="false" ht="15" hidden="false" customHeight="false" outlineLevel="0" collapsed="false">
      <c r="A892" s="17" t="n">
        <v>7254</v>
      </c>
      <c r="B892" s="17" t="s">
        <v>2137</v>
      </c>
      <c r="C892" s="23" t="n">
        <f aca="false">VLOOKUP(Tabla2[[#This Row],[Codigo]],Tabla1[[Codigo]:[Mejor Precio Neto]],4,0)</f>
        <v>137.87529</v>
      </c>
      <c r="D892" s="24" t="str">
        <f aca="false">VLOOKUP(Tabla2[[#This Row],[Codigo]],Tabla1[[Codigo]:[Tipo]],6,0)</f>
        <v>B</v>
      </c>
      <c r="E892" s="25" t="n">
        <f aca="false">IFERROR(Tabla2[[#This Row],[Precio de Cliente neto]]/(1+Tabla2[[#This Row],[Variacion]]),"-")</f>
        <v>128.85544</v>
      </c>
      <c r="F892" s="26" t="n">
        <v>0.069999760972451</v>
      </c>
    </row>
    <row r="893" customFormat="false" ht="15" hidden="false" customHeight="false" outlineLevel="0" collapsed="false">
      <c r="A893" s="17" t="n">
        <v>3082</v>
      </c>
      <c r="B893" s="17" t="s">
        <v>972</v>
      </c>
      <c r="C893" s="23" t="n">
        <f aca="false">VLOOKUP(Tabla2[[#This Row],[Codigo]],Tabla1[[Codigo]:[Mejor Precio Neto]],4,0)</f>
        <v>553.82523</v>
      </c>
      <c r="D893" s="24" t="str">
        <f aca="false">VLOOKUP(Tabla2[[#This Row],[Codigo]],Tabla1[[Codigo]:[Tipo]],6,0)</f>
        <v>B</v>
      </c>
      <c r="E893" s="25" t="n">
        <f aca="false">IFERROR(Tabla2[[#This Row],[Precio de Cliente neto]]/(1+Tabla2[[#This Row],[Variacion]]),"-")</f>
        <v>517.59379</v>
      </c>
      <c r="F893" s="26" t="n">
        <v>0.0699997579182703</v>
      </c>
    </row>
    <row r="894" customFormat="false" ht="15" hidden="false" customHeight="false" outlineLevel="0" collapsed="false">
      <c r="A894" s="17" t="n">
        <v>8383</v>
      </c>
      <c r="B894" s="17" t="s">
        <v>2514</v>
      </c>
      <c r="C894" s="23" t="n">
        <f aca="false">VLOOKUP(Tabla2[[#This Row],[Codigo]],Tabla1[[Codigo]:[Mejor Precio Neto]],4,0)</f>
        <v>363.24918</v>
      </c>
      <c r="D894" s="24" t="str">
        <f aca="false">VLOOKUP(Tabla2[[#This Row],[Codigo]],Tabla1[[Codigo]:[Tipo]],6,0)</f>
        <v>B</v>
      </c>
      <c r="E894" s="25" t="n">
        <f aca="false">IFERROR(Tabla2[[#This Row],[Precio de Cliente neto]]/(1+Tabla2[[#This Row],[Variacion]]),"-")</f>
        <v>339.4853</v>
      </c>
      <c r="F894" s="26" t="n">
        <v>0.0699997319471566</v>
      </c>
    </row>
    <row r="895" customFormat="false" ht="15" hidden="false" customHeight="false" outlineLevel="0" collapsed="false">
      <c r="A895" s="17" t="n">
        <v>5039</v>
      </c>
      <c r="B895" s="17" t="s">
        <v>1515</v>
      </c>
      <c r="C895" s="23" t="n">
        <f aca="false">VLOOKUP(Tabla2[[#This Row],[Codigo]],Tabla1[[Codigo]:[Mejor Precio Neto]],4,0)</f>
        <v>332.84622</v>
      </c>
      <c r="D895" s="24" t="str">
        <f aca="false">VLOOKUP(Tabla2[[#This Row],[Codigo]],Tabla1[[Codigo]:[Tipo]],6,0)</f>
        <v>B</v>
      </c>
      <c r="E895" s="25" t="n">
        <f aca="false">IFERROR(Tabla2[[#This Row],[Precio de Cliente neto]]/(1+Tabla2[[#This Row],[Variacion]]),"-")</f>
        <v>311.07132</v>
      </c>
      <c r="F895" s="26" t="n">
        <v>0.0699997029620088</v>
      </c>
    </row>
    <row r="896" customFormat="false" ht="15" hidden="false" customHeight="false" outlineLevel="0" collapsed="false">
      <c r="A896" s="17" t="n">
        <v>8165</v>
      </c>
      <c r="B896" s="17" t="s">
        <v>2393</v>
      </c>
      <c r="C896" s="23" t="n">
        <f aca="false">VLOOKUP(Tabla2[[#This Row],[Codigo]],Tabla1[[Codigo]:[Mejor Precio Neto]],4,0)</f>
        <v>376.98605</v>
      </c>
      <c r="D896" s="24" t="str">
        <f aca="false">VLOOKUP(Tabla2[[#This Row],[Codigo]],Tabla1[[Codigo]:[Tipo]],6,0)</f>
        <v>B</v>
      </c>
      <c r="E896" s="25" t="n">
        <f aca="false">IFERROR(Tabla2[[#This Row],[Precio de Cliente neto]]/(1+Tabla2[[#This Row],[Variacion]]),"-")</f>
        <v>352.32351</v>
      </c>
      <c r="F896" s="26" t="n">
        <v>0.0699996999916357</v>
      </c>
    </row>
    <row r="897" customFormat="false" ht="15" hidden="false" customHeight="false" outlineLevel="0" collapsed="false">
      <c r="A897" s="17" t="n">
        <v>8375</v>
      </c>
      <c r="B897" s="17" t="s">
        <v>2506</v>
      </c>
      <c r="C897" s="23" t="n">
        <f aca="false">VLOOKUP(Tabla2[[#This Row],[Codigo]],Tabla1[[Codigo]:[Mejor Precio Neto]],4,0)</f>
        <v>243.15634</v>
      </c>
      <c r="D897" s="24" t="str">
        <f aca="false">VLOOKUP(Tabla2[[#This Row],[Codigo]],Tabla1[[Codigo]:[Tipo]],6,0)</f>
        <v>C</v>
      </c>
      <c r="E897" s="25" t="n">
        <f aca="false">IFERROR(Tabla2[[#This Row],[Precio de Cliente neto]]/(1+Tabla2[[#This Row],[Variacion]]),"-")</f>
        <v>227.24898</v>
      </c>
      <c r="F897" s="26" t="n">
        <v>0.0699996981284581</v>
      </c>
    </row>
    <row r="898" customFormat="false" ht="15" hidden="false" customHeight="false" outlineLevel="0" collapsed="false">
      <c r="A898" s="17" t="n">
        <v>3834</v>
      </c>
      <c r="B898" s="17" t="s">
        <v>1353</v>
      </c>
      <c r="C898" s="23" t="n">
        <f aca="false">VLOOKUP(Tabla2[[#This Row],[Codigo]],Tabla1[[Codigo]:[Mejor Precio Neto]],4,0)</f>
        <v>172.20973</v>
      </c>
      <c r="D898" s="24" t="str">
        <f aca="false">VLOOKUP(Tabla2[[#This Row],[Codigo]],Tabla1[[Codigo]:[Tipo]],6,0)</f>
        <v>B</v>
      </c>
      <c r="E898" s="25" t="n">
        <f aca="false">IFERROR(Tabla2[[#This Row],[Precio de Cliente neto]]/(1+Tabla2[[#This Row],[Variacion]]),"-")</f>
        <v>160.94372</v>
      </c>
      <c r="F898" s="26" t="n">
        <v>0.0699996868470545</v>
      </c>
    </row>
    <row r="899" customFormat="false" ht="15" hidden="false" customHeight="false" outlineLevel="0" collapsed="false">
      <c r="A899" s="17" t="n">
        <v>3598</v>
      </c>
      <c r="B899" s="17" t="s">
        <v>1260</v>
      </c>
      <c r="C899" s="23" t="n">
        <f aca="false">VLOOKUP(Tabla2[[#This Row],[Codigo]],Tabla1[[Codigo]:[Mejor Precio Neto]],4,0)</f>
        <v>144.01513</v>
      </c>
      <c r="D899" s="24" t="str">
        <f aca="false">VLOOKUP(Tabla2[[#This Row],[Codigo]],Tabla1[[Codigo]:[Tipo]],6,0)</f>
        <v>B</v>
      </c>
      <c r="E899" s="25" t="n">
        <f aca="false">IFERROR(Tabla2[[#This Row],[Precio de Cliente neto]]/(1+Tabla2[[#This Row],[Variacion]]),"-")</f>
        <v>134.59362</v>
      </c>
      <c r="F899" s="26" t="n">
        <v>0.069999677547866</v>
      </c>
    </row>
    <row r="900" customFormat="false" ht="15" hidden="false" customHeight="false" outlineLevel="0" collapsed="false">
      <c r="A900" s="17" t="n">
        <v>3599</v>
      </c>
      <c r="B900" s="17" t="s">
        <v>1261</v>
      </c>
      <c r="C900" s="23" t="n">
        <f aca="false">VLOOKUP(Tabla2[[#This Row],[Codigo]],Tabla1[[Codigo]:[Mejor Precio Neto]],4,0)</f>
        <v>209.83326</v>
      </c>
      <c r="D900" s="24" t="str">
        <f aca="false">VLOOKUP(Tabla2[[#This Row],[Codigo]],Tabla1[[Codigo]:[Tipo]],6,0)</f>
        <v>B</v>
      </c>
      <c r="E900" s="25" t="n">
        <f aca="false">IFERROR(Tabla2[[#This Row],[Precio de Cliente neto]]/(1+Tabla2[[#This Row],[Variacion]]),"-")</f>
        <v>196.10591</v>
      </c>
      <c r="F900" s="26" t="n">
        <v>0.0699996751755212</v>
      </c>
    </row>
    <row r="901" customFormat="false" ht="15" hidden="false" customHeight="false" outlineLevel="0" collapsed="false">
      <c r="A901" s="17" t="n">
        <v>92058</v>
      </c>
      <c r="B901" s="17" t="s">
        <v>8524</v>
      </c>
      <c r="C901" s="23" t="n">
        <f aca="false">VLOOKUP(Tabla2[[#This Row],[Codigo]],Tabla1[[Codigo]:[Mejor Precio Neto]],4,0)</f>
        <v>213.07664</v>
      </c>
      <c r="D901" s="24" t="str">
        <f aca="false">VLOOKUP(Tabla2[[#This Row],[Codigo]],Tabla1[[Codigo]:[Tipo]],6,0)</f>
        <v>B</v>
      </c>
      <c r="E901" s="25" t="n">
        <f aca="false">IFERROR(Tabla2[[#This Row],[Precio de Cliente neto]]/(1+Tabla2[[#This Row],[Variacion]]),"-")</f>
        <v>199.13712</v>
      </c>
      <c r="F901" s="26" t="n">
        <v>0.0699996063014268</v>
      </c>
    </row>
    <row r="902" customFormat="false" ht="15" hidden="false" customHeight="false" outlineLevel="0" collapsed="false">
      <c r="A902" s="17" t="n">
        <v>7245</v>
      </c>
      <c r="B902" s="17" t="s">
        <v>2128</v>
      </c>
      <c r="C902" s="23" t="n">
        <f aca="false">VLOOKUP(Tabla2[[#This Row],[Codigo]],Tabla1[[Codigo]:[Mejor Precio Neto]],4,0)</f>
        <v>169.58844</v>
      </c>
      <c r="D902" s="24" t="str">
        <f aca="false">VLOOKUP(Tabla2[[#This Row],[Codigo]],Tabla1[[Codigo]:[Tipo]],6,0)</f>
        <v>B</v>
      </c>
      <c r="E902" s="25" t="n">
        <f aca="false">IFERROR(Tabla2[[#This Row],[Precio de Cliente neto]]/(1+Tabla2[[#This Row],[Variacion]]),"-")</f>
        <v>158.49393</v>
      </c>
      <c r="F902" s="26" t="n">
        <v>0.069999589258718</v>
      </c>
    </row>
    <row r="903" customFormat="false" ht="15" hidden="false" customHeight="false" outlineLevel="0" collapsed="false">
      <c r="A903" s="17" t="n">
        <v>3595</v>
      </c>
      <c r="B903" s="17" t="s">
        <v>1257</v>
      </c>
      <c r="C903" s="23" t="n">
        <f aca="false">VLOOKUP(Tabla2[[#This Row],[Codigo]],Tabla1[[Codigo]:[Mejor Precio Neto]],4,0)</f>
        <v>190.86984</v>
      </c>
      <c r="D903" s="24" t="str">
        <f aca="false">VLOOKUP(Tabla2[[#This Row],[Codigo]],Tabla1[[Codigo]:[Tipo]],6,0)</f>
        <v>B</v>
      </c>
      <c r="E903" s="25" t="n">
        <f aca="false">IFERROR(Tabla2[[#This Row],[Precio de Cliente neto]]/(1+Tabla2[[#This Row],[Variacion]]),"-")</f>
        <v>178.3831</v>
      </c>
      <c r="F903" s="26" t="n">
        <v>0.0699995683447592</v>
      </c>
    </row>
    <row r="904" customFormat="false" ht="15" hidden="false" customHeight="false" outlineLevel="0" collapsed="false">
      <c r="A904" s="17" t="n">
        <v>9804</v>
      </c>
      <c r="B904" s="17" t="s">
        <v>3449</v>
      </c>
      <c r="C904" s="23" t="n">
        <f aca="false">VLOOKUP(Tabla2[[#This Row],[Codigo]],Tabla1[[Codigo]:[Mejor Precio Neto]],4,0)</f>
        <v>283.90796</v>
      </c>
      <c r="D904" s="24" t="str">
        <f aca="false">VLOOKUP(Tabla2[[#This Row],[Codigo]],Tabla1[[Codigo]:[Tipo]],6,0)</f>
        <v>B</v>
      </c>
      <c r="E904" s="25" t="n">
        <f aca="false">IFERROR(Tabla2[[#This Row],[Precio de Cliente neto]]/(1+Tabla2[[#This Row],[Variacion]]),"-")</f>
        <v>265.33465</v>
      </c>
      <c r="F904" s="26" t="n">
        <v>0.0699995647006526</v>
      </c>
    </row>
    <row r="905" customFormat="false" ht="15" hidden="false" customHeight="false" outlineLevel="0" collapsed="false">
      <c r="A905" s="17" t="n">
        <v>3159</v>
      </c>
      <c r="B905" s="17" t="s">
        <v>1042</v>
      </c>
      <c r="C905" s="23" t="n">
        <f aca="false">VLOOKUP(Tabla2[[#This Row],[Codigo]],Tabla1[[Codigo]:[Mejor Precio Neto]],4,0)</f>
        <v>283.36154</v>
      </c>
      <c r="D905" s="24" t="str">
        <f aca="false">VLOOKUP(Tabla2[[#This Row],[Codigo]],Tabla1[[Codigo]:[Tipo]],6,0)</f>
        <v>B</v>
      </c>
      <c r="E905" s="25" t="n">
        <f aca="false">IFERROR(Tabla2[[#This Row],[Precio de Cliente neto]]/(1+Tabla2[[#This Row],[Variacion]]),"-")</f>
        <v>264.824</v>
      </c>
      <c r="F905" s="26" t="n">
        <v>0.069999471347008</v>
      </c>
    </row>
    <row r="906" customFormat="false" ht="15" hidden="false" customHeight="false" outlineLevel="0" collapsed="false">
      <c r="A906" s="17" t="n">
        <v>8238</v>
      </c>
      <c r="B906" s="17" t="s">
        <v>2424</v>
      </c>
      <c r="C906" s="23" t="n">
        <f aca="false">VLOOKUP(Tabla2[[#This Row],[Codigo]],Tabla1[[Codigo]:[Mejor Precio Neto]],4,0)</f>
        <v>104.51728</v>
      </c>
      <c r="D906" s="24" t="str">
        <f aca="false">VLOOKUP(Tabla2[[#This Row],[Codigo]],Tabla1[[Codigo]:[Tipo]],6,0)</f>
        <v>B</v>
      </c>
      <c r="E906" s="25" t="n">
        <f aca="false">IFERROR(Tabla2[[#This Row],[Precio de Cliente neto]]/(1+Tabla2[[#This Row],[Variacion]]),"-")</f>
        <v>97.67975</v>
      </c>
      <c r="F906" s="26" t="n">
        <v>0.069999462529337</v>
      </c>
    </row>
    <row r="907" customFormat="false" ht="15" hidden="false" customHeight="false" outlineLevel="0" collapsed="false">
      <c r="A907" s="17" t="n">
        <v>8376</v>
      </c>
      <c r="B907" s="17" t="s">
        <v>2507</v>
      </c>
      <c r="C907" s="23" t="n">
        <f aca="false">VLOOKUP(Tabla2[[#This Row],[Codigo]],Tabla1[[Codigo]:[Mejor Precio Neto]],4,0)</f>
        <v>290.12305</v>
      </c>
      <c r="D907" s="24" t="str">
        <f aca="false">VLOOKUP(Tabla2[[#This Row],[Codigo]],Tabla1[[Codigo]:[Tipo]],6,0)</f>
        <v>B</v>
      </c>
      <c r="E907" s="25" t="n">
        <f aca="false">IFERROR(Tabla2[[#This Row],[Precio de Cliente neto]]/(1+Tabla2[[#This Row],[Variacion]]),"-")</f>
        <v>271.14318</v>
      </c>
      <c r="F907" s="26" t="n">
        <v>0.0699994371977197</v>
      </c>
    </row>
    <row r="908" customFormat="false" ht="15" hidden="false" customHeight="false" outlineLevel="0" collapsed="false">
      <c r="A908" s="17" t="n">
        <v>8386</v>
      </c>
      <c r="B908" s="17" t="s">
        <v>2517</v>
      </c>
      <c r="C908" s="23" t="n">
        <f aca="false">VLOOKUP(Tabla2[[#This Row],[Codigo]],Tabla1[[Codigo]:[Mejor Precio Neto]],4,0)</f>
        <v>290.12305</v>
      </c>
      <c r="D908" s="24" t="str">
        <f aca="false">VLOOKUP(Tabla2[[#This Row],[Codigo]],Tabla1[[Codigo]:[Tipo]],6,0)</f>
        <v>B</v>
      </c>
      <c r="E908" s="25" t="n">
        <f aca="false">IFERROR(Tabla2[[#This Row],[Precio de Cliente neto]]/(1+Tabla2[[#This Row],[Variacion]]),"-")</f>
        <v>271.14318</v>
      </c>
      <c r="F908" s="26" t="n">
        <v>0.0699994371977197</v>
      </c>
    </row>
    <row r="909" customFormat="false" ht="15" hidden="false" customHeight="false" outlineLevel="0" collapsed="false">
      <c r="A909" s="17" t="n">
        <v>72444</v>
      </c>
      <c r="B909" s="17" t="s">
        <v>7907</v>
      </c>
      <c r="C909" s="23" t="n">
        <f aca="false">VLOOKUP(Tabla2[[#This Row],[Codigo]],Tabla1[[Codigo]:[Mejor Precio Neto]],4,0)</f>
        <v>100.93069</v>
      </c>
      <c r="D909" s="24" t="str">
        <f aca="false">VLOOKUP(Tabla2[[#This Row],[Codigo]],Tabla1[[Codigo]:[Tipo]],6,0)</f>
        <v>C</v>
      </c>
      <c r="E909" s="25" t="n">
        <f aca="false">IFERROR(Tabla2[[#This Row],[Precio de Cliente neto]]/(1+Tabla2[[#This Row],[Variacion]]),"-")</f>
        <v>94.3278</v>
      </c>
      <c r="F909" s="26" t="n">
        <v>0.0699994063256009</v>
      </c>
    </row>
    <row r="910" customFormat="false" ht="15" hidden="false" customHeight="false" outlineLevel="0" collapsed="false">
      <c r="A910" s="17" t="n">
        <v>3540</v>
      </c>
      <c r="B910" s="17" t="s">
        <v>1238</v>
      </c>
      <c r="C910" s="23" t="n">
        <f aca="false">VLOOKUP(Tabla2[[#This Row],[Codigo]],Tabla1[[Codigo]:[Mejor Precio Neto]],4,0)</f>
        <v>105.48041</v>
      </c>
      <c r="D910" s="24" t="str">
        <f aca="false">VLOOKUP(Tabla2[[#This Row],[Codigo]],Tabla1[[Codigo]:[Tipo]],6,0)</f>
        <v>B</v>
      </c>
      <c r="E910" s="25" t="n">
        <f aca="false">IFERROR(Tabla2[[#This Row],[Precio de Cliente neto]]/(1+Tabla2[[#This Row],[Variacion]]),"-")</f>
        <v>98.57988</v>
      </c>
      <c r="F910" s="26" t="n">
        <v>0.0699993751260399</v>
      </c>
    </row>
    <row r="911" customFormat="false" ht="15" hidden="false" customHeight="false" outlineLevel="0" collapsed="false">
      <c r="A911" s="17" t="n">
        <v>3541</v>
      </c>
      <c r="B911" s="17" t="s">
        <v>1239</v>
      </c>
      <c r="C911" s="23" t="n">
        <f aca="false">VLOOKUP(Tabla2[[#This Row],[Codigo]],Tabla1[[Codigo]:[Mejor Precio Neto]],4,0)</f>
        <v>105.48041</v>
      </c>
      <c r="D911" s="24" t="str">
        <f aca="false">VLOOKUP(Tabla2[[#This Row],[Codigo]],Tabla1[[Codigo]:[Tipo]],6,0)</f>
        <v>B</v>
      </c>
      <c r="E911" s="25" t="n">
        <f aca="false">IFERROR(Tabla2[[#This Row],[Precio de Cliente neto]]/(1+Tabla2[[#This Row],[Variacion]]),"-")</f>
        <v>98.57988</v>
      </c>
      <c r="F911" s="26" t="n">
        <v>0.0699993751260399</v>
      </c>
    </row>
    <row r="912" customFormat="false" ht="15" hidden="false" customHeight="false" outlineLevel="0" collapsed="false">
      <c r="A912" s="17" t="n">
        <v>3105</v>
      </c>
      <c r="B912" s="17" t="s">
        <v>992</v>
      </c>
      <c r="C912" s="23" t="n">
        <f aca="false">VLOOKUP(Tabla2[[#This Row],[Codigo]],Tabla1[[Codigo]:[Mejor Precio Neto]],4,0)</f>
        <v>71.93886</v>
      </c>
      <c r="D912" s="24" t="str">
        <f aca="false">VLOOKUP(Tabla2[[#This Row],[Codigo]],Tabla1[[Codigo]:[Tipo]],6,0)</f>
        <v>B</v>
      </c>
      <c r="E912" s="25" t="n">
        <f aca="false">IFERROR(Tabla2[[#This Row],[Precio de Cliente neto]]/(1+Tabla2[[#This Row],[Variacion]]),"-")</f>
        <v>67.23262</v>
      </c>
      <c r="F912" s="26" t="n">
        <v>0.0699993544800128</v>
      </c>
    </row>
    <row r="913" customFormat="false" ht="15" hidden="false" customHeight="false" outlineLevel="0" collapsed="false">
      <c r="A913" s="17" t="n">
        <v>3810</v>
      </c>
      <c r="B913" s="17" t="s">
        <v>1329</v>
      </c>
      <c r="C913" s="23" t="n">
        <f aca="false">VLOOKUP(Tabla2[[#This Row],[Codigo]],Tabla1[[Codigo]:[Mejor Precio Neto]],4,0)</f>
        <v>176.15353</v>
      </c>
      <c r="D913" s="24" t="str">
        <f aca="false">VLOOKUP(Tabla2[[#This Row],[Codigo]],Tabla1[[Codigo]:[Tipo]],6,0)</f>
        <v>B</v>
      </c>
      <c r="E913" s="25" t="n">
        <f aca="false">IFERROR(Tabla2[[#This Row],[Precio de Cliente neto]]/(1+Tabla2[[#This Row],[Variacion]]),"-")</f>
        <v>164.62957</v>
      </c>
      <c r="F913" s="26" t="n">
        <v>0.0699993324407031</v>
      </c>
    </row>
    <row r="914" customFormat="false" ht="15" hidden="false" customHeight="false" outlineLevel="0" collapsed="false">
      <c r="A914" s="17" t="n">
        <v>1201</v>
      </c>
      <c r="B914" s="17" t="s">
        <v>455</v>
      </c>
      <c r="C914" s="23" t="n">
        <f aca="false">VLOOKUP(Tabla2[[#This Row],[Codigo]],Tabla1[[Codigo]:[Mejor Precio Neto]],4,0)</f>
        <v>85.42744</v>
      </c>
      <c r="D914" s="24" t="str">
        <f aca="false">VLOOKUP(Tabla2[[#This Row],[Codigo]],Tabla1[[Codigo]:[Tipo]],6,0)</f>
        <v>B</v>
      </c>
      <c r="E914" s="25" t="n">
        <f aca="false">IFERROR(Tabla2[[#This Row],[Precio de Cliente neto]]/(1+Tabla2[[#This Row],[Variacion]]),"-")</f>
        <v>79.83878</v>
      </c>
      <c r="F914" s="26" t="n">
        <v>0.0699993161218144</v>
      </c>
    </row>
    <row r="915" customFormat="false" ht="15" hidden="false" customHeight="false" outlineLevel="0" collapsed="false">
      <c r="A915" s="17" t="n">
        <v>7255</v>
      </c>
      <c r="B915" s="17" t="s">
        <v>2138</v>
      </c>
      <c r="C915" s="23" t="n">
        <f aca="false">VLOOKUP(Tabla2[[#This Row],[Codigo]],Tabla1[[Codigo]:[Mejor Precio Neto]],4,0)</f>
        <v>264.6049</v>
      </c>
      <c r="D915" s="24" t="str">
        <f aca="false">VLOOKUP(Tabla2[[#This Row],[Codigo]],Tabla1[[Codigo]:[Tipo]],6,0)</f>
        <v>B</v>
      </c>
      <c r="E915" s="25" t="n">
        <f aca="false">IFERROR(Tabla2[[#This Row],[Precio de Cliente neto]]/(1+Tabla2[[#This Row],[Variacion]]),"-")</f>
        <v>247.29446</v>
      </c>
      <c r="F915" s="26" t="n">
        <v>0.069999303664142</v>
      </c>
    </row>
    <row r="916" customFormat="false" ht="15" hidden="false" customHeight="false" outlineLevel="0" collapsed="false">
      <c r="A916" s="17" t="n">
        <v>8402</v>
      </c>
      <c r="B916" s="17" t="s">
        <v>2533</v>
      </c>
      <c r="C916" s="23" t="n">
        <f aca="false">VLOOKUP(Tabla2[[#This Row],[Codigo]],Tabla1[[Codigo]:[Mejor Precio Neto]],4,0)</f>
        <v>84.04725</v>
      </c>
      <c r="D916" s="24" t="str">
        <f aca="false">VLOOKUP(Tabla2[[#This Row],[Codigo]],Tabla1[[Codigo]:[Tipo]],6,0)</f>
        <v>B</v>
      </c>
      <c r="E916" s="25" t="n">
        <f aca="false">IFERROR(Tabla2[[#This Row],[Precio de Cliente neto]]/(1+Tabla2[[#This Row],[Variacion]]),"-")</f>
        <v>78.54889</v>
      </c>
      <c r="F916" s="26" t="n">
        <v>0.0699992068633943</v>
      </c>
    </row>
    <row r="917" customFormat="false" ht="15" hidden="false" customHeight="false" outlineLevel="0" collapsed="false">
      <c r="A917" s="17" t="n">
        <v>8403</v>
      </c>
      <c r="B917" s="17" t="s">
        <v>2534</v>
      </c>
      <c r="C917" s="23" t="n">
        <f aca="false">VLOOKUP(Tabla2[[#This Row],[Codigo]],Tabla1[[Codigo]:[Mejor Precio Neto]],4,0)</f>
        <v>84.04725</v>
      </c>
      <c r="D917" s="24" t="str">
        <f aca="false">VLOOKUP(Tabla2[[#This Row],[Codigo]],Tabla1[[Codigo]:[Tipo]],6,0)</f>
        <v>C</v>
      </c>
      <c r="E917" s="25" t="n">
        <f aca="false">IFERROR(Tabla2[[#This Row],[Precio de Cliente neto]]/(1+Tabla2[[#This Row],[Variacion]]),"-")</f>
        <v>78.54889</v>
      </c>
      <c r="F917" s="26" t="n">
        <v>0.0699992068633943</v>
      </c>
    </row>
    <row r="918" customFormat="false" ht="15" hidden="false" customHeight="false" outlineLevel="0" collapsed="false">
      <c r="A918" s="17" t="n">
        <v>8175</v>
      </c>
      <c r="B918" s="17" t="s">
        <v>2403</v>
      </c>
      <c r="C918" s="23" t="n">
        <f aca="false">VLOOKUP(Tabla2[[#This Row],[Codigo]],Tabla1[[Codigo]:[Mejor Precio Neto]],4,0)</f>
        <v>225.94922</v>
      </c>
      <c r="D918" s="24" t="str">
        <f aca="false">VLOOKUP(Tabla2[[#This Row],[Codigo]],Tabla1[[Codigo]:[Tipo]],6,0)</f>
        <v>B</v>
      </c>
      <c r="E918" s="25" t="n">
        <f aca="false">IFERROR(Tabla2[[#This Row],[Precio de Cliente neto]]/(1+Tabla2[[#This Row],[Variacion]]),"-")</f>
        <v>211.16767</v>
      </c>
      <c r="F918" s="26" t="n">
        <v>0.0699991149213326</v>
      </c>
    </row>
    <row r="919" customFormat="false" ht="15" hidden="false" customHeight="false" outlineLevel="0" collapsed="false">
      <c r="A919" s="17" t="n">
        <v>8097</v>
      </c>
      <c r="B919" s="17" t="s">
        <v>2339</v>
      </c>
      <c r="C919" s="23" t="n">
        <f aca="false">VLOOKUP(Tabla2[[#This Row],[Codigo]],Tabla1[[Codigo]:[Mejor Precio Neto]],4,0)</f>
        <v>50.95188</v>
      </c>
      <c r="D919" s="24" t="str">
        <f aca="false">VLOOKUP(Tabla2[[#This Row],[Codigo]],Tabla1[[Codigo]:[Tipo]],6,0)</f>
        <v>B</v>
      </c>
      <c r="E919" s="25" t="n">
        <f aca="false">IFERROR(Tabla2[[#This Row],[Precio de Cliente neto]]/(1+Tabla2[[#This Row],[Variacion]]),"-")</f>
        <v>47.61862</v>
      </c>
      <c r="F919" s="26" t="n">
        <v>0.0699990885918154</v>
      </c>
    </row>
    <row r="920" customFormat="false" ht="15" hidden="false" customHeight="false" outlineLevel="0" collapsed="false">
      <c r="A920" s="17" t="n">
        <v>8404</v>
      </c>
      <c r="B920" s="17" t="s">
        <v>2535</v>
      </c>
      <c r="C920" s="23" t="n">
        <f aca="false">VLOOKUP(Tabla2[[#This Row],[Codigo]],Tabla1[[Codigo]:[Mejor Precio Neto]],4,0)</f>
        <v>77.55027</v>
      </c>
      <c r="D920" s="24" t="str">
        <f aca="false">VLOOKUP(Tabla2[[#This Row],[Codigo]],Tabla1[[Codigo]:[Tipo]],6,0)</f>
        <v>B</v>
      </c>
      <c r="E920" s="25" t="n">
        <f aca="false">IFERROR(Tabla2[[#This Row],[Precio de Cliente neto]]/(1+Tabla2[[#This Row],[Variacion]]),"-")</f>
        <v>72.47695</v>
      </c>
      <c r="F920" s="26" t="n">
        <v>0.0699990824669086</v>
      </c>
    </row>
    <row r="921" customFormat="false" ht="15" hidden="false" customHeight="false" outlineLevel="0" collapsed="false">
      <c r="A921" s="17" t="n">
        <v>3107</v>
      </c>
      <c r="B921" s="17" t="s">
        <v>994</v>
      </c>
      <c r="C921" s="23" t="n">
        <f aca="false">VLOOKUP(Tabla2[[#This Row],[Codigo]],Tabla1[[Codigo]:[Mejor Precio Neto]],4,0)</f>
        <v>180.14206</v>
      </c>
      <c r="D921" s="24" t="str">
        <f aca="false">VLOOKUP(Tabla2[[#This Row],[Codigo]],Tabla1[[Codigo]:[Tipo]],6,0)</f>
        <v>B</v>
      </c>
      <c r="E921" s="25" t="n">
        <f aca="false">IFERROR(Tabla2[[#This Row],[Precio de Cliente neto]]/(1+Tabla2[[#This Row],[Variacion]]),"-")</f>
        <v>168.35721</v>
      </c>
      <c r="F921" s="26" t="n">
        <v>0.0699990811204343</v>
      </c>
    </row>
    <row r="922" customFormat="false" ht="15" hidden="false" customHeight="false" outlineLevel="0" collapsed="false">
      <c r="A922" s="17" t="n">
        <v>8063</v>
      </c>
      <c r="B922" s="17" t="s">
        <v>2318</v>
      </c>
      <c r="C922" s="23" t="n">
        <f aca="false">VLOOKUP(Tabla2[[#This Row],[Codigo]],Tabla1[[Codigo]:[Mejor Precio Neto]],4,0)</f>
        <v>124.47386</v>
      </c>
      <c r="D922" s="24" t="str">
        <f aca="false">VLOOKUP(Tabla2[[#This Row],[Codigo]],Tabla1[[Codigo]:[Tipo]],6,0)</f>
        <v>B</v>
      </c>
      <c r="E922" s="25" t="n">
        <f aca="false">IFERROR(Tabla2[[#This Row],[Precio de Cliente neto]]/(1+Tabla2[[#This Row],[Variacion]]),"-")</f>
        <v>116.33083</v>
      </c>
      <c r="F922" s="26" t="n">
        <v>0.0699988988301723</v>
      </c>
    </row>
    <row r="923" customFormat="false" ht="15" hidden="false" customHeight="false" outlineLevel="0" collapsed="false">
      <c r="A923" s="17" t="n">
        <v>8291</v>
      </c>
      <c r="B923" s="17" t="s">
        <v>2435</v>
      </c>
      <c r="C923" s="23" t="n">
        <f aca="false">VLOOKUP(Tabla2[[#This Row],[Codigo]],Tabla1[[Codigo]:[Mejor Precio Neto]],4,0)</f>
        <v>40.38783</v>
      </c>
      <c r="D923" s="24" t="str">
        <f aca="false">VLOOKUP(Tabla2[[#This Row],[Codigo]],Tabla1[[Codigo]:[Tipo]],6,0)</f>
        <v>B</v>
      </c>
      <c r="E923" s="25" t="n">
        <f aca="false">IFERROR(Tabla2[[#This Row],[Precio de Cliente neto]]/(1+Tabla2[[#This Row],[Variacion]]),"-")</f>
        <v>37.74568</v>
      </c>
      <c r="F923" s="26" t="n">
        <v>0.0699987389285344</v>
      </c>
    </row>
    <row r="924" customFormat="false" ht="15" hidden="false" customHeight="false" outlineLevel="0" collapsed="false">
      <c r="A924" s="17" t="n">
        <v>82109</v>
      </c>
      <c r="B924" s="17" t="s">
        <v>8129</v>
      </c>
      <c r="C924" s="23" t="n">
        <f aca="false">VLOOKUP(Tabla2[[#This Row],[Codigo]],Tabla1[[Codigo]:[Mejor Precio Neto]],4,0)</f>
        <v>86.06591</v>
      </c>
      <c r="D924" s="24" t="str">
        <f aca="false">VLOOKUP(Tabla2[[#This Row],[Codigo]],Tabla1[[Codigo]:[Tipo]],6,0)</f>
        <v>B</v>
      </c>
      <c r="E924" s="25" t="n">
        <f aca="false">IFERROR(Tabla2[[#This Row],[Precio de Cliente neto]]/(1+Tabla2[[#This Row],[Variacion]]),"-")</f>
        <v>80.43553</v>
      </c>
      <c r="F924" s="26" t="n">
        <v>0.0699986684988587</v>
      </c>
    </row>
    <row r="925" customFormat="false" ht="15" hidden="false" customHeight="false" outlineLevel="0" collapsed="false">
      <c r="A925" s="17" t="n">
        <v>3811</v>
      </c>
      <c r="B925" s="17" t="s">
        <v>1330</v>
      </c>
      <c r="C925" s="23" t="n">
        <f aca="false">VLOOKUP(Tabla2[[#This Row],[Codigo]],Tabla1[[Codigo]:[Mejor Precio Neto]],4,0)</f>
        <v>115.54613</v>
      </c>
      <c r="D925" s="24" t="str">
        <f aca="false">VLOOKUP(Tabla2[[#This Row],[Codigo]],Tabla1[[Codigo]:[Tipo]],6,0)</f>
        <v>B</v>
      </c>
      <c r="E925" s="25" t="n">
        <f aca="false">IFERROR(Tabla2[[#This Row],[Precio de Cliente neto]]/(1+Tabla2[[#This Row],[Variacion]]),"-")</f>
        <v>107.98718</v>
      </c>
      <c r="F925" s="26" t="n">
        <v>0.0699985868692932</v>
      </c>
    </row>
    <row r="926" customFormat="false" ht="15" hidden="false" customHeight="false" outlineLevel="0" collapsed="false">
      <c r="A926" s="17" t="n">
        <v>1255</v>
      </c>
      <c r="B926" s="17" t="s">
        <v>501</v>
      </c>
      <c r="C926" s="23" t="n">
        <f aca="false">VLOOKUP(Tabla2[[#This Row],[Codigo]],Tabla1[[Codigo]:[Mejor Precio Neto]],4,0)</f>
        <v>50.71262</v>
      </c>
      <c r="D926" s="24" t="str">
        <f aca="false">VLOOKUP(Tabla2[[#This Row],[Codigo]],Tabla1[[Codigo]:[Tipo]],6,0)</f>
        <v>B</v>
      </c>
      <c r="E926" s="25" t="n">
        <f aca="false">IFERROR(Tabla2[[#This Row],[Precio de Cliente neto]]/(1+Tabla2[[#This Row],[Variacion]]),"-")</f>
        <v>47.39504</v>
      </c>
      <c r="F926" s="26" t="n">
        <v>0.0699984639742894</v>
      </c>
    </row>
    <row r="927" customFormat="false" ht="15" hidden="false" customHeight="false" outlineLevel="0" collapsed="false">
      <c r="A927" s="17" t="n">
        <v>12031</v>
      </c>
      <c r="B927" s="17" t="s">
        <v>4497</v>
      </c>
      <c r="C927" s="23" t="n">
        <f aca="false">VLOOKUP(Tabla2[[#This Row],[Codigo]],Tabla1[[Codigo]:[Mejor Precio Neto]],4,0)</f>
        <v>164.23029</v>
      </c>
      <c r="D927" s="24" t="str">
        <f aca="false">VLOOKUP(Tabla2[[#This Row],[Codigo]],Tabla1[[Codigo]:[Tipo]],6,0)</f>
        <v>B</v>
      </c>
      <c r="E927" s="25" t="n">
        <f aca="false">IFERROR(Tabla2[[#This Row],[Precio de Cliente neto]]/(1+Tabla2[[#This Row],[Variacion]]),"-")</f>
        <v>153.48648</v>
      </c>
      <c r="F927" s="26" t="n">
        <v>0.0699984128895261</v>
      </c>
    </row>
    <row r="928" customFormat="false" ht="15" hidden="false" customHeight="false" outlineLevel="0" collapsed="false">
      <c r="A928" s="17" t="n">
        <v>8122</v>
      </c>
      <c r="B928" s="17" t="s">
        <v>2352</v>
      </c>
      <c r="C928" s="23" t="n">
        <f aca="false">VLOOKUP(Tabla2[[#This Row],[Codigo]],Tabla1[[Codigo]:[Mejor Precio Neto]],4,0)</f>
        <v>33.29697</v>
      </c>
      <c r="D928" s="24" t="str">
        <f aca="false">VLOOKUP(Tabla2[[#This Row],[Codigo]],Tabla1[[Codigo]:[Tipo]],6,0)</f>
        <v>B</v>
      </c>
      <c r="E928" s="25" t="n">
        <f aca="false">IFERROR(Tabla2[[#This Row],[Precio de Cliente neto]]/(1+Tabla2[[#This Row],[Variacion]]),"-")</f>
        <v>31.11871</v>
      </c>
      <c r="F928" s="26" t="n">
        <v>0.0699984028900942</v>
      </c>
    </row>
    <row r="929" customFormat="false" ht="15" hidden="false" customHeight="false" outlineLevel="0" collapsed="false">
      <c r="A929" s="17" t="n">
        <v>82107</v>
      </c>
      <c r="B929" s="17" t="s">
        <v>8127</v>
      </c>
      <c r="C929" s="23" t="n">
        <f aca="false">VLOOKUP(Tabla2[[#This Row],[Codigo]],Tabla1[[Codigo]:[Mejor Precio Neto]],4,0)</f>
        <v>82.49241</v>
      </c>
      <c r="D929" s="24" t="str">
        <f aca="false">VLOOKUP(Tabla2[[#This Row],[Codigo]],Tabla1[[Codigo]:[Tipo]],6,0)</f>
        <v>B</v>
      </c>
      <c r="E929" s="25" t="n">
        <f aca="false">IFERROR(Tabla2[[#This Row],[Precio de Cliente neto]]/(1+Tabla2[[#This Row],[Variacion]]),"-")</f>
        <v>77.09583</v>
      </c>
      <c r="F929" s="26" t="n">
        <v>0.0699983384315339</v>
      </c>
    </row>
    <row r="930" customFormat="false" ht="15" hidden="false" customHeight="false" outlineLevel="0" collapsed="false">
      <c r="A930" s="17" t="n">
        <v>8113</v>
      </c>
      <c r="B930" s="17" t="s">
        <v>2347</v>
      </c>
      <c r="C930" s="23" t="n">
        <f aca="false">VLOOKUP(Tabla2[[#This Row],[Codigo]],Tabla1[[Codigo]:[Mejor Precio Neto]],4,0)</f>
        <v>71.98275</v>
      </c>
      <c r="D930" s="24" t="str">
        <f aca="false">VLOOKUP(Tabla2[[#This Row],[Codigo]],Tabla1[[Codigo]:[Tipo]],6,0)</f>
        <v>B</v>
      </c>
      <c r="E930" s="25" t="n">
        <f aca="false">IFERROR(Tabla2[[#This Row],[Precio de Cliente neto]]/(1+Tabla2[[#This Row],[Variacion]]),"-")</f>
        <v>67.27371</v>
      </c>
      <c r="F930" s="26" t="n">
        <v>0.0699982207016678</v>
      </c>
    </row>
    <row r="931" customFormat="false" ht="15" hidden="false" customHeight="false" outlineLevel="0" collapsed="false">
      <c r="A931" s="17" t="n">
        <v>3816</v>
      </c>
      <c r="B931" s="17" t="s">
        <v>1335</v>
      </c>
      <c r="C931" s="23" t="n">
        <f aca="false">VLOOKUP(Tabla2[[#This Row],[Codigo]],Tabla1[[Codigo]:[Mejor Precio Neto]],4,0)</f>
        <v>90.83025</v>
      </c>
      <c r="D931" s="24" t="str">
        <f aca="false">VLOOKUP(Tabla2[[#This Row],[Codigo]],Tabla1[[Codigo]:[Tipo]],6,0)</f>
        <v>B</v>
      </c>
      <c r="E931" s="25" t="n">
        <f aca="false">IFERROR(Tabla2[[#This Row],[Precio de Cliente neto]]/(1+Tabla2[[#This Row],[Variacion]]),"-")</f>
        <v>84.88823</v>
      </c>
      <c r="F931" s="26" t="n">
        <v>0.0699981611113814</v>
      </c>
    </row>
    <row r="932" customFormat="false" ht="15" hidden="false" customHeight="false" outlineLevel="0" collapsed="false">
      <c r="A932" s="17" t="n">
        <v>3220</v>
      </c>
      <c r="B932" s="17" t="s">
        <v>1101</v>
      </c>
      <c r="C932" s="23" t="n">
        <f aca="false">VLOOKUP(Tabla2[[#This Row],[Codigo]],Tabla1[[Codigo]:[Mejor Precio Neto]],4,0)</f>
        <v>26.82022</v>
      </c>
      <c r="D932" s="24" t="str">
        <f aca="false">VLOOKUP(Tabla2[[#This Row],[Codigo]],Tabla1[[Codigo]:[Tipo]],6,0)</f>
        <v>B</v>
      </c>
      <c r="E932" s="25" t="n">
        <f aca="false">IFERROR(Tabla2[[#This Row],[Precio de Cliente neto]]/(1+Tabla2[[#This Row],[Variacion]]),"-")</f>
        <v>25.06567</v>
      </c>
      <c r="F932" s="26" t="n">
        <v>0.069998128914966</v>
      </c>
    </row>
    <row r="933" customFormat="false" ht="15" hidden="false" customHeight="false" outlineLevel="0" collapsed="false">
      <c r="A933" s="17" t="n">
        <v>3114</v>
      </c>
      <c r="B933" s="17" t="s">
        <v>1000</v>
      </c>
      <c r="C933" s="23" t="n">
        <f aca="false">VLOOKUP(Tabla2[[#This Row],[Codigo]],Tabla1[[Codigo]:[Mejor Precio Neto]],4,0)</f>
        <v>49.19677</v>
      </c>
      <c r="D933" s="24" t="str">
        <f aca="false">VLOOKUP(Tabla2[[#This Row],[Codigo]],Tabla1[[Codigo]:[Tipo]],6,0)</f>
        <v>B</v>
      </c>
      <c r="E933" s="25" t="n">
        <f aca="false">IFERROR(Tabla2[[#This Row],[Precio de Cliente neto]]/(1+Tabla2[[#This Row],[Variacion]]),"-")</f>
        <v>45.97838</v>
      </c>
      <c r="F933" s="26" t="n">
        <v>0.0699978990125356</v>
      </c>
    </row>
    <row r="934" customFormat="false" ht="15" hidden="false" customHeight="false" outlineLevel="0" collapsed="false">
      <c r="A934" s="17" t="n">
        <v>3219</v>
      </c>
      <c r="B934" s="17" t="s">
        <v>1100</v>
      </c>
      <c r="C934" s="23" t="n">
        <f aca="false">VLOOKUP(Tabla2[[#This Row],[Codigo]],Tabla1[[Codigo]:[Mejor Precio Neto]],4,0)</f>
        <v>18.14246</v>
      </c>
      <c r="D934" s="24" t="str">
        <f aca="false">VLOOKUP(Tabla2[[#This Row],[Codigo]],Tabla1[[Codigo]:[Tipo]],6,0)</f>
        <v>B</v>
      </c>
      <c r="E934" s="25" t="n">
        <f aca="false">IFERROR(Tabla2[[#This Row],[Precio de Cliente neto]]/(1+Tabla2[[#This Row],[Variacion]]),"-")</f>
        <v>16.95561</v>
      </c>
      <c r="F934" s="26" t="n">
        <v>0.0699974816594626</v>
      </c>
    </row>
    <row r="935" customFormat="false" ht="15" hidden="false" customHeight="false" outlineLevel="0" collapsed="false">
      <c r="A935" s="17" t="n">
        <v>1224</v>
      </c>
      <c r="B935" s="17" t="s">
        <v>473</v>
      </c>
      <c r="C935" s="23" t="n">
        <f aca="false">VLOOKUP(Tabla2[[#This Row],[Codigo]],Tabla1[[Codigo]:[Mejor Precio Neto]],4,0)</f>
        <v>5.92802</v>
      </c>
      <c r="D935" s="24" t="str">
        <f aca="false">VLOOKUP(Tabla2[[#This Row],[Codigo]],Tabla1[[Codigo]:[Tipo]],6,0)</f>
        <v>C</v>
      </c>
      <c r="E935" s="25" t="n">
        <f aca="false">IFERROR(Tabla2[[#This Row],[Precio de Cliente neto]]/(1+Tabla2[[#This Row],[Variacion]]),"-")</f>
        <v>5.54022</v>
      </c>
      <c r="F935" s="26" t="n">
        <v>0.0699972203269907</v>
      </c>
    </row>
    <row r="936" customFormat="false" ht="15" hidden="false" customHeight="false" outlineLevel="0" collapsed="false">
      <c r="A936" s="17" t="n">
        <v>8460</v>
      </c>
      <c r="B936" s="17" t="s">
        <v>2587</v>
      </c>
      <c r="C936" s="23" t="n">
        <f aca="false">VLOOKUP(Tabla2[[#This Row],[Codigo]],Tabla1[[Codigo]:[Mejor Precio Neto]],4,0)</f>
        <v>14.85435</v>
      </c>
      <c r="D936" s="24" t="str">
        <f aca="false">VLOOKUP(Tabla2[[#This Row],[Codigo]],Tabla1[[Codigo]:[Tipo]],6,0)</f>
        <v>B</v>
      </c>
      <c r="E936" s="25" t="n">
        <f aca="false">IFERROR(Tabla2[[#This Row],[Precio de Cliente neto]]/(1+Tabla2[[#This Row],[Variacion]]),"-")</f>
        <v>13.88261</v>
      </c>
      <c r="F936" s="26" t="n">
        <v>0.0699969242094967</v>
      </c>
    </row>
    <row r="937" customFormat="false" ht="15" hidden="false" customHeight="false" outlineLevel="0" collapsed="false">
      <c r="A937" s="17" t="n">
        <v>1208</v>
      </c>
      <c r="B937" s="17" t="s">
        <v>462</v>
      </c>
      <c r="C937" s="23" t="n">
        <f aca="false">VLOOKUP(Tabla2[[#This Row],[Codigo]],Tabla1[[Codigo]:[Mejor Precio Neto]],4,0)</f>
        <v>14.27867</v>
      </c>
      <c r="D937" s="24" t="str">
        <f aca="false">VLOOKUP(Tabla2[[#This Row],[Codigo]],Tabla1[[Codigo]:[Tipo]],6,0)</f>
        <v>B</v>
      </c>
      <c r="E937" s="25" t="n">
        <f aca="false">IFERROR(Tabla2[[#This Row],[Precio de Cliente neto]]/(1+Tabla2[[#This Row],[Variacion]]),"-")</f>
        <v>13.34459</v>
      </c>
      <c r="F937" s="26" t="n">
        <v>0.0699969051128584</v>
      </c>
    </row>
    <row r="938" customFormat="false" ht="15" hidden="false" customHeight="false" outlineLevel="0" collapsed="false">
      <c r="A938" s="17" t="n">
        <v>3301</v>
      </c>
      <c r="B938" s="17" t="s">
        <v>1114</v>
      </c>
      <c r="C938" s="23" t="n">
        <f aca="false">VLOOKUP(Tabla2[[#This Row],[Codigo]],Tabla1[[Codigo]:[Mejor Precio Neto]],4,0)</f>
        <v>30.16993</v>
      </c>
      <c r="D938" s="24" t="str">
        <f aca="false">VLOOKUP(Tabla2[[#This Row],[Codigo]],Tabla1[[Codigo]:[Tipo]],6,0)</f>
        <v>B</v>
      </c>
      <c r="E938" s="25" t="n">
        <f aca="false">IFERROR(Tabla2[[#This Row],[Precio de Cliente neto]]/(1+Tabla2[[#This Row],[Variacion]]),"-")</f>
        <v>28.19628</v>
      </c>
      <c r="F938" s="26" t="n">
        <v>0.0699968222758463</v>
      </c>
    </row>
    <row r="939" customFormat="false" ht="15" hidden="false" customHeight="false" outlineLevel="0" collapsed="false">
      <c r="A939" s="17" t="n">
        <v>3021</v>
      </c>
      <c r="B939" s="17" t="s">
        <v>911</v>
      </c>
      <c r="C939" s="23" t="n">
        <f aca="false">VLOOKUP(Tabla2[[#This Row],[Codigo]],Tabla1[[Codigo]:[Mejor Precio Neto]],4,0)</f>
        <v>51.40289</v>
      </c>
      <c r="D939" s="24" t="str">
        <f aca="false">VLOOKUP(Tabla2[[#This Row],[Codigo]],Tabla1[[Codigo]:[Tipo]],6,0)</f>
        <v>B</v>
      </c>
      <c r="E939" s="25" t="n">
        <f aca="false">IFERROR(Tabla2[[#This Row],[Precio de Cliente neto]]/(1+Tabla2[[#This Row],[Variacion]]),"-")</f>
        <v>48.04023</v>
      </c>
      <c r="F939" s="26" t="n">
        <v>0.0699967506400365</v>
      </c>
    </row>
    <row r="940" customFormat="false" ht="15" hidden="false" customHeight="false" outlineLevel="0" collapsed="false">
      <c r="A940" s="17" t="n">
        <v>1229</v>
      </c>
      <c r="B940" s="17" t="s">
        <v>478</v>
      </c>
      <c r="C940" s="23" t="n">
        <f aca="false">VLOOKUP(Tabla2[[#This Row],[Codigo]],Tabla1[[Codigo]:[Mejor Precio Neto]],4,0)</f>
        <v>12.91122</v>
      </c>
      <c r="D940" s="24" t="str">
        <f aca="false">VLOOKUP(Tabla2[[#This Row],[Codigo]],Tabla1[[Codigo]:[Tipo]],6,0)</f>
        <v>C</v>
      </c>
      <c r="E940" s="25" t="n">
        <f aca="false">IFERROR(Tabla2[[#This Row],[Precio de Cliente neto]]/(1+Tabla2[[#This Row],[Variacion]]),"-")</f>
        <v>12.0666</v>
      </c>
      <c r="F940" s="26" t="n">
        <v>0.0699965193177863</v>
      </c>
    </row>
    <row r="941" customFormat="false" ht="15" hidden="false" customHeight="false" outlineLevel="0" collapsed="false">
      <c r="A941" s="17" t="n">
        <v>8903</v>
      </c>
      <c r="B941" s="17" t="s">
        <v>2890</v>
      </c>
      <c r="C941" s="23" t="n">
        <f aca="false">VLOOKUP(Tabla2[[#This Row],[Codigo]],Tabla1[[Codigo]:[Mejor Precio Neto]],4,0)</f>
        <v>28.81011</v>
      </c>
      <c r="D941" s="24" t="str">
        <f aca="false">VLOOKUP(Tabla2[[#This Row],[Codigo]],Tabla1[[Codigo]:[Tipo]],6,0)</f>
        <v>B</v>
      </c>
      <c r="E941" s="25" t="n">
        <f aca="false">IFERROR(Tabla2[[#This Row],[Precio de Cliente neto]]/(1+Tabla2[[#This Row],[Variacion]]),"-")</f>
        <v>26.92543</v>
      </c>
      <c r="F941" s="26" t="n">
        <v>0.0699962823249247</v>
      </c>
    </row>
    <row r="942" customFormat="false" ht="15" hidden="false" customHeight="false" outlineLevel="0" collapsed="false">
      <c r="A942" s="17" t="n">
        <v>8044</v>
      </c>
      <c r="B942" s="17" t="s">
        <v>2307</v>
      </c>
      <c r="C942" s="23" t="n">
        <f aca="false">VLOOKUP(Tabla2[[#This Row],[Codigo]],Tabla1[[Codigo]:[Mejor Precio Neto]],4,0)</f>
        <v>12.64172</v>
      </c>
      <c r="D942" s="24" t="str">
        <f aca="false">VLOOKUP(Tabla2[[#This Row],[Codigo]],Tabla1[[Codigo]:[Tipo]],6,0)</f>
        <v>B</v>
      </c>
      <c r="E942" s="25" t="n">
        <f aca="false">IFERROR(Tabla2[[#This Row],[Precio de Cliente neto]]/(1+Tabla2[[#This Row],[Variacion]]),"-")</f>
        <v>11.81474</v>
      </c>
      <c r="F942" s="26" t="n">
        <v>0.0699956156462183</v>
      </c>
    </row>
    <row r="943" customFormat="false" ht="15" hidden="false" customHeight="false" outlineLevel="0" collapsed="false">
      <c r="A943" s="17" t="n">
        <v>8098</v>
      </c>
      <c r="B943" s="17" t="s">
        <v>2340</v>
      </c>
      <c r="C943" s="23" t="n">
        <f aca="false">VLOOKUP(Tabla2[[#This Row],[Codigo]],Tabla1[[Codigo]:[Mejor Precio Neto]],4,0)</f>
        <v>26.44145</v>
      </c>
      <c r="D943" s="24" t="str">
        <f aca="false">VLOOKUP(Tabla2[[#This Row],[Codigo]],Tabla1[[Codigo]:[Tipo]],6,0)</f>
        <v>B</v>
      </c>
      <c r="E943" s="25" t="n">
        <f aca="false">IFERROR(Tabla2[[#This Row],[Precio de Cliente neto]]/(1+Tabla2[[#This Row],[Variacion]]),"-")</f>
        <v>24.71175</v>
      </c>
      <c r="F943" s="26" t="n">
        <v>0.0699950428439911</v>
      </c>
    </row>
    <row r="944" customFormat="false" ht="15" hidden="false" customHeight="false" outlineLevel="0" collapsed="false">
      <c r="A944" s="17" t="n">
        <v>8904</v>
      </c>
      <c r="B944" s="17" t="s">
        <v>2891</v>
      </c>
      <c r="C944" s="23" t="n">
        <f aca="false">VLOOKUP(Tabla2[[#This Row],[Codigo]],Tabla1[[Codigo]:[Mejor Precio Neto]],4,0)</f>
        <v>18.4282</v>
      </c>
      <c r="D944" s="24" t="str">
        <f aca="false">VLOOKUP(Tabla2[[#This Row],[Codigo]],Tabla1[[Codigo]:[Tipo]],6,0)</f>
        <v>B</v>
      </c>
      <c r="E944" s="25" t="n">
        <f aca="false">IFERROR(Tabla2[[#This Row],[Precio de Cliente neto]]/(1+Tabla2[[#This Row],[Variacion]]),"-")</f>
        <v>17.22273</v>
      </c>
      <c r="F944" s="26" t="n">
        <v>0.0699929685944098</v>
      </c>
    </row>
    <row r="945" customFormat="false" ht="15" hidden="false" customHeight="false" outlineLevel="0" collapsed="false">
      <c r="A945" s="17" t="n">
        <v>1239</v>
      </c>
      <c r="B945" s="17" t="s">
        <v>485</v>
      </c>
      <c r="C945" s="23" t="n">
        <f aca="false">VLOOKUP(Tabla2[[#This Row],[Codigo]],Tabla1[[Codigo]:[Mejor Precio Neto]],4,0)</f>
        <v>7.3584</v>
      </c>
      <c r="D945" s="24" t="str">
        <f aca="false">VLOOKUP(Tabla2[[#This Row],[Codigo]],Tabla1[[Codigo]:[Tipo]],6,0)</f>
        <v>B</v>
      </c>
      <c r="E945" s="25" t="n">
        <f aca="false">IFERROR(Tabla2[[#This Row],[Precio de Cliente neto]]/(1+Tabla2[[#This Row],[Variacion]]),"-")</f>
        <v>6.87708</v>
      </c>
      <c r="F945" s="26" t="n">
        <v>0.0699890069622573</v>
      </c>
    </row>
    <row r="946" customFormat="false" ht="15" hidden="false" customHeight="false" outlineLevel="0" collapsed="false">
      <c r="A946" s="17" t="n">
        <v>8019</v>
      </c>
      <c r="B946" s="17" t="s">
        <v>2294</v>
      </c>
      <c r="C946" s="23" t="n">
        <f aca="false">VLOOKUP(Tabla2[[#This Row],[Codigo]],Tabla1[[Codigo]:[Mejor Precio Neto]],4,0)</f>
        <v>11.1951</v>
      </c>
      <c r="D946" s="24" t="str">
        <f aca="false">VLOOKUP(Tabla2[[#This Row],[Codigo]],Tabla1[[Codigo]:[Tipo]],6,0)</f>
        <v>B</v>
      </c>
      <c r="E946" s="25" t="n">
        <f aca="false">IFERROR(Tabla2[[#This Row],[Precio de Cliente neto]]/(1+Tabla2[[#This Row],[Variacion]]),"-")</f>
        <v>10.46283</v>
      </c>
      <c r="F946" s="26" t="n">
        <v>0.0699877566585714</v>
      </c>
    </row>
    <row r="947" customFormat="false" ht="15" hidden="false" customHeight="false" outlineLevel="0" collapsed="false">
      <c r="A947" s="17" t="n">
        <v>8264</v>
      </c>
      <c r="B947" s="17" t="s">
        <v>2430</v>
      </c>
      <c r="C947" s="23" t="n">
        <f aca="false">VLOOKUP(Tabla2[[#This Row],[Codigo]],Tabla1[[Codigo]:[Mejor Precio Neto]],4,0)</f>
        <v>4.44234</v>
      </c>
      <c r="D947" s="24" t="str">
        <f aca="false">VLOOKUP(Tabla2[[#This Row],[Codigo]],Tabla1[[Codigo]:[Tipo]],6,0)</f>
        <v>B</v>
      </c>
      <c r="E947" s="25" t="n">
        <f aca="false">IFERROR(Tabla2[[#This Row],[Precio de Cliente neto]]/(1+Tabla2[[#This Row],[Variacion]]),"-")</f>
        <v>4.15177</v>
      </c>
      <c r="F947" s="26" t="n">
        <v>0.0699870175852708</v>
      </c>
    </row>
    <row r="948" customFormat="false" ht="15" hidden="false" customHeight="false" outlineLevel="0" collapsed="false">
      <c r="A948" s="17" t="n">
        <v>1207</v>
      </c>
      <c r="B948" s="17" t="s">
        <v>461</v>
      </c>
      <c r="C948" s="23" t="n">
        <f aca="false">VLOOKUP(Tabla2[[#This Row],[Codigo]],Tabla1[[Codigo]:[Mejor Precio Neto]],4,0)</f>
        <v>8.64731</v>
      </c>
      <c r="D948" s="24" t="str">
        <f aca="false">VLOOKUP(Tabla2[[#This Row],[Codigo]],Tabla1[[Codigo]:[Tipo]],6,0)</f>
        <v>B</v>
      </c>
      <c r="E948" s="25" t="n">
        <f aca="false">IFERROR(Tabla2[[#This Row],[Precio de Cliente neto]]/(1+Tabla2[[#This Row],[Variacion]]),"-")</f>
        <v>8.08171</v>
      </c>
      <c r="F948" s="26" t="n">
        <v>0.0699851887781175</v>
      </c>
    </row>
    <row r="949" customFormat="false" ht="15" hidden="false" customHeight="false" outlineLevel="0" collapsed="false">
      <c r="A949" s="17" t="n">
        <v>1222</v>
      </c>
      <c r="B949" s="17" t="s">
        <v>471</v>
      </c>
      <c r="C949" s="23" t="n">
        <f aca="false">VLOOKUP(Tabla2[[#This Row],[Codigo]],Tabla1[[Codigo]:[Mejor Precio Neto]],4,0)</f>
        <v>5.10741</v>
      </c>
      <c r="D949" s="24" t="str">
        <f aca="false">VLOOKUP(Tabla2[[#This Row],[Codigo]],Tabla1[[Codigo]:[Tipo]],6,0)</f>
        <v>B</v>
      </c>
      <c r="E949" s="25" t="n">
        <f aca="false">IFERROR(Tabla2[[#This Row],[Precio de Cliente neto]]/(1+Tabla2[[#This Row],[Variacion]]),"-")</f>
        <v>4.77337</v>
      </c>
      <c r="F949" s="26" t="n">
        <v>0.0699799093722044</v>
      </c>
    </row>
    <row r="950" customFormat="false" ht="15" hidden="false" customHeight="false" outlineLevel="0" collapsed="false">
      <c r="A950" s="17" t="n">
        <v>1209</v>
      </c>
      <c r="B950" s="17" t="s">
        <v>463</v>
      </c>
      <c r="C950" s="23" t="n">
        <f aca="false">VLOOKUP(Tabla2[[#This Row],[Codigo]],Tabla1[[Codigo]:[Mejor Precio Neto]],4,0)</f>
        <v>12.38867</v>
      </c>
      <c r="D950" s="24" t="str">
        <f aca="false">VLOOKUP(Tabla2[[#This Row],[Codigo]],Tabla1[[Codigo]:[Tipo]],6,0)</f>
        <v>B</v>
      </c>
      <c r="E950" s="25" t="n">
        <f aca="false">IFERROR(Tabla2[[#This Row],[Precio de Cliente neto]]/(1+Tabla2[[#This Row],[Variacion]]),"-")</f>
        <v>11.57842</v>
      </c>
      <c r="F950" s="26" t="n">
        <v>0.0699793236037387</v>
      </c>
    </row>
    <row r="951" customFormat="false" ht="15" hidden="false" customHeight="false" outlineLevel="0" collapsed="false">
      <c r="A951" s="17" t="n">
        <v>8257</v>
      </c>
      <c r="B951" s="17" t="s">
        <v>2428</v>
      </c>
      <c r="C951" s="23" t="n">
        <f aca="false">VLOOKUP(Tabla2[[#This Row],[Codigo]],Tabla1[[Codigo]:[Mejor Precio Neto]],4,0)</f>
        <v>6.33752</v>
      </c>
      <c r="D951" s="24" t="str">
        <f aca="false">VLOOKUP(Tabla2[[#This Row],[Codigo]],Tabla1[[Codigo]:[Tipo]],6,0)</f>
        <v>B</v>
      </c>
      <c r="E951" s="25" t="n">
        <f aca="false">IFERROR(Tabla2[[#This Row],[Precio de Cliente neto]]/(1+Tabla2[[#This Row],[Variacion]]),"-")</f>
        <v>5.92305</v>
      </c>
      <c r="F951" s="26" t="n">
        <v>0.0699757726171484</v>
      </c>
    </row>
    <row r="952" customFormat="false" ht="15" hidden="false" customHeight="false" outlineLevel="0" collapsed="false">
      <c r="A952" s="17" t="n">
        <v>1223</v>
      </c>
      <c r="B952" s="17" t="s">
        <v>472</v>
      </c>
      <c r="C952" s="23" t="n">
        <f aca="false">VLOOKUP(Tabla2[[#This Row],[Codigo]],Tabla1[[Codigo]:[Mejor Precio Neto]],4,0)</f>
        <v>5.89603</v>
      </c>
      <c r="D952" s="24" t="str">
        <f aca="false">VLOOKUP(Tabla2[[#This Row],[Codigo]],Tabla1[[Codigo]:[Tipo]],6,0)</f>
        <v>C</v>
      </c>
      <c r="E952" s="25" t="n">
        <f aca="false">IFERROR(Tabla2[[#This Row],[Precio de Cliente neto]]/(1+Tabla2[[#This Row],[Variacion]]),"-")</f>
        <v>5.51047</v>
      </c>
      <c r="F952" s="26" t="n">
        <v>0.069968623366065</v>
      </c>
    </row>
    <row r="953" customFormat="false" ht="15" hidden="false" customHeight="false" outlineLevel="0" collapsed="false">
      <c r="A953" s="17" t="n">
        <v>10022</v>
      </c>
      <c r="B953" s="17" t="s">
        <v>3530</v>
      </c>
      <c r="C953" s="23" t="n">
        <f aca="false">VLOOKUP(Tabla2[[#This Row],[Codigo]],Tabla1[[Codigo]:[Mejor Precio Neto]],4,0)</f>
        <v>1188.42066</v>
      </c>
      <c r="D953" s="24" t="str">
        <f aca="false">VLOOKUP(Tabla2[[#This Row],[Codigo]],Tabla1[[Codigo]:[Tipo]],6,0)</f>
        <v>C</v>
      </c>
      <c r="E953" s="25" t="n">
        <f aca="false">IFERROR(Tabla2[[#This Row],[Precio de Cliente neto]]/(1+Tabla2[[#This Row],[Variacion]]),"-")</f>
        <v>1111.91346</v>
      </c>
      <c r="F953" s="26" t="n">
        <v>0.0688067936510095</v>
      </c>
    </row>
    <row r="954" customFormat="false" ht="15" hidden="false" customHeight="false" outlineLevel="0" collapsed="false">
      <c r="A954" s="17" t="n">
        <v>80</v>
      </c>
      <c r="B954" s="17" t="s">
        <v>27</v>
      </c>
      <c r="C954" s="23" t="n">
        <f aca="false">VLOOKUP(Tabla2[[#This Row],[Codigo]],Tabla1[[Codigo]:[Mejor Precio Neto]],4,0)</f>
        <v>3271.32932</v>
      </c>
      <c r="D954" s="24" t="str">
        <f aca="false">VLOOKUP(Tabla2[[#This Row],[Codigo]],Tabla1[[Codigo]:[Tipo]],6,0)</f>
        <v>C</v>
      </c>
      <c r="E954" s="25" t="n">
        <f aca="false">IFERROR(Tabla2[[#This Row],[Precio de Cliente neto]]/(1+Tabla2[[#This Row],[Variacion]]),"-")</f>
        <v>3073.66171</v>
      </c>
      <c r="F954" s="26" t="n">
        <v>0.0643101384114257</v>
      </c>
    </row>
    <row r="955" customFormat="false" ht="15" hidden="false" customHeight="false" outlineLevel="0" collapsed="false">
      <c r="A955" s="17" t="n">
        <v>85</v>
      </c>
      <c r="B955" s="17" t="s">
        <v>28</v>
      </c>
      <c r="C955" s="23" t="n">
        <f aca="false">VLOOKUP(Tabla2[[#This Row],[Codigo]],Tabla1[[Codigo]:[Mejor Precio Neto]],4,0)</f>
        <v>2572.74381</v>
      </c>
      <c r="D955" s="24" t="str">
        <f aca="false">VLOOKUP(Tabla2[[#This Row],[Codigo]],Tabla1[[Codigo]:[Tipo]],6,0)</f>
        <v>C</v>
      </c>
      <c r="E955" s="25" t="n">
        <f aca="false">IFERROR(Tabla2[[#This Row],[Precio de Cliente neto]]/(1+Tabla2[[#This Row],[Variacion]]),"-")</f>
        <v>2417.28977</v>
      </c>
      <c r="F955" s="26" t="n">
        <v>0.0643092284298212</v>
      </c>
    </row>
    <row r="956" customFormat="false" ht="15" hidden="false" customHeight="false" outlineLevel="0" collapsed="false">
      <c r="A956" s="17" t="n">
        <v>89</v>
      </c>
      <c r="B956" s="17" t="s">
        <v>33</v>
      </c>
      <c r="C956" s="23" t="n">
        <f aca="false">VLOOKUP(Tabla2[[#This Row],[Codigo]],Tabla1[[Codigo]:[Mejor Precio Neto]],4,0)</f>
        <v>3805.68209</v>
      </c>
      <c r="D956" s="24" t="str">
        <f aca="false">VLOOKUP(Tabla2[[#This Row],[Codigo]],Tabla1[[Codigo]:[Tipo]],6,0)</f>
        <v>C</v>
      </c>
      <c r="E956" s="25" t="n">
        <f aca="false">IFERROR(Tabla2[[#This Row],[Precio de Cliente neto]]/(1+Tabla2[[#This Row],[Variacion]]),"-")</f>
        <v>3575.73412</v>
      </c>
      <c r="F956" s="26" t="n">
        <v>0.0643079049736506</v>
      </c>
    </row>
    <row r="957" customFormat="false" ht="15" hidden="false" customHeight="false" outlineLevel="0" collapsed="false">
      <c r="A957" s="17" t="n">
        <v>124</v>
      </c>
      <c r="B957" s="17" t="s">
        <v>46</v>
      </c>
      <c r="C957" s="23" t="n">
        <f aca="false">VLOOKUP(Tabla2[[#This Row],[Codigo]],Tabla1[[Codigo]:[Mejor Precio Neto]],4,0)</f>
        <v>2619.6632</v>
      </c>
      <c r="D957" s="24" t="str">
        <f aca="false">VLOOKUP(Tabla2[[#This Row],[Codigo]],Tabla1[[Codigo]:[Tipo]],6,0)</f>
        <v>C</v>
      </c>
      <c r="E957" s="25" t="n">
        <f aca="false">IFERROR(Tabla2[[#This Row],[Precio de Cliente neto]]/(1+Tabla2[[#This Row],[Variacion]]),"-")</f>
        <v>2461.37857</v>
      </c>
      <c r="F957" s="26" t="n">
        <v>0.0643073080789844</v>
      </c>
    </row>
    <row r="958" customFormat="false" ht="15" hidden="false" customHeight="false" outlineLevel="0" collapsed="false">
      <c r="A958" s="17" t="n">
        <v>70</v>
      </c>
      <c r="B958" s="17" t="s">
        <v>18</v>
      </c>
      <c r="C958" s="23" t="n">
        <f aca="false">VLOOKUP(Tabla2[[#This Row],[Codigo]],Tabla1[[Codigo]:[Mejor Precio Neto]],4,0)</f>
        <v>3675.34832</v>
      </c>
      <c r="D958" s="24" t="str">
        <f aca="false">VLOOKUP(Tabla2[[#This Row],[Codigo]],Tabla1[[Codigo]:[Tipo]],6,0)</f>
        <v>C</v>
      </c>
      <c r="E958" s="25" t="n">
        <f aca="false">IFERROR(Tabla2[[#This Row],[Precio de Cliente neto]]/(1+Tabla2[[#This Row],[Variacion]]),"-")</f>
        <v>3453.27752</v>
      </c>
      <c r="F958" s="26" t="n">
        <v>0.0643072555605087</v>
      </c>
    </row>
    <row r="959" customFormat="false" ht="15" hidden="false" customHeight="false" outlineLevel="0" collapsed="false">
      <c r="A959" s="17" t="n">
        <v>10025</v>
      </c>
      <c r="B959" s="17" t="s">
        <v>3533</v>
      </c>
      <c r="C959" s="23" t="n">
        <f aca="false">VLOOKUP(Tabla2[[#This Row],[Codigo]],Tabla1[[Codigo]:[Mejor Precio Neto]],4,0)</f>
        <v>931.70546</v>
      </c>
      <c r="D959" s="24" t="str">
        <f aca="false">VLOOKUP(Tabla2[[#This Row],[Codigo]],Tabla1[[Codigo]:[Tipo]],6,0)</f>
        <v>C</v>
      </c>
      <c r="E959" s="25" t="n">
        <f aca="false">IFERROR(Tabla2[[#This Row],[Precio de Cliente neto]]/(1+Tabla2[[#This Row],[Variacion]]),"-")</f>
        <v>878.29266</v>
      </c>
      <c r="F959" s="26" t="n">
        <v>0.060814353156498</v>
      </c>
    </row>
    <row r="960" customFormat="false" ht="15" hidden="false" customHeight="false" outlineLevel="0" collapsed="false">
      <c r="A960" s="17" t="n">
        <v>1218</v>
      </c>
      <c r="B960" s="17" t="s">
        <v>469</v>
      </c>
      <c r="C960" s="23" t="n">
        <f aca="false">VLOOKUP(Tabla2[[#This Row],[Codigo]],Tabla1[[Codigo]:[Mejor Precio Neto]],4,0)</f>
        <v>52.73394</v>
      </c>
      <c r="D960" s="24" t="str">
        <f aca="false">VLOOKUP(Tabla2[[#This Row],[Codigo]],Tabla1[[Codigo]:[Tipo]],6,0)</f>
        <v>B</v>
      </c>
      <c r="E960" s="25" t="n">
        <f aca="false">IFERROR(Tabla2[[#This Row],[Precio de Cliente neto]]/(1+Tabla2[[#This Row],[Variacion]]),"-")</f>
        <v>49.74333</v>
      </c>
      <c r="F960" s="26" t="n">
        <v>0.0601208242391493</v>
      </c>
    </row>
    <row r="961" customFormat="false" ht="15" hidden="false" customHeight="false" outlineLevel="0" collapsed="false">
      <c r="A961" s="17" t="n">
        <v>8075</v>
      </c>
      <c r="B961" s="17" t="s">
        <v>2323</v>
      </c>
      <c r="C961" s="23" t="n">
        <f aca="false">VLOOKUP(Tabla2[[#This Row],[Codigo]],Tabla1[[Codigo]:[Mejor Precio Neto]],4,0)</f>
        <v>168.94402</v>
      </c>
      <c r="D961" s="24" t="str">
        <f aca="false">VLOOKUP(Tabla2[[#This Row],[Codigo]],Tabla1[[Codigo]:[Tipo]],6,0)</f>
        <v>B</v>
      </c>
      <c r="E961" s="25" t="n">
        <f aca="false">IFERROR(Tabla2[[#This Row],[Precio de Cliente neto]]/(1+Tabla2[[#This Row],[Variacion]]),"-")</f>
        <v>159.3746</v>
      </c>
      <c r="F961" s="26" t="n">
        <v>0.0600435703054314</v>
      </c>
    </row>
    <row r="962" customFormat="false" ht="15" hidden="false" customHeight="false" outlineLevel="0" collapsed="false">
      <c r="A962" s="17" t="n">
        <v>43202</v>
      </c>
      <c r="B962" s="17" t="s">
        <v>7499</v>
      </c>
      <c r="C962" s="23" t="n">
        <f aca="false">VLOOKUP(Tabla2[[#This Row],[Codigo]],Tabla1[[Codigo]:[Mejor Precio Neto]],4,0)</f>
        <v>541.60232</v>
      </c>
      <c r="D962" s="24" t="str">
        <f aca="false">VLOOKUP(Tabla2[[#This Row],[Codigo]],Tabla1[[Codigo]:[Tipo]],6,0)</f>
        <v>B</v>
      </c>
      <c r="E962" s="25" t="n">
        <f aca="false">IFERROR(Tabla2[[#This Row],[Precio de Cliente neto]]/(1+Tabla2[[#This Row],[Variacion]]),"-")</f>
        <v>510.93035</v>
      </c>
      <c r="F962" s="26" t="n">
        <v>0.06003160704781</v>
      </c>
    </row>
    <row r="963" customFormat="false" ht="15" hidden="false" customHeight="false" outlineLevel="0" collapsed="false">
      <c r="A963" s="17" t="n">
        <v>20262</v>
      </c>
      <c r="B963" s="17" t="s">
        <v>4817</v>
      </c>
      <c r="C963" s="23" t="n">
        <f aca="false">VLOOKUP(Tabla2[[#This Row],[Codigo]],Tabla1[[Codigo]:[Mejor Precio Neto]],4,0)</f>
        <v>490.48125</v>
      </c>
      <c r="D963" s="24" t="str">
        <f aca="false">VLOOKUP(Tabla2[[#This Row],[Codigo]],Tabla1[[Codigo]:[Tipo]],6,0)</f>
        <v>A</v>
      </c>
      <c r="E963" s="25" t="n">
        <f aca="false">IFERROR(Tabla2[[#This Row],[Precio de Cliente neto]]/(1+Tabla2[[#This Row],[Variacion]]),"-")</f>
        <v>462.71246</v>
      </c>
      <c r="F963" s="26" t="n">
        <v>0.060013058649858</v>
      </c>
    </row>
    <row r="964" customFormat="false" ht="15" hidden="false" customHeight="false" outlineLevel="0" collapsed="false">
      <c r="A964" s="17" t="n">
        <v>72300</v>
      </c>
      <c r="B964" s="17" t="s">
        <v>7848</v>
      </c>
      <c r="C964" s="23" t="n">
        <f aca="false">VLOOKUP(Tabla2[[#This Row],[Codigo]],Tabla1[[Codigo]:[Mejor Precio Neto]],4,0)</f>
        <v>12193.8572</v>
      </c>
      <c r="D964" s="24" t="str">
        <f aca="false">VLOOKUP(Tabla2[[#This Row],[Codigo]],Tabla1[[Codigo]:[Tipo]],6,0)</f>
        <v>C</v>
      </c>
      <c r="E964" s="25" t="n">
        <f aca="false">IFERROR(Tabla2[[#This Row],[Precio de Cliente neto]]/(1+Tabla2[[#This Row],[Variacion]]),"-")</f>
        <v>11503.63879</v>
      </c>
      <c r="F964" s="26" t="n">
        <v>0.0600000071803366</v>
      </c>
    </row>
    <row r="965" customFormat="false" ht="15" hidden="false" customHeight="false" outlineLevel="0" collapsed="false">
      <c r="A965" s="17" t="n">
        <v>72316</v>
      </c>
      <c r="B965" s="17" t="s">
        <v>7863</v>
      </c>
      <c r="C965" s="23" t="n">
        <f aca="false">VLOOKUP(Tabla2[[#This Row],[Codigo]],Tabla1[[Codigo]:[Mejor Precio Neto]],4,0)</f>
        <v>7991.08443</v>
      </c>
      <c r="D965" s="24" t="str">
        <f aca="false">VLOOKUP(Tabla2[[#This Row],[Codigo]],Tabla1[[Codigo]:[Tipo]],6,0)</f>
        <v>C</v>
      </c>
      <c r="E965" s="25" t="n">
        <f aca="false">IFERROR(Tabla2[[#This Row],[Precio de Cliente neto]]/(1+Tabla2[[#This Row],[Variacion]]),"-")</f>
        <v>7538.75885</v>
      </c>
      <c r="F965" s="26" t="n">
        <v>0.0600000064997435</v>
      </c>
    </row>
    <row r="966" customFormat="false" ht="15" hidden="false" customHeight="false" outlineLevel="0" collapsed="false">
      <c r="A966" s="17" t="n">
        <v>72315</v>
      </c>
      <c r="B966" s="17" t="s">
        <v>7862</v>
      </c>
      <c r="C966" s="23" t="n">
        <f aca="false">VLOOKUP(Tabla2[[#This Row],[Codigo]],Tabla1[[Codigo]:[Mejor Precio Neto]],4,0)</f>
        <v>15356.96386</v>
      </c>
      <c r="D966" s="24" t="str">
        <f aca="false">VLOOKUP(Tabla2[[#This Row],[Codigo]],Tabla1[[Codigo]:[Tipo]],6,0)</f>
        <v>C</v>
      </c>
      <c r="E966" s="25" t="n">
        <f aca="false">IFERROR(Tabla2[[#This Row],[Precio de Cliente neto]]/(1+Tabla2[[#This Row],[Variacion]]),"-")</f>
        <v>14487.70169</v>
      </c>
      <c r="F966" s="26" t="n">
        <v>0.0600000047350504</v>
      </c>
    </row>
    <row r="967" customFormat="false" ht="15" hidden="false" customHeight="false" outlineLevel="0" collapsed="false">
      <c r="A967" s="17" t="n">
        <v>72312</v>
      </c>
      <c r="B967" s="17" t="s">
        <v>7859</v>
      </c>
      <c r="C967" s="23" t="n">
        <f aca="false">VLOOKUP(Tabla2[[#This Row],[Codigo]],Tabla1[[Codigo]:[Mejor Precio Neto]],4,0)</f>
        <v>21376.54736</v>
      </c>
      <c r="D967" s="24" t="str">
        <f aca="false">VLOOKUP(Tabla2[[#This Row],[Codigo]],Tabla1[[Codigo]:[Tipo]],6,0)</f>
        <v>C</v>
      </c>
      <c r="E967" s="25" t="n">
        <f aca="false">IFERROR(Tabla2[[#This Row],[Precio de Cliente neto]]/(1+Tabla2[[#This Row],[Variacion]]),"-")</f>
        <v>20166.55403</v>
      </c>
      <c r="F967" s="26" t="n">
        <v>0.0600000043735782</v>
      </c>
    </row>
    <row r="968" customFormat="false" ht="15" hidden="false" customHeight="false" outlineLevel="0" collapsed="false">
      <c r="A968" s="17" t="n">
        <v>72310</v>
      </c>
      <c r="B968" s="17" t="s">
        <v>7857</v>
      </c>
      <c r="C968" s="23" t="n">
        <f aca="false">VLOOKUP(Tabla2[[#This Row],[Codigo]],Tabla1[[Codigo]:[Mejor Precio Neto]],4,0)</f>
        <v>18834.01037</v>
      </c>
      <c r="D968" s="24" t="str">
        <f aca="false">VLOOKUP(Tabla2[[#This Row],[Codigo]],Tabla1[[Codigo]:[Tipo]],6,0)</f>
        <v>C</v>
      </c>
      <c r="E968" s="25" t="n">
        <f aca="false">IFERROR(Tabla2[[#This Row],[Precio de Cliente neto]]/(1+Tabla2[[#This Row],[Variacion]]),"-")</f>
        <v>17767.93424</v>
      </c>
      <c r="F968" s="26" t="n">
        <v>0.0600000042548559</v>
      </c>
    </row>
    <row r="969" customFormat="false" ht="15" hidden="false" customHeight="false" outlineLevel="0" collapsed="false">
      <c r="A969" s="17" t="n">
        <v>72306</v>
      </c>
      <c r="B969" s="17" t="s">
        <v>7854</v>
      </c>
      <c r="C969" s="23" t="n">
        <f aca="false">VLOOKUP(Tabla2[[#This Row],[Codigo]],Tabla1[[Codigo]:[Mejor Precio Neto]],4,0)</f>
        <v>12939.77678</v>
      </c>
      <c r="D969" s="24" t="str">
        <f aca="false">VLOOKUP(Tabla2[[#This Row],[Codigo]],Tabla1[[Codigo]:[Tipo]],6,0)</f>
        <v>C</v>
      </c>
      <c r="E969" s="25" t="n">
        <f aca="false">IFERROR(Tabla2[[#This Row],[Precio de Cliente neto]]/(1+Tabla2[[#This Row],[Variacion]]),"-")</f>
        <v>12207.33654</v>
      </c>
      <c r="F969" s="26" t="n">
        <v>0.0600000038992947</v>
      </c>
    </row>
    <row r="970" customFormat="false" ht="15" hidden="false" customHeight="false" outlineLevel="0" collapsed="false">
      <c r="A970" s="17" t="n">
        <v>72301</v>
      </c>
      <c r="B970" s="17" t="s">
        <v>7849</v>
      </c>
      <c r="C970" s="23" t="n">
        <f aca="false">VLOOKUP(Tabla2[[#This Row],[Codigo]],Tabla1[[Codigo]:[Mejor Precio Neto]],4,0)</f>
        <v>14476.43645</v>
      </c>
      <c r="D970" s="24" t="str">
        <f aca="false">VLOOKUP(Tabla2[[#This Row],[Codigo]],Tabla1[[Codigo]:[Tipo]],6,0)</f>
        <v>C</v>
      </c>
      <c r="E970" s="25" t="n">
        <f aca="false">IFERROR(Tabla2[[#This Row],[Precio de Cliente neto]]/(1+Tabla2[[#This Row],[Variacion]]),"-")</f>
        <v>13657.01547</v>
      </c>
      <c r="F970" s="26" t="n">
        <v>0.0600000037929225</v>
      </c>
    </row>
    <row r="971" customFormat="false" ht="15" hidden="false" customHeight="false" outlineLevel="0" collapsed="false">
      <c r="A971" s="17" t="n">
        <v>72317</v>
      </c>
      <c r="B971" s="17" t="s">
        <v>7864</v>
      </c>
      <c r="C971" s="23" t="n">
        <f aca="false">VLOOKUP(Tabla2[[#This Row],[Codigo]],Tabla1[[Codigo]:[Mejor Precio Neto]],4,0)</f>
        <v>8455.95149</v>
      </c>
      <c r="D971" s="24" t="str">
        <f aca="false">VLOOKUP(Tabla2[[#This Row],[Codigo]],Tabla1[[Codigo]:[Tipo]],6,0)</f>
        <v>C</v>
      </c>
      <c r="E971" s="25" t="n">
        <f aca="false">IFERROR(Tabla2[[#This Row],[Precio de Cliente neto]]/(1+Tabla2[[#This Row],[Variacion]]),"-")</f>
        <v>7977.3127</v>
      </c>
      <c r="F971" s="26" t="n">
        <v>0.0600000035099539</v>
      </c>
    </row>
    <row r="972" customFormat="false" ht="15" hidden="false" customHeight="false" outlineLevel="0" collapsed="false">
      <c r="A972" s="17" t="n">
        <v>72311</v>
      </c>
      <c r="B972" s="17" t="s">
        <v>7858</v>
      </c>
      <c r="C972" s="23" t="n">
        <f aca="false">VLOOKUP(Tabla2[[#This Row],[Codigo]],Tabla1[[Codigo]:[Mejor Precio Neto]],4,0)</f>
        <v>30888.2014</v>
      </c>
      <c r="D972" s="24" t="str">
        <f aca="false">VLOOKUP(Tabla2[[#This Row],[Codigo]],Tabla1[[Codigo]:[Tipo]],6,0)</f>
        <v>C</v>
      </c>
      <c r="E972" s="25" t="n">
        <f aca="false">IFERROR(Tabla2[[#This Row],[Precio de Cliente neto]]/(1+Tabla2[[#This Row],[Variacion]]),"-")</f>
        <v>29139.81259</v>
      </c>
      <c r="F972" s="26" t="n">
        <v>0.0600000018737252</v>
      </c>
    </row>
    <row r="973" customFormat="false" ht="15" hidden="false" customHeight="false" outlineLevel="0" collapsed="false">
      <c r="A973" s="17" t="n">
        <v>72302</v>
      </c>
      <c r="B973" s="17" t="s">
        <v>7850</v>
      </c>
      <c r="C973" s="23" t="n">
        <f aca="false">VLOOKUP(Tabla2[[#This Row],[Codigo]],Tabla1[[Codigo]:[Mejor Precio Neto]],4,0)</f>
        <v>18697.45969</v>
      </c>
      <c r="D973" s="24" t="str">
        <f aca="false">VLOOKUP(Tabla2[[#This Row],[Codigo]],Tabla1[[Codigo]:[Tipo]],6,0)</f>
        <v>C</v>
      </c>
      <c r="E973" s="25" t="n">
        <f aca="false">IFERROR(Tabla2[[#This Row],[Precio de Cliente neto]]/(1+Tabla2[[#This Row],[Variacion]]),"-")</f>
        <v>17639.11289</v>
      </c>
      <c r="F973" s="26" t="n">
        <v>0.0600000015080122</v>
      </c>
    </row>
    <row r="974" customFormat="false" ht="15" hidden="false" customHeight="false" outlineLevel="0" collapsed="false">
      <c r="A974" s="17" t="n">
        <v>72308</v>
      </c>
      <c r="B974" s="17" t="s">
        <v>7856</v>
      </c>
      <c r="C974" s="23" t="n">
        <f aca="false">VLOOKUP(Tabla2[[#This Row],[Codigo]],Tabla1[[Codigo]:[Mejor Precio Neto]],4,0)</f>
        <v>9387.189</v>
      </c>
      <c r="D974" s="24" t="str">
        <f aca="false">VLOOKUP(Tabla2[[#This Row],[Codigo]],Tabla1[[Codigo]:[Tipo]],6,0)</f>
        <v>C</v>
      </c>
      <c r="E974" s="25" t="n">
        <f aca="false">IFERROR(Tabla2[[#This Row],[Precio de Cliente neto]]/(1+Tabla2[[#This Row],[Variacion]]),"-")</f>
        <v>8855.83867</v>
      </c>
      <c r="F974" s="26" t="n">
        <v>0.0600000011066146</v>
      </c>
    </row>
    <row r="975" customFormat="false" ht="15" hidden="false" customHeight="false" outlineLevel="0" collapsed="false">
      <c r="A975" s="17" t="n">
        <v>72307</v>
      </c>
      <c r="B975" s="17" t="s">
        <v>7855</v>
      </c>
      <c r="C975" s="23" t="n">
        <f aca="false">VLOOKUP(Tabla2[[#This Row],[Codigo]],Tabla1[[Codigo]:[Mejor Precio Neto]],4,0)</f>
        <v>20865.75967</v>
      </c>
      <c r="D975" s="24" t="str">
        <f aca="false">VLOOKUP(Tabla2[[#This Row],[Codigo]],Tabla1[[Codigo]:[Tipo]],6,0)</f>
        <v>C</v>
      </c>
      <c r="E975" s="25" t="n">
        <f aca="false">IFERROR(Tabla2[[#This Row],[Precio de Cliente neto]]/(1+Tabla2[[#This Row],[Variacion]]),"-")</f>
        <v>19684.67893</v>
      </c>
      <c r="F975" s="26" t="n">
        <v>0.0600000002133638</v>
      </c>
    </row>
    <row r="976" customFormat="false" ht="15" hidden="false" customHeight="false" outlineLevel="0" collapsed="false">
      <c r="A976" s="17" t="n">
        <v>72313</v>
      </c>
      <c r="B976" s="17" t="s">
        <v>7860</v>
      </c>
      <c r="C976" s="23" t="n">
        <f aca="false">VLOOKUP(Tabla2[[#This Row],[Codigo]],Tabla1[[Codigo]:[Mejor Precio Neto]],4,0)</f>
        <v>40542.52384</v>
      </c>
      <c r="D976" s="24" t="str">
        <f aca="false">VLOOKUP(Tabla2[[#This Row],[Codigo]],Tabla1[[Codigo]:[Tipo]],6,0)</f>
        <v>C</v>
      </c>
      <c r="E976" s="25" t="n">
        <f aca="false">IFERROR(Tabla2[[#This Row],[Precio de Cliente neto]]/(1+Tabla2[[#This Row],[Variacion]]),"-")</f>
        <v>38247.664</v>
      </c>
      <c r="F976" s="26" t="n">
        <v>0.0600000000000001</v>
      </c>
    </row>
    <row r="977" customFormat="false" ht="15" hidden="false" customHeight="false" outlineLevel="0" collapsed="false">
      <c r="A977" s="17" t="n">
        <v>72304</v>
      </c>
      <c r="B977" s="17" t="s">
        <v>7852</v>
      </c>
      <c r="C977" s="23" t="n">
        <f aca="false">VLOOKUP(Tabla2[[#This Row],[Codigo]],Tabla1[[Codigo]:[Mejor Precio Neto]],4,0)</f>
        <v>48701.25561</v>
      </c>
      <c r="D977" s="24" t="str">
        <f aca="false">VLOOKUP(Tabla2[[#This Row],[Codigo]],Tabla1[[Codigo]:[Tipo]],6,0)</f>
        <v>C</v>
      </c>
      <c r="E977" s="25" t="n">
        <f aca="false">IFERROR(Tabla2[[#This Row],[Precio de Cliente neto]]/(1+Tabla2[[#This Row],[Variacion]]),"-")</f>
        <v>45944.58078</v>
      </c>
      <c r="F977" s="26" t="n">
        <v>0.0599999996343421</v>
      </c>
    </row>
    <row r="978" customFormat="false" ht="15" hidden="false" customHeight="false" outlineLevel="0" collapsed="false">
      <c r="A978" s="17" t="n">
        <v>72319</v>
      </c>
      <c r="B978" s="17" t="s">
        <v>7866</v>
      </c>
      <c r="C978" s="23" t="n">
        <f aca="false">VLOOKUP(Tabla2[[#This Row],[Codigo]],Tabla1[[Codigo]:[Mejor Precio Neto]],4,0)</f>
        <v>20054.56733</v>
      </c>
      <c r="D978" s="24" t="str">
        <f aca="false">VLOOKUP(Tabla2[[#This Row],[Codigo]],Tabla1[[Codigo]:[Tipo]],6,0)</f>
        <v>C</v>
      </c>
      <c r="E978" s="25" t="n">
        <f aca="false">IFERROR(Tabla2[[#This Row],[Precio de Cliente neto]]/(1+Tabla2[[#This Row],[Variacion]]),"-")</f>
        <v>18919.40316</v>
      </c>
      <c r="F978" s="26" t="n">
        <v>0.0599999989640265</v>
      </c>
    </row>
    <row r="979" customFormat="false" ht="15" hidden="false" customHeight="false" outlineLevel="0" collapsed="false">
      <c r="A979" s="17" t="n">
        <v>72305</v>
      </c>
      <c r="B979" s="17" t="s">
        <v>7853</v>
      </c>
      <c r="C979" s="23" t="n">
        <f aca="false">VLOOKUP(Tabla2[[#This Row],[Codigo]],Tabla1[[Codigo]:[Mejor Precio Neto]],4,0)</f>
        <v>10670.37335</v>
      </c>
      <c r="D979" s="24" t="str">
        <f aca="false">VLOOKUP(Tabla2[[#This Row],[Codigo]],Tabla1[[Codigo]:[Tipo]],6,0)</f>
        <v>C</v>
      </c>
      <c r="E979" s="25" t="n">
        <f aca="false">IFERROR(Tabla2[[#This Row],[Precio de Cliente neto]]/(1+Tabla2[[#This Row],[Variacion]]),"-")</f>
        <v>10066.38997</v>
      </c>
      <c r="F979" s="26" t="n">
        <v>0.0599999981920032</v>
      </c>
    </row>
    <row r="980" customFormat="false" ht="15" hidden="false" customHeight="false" outlineLevel="0" collapsed="false">
      <c r="A980" s="17" t="n">
        <v>72314</v>
      </c>
      <c r="B980" s="17" t="s">
        <v>7861</v>
      </c>
      <c r="C980" s="23" t="n">
        <f aca="false">VLOOKUP(Tabla2[[#This Row],[Codigo]],Tabla1[[Codigo]:[Mejor Precio Neto]],4,0)</f>
        <v>16923.13364</v>
      </c>
      <c r="D980" s="24" t="str">
        <f aca="false">VLOOKUP(Tabla2[[#This Row],[Codigo]],Tabla1[[Codigo]:[Tipo]],6,0)</f>
        <v>C</v>
      </c>
      <c r="E980" s="25" t="n">
        <f aca="false">IFERROR(Tabla2[[#This Row],[Precio de Cliente neto]]/(1+Tabla2[[#This Row],[Variacion]]),"-")</f>
        <v>15965.22046</v>
      </c>
      <c r="F980" s="26" t="n">
        <v>0.0599999970185192</v>
      </c>
    </row>
    <row r="981" customFormat="false" ht="15" hidden="false" customHeight="false" outlineLevel="0" collapsed="false">
      <c r="A981" s="17" t="n">
        <v>72303</v>
      </c>
      <c r="B981" s="17" t="s">
        <v>7851</v>
      </c>
      <c r="C981" s="23" t="n">
        <f aca="false">VLOOKUP(Tabla2[[#This Row],[Codigo]],Tabla1[[Codigo]:[Mejor Precio Neto]],4,0)</f>
        <v>22798.24932</v>
      </c>
      <c r="D981" s="24" t="str">
        <f aca="false">VLOOKUP(Tabla2[[#This Row],[Codigo]],Tabla1[[Codigo]:[Tipo]],6,0)</f>
        <v>C</v>
      </c>
      <c r="E981" s="25" t="n">
        <f aca="false">IFERROR(Tabla2[[#This Row],[Precio de Cliente neto]]/(1+Tabla2[[#This Row],[Variacion]]),"-")</f>
        <v>21507.78245</v>
      </c>
      <c r="F981" s="26" t="n">
        <v>0.0599999964199005</v>
      </c>
    </row>
    <row r="982" customFormat="false" ht="15" hidden="false" customHeight="false" outlineLevel="0" collapsed="false">
      <c r="A982" s="17" t="n">
        <v>72299</v>
      </c>
      <c r="B982" s="17" t="s">
        <v>7847</v>
      </c>
      <c r="C982" s="23" t="n">
        <f aca="false">VLOOKUP(Tabla2[[#This Row],[Codigo]],Tabla1[[Codigo]:[Mejor Precio Neto]],4,0)</f>
        <v>9759.97239</v>
      </c>
      <c r="D982" s="24" t="str">
        <f aca="false">VLOOKUP(Tabla2[[#This Row],[Codigo]],Tabla1[[Codigo]:[Tipo]],6,0)</f>
        <v>C</v>
      </c>
      <c r="E982" s="25" t="n">
        <f aca="false">IFERROR(Tabla2[[#This Row],[Precio de Cliente neto]]/(1+Tabla2[[#This Row],[Variacion]]),"-")</f>
        <v>9207.52119</v>
      </c>
      <c r="F982" s="26" t="n">
        <v>0.0599999922454699</v>
      </c>
    </row>
    <row r="983" customFormat="false" ht="15" hidden="false" customHeight="false" outlineLevel="0" collapsed="false">
      <c r="A983" s="17" t="n">
        <v>72318</v>
      </c>
      <c r="B983" s="17" t="s">
        <v>7865</v>
      </c>
      <c r="C983" s="23" t="n">
        <f aca="false">VLOOKUP(Tabla2[[#This Row],[Codigo]],Tabla1[[Codigo]:[Mejor Precio Neto]],4,0)</f>
        <v>10018.00576</v>
      </c>
      <c r="D983" s="24" t="str">
        <f aca="false">VLOOKUP(Tabla2[[#This Row],[Codigo]],Tabla1[[Codigo]:[Tipo]],6,0)</f>
        <v>C</v>
      </c>
      <c r="E983" s="25" t="n">
        <f aca="false">IFERROR(Tabla2[[#This Row],[Precio de Cliente neto]]/(1+Tabla2[[#This Row],[Variacion]]),"-")</f>
        <v>9450.94892</v>
      </c>
      <c r="F983" s="26" t="n">
        <v>0.0599999899269372</v>
      </c>
    </row>
    <row r="984" customFormat="false" ht="15" hidden="false" customHeight="false" outlineLevel="0" collapsed="false">
      <c r="A984" s="17" t="n">
        <v>43200</v>
      </c>
      <c r="B984" s="17" t="s">
        <v>7497</v>
      </c>
      <c r="C984" s="23" t="n">
        <f aca="false">VLOOKUP(Tabla2[[#This Row],[Codigo]],Tabla1[[Codigo]:[Mejor Precio Neto]],4,0)</f>
        <v>413.39739</v>
      </c>
      <c r="D984" s="24" t="str">
        <f aca="false">VLOOKUP(Tabla2[[#This Row],[Codigo]],Tabla1[[Codigo]:[Tipo]],6,0)</f>
        <v>B</v>
      </c>
      <c r="E984" s="25" t="n">
        <f aca="false">IFERROR(Tabla2[[#This Row],[Precio de Cliente neto]]/(1+Tabla2[[#This Row],[Variacion]]),"-")</f>
        <v>389.9994</v>
      </c>
      <c r="F984" s="26" t="n">
        <v>0.0599949384537513</v>
      </c>
    </row>
    <row r="985" customFormat="false" ht="15" hidden="false" customHeight="false" outlineLevel="0" collapsed="false">
      <c r="A985" s="17" t="n">
        <v>43201</v>
      </c>
      <c r="B985" s="17" t="s">
        <v>7498</v>
      </c>
      <c r="C985" s="23" t="n">
        <f aca="false">VLOOKUP(Tabla2[[#This Row],[Codigo]],Tabla1[[Codigo]:[Mejor Precio Neto]],4,0)</f>
        <v>662.01492</v>
      </c>
      <c r="D985" s="24" t="str">
        <f aca="false">VLOOKUP(Tabla2[[#This Row],[Codigo]],Tabla1[[Codigo]:[Tipo]],6,0)</f>
        <v>B</v>
      </c>
      <c r="E985" s="25" t="n">
        <f aca="false">IFERROR(Tabla2[[#This Row],[Precio de Cliente neto]]/(1+Tabla2[[#This Row],[Variacion]]),"-")</f>
        <v>624.54581</v>
      </c>
      <c r="F985" s="26" t="n">
        <v>0.0599941740062271</v>
      </c>
    </row>
    <row r="986" customFormat="false" ht="15" hidden="false" customHeight="false" outlineLevel="0" collapsed="false">
      <c r="A986" s="17" t="n">
        <v>8412</v>
      </c>
      <c r="B986" s="17" t="s">
        <v>2543</v>
      </c>
      <c r="C986" s="23" t="n">
        <f aca="false">VLOOKUP(Tabla2[[#This Row],[Codigo]],Tabla1[[Codigo]:[Mejor Precio Neto]],4,0)</f>
        <v>701.1956</v>
      </c>
      <c r="D986" s="24" t="str">
        <f aca="false">VLOOKUP(Tabla2[[#This Row],[Codigo]],Tabla1[[Codigo]:[Tipo]],6,0)</f>
        <v>A</v>
      </c>
      <c r="E986" s="25" t="n">
        <f aca="false">IFERROR(Tabla2[[#This Row],[Precio de Cliente neto]]/(1+Tabla2[[#This Row],[Variacion]]),"-")</f>
        <v>661.53066</v>
      </c>
      <c r="F986" s="26" t="n">
        <v>0.0599593373344176</v>
      </c>
    </row>
    <row r="987" customFormat="false" ht="15" hidden="false" customHeight="false" outlineLevel="0" collapsed="false">
      <c r="A987" s="17" t="n">
        <v>7574</v>
      </c>
      <c r="B987" s="17" t="s">
        <v>2203</v>
      </c>
      <c r="C987" s="23" t="n">
        <f aca="false">VLOOKUP(Tabla2[[#This Row],[Codigo]],Tabla1[[Codigo]:[Mejor Precio Neto]],4,0)</f>
        <v>1195.96344</v>
      </c>
      <c r="D987" s="24" t="str">
        <f aca="false">VLOOKUP(Tabla2[[#This Row],[Codigo]],Tabla1[[Codigo]:[Tipo]],6,0)</f>
        <v>A</v>
      </c>
      <c r="E987" s="25" t="n">
        <f aca="false">IFERROR(Tabla2[[#This Row],[Precio de Cliente neto]]/(1+Tabla2[[#This Row],[Variacion]]),"-")</f>
        <v>1128.56464</v>
      </c>
      <c r="F987" s="26" t="n">
        <v>0.0597208149282436</v>
      </c>
    </row>
    <row r="988" customFormat="false" ht="15" hidden="false" customHeight="false" outlineLevel="0" collapsed="false">
      <c r="A988" s="17" t="n">
        <v>7586</v>
      </c>
      <c r="B988" s="17" t="s">
        <v>2212</v>
      </c>
      <c r="C988" s="23" t="n">
        <f aca="false">VLOOKUP(Tabla2[[#This Row],[Codigo]],Tabla1[[Codigo]:[Mejor Precio Neto]],4,0)</f>
        <v>1195.96344</v>
      </c>
      <c r="D988" s="24" t="str">
        <f aca="false">VLOOKUP(Tabla2[[#This Row],[Codigo]],Tabla1[[Codigo]:[Tipo]],6,0)</f>
        <v>A</v>
      </c>
      <c r="E988" s="25" t="n">
        <f aca="false">IFERROR(Tabla2[[#This Row],[Precio de Cliente neto]]/(1+Tabla2[[#This Row],[Variacion]]),"-")</f>
        <v>1128.56464</v>
      </c>
      <c r="F988" s="26" t="n">
        <v>0.0597208149282436</v>
      </c>
    </row>
    <row r="989" customFormat="false" ht="15" hidden="false" customHeight="false" outlineLevel="0" collapsed="false">
      <c r="A989" s="17" t="n">
        <v>7587</v>
      </c>
      <c r="B989" s="17" t="s">
        <v>2213</v>
      </c>
      <c r="C989" s="23" t="n">
        <f aca="false">VLOOKUP(Tabla2[[#This Row],[Codigo]],Tabla1[[Codigo]:[Mejor Precio Neto]],4,0)</f>
        <v>1195.96344</v>
      </c>
      <c r="D989" s="24" t="str">
        <f aca="false">VLOOKUP(Tabla2[[#This Row],[Codigo]],Tabla1[[Codigo]:[Tipo]],6,0)</f>
        <v>A</v>
      </c>
      <c r="E989" s="25" t="n">
        <f aca="false">IFERROR(Tabla2[[#This Row],[Precio de Cliente neto]]/(1+Tabla2[[#This Row],[Variacion]]),"-")</f>
        <v>1128.56464</v>
      </c>
      <c r="F989" s="26" t="n">
        <v>0.0597208149282436</v>
      </c>
    </row>
    <row r="990" customFormat="false" ht="15" hidden="false" customHeight="false" outlineLevel="0" collapsed="false">
      <c r="A990" s="17" t="n">
        <v>10002</v>
      </c>
      <c r="B990" s="17" t="s">
        <v>3516</v>
      </c>
      <c r="C990" s="23" t="n">
        <f aca="false">VLOOKUP(Tabla2[[#This Row],[Codigo]],Tabla1[[Codigo]:[Mejor Precio Neto]],4,0)</f>
        <v>1796.41259</v>
      </c>
      <c r="D990" s="24" t="str">
        <f aca="false">VLOOKUP(Tabla2[[#This Row],[Codigo]],Tabla1[[Codigo]:[Tipo]],6,0)</f>
        <v>C</v>
      </c>
      <c r="E990" s="25" t="n">
        <f aca="false">IFERROR(Tabla2[[#This Row],[Precio de Cliente neto]]/(1+Tabla2[[#This Row],[Variacion]]),"-")</f>
        <v>1695.23179</v>
      </c>
      <c r="F990" s="26" t="n">
        <v>0.0596855253640565</v>
      </c>
    </row>
    <row r="991" customFormat="false" ht="15" hidden="false" customHeight="false" outlineLevel="0" collapsed="false">
      <c r="A991" s="17" t="n">
        <v>7575</v>
      </c>
      <c r="B991" s="17" t="s">
        <v>2204</v>
      </c>
      <c r="C991" s="23" t="n">
        <f aca="false">VLOOKUP(Tabla2[[#This Row],[Codigo]],Tabla1[[Codigo]:[Mejor Precio Neto]],4,0)</f>
        <v>1487.3313</v>
      </c>
      <c r="D991" s="24" t="str">
        <f aca="false">VLOOKUP(Tabla2[[#This Row],[Codigo]],Tabla1[[Codigo]:[Tipo]],6,0)</f>
        <v>A</v>
      </c>
      <c r="E991" s="25" t="n">
        <f aca="false">IFERROR(Tabla2[[#This Row],[Precio de Cliente neto]]/(1+Tabla2[[#This Row],[Variacion]]),"-")</f>
        <v>1403.87765</v>
      </c>
      <c r="F991" s="26" t="n">
        <v>0.0594451019289324</v>
      </c>
    </row>
    <row r="992" customFormat="false" ht="15" hidden="false" customHeight="false" outlineLevel="0" collapsed="false">
      <c r="A992" s="17" t="n">
        <v>6235</v>
      </c>
      <c r="B992" s="17" t="s">
        <v>1788</v>
      </c>
      <c r="C992" s="23" t="n">
        <f aca="false">VLOOKUP(Tabla2[[#This Row],[Codigo]],Tabla1[[Codigo]:[Mejor Precio Neto]],4,0)</f>
        <v>100.98004</v>
      </c>
      <c r="D992" s="24" t="str">
        <f aca="false">VLOOKUP(Tabla2[[#This Row],[Codigo]],Tabla1[[Codigo]:[Tipo]],6,0)</f>
        <v>C</v>
      </c>
      <c r="E992" s="25" t="n">
        <f aca="false">IFERROR(Tabla2[[#This Row],[Precio de Cliente neto]]/(1+Tabla2[[#This Row],[Variacion]]),"-")</f>
        <v>95.37003</v>
      </c>
      <c r="F992" s="26" t="n">
        <v>0.0588236157627298</v>
      </c>
    </row>
    <row r="993" customFormat="false" ht="15" hidden="false" customHeight="false" outlineLevel="0" collapsed="false">
      <c r="A993" s="17" t="n">
        <v>10001</v>
      </c>
      <c r="B993" s="17" t="s">
        <v>3515</v>
      </c>
      <c r="C993" s="23" t="n">
        <f aca="false">VLOOKUP(Tabla2[[#This Row],[Codigo]],Tabla1[[Codigo]:[Mejor Precio Neto]],4,0)</f>
        <v>920.88626</v>
      </c>
      <c r="D993" s="24" t="str">
        <f aca="false">VLOOKUP(Tabla2[[#This Row],[Codigo]],Tabla1[[Codigo]:[Tipo]],6,0)</f>
        <v>C</v>
      </c>
      <c r="E993" s="25" t="n">
        <f aca="false">IFERROR(Tabla2[[#This Row],[Precio de Cliente neto]]/(1+Tabla2[[#This Row],[Variacion]]),"-")</f>
        <v>870.12786</v>
      </c>
      <c r="F993" s="26" t="n">
        <v>0.058334415358221</v>
      </c>
    </row>
    <row r="994" customFormat="false" ht="15" hidden="false" customHeight="false" outlineLevel="0" collapsed="false">
      <c r="A994" s="17" t="n">
        <v>7576</v>
      </c>
      <c r="B994" s="17" t="s">
        <v>2205</v>
      </c>
      <c r="C994" s="23" t="n">
        <f aca="false">VLOOKUP(Tabla2[[#This Row],[Codigo]],Tabla1[[Codigo]:[Mejor Precio Neto]],4,0)</f>
        <v>224.28252</v>
      </c>
      <c r="D994" s="24" t="str">
        <f aca="false">VLOOKUP(Tabla2[[#This Row],[Codigo]],Tabla1[[Codigo]:[Tipo]],6,0)</f>
        <v>A</v>
      </c>
      <c r="E994" s="25" t="n">
        <f aca="false">IFERROR(Tabla2[[#This Row],[Precio de Cliente neto]]/(1+Tabla2[[#This Row],[Variacion]]),"-")</f>
        <v>212.22432</v>
      </c>
      <c r="F994" s="26" t="n">
        <v>0.0568181818181819</v>
      </c>
    </row>
    <row r="995" customFormat="false" ht="15" hidden="false" customHeight="false" outlineLevel="0" collapsed="false">
      <c r="A995" s="17" t="n">
        <v>10024</v>
      </c>
      <c r="B995" s="17" t="s">
        <v>3532</v>
      </c>
      <c r="C995" s="23" t="n">
        <f aca="false">VLOOKUP(Tabla2[[#This Row],[Codigo]],Tabla1[[Codigo]:[Mejor Precio Neto]],4,0)</f>
        <v>660.06073</v>
      </c>
      <c r="D995" s="24" t="str">
        <f aca="false">VLOOKUP(Tabla2[[#This Row],[Codigo]],Tabla1[[Codigo]:[Tipo]],6,0)</f>
        <v>C</v>
      </c>
      <c r="E995" s="25" t="n">
        <f aca="false">IFERROR(Tabla2[[#This Row],[Precio de Cliente neto]]/(1+Tabla2[[#This Row],[Variacion]]),"-")</f>
        <v>625.29593</v>
      </c>
      <c r="F995" s="26" t="n">
        <v>0.0555973553194244</v>
      </c>
    </row>
    <row r="996" customFormat="false" ht="15" hidden="false" customHeight="false" outlineLevel="0" collapsed="false">
      <c r="A996" s="17" t="n">
        <v>10033</v>
      </c>
      <c r="B996" s="17" t="s">
        <v>3541</v>
      </c>
      <c r="C996" s="23" t="n">
        <f aca="false">VLOOKUP(Tabla2[[#This Row],[Codigo]],Tabla1[[Codigo]:[Mejor Precio Neto]],4,0)</f>
        <v>2037.35812</v>
      </c>
      <c r="D996" s="24" t="str">
        <f aca="false">VLOOKUP(Tabla2[[#This Row],[Codigo]],Tabla1[[Codigo]:[Tipo]],6,0)</f>
        <v>C</v>
      </c>
      <c r="E996" s="25" t="n">
        <f aca="false">IFERROR(Tabla2[[#This Row],[Precio de Cliente neto]]/(1+Tabla2[[#This Row],[Variacion]]),"-")</f>
        <v>1930.95819</v>
      </c>
      <c r="F996" s="26" t="n">
        <v>0.0551021407667038</v>
      </c>
    </row>
    <row r="997" customFormat="false" ht="15" hidden="false" customHeight="false" outlineLevel="0" collapsed="false">
      <c r="A997" s="17" t="n">
        <v>41198</v>
      </c>
      <c r="B997" s="17" t="s">
        <v>6603</v>
      </c>
      <c r="C997" s="23" t="n">
        <f aca="false">VLOOKUP(Tabla2[[#This Row],[Codigo]],Tabla1[[Codigo]:[Mejor Precio Neto]],4,0)</f>
        <v>112.41321</v>
      </c>
      <c r="D997" s="24" t="str">
        <f aca="false">VLOOKUP(Tabla2[[#This Row],[Codigo]],Tabla1[[Codigo]:[Tipo]],6,0)</f>
        <v>A</v>
      </c>
      <c r="E997" s="25" t="n">
        <f aca="false">IFERROR(Tabla2[[#This Row],[Precio de Cliente neto]]/(1+Tabla2[[#This Row],[Variacion]]),"-")</f>
        <v>106.56765</v>
      </c>
      <c r="F997" s="26" t="n">
        <v>0.0548530440522994</v>
      </c>
    </row>
    <row r="998" customFormat="false" ht="15" hidden="false" customHeight="false" outlineLevel="0" collapsed="false">
      <c r="A998" s="17" t="n">
        <v>41200</v>
      </c>
      <c r="B998" s="17" t="s">
        <v>6604</v>
      </c>
      <c r="C998" s="23" t="n">
        <f aca="false">VLOOKUP(Tabla2[[#This Row],[Codigo]],Tabla1[[Codigo]:[Mejor Precio Neto]],4,0)</f>
        <v>141.89483</v>
      </c>
      <c r="D998" s="24" t="str">
        <f aca="false">VLOOKUP(Tabla2[[#This Row],[Codigo]],Tabla1[[Codigo]:[Tipo]],6,0)</f>
        <v>A</v>
      </c>
      <c r="E998" s="25" t="n">
        <f aca="false">IFERROR(Tabla2[[#This Row],[Precio de Cliente neto]]/(1+Tabla2[[#This Row],[Variacion]]),"-")</f>
        <v>134.71752</v>
      </c>
      <c r="F998" s="26" t="n">
        <v>0.0532767378734407</v>
      </c>
    </row>
    <row r="999" customFormat="false" ht="15" hidden="false" customHeight="false" outlineLevel="0" collapsed="false">
      <c r="A999" s="17" t="n">
        <v>23007</v>
      </c>
      <c r="B999" s="17" t="s">
        <v>5581</v>
      </c>
      <c r="C999" s="23" t="n">
        <f aca="false">VLOOKUP(Tabla2[[#This Row],[Codigo]],Tabla1[[Codigo]:[Mejor Precio Neto]],4,0)</f>
        <v>314.18975</v>
      </c>
      <c r="D999" s="24" t="str">
        <f aca="false">VLOOKUP(Tabla2[[#This Row],[Codigo]],Tabla1[[Codigo]:[Tipo]],6,0)</f>
        <v>A</v>
      </c>
      <c r="E999" s="25" t="n">
        <f aca="false">IFERROR(Tabla2[[#This Row],[Precio de Cliente neto]]/(1+Tabla2[[#This Row],[Variacion]]),"-")</f>
        <v>298.4576</v>
      </c>
      <c r="F999" s="26" t="n">
        <v>0.0527115074302011</v>
      </c>
    </row>
    <row r="1000" customFormat="false" ht="15" hidden="false" customHeight="false" outlineLevel="0" collapsed="false">
      <c r="A1000" s="17" t="n">
        <v>5500</v>
      </c>
      <c r="B1000" s="17" t="s">
        <v>1568</v>
      </c>
      <c r="C1000" s="23" t="n">
        <f aca="false">VLOOKUP(Tabla2[[#This Row],[Codigo]],Tabla1[[Codigo]:[Mejor Precio Neto]],4,0)</f>
        <v>188.64993</v>
      </c>
      <c r="D1000" s="24" t="str">
        <f aca="false">VLOOKUP(Tabla2[[#This Row],[Codigo]],Tabla1[[Codigo]:[Tipo]],6,0)</f>
        <v>B</v>
      </c>
      <c r="E1000" s="25" t="n">
        <f aca="false">IFERROR(Tabla2[[#This Row],[Precio de Cliente neto]]/(1+Tabla2[[#This Row],[Variacion]]),"-")</f>
        <v>179.21848</v>
      </c>
      <c r="F1000" s="26" t="n">
        <v>0.0526254323772861</v>
      </c>
    </row>
    <row r="1001" customFormat="false" ht="15" hidden="false" customHeight="false" outlineLevel="0" collapsed="false">
      <c r="A1001" s="17" t="n">
        <v>10013</v>
      </c>
      <c r="B1001" s="17" t="s">
        <v>3525</v>
      </c>
      <c r="C1001" s="23" t="n">
        <f aca="false">VLOOKUP(Tabla2[[#This Row],[Codigo]],Tabla1[[Codigo]:[Mejor Precio Neto]],4,0)</f>
        <v>660.06073</v>
      </c>
      <c r="D1001" s="24" t="str">
        <f aca="false">VLOOKUP(Tabla2[[#This Row],[Codigo]],Tabla1[[Codigo]:[Tipo]],6,0)</f>
        <v>C</v>
      </c>
      <c r="E1001" s="25" t="n">
        <f aca="false">IFERROR(Tabla2[[#This Row],[Precio de Cliente neto]]/(1+Tabla2[[#This Row],[Variacion]]),"-")</f>
        <v>627.37913</v>
      </c>
      <c r="F1001" s="26" t="n">
        <v>0.0520922651666784</v>
      </c>
    </row>
    <row r="1002" customFormat="false" ht="15" hidden="false" customHeight="false" outlineLevel="0" collapsed="false">
      <c r="A1002" s="17" t="n">
        <v>10000</v>
      </c>
      <c r="B1002" s="17" t="s">
        <v>3514</v>
      </c>
      <c r="C1002" s="23" t="n">
        <f aca="false">VLOOKUP(Tabla2[[#This Row],[Codigo]],Tabla1[[Codigo]:[Mejor Precio Neto]],4,0)</f>
        <v>649.23033</v>
      </c>
      <c r="D1002" s="24" t="str">
        <f aca="false">VLOOKUP(Tabla2[[#This Row],[Codigo]],Tabla1[[Codigo]:[Tipo]],6,0)</f>
        <v>C</v>
      </c>
      <c r="E1002" s="25" t="n">
        <f aca="false">IFERROR(Tabla2[[#This Row],[Precio de Cliente neto]]/(1+Tabla2[[#This Row],[Variacion]]),"-")</f>
        <v>617.13113</v>
      </c>
      <c r="F1002" s="26" t="n">
        <v>0.0520135809710329</v>
      </c>
    </row>
    <row r="1003" customFormat="false" ht="15" hidden="false" customHeight="false" outlineLevel="0" collapsed="false">
      <c r="A1003" s="17" t="n">
        <v>7594</v>
      </c>
      <c r="B1003" s="17" t="s">
        <v>2219</v>
      </c>
      <c r="C1003" s="23" t="n">
        <f aca="false">VLOOKUP(Tabla2[[#This Row],[Codigo]],Tabla1[[Codigo]:[Mejor Precio Neto]],4,0)</f>
        <v>1129.85285</v>
      </c>
      <c r="D1003" s="24" t="str">
        <f aca="false">VLOOKUP(Tabla2[[#This Row],[Codigo]],Tabla1[[Codigo]:[Tipo]],6,0)</f>
        <v>A</v>
      </c>
      <c r="E1003" s="25" t="n">
        <f aca="false">IFERROR(Tabla2[[#This Row],[Precio de Cliente neto]]/(1+Tabla2[[#This Row],[Variacion]]),"-")</f>
        <v>1074.38513</v>
      </c>
      <c r="F1003" s="26" t="n">
        <v>0.0516274085066684</v>
      </c>
    </row>
    <row r="1004" customFormat="false" ht="15" hidden="false" customHeight="false" outlineLevel="0" collapsed="false">
      <c r="A1004" s="17" t="n">
        <v>41197</v>
      </c>
      <c r="B1004" s="17" t="s">
        <v>6602</v>
      </c>
      <c r="C1004" s="23" t="n">
        <f aca="false">VLOOKUP(Tabla2[[#This Row],[Codigo]],Tabla1[[Codigo]:[Mejor Precio Neto]],4,0)</f>
        <v>70.79674</v>
      </c>
      <c r="D1004" s="24" t="str">
        <f aca="false">VLOOKUP(Tabla2[[#This Row],[Codigo]],Tabla1[[Codigo]:[Tipo]],6,0)</f>
        <v>A</v>
      </c>
      <c r="E1004" s="25" t="n">
        <f aca="false">IFERROR(Tabla2[[#This Row],[Precio de Cliente neto]]/(1+Tabla2[[#This Row],[Variacion]]),"-")</f>
        <v>67.35869</v>
      </c>
      <c r="F1004" s="26" t="n">
        <v>0.0510409273101957</v>
      </c>
    </row>
    <row r="1005" customFormat="false" ht="15" hidden="false" customHeight="false" outlineLevel="0" collapsed="false">
      <c r="A1005" s="17" t="n">
        <v>7577</v>
      </c>
      <c r="B1005" s="17" t="s">
        <v>2206</v>
      </c>
      <c r="C1005" s="23" t="n">
        <f aca="false">VLOOKUP(Tabla2[[#This Row],[Codigo]],Tabla1[[Codigo]:[Mejor Precio Neto]],4,0)</f>
        <v>399.12642</v>
      </c>
      <c r="D1005" s="24" t="str">
        <f aca="false">VLOOKUP(Tabla2[[#This Row],[Codigo]],Tabla1[[Codigo]:[Tipo]],6,0)</f>
        <v>A</v>
      </c>
      <c r="E1005" s="25" t="n">
        <f aca="false">IFERROR(Tabla2[[#This Row],[Precio de Cliente neto]]/(1+Tabla2[[#This Row],[Variacion]]),"-")</f>
        <v>379.8333</v>
      </c>
      <c r="F1005" s="26" t="n">
        <v>0.0507936507936508</v>
      </c>
    </row>
    <row r="1006" customFormat="false" ht="15" hidden="false" customHeight="false" outlineLevel="0" collapsed="false">
      <c r="A1006" s="17" t="n">
        <v>5511</v>
      </c>
      <c r="B1006" s="17" t="s">
        <v>1574</v>
      </c>
      <c r="C1006" s="23" t="n">
        <f aca="false">VLOOKUP(Tabla2[[#This Row],[Codigo]],Tabla1[[Codigo]:[Mejor Precio Neto]],4,0)</f>
        <v>254.40786</v>
      </c>
      <c r="D1006" s="24" t="str">
        <f aca="false">VLOOKUP(Tabla2[[#This Row],[Codigo]],Tabla1[[Codigo]:[Tipo]],6,0)</f>
        <v>B</v>
      </c>
      <c r="E1006" s="25" t="n">
        <f aca="false">IFERROR(Tabla2[[#This Row],[Precio de Cliente neto]]/(1+Tabla2[[#This Row],[Variacion]]),"-")</f>
        <v>242.123</v>
      </c>
      <c r="F1006" s="26" t="n">
        <v>0.0507380959264505</v>
      </c>
    </row>
    <row r="1007" customFormat="false" ht="15" hidden="false" customHeight="false" outlineLevel="0" collapsed="false">
      <c r="A1007" s="17" t="n">
        <v>5562</v>
      </c>
      <c r="B1007" s="17" t="s">
        <v>1618</v>
      </c>
      <c r="C1007" s="23" t="n">
        <f aca="false">VLOOKUP(Tabla2[[#This Row],[Codigo]],Tabla1[[Codigo]:[Mejor Precio Neto]],4,0)</f>
        <v>230.71986</v>
      </c>
      <c r="D1007" s="24" t="str">
        <f aca="false">VLOOKUP(Tabla2[[#This Row],[Codigo]],Tabla1[[Codigo]:[Tipo]],6,0)</f>
        <v>B</v>
      </c>
      <c r="E1007" s="25" t="n">
        <f aca="false">IFERROR(Tabla2[[#This Row],[Precio de Cliente neto]]/(1+Tabla2[[#This Row],[Variacion]]),"-")</f>
        <v>219.5949</v>
      </c>
      <c r="F1007" s="26" t="n">
        <v>0.0506612858495348</v>
      </c>
    </row>
    <row r="1008" customFormat="false" ht="15" hidden="false" customHeight="false" outlineLevel="0" collapsed="false">
      <c r="A1008" s="17" t="n">
        <v>3149</v>
      </c>
      <c r="B1008" s="17" t="s">
        <v>1032</v>
      </c>
      <c r="C1008" s="23" t="n">
        <f aca="false">VLOOKUP(Tabla2[[#This Row],[Codigo]],Tabla1[[Codigo]:[Mejor Precio Neto]],4,0)</f>
        <v>424.95054</v>
      </c>
      <c r="D1008" s="24" t="str">
        <f aca="false">VLOOKUP(Tabla2[[#This Row],[Codigo]],Tabla1[[Codigo]:[Tipo]],6,0)</f>
        <v>A</v>
      </c>
      <c r="E1008" s="25" t="n">
        <f aca="false">IFERROR(Tabla2[[#This Row],[Precio de Cliente neto]]/(1+Tabla2[[#This Row],[Variacion]]),"-")</f>
        <v>404.47946</v>
      </c>
      <c r="F1008" s="26" t="n">
        <v>0.0506109259540644</v>
      </c>
    </row>
    <row r="1009" customFormat="false" ht="15" hidden="false" customHeight="false" outlineLevel="0" collapsed="false">
      <c r="A1009" s="17" t="n">
        <v>9530</v>
      </c>
      <c r="B1009" s="17" t="s">
        <v>3271</v>
      </c>
      <c r="C1009" s="23" t="n">
        <f aca="false">VLOOKUP(Tabla2[[#This Row],[Codigo]],Tabla1[[Codigo]:[Mejor Precio Neto]],4,0)</f>
        <v>981.519</v>
      </c>
      <c r="D1009" s="24" t="str">
        <f aca="false">VLOOKUP(Tabla2[[#This Row],[Codigo]],Tabla1[[Codigo]:[Tipo]],6,0)</f>
        <v>C</v>
      </c>
      <c r="E1009" s="25" t="n">
        <f aca="false">IFERROR(Tabla2[[#This Row],[Precio de Cliente neto]]/(1+Tabla2[[#This Row],[Variacion]]),"-")</f>
        <v>934.3026</v>
      </c>
      <c r="F1009" s="26" t="n">
        <v>0.0505365178262374</v>
      </c>
    </row>
    <row r="1010" customFormat="false" ht="15" hidden="false" customHeight="false" outlineLevel="0" collapsed="false">
      <c r="A1010" s="17" t="n">
        <v>10515</v>
      </c>
      <c r="B1010" s="17" t="s">
        <v>3668</v>
      </c>
      <c r="C1010" s="23" t="n">
        <f aca="false">VLOOKUP(Tabla2[[#This Row],[Codigo]],Tabla1[[Codigo]:[Mejor Precio Neto]],4,0)</f>
        <v>836.60829</v>
      </c>
      <c r="D1010" s="24" t="str">
        <f aca="false">VLOOKUP(Tabla2[[#This Row],[Codigo]],Tabla1[[Codigo]:[Tipo]],6,0)</f>
        <v>A</v>
      </c>
      <c r="E1010" s="25" t="n">
        <f aca="false">IFERROR(Tabla2[[#This Row],[Precio de Cliente neto]]/(1+Tabla2[[#This Row],[Variacion]]),"-")</f>
        <v>796.37894</v>
      </c>
      <c r="F1010" s="26" t="n">
        <v>0.0505153363297126</v>
      </c>
    </row>
    <row r="1011" customFormat="false" ht="15" hidden="false" customHeight="false" outlineLevel="0" collapsed="false">
      <c r="A1011" s="17" t="n">
        <v>20228</v>
      </c>
      <c r="B1011" s="17" t="s">
        <v>4785</v>
      </c>
      <c r="C1011" s="23" t="n">
        <f aca="false">VLOOKUP(Tabla2[[#This Row],[Codigo]],Tabla1[[Codigo]:[Mejor Precio Neto]],4,0)</f>
        <v>1056.00558</v>
      </c>
      <c r="D1011" s="24" t="str">
        <f aca="false">VLOOKUP(Tabla2[[#This Row],[Codigo]],Tabla1[[Codigo]:[Tipo]],6,0)</f>
        <v>A</v>
      </c>
      <c r="E1011" s="25" t="n">
        <f aca="false">IFERROR(Tabla2[[#This Row],[Precio de Cliente neto]]/(1+Tabla2[[#This Row],[Variacion]]),"-")</f>
        <v>1005.2938</v>
      </c>
      <c r="F1011" s="26" t="n">
        <v>0.0504447356583717</v>
      </c>
    </row>
    <row r="1012" customFormat="false" ht="15" hidden="false" customHeight="false" outlineLevel="0" collapsed="false">
      <c r="A1012" s="17" t="n">
        <v>7808</v>
      </c>
      <c r="B1012" s="17" t="s">
        <v>2237</v>
      </c>
      <c r="C1012" s="23" t="n">
        <f aca="false">VLOOKUP(Tabla2[[#This Row],[Codigo]],Tabla1[[Codigo]:[Mejor Precio Neto]],4,0)</f>
        <v>816.20931</v>
      </c>
      <c r="D1012" s="24" t="str">
        <f aca="false">VLOOKUP(Tabla2[[#This Row],[Codigo]],Tabla1[[Codigo]:[Tipo]],6,0)</f>
        <v>A</v>
      </c>
      <c r="E1012" s="25" t="n">
        <f aca="false">IFERROR(Tabla2[[#This Row],[Precio de Cliente neto]]/(1+Tabla2[[#This Row],[Variacion]]),"-")</f>
        <v>777.0259</v>
      </c>
      <c r="F1012" s="26" t="n">
        <v>0.0504274181851596</v>
      </c>
    </row>
    <row r="1013" customFormat="false" ht="15" hidden="false" customHeight="false" outlineLevel="0" collapsed="false">
      <c r="A1013" s="17" t="n">
        <v>10503</v>
      </c>
      <c r="B1013" s="17" t="s">
        <v>3658</v>
      </c>
      <c r="C1013" s="23" t="n">
        <f aca="false">VLOOKUP(Tabla2[[#This Row],[Codigo]],Tabla1[[Codigo]:[Mejor Precio Neto]],4,0)</f>
        <v>626.12536</v>
      </c>
      <c r="D1013" s="24" t="str">
        <f aca="false">VLOOKUP(Tabla2[[#This Row],[Codigo]],Tabla1[[Codigo]:[Tipo]],6,0)</f>
        <v>A</v>
      </c>
      <c r="E1013" s="25" t="n">
        <f aca="false">IFERROR(Tabla2[[#This Row],[Precio de Cliente neto]]/(1+Tabla2[[#This Row],[Variacion]]),"-")</f>
        <v>596.07457</v>
      </c>
      <c r="F1013" s="26" t="n">
        <v>0.0504144808593325</v>
      </c>
    </row>
    <row r="1014" customFormat="false" ht="15" hidden="false" customHeight="false" outlineLevel="0" collapsed="false">
      <c r="A1014" s="17" t="n">
        <v>10032</v>
      </c>
      <c r="B1014" s="17" t="s">
        <v>3540</v>
      </c>
      <c r="C1014" s="23" t="n">
        <f aca="false">VLOOKUP(Tabla2[[#This Row],[Codigo]],Tabla1[[Codigo]:[Mejor Precio Neto]],4,0)</f>
        <v>1138.00946</v>
      </c>
      <c r="D1014" s="24" t="str">
        <f aca="false">VLOOKUP(Tabla2[[#This Row],[Codigo]],Tabla1[[Codigo]:[Tipo]],6,0)</f>
        <v>C</v>
      </c>
      <c r="E1014" s="25" t="n">
        <f aca="false">IFERROR(Tabla2[[#This Row],[Precio de Cliente neto]]/(1+Tabla2[[#This Row],[Variacion]]),"-")</f>
        <v>1083.40946</v>
      </c>
      <c r="F1014" s="26" t="n">
        <v>0.0503964586020875</v>
      </c>
    </row>
    <row r="1015" customFormat="false" ht="15" hidden="false" customHeight="false" outlineLevel="0" collapsed="false">
      <c r="A1015" s="17" t="n">
        <v>20299</v>
      </c>
      <c r="B1015" s="17" t="s">
        <v>4854</v>
      </c>
      <c r="C1015" s="23" t="n">
        <f aca="false">VLOOKUP(Tabla2[[#This Row],[Codigo]],Tabla1[[Codigo]:[Mejor Precio Neto]],4,0)</f>
        <v>3417.80852</v>
      </c>
      <c r="D1015" s="24" t="str">
        <f aca="false">VLOOKUP(Tabla2[[#This Row],[Codigo]],Tabla1[[Codigo]:[Tipo]],6,0)</f>
        <v>A</v>
      </c>
      <c r="E1015" s="25" t="n">
        <f aca="false">IFERROR(Tabla2[[#This Row],[Precio de Cliente neto]]/(1+Tabla2[[#This Row],[Variacion]]),"-")</f>
        <v>3254.21915</v>
      </c>
      <c r="F1015" s="26" t="n">
        <v>0.050269930345656</v>
      </c>
    </row>
    <row r="1016" customFormat="false" ht="15" hidden="false" customHeight="false" outlineLevel="0" collapsed="false">
      <c r="A1016" s="17" t="n">
        <v>20256</v>
      </c>
      <c r="B1016" s="17" t="s">
        <v>4811</v>
      </c>
      <c r="C1016" s="23" t="n">
        <f aca="false">VLOOKUP(Tabla2[[#This Row],[Codigo]],Tabla1[[Codigo]:[Mejor Precio Neto]],4,0)</f>
        <v>2537.60374</v>
      </c>
      <c r="D1016" s="24" t="str">
        <f aca="false">VLOOKUP(Tabla2[[#This Row],[Codigo]],Tabla1[[Codigo]:[Tipo]],6,0)</f>
        <v>A</v>
      </c>
      <c r="E1016" s="25" t="n">
        <f aca="false">IFERROR(Tabla2[[#This Row],[Precio de Cliente neto]]/(1+Tabla2[[#This Row],[Variacion]]),"-")</f>
        <v>2416.23116</v>
      </c>
      <c r="F1016" s="26" t="n">
        <v>0.0502321888771602</v>
      </c>
    </row>
    <row r="1017" customFormat="false" ht="15" hidden="false" customHeight="false" outlineLevel="0" collapsed="false">
      <c r="A1017" s="17" t="n">
        <v>20316</v>
      </c>
      <c r="B1017" s="17" t="s">
        <v>4871</v>
      </c>
      <c r="C1017" s="23" t="n">
        <f aca="false">VLOOKUP(Tabla2[[#This Row],[Codigo]],Tabla1[[Codigo]:[Mejor Precio Neto]],4,0)</f>
        <v>975.4003</v>
      </c>
      <c r="D1017" s="24" t="str">
        <f aca="false">VLOOKUP(Tabla2[[#This Row],[Codigo]],Tabla1[[Codigo]:[Tipo]],6,0)</f>
        <v>A</v>
      </c>
      <c r="E1017" s="25" t="n">
        <f aca="false">IFERROR(Tabla2[[#This Row],[Precio de Cliente neto]]/(1+Tabla2[[#This Row],[Variacion]]),"-")</f>
        <v>928.81208</v>
      </c>
      <c r="F1017" s="26" t="n">
        <v>0.0501589298881644</v>
      </c>
    </row>
    <row r="1018" customFormat="false" ht="15" hidden="false" customHeight="false" outlineLevel="0" collapsed="false">
      <c r="A1018" s="17" t="n">
        <v>6717</v>
      </c>
      <c r="B1018" s="17" t="s">
        <v>1914</v>
      </c>
      <c r="C1018" s="23" t="n">
        <f aca="false">VLOOKUP(Tabla2[[#This Row],[Codigo]],Tabla1[[Codigo]:[Mejor Precio Neto]],4,0)</f>
        <v>1013.40323</v>
      </c>
      <c r="D1018" s="24" t="str">
        <f aca="false">VLOOKUP(Tabla2[[#This Row],[Codigo]],Tabla1[[Codigo]:[Tipo]],6,0)</f>
        <v>A</v>
      </c>
      <c r="E1018" s="25" t="n">
        <f aca="false">IFERROR(Tabla2[[#This Row],[Precio de Cliente neto]]/(1+Tabla2[[#This Row],[Variacion]]),"-")</f>
        <v>964.99991</v>
      </c>
      <c r="F1018" s="26" t="n">
        <v>0.0501588855070463</v>
      </c>
    </row>
    <row r="1019" customFormat="false" ht="15" hidden="false" customHeight="false" outlineLevel="0" collapsed="false">
      <c r="A1019" s="17" t="n">
        <v>10516</v>
      </c>
      <c r="B1019" s="17" t="s">
        <v>3669</v>
      </c>
      <c r="C1019" s="23" t="n">
        <f aca="false">VLOOKUP(Tabla2[[#This Row],[Codigo]],Tabla1[[Codigo]:[Mejor Precio Neto]],4,0)</f>
        <v>1363.6903</v>
      </c>
      <c r="D1019" s="24" t="str">
        <f aca="false">VLOOKUP(Tabla2[[#This Row],[Codigo]],Tabla1[[Codigo]:[Tipo]],6,0)</f>
        <v>A</v>
      </c>
      <c r="E1019" s="25" t="n">
        <f aca="false">IFERROR(Tabla2[[#This Row],[Precio de Cliente neto]]/(1+Tabla2[[#This Row],[Variacion]]),"-")</f>
        <v>1298.59114</v>
      </c>
      <c r="F1019" s="26" t="n">
        <v>0.0501306053882362</v>
      </c>
    </row>
    <row r="1020" customFormat="false" ht="15" hidden="false" customHeight="false" outlineLevel="0" collapsed="false">
      <c r="A1020" s="17" t="n">
        <v>20226</v>
      </c>
      <c r="B1020" s="17" t="s">
        <v>4783</v>
      </c>
      <c r="C1020" s="23" t="n">
        <f aca="false">VLOOKUP(Tabla2[[#This Row],[Codigo]],Tabla1[[Codigo]:[Mejor Precio Neto]],4,0)</f>
        <v>1565.89762</v>
      </c>
      <c r="D1020" s="24" t="str">
        <f aca="false">VLOOKUP(Tabla2[[#This Row],[Codigo]],Tabla1[[Codigo]:[Tipo]],6,0)</f>
        <v>A</v>
      </c>
      <c r="E1020" s="25" t="n">
        <f aca="false">IFERROR(Tabla2[[#This Row],[Precio de Cliente neto]]/(1+Tabla2[[#This Row],[Variacion]]),"-")</f>
        <v>1491.15421</v>
      </c>
      <c r="F1020" s="26" t="n">
        <v>0.0501245340681431</v>
      </c>
    </row>
    <row r="1021" customFormat="false" ht="15" hidden="false" customHeight="false" outlineLevel="0" collapsed="false">
      <c r="A1021" s="17" t="n">
        <v>20229</v>
      </c>
      <c r="B1021" s="17" t="s">
        <v>4786</v>
      </c>
      <c r="C1021" s="23" t="n">
        <f aca="false">VLOOKUP(Tabla2[[#This Row],[Codigo]],Tabla1[[Codigo]:[Mejor Precio Neto]],4,0)</f>
        <v>1565.89762</v>
      </c>
      <c r="D1021" s="24" t="str">
        <f aca="false">VLOOKUP(Tabla2[[#This Row],[Codigo]],Tabla1[[Codigo]:[Tipo]],6,0)</f>
        <v>A</v>
      </c>
      <c r="E1021" s="25" t="n">
        <f aca="false">IFERROR(Tabla2[[#This Row],[Precio de Cliente neto]]/(1+Tabla2[[#This Row],[Variacion]]),"-")</f>
        <v>1491.15421</v>
      </c>
      <c r="F1021" s="26" t="n">
        <v>0.0501245340681431</v>
      </c>
    </row>
    <row r="1022" customFormat="false" ht="15" hidden="false" customHeight="false" outlineLevel="0" collapsed="false">
      <c r="A1022" s="17" t="n">
        <v>20257</v>
      </c>
      <c r="B1022" s="17" t="s">
        <v>4812</v>
      </c>
      <c r="C1022" s="23" t="n">
        <f aca="false">VLOOKUP(Tabla2[[#This Row],[Codigo]],Tabla1[[Codigo]:[Mejor Precio Neto]],4,0)</f>
        <v>3407.16978</v>
      </c>
      <c r="D1022" s="24" t="str">
        <f aca="false">VLOOKUP(Tabla2[[#This Row],[Codigo]],Tabla1[[Codigo]:[Tipo]],6,0)</f>
        <v>A</v>
      </c>
      <c r="E1022" s="25" t="n">
        <f aca="false">IFERROR(Tabla2[[#This Row],[Precio de Cliente neto]]/(1+Tabla2[[#This Row],[Variacion]]),"-")</f>
        <v>3244.54263</v>
      </c>
      <c r="F1022" s="26" t="n">
        <v>0.0501232896422137</v>
      </c>
    </row>
    <row r="1023" customFormat="false" ht="15" hidden="false" customHeight="false" outlineLevel="0" collapsed="false">
      <c r="A1023" s="17" t="n">
        <v>6716</v>
      </c>
      <c r="B1023" s="17" t="s">
        <v>1913</v>
      </c>
      <c r="C1023" s="23" t="n">
        <f aca="false">VLOOKUP(Tabla2[[#This Row],[Codigo]],Tabla1[[Codigo]:[Mejor Precio Neto]],4,0)</f>
        <v>780.28006</v>
      </c>
      <c r="D1023" s="24" t="str">
        <f aca="false">VLOOKUP(Tabla2[[#This Row],[Codigo]],Tabla1[[Codigo]:[Tipo]],6,0)</f>
        <v>A</v>
      </c>
      <c r="E1023" s="25" t="n">
        <f aca="false">IFERROR(Tabla2[[#This Row],[Precio de Cliente neto]]/(1+Tabla2[[#This Row],[Variacion]]),"-")</f>
        <v>743.04762</v>
      </c>
      <c r="F1023" s="26" t="n">
        <v>0.0501077441039377</v>
      </c>
    </row>
    <row r="1024" customFormat="false" ht="15" hidden="false" customHeight="false" outlineLevel="0" collapsed="false">
      <c r="A1024" s="17" t="n">
        <v>20225</v>
      </c>
      <c r="B1024" s="17" t="s">
        <v>4782</v>
      </c>
      <c r="C1024" s="23" t="n">
        <f aca="false">VLOOKUP(Tabla2[[#This Row],[Codigo]],Tabla1[[Codigo]:[Mejor Precio Neto]],4,0)</f>
        <v>1114.04734</v>
      </c>
      <c r="D1024" s="24" t="str">
        <f aca="false">VLOOKUP(Tabla2[[#This Row],[Codigo]],Tabla1[[Codigo]:[Tipo]],6,0)</f>
        <v>A</v>
      </c>
      <c r="E1024" s="25" t="n">
        <f aca="false">IFERROR(Tabla2[[#This Row],[Precio de Cliente neto]]/(1+Tabla2[[#This Row],[Variacion]]),"-")</f>
        <v>1060.9354</v>
      </c>
      <c r="F1024" s="26" t="n">
        <v>0.0500614269257109</v>
      </c>
    </row>
    <row r="1025" customFormat="false" ht="15" hidden="false" customHeight="false" outlineLevel="0" collapsed="false">
      <c r="A1025" s="17" t="n">
        <v>6745</v>
      </c>
      <c r="B1025" s="17" t="s">
        <v>1936</v>
      </c>
      <c r="C1025" s="23" t="n">
        <f aca="false">VLOOKUP(Tabla2[[#This Row],[Codigo]],Tabla1[[Codigo]:[Mejor Precio Neto]],4,0)</f>
        <v>1018.40816</v>
      </c>
      <c r="D1025" s="24" t="str">
        <f aca="false">VLOOKUP(Tabla2[[#This Row],[Codigo]],Tabla1[[Codigo]:[Tipo]],6,0)</f>
        <v>A</v>
      </c>
      <c r="E1025" s="25" t="n">
        <f aca="false">IFERROR(Tabla2[[#This Row],[Precio de Cliente neto]]/(1+Tabla2[[#This Row],[Variacion]]),"-")</f>
        <v>969.87926</v>
      </c>
      <c r="F1025" s="26" t="n">
        <v>0.050036022009585</v>
      </c>
    </row>
    <row r="1026" customFormat="false" ht="15" hidden="false" customHeight="false" outlineLevel="0" collapsed="false">
      <c r="A1026" s="17" t="n">
        <v>6746</v>
      </c>
      <c r="B1026" s="17" t="s">
        <v>1937</v>
      </c>
      <c r="C1026" s="23" t="n">
        <f aca="false">VLOOKUP(Tabla2[[#This Row],[Codigo]],Tabla1[[Codigo]:[Mejor Precio Neto]],4,0)</f>
        <v>1018.40816</v>
      </c>
      <c r="D1026" s="24" t="str">
        <f aca="false">VLOOKUP(Tabla2[[#This Row],[Codigo]],Tabla1[[Codigo]:[Tipo]],6,0)</f>
        <v>A</v>
      </c>
      <c r="E1026" s="25" t="n">
        <f aca="false">IFERROR(Tabla2[[#This Row],[Precio de Cliente neto]]/(1+Tabla2[[#This Row],[Variacion]]),"-")</f>
        <v>969.87926</v>
      </c>
      <c r="F1026" s="26" t="n">
        <v>0.050036022009585</v>
      </c>
    </row>
    <row r="1027" customFormat="false" ht="15" hidden="false" customHeight="false" outlineLevel="0" collapsed="false">
      <c r="A1027" s="17" t="n">
        <v>20136</v>
      </c>
      <c r="B1027" s="17" t="s">
        <v>4725</v>
      </c>
      <c r="C1027" s="23" t="n">
        <f aca="false">VLOOKUP(Tabla2[[#This Row],[Codigo]],Tabla1[[Codigo]:[Mejor Precio Neto]],4,0)</f>
        <v>31718.68273</v>
      </c>
      <c r="D1027" s="24" t="str">
        <f aca="false">VLOOKUP(Tabla2[[#This Row],[Codigo]],Tabla1[[Codigo]:[Tipo]],6,0)</f>
        <v>A</v>
      </c>
      <c r="E1027" s="25" t="n">
        <f aca="false">IFERROR(Tabla2[[#This Row],[Precio de Cliente neto]]/(1+Tabla2[[#This Row],[Variacion]]),"-")</f>
        <v>30207.94098</v>
      </c>
      <c r="F1027" s="26" t="n">
        <v>0.0500114109399323</v>
      </c>
    </row>
    <row r="1028" customFormat="false" ht="15" hidden="false" customHeight="false" outlineLevel="0" collapsed="false">
      <c r="A1028" s="17" t="n">
        <v>8563</v>
      </c>
      <c r="B1028" s="17" t="s">
        <v>2675</v>
      </c>
      <c r="C1028" s="23" t="n">
        <f aca="false">VLOOKUP(Tabla2[[#This Row],[Codigo]],Tabla1[[Codigo]:[Mejor Precio Neto]],4,0)</f>
        <v>12.90709</v>
      </c>
      <c r="D1028" s="24" t="str">
        <f aca="false">VLOOKUP(Tabla2[[#This Row],[Codigo]],Tabla1[[Codigo]:[Tipo]],6,0)</f>
        <v>A</v>
      </c>
      <c r="E1028" s="25" t="n">
        <f aca="false">IFERROR(Tabla2[[#This Row],[Precio de Cliente neto]]/(1+Tabla2[[#This Row],[Variacion]]),"-")</f>
        <v>12.29235</v>
      </c>
      <c r="F1028" s="26" t="n">
        <v>0.050009965547678</v>
      </c>
    </row>
    <row r="1029" customFormat="false" ht="15" hidden="false" customHeight="false" outlineLevel="0" collapsed="false">
      <c r="A1029" s="17" t="n">
        <v>6699</v>
      </c>
      <c r="B1029" s="17" t="s">
        <v>1902</v>
      </c>
      <c r="C1029" s="23" t="n">
        <f aca="false">VLOOKUP(Tabla2[[#This Row],[Codigo]],Tabla1[[Codigo]:[Mejor Precio Neto]],4,0)</f>
        <v>1021.95723</v>
      </c>
      <c r="D1029" s="24" t="str">
        <f aca="false">VLOOKUP(Tabla2[[#This Row],[Codigo]],Tabla1[[Codigo]:[Tipo]],6,0)</f>
        <v>A</v>
      </c>
      <c r="E1029" s="25" t="n">
        <f aca="false">IFERROR(Tabla2[[#This Row],[Precio de Cliente neto]]/(1+Tabla2[[#This Row],[Variacion]]),"-")</f>
        <v>973.28539</v>
      </c>
      <c r="F1029" s="26" t="n">
        <v>0.0500077782940933</v>
      </c>
    </row>
    <row r="1030" customFormat="false" ht="15" hidden="false" customHeight="false" outlineLevel="0" collapsed="false">
      <c r="A1030" s="17" t="n">
        <v>8561</v>
      </c>
      <c r="B1030" s="17" t="s">
        <v>2673</v>
      </c>
      <c r="C1030" s="23" t="n">
        <f aca="false">VLOOKUP(Tabla2[[#This Row],[Codigo]],Tabla1[[Codigo]:[Mejor Precio Neto]],4,0)</f>
        <v>19.25875</v>
      </c>
      <c r="D1030" s="24" t="str">
        <f aca="false">VLOOKUP(Tabla2[[#This Row],[Codigo]],Tabla1[[Codigo]:[Tipo]],6,0)</f>
        <v>A</v>
      </c>
      <c r="E1030" s="25" t="n">
        <f aca="false">IFERROR(Tabla2[[#This Row],[Precio de Cliente neto]]/(1+Tabla2[[#This Row],[Variacion]]),"-")</f>
        <v>18.34154</v>
      </c>
      <c r="F1030" s="26" t="n">
        <v>0.0500072512995091</v>
      </c>
    </row>
    <row r="1031" customFormat="false" ht="15" hidden="false" customHeight="false" outlineLevel="0" collapsed="false">
      <c r="A1031" s="17" t="n">
        <v>20135</v>
      </c>
      <c r="B1031" s="17" t="s">
        <v>4724</v>
      </c>
      <c r="C1031" s="23" t="n">
        <f aca="false">VLOOKUP(Tabla2[[#This Row],[Codigo]],Tabla1[[Codigo]:[Mejor Precio Neto]],4,0)</f>
        <v>33575.02162</v>
      </c>
      <c r="D1031" s="24" t="str">
        <f aca="false">VLOOKUP(Tabla2[[#This Row],[Codigo]],Tabla1[[Codigo]:[Tipo]],6,0)</f>
        <v>A</v>
      </c>
      <c r="E1031" s="25" t="n">
        <f aca="false">IFERROR(Tabla2[[#This Row],[Precio de Cliente neto]]/(1+Tabla2[[#This Row],[Variacion]]),"-")</f>
        <v>31976.03402</v>
      </c>
      <c r="F1031" s="26" t="n">
        <v>0.0500058136978425</v>
      </c>
    </row>
    <row r="1032" customFormat="false" ht="15" hidden="false" customHeight="false" outlineLevel="0" collapsed="false">
      <c r="A1032" s="17" t="n">
        <v>8522</v>
      </c>
      <c r="B1032" s="17" t="s">
        <v>2634</v>
      </c>
      <c r="C1032" s="23" t="n">
        <f aca="false">VLOOKUP(Tabla2[[#This Row],[Codigo]],Tabla1[[Codigo]:[Mejor Precio Neto]],4,0)</f>
        <v>18.48336</v>
      </c>
      <c r="D1032" s="24" t="str">
        <f aca="false">VLOOKUP(Tabla2[[#This Row],[Codigo]],Tabla1[[Codigo]:[Tipo]],6,0)</f>
        <v>A</v>
      </c>
      <c r="E1032" s="25" t="n">
        <f aca="false">IFERROR(Tabla2[[#This Row],[Precio de Cliente neto]]/(1+Tabla2[[#This Row],[Variacion]]),"-")</f>
        <v>17.60311</v>
      </c>
      <c r="F1032" s="26" t="n">
        <v>0.0500053683695665</v>
      </c>
    </row>
    <row r="1033" customFormat="false" ht="15" hidden="false" customHeight="false" outlineLevel="0" collapsed="false">
      <c r="A1033" s="17" t="n">
        <v>7500</v>
      </c>
      <c r="B1033" s="17" t="s">
        <v>2151</v>
      </c>
      <c r="C1033" s="23" t="n">
        <f aca="false">VLOOKUP(Tabla2[[#This Row],[Codigo]],Tabla1[[Codigo]:[Mejor Precio Neto]],4,0)</f>
        <v>23.80287</v>
      </c>
      <c r="D1033" s="24" t="str">
        <f aca="false">VLOOKUP(Tabla2[[#This Row],[Codigo]],Tabla1[[Codigo]:[Tipo]],6,0)</f>
        <v>A</v>
      </c>
      <c r="E1033" s="25" t="n">
        <f aca="false">IFERROR(Tabla2[[#This Row],[Precio de Cliente neto]]/(1+Tabla2[[#This Row],[Variacion]]),"-")</f>
        <v>22.66929</v>
      </c>
      <c r="F1033" s="26" t="n">
        <v>0.0500050949985642</v>
      </c>
    </row>
    <row r="1034" customFormat="false" ht="15" hidden="false" customHeight="false" outlineLevel="0" collapsed="false">
      <c r="A1034" s="17" t="n">
        <v>1145</v>
      </c>
      <c r="B1034" s="17" t="s">
        <v>452</v>
      </c>
      <c r="C1034" s="23" t="n">
        <f aca="false">VLOOKUP(Tabla2[[#This Row],[Codigo]],Tabla1[[Codigo]:[Mejor Precio Neto]],4,0)</f>
        <v>27.46198</v>
      </c>
      <c r="D1034" s="24" t="str">
        <f aca="false">VLOOKUP(Tabla2[[#This Row],[Codigo]],Tabla1[[Codigo]:[Tipo]],6,0)</f>
        <v>A</v>
      </c>
      <c r="E1034" s="25" t="n">
        <f aca="false">IFERROR(Tabla2[[#This Row],[Precio de Cliente neto]]/(1+Tabla2[[#This Row],[Variacion]]),"-")</f>
        <v>26.15417</v>
      </c>
      <c r="F1034" s="26" t="n">
        <v>0.0500038808342991</v>
      </c>
    </row>
    <row r="1035" customFormat="false" ht="15" hidden="false" customHeight="false" outlineLevel="0" collapsed="false">
      <c r="A1035" s="17" t="n">
        <v>8524</v>
      </c>
      <c r="B1035" s="17" t="s">
        <v>2636</v>
      </c>
      <c r="C1035" s="23" t="n">
        <f aca="false">VLOOKUP(Tabla2[[#This Row],[Codigo]],Tabla1[[Codigo]:[Mejor Precio Neto]],4,0)</f>
        <v>50.43787</v>
      </c>
      <c r="D1035" s="24" t="str">
        <f aca="false">VLOOKUP(Tabla2[[#This Row],[Codigo]],Tabla1[[Codigo]:[Tipo]],6,0)</f>
        <v>A</v>
      </c>
      <c r="E1035" s="25" t="n">
        <f aca="false">IFERROR(Tabla2[[#This Row],[Precio de Cliente neto]]/(1+Tabla2[[#This Row],[Variacion]]),"-")</f>
        <v>48.03589</v>
      </c>
      <c r="F1035" s="26" t="n">
        <v>0.0500038616959113</v>
      </c>
    </row>
    <row r="1036" customFormat="false" ht="15" hidden="false" customHeight="false" outlineLevel="0" collapsed="false">
      <c r="A1036" s="17" t="n">
        <v>8528</v>
      </c>
      <c r="B1036" s="17" t="s">
        <v>2640</v>
      </c>
      <c r="C1036" s="23" t="n">
        <f aca="false">VLOOKUP(Tabla2[[#This Row],[Codigo]],Tabla1[[Codigo]:[Mejor Precio Neto]],4,0)</f>
        <v>17.3712</v>
      </c>
      <c r="D1036" s="24" t="str">
        <f aca="false">VLOOKUP(Tabla2[[#This Row],[Codigo]],Tabla1[[Codigo]:[Tipo]],6,0)</f>
        <v>A</v>
      </c>
      <c r="E1036" s="25" t="n">
        <f aca="false">IFERROR(Tabla2[[#This Row],[Precio de Cliente neto]]/(1+Tabla2[[#This Row],[Variacion]]),"-")</f>
        <v>16.54394</v>
      </c>
      <c r="F1036" s="26" t="n">
        <v>0.0500038080408898</v>
      </c>
    </row>
    <row r="1037" customFormat="false" ht="15" hidden="false" customHeight="false" outlineLevel="0" collapsed="false">
      <c r="A1037" s="17" t="n">
        <v>8570</v>
      </c>
      <c r="B1037" s="17" t="s">
        <v>2682</v>
      </c>
      <c r="C1037" s="23" t="n">
        <f aca="false">VLOOKUP(Tabla2[[#This Row],[Codigo]],Tabla1[[Codigo]:[Mejor Precio Neto]],4,0)</f>
        <v>31.52359</v>
      </c>
      <c r="D1037" s="24" t="str">
        <f aca="false">VLOOKUP(Tabla2[[#This Row],[Codigo]],Tabla1[[Codigo]:[Tipo]],6,0)</f>
        <v>A</v>
      </c>
      <c r="E1037" s="25" t="n">
        <f aca="false">IFERROR(Tabla2[[#This Row],[Precio de Cliente neto]]/(1+Tabla2[[#This Row],[Variacion]]),"-")</f>
        <v>30.02237</v>
      </c>
      <c r="F1037" s="26" t="n">
        <v>0.0500033808123743</v>
      </c>
    </row>
    <row r="1038" customFormat="false" ht="15" hidden="false" customHeight="false" outlineLevel="0" collapsed="false">
      <c r="A1038" s="17" t="n">
        <v>8609</v>
      </c>
      <c r="B1038" s="17" t="s">
        <v>2721</v>
      </c>
      <c r="C1038" s="23" t="n">
        <f aca="false">VLOOKUP(Tabla2[[#This Row],[Codigo]],Tabla1[[Codigo]:[Mejor Precio Neto]],4,0)</f>
        <v>31.52359</v>
      </c>
      <c r="D1038" s="24" t="str">
        <f aca="false">VLOOKUP(Tabla2[[#This Row],[Codigo]],Tabla1[[Codigo]:[Tipo]],6,0)</f>
        <v>A</v>
      </c>
      <c r="E1038" s="25" t="n">
        <f aca="false">IFERROR(Tabla2[[#This Row],[Precio de Cliente neto]]/(1+Tabla2[[#This Row],[Variacion]]),"-")</f>
        <v>30.02237</v>
      </c>
      <c r="F1038" s="26" t="n">
        <v>0.0500033808123743</v>
      </c>
    </row>
    <row r="1039" customFormat="false" ht="15" hidden="false" customHeight="false" outlineLevel="0" collapsed="false">
      <c r="A1039" s="17" t="n">
        <v>3308</v>
      </c>
      <c r="B1039" s="17" t="s">
        <v>1119</v>
      </c>
      <c r="C1039" s="23" t="n">
        <f aca="false">VLOOKUP(Tabla2[[#This Row],[Codigo]],Tabla1[[Codigo]:[Mejor Precio Neto]],4,0)</f>
        <v>1405.89141</v>
      </c>
      <c r="D1039" s="24" t="str">
        <f aca="false">VLOOKUP(Tabla2[[#This Row],[Codigo]],Tabla1[[Codigo]:[Tipo]],6,0)</f>
        <v>B</v>
      </c>
      <c r="E1039" s="25" t="n">
        <f aca="false">IFERROR(Tabla2[[#This Row],[Precio de Cliente neto]]/(1+Tabla2[[#This Row],[Variacion]]),"-")</f>
        <v>1338.94012</v>
      </c>
      <c r="F1039" s="26" t="n">
        <v>0.0500031995456227</v>
      </c>
    </row>
    <row r="1040" customFormat="false" ht="15" hidden="false" customHeight="false" outlineLevel="0" collapsed="false">
      <c r="A1040" s="17" t="n">
        <v>8560</v>
      </c>
      <c r="B1040" s="17" t="s">
        <v>2672</v>
      </c>
      <c r="C1040" s="23" t="n">
        <f aca="false">VLOOKUP(Tabla2[[#This Row],[Codigo]],Tabla1[[Codigo]:[Mejor Precio Neto]],4,0)</f>
        <v>12.91472</v>
      </c>
      <c r="D1040" s="24" t="str">
        <f aca="false">VLOOKUP(Tabla2[[#This Row],[Codigo]],Tabla1[[Codigo]:[Tipo]],6,0)</f>
        <v>A</v>
      </c>
      <c r="E1040" s="25" t="n">
        <f aca="false">IFERROR(Tabla2[[#This Row],[Precio de Cliente neto]]/(1+Tabla2[[#This Row],[Variacion]]),"-")</f>
        <v>12.2997</v>
      </c>
      <c r="F1040" s="26" t="n">
        <v>0.0500028455978601</v>
      </c>
    </row>
    <row r="1041" customFormat="false" ht="15" hidden="false" customHeight="false" outlineLevel="0" collapsed="false">
      <c r="A1041" s="17" t="n">
        <v>22161</v>
      </c>
      <c r="B1041" s="17" t="s">
        <v>5451</v>
      </c>
      <c r="C1041" s="23" t="n">
        <f aca="false">VLOOKUP(Tabla2[[#This Row],[Codigo]],Tabla1[[Codigo]:[Mejor Precio Neto]],4,0)</f>
        <v>33.58971</v>
      </c>
      <c r="D1041" s="24" t="str">
        <f aca="false">VLOOKUP(Tabla2[[#This Row],[Codigo]],Tabla1[[Codigo]:[Tipo]],6,0)</f>
        <v>A</v>
      </c>
      <c r="E1041" s="25" t="n">
        <f aca="false">IFERROR(Tabla2[[#This Row],[Precio de Cliente neto]]/(1+Tabla2[[#This Row],[Variacion]]),"-")</f>
        <v>31.99014</v>
      </c>
      <c r="F1041" s="26" t="n">
        <v>0.0500019693568081</v>
      </c>
    </row>
    <row r="1042" customFormat="false" ht="15" hidden="false" customHeight="false" outlineLevel="0" collapsed="false">
      <c r="A1042" s="17" t="n">
        <v>7512</v>
      </c>
      <c r="B1042" s="17" t="s">
        <v>2163</v>
      </c>
      <c r="C1042" s="23" t="n">
        <f aca="false">VLOOKUP(Tabla2[[#This Row],[Codigo]],Tabla1[[Codigo]:[Mejor Precio Neto]],4,0)</f>
        <v>53.8797</v>
      </c>
      <c r="D1042" s="24" t="str">
        <f aca="false">VLOOKUP(Tabla2[[#This Row],[Codigo]],Tabla1[[Codigo]:[Tipo]],6,0)</f>
        <v>A</v>
      </c>
      <c r="E1042" s="25" t="n">
        <f aca="false">IFERROR(Tabla2[[#This Row],[Precio de Cliente neto]]/(1+Tabla2[[#This Row],[Variacion]]),"-")</f>
        <v>51.31392</v>
      </c>
      <c r="F1042" s="26" t="n">
        <v>0.0500016369827134</v>
      </c>
    </row>
    <row r="1043" customFormat="false" ht="15" hidden="false" customHeight="false" outlineLevel="0" collapsed="false">
      <c r="A1043" s="17" t="n">
        <v>8547</v>
      </c>
      <c r="B1043" s="17" t="s">
        <v>2659</v>
      </c>
      <c r="C1043" s="23" t="n">
        <f aca="false">VLOOKUP(Tabla2[[#This Row],[Codigo]],Tabla1[[Codigo]:[Mejor Precio Neto]],4,0)</f>
        <v>70.12712</v>
      </c>
      <c r="D1043" s="24" t="str">
        <f aca="false">VLOOKUP(Tabla2[[#This Row],[Codigo]],Tabla1[[Codigo]:[Tipo]],6,0)</f>
        <v>A</v>
      </c>
      <c r="E1043" s="25" t="n">
        <f aca="false">IFERROR(Tabla2[[#This Row],[Precio de Cliente neto]]/(1+Tabla2[[#This Row],[Variacion]]),"-")</f>
        <v>66.78763</v>
      </c>
      <c r="F1043" s="26" t="n">
        <v>0.0500016245523312</v>
      </c>
    </row>
    <row r="1044" customFormat="false" ht="15" hidden="false" customHeight="false" outlineLevel="0" collapsed="false">
      <c r="A1044" s="17" t="n">
        <v>8571</v>
      </c>
      <c r="B1044" s="17" t="s">
        <v>2683</v>
      </c>
      <c r="C1044" s="23" t="n">
        <f aca="false">VLOOKUP(Tabla2[[#This Row],[Codigo]],Tabla1[[Codigo]:[Mejor Precio Neto]],4,0)</f>
        <v>70.12712</v>
      </c>
      <c r="D1044" s="24" t="str">
        <f aca="false">VLOOKUP(Tabla2[[#This Row],[Codigo]],Tabla1[[Codigo]:[Tipo]],6,0)</f>
        <v>A</v>
      </c>
      <c r="E1044" s="25" t="n">
        <f aca="false">IFERROR(Tabla2[[#This Row],[Precio de Cliente neto]]/(1+Tabla2[[#This Row],[Variacion]]),"-")</f>
        <v>66.78763</v>
      </c>
      <c r="F1044" s="26" t="n">
        <v>0.0500016245523312</v>
      </c>
    </row>
    <row r="1045" customFormat="false" ht="15" hidden="false" customHeight="false" outlineLevel="0" collapsed="false">
      <c r="A1045" s="17" t="n">
        <v>78653</v>
      </c>
      <c r="B1045" s="17" t="s">
        <v>7995</v>
      </c>
      <c r="C1045" s="23" t="n">
        <f aca="false">VLOOKUP(Tabla2[[#This Row],[Codigo]],Tabla1[[Codigo]:[Mejor Precio Neto]],4,0)</f>
        <v>80.25661</v>
      </c>
      <c r="D1045" s="24" t="str">
        <f aca="false">VLOOKUP(Tabla2[[#This Row],[Codigo]],Tabla1[[Codigo]:[Tipo]],6,0)</f>
        <v>A</v>
      </c>
      <c r="E1045" s="25" t="n">
        <f aca="false">IFERROR(Tabla2[[#This Row],[Precio de Cliente neto]]/(1+Tabla2[[#This Row],[Variacion]]),"-")</f>
        <v>76.43475</v>
      </c>
      <c r="F1045" s="26" t="n">
        <v>0.0500016026741763</v>
      </c>
    </row>
    <row r="1046" customFormat="false" ht="15" hidden="false" customHeight="false" outlineLevel="0" collapsed="false">
      <c r="A1046" s="17" t="n">
        <v>8576</v>
      </c>
      <c r="B1046" s="17" t="s">
        <v>2688</v>
      </c>
      <c r="C1046" s="23" t="n">
        <f aca="false">VLOOKUP(Tabla2[[#This Row],[Codigo]],Tabla1[[Codigo]:[Mejor Precio Neto]],4,0)</f>
        <v>86.22957</v>
      </c>
      <c r="D1046" s="24" t="str">
        <f aca="false">VLOOKUP(Tabla2[[#This Row],[Codigo]],Tabla1[[Codigo]:[Tipo]],6,0)</f>
        <v>A</v>
      </c>
      <c r="E1046" s="25" t="n">
        <f aca="false">IFERROR(Tabla2[[#This Row],[Precio de Cliente neto]]/(1+Tabla2[[#This Row],[Variacion]]),"-")</f>
        <v>82.1233</v>
      </c>
      <c r="F1046" s="26" t="n">
        <v>0.0500012785652793</v>
      </c>
    </row>
    <row r="1047" customFormat="false" ht="15" hidden="false" customHeight="false" outlineLevel="0" collapsed="false">
      <c r="A1047" s="17" t="n">
        <v>8581</v>
      </c>
      <c r="B1047" s="17" t="s">
        <v>2693</v>
      </c>
      <c r="C1047" s="23" t="n">
        <f aca="false">VLOOKUP(Tabla2[[#This Row],[Codigo]],Tabla1[[Codigo]:[Mejor Precio Neto]],4,0)</f>
        <v>179.15926</v>
      </c>
      <c r="D1047" s="24" t="str">
        <f aca="false">VLOOKUP(Tabla2[[#This Row],[Codigo]],Tabla1[[Codigo]:[Tipo]],6,0)</f>
        <v>A</v>
      </c>
      <c r="E1047" s="25" t="n">
        <f aca="false">IFERROR(Tabla2[[#This Row],[Precio de Cliente neto]]/(1+Tabla2[[#This Row],[Variacion]]),"-")</f>
        <v>170.62766</v>
      </c>
      <c r="F1047" s="26" t="n">
        <v>0.0500012717750451</v>
      </c>
    </row>
    <row r="1048" customFormat="false" ht="15" hidden="false" customHeight="false" outlineLevel="0" collapsed="false">
      <c r="A1048" s="17" t="n">
        <v>88551</v>
      </c>
      <c r="B1048" s="17" t="s">
        <v>8155</v>
      </c>
      <c r="C1048" s="23" t="n">
        <f aca="false">VLOOKUP(Tabla2[[#This Row],[Codigo]],Tabla1[[Codigo]:[Mejor Precio Neto]],4,0)</f>
        <v>58.81918</v>
      </c>
      <c r="D1048" s="24" t="str">
        <f aca="false">VLOOKUP(Tabla2[[#This Row],[Codigo]],Tabla1[[Codigo]:[Tipo]],6,0)</f>
        <v>A</v>
      </c>
      <c r="E1048" s="25" t="n">
        <f aca="false">IFERROR(Tabla2[[#This Row],[Precio de Cliente neto]]/(1+Tabla2[[#This Row],[Variacion]]),"-")</f>
        <v>56.0182</v>
      </c>
      <c r="F1048" s="26" t="n">
        <v>0.050001249593882</v>
      </c>
    </row>
    <row r="1049" customFormat="false" ht="15" hidden="false" customHeight="false" outlineLevel="0" collapsed="false">
      <c r="A1049" s="17" t="n">
        <v>8614</v>
      </c>
      <c r="B1049" s="17" t="s">
        <v>2726</v>
      </c>
      <c r="C1049" s="23" t="n">
        <f aca="false">VLOOKUP(Tabla2[[#This Row],[Codigo]],Tabla1[[Codigo]:[Mejor Precio Neto]],4,0)</f>
        <v>17.94534</v>
      </c>
      <c r="D1049" s="24" t="str">
        <f aca="false">VLOOKUP(Tabla2[[#This Row],[Codigo]],Tabla1[[Codigo]:[Tipo]],6,0)</f>
        <v>A</v>
      </c>
      <c r="E1049" s="25" t="n">
        <f aca="false">IFERROR(Tabla2[[#This Row],[Precio de Cliente neto]]/(1+Tabla2[[#This Row],[Variacion]]),"-")</f>
        <v>17.09078</v>
      </c>
      <c r="F1049" s="26" t="n">
        <v>0.050001228732685</v>
      </c>
    </row>
    <row r="1050" customFormat="false" ht="15" hidden="false" customHeight="false" outlineLevel="0" collapsed="false">
      <c r="A1050" s="17" t="n">
        <v>88602</v>
      </c>
      <c r="B1050" s="17" t="s">
        <v>8165</v>
      </c>
      <c r="C1050" s="23" t="n">
        <f aca="false">VLOOKUP(Tabla2[[#This Row],[Codigo]],Tabla1[[Codigo]:[Mejor Precio Neto]],4,0)</f>
        <v>259.62734</v>
      </c>
      <c r="D1050" s="24" t="str">
        <f aca="false">VLOOKUP(Tabla2[[#This Row],[Codigo]],Tabla1[[Codigo]:[Tipo]],6,0)</f>
        <v>A</v>
      </c>
      <c r="E1050" s="25" t="n">
        <f aca="false">IFERROR(Tabla2[[#This Row],[Precio de Cliente neto]]/(1+Tabla2[[#This Row],[Variacion]]),"-")</f>
        <v>247.26387</v>
      </c>
      <c r="F1050" s="26" t="n">
        <v>0.0500011182385847</v>
      </c>
    </row>
    <row r="1051" customFormat="false" ht="15" hidden="false" customHeight="false" outlineLevel="0" collapsed="false">
      <c r="A1051" s="17" t="n">
        <v>1141</v>
      </c>
      <c r="B1051" s="17" t="s">
        <v>448</v>
      </c>
      <c r="C1051" s="23" t="n">
        <f aca="false">VLOOKUP(Tabla2[[#This Row],[Codigo]],Tabla1[[Codigo]:[Mejor Precio Neto]],4,0)</f>
        <v>34.20179</v>
      </c>
      <c r="D1051" s="24" t="str">
        <f aca="false">VLOOKUP(Tabla2[[#This Row],[Codigo]],Tabla1[[Codigo]:[Tipo]],6,0)</f>
        <v>A</v>
      </c>
      <c r="E1051" s="25" t="n">
        <f aca="false">IFERROR(Tabla2[[#This Row],[Precio de Cliente neto]]/(1+Tabla2[[#This Row],[Variacion]]),"-")</f>
        <v>32.5731</v>
      </c>
      <c r="F1051" s="26" t="n">
        <v>0.0500010745062642</v>
      </c>
    </row>
    <row r="1052" customFormat="false" ht="15" hidden="false" customHeight="false" outlineLevel="0" collapsed="false">
      <c r="A1052" s="17" t="n">
        <v>88501</v>
      </c>
      <c r="B1052" s="17" t="s">
        <v>8140</v>
      </c>
      <c r="C1052" s="23" t="n">
        <f aca="false">VLOOKUP(Tabla2[[#This Row],[Codigo]],Tabla1[[Codigo]:[Mejor Precio Neto]],4,0)</f>
        <v>101.23687</v>
      </c>
      <c r="D1052" s="24" t="str">
        <f aca="false">VLOOKUP(Tabla2[[#This Row],[Codigo]],Tabla1[[Codigo]:[Tipo]],6,0)</f>
        <v>A</v>
      </c>
      <c r="E1052" s="25" t="n">
        <f aca="false">IFERROR(Tabla2[[#This Row],[Precio de Cliente neto]]/(1+Tabla2[[#This Row],[Variacion]]),"-")</f>
        <v>96.41597</v>
      </c>
      <c r="F1052" s="26" t="n">
        <v>0.0500010527301649</v>
      </c>
    </row>
    <row r="1053" customFormat="false" ht="15" hidden="false" customHeight="false" outlineLevel="0" collapsed="false">
      <c r="A1053" s="17" t="n">
        <v>78768</v>
      </c>
      <c r="B1053" s="17" t="s">
        <v>8010</v>
      </c>
      <c r="C1053" s="23" t="n">
        <f aca="false">VLOOKUP(Tabla2[[#This Row],[Codigo]],Tabla1[[Codigo]:[Mejor Precio Neto]],4,0)</f>
        <v>71.057</v>
      </c>
      <c r="D1053" s="24" t="str">
        <f aca="false">VLOOKUP(Tabla2[[#This Row],[Codigo]],Tabla1[[Codigo]:[Tipo]],6,0)</f>
        <v>A</v>
      </c>
      <c r="E1053" s="25" t="n">
        <f aca="false">IFERROR(Tabla2[[#This Row],[Precio de Cliente neto]]/(1+Tabla2[[#This Row],[Variacion]]),"-")</f>
        <v>67.67327</v>
      </c>
      <c r="F1053" s="26" t="n">
        <v>0.0500009826627263</v>
      </c>
    </row>
    <row r="1054" customFormat="false" ht="15" hidden="false" customHeight="false" outlineLevel="0" collapsed="false">
      <c r="A1054" s="17" t="n">
        <v>779</v>
      </c>
      <c r="B1054" s="17" t="s">
        <v>325</v>
      </c>
      <c r="C1054" s="23" t="n">
        <f aca="false">VLOOKUP(Tabla2[[#This Row],[Codigo]],Tabla1[[Codigo]:[Mejor Precio Neto]],4,0)</f>
        <v>11.78184</v>
      </c>
      <c r="D1054" s="24" t="str">
        <f aca="false">VLOOKUP(Tabla2[[#This Row],[Codigo]],Tabla1[[Codigo]:[Tipo]],6,0)</f>
        <v>A</v>
      </c>
      <c r="E1054" s="25" t="n">
        <f aca="false">IFERROR(Tabla2[[#This Row],[Precio de Cliente neto]]/(1+Tabla2[[#This Row],[Variacion]]),"-")</f>
        <v>11.22079</v>
      </c>
      <c r="F1054" s="26" t="n">
        <v>0.05000093576299</v>
      </c>
    </row>
    <row r="1055" customFormat="false" ht="15" hidden="false" customHeight="false" outlineLevel="0" collapsed="false">
      <c r="A1055" s="17" t="n">
        <v>78703</v>
      </c>
      <c r="B1055" s="17" t="s">
        <v>8000</v>
      </c>
      <c r="C1055" s="23" t="n">
        <f aca="false">VLOOKUP(Tabla2[[#This Row],[Codigo]],Tabla1[[Codigo]:[Mejor Precio Neto]],4,0)</f>
        <v>177.41416</v>
      </c>
      <c r="D1055" s="24" t="str">
        <f aca="false">VLOOKUP(Tabla2[[#This Row],[Codigo]],Tabla1[[Codigo]:[Tipo]],6,0)</f>
        <v>A</v>
      </c>
      <c r="E1055" s="25" t="n">
        <f aca="false">IFERROR(Tabla2[[#This Row],[Precio de Cliente neto]]/(1+Tabla2[[#This Row],[Variacion]]),"-")</f>
        <v>168.96572</v>
      </c>
      <c r="F1055" s="26" t="n">
        <v>0.0500009114274778</v>
      </c>
    </row>
    <row r="1056" customFormat="false" ht="15" hidden="false" customHeight="false" outlineLevel="0" collapsed="false">
      <c r="A1056" s="17" t="n">
        <v>8531</v>
      </c>
      <c r="B1056" s="17" t="s">
        <v>2643</v>
      </c>
      <c r="C1056" s="23" t="n">
        <f aca="false">VLOOKUP(Tabla2[[#This Row],[Codigo]],Tabla1[[Codigo]:[Mejor Precio Neto]],4,0)</f>
        <v>143.31961</v>
      </c>
      <c r="D1056" s="24" t="str">
        <f aca="false">VLOOKUP(Tabla2[[#This Row],[Codigo]],Tabla1[[Codigo]:[Tipo]],6,0)</f>
        <v>A</v>
      </c>
      <c r="E1056" s="25" t="n">
        <f aca="false">IFERROR(Tabla2[[#This Row],[Precio de Cliente neto]]/(1+Tabla2[[#This Row],[Variacion]]),"-")</f>
        <v>136.49475</v>
      </c>
      <c r="F1056" s="26" t="n">
        <v>0.0500008974704156</v>
      </c>
    </row>
    <row r="1057" customFormat="false" ht="15" hidden="false" customHeight="false" outlineLevel="0" collapsed="false">
      <c r="A1057" s="17" t="n">
        <v>88651</v>
      </c>
      <c r="B1057" s="17" t="s">
        <v>8173</v>
      </c>
      <c r="C1057" s="23" t="n">
        <f aca="false">VLOOKUP(Tabla2[[#This Row],[Codigo]],Tabla1[[Codigo]:[Mejor Precio Neto]],4,0)</f>
        <v>73.88829</v>
      </c>
      <c r="D1057" s="24" t="str">
        <f aca="false">VLOOKUP(Tabla2[[#This Row],[Codigo]],Tabla1[[Codigo]:[Tipo]],6,0)</f>
        <v>A</v>
      </c>
      <c r="E1057" s="25" t="n">
        <f aca="false">IFERROR(Tabla2[[#This Row],[Precio de Cliente neto]]/(1+Tabla2[[#This Row],[Variacion]]),"-")</f>
        <v>70.36974</v>
      </c>
      <c r="F1057" s="26" t="n">
        <v>0.0500008952711777</v>
      </c>
    </row>
    <row r="1058" customFormat="false" ht="15" hidden="false" customHeight="false" outlineLevel="0" collapsed="false">
      <c r="A1058" s="17" t="n">
        <v>22301</v>
      </c>
      <c r="B1058" s="17" t="s">
        <v>5519</v>
      </c>
      <c r="C1058" s="23" t="n">
        <f aca="false">VLOOKUP(Tabla2[[#This Row],[Codigo]],Tabla1[[Codigo]:[Mejor Precio Neto]],4,0)</f>
        <v>111.48438</v>
      </c>
      <c r="D1058" s="24" t="str">
        <f aca="false">VLOOKUP(Tabla2[[#This Row],[Codigo]],Tabla1[[Codigo]:[Tipo]],6,0)</f>
        <v>A</v>
      </c>
      <c r="E1058" s="25" t="n">
        <f aca="false">IFERROR(Tabla2[[#This Row],[Precio de Cliente neto]]/(1+Tabla2[[#This Row],[Variacion]]),"-")</f>
        <v>106.17551</v>
      </c>
      <c r="F1058" s="26" t="n">
        <v>0.0500008900357529</v>
      </c>
    </row>
    <row r="1059" customFormat="false" ht="15" hidden="false" customHeight="false" outlineLevel="0" collapsed="false">
      <c r="A1059" s="17" t="n">
        <v>5035</v>
      </c>
      <c r="B1059" s="17" t="s">
        <v>1512</v>
      </c>
      <c r="C1059" s="23" t="n">
        <f aca="false">VLOOKUP(Tabla2[[#This Row],[Codigo]],Tabla1[[Codigo]:[Mejor Precio Neto]],4,0)</f>
        <v>108.03142</v>
      </c>
      <c r="D1059" s="24" t="str">
        <f aca="false">VLOOKUP(Tabla2[[#This Row],[Codigo]],Tabla1[[Codigo]:[Tipo]],6,0)</f>
        <v>A</v>
      </c>
      <c r="E1059" s="25" t="n">
        <f aca="false">IFERROR(Tabla2[[#This Row],[Precio de Cliente neto]]/(1+Tabla2[[#This Row],[Variacion]]),"-")</f>
        <v>102.88698</v>
      </c>
      <c r="F1059" s="26" t="n">
        <v>0.0500008844656534</v>
      </c>
    </row>
    <row r="1060" customFormat="false" ht="15" hidden="false" customHeight="false" outlineLevel="0" collapsed="false">
      <c r="A1060" s="17" t="n">
        <v>22300</v>
      </c>
      <c r="B1060" s="17" t="s">
        <v>5518</v>
      </c>
      <c r="C1060" s="23" t="n">
        <f aca="false">VLOOKUP(Tabla2[[#This Row],[Codigo]],Tabla1[[Codigo]:[Mejor Precio Neto]],4,0)</f>
        <v>83.61087</v>
      </c>
      <c r="D1060" s="24" t="str">
        <f aca="false">VLOOKUP(Tabla2[[#This Row],[Codigo]],Tabla1[[Codigo]:[Tipo]],6,0)</f>
        <v>A</v>
      </c>
      <c r="E1060" s="25" t="n">
        <f aca="false">IFERROR(Tabla2[[#This Row],[Precio de Cliente neto]]/(1+Tabla2[[#This Row],[Variacion]]),"-")</f>
        <v>79.62934</v>
      </c>
      <c r="F1060" s="26" t="n">
        <v>0.0500007911656684</v>
      </c>
    </row>
    <row r="1061" customFormat="false" ht="15" hidden="false" customHeight="false" outlineLevel="0" collapsed="false">
      <c r="A1061" s="17" t="n">
        <v>8630</v>
      </c>
      <c r="B1061" s="17" t="s">
        <v>2741</v>
      </c>
      <c r="C1061" s="23" t="n">
        <f aca="false">VLOOKUP(Tabla2[[#This Row],[Codigo]],Tabla1[[Codigo]:[Mejor Precio Neto]],4,0)</f>
        <v>91.64141</v>
      </c>
      <c r="D1061" s="24" t="str">
        <f aca="false">VLOOKUP(Tabla2[[#This Row],[Codigo]],Tabla1[[Codigo]:[Tipo]],6,0)</f>
        <v>A</v>
      </c>
      <c r="E1061" s="25" t="n">
        <f aca="false">IFERROR(Tabla2[[#This Row],[Precio de Cliente neto]]/(1+Tabla2[[#This Row],[Variacion]]),"-")</f>
        <v>87.27747</v>
      </c>
      <c r="F1061" s="26" t="n">
        <v>0.05000076193776</v>
      </c>
    </row>
    <row r="1062" customFormat="false" ht="15" hidden="false" customHeight="false" outlineLevel="0" collapsed="false">
      <c r="A1062" s="17" t="n">
        <v>1079</v>
      </c>
      <c r="B1062" s="17" t="s">
        <v>420</v>
      </c>
      <c r="C1062" s="23" t="n">
        <f aca="false">VLOOKUP(Tabla2[[#This Row],[Codigo]],Tabla1[[Codigo]:[Mejor Precio Neto]],4,0)</f>
        <v>153.91418</v>
      </c>
      <c r="D1062" s="24" t="str">
        <f aca="false">VLOOKUP(Tabla2[[#This Row],[Codigo]],Tabla1[[Codigo]:[Tipo]],6,0)</f>
        <v>A</v>
      </c>
      <c r="E1062" s="25" t="n">
        <f aca="false">IFERROR(Tabla2[[#This Row],[Precio de Cliente neto]]/(1+Tabla2[[#This Row],[Variacion]]),"-")</f>
        <v>146.58483</v>
      </c>
      <c r="F1062" s="26" t="n">
        <v>0.0500007401857341</v>
      </c>
    </row>
    <row r="1063" customFormat="false" ht="15" hidden="false" customHeight="false" outlineLevel="0" collapsed="false">
      <c r="A1063" s="17" t="n">
        <v>8588</v>
      </c>
      <c r="B1063" s="17" t="s">
        <v>2700</v>
      </c>
      <c r="C1063" s="23" t="n">
        <f aca="false">VLOOKUP(Tabla2[[#This Row],[Codigo]],Tabla1[[Codigo]:[Mejor Precio Neto]],4,0)</f>
        <v>334.42185</v>
      </c>
      <c r="D1063" s="24" t="str">
        <f aca="false">VLOOKUP(Tabla2[[#This Row],[Codigo]],Tabla1[[Codigo]:[Tipo]],6,0)</f>
        <v>A</v>
      </c>
      <c r="E1063" s="25" t="n">
        <f aca="false">IFERROR(Tabla2[[#This Row],[Precio de Cliente neto]]/(1+Tabla2[[#This Row],[Variacion]]),"-")</f>
        <v>318.49678</v>
      </c>
      <c r="F1063" s="26" t="n">
        <v>0.0500007252820578</v>
      </c>
    </row>
    <row r="1064" customFormat="false" ht="15" hidden="false" customHeight="false" outlineLevel="0" collapsed="false">
      <c r="A1064" s="17" t="n">
        <v>8593</v>
      </c>
      <c r="B1064" s="17" t="s">
        <v>2705</v>
      </c>
      <c r="C1064" s="23" t="n">
        <f aca="false">VLOOKUP(Tabla2[[#This Row],[Codigo]],Tabla1[[Codigo]:[Mejor Precio Neto]],4,0)</f>
        <v>334.42185</v>
      </c>
      <c r="D1064" s="24" t="str">
        <f aca="false">VLOOKUP(Tabla2[[#This Row],[Codigo]],Tabla1[[Codigo]:[Tipo]],6,0)</f>
        <v>A</v>
      </c>
      <c r="E1064" s="25" t="n">
        <f aca="false">IFERROR(Tabla2[[#This Row],[Precio de Cliente neto]]/(1+Tabla2[[#This Row],[Variacion]]),"-")</f>
        <v>318.49678</v>
      </c>
      <c r="F1064" s="26" t="n">
        <v>0.0500007252820578</v>
      </c>
    </row>
    <row r="1065" customFormat="false" ht="15" hidden="false" customHeight="false" outlineLevel="0" collapsed="false">
      <c r="A1065" s="17" t="n">
        <v>8596</v>
      </c>
      <c r="B1065" s="17" t="s">
        <v>2708</v>
      </c>
      <c r="C1065" s="23" t="n">
        <f aca="false">VLOOKUP(Tabla2[[#This Row],[Codigo]],Tabla1[[Codigo]:[Mejor Precio Neto]],4,0)</f>
        <v>334.42185</v>
      </c>
      <c r="D1065" s="24" t="str">
        <f aca="false">VLOOKUP(Tabla2[[#This Row],[Codigo]],Tabla1[[Codigo]:[Tipo]],6,0)</f>
        <v>A</v>
      </c>
      <c r="E1065" s="25" t="n">
        <f aca="false">IFERROR(Tabla2[[#This Row],[Precio de Cliente neto]]/(1+Tabla2[[#This Row],[Variacion]]),"-")</f>
        <v>318.49678</v>
      </c>
      <c r="F1065" s="26" t="n">
        <v>0.0500007252820578</v>
      </c>
    </row>
    <row r="1066" customFormat="false" ht="15" hidden="false" customHeight="false" outlineLevel="0" collapsed="false">
      <c r="A1066" s="17" t="n">
        <v>78512</v>
      </c>
      <c r="B1066" s="17" t="s">
        <v>7964</v>
      </c>
      <c r="C1066" s="23" t="n">
        <f aca="false">VLOOKUP(Tabla2[[#This Row],[Codigo]],Tabla1[[Codigo]:[Mejor Precio Neto]],4,0)</f>
        <v>184.07382</v>
      </c>
      <c r="D1066" s="24" t="str">
        <f aca="false">VLOOKUP(Tabla2[[#This Row],[Codigo]],Tabla1[[Codigo]:[Tipo]],6,0)</f>
        <v>A</v>
      </c>
      <c r="E1066" s="25" t="n">
        <f aca="false">IFERROR(Tabla2[[#This Row],[Precio de Cliente neto]]/(1+Tabla2[[#This Row],[Variacion]]),"-")</f>
        <v>175.30828</v>
      </c>
      <c r="F1066" s="26" t="n">
        <v>0.0500007187338785</v>
      </c>
    </row>
    <row r="1067" customFormat="false" ht="15" hidden="false" customHeight="false" outlineLevel="0" collapsed="false">
      <c r="A1067" s="17" t="n">
        <v>88986</v>
      </c>
      <c r="B1067" s="17" t="s">
        <v>8287</v>
      </c>
      <c r="C1067" s="23" t="n">
        <f aca="false">VLOOKUP(Tabla2[[#This Row],[Codigo]],Tabla1[[Codigo]:[Mejor Precio Neto]],4,0)</f>
        <v>184.07382</v>
      </c>
      <c r="D1067" s="24" t="str">
        <f aca="false">VLOOKUP(Tabla2[[#This Row],[Codigo]],Tabla1[[Codigo]:[Tipo]],6,0)</f>
        <v>A</v>
      </c>
      <c r="E1067" s="25" t="n">
        <f aca="false">IFERROR(Tabla2[[#This Row],[Precio de Cliente neto]]/(1+Tabla2[[#This Row],[Variacion]]),"-")</f>
        <v>175.30828</v>
      </c>
      <c r="F1067" s="26" t="n">
        <v>0.0500007187338785</v>
      </c>
    </row>
    <row r="1068" customFormat="false" ht="15" hidden="false" customHeight="false" outlineLevel="0" collapsed="false">
      <c r="A1068" s="17" t="n">
        <v>8567</v>
      </c>
      <c r="B1068" s="17" t="s">
        <v>2679</v>
      </c>
      <c r="C1068" s="23" t="n">
        <f aca="false">VLOOKUP(Tabla2[[#This Row],[Codigo]],Tabla1[[Codigo]:[Mejor Precio Neto]],4,0)</f>
        <v>112.75635</v>
      </c>
      <c r="D1068" s="24" t="str">
        <f aca="false">VLOOKUP(Tabla2[[#This Row],[Codigo]],Tabla1[[Codigo]:[Tipo]],6,0)</f>
        <v>A</v>
      </c>
      <c r="E1068" s="25" t="n">
        <f aca="false">IFERROR(Tabla2[[#This Row],[Precio de Cliente neto]]/(1+Tabla2[[#This Row],[Variacion]]),"-")</f>
        <v>107.38693</v>
      </c>
      <c r="F1068" s="26" t="n">
        <v>0.0500006844408347</v>
      </c>
    </row>
    <row r="1069" customFormat="false" ht="15" hidden="false" customHeight="false" outlineLevel="0" collapsed="false">
      <c r="A1069" s="17" t="n">
        <v>8525</v>
      </c>
      <c r="B1069" s="17" t="s">
        <v>2637</v>
      </c>
      <c r="C1069" s="23" t="n">
        <f aca="false">VLOOKUP(Tabla2[[#This Row],[Codigo]],Tabla1[[Codigo]:[Mejor Precio Neto]],4,0)</f>
        <v>102.46796</v>
      </c>
      <c r="D1069" s="24" t="str">
        <f aca="false">VLOOKUP(Tabla2[[#This Row],[Codigo]],Tabla1[[Codigo]:[Tipo]],6,0)</f>
        <v>A</v>
      </c>
      <c r="E1069" s="25" t="n">
        <f aca="false">IFERROR(Tabla2[[#This Row],[Precio de Cliente neto]]/(1+Tabla2[[#This Row],[Variacion]]),"-")</f>
        <v>97.58847</v>
      </c>
      <c r="F1069" s="26" t="n">
        <v>0.0500006814329603</v>
      </c>
    </row>
    <row r="1070" customFormat="false" ht="15" hidden="false" customHeight="false" outlineLevel="0" collapsed="false">
      <c r="A1070" s="17" t="n">
        <v>1146</v>
      </c>
      <c r="B1070" s="17" t="s">
        <v>453</v>
      </c>
      <c r="C1070" s="23" t="n">
        <f aca="false">VLOOKUP(Tabla2[[#This Row],[Codigo]],Tabla1[[Codigo]:[Mejor Precio Neto]],4,0)</f>
        <v>23.8931</v>
      </c>
      <c r="D1070" s="24" t="str">
        <f aca="false">VLOOKUP(Tabla2[[#This Row],[Codigo]],Tabla1[[Codigo]:[Tipo]],6,0)</f>
        <v>A</v>
      </c>
      <c r="E1070" s="25" t="n">
        <f aca="false">IFERROR(Tabla2[[#This Row],[Precio de Cliente neto]]/(1+Tabla2[[#This Row],[Variacion]]),"-")</f>
        <v>22.75532</v>
      </c>
      <c r="F1070" s="26" t="n">
        <v>0.050000615240744</v>
      </c>
    </row>
    <row r="1071" customFormat="false" ht="15" hidden="false" customHeight="false" outlineLevel="0" collapsed="false">
      <c r="A1071" s="17" t="n">
        <v>8556</v>
      </c>
      <c r="B1071" s="17" t="s">
        <v>2668</v>
      </c>
      <c r="C1071" s="23" t="n">
        <f aca="false">VLOOKUP(Tabla2[[#This Row],[Codigo]],Tabla1[[Codigo]:[Mejor Precio Neto]],4,0)</f>
        <v>210.20909</v>
      </c>
      <c r="D1071" s="24" t="str">
        <f aca="false">VLOOKUP(Tabla2[[#This Row],[Codigo]],Tabla1[[Codigo]:[Tipo]],6,0)</f>
        <v>A</v>
      </c>
      <c r="E1071" s="25" t="n">
        <f aca="false">IFERROR(Tabla2[[#This Row],[Precio de Cliente neto]]/(1+Tabla2[[#This Row],[Variacion]]),"-")</f>
        <v>200.19902</v>
      </c>
      <c r="F1071" s="26" t="n">
        <v>0.050000594408504</v>
      </c>
    </row>
    <row r="1072" customFormat="false" ht="15" hidden="false" customHeight="false" outlineLevel="0" collapsed="false">
      <c r="A1072" s="17" t="n">
        <v>8568</v>
      </c>
      <c r="B1072" s="17" t="s">
        <v>2680</v>
      </c>
      <c r="C1072" s="23" t="n">
        <f aca="false">VLOOKUP(Tabla2[[#This Row],[Codigo]],Tabla1[[Codigo]:[Mejor Precio Neto]],4,0)</f>
        <v>231.80171</v>
      </c>
      <c r="D1072" s="24" t="str">
        <f aca="false">VLOOKUP(Tabla2[[#This Row],[Codigo]],Tabla1[[Codigo]:[Tipo]],6,0)</f>
        <v>A</v>
      </c>
      <c r="E1072" s="25" t="n">
        <f aca="false">IFERROR(Tabla2[[#This Row],[Precio de Cliente neto]]/(1+Tabla2[[#This Row],[Variacion]]),"-")</f>
        <v>220.76341</v>
      </c>
      <c r="F1072" s="26" t="n">
        <v>0.0500005866008322</v>
      </c>
    </row>
    <row r="1073" customFormat="false" ht="15" hidden="false" customHeight="false" outlineLevel="0" collapsed="false">
      <c r="A1073" s="17" t="n">
        <v>8639</v>
      </c>
      <c r="B1073" s="17" t="s">
        <v>2750</v>
      </c>
      <c r="C1073" s="23" t="n">
        <f aca="false">VLOOKUP(Tabla2[[#This Row],[Codigo]],Tabla1[[Codigo]:[Mejor Precio Neto]],4,0)</f>
        <v>253.76036</v>
      </c>
      <c r="D1073" s="24" t="str">
        <f aca="false">VLOOKUP(Tabla2[[#This Row],[Codigo]],Tabla1[[Codigo]:[Tipo]],6,0)</f>
        <v>A</v>
      </c>
      <c r="E1073" s="25" t="n">
        <f aca="false">IFERROR(Tabla2[[#This Row],[Precio de Cliente neto]]/(1+Tabla2[[#This Row],[Variacion]]),"-")</f>
        <v>241.6764</v>
      </c>
      <c r="F1073" s="26" t="n">
        <v>0.0500005792870135</v>
      </c>
    </row>
    <row r="1074" customFormat="false" ht="15" hidden="false" customHeight="false" outlineLevel="0" collapsed="false">
      <c r="A1074" s="17" t="n">
        <v>8526</v>
      </c>
      <c r="B1074" s="17" t="s">
        <v>2638</v>
      </c>
      <c r="C1074" s="23" t="n">
        <f aca="false">VLOOKUP(Tabla2[[#This Row],[Codigo]],Tabla1[[Codigo]:[Mejor Precio Neto]],4,0)</f>
        <v>191.90787</v>
      </c>
      <c r="D1074" s="24" t="str">
        <f aca="false">VLOOKUP(Tabla2[[#This Row],[Codigo]],Tabla1[[Codigo]:[Tipo]],6,0)</f>
        <v>A</v>
      </c>
      <c r="E1074" s="25" t="n">
        <f aca="false">IFERROR(Tabla2[[#This Row],[Precio de Cliente neto]]/(1+Tabla2[[#This Row],[Variacion]]),"-")</f>
        <v>182.7693</v>
      </c>
      <c r="F1074" s="26" t="n">
        <v>0.0500005744947321</v>
      </c>
    </row>
    <row r="1075" customFormat="false" ht="15" hidden="false" customHeight="false" outlineLevel="0" collapsed="false">
      <c r="A1075" s="17" t="n">
        <v>8638</v>
      </c>
      <c r="B1075" s="17" t="s">
        <v>2749</v>
      </c>
      <c r="C1075" s="23" t="n">
        <f aca="false">VLOOKUP(Tabla2[[#This Row],[Codigo]],Tabla1[[Codigo]:[Mejor Precio Neto]],4,0)</f>
        <v>191.90787</v>
      </c>
      <c r="D1075" s="24" t="str">
        <f aca="false">VLOOKUP(Tabla2[[#This Row],[Codigo]],Tabla1[[Codigo]:[Tipo]],6,0)</f>
        <v>A</v>
      </c>
      <c r="E1075" s="25" t="n">
        <f aca="false">IFERROR(Tabla2[[#This Row],[Precio de Cliente neto]]/(1+Tabla2[[#This Row],[Variacion]]),"-")</f>
        <v>182.7693</v>
      </c>
      <c r="F1075" s="26" t="n">
        <v>0.0500005744947321</v>
      </c>
    </row>
    <row r="1076" customFormat="false" ht="15" hidden="false" customHeight="false" outlineLevel="0" collapsed="false">
      <c r="A1076" s="17" t="n">
        <v>5536</v>
      </c>
      <c r="B1076" s="17" t="s">
        <v>1595</v>
      </c>
      <c r="C1076" s="23" t="n">
        <f aca="false">VLOOKUP(Tabla2[[#This Row],[Codigo]],Tabla1[[Codigo]:[Mejor Precio Neto]],4,0)</f>
        <v>371.27384</v>
      </c>
      <c r="D1076" s="24" t="str">
        <f aca="false">VLOOKUP(Tabla2[[#This Row],[Codigo]],Tabla1[[Codigo]:[Tipo]],6,0)</f>
        <v>A</v>
      </c>
      <c r="E1076" s="25" t="n">
        <f aca="false">IFERROR(Tabla2[[#This Row],[Precio de Cliente neto]]/(1+Tabla2[[#This Row],[Variacion]]),"-")</f>
        <v>353.59394</v>
      </c>
      <c r="F1076" s="26" t="n">
        <v>0.0500005741048617</v>
      </c>
    </row>
    <row r="1077" customFormat="false" ht="15" hidden="false" customHeight="false" outlineLevel="0" collapsed="false">
      <c r="A1077" s="17" t="n">
        <v>88955</v>
      </c>
      <c r="B1077" s="17" t="s">
        <v>8256</v>
      </c>
      <c r="C1077" s="23" t="n">
        <f aca="false">VLOOKUP(Tabla2[[#This Row],[Codigo]],Tabla1[[Codigo]:[Mejor Precio Neto]],4,0)</f>
        <v>426.54969</v>
      </c>
      <c r="D1077" s="24" t="str">
        <f aca="false">VLOOKUP(Tabla2[[#This Row],[Codigo]],Tabla1[[Codigo]:[Tipo]],6,0)</f>
        <v>A</v>
      </c>
      <c r="E1077" s="25" t="n">
        <f aca="false">IFERROR(Tabla2[[#This Row],[Precio de Cliente neto]]/(1+Tabla2[[#This Row],[Variacion]]),"-")</f>
        <v>406.23758</v>
      </c>
      <c r="F1077" s="26" t="n">
        <v>0.0500005686327691</v>
      </c>
    </row>
    <row r="1078" customFormat="false" ht="15" hidden="false" customHeight="false" outlineLevel="0" collapsed="false">
      <c r="A1078" s="17" t="n">
        <v>78673</v>
      </c>
      <c r="B1078" s="17" t="s">
        <v>7998</v>
      </c>
      <c r="C1078" s="23" t="n">
        <f aca="false">VLOOKUP(Tabla2[[#This Row],[Codigo]],Tabla1[[Codigo]:[Mejor Precio Neto]],4,0)</f>
        <v>86.16755</v>
      </c>
      <c r="D1078" s="24" t="str">
        <f aca="false">VLOOKUP(Tabla2[[#This Row],[Codigo]],Tabla1[[Codigo]:[Tipo]],6,0)</f>
        <v>A</v>
      </c>
      <c r="E1078" s="25" t="n">
        <f aca="false">IFERROR(Tabla2[[#This Row],[Precio de Cliente neto]]/(1+Tabla2[[#This Row],[Variacion]]),"-")</f>
        <v>82.06429</v>
      </c>
      <c r="F1078" s="26" t="n">
        <v>0.0500005544433517</v>
      </c>
    </row>
    <row r="1079" customFormat="false" ht="15" hidden="false" customHeight="false" outlineLevel="0" collapsed="false">
      <c r="A1079" s="17" t="n">
        <v>88724</v>
      </c>
      <c r="B1079" s="17" t="s">
        <v>8182</v>
      </c>
      <c r="C1079" s="23" t="n">
        <f aca="false">VLOOKUP(Tabla2[[#This Row],[Codigo]],Tabla1[[Codigo]:[Mejor Precio Neto]],4,0)</f>
        <v>192.60766</v>
      </c>
      <c r="D1079" s="24" t="str">
        <f aca="false">VLOOKUP(Tabla2[[#This Row],[Codigo]],Tabla1[[Codigo]:[Tipo]],6,0)</f>
        <v>A</v>
      </c>
      <c r="E1079" s="25" t="n">
        <f aca="false">IFERROR(Tabla2[[#This Row],[Precio de Cliente neto]]/(1+Tabla2[[#This Row],[Variacion]]),"-")</f>
        <v>183.43577</v>
      </c>
      <c r="F1079" s="26" t="n">
        <v>0.0500005533271946</v>
      </c>
    </row>
    <row r="1080" customFormat="false" ht="15" hidden="false" customHeight="false" outlineLevel="0" collapsed="false">
      <c r="A1080" s="17" t="n">
        <v>88987</v>
      </c>
      <c r="B1080" s="17" t="s">
        <v>8288</v>
      </c>
      <c r="C1080" s="23" t="n">
        <f aca="false">VLOOKUP(Tabla2[[#This Row],[Codigo]],Tabla1[[Codigo]:[Mejor Precio Neto]],4,0)</f>
        <v>179.4954</v>
      </c>
      <c r="D1080" s="24" t="str">
        <f aca="false">VLOOKUP(Tabla2[[#This Row],[Codigo]],Tabla1[[Codigo]:[Tipo]],6,0)</f>
        <v>A</v>
      </c>
      <c r="E1080" s="25" t="n">
        <f aca="false">IFERROR(Tabla2[[#This Row],[Precio de Cliente neto]]/(1+Tabla2[[#This Row],[Variacion]]),"-")</f>
        <v>170.94791</v>
      </c>
      <c r="F1080" s="26" t="n">
        <v>0.050000552799973</v>
      </c>
    </row>
    <row r="1081" customFormat="false" ht="15" hidden="false" customHeight="false" outlineLevel="0" collapsed="false">
      <c r="A1081" s="17" t="n">
        <v>78502</v>
      </c>
      <c r="B1081" s="17" t="s">
        <v>7961</v>
      </c>
      <c r="C1081" s="23" t="n">
        <f aca="false">VLOOKUP(Tabla2[[#This Row],[Codigo]],Tabla1[[Codigo]:[Mejor Precio Neto]],4,0)</f>
        <v>113.26672</v>
      </c>
      <c r="D1081" s="24" t="str">
        <f aca="false">VLOOKUP(Tabla2[[#This Row],[Codigo]],Tabla1[[Codigo]:[Tipo]],6,0)</f>
        <v>A</v>
      </c>
      <c r="E1081" s="25" t="n">
        <f aca="false">IFERROR(Tabla2[[#This Row],[Precio de Cliente neto]]/(1+Tabla2[[#This Row],[Variacion]]),"-")</f>
        <v>107.87301</v>
      </c>
      <c r="F1081" s="26" t="n">
        <v>0.0500005515744855</v>
      </c>
    </row>
    <row r="1082" customFormat="false" ht="15" hidden="false" customHeight="false" outlineLevel="0" collapsed="false">
      <c r="A1082" s="17" t="n">
        <v>88770</v>
      </c>
      <c r="B1082" s="17" t="s">
        <v>8190</v>
      </c>
      <c r="C1082" s="23" t="n">
        <f aca="false">VLOOKUP(Tabla2[[#This Row],[Codigo]],Tabla1[[Codigo]:[Mejor Precio Neto]],4,0)</f>
        <v>113.26672</v>
      </c>
      <c r="D1082" s="24" t="str">
        <f aca="false">VLOOKUP(Tabla2[[#This Row],[Codigo]],Tabla1[[Codigo]:[Tipo]],6,0)</f>
        <v>A</v>
      </c>
      <c r="E1082" s="25" t="n">
        <f aca="false">IFERROR(Tabla2[[#This Row],[Precio de Cliente neto]]/(1+Tabla2[[#This Row],[Variacion]]),"-")</f>
        <v>107.87301</v>
      </c>
      <c r="F1082" s="26" t="n">
        <v>0.0500005515744855</v>
      </c>
    </row>
    <row r="1083" customFormat="false" ht="15" hidden="false" customHeight="false" outlineLevel="0" collapsed="false">
      <c r="A1083" s="17" t="n">
        <v>1078</v>
      </c>
      <c r="B1083" s="17" t="s">
        <v>419</v>
      </c>
      <c r="C1083" s="23" t="n">
        <f aca="false">VLOOKUP(Tabla2[[#This Row],[Codigo]],Tabla1[[Codigo]:[Mejor Precio Neto]],4,0)</f>
        <v>181.04191</v>
      </c>
      <c r="D1083" s="24" t="str">
        <f aca="false">VLOOKUP(Tabla2[[#This Row],[Codigo]],Tabla1[[Codigo]:[Tipo]],6,0)</f>
        <v>A</v>
      </c>
      <c r="E1083" s="25" t="n">
        <f aca="false">IFERROR(Tabla2[[#This Row],[Precio de Cliente neto]]/(1+Tabla2[[#This Row],[Variacion]]),"-")</f>
        <v>172.42078</v>
      </c>
      <c r="F1083" s="26" t="n">
        <v>0.0500005277786122</v>
      </c>
    </row>
    <row r="1084" customFormat="false" ht="15" hidden="false" customHeight="false" outlineLevel="0" collapsed="false">
      <c r="A1084" s="17" t="n">
        <v>78603</v>
      </c>
      <c r="B1084" s="17" t="s">
        <v>7986</v>
      </c>
      <c r="C1084" s="23" t="n">
        <f aca="false">VLOOKUP(Tabla2[[#This Row],[Codigo]],Tabla1[[Codigo]:[Mejor Precio Neto]],4,0)</f>
        <v>393.78997</v>
      </c>
      <c r="D1084" s="24" t="str">
        <f aca="false">VLOOKUP(Tabla2[[#This Row],[Codigo]],Tabla1[[Codigo]:[Tipo]],6,0)</f>
        <v>A</v>
      </c>
      <c r="E1084" s="25" t="n">
        <f aca="false">IFERROR(Tabla2[[#This Row],[Precio de Cliente neto]]/(1+Tabla2[[#This Row],[Variacion]]),"-")</f>
        <v>375.03788</v>
      </c>
      <c r="F1084" s="26" t="n">
        <v>0.0500005226138756</v>
      </c>
    </row>
    <row r="1085" customFormat="false" ht="15" hidden="false" customHeight="false" outlineLevel="0" collapsed="false">
      <c r="A1085" s="17" t="n">
        <v>7131</v>
      </c>
      <c r="B1085" s="17" t="s">
        <v>2077</v>
      </c>
      <c r="C1085" s="23" t="n">
        <f aca="false">VLOOKUP(Tabla2[[#This Row],[Codigo]],Tabla1[[Codigo]:[Mejor Precio Neto]],4,0)</f>
        <v>134.45663</v>
      </c>
      <c r="D1085" s="24" t="str">
        <f aca="false">VLOOKUP(Tabla2[[#This Row],[Codigo]],Tabla1[[Codigo]:[Tipo]],6,0)</f>
        <v>A</v>
      </c>
      <c r="E1085" s="25" t="n">
        <f aca="false">IFERROR(Tabla2[[#This Row],[Precio de Cliente neto]]/(1+Tabla2[[#This Row],[Variacion]]),"-")</f>
        <v>128.05387</v>
      </c>
      <c r="F1085" s="26" t="n">
        <v>0.0500005193126925</v>
      </c>
    </row>
    <row r="1086" customFormat="false" ht="15" hidden="false" customHeight="false" outlineLevel="0" collapsed="false">
      <c r="A1086" s="17" t="n">
        <v>3716</v>
      </c>
      <c r="B1086" s="17" t="s">
        <v>1309</v>
      </c>
      <c r="C1086" s="23" t="n">
        <f aca="false">VLOOKUP(Tabla2[[#This Row],[Codigo]],Tabla1[[Codigo]:[Mejor Precio Neto]],4,0)</f>
        <v>355.19995</v>
      </c>
      <c r="D1086" s="24" t="str">
        <f aca="false">VLOOKUP(Tabla2[[#This Row],[Codigo]],Tabla1[[Codigo]:[Tipo]],6,0)</f>
        <v>A</v>
      </c>
      <c r="E1086" s="25" t="n">
        <f aca="false">IFERROR(Tabla2[[#This Row],[Precio de Cliente neto]]/(1+Tabla2[[#This Row],[Variacion]]),"-")</f>
        <v>338.2855</v>
      </c>
      <c r="F1086" s="26" t="n">
        <v>0.0500005173145168</v>
      </c>
    </row>
    <row r="1087" customFormat="false" ht="15" hidden="false" customHeight="false" outlineLevel="0" collapsed="false">
      <c r="A1087" s="17" t="n">
        <v>8700</v>
      </c>
      <c r="B1087" s="17" t="s">
        <v>2776</v>
      </c>
      <c r="C1087" s="23" t="n">
        <f aca="false">VLOOKUP(Tabla2[[#This Row],[Codigo]],Tabla1[[Codigo]:[Mejor Precio Neto]],4,0)</f>
        <v>192.86652</v>
      </c>
      <c r="D1087" s="24" t="str">
        <f aca="false">VLOOKUP(Tabla2[[#This Row],[Codigo]],Tabla1[[Codigo]:[Tipo]],6,0)</f>
        <v>A</v>
      </c>
      <c r="E1087" s="25" t="n">
        <f aca="false">IFERROR(Tabla2[[#This Row],[Precio de Cliente neto]]/(1+Tabla2[[#This Row],[Variacion]]),"-")</f>
        <v>183.68231</v>
      </c>
      <c r="F1087" s="26" t="n">
        <v>0.0500005144752371</v>
      </c>
    </row>
    <row r="1088" customFormat="false" ht="15" hidden="false" customHeight="false" outlineLevel="0" collapsed="false">
      <c r="A1088" s="17" t="n">
        <v>88954</v>
      </c>
      <c r="B1088" s="17" t="s">
        <v>8255</v>
      </c>
      <c r="C1088" s="23" t="n">
        <f aca="false">VLOOKUP(Tabla2[[#This Row],[Codigo]],Tabla1[[Codigo]:[Mejor Precio Neto]],4,0)</f>
        <v>286.01804</v>
      </c>
      <c r="D1088" s="24" t="str">
        <f aca="false">VLOOKUP(Tabla2[[#This Row],[Codigo]],Tabla1[[Codigo]:[Tipo]],6,0)</f>
        <v>A</v>
      </c>
      <c r="E1088" s="25" t="n">
        <f aca="false">IFERROR(Tabla2[[#This Row],[Precio de Cliente neto]]/(1+Tabla2[[#This Row],[Variacion]]),"-")</f>
        <v>272.398</v>
      </c>
      <c r="F1088" s="26" t="n">
        <v>0.0500005139538469</v>
      </c>
    </row>
    <row r="1089" customFormat="false" ht="15" hidden="false" customHeight="false" outlineLevel="0" collapsed="false">
      <c r="A1089" s="17" t="n">
        <v>6508</v>
      </c>
      <c r="B1089" s="17" t="s">
        <v>1863</v>
      </c>
      <c r="C1089" s="23" t="n">
        <f aca="false">VLOOKUP(Tabla2[[#This Row],[Codigo]],Tabla1[[Codigo]:[Mejor Precio Neto]],4,0)</f>
        <v>193.54419</v>
      </c>
      <c r="D1089" s="24" t="str">
        <f aca="false">VLOOKUP(Tabla2[[#This Row],[Codigo]],Tabla1[[Codigo]:[Tipo]],6,0)</f>
        <v>A</v>
      </c>
      <c r="E1089" s="25" t="n">
        <f aca="false">IFERROR(Tabla2[[#This Row],[Precio de Cliente neto]]/(1+Tabla2[[#This Row],[Variacion]]),"-")</f>
        <v>184.32771</v>
      </c>
      <c r="F1089" s="26" t="n">
        <v>0.0500005126738674</v>
      </c>
    </row>
    <row r="1090" customFormat="false" ht="15" hidden="false" customHeight="false" outlineLevel="0" collapsed="false">
      <c r="A1090" s="17" t="n">
        <v>88532</v>
      </c>
      <c r="B1090" s="17" t="s">
        <v>8150</v>
      </c>
      <c r="C1090" s="23" t="n">
        <f aca="false">VLOOKUP(Tabla2[[#This Row],[Codigo]],Tabla1[[Codigo]:[Mejor Precio Neto]],4,0)</f>
        <v>118.1369</v>
      </c>
      <c r="D1090" s="24" t="str">
        <f aca="false">VLOOKUP(Tabla2[[#This Row],[Codigo]],Tabla1[[Codigo]:[Tipo]],6,0)</f>
        <v>A</v>
      </c>
      <c r="E1090" s="25" t="n">
        <f aca="false">IFERROR(Tabla2[[#This Row],[Precio de Cliente neto]]/(1+Tabla2[[#This Row],[Variacion]]),"-")</f>
        <v>112.51128</v>
      </c>
      <c r="F1090" s="26" t="n">
        <v>0.0500004977278723</v>
      </c>
    </row>
    <row r="1091" customFormat="false" ht="15" hidden="false" customHeight="false" outlineLevel="0" collapsed="false">
      <c r="A1091" s="17" t="n">
        <v>88769</v>
      </c>
      <c r="B1091" s="17" t="s">
        <v>8189</v>
      </c>
      <c r="C1091" s="23" t="n">
        <f aca="false">VLOOKUP(Tabla2[[#This Row],[Codigo]],Tabla1[[Codigo]:[Mejor Precio Neto]],4,0)</f>
        <v>118.1369</v>
      </c>
      <c r="D1091" s="24" t="str">
        <f aca="false">VLOOKUP(Tabla2[[#This Row],[Codigo]],Tabla1[[Codigo]:[Tipo]],6,0)</f>
        <v>A</v>
      </c>
      <c r="E1091" s="25" t="n">
        <f aca="false">IFERROR(Tabla2[[#This Row],[Precio de Cliente neto]]/(1+Tabla2[[#This Row],[Variacion]]),"-")</f>
        <v>112.51128</v>
      </c>
      <c r="F1091" s="26" t="n">
        <v>0.0500004977278723</v>
      </c>
    </row>
    <row r="1092" customFormat="false" ht="15" hidden="false" customHeight="false" outlineLevel="0" collapsed="false">
      <c r="A1092" s="17" t="n">
        <v>8539</v>
      </c>
      <c r="B1092" s="17" t="s">
        <v>2651</v>
      </c>
      <c r="C1092" s="23" t="n">
        <f aca="false">VLOOKUP(Tabla2[[#This Row],[Codigo]],Tabla1[[Codigo]:[Mejor Precio Neto]],4,0)</f>
        <v>159.54939</v>
      </c>
      <c r="D1092" s="24" t="str">
        <f aca="false">VLOOKUP(Tabla2[[#This Row],[Codigo]],Tabla1[[Codigo]:[Tipo]],6,0)</f>
        <v>A</v>
      </c>
      <c r="E1092" s="25" t="n">
        <f aca="false">IFERROR(Tabla2[[#This Row],[Precio de Cliente neto]]/(1+Tabla2[[#This Row],[Variacion]]),"-")</f>
        <v>151.95173</v>
      </c>
      <c r="F1092" s="26" t="n">
        <v>0.05000048370624</v>
      </c>
    </row>
    <row r="1093" customFormat="false" ht="15" hidden="false" customHeight="false" outlineLevel="0" collapsed="false">
      <c r="A1093" s="17" t="n">
        <v>1241</v>
      </c>
      <c r="B1093" s="17" t="s">
        <v>487</v>
      </c>
      <c r="C1093" s="23" t="n">
        <f aca="false">VLOOKUP(Tabla2[[#This Row],[Codigo]],Tabla1[[Codigo]:[Mejor Precio Neto]],4,0)</f>
        <v>342.29517</v>
      </c>
      <c r="D1093" s="24" t="str">
        <f aca="false">VLOOKUP(Tabla2[[#This Row],[Codigo]],Tabla1[[Codigo]:[Tipo]],6,0)</f>
        <v>A</v>
      </c>
      <c r="E1093" s="25" t="n">
        <f aca="false">IFERROR(Tabla2[[#This Row],[Precio de Cliente neto]]/(1+Tabla2[[#This Row],[Variacion]]),"-")</f>
        <v>325.99525</v>
      </c>
      <c r="F1093" s="26" t="n">
        <v>0.050000483135874</v>
      </c>
    </row>
    <row r="1094" customFormat="false" ht="15" hidden="false" customHeight="false" outlineLevel="0" collapsed="false">
      <c r="A1094" s="17" t="n">
        <v>88992</v>
      </c>
      <c r="B1094" s="17" t="s">
        <v>8293</v>
      </c>
      <c r="C1094" s="23" t="n">
        <f aca="false">VLOOKUP(Tabla2[[#This Row],[Codigo]],Tabla1[[Codigo]:[Mejor Precio Neto]],4,0)</f>
        <v>204.72067</v>
      </c>
      <c r="D1094" s="24" t="str">
        <f aca="false">VLOOKUP(Tabla2[[#This Row],[Codigo]],Tabla1[[Codigo]:[Tipo]],6,0)</f>
        <v>A</v>
      </c>
      <c r="E1094" s="25" t="n">
        <f aca="false">IFERROR(Tabla2[[#This Row],[Precio de Cliente neto]]/(1+Tabla2[[#This Row],[Variacion]]),"-")</f>
        <v>194.97198</v>
      </c>
      <c r="F1094" s="26" t="n">
        <v>0.0500004667337326</v>
      </c>
    </row>
    <row r="1095" customFormat="false" ht="15" hidden="false" customHeight="false" outlineLevel="0" collapsed="false">
      <c r="A1095" s="17" t="n">
        <v>88513</v>
      </c>
      <c r="B1095" s="17" t="s">
        <v>8145</v>
      </c>
      <c r="C1095" s="23" t="n">
        <f aca="false">VLOOKUP(Tabla2[[#This Row],[Codigo]],Tabla1[[Codigo]:[Mejor Precio Neto]],4,0)</f>
        <v>331.64082</v>
      </c>
      <c r="D1095" s="24" t="str">
        <f aca="false">VLOOKUP(Tabla2[[#This Row],[Codigo]],Tabla1[[Codigo]:[Tipo]],6,0)</f>
        <v>A</v>
      </c>
      <c r="E1095" s="25" t="n">
        <f aca="false">IFERROR(Tabla2[[#This Row],[Precio de Cliente neto]]/(1+Tabla2[[#This Row],[Variacion]]),"-")</f>
        <v>315.84826</v>
      </c>
      <c r="F1095" s="26" t="n">
        <v>0.0500004654133603</v>
      </c>
    </row>
    <row r="1096" customFormat="false" ht="15" hidden="false" customHeight="false" outlineLevel="0" collapsed="false">
      <c r="A1096" s="17" t="n">
        <v>8577</v>
      </c>
      <c r="B1096" s="17" t="s">
        <v>2689</v>
      </c>
      <c r="C1096" s="23" t="n">
        <f aca="false">VLOOKUP(Tabla2[[#This Row],[Codigo]],Tabla1[[Codigo]:[Mejor Precio Neto]],4,0)</f>
        <v>121.77081</v>
      </c>
      <c r="D1096" s="24" t="str">
        <f aca="false">VLOOKUP(Tabla2[[#This Row],[Codigo]],Tabla1[[Codigo]:[Tipo]],6,0)</f>
        <v>A</v>
      </c>
      <c r="E1096" s="25" t="n">
        <f aca="false">IFERROR(Tabla2[[#This Row],[Precio de Cliente neto]]/(1+Tabla2[[#This Row],[Variacion]]),"-")</f>
        <v>115.97215</v>
      </c>
      <c r="F1096" s="26" t="n">
        <v>0.0500004526948927</v>
      </c>
    </row>
    <row r="1097" customFormat="false" ht="15" hidden="false" customHeight="false" outlineLevel="0" collapsed="false">
      <c r="A1097" s="17" t="n">
        <v>9004</v>
      </c>
      <c r="B1097" s="17" t="s">
        <v>2984</v>
      </c>
      <c r="C1097" s="23" t="n">
        <f aca="false">VLOOKUP(Tabla2[[#This Row],[Codigo]],Tabla1[[Codigo]:[Mejor Precio Neto]],4,0)</f>
        <v>261.92089</v>
      </c>
      <c r="D1097" s="24" t="str">
        <f aca="false">VLOOKUP(Tabla2[[#This Row],[Codigo]],Tabla1[[Codigo]:[Tipo]],6,0)</f>
        <v>A</v>
      </c>
      <c r="E1097" s="25" t="n">
        <f aca="false">IFERROR(Tabla2[[#This Row],[Precio de Cliente neto]]/(1+Tabla2[[#This Row],[Variacion]]),"-")</f>
        <v>249.44836</v>
      </c>
      <c r="F1097" s="26" t="n">
        <v>0.0500004489907251</v>
      </c>
    </row>
    <row r="1098" customFormat="false" ht="15" hidden="false" customHeight="false" outlineLevel="0" collapsed="false">
      <c r="A1098" s="17" t="n">
        <v>30012</v>
      </c>
      <c r="B1098" s="17" t="s">
        <v>5710</v>
      </c>
      <c r="C1098" s="23" t="n">
        <f aca="false">VLOOKUP(Tabla2[[#This Row],[Codigo]],Tabla1[[Codigo]:[Mejor Precio Neto]],4,0)</f>
        <v>267.60538</v>
      </c>
      <c r="D1098" s="24" t="str">
        <f aca="false">VLOOKUP(Tabla2[[#This Row],[Codigo]],Tabla1[[Codigo]:[Tipo]],6,0)</f>
        <v>B</v>
      </c>
      <c r="E1098" s="25" t="n">
        <f aca="false">IFERROR(Tabla2[[#This Row],[Precio de Cliente neto]]/(1+Tabla2[[#This Row],[Variacion]]),"-")</f>
        <v>254.86216</v>
      </c>
      <c r="F1098" s="26" t="n">
        <v>0.0500004394532323</v>
      </c>
    </row>
    <row r="1099" customFormat="false" ht="15" hidden="false" customHeight="false" outlineLevel="0" collapsed="false">
      <c r="A1099" s="17" t="n">
        <v>8583</v>
      </c>
      <c r="B1099" s="17" t="s">
        <v>2695</v>
      </c>
      <c r="C1099" s="23" t="n">
        <f aca="false">VLOOKUP(Tabla2[[#This Row],[Codigo]],Tabla1[[Codigo]:[Mejor Precio Neto]],4,0)</f>
        <v>382.20567</v>
      </c>
      <c r="D1099" s="24" t="str">
        <f aca="false">VLOOKUP(Tabla2[[#This Row],[Codigo]],Tabla1[[Codigo]:[Tipo]],6,0)</f>
        <v>A</v>
      </c>
      <c r="E1099" s="25" t="n">
        <f aca="false">IFERROR(Tabla2[[#This Row],[Precio de Cliente neto]]/(1+Tabla2[[#This Row],[Variacion]]),"-")</f>
        <v>364.00525</v>
      </c>
      <c r="F1099" s="26" t="n">
        <v>0.050000432686067</v>
      </c>
    </row>
    <row r="1100" customFormat="false" ht="15" hidden="false" customHeight="false" outlineLevel="0" collapsed="false">
      <c r="A1100" s="17" t="n">
        <v>78542</v>
      </c>
      <c r="B1100" s="17" t="s">
        <v>7973</v>
      </c>
      <c r="C1100" s="23" t="n">
        <f aca="false">VLOOKUP(Tabla2[[#This Row],[Codigo]],Tabla1[[Codigo]:[Mejor Precio Neto]],4,0)</f>
        <v>94.61284</v>
      </c>
      <c r="D1100" s="24" t="str">
        <f aca="false">VLOOKUP(Tabla2[[#This Row],[Codigo]],Tabla1[[Codigo]:[Tipo]],6,0)</f>
        <v>A</v>
      </c>
      <c r="E1100" s="25" t="n">
        <f aca="false">IFERROR(Tabla2[[#This Row],[Precio de Cliente neto]]/(1+Tabla2[[#This Row],[Variacion]]),"-")</f>
        <v>90.10743</v>
      </c>
      <c r="F1100" s="26" t="n">
        <v>0.0500004272677626</v>
      </c>
    </row>
    <row r="1101" customFormat="false" ht="15" hidden="false" customHeight="false" outlineLevel="0" collapsed="false">
      <c r="A1101" s="17" t="n">
        <v>78601</v>
      </c>
      <c r="B1101" s="17" t="s">
        <v>7984</v>
      </c>
      <c r="C1101" s="23" t="n">
        <f aca="false">VLOOKUP(Tabla2[[#This Row],[Codigo]],Tabla1[[Codigo]:[Mejor Precio Neto]],4,0)</f>
        <v>206.80233</v>
      </c>
      <c r="D1101" s="24" t="str">
        <f aca="false">VLOOKUP(Tabla2[[#This Row],[Codigo]],Tabla1[[Codigo]:[Tipo]],6,0)</f>
        <v>A</v>
      </c>
      <c r="E1101" s="25" t="n">
        <f aca="false">IFERROR(Tabla2[[#This Row],[Precio de Cliente neto]]/(1+Tabla2[[#This Row],[Variacion]]),"-")</f>
        <v>196.95452</v>
      </c>
      <c r="F1101" s="26" t="n">
        <v>0.0500004264944007</v>
      </c>
    </row>
    <row r="1102" customFormat="false" ht="15" hidden="false" customHeight="false" outlineLevel="0" collapsed="false">
      <c r="A1102" s="17" t="n">
        <v>8671</v>
      </c>
      <c r="B1102" s="17" t="s">
        <v>2770</v>
      </c>
      <c r="C1102" s="23" t="n">
        <f aca="false">VLOOKUP(Tabla2[[#This Row],[Codigo]],Tabla1[[Codigo]:[Mejor Precio Neto]],4,0)</f>
        <v>311.1612</v>
      </c>
      <c r="D1102" s="24" t="str">
        <f aca="false">VLOOKUP(Tabla2[[#This Row],[Codigo]],Tabla1[[Codigo]:[Tipo]],6,0)</f>
        <v>A</v>
      </c>
      <c r="E1102" s="25" t="n">
        <f aca="false">IFERROR(Tabla2[[#This Row],[Precio de Cliente neto]]/(1+Tabla2[[#This Row],[Variacion]]),"-")</f>
        <v>296.34388</v>
      </c>
      <c r="F1102" s="26" t="n">
        <v>0.0500004251817179</v>
      </c>
    </row>
    <row r="1103" customFormat="false" ht="15" hidden="false" customHeight="false" outlineLevel="0" collapsed="false">
      <c r="A1103" s="17" t="n">
        <v>5537</v>
      </c>
      <c r="B1103" s="17" t="s">
        <v>1596</v>
      </c>
      <c r="C1103" s="23" t="n">
        <f aca="false">VLOOKUP(Tabla2[[#This Row],[Codigo]],Tabla1[[Codigo]:[Mejor Precio Neto]],4,0)</f>
        <v>400.09109</v>
      </c>
      <c r="D1103" s="24" t="str">
        <f aca="false">VLOOKUP(Tabla2[[#This Row],[Codigo]],Tabla1[[Codigo]:[Tipo]],6,0)</f>
        <v>A</v>
      </c>
      <c r="E1103" s="25" t="n">
        <f aca="false">IFERROR(Tabla2[[#This Row],[Precio de Cliente neto]]/(1+Tabla2[[#This Row],[Variacion]]),"-")</f>
        <v>381.03898</v>
      </c>
      <c r="F1103" s="26" t="n">
        <v>0.0500004225289497</v>
      </c>
    </row>
    <row r="1104" customFormat="false" ht="15" hidden="false" customHeight="false" outlineLevel="0" collapsed="false">
      <c r="A1104" s="17" t="n">
        <v>1138</v>
      </c>
      <c r="B1104" s="17" t="s">
        <v>445</v>
      </c>
      <c r="C1104" s="23" t="n">
        <f aca="false">VLOOKUP(Tabla2[[#This Row],[Codigo]],Tabla1[[Codigo]:[Mejor Precio Neto]],4,0)</f>
        <v>263.35722</v>
      </c>
      <c r="D1104" s="24" t="str">
        <f aca="false">VLOOKUP(Tabla2[[#This Row],[Codigo]],Tabla1[[Codigo]:[Tipo]],6,0)</f>
        <v>A</v>
      </c>
      <c r="E1104" s="25" t="n">
        <f aca="false">IFERROR(Tabla2[[#This Row],[Precio de Cliente neto]]/(1+Tabla2[[#This Row],[Variacion]]),"-")</f>
        <v>250.8163</v>
      </c>
      <c r="F1104" s="26" t="n">
        <v>0.0500004186330791</v>
      </c>
    </row>
    <row r="1105" customFormat="false" ht="15" hidden="false" customHeight="false" outlineLevel="0" collapsed="false">
      <c r="A1105" s="17" t="n">
        <v>7527</v>
      </c>
      <c r="B1105" s="17" t="s">
        <v>2173</v>
      </c>
      <c r="C1105" s="23" t="n">
        <f aca="false">VLOOKUP(Tabla2[[#This Row],[Codigo]],Tabla1[[Codigo]:[Mejor Precio Neto]],4,0)</f>
        <v>389.68657</v>
      </c>
      <c r="D1105" s="24" t="str">
        <f aca="false">VLOOKUP(Tabla2[[#This Row],[Codigo]],Tabla1[[Codigo]:[Tipo]],6,0)</f>
        <v>A</v>
      </c>
      <c r="E1105" s="25" t="n">
        <f aca="false">IFERROR(Tabla2[[#This Row],[Precio de Cliente neto]]/(1+Tabla2[[#This Row],[Variacion]]),"-")</f>
        <v>371.12992</v>
      </c>
      <c r="F1105" s="26" t="n">
        <v>0.0500004149490292</v>
      </c>
    </row>
    <row r="1106" customFormat="false" ht="15" hidden="false" customHeight="false" outlineLevel="0" collapsed="false">
      <c r="A1106" s="17" t="n">
        <v>30003</v>
      </c>
      <c r="B1106" s="17" t="s">
        <v>5703</v>
      </c>
      <c r="C1106" s="23" t="n">
        <f aca="false">VLOOKUP(Tabla2[[#This Row],[Codigo]],Tabla1[[Codigo]:[Mejor Precio Neto]],4,0)</f>
        <v>205.43236</v>
      </c>
      <c r="D1106" s="24" t="str">
        <f aca="false">VLOOKUP(Tabla2[[#This Row],[Codigo]],Tabla1[[Codigo]:[Tipo]],6,0)</f>
        <v>B</v>
      </c>
      <c r="E1106" s="25" t="n">
        <f aca="false">IFERROR(Tabla2[[#This Row],[Precio de Cliente neto]]/(1+Tabla2[[#This Row],[Variacion]]),"-")</f>
        <v>195.64979</v>
      </c>
      <c r="F1106" s="26" t="n">
        <v>0.0500004114494577</v>
      </c>
    </row>
    <row r="1107" customFormat="false" ht="15" hidden="false" customHeight="false" outlineLevel="0" collapsed="false">
      <c r="A1107" s="17" t="n">
        <v>30004</v>
      </c>
      <c r="B1107" s="17" t="s">
        <v>5704</v>
      </c>
      <c r="C1107" s="23" t="n">
        <f aca="false">VLOOKUP(Tabla2[[#This Row],[Codigo]],Tabla1[[Codigo]:[Mejor Precio Neto]],4,0)</f>
        <v>205.43236</v>
      </c>
      <c r="D1107" s="24" t="str">
        <f aca="false">VLOOKUP(Tabla2[[#This Row],[Codigo]],Tabla1[[Codigo]:[Tipo]],6,0)</f>
        <v>B</v>
      </c>
      <c r="E1107" s="25" t="n">
        <f aca="false">IFERROR(Tabla2[[#This Row],[Precio de Cliente neto]]/(1+Tabla2[[#This Row],[Variacion]]),"-")</f>
        <v>195.64979</v>
      </c>
      <c r="F1107" s="26" t="n">
        <v>0.0500004114494577</v>
      </c>
    </row>
    <row r="1108" customFormat="false" ht="15" hidden="false" customHeight="false" outlineLevel="0" collapsed="false">
      <c r="A1108" s="17" t="n">
        <v>30013</v>
      </c>
      <c r="B1108" s="17" t="s">
        <v>5711</v>
      </c>
      <c r="C1108" s="23" t="n">
        <f aca="false">VLOOKUP(Tabla2[[#This Row],[Codigo]],Tabla1[[Codigo]:[Mejor Precio Neto]],4,0)</f>
        <v>205.43236</v>
      </c>
      <c r="D1108" s="24" t="str">
        <f aca="false">VLOOKUP(Tabla2[[#This Row],[Codigo]],Tabla1[[Codigo]:[Tipo]],6,0)</f>
        <v>B</v>
      </c>
      <c r="E1108" s="25" t="n">
        <f aca="false">IFERROR(Tabla2[[#This Row],[Precio de Cliente neto]]/(1+Tabla2[[#This Row],[Variacion]]),"-")</f>
        <v>195.64979</v>
      </c>
      <c r="F1108" s="26" t="n">
        <v>0.0500004114494577</v>
      </c>
    </row>
    <row r="1109" customFormat="false" ht="15" hidden="false" customHeight="false" outlineLevel="0" collapsed="false">
      <c r="A1109" s="17" t="n">
        <v>30014</v>
      </c>
      <c r="B1109" s="17" t="s">
        <v>5712</v>
      </c>
      <c r="C1109" s="23" t="n">
        <f aca="false">VLOOKUP(Tabla2[[#This Row],[Codigo]],Tabla1[[Codigo]:[Mejor Precio Neto]],4,0)</f>
        <v>205.43236</v>
      </c>
      <c r="D1109" s="24" t="str">
        <f aca="false">VLOOKUP(Tabla2[[#This Row],[Codigo]],Tabla1[[Codigo]:[Tipo]],6,0)</f>
        <v>B</v>
      </c>
      <c r="E1109" s="25" t="n">
        <f aca="false">IFERROR(Tabla2[[#This Row],[Precio de Cliente neto]]/(1+Tabla2[[#This Row],[Variacion]]),"-")</f>
        <v>195.64979</v>
      </c>
      <c r="F1109" s="26" t="n">
        <v>0.0500004114494577</v>
      </c>
    </row>
    <row r="1110" customFormat="false" ht="15" hidden="false" customHeight="false" outlineLevel="0" collapsed="false">
      <c r="A1110" s="17" t="n">
        <v>7524</v>
      </c>
      <c r="B1110" s="17" t="s">
        <v>2172</v>
      </c>
      <c r="C1110" s="23" t="n">
        <f aca="false">VLOOKUP(Tabla2[[#This Row],[Codigo]],Tabla1[[Codigo]:[Mejor Precio Neto]],4,0)</f>
        <v>100.87798</v>
      </c>
      <c r="D1110" s="24" t="str">
        <f aca="false">VLOOKUP(Tabla2[[#This Row],[Codigo]],Tabla1[[Codigo]:[Tipo]],6,0)</f>
        <v>A</v>
      </c>
      <c r="E1110" s="25" t="n">
        <f aca="false">IFERROR(Tabla2[[#This Row],[Precio de Cliente neto]]/(1+Tabla2[[#This Row],[Variacion]]),"-")</f>
        <v>96.07423</v>
      </c>
      <c r="F1110" s="26" t="n">
        <v>0.0500004007318093</v>
      </c>
    </row>
    <row r="1111" customFormat="false" ht="15" hidden="false" customHeight="false" outlineLevel="0" collapsed="false">
      <c r="A1111" s="17" t="n">
        <v>22162</v>
      </c>
      <c r="B1111" s="17" t="s">
        <v>5452</v>
      </c>
      <c r="C1111" s="23" t="n">
        <f aca="false">VLOOKUP(Tabla2[[#This Row],[Codigo]],Tabla1[[Codigo]:[Mejor Precio Neto]],4,0)</f>
        <v>46.44283</v>
      </c>
      <c r="D1111" s="24" t="str">
        <f aca="false">VLOOKUP(Tabla2[[#This Row],[Codigo]],Tabla1[[Codigo]:[Tipo]],6,0)</f>
        <v>A</v>
      </c>
      <c r="E1111" s="25" t="n">
        <f aca="false">IFERROR(Tabla2[[#This Row],[Precio de Cliente neto]]/(1+Tabla2[[#This Row],[Variacion]]),"-")</f>
        <v>44.23125</v>
      </c>
      <c r="F1111" s="26" t="n">
        <v>0.0500003956478734</v>
      </c>
    </row>
    <row r="1112" customFormat="false" ht="15" hidden="false" customHeight="false" outlineLevel="0" collapsed="false">
      <c r="A1112" s="17" t="n">
        <v>9126</v>
      </c>
      <c r="B1112" s="17" t="s">
        <v>3082</v>
      </c>
      <c r="C1112" s="23" t="n">
        <f aca="false">VLOOKUP(Tabla2[[#This Row],[Codigo]],Tabla1[[Codigo]:[Mejor Precio Neto]],4,0)</f>
        <v>613.45137</v>
      </c>
      <c r="D1112" s="24" t="str">
        <f aca="false">VLOOKUP(Tabla2[[#This Row],[Codigo]],Tabla1[[Codigo]:[Tipo]],6,0)</f>
        <v>A</v>
      </c>
      <c r="E1112" s="25" t="n">
        <f aca="false">IFERROR(Tabla2[[#This Row],[Precio de Cliente neto]]/(1+Tabla2[[#This Row],[Variacion]]),"-")</f>
        <v>584.23918</v>
      </c>
      <c r="F1112" s="26" t="n">
        <v>0.0500003953860131</v>
      </c>
    </row>
    <row r="1113" customFormat="false" ht="15" hidden="false" customHeight="false" outlineLevel="0" collapsed="false">
      <c r="A1113" s="17" t="n">
        <v>89033</v>
      </c>
      <c r="B1113" s="17" t="s">
        <v>8334</v>
      </c>
      <c r="C1113" s="23" t="n">
        <f aca="false">VLOOKUP(Tabla2[[#This Row],[Codigo]],Tabla1[[Codigo]:[Mejor Precio Neto]],4,0)</f>
        <v>448.90377</v>
      </c>
      <c r="D1113" s="24" t="str">
        <f aca="false">VLOOKUP(Tabla2[[#This Row],[Codigo]],Tabla1[[Codigo]:[Tipo]],6,0)</f>
        <v>A</v>
      </c>
      <c r="E1113" s="25" t="n">
        <f aca="false">IFERROR(Tabla2[[#This Row],[Precio de Cliente neto]]/(1+Tabla2[[#This Row],[Variacion]]),"-")</f>
        <v>427.52724</v>
      </c>
      <c r="F1113" s="26" t="n">
        <v>0.0500003929574173</v>
      </c>
    </row>
    <row r="1114" customFormat="false" ht="15" hidden="false" customHeight="false" outlineLevel="0" collapsed="false">
      <c r="A1114" s="17" t="n">
        <v>78543</v>
      </c>
      <c r="B1114" s="17" t="s">
        <v>7974</v>
      </c>
      <c r="C1114" s="23" t="n">
        <f aca="false">VLOOKUP(Tabla2[[#This Row],[Codigo]],Tabla1[[Codigo]:[Mejor Precio Neto]],4,0)</f>
        <v>151.43828</v>
      </c>
      <c r="D1114" s="24" t="str">
        <f aca="false">VLOOKUP(Tabla2[[#This Row],[Codigo]],Tabla1[[Codigo]:[Tipo]],6,0)</f>
        <v>A</v>
      </c>
      <c r="E1114" s="25" t="n">
        <f aca="false">IFERROR(Tabla2[[#This Row],[Precio de Cliente neto]]/(1+Tabla2[[#This Row],[Variacion]]),"-")</f>
        <v>144.22688</v>
      </c>
      <c r="F1114" s="26" t="n">
        <v>0.0500003882771367</v>
      </c>
    </row>
    <row r="1115" customFormat="false" ht="15" hidden="false" customHeight="false" outlineLevel="0" collapsed="false">
      <c r="A1115" s="17" t="n">
        <v>78611</v>
      </c>
      <c r="B1115" s="17" t="s">
        <v>7987</v>
      </c>
      <c r="C1115" s="23" t="n">
        <f aca="false">VLOOKUP(Tabla2[[#This Row],[Codigo]],Tabla1[[Codigo]:[Mejor Precio Neto]],4,0)</f>
        <v>151.43828</v>
      </c>
      <c r="D1115" s="24" t="str">
        <f aca="false">VLOOKUP(Tabla2[[#This Row],[Codigo]],Tabla1[[Codigo]:[Tipo]],6,0)</f>
        <v>A</v>
      </c>
      <c r="E1115" s="25" t="n">
        <f aca="false">IFERROR(Tabla2[[#This Row],[Precio de Cliente neto]]/(1+Tabla2[[#This Row],[Variacion]]),"-")</f>
        <v>144.22688</v>
      </c>
      <c r="F1115" s="26" t="n">
        <v>0.0500003882771367</v>
      </c>
    </row>
    <row r="1116" customFormat="false" ht="15" hidden="false" customHeight="false" outlineLevel="0" collapsed="false">
      <c r="A1116" s="17" t="n">
        <v>89091</v>
      </c>
      <c r="B1116" s="17" t="s">
        <v>8392</v>
      </c>
      <c r="C1116" s="23" t="n">
        <f aca="false">VLOOKUP(Tabla2[[#This Row],[Codigo]],Tabla1[[Codigo]:[Mejor Precio Neto]],4,0)</f>
        <v>151.43828</v>
      </c>
      <c r="D1116" s="24" t="str">
        <f aca="false">VLOOKUP(Tabla2[[#This Row],[Codigo]],Tabla1[[Codigo]:[Tipo]],6,0)</f>
        <v>A</v>
      </c>
      <c r="E1116" s="25" t="n">
        <f aca="false">IFERROR(Tabla2[[#This Row],[Precio de Cliente neto]]/(1+Tabla2[[#This Row],[Variacion]]),"-")</f>
        <v>144.22688</v>
      </c>
      <c r="F1116" s="26" t="n">
        <v>0.0500003882771367</v>
      </c>
    </row>
    <row r="1117" customFormat="false" ht="15" hidden="false" customHeight="false" outlineLevel="0" collapsed="false">
      <c r="A1117" s="17" t="n">
        <v>89092</v>
      </c>
      <c r="B1117" s="17" t="s">
        <v>8393</v>
      </c>
      <c r="C1117" s="23" t="n">
        <f aca="false">VLOOKUP(Tabla2[[#This Row],[Codigo]],Tabla1[[Codigo]:[Mejor Precio Neto]],4,0)</f>
        <v>151.43828</v>
      </c>
      <c r="D1117" s="24" t="str">
        <f aca="false">VLOOKUP(Tabla2[[#This Row],[Codigo]],Tabla1[[Codigo]:[Tipo]],6,0)</f>
        <v>A</v>
      </c>
      <c r="E1117" s="25" t="n">
        <f aca="false">IFERROR(Tabla2[[#This Row],[Precio de Cliente neto]]/(1+Tabla2[[#This Row],[Variacion]]),"-")</f>
        <v>144.22688</v>
      </c>
      <c r="F1117" s="26" t="n">
        <v>0.0500003882771367</v>
      </c>
    </row>
    <row r="1118" customFormat="false" ht="15" hidden="false" customHeight="false" outlineLevel="0" collapsed="false">
      <c r="A1118" s="17" t="n">
        <v>89093</v>
      </c>
      <c r="B1118" s="17" t="s">
        <v>8394</v>
      </c>
      <c r="C1118" s="23" t="n">
        <f aca="false">VLOOKUP(Tabla2[[#This Row],[Codigo]],Tabla1[[Codigo]:[Mejor Precio Neto]],4,0)</f>
        <v>151.43828</v>
      </c>
      <c r="D1118" s="24" t="str">
        <f aca="false">VLOOKUP(Tabla2[[#This Row],[Codigo]],Tabla1[[Codigo]:[Tipo]],6,0)</f>
        <v>A</v>
      </c>
      <c r="E1118" s="25" t="n">
        <f aca="false">IFERROR(Tabla2[[#This Row],[Precio de Cliente neto]]/(1+Tabla2[[#This Row],[Variacion]]),"-")</f>
        <v>144.22688</v>
      </c>
      <c r="F1118" s="26" t="n">
        <v>0.0500003882771367</v>
      </c>
    </row>
    <row r="1119" customFormat="false" ht="15" hidden="false" customHeight="false" outlineLevel="0" collapsed="false">
      <c r="A1119" s="17" t="n">
        <v>5534</v>
      </c>
      <c r="B1119" s="17" t="s">
        <v>1593</v>
      </c>
      <c r="C1119" s="23" t="n">
        <f aca="false">VLOOKUP(Tabla2[[#This Row],[Codigo]],Tabla1[[Codigo]:[Mejor Precio Neto]],4,0)</f>
        <v>337.76533</v>
      </c>
      <c r="D1119" s="24" t="str">
        <f aca="false">VLOOKUP(Tabla2[[#This Row],[Codigo]],Tabla1[[Codigo]:[Tipo]],6,0)</f>
        <v>A</v>
      </c>
      <c r="E1119" s="25" t="n">
        <f aca="false">IFERROR(Tabla2[[#This Row],[Precio de Cliente neto]]/(1+Tabla2[[#This Row],[Variacion]]),"-")</f>
        <v>321.68115</v>
      </c>
      <c r="F1119" s="26" t="n">
        <v>0.0500003808118692</v>
      </c>
    </row>
    <row r="1120" customFormat="false" ht="15" hidden="false" customHeight="false" outlineLevel="0" collapsed="false">
      <c r="A1120" s="17" t="n">
        <v>8512</v>
      </c>
      <c r="B1120" s="17" t="s">
        <v>2624</v>
      </c>
      <c r="C1120" s="23" t="n">
        <f aca="false">VLOOKUP(Tabla2[[#This Row],[Codigo]],Tabla1[[Codigo]:[Mejor Precio Neto]],4,0)</f>
        <v>370.51238</v>
      </c>
      <c r="D1120" s="24" t="str">
        <f aca="false">VLOOKUP(Tabla2[[#This Row],[Codigo]],Tabla1[[Codigo]:[Tipo]],6,0)</f>
        <v>A</v>
      </c>
      <c r="E1120" s="25" t="n">
        <f aca="false">IFERROR(Tabla2[[#This Row],[Precio de Cliente neto]]/(1+Tabla2[[#This Row],[Variacion]]),"-")</f>
        <v>352.86881</v>
      </c>
      <c r="F1120" s="26" t="n">
        <v>0.050000366991914</v>
      </c>
    </row>
    <row r="1121" customFormat="false" ht="15" hidden="false" customHeight="false" outlineLevel="0" collapsed="false">
      <c r="A1121" s="17" t="n">
        <v>3182</v>
      </c>
      <c r="B1121" s="17" t="s">
        <v>1064</v>
      </c>
      <c r="C1121" s="23" t="n">
        <f aca="false">VLOOKUP(Tabla2[[#This Row],[Codigo]],Tabla1[[Codigo]:[Mejor Precio Neto]],4,0)</f>
        <v>441.6643</v>
      </c>
      <c r="D1121" s="24" t="str">
        <f aca="false">VLOOKUP(Tabla2[[#This Row],[Codigo]],Tabla1[[Codigo]:[Tipo]],6,0)</f>
        <v>A</v>
      </c>
      <c r="E1121" s="25" t="n">
        <f aca="false">IFERROR(Tabla2[[#This Row],[Precio de Cliente neto]]/(1+Tabla2[[#This Row],[Variacion]]),"-")</f>
        <v>420.63252</v>
      </c>
      <c r="F1121" s="26" t="n">
        <v>0.050000366115297</v>
      </c>
    </row>
    <row r="1122" customFormat="false" ht="15" hidden="false" customHeight="false" outlineLevel="0" collapsed="false">
      <c r="A1122" s="17" t="n">
        <v>88703</v>
      </c>
      <c r="B1122" s="17" t="s">
        <v>8180</v>
      </c>
      <c r="C1122" s="23" t="n">
        <f aca="false">VLOOKUP(Tabla2[[#This Row],[Codigo]],Tabla1[[Codigo]:[Mejor Precio Neto]],4,0)</f>
        <v>212.08866</v>
      </c>
      <c r="D1122" s="24" t="str">
        <f aca="false">VLOOKUP(Tabla2[[#This Row],[Codigo]],Tabla1[[Codigo]:[Tipo]],6,0)</f>
        <v>A</v>
      </c>
      <c r="E1122" s="25" t="n">
        <f aca="false">IFERROR(Tabla2[[#This Row],[Precio de Cliente neto]]/(1+Tabla2[[#This Row],[Variacion]]),"-")</f>
        <v>201.98913</v>
      </c>
      <c r="F1122" s="26" t="n">
        <v>0.0500003638809672</v>
      </c>
    </row>
    <row r="1123" customFormat="false" ht="15" hidden="false" customHeight="false" outlineLevel="0" collapsed="false">
      <c r="A1123" s="17" t="n">
        <v>88704</v>
      </c>
      <c r="B1123" s="17" t="s">
        <v>8181</v>
      </c>
      <c r="C1123" s="23" t="n">
        <f aca="false">VLOOKUP(Tabla2[[#This Row],[Codigo]],Tabla1[[Codigo]:[Mejor Precio Neto]],4,0)</f>
        <v>212.08866</v>
      </c>
      <c r="D1123" s="24" t="str">
        <f aca="false">VLOOKUP(Tabla2[[#This Row],[Codigo]],Tabla1[[Codigo]:[Tipo]],6,0)</f>
        <v>A</v>
      </c>
      <c r="E1123" s="25" t="n">
        <f aca="false">IFERROR(Tabla2[[#This Row],[Precio de Cliente neto]]/(1+Tabla2[[#This Row],[Variacion]]),"-")</f>
        <v>201.98913</v>
      </c>
      <c r="F1123" s="26" t="n">
        <v>0.0500003638809672</v>
      </c>
    </row>
    <row r="1124" customFormat="false" ht="15" hidden="false" customHeight="false" outlineLevel="0" collapsed="false">
      <c r="A1124" s="17" t="n">
        <v>3526</v>
      </c>
      <c r="B1124" s="17" t="s">
        <v>1225</v>
      </c>
      <c r="C1124" s="23" t="n">
        <f aca="false">VLOOKUP(Tabla2[[#This Row],[Codigo]],Tabla1[[Codigo]:[Mejor Precio Neto]],4,0)</f>
        <v>490.31661</v>
      </c>
      <c r="D1124" s="24" t="str">
        <f aca="false">VLOOKUP(Tabla2[[#This Row],[Codigo]],Tabla1[[Codigo]:[Tipo]],6,0)</f>
        <v>A</v>
      </c>
      <c r="E1124" s="25" t="n">
        <f aca="false">IFERROR(Tabla2[[#This Row],[Precio de Cliente neto]]/(1+Tabla2[[#This Row],[Variacion]]),"-")</f>
        <v>466.96804</v>
      </c>
      <c r="F1124" s="26" t="n">
        <v>0.0500003597676619</v>
      </c>
    </row>
    <row r="1125" customFormat="false" ht="15" hidden="false" customHeight="false" outlineLevel="0" collapsed="false">
      <c r="A1125" s="17" t="n">
        <v>89032</v>
      </c>
      <c r="B1125" s="17" t="s">
        <v>8333</v>
      </c>
      <c r="C1125" s="23" t="n">
        <f aca="false">VLOOKUP(Tabla2[[#This Row],[Codigo]],Tabla1[[Codigo]:[Mejor Precio Neto]],4,0)</f>
        <v>302.87684</v>
      </c>
      <c r="D1125" s="24" t="str">
        <f aca="false">VLOOKUP(Tabla2[[#This Row],[Codigo]],Tabla1[[Codigo]:[Tipo]],6,0)</f>
        <v>A</v>
      </c>
      <c r="E1125" s="25" t="n">
        <f aca="false">IFERROR(Tabla2[[#This Row],[Precio de Cliente neto]]/(1+Tabla2[[#This Row],[Variacion]]),"-")</f>
        <v>288.45404</v>
      </c>
      <c r="F1125" s="26" t="n">
        <v>0.0500003397421649</v>
      </c>
    </row>
    <row r="1126" customFormat="false" ht="15" hidden="false" customHeight="false" outlineLevel="0" collapsed="false">
      <c r="A1126" s="17" t="n">
        <v>8592</v>
      </c>
      <c r="B1126" s="17" t="s">
        <v>2704</v>
      </c>
      <c r="C1126" s="23" t="n">
        <f aca="false">VLOOKUP(Tabla2[[#This Row],[Codigo]],Tabla1[[Codigo]:[Mejor Precio Neto]],4,0)</f>
        <v>429.97227</v>
      </c>
      <c r="D1126" s="24" t="str">
        <f aca="false">VLOOKUP(Tabla2[[#This Row],[Codigo]],Tabla1[[Codigo]:[Tipo]],6,0)</f>
        <v>A</v>
      </c>
      <c r="E1126" s="25" t="n">
        <f aca="false">IFERROR(Tabla2[[#This Row],[Precio de Cliente neto]]/(1+Tabla2[[#This Row],[Variacion]]),"-")</f>
        <v>409.49727</v>
      </c>
      <c r="F1126" s="26" t="n">
        <v>0.0500003333355557</v>
      </c>
    </row>
    <row r="1127" customFormat="false" ht="15" hidden="false" customHeight="false" outlineLevel="0" collapsed="false">
      <c r="A1127" s="17" t="n">
        <v>88939</v>
      </c>
      <c r="B1127" s="17" t="s">
        <v>8240</v>
      </c>
      <c r="C1127" s="23" t="n">
        <f aca="false">VLOOKUP(Tabla2[[#This Row],[Codigo]],Tabla1[[Codigo]:[Mejor Precio Neto]],4,0)</f>
        <v>538.94274</v>
      </c>
      <c r="D1127" s="24" t="str">
        <f aca="false">VLOOKUP(Tabla2[[#This Row],[Codigo]],Tabla1[[Codigo]:[Tipo]],6,0)</f>
        <v>A</v>
      </c>
      <c r="E1127" s="25" t="n">
        <f aca="false">IFERROR(Tabla2[[#This Row],[Precio de Cliente neto]]/(1+Tabla2[[#This Row],[Variacion]]),"-")</f>
        <v>513.27864</v>
      </c>
      <c r="F1127" s="26" t="n">
        <v>0.0500003273076004</v>
      </c>
    </row>
    <row r="1128" customFormat="false" ht="15" hidden="false" customHeight="false" outlineLevel="0" collapsed="false">
      <c r="A1128" s="17" t="n">
        <v>78533</v>
      </c>
      <c r="B1128" s="17" t="s">
        <v>7971</v>
      </c>
      <c r="C1128" s="23" t="n">
        <f aca="false">VLOOKUP(Tabla2[[#This Row],[Codigo]],Tabla1[[Codigo]:[Mejor Precio Neto]],4,0)</f>
        <v>136.91055</v>
      </c>
      <c r="D1128" s="24" t="str">
        <f aca="false">VLOOKUP(Tabla2[[#This Row],[Codigo]],Tabla1[[Codigo]:[Tipo]],6,0)</f>
        <v>A</v>
      </c>
      <c r="E1128" s="25" t="n">
        <f aca="false">IFERROR(Tabla2[[#This Row],[Precio de Cliente neto]]/(1+Tabla2[[#This Row],[Variacion]]),"-")</f>
        <v>130.39096</v>
      </c>
      <c r="F1128" s="26" t="n">
        <v>0.0500003221082199</v>
      </c>
    </row>
    <row r="1129" customFormat="false" ht="15" hidden="false" customHeight="false" outlineLevel="0" collapsed="false">
      <c r="A1129" s="17" t="n">
        <v>1127</v>
      </c>
      <c r="B1129" s="17" t="s">
        <v>434</v>
      </c>
      <c r="C1129" s="23" t="n">
        <f aca="false">VLOOKUP(Tabla2[[#This Row],[Codigo]],Tabla1[[Codigo]:[Mejor Precio Neto]],4,0)</f>
        <v>440.4211</v>
      </c>
      <c r="D1129" s="24" t="str">
        <f aca="false">VLOOKUP(Tabla2[[#This Row],[Codigo]],Tabla1[[Codigo]:[Tipo]],6,0)</f>
        <v>A</v>
      </c>
      <c r="E1129" s="25" t="n">
        <f aca="false">IFERROR(Tabla2[[#This Row],[Precio de Cliente neto]]/(1+Tabla2[[#This Row],[Variacion]]),"-")</f>
        <v>419.44854</v>
      </c>
      <c r="F1129" s="26" t="n">
        <v>0.0500003170829966</v>
      </c>
    </row>
    <row r="1130" customFormat="false" ht="15" hidden="false" customHeight="false" outlineLevel="0" collapsed="false">
      <c r="A1130" s="17" t="n">
        <v>88945</v>
      </c>
      <c r="B1130" s="17" t="s">
        <v>8246</v>
      </c>
      <c r="C1130" s="23" t="n">
        <f aca="false">VLOOKUP(Tabla2[[#This Row],[Codigo]],Tabla1[[Codigo]:[Mejor Precio Neto]],4,0)</f>
        <v>421.97127</v>
      </c>
      <c r="D1130" s="24" t="str">
        <f aca="false">VLOOKUP(Tabla2[[#This Row],[Codigo]],Tabla1[[Codigo]:[Tipo]],6,0)</f>
        <v>A</v>
      </c>
      <c r="E1130" s="25" t="n">
        <f aca="false">IFERROR(Tabla2[[#This Row],[Precio de Cliente neto]]/(1+Tabla2[[#This Row],[Variacion]]),"-")</f>
        <v>401.87728</v>
      </c>
      <c r="F1130" s="26" t="n">
        <v>0.0500003135285478</v>
      </c>
    </row>
    <row r="1131" customFormat="false" ht="15" hidden="false" customHeight="false" outlineLevel="0" collapsed="false">
      <c r="A1131" s="17" t="n">
        <v>88533</v>
      </c>
      <c r="B1131" s="17" t="s">
        <v>8151</v>
      </c>
      <c r="C1131" s="23" t="n">
        <f aca="false">VLOOKUP(Tabla2[[#This Row],[Codigo]],Tabla1[[Codigo]:[Mejor Precio Neto]],4,0)</f>
        <v>164.2186</v>
      </c>
      <c r="D1131" s="24" t="str">
        <f aca="false">VLOOKUP(Tabla2[[#This Row],[Codigo]],Tabla1[[Codigo]:[Tipo]],6,0)</f>
        <v>A</v>
      </c>
      <c r="E1131" s="25" t="n">
        <f aca="false">IFERROR(Tabla2[[#This Row],[Precio de Cliente neto]]/(1+Tabla2[[#This Row],[Variacion]]),"-")</f>
        <v>156.39862</v>
      </c>
      <c r="F1131" s="26" t="n">
        <v>0.0500003133019973</v>
      </c>
    </row>
    <row r="1132" customFormat="false" ht="15" hidden="false" customHeight="false" outlineLevel="0" collapsed="false">
      <c r="A1132" s="17" t="n">
        <v>82080</v>
      </c>
      <c r="B1132" s="17" t="s">
        <v>8104</v>
      </c>
      <c r="C1132" s="23" t="n">
        <f aca="false">VLOOKUP(Tabla2[[#This Row],[Codigo]],Tabla1[[Codigo]:[Mejor Precio Neto]],4,0)</f>
        <v>522.30122</v>
      </c>
      <c r="D1132" s="24" t="str">
        <f aca="false">VLOOKUP(Tabla2[[#This Row],[Codigo]],Tabla1[[Codigo]:[Tipo]],6,0)</f>
        <v>A</v>
      </c>
      <c r="E1132" s="25" t="n">
        <f aca="false">IFERROR(Tabla2[[#This Row],[Precio de Cliente neto]]/(1+Tabla2[[#This Row],[Variacion]]),"-")</f>
        <v>497.42959</v>
      </c>
      <c r="F1132" s="26" t="n">
        <v>0.0500003025553828</v>
      </c>
    </row>
    <row r="1133" customFormat="false" ht="15" hidden="false" customHeight="false" outlineLevel="0" collapsed="false">
      <c r="A1133" s="17" t="n">
        <v>1123</v>
      </c>
      <c r="B1133" s="17" t="s">
        <v>430</v>
      </c>
      <c r="C1133" s="23" t="n">
        <f aca="false">VLOOKUP(Tabla2[[#This Row],[Codigo]],Tabla1[[Codigo]:[Mejor Precio Neto]],4,0)</f>
        <v>287.8729</v>
      </c>
      <c r="D1133" s="24" t="str">
        <f aca="false">VLOOKUP(Tabla2[[#This Row],[Codigo]],Tabla1[[Codigo]:[Tipo]],6,0)</f>
        <v>A</v>
      </c>
      <c r="E1133" s="25" t="n">
        <f aca="false">IFERROR(Tabla2[[#This Row],[Precio de Cliente neto]]/(1+Tabla2[[#This Row],[Variacion]]),"-")</f>
        <v>274.16459</v>
      </c>
      <c r="F1133" s="26" t="n">
        <v>0.0500002936192454</v>
      </c>
    </row>
    <row r="1134" customFormat="false" ht="15" hidden="false" customHeight="false" outlineLevel="0" collapsed="false">
      <c r="A1134" s="17" t="n">
        <v>3185</v>
      </c>
      <c r="B1134" s="17" t="s">
        <v>1067</v>
      </c>
      <c r="C1134" s="23" t="n">
        <f aca="false">VLOOKUP(Tabla2[[#This Row],[Codigo]],Tabla1[[Codigo]:[Mejor Precio Neto]],4,0)</f>
        <v>392.56721</v>
      </c>
      <c r="D1134" s="24" t="str">
        <f aca="false">VLOOKUP(Tabla2[[#This Row],[Codigo]],Tabla1[[Codigo]:[Tipo]],6,0)</f>
        <v>A</v>
      </c>
      <c r="E1134" s="25" t="n">
        <f aca="false">IFERROR(Tabla2[[#This Row],[Precio de Cliente neto]]/(1+Tabla2[[#This Row],[Variacion]]),"-")</f>
        <v>373.87343</v>
      </c>
      <c r="F1134" s="26" t="n">
        <v>0.0500002902051637</v>
      </c>
    </row>
    <row r="1135" customFormat="false" ht="15" hidden="false" customHeight="false" outlineLevel="0" collapsed="false">
      <c r="A1135" s="17" t="n">
        <v>6501</v>
      </c>
      <c r="B1135" s="17" t="s">
        <v>1857</v>
      </c>
      <c r="C1135" s="23" t="n">
        <f aca="false">VLOOKUP(Tabla2[[#This Row],[Codigo]],Tabla1[[Codigo]:[Mejor Precio Neto]],4,0)</f>
        <v>582.53279</v>
      </c>
      <c r="D1135" s="24" t="str">
        <f aca="false">VLOOKUP(Tabla2[[#This Row],[Codigo]],Tabla1[[Codigo]:[Tipo]],6,0)</f>
        <v>A</v>
      </c>
      <c r="E1135" s="25" t="n">
        <f aca="false">IFERROR(Tabla2[[#This Row],[Precio de Cliente neto]]/(1+Tabla2[[#This Row],[Variacion]]),"-")</f>
        <v>554.79298</v>
      </c>
      <c r="F1135" s="26" t="n">
        <v>0.0500002901983367</v>
      </c>
    </row>
    <row r="1136" customFormat="false" ht="15" hidden="false" customHeight="false" outlineLevel="0" collapsed="false">
      <c r="A1136" s="17" t="n">
        <v>88502</v>
      </c>
      <c r="B1136" s="17" t="s">
        <v>8141</v>
      </c>
      <c r="C1136" s="23" t="n">
        <f aca="false">VLOOKUP(Tabla2[[#This Row],[Codigo]],Tabla1[[Codigo]:[Mejor Precio Neto]],4,0)</f>
        <v>131.91563</v>
      </c>
      <c r="D1136" s="24" t="str">
        <f aca="false">VLOOKUP(Tabla2[[#This Row],[Codigo]],Tabla1[[Codigo]:[Tipo]],6,0)</f>
        <v>A</v>
      </c>
      <c r="E1136" s="25" t="n">
        <f aca="false">IFERROR(Tabla2[[#This Row],[Precio de Cliente neto]]/(1+Tabla2[[#This Row],[Variacion]]),"-")</f>
        <v>125.6339</v>
      </c>
      <c r="F1136" s="26" t="n">
        <v>0.0500002785872284</v>
      </c>
    </row>
    <row r="1137" customFormat="false" ht="15" hidden="false" customHeight="false" outlineLevel="0" collapsed="false">
      <c r="A1137" s="17" t="n">
        <v>8540</v>
      </c>
      <c r="B1137" s="17" t="s">
        <v>2652</v>
      </c>
      <c r="C1137" s="23" t="n">
        <f aca="false">VLOOKUP(Tabla2[[#This Row],[Codigo]],Tabla1[[Codigo]:[Mejor Precio Neto]],4,0)</f>
        <v>26.89204</v>
      </c>
      <c r="D1137" s="24" t="str">
        <f aca="false">VLOOKUP(Tabla2[[#This Row],[Codigo]],Tabla1[[Codigo]:[Tipo]],6,0)</f>
        <v>A</v>
      </c>
      <c r="E1137" s="25" t="n">
        <f aca="false">IFERROR(Tabla2[[#This Row],[Precio de Cliente neto]]/(1+Tabla2[[#This Row],[Variacion]]),"-")</f>
        <v>25.61146</v>
      </c>
      <c r="F1137" s="26" t="n">
        <v>0.0500002733151488</v>
      </c>
    </row>
    <row r="1138" customFormat="false" ht="15" hidden="false" customHeight="false" outlineLevel="0" collapsed="false">
      <c r="A1138" s="17" t="n">
        <v>3719</v>
      </c>
      <c r="B1138" s="17" t="s">
        <v>1312</v>
      </c>
      <c r="C1138" s="23" t="n">
        <f aca="false">VLOOKUP(Tabla2[[#This Row],[Codigo]],Tabla1[[Codigo]:[Mejor Precio Neto]],4,0)</f>
        <v>445.83105</v>
      </c>
      <c r="D1138" s="24" t="str">
        <f aca="false">VLOOKUP(Tabla2[[#This Row],[Codigo]],Tabla1[[Codigo]:[Tipo]],6,0)</f>
        <v>A</v>
      </c>
      <c r="E1138" s="25" t="n">
        <f aca="false">IFERROR(Tabla2[[#This Row],[Precio de Cliente neto]]/(1+Tabla2[[#This Row],[Variacion]]),"-")</f>
        <v>424.60089</v>
      </c>
      <c r="F1138" s="26" t="n">
        <v>0.0500002720201551</v>
      </c>
    </row>
    <row r="1139" customFormat="false" ht="15" hidden="false" customHeight="false" outlineLevel="0" collapsed="false">
      <c r="A1139" s="17" t="n">
        <v>8557</v>
      </c>
      <c r="B1139" s="17" t="s">
        <v>2669</v>
      </c>
      <c r="C1139" s="23" t="n">
        <f aca="false">VLOOKUP(Tabla2[[#This Row],[Codigo]],Tabla1[[Codigo]:[Mejor Precio Neto]],4,0)</f>
        <v>274.70191</v>
      </c>
      <c r="D1139" s="24" t="str">
        <f aca="false">VLOOKUP(Tabla2[[#This Row],[Codigo]],Tabla1[[Codigo]:[Tipo]],6,0)</f>
        <v>A</v>
      </c>
      <c r="E1139" s="25" t="n">
        <f aca="false">IFERROR(Tabla2[[#This Row],[Precio de Cliente neto]]/(1+Tabla2[[#This Row],[Variacion]]),"-")</f>
        <v>261.6208</v>
      </c>
      <c r="F1139" s="26" t="n">
        <v>0.0500002675628237</v>
      </c>
    </row>
    <row r="1140" customFormat="false" ht="15" hidden="false" customHeight="false" outlineLevel="0" collapsed="false">
      <c r="A1140" s="17" t="n">
        <v>89094</v>
      </c>
      <c r="B1140" s="17" t="s">
        <v>8395</v>
      </c>
      <c r="C1140" s="23" t="n">
        <f aca="false">VLOOKUP(Tabla2[[#This Row],[Codigo]],Tabla1[[Codigo]:[Mejor Precio Neto]],4,0)</f>
        <v>164.84202</v>
      </c>
      <c r="D1140" s="24" t="str">
        <f aca="false">VLOOKUP(Tabla2[[#This Row],[Codigo]],Tabla1[[Codigo]:[Tipo]],6,0)</f>
        <v>A</v>
      </c>
      <c r="E1140" s="25" t="n">
        <f aca="false">IFERROR(Tabla2[[#This Row],[Precio de Cliente neto]]/(1+Tabla2[[#This Row],[Variacion]]),"-")</f>
        <v>156.99236</v>
      </c>
      <c r="F1140" s="26" t="n">
        <v>0.0500002675289422</v>
      </c>
    </row>
    <row r="1141" customFormat="false" ht="15" hidden="false" customHeight="false" outlineLevel="0" collapsed="false">
      <c r="A1141" s="17" t="n">
        <v>89095</v>
      </c>
      <c r="B1141" s="17" t="s">
        <v>8396</v>
      </c>
      <c r="C1141" s="23" t="n">
        <f aca="false">VLOOKUP(Tabla2[[#This Row],[Codigo]],Tabla1[[Codigo]:[Mejor Precio Neto]],4,0)</f>
        <v>164.84202</v>
      </c>
      <c r="D1141" s="24" t="str">
        <f aca="false">VLOOKUP(Tabla2[[#This Row],[Codigo]],Tabla1[[Codigo]:[Tipo]],6,0)</f>
        <v>A</v>
      </c>
      <c r="E1141" s="25" t="n">
        <f aca="false">IFERROR(Tabla2[[#This Row],[Precio de Cliente neto]]/(1+Tabla2[[#This Row],[Variacion]]),"-")</f>
        <v>156.99236</v>
      </c>
      <c r="F1141" s="26" t="n">
        <v>0.0500002675289422</v>
      </c>
    </row>
    <row r="1142" customFormat="false" ht="15" hidden="false" customHeight="false" outlineLevel="0" collapsed="false">
      <c r="A1142" s="17" t="n">
        <v>89096</v>
      </c>
      <c r="B1142" s="17" t="s">
        <v>8397</v>
      </c>
      <c r="C1142" s="23" t="n">
        <f aca="false">VLOOKUP(Tabla2[[#This Row],[Codigo]],Tabla1[[Codigo]:[Mejor Precio Neto]],4,0)</f>
        <v>164.84202</v>
      </c>
      <c r="D1142" s="24" t="str">
        <f aca="false">VLOOKUP(Tabla2[[#This Row],[Codigo]],Tabla1[[Codigo]:[Tipo]],6,0)</f>
        <v>A</v>
      </c>
      <c r="E1142" s="25" t="n">
        <f aca="false">IFERROR(Tabla2[[#This Row],[Precio de Cliente neto]]/(1+Tabla2[[#This Row],[Variacion]]),"-")</f>
        <v>156.99236</v>
      </c>
      <c r="F1142" s="26" t="n">
        <v>0.0500002675289422</v>
      </c>
    </row>
    <row r="1143" customFormat="false" ht="15" hidden="false" customHeight="false" outlineLevel="0" collapsed="false">
      <c r="A1143" s="17" t="n">
        <v>89097</v>
      </c>
      <c r="B1143" s="17" t="s">
        <v>8398</v>
      </c>
      <c r="C1143" s="23" t="n">
        <f aca="false">VLOOKUP(Tabla2[[#This Row],[Codigo]],Tabla1[[Codigo]:[Mejor Precio Neto]],4,0)</f>
        <v>164.84202</v>
      </c>
      <c r="D1143" s="24" t="str">
        <f aca="false">VLOOKUP(Tabla2[[#This Row],[Codigo]],Tabla1[[Codigo]:[Tipo]],6,0)</f>
        <v>A</v>
      </c>
      <c r="E1143" s="25" t="n">
        <f aca="false">IFERROR(Tabla2[[#This Row],[Precio de Cliente neto]]/(1+Tabla2[[#This Row],[Variacion]]),"-")</f>
        <v>156.99236</v>
      </c>
      <c r="F1143" s="26" t="n">
        <v>0.0500002675289422</v>
      </c>
    </row>
    <row r="1144" customFormat="false" ht="15" hidden="false" customHeight="false" outlineLevel="0" collapsed="false">
      <c r="A1144" s="17" t="n">
        <v>3718</v>
      </c>
      <c r="B1144" s="17" t="s">
        <v>1311</v>
      </c>
      <c r="C1144" s="23" t="n">
        <f aca="false">VLOOKUP(Tabla2[[#This Row],[Codigo]],Tabla1[[Codigo]:[Mejor Precio Neto]],4,0)</f>
        <v>414.62904</v>
      </c>
      <c r="D1144" s="24" t="str">
        <f aca="false">VLOOKUP(Tabla2[[#This Row],[Codigo]],Tabla1[[Codigo]:[Tipo]],6,0)</f>
        <v>A</v>
      </c>
      <c r="E1144" s="25" t="n">
        <f aca="false">IFERROR(Tabla2[[#This Row],[Precio de Cliente neto]]/(1+Tabla2[[#This Row],[Variacion]]),"-")</f>
        <v>394.8847</v>
      </c>
      <c r="F1144" s="26" t="n">
        <v>0.0500002659004009</v>
      </c>
    </row>
    <row r="1145" customFormat="false" ht="15" hidden="false" customHeight="false" outlineLevel="0" collapsed="false">
      <c r="A1145" s="17" t="n">
        <v>3524</v>
      </c>
      <c r="B1145" s="17" t="s">
        <v>1224</v>
      </c>
      <c r="C1145" s="23" t="n">
        <f aca="false">VLOOKUP(Tabla2[[#This Row],[Codigo]],Tabla1[[Codigo]:[Mejor Precio Neto]],4,0)</f>
        <v>384.26934</v>
      </c>
      <c r="D1145" s="24" t="str">
        <f aca="false">VLOOKUP(Tabla2[[#This Row],[Codigo]],Tabla1[[Codigo]:[Tipo]],6,0)</f>
        <v>A</v>
      </c>
      <c r="E1145" s="25" t="n">
        <f aca="false">IFERROR(Tabla2[[#This Row],[Precio de Cliente neto]]/(1+Tabla2[[#This Row],[Variacion]]),"-")</f>
        <v>365.97071</v>
      </c>
      <c r="F1145" s="26" t="n">
        <v>0.0500002582173857</v>
      </c>
    </row>
    <row r="1146" customFormat="false" ht="15" hidden="false" customHeight="false" outlineLevel="0" collapsed="false">
      <c r="A1146" s="17" t="n">
        <v>89026</v>
      </c>
      <c r="B1146" s="17" t="s">
        <v>8327</v>
      </c>
      <c r="C1146" s="23" t="n">
        <f aca="false">VLOOKUP(Tabla2[[#This Row],[Codigo]],Tabla1[[Codigo]:[Mejor Precio Neto]],4,0)</f>
        <v>476.5026</v>
      </c>
      <c r="D1146" s="24" t="str">
        <f aca="false">VLOOKUP(Tabla2[[#This Row],[Codigo]],Tabla1[[Codigo]:[Tipo]],6,0)</f>
        <v>A</v>
      </c>
      <c r="E1146" s="25" t="n">
        <f aca="false">IFERROR(Tabla2[[#This Row],[Precio de Cliente neto]]/(1+Tabla2[[#This Row],[Variacion]]),"-")</f>
        <v>453.81189</v>
      </c>
      <c r="F1146" s="26" t="n">
        <v>0.0500002545107401</v>
      </c>
    </row>
    <row r="1147" customFormat="false" ht="15" hidden="false" customHeight="false" outlineLevel="0" collapsed="false">
      <c r="A1147" s="17" t="n">
        <v>3531</v>
      </c>
      <c r="B1147" s="17" t="s">
        <v>1230</v>
      </c>
      <c r="C1147" s="23" t="n">
        <f aca="false">VLOOKUP(Tabla2[[#This Row],[Codigo]],Tabla1[[Codigo]:[Mejor Precio Neto]],4,0)</f>
        <v>274.59026</v>
      </c>
      <c r="D1147" s="24" t="str">
        <f aca="false">VLOOKUP(Tabla2[[#This Row],[Codigo]],Tabla1[[Codigo]:[Tipo]],6,0)</f>
        <v>A</v>
      </c>
      <c r="E1147" s="25" t="n">
        <f aca="false">IFERROR(Tabla2[[#This Row],[Precio de Cliente neto]]/(1+Tabla2[[#This Row],[Variacion]]),"-")</f>
        <v>261.51447</v>
      </c>
      <c r="F1147" s="26" t="n">
        <v>0.0500002542880322</v>
      </c>
    </row>
    <row r="1148" customFormat="false" ht="15" hidden="false" customHeight="false" outlineLevel="0" collapsed="false">
      <c r="A1148" s="17" t="n">
        <v>3534</v>
      </c>
      <c r="B1148" s="17" t="s">
        <v>1233</v>
      </c>
      <c r="C1148" s="23" t="n">
        <f aca="false">VLOOKUP(Tabla2[[#This Row],[Codigo]],Tabla1[[Codigo]:[Mejor Precio Neto]],4,0)</f>
        <v>274.59026</v>
      </c>
      <c r="D1148" s="24" t="str">
        <f aca="false">VLOOKUP(Tabla2[[#This Row],[Codigo]],Tabla1[[Codigo]:[Tipo]],6,0)</f>
        <v>A</v>
      </c>
      <c r="E1148" s="25" t="n">
        <f aca="false">IFERROR(Tabla2[[#This Row],[Precio de Cliente neto]]/(1+Tabla2[[#This Row],[Variacion]]),"-")</f>
        <v>261.51447</v>
      </c>
      <c r="F1148" s="26" t="n">
        <v>0.0500002542880322</v>
      </c>
    </row>
    <row r="1149" customFormat="false" ht="15" hidden="false" customHeight="false" outlineLevel="0" collapsed="false">
      <c r="A1149" s="17" t="n">
        <v>8551</v>
      </c>
      <c r="B1149" s="17" t="s">
        <v>2663</v>
      </c>
      <c r="C1149" s="23" t="n">
        <f aca="false">VLOOKUP(Tabla2[[#This Row],[Codigo]],Tabla1[[Codigo]:[Mejor Precio Neto]],4,0)</f>
        <v>334.42346</v>
      </c>
      <c r="D1149" s="24" t="str">
        <f aca="false">VLOOKUP(Tabla2[[#This Row],[Codigo]],Tabla1[[Codigo]:[Tipo]],6,0)</f>
        <v>A</v>
      </c>
      <c r="E1149" s="25" t="n">
        <f aca="false">IFERROR(Tabla2[[#This Row],[Precio de Cliente neto]]/(1+Tabla2[[#This Row],[Variacion]]),"-")</f>
        <v>318.49846</v>
      </c>
      <c r="F1149" s="26" t="n">
        <v>0.0500002417594108</v>
      </c>
    </row>
    <row r="1150" customFormat="false" ht="15" hidden="false" customHeight="false" outlineLevel="0" collapsed="false">
      <c r="A1150" s="17" t="n">
        <v>89050</v>
      </c>
      <c r="B1150" s="17" t="s">
        <v>8351</v>
      </c>
      <c r="C1150" s="23" t="n">
        <f aca="false">VLOOKUP(Tabla2[[#This Row],[Codigo]],Tabla1[[Codigo]:[Mejor Precio Neto]],4,0)</f>
        <v>137.32677</v>
      </c>
      <c r="D1150" s="24" t="str">
        <f aca="false">VLOOKUP(Tabla2[[#This Row],[Codigo]],Tabla1[[Codigo]:[Tipo]],6,0)</f>
        <v>A</v>
      </c>
      <c r="E1150" s="25" t="n">
        <f aca="false">IFERROR(Tabla2[[#This Row],[Precio de Cliente neto]]/(1+Tabla2[[#This Row],[Variacion]]),"-")</f>
        <v>130.78737</v>
      </c>
      <c r="F1150" s="26" t="n">
        <v>0.0500002408489442</v>
      </c>
    </row>
    <row r="1151" customFormat="false" ht="15" hidden="false" customHeight="false" outlineLevel="0" collapsed="false">
      <c r="A1151" s="17" t="n">
        <v>1124</v>
      </c>
      <c r="B1151" s="17" t="s">
        <v>431</v>
      </c>
      <c r="C1151" s="23" t="n">
        <f aca="false">VLOOKUP(Tabla2[[#This Row],[Codigo]],Tabla1[[Codigo]:[Mejor Precio Neto]],4,0)</f>
        <v>305.85121</v>
      </c>
      <c r="D1151" s="24" t="str">
        <f aca="false">VLOOKUP(Tabla2[[#This Row],[Codigo]],Tabla1[[Codigo]:[Tipo]],6,0)</f>
        <v>A</v>
      </c>
      <c r="E1151" s="25" t="n">
        <f aca="false">IFERROR(Tabla2[[#This Row],[Precio de Cliente neto]]/(1+Tabla2[[#This Row],[Variacion]]),"-")</f>
        <v>291.2868</v>
      </c>
      <c r="F1151" s="26" t="n">
        <v>0.0500002403129836</v>
      </c>
    </row>
    <row r="1152" customFormat="false" ht="15" hidden="false" customHeight="false" outlineLevel="0" collapsed="false">
      <c r="A1152" s="17" t="n">
        <v>89014</v>
      </c>
      <c r="B1152" s="17" t="s">
        <v>8315</v>
      </c>
      <c r="C1152" s="23" t="n">
        <f aca="false">VLOOKUP(Tabla2[[#This Row],[Codigo]],Tabla1[[Codigo]:[Mejor Precio Neto]],4,0)</f>
        <v>802.27392</v>
      </c>
      <c r="D1152" s="24" t="str">
        <f aca="false">VLOOKUP(Tabla2[[#This Row],[Codigo]],Tabla1[[Codigo]:[Tipo]],6,0)</f>
        <v>A</v>
      </c>
      <c r="E1152" s="25" t="n">
        <f aca="false">IFERROR(Tabla2[[#This Row],[Precio de Cliente neto]]/(1+Tabla2[[#This Row],[Variacion]]),"-")</f>
        <v>764.07023</v>
      </c>
      <c r="F1152" s="26" t="n">
        <v>0.0500002336172685</v>
      </c>
    </row>
    <row r="1153" customFormat="false" ht="15" hidden="false" customHeight="false" outlineLevel="0" collapsed="false">
      <c r="A1153" s="17" t="n">
        <v>88932</v>
      </c>
      <c r="B1153" s="17" t="s">
        <v>8233</v>
      </c>
      <c r="C1153" s="23" t="n">
        <f aca="false">VLOOKUP(Tabla2[[#This Row],[Codigo]],Tabla1[[Codigo]:[Mejor Precio Neto]],4,0)</f>
        <v>660.90913</v>
      </c>
      <c r="D1153" s="24" t="str">
        <f aca="false">VLOOKUP(Tabla2[[#This Row],[Codigo]],Tabla1[[Codigo]:[Tipo]],6,0)</f>
        <v>A</v>
      </c>
      <c r="E1153" s="25" t="n">
        <f aca="false">IFERROR(Tabla2[[#This Row],[Precio de Cliente neto]]/(1+Tabla2[[#This Row],[Variacion]]),"-")</f>
        <v>629.43713</v>
      </c>
      <c r="F1153" s="26" t="n">
        <v>0.0500002279814664</v>
      </c>
    </row>
    <row r="1154" customFormat="false" ht="15" hidden="false" customHeight="false" outlineLevel="0" collapsed="false">
      <c r="A1154" s="17" t="n">
        <v>88937</v>
      </c>
      <c r="B1154" s="17" t="s">
        <v>8238</v>
      </c>
      <c r="C1154" s="23" t="n">
        <f aca="false">VLOOKUP(Tabla2[[#This Row],[Codigo]],Tabla1[[Codigo]:[Mejor Precio Neto]],4,0)</f>
        <v>660.90913</v>
      </c>
      <c r="D1154" s="24" t="str">
        <f aca="false">VLOOKUP(Tabla2[[#This Row],[Codigo]],Tabla1[[Codigo]:[Tipo]],6,0)</f>
        <v>A</v>
      </c>
      <c r="E1154" s="25" t="n">
        <f aca="false">IFERROR(Tabla2[[#This Row],[Precio de Cliente neto]]/(1+Tabla2[[#This Row],[Variacion]]),"-")</f>
        <v>629.43713</v>
      </c>
      <c r="F1154" s="26" t="n">
        <v>0.0500002279814664</v>
      </c>
    </row>
    <row r="1155" customFormat="false" ht="15" hidden="false" customHeight="false" outlineLevel="0" collapsed="false">
      <c r="A1155" s="17" t="n">
        <v>6521</v>
      </c>
      <c r="B1155" s="17" t="s">
        <v>1876</v>
      </c>
      <c r="C1155" s="23" t="n">
        <f aca="false">VLOOKUP(Tabla2[[#This Row],[Codigo]],Tabla1[[Codigo]:[Mejor Precio Neto]],4,0)</f>
        <v>356.70572</v>
      </c>
      <c r="D1155" s="24" t="str">
        <f aca="false">VLOOKUP(Tabla2[[#This Row],[Codigo]],Tabla1[[Codigo]:[Tipo]],6,0)</f>
        <v>A</v>
      </c>
      <c r="E1155" s="25" t="n">
        <f aca="false">IFERROR(Tabla2[[#This Row],[Precio de Cliente neto]]/(1+Tabla2[[#This Row],[Variacion]]),"-")</f>
        <v>339.71966</v>
      </c>
      <c r="F1155" s="26" t="n">
        <v>0.0500002266574739</v>
      </c>
    </row>
    <row r="1156" customFormat="false" ht="15" hidden="false" customHeight="false" outlineLevel="0" collapsed="false">
      <c r="A1156" s="17" t="n">
        <v>88977</v>
      </c>
      <c r="B1156" s="17" t="s">
        <v>8278</v>
      </c>
      <c r="C1156" s="23" t="n">
        <f aca="false">VLOOKUP(Tabla2[[#This Row],[Codigo]],Tabla1[[Codigo]:[Mejor Precio Neto]],4,0)</f>
        <v>521.83306</v>
      </c>
      <c r="D1156" s="24" t="str">
        <f aca="false">VLOOKUP(Tabla2[[#This Row],[Codigo]],Tabla1[[Codigo]:[Tipo]],6,0)</f>
        <v>A</v>
      </c>
      <c r="E1156" s="25" t="n">
        <f aca="false">IFERROR(Tabla2[[#This Row],[Precio de Cliente neto]]/(1+Tabla2[[#This Row],[Variacion]]),"-")</f>
        <v>496.98376</v>
      </c>
      <c r="F1156" s="26" t="n">
        <v>0.0500002253594765</v>
      </c>
    </row>
    <row r="1157" customFormat="false" ht="15" hidden="false" customHeight="false" outlineLevel="0" collapsed="false">
      <c r="A1157" s="17" t="n">
        <v>88978</v>
      </c>
      <c r="B1157" s="17" t="s">
        <v>8279</v>
      </c>
      <c r="C1157" s="23" t="n">
        <f aca="false">VLOOKUP(Tabla2[[#This Row],[Codigo]],Tabla1[[Codigo]:[Mejor Precio Neto]],4,0)</f>
        <v>521.83306</v>
      </c>
      <c r="D1157" s="24" t="str">
        <f aca="false">VLOOKUP(Tabla2[[#This Row],[Codigo]],Tabla1[[Codigo]:[Tipo]],6,0)</f>
        <v>A</v>
      </c>
      <c r="E1157" s="25" t="n">
        <f aca="false">IFERROR(Tabla2[[#This Row],[Precio de Cliente neto]]/(1+Tabla2[[#This Row],[Variacion]]),"-")</f>
        <v>496.98376</v>
      </c>
      <c r="F1157" s="26" t="n">
        <v>0.0500002253594765</v>
      </c>
    </row>
    <row r="1158" customFormat="false" ht="15" hidden="false" customHeight="false" outlineLevel="0" collapsed="false">
      <c r="A1158" s="17" t="n">
        <v>88979</v>
      </c>
      <c r="B1158" s="17" t="s">
        <v>8280</v>
      </c>
      <c r="C1158" s="23" t="n">
        <f aca="false">VLOOKUP(Tabla2[[#This Row],[Codigo]],Tabla1[[Codigo]:[Mejor Precio Neto]],4,0)</f>
        <v>521.83306</v>
      </c>
      <c r="D1158" s="24" t="str">
        <f aca="false">VLOOKUP(Tabla2[[#This Row],[Codigo]],Tabla1[[Codigo]:[Tipo]],6,0)</f>
        <v>A</v>
      </c>
      <c r="E1158" s="25" t="n">
        <f aca="false">IFERROR(Tabla2[[#This Row],[Precio de Cliente neto]]/(1+Tabla2[[#This Row],[Variacion]]),"-")</f>
        <v>496.98376</v>
      </c>
      <c r="F1158" s="26" t="n">
        <v>0.0500002253594765</v>
      </c>
    </row>
    <row r="1159" customFormat="false" ht="15" hidden="false" customHeight="false" outlineLevel="0" collapsed="false">
      <c r="A1159" s="17" t="n">
        <v>88980</v>
      </c>
      <c r="B1159" s="17" t="s">
        <v>8281</v>
      </c>
      <c r="C1159" s="23" t="n">
        <f aca="false">VLOOKUP(Tabla2[[#This Row],[Codigo]],Tabla1[[Codigo]:[Mejor Precio Neto]],4,0)</f>
        <v>521.83306</v>
      </c>
      <c r="D1159" s="24" t="str">
        <f aca="false">VLOOKUP(Tabla2[[#This Row],[Codigo]],Tabla1[[Codigo]:[Tipo]],6,0)</f>
        <v>A</v>
      </c>
      <c r="E1159" s="25" t="n">
        <f aca="false">IFERROR(Tabla2[[#This Row],[Precio de Cliente neto]]/(1+Tabla2[[#This Row],[Variacion]]),"-")</f>
        <v>496.98376</v>
      </c>
      <c r="F1159" s="26" t="n">
        <v>0.0500002253594765</v>
      </c>
    </row>
    <row r="1160" customFormat="false" ht="15" hidden="false" customHeight="false" outlineLevel="0" collapsed="false">
      <c r="A1160" s="17" t="n">
        <v>8575</v>
      </c>
      <c r="B1160" s="17" t="s">
        <v>2687</v>
      </c>
      <c r="C1160" s="23" t="n">
        <f aca="false">VLOOKUP(Tabla2[[#This Row],[Codigo]],Tabla1[[Codigo]:[Mejor Precio Neto]],4,0)</f>
        <v>705.26918</v>
      </c>
      <c r="D1160" s="24" t="str">
        <f aca="false">VLOOKUP(Tabla2[[#This Row],[Codigo]],Tabla1[[Codigo]:[Tipo]],6,0)</f>
        <v>A</v>
      </c>
      <c r="E1160" s="25" t="n">
        <f aca="false">IFERROR(Tabla2[[#This Row],[Precio de Cliente neto]]/(1+Tabla2[[#This Row],[Variacion]]),"-")</f>
        <v>671.68479</v>
      </c>
      <c r="F1160" s="26" t="n">
        <v>0.050000224063433</v>
      </c>
    </row>
    <row r="1161" customFormat="false" ht="15" hidden="false" customHeight="false" outlineLevel="0" collapsed="false">
      <c r="A1161" s="17" t="n">
        <v>8582</v>
      </c>
      <c r="B1161" s="17" t="s">
        <v>2694</v>
      </c>
      <c r="C1161" s="23" t="n">
        <f aca="false">VLOOKUP(Tabla2[[#This Row],[Codigo]],Tabla1[[Codigo]:[Mejor Precio Neto]],4,0)</f>
        <v>214.98659</v>
      </c>
      <c r="D1161" s="24" t="str">
        <f aca="false">VLOOKUP(Tabla2[[#This Row],[Codigo]],Tabla1[[Codigo]:[Tipo]],6,0)</f>
        <v>A</v>
      </c>
      <c r="E1161" s="25" t="n">
        <f aca="false">IFERROR(Tabla2[[#This Row],[Precio de Cliente neto]]/(1+Tabla2[[#This Row],[Variacion]]),"-")</f>
        <v>204.74909</v>
      </c>
      <c r="F1161" s="26" t="n">
        <v>0.0500002222232099</v>
      </c>
    </row>
    <row r="1162" customFormat="false" ht="15" hidden="false" customHeight="false" outlineLevel="0" collapsed="false">
      <c r="A1162" s="17" t="n">
        <v>7053</v>
      </c>
      <c r="B1162" s="17" t="s">
        <v>2008</v>
      </c>
      <c r="C1162" s="23" t="n">
        <f aca="false">VLOOKUP(Tabla2[[#This Row],[Codigo]],Tabla1[[Codigo]:[Mejor Precio Neto]],4,0)</f>
        <v>730.44433</v>
      </c>
      <c r="D1162" s="24" t="str">
        <f aca="false">VLOOKUP(Tabla2[[#This Row],[Codigo]],Tabla1[[Codigo]:[Tipo]],6,0)</f>
        <v>A</v>
      </c>
      <c r="E1162" s="25" t="n">
        <f aca="false">IFERROR(Tabla2[[#This Row],[Precio de Cliente neto]]/(1+Tabla2[[#This Row],[Variacion]]),"-")</f>
        <v>695.66112</v>
      </c>
      <c r="F1162" s="26" t="n">
        <v>0.0500002213721531</v>
      </c>
    </row>
    <row r="1163" customFormat="false" ht="15" hidden="false" customHeight="false" outlineLevel="0" collapsed="false">
      <c r="A1163" s="17" t="n">
        <v>8672</v>
      </c>
      <c r="B1163" s="17" t="s">
        <v>2771</v>
      </c>
      <c r="C1163" s="23" t="n">
        <f aca="false">VLOOKUP(Tabla2[[#This Row],[Codigo]],Tabla1[[Codigo]:[Mejor Precio Neto]],4,0)</f>
        <v>382.03375</v>
      </c>
      <c r="D1163" s="24" t="str">
        <f aca="false">VLOOKUP(Tabla2[[#This Row],[Codigo]],Tabla1[[Codigo]:[Tipo]],6,0)</f>
        <v>A</v>
      </c>
      <c r="E1163" s="25" t="n">
        <f aca="false">IFERROR(Tabla2[[#This Row],[Precio de Cliente neto]]/(1+Tabla2[[#This Row],[Variacion]]),"-")</f>
        <v>363.84159</v>
      </c>
      <c r="F1163" s="26" t="n">
        <v>0.0500002212501327</v>
      </c>
    </row>
    <row r="1164" customFormat="false" ht="15" hidden="false" customHeight="false" outlineLevel="0" collapsed="false">
      <c r="A1164" s="17" t="n">
        <v>88950</v>
      </c>
      <c r="B1164" s="17" t="s">
        <v>8251</v>
      </c>
      <c r="C1164" s="23" t="n">
        <f aca="false">VLOOKUP(Tabla2[[#This Row],[Codigo]],Tabla1[[Codigo]:[Mejor Precio Neto]],4,0)</f>
        <v>167.54843</v>
      </c>
      <c r="D1164" s="24" t="str">
        <f aca="false">VLOOKUP(Tabla2[[#This Row],[Codigo]],Tabla1[[Codigo]:[Tipo]],6,0)</f>
        <v>A</v>
      </c>
      <c r="E1164" s="25" t="n">
        <f aca="false">IFERROR(Tabla2[[#This Row],[Precio de Cliente neto]]/(1+Tabla2[[#This Row],[Variacion]]),"-")</f>
        <v>159.5699</v>
      </c>
      <c r="F1164" s="26" t="n">
        <v>0.0500002193396123</v>
      </c>
    </row>
    <row r="1165" customFormat="false" ht="15" hidden="false" customHeight="false" outlineLevel="0" collapsed="false">
      <c r="A1165" s="17" t="n">
        <v>3310</v>
      </c>
      <c r="B1165" s="17" t="s">
        <v>1121</v>
      </c>
      <c r="C1165" s="23" t="n">
        <f aca="false">VLOOKUP(Tabla2[[#This Row],[Codigo]],Tabla1[[Codigo]:[Mejor Precio Neto]],4,0)</f>
        <v>473.84225</v>
      </c>
      <c r="D1165" s="24" t="str">
        <f aca="false">VLOOKUP(Tabla2[[#This Row],[Codigo]],Tabla1[[Codigo]:[Tipo]],6,0)</f>
        <v>A</v>
      </c>
      <c r="E1165" s="25" t="n">
        <f aca="false">IFERROR(Tabla2[[#This Row],[Precio de Cliente neto]]/(1+Tabla2[[#This Row],[Variacion]]),"-")</f>
        <v>451.27824</v>
      </c>
      <c r="F1165" s="26" t="n">
        <v>0.0500002171609248</v>
      </c>
    </row>
    <row r="1166" customFormat="false" ht="15" hidden="false" customHeight="false" outlineLevel="0" collapsed="false">
      <c r="A1166" s="17" t="n">
        <v>1074</v>
      </c>
      <c r="B1166" s="17" t="s">
        <v>415</v>
      </c>
      <c r="C1166" s="23" t="n">
        <f aca="false">VLOOKUP(Tabla2[[#This Row],[Codigo]],Tabla1[[Codigo]:[Mejor Precio Neto]],4,0)</f>
        <v>1276.62654</v>
      </c>
      <c r="D1166" s="24" t="str">
        <f aca="false">VLOOKUP(Tabla2[[#This Row],[Codigo]],Tabla1[[Codigo]:[Tipo]],6,0)</f>
        <v>A</v>
      </c>
      <c r="E1166" s="25" t="n">
        <f aca="false">IFERROR(Tabla2[[#This Row],[Precio de Cliente neto]]/(1+Tabla2[[#This Row],[Variacion]]),"-")</f>
        <v>1215.83455</v>
      </c>
      <c r="F1166" s="26" t="n">
        <v>0.0500002159010862</v>
      </c>
    </row>
    <row r="1167" customFormat="false" ht="15" hidden="false" customHeight="false" outlineLevel="0" collapsed="false">
      <c r="A1167" s="17" t="n">
        <v>89055</v>
      </c>
      <c r="B1167" s="17" t="s">
        <v>8356</v>
      </c>
      <c r="C1167" s="23" t="n">
        <f aca="false">VLOOKUP(Tabla2[[#This Row],[Codigo]],Tabla1[[Codigo]:[Mejor Precio Neto]],4,0)</f>
        <v>464.5137</v>
      </c>
      <c r="D1167" s="24" t="str">
        <f aca="false">VLOOKUP(Tabla2[[#This Row],[Codigo]],Tabla1[[Codigo]:[Tipo]],6,0)</f>
        <v>A</v>
      </c>
      <c r="E1167" s="25" t="n">
        <f aca="false">IFERROR(Tabla2[[#This Row],[Precio de Cliente neto]]/(1+Tabla2[[#This Row],[Variacion]]),"-")</f>
        <v>442.39391</v>
      </c>
      <c r="F1167" s="26" t="n">
        <v>0.0500002136105355</v>
      </c>
    </row>
    <row r="1168" customFormat="false" ht="15" hidden="false" customHeight="false" outlineLevel="0" collapsed="false">
      <c r="A1168" s="17" t="n">
        <v>89056</v>
      </c>
      <c r="B1168" s="17" t="s">
        <v>8357</v>
      </c>
      <c r="C1168" s="23" t="n">
        <f aca="false">VLOOKUP(Tabla2[[#This Row],[Codigo]],Tabla1[[Codigo]:[Mejor Precio Neto]],4,0)</f>
        <v>464.5137</v>
      </c>
      <c r="D1168" s="24" t="str">
        <f aca="false">VLOOKUP(Tabla2[[#This Row],[Codigo]],Tabla1[[Codigo]:[Tipo]],6,0)</f>
        <v>A</v>
      </c>
      <c r="E1168" s="25" t="n">
        <f aca="false">IFERROR(Tabla2[[#This Row],[Precio de Cliente neto]]/(1+Tabla2[[#This Row],[Variacion]]),"-")</f>
        <v>442.39391</v>
      </c>
      <c r="F1168" s="26" t="n">
        <v>0.0500002136105355</v>
      </c>
    </row>
    <row r="1169" customFormat="false" ht="15" hidden="false" customHeight="false" outlineLevel="0" collapsed="false">
      <c r="A1169" s="17" t="n">
        <v>89057</v>
      </c>
      <c r="B1169" s="17" t="s">
        <v>8358</v>
      </c>
      <c r="C1169" s="23" t="n">
        <f aca="false">VLOOKUP(Tabla2[[#This Row],[Codigo]],Tabla1[[Codigo]:[Mejor Precio Neto]],4,0)</f>
        <v>464.5137</v>
      </c>
      <c r="D1169" s="24" t="str">
        <f aca="false">VLOOKUP(Tabla2[[#This Row],[Codigo]],Tabla1[[Codigo]:[Tipo]],6,0)</f>
        <v>A</v>
      </c>
      <c r="E1169" s="25" t="n">
        <f aca="false">IFERROR(Tabla2[[#This Row],[Precio de Cliente neto]]/(1+Tabla2[[#This Row],[Variacion]]),"-")</f>
        <v>442.39391</v>
      </c>
      <c r="F1169" s="26" t="n">
        <v>0.0500002136105355</v>
      </c>
    </row>
    <row r="1170" customFormat="false" ht="15" hidden="false" customHeight="false" outlineLevel="0" collapsed="false">
      <c r="A1170" s="17" t="n">
        <v>89051</v>
      </c>
      <c r="B1170" s="17" t="s">
        <v>8352</v>
      </c>
      <c r="C1170" s="23" t="n">
        <f aca="false">VLOOKUP(Tabla2[[#This Row],[Codigo]],Tabla1[[Codigo]:[Mejor Precio Neto]],4,0)</f>
        <v>207.8013</v>
      </c>
      <c r="D1170" s="24" t="str">
        <f aca="false">VLOOKUP(Tabla2[[#This Row],[Codigo]],Tabla1[[Codigo]:[Tipo]],6,0)</f>
        <v>A</v>
      </c>
      <c r="E1170" s="25" t="n">
        <f aca="false">IFERROR(Tabla2[[#This Row],[Precio de Cliente neto]]/(1+Tabla2[[#This Row],[Variacion]]),"-")</f>
        <v>197.90596</v>
      </c>
      <c r="F1170" s="26" t="n">
        <v>0.0500002122220067</v>
      </c>
    </row>
    <row r="1171" customFormat="false" ht="15" hidden="false" customHeight="false" outlineLevel="0" collapsed="false">
      <c r="A1171" s="17" t="n">
        <v>3723</v>
      </c>
      <c r="B1171" s="17" t="s">
        <v>1316</v>
      </c>
      <c r="C1171" s="23" t="n">
        <f aca="false">VLOOKUP(Tabla2[[#This Row],[Codigo]],Tabla1[[Codigo]:[Mejor Precio Neto]],4,0)</f>
        <v>557.08513</v>
      </c>
      <c r="D1171" s="24" t="str">
        <f aca="false">VLOOKUP(Tabla2[[#This Row],[Codigo]],Tabla1[[Codigo]:[Tipo]],6,0)</f>
        <v>A</v>
      </c>
      <c r="E1171" s="25" t="n">
        <f aca="false">IFERROR(Tabla2[[#This Row],[Precio de Cliente neto]]/(1+Tabla2[[#This Row],[Variacion]]),"-")</f>
        <v>530.55716</v>
      </c>
      <c r="F1171" s="26" t="n">
        <v>0.050000211098838</v>
      </c>
    </row>
    <row r="1172" customFormat="false" ht="15" hidden="false" customHeight="false" outlineLevel="0" collapsed="false">
      <c r="A1172" s="17" t="n">
        <v>88965</v>
      </c>
      <c r="B1172" s="17" t="s">
        <v>8266</v>
      </c>
      <c r="C1172" s="23" t="n">
        <f aca="false">VLOOKUP(Tabla2[[#This Row],[Codigo]],Tabla1[[Codigo]:[Mejor Precio Neto]],4,0)</f>
        <v>840.15456</v>
      </c>
      <c r="D1172" s="24" t="str">
        <f aca="false">VLOOKUP(Tabla2[[#This Row],[Codigo]],Tabla1[[Codigo]:[Tipo]],6,0)</f>
        <v>A</v>
      </c>
      <c r="E1172" s="25" t="n">
        <f aca="false">IFERROR(Tabla2[[#This Row],[Precio de Cliente neto]]/(1+Tabla2[[#This Row],[Variacion]]),"-")</f>
        <v>800.14704</v>
      </c>
      <c r="F1172" s="26" t="n">
        <v>0.0500002099614092</v>
      </c>
    </row>
    <row r="1173" customFormat="false" ht="15" hidden="false" customHeight="false" outlineLevel="0" collapsed="false">
      <c r="A1173" s="17" t="n">
        <v>88966</v>
      </c>
      <c r="B1173" s="17" t="s">
        <v>8267</v>
      </c>
      <c r="C1173" s="23" t="n">
        <f aca="false">VLOOKUP(Tabla2[[#This Row],[Codigo]],Tabla1[[Codigo]:[Mejor Precio Neto]],4,0)</f>
        <v>840.15456</v>
      </c>
      <c r="D1173" s="24" t="str">
        <f aca="false">VLOOKUP(Tabla2[[#This Row],[Codigo]],Tabla1[[Codigo]:[Tipo]],6,0)</f>
        <v>A</v>
      </c>
      <c r="E1173" s="25" t="n">
        <f aca="false">IFERROR(Tabla2[[#This Row],[Precio de Cliente neto]]/(1+Tabla2[[#This Row],[Variacion]]),"-")</f>
        <v>800.14704</v>
      </c>
      <c r="F1173" s="26" t="n">
        <v>0.0500002099614092</v>
      </c>
    </row>
    <row r="1174" customFormat="false" ht="15" hidden="false" customHeight="false" outlineLevel="0" collapsed="false">
      <c r="A1174" s="17" t="n">
        <v>88967</v>
      </c>
      <c r="B1174" s="17" t="s">
        <v>8268</v>
      </c>
      <c r="C1174" s="23" t="n">
        <f aca="false">VLOOKUP(Tabla2[[#This Row],[Codigo]],Tabla1[[Codigo]:[Mejor Precio Neto]],4,0)</f>
        <v>840.15456</v>
      </c>
      <c r="D1174" s="24" t="str">
        <f aca="false">VLOOKUP(Tabla2[[#This Row],[Codigo]],Tabla1[[Codigo]:[Tipo]],6,0)</f>
        <v>A</v>
      </c>
      <c r="E1174" s="25" t="n">
        <f aca="false">IFERROR(Tabla2[[#This Row],[Precio de Cliente neto]]/(1+Tabla2[[#This Row],[Variacion]]),"-")</f>
        <v>800.14704</v>
      </c>
      <c r="F1174" s="26" t="n">
        <v>0.0500002099614092</v>
      </c>
    </row>
    <row r="1175" customFormat="false" ht="15" hidden="false" customHeight="false" outlineLevel="0" collapsed="false">
      <c r="A1175" s="17" t="n">
        <v>88968</v>
      </c>
      <c r="B1175" s="17" t="s">
        <v>8269</v>
      </c>
      <c r="C1175" s="23" t="n">
        <f aca="false">VLOOKUP(Tabla2[[#This Row],[Codigo]],Tabla1[[Codigo]:[Mejor Precio Neto]],4,0)</f>
        <v>840.15456</v>
      </c>
      <c r="D1175" s="24" t="str">
        <f aca="false">VLOOKUP(Tabla2[[#This Row],[Codigo]],Tabla1[[Codigo]:[Tipo]],6,0)</f>
        <v>A</v>
      </c>
      <c r="E1175" s="25" t="n">
        <f aca="false">IFERROR(Tabla2[[#This Row],[Precio de Cliente neto]]/(1+Tabla2[[#This Row],[Variacion]]),"-")</f>
        <v>800.14704</v>
      </c>
      <c r="F1175" s="26" t="n">
        <v>0.0500002099614092</v>
      </c>
    </row>
    <row r="1176" customFormat="false" ht="15" hidden="false" customHeight="false" outlineLevel="0" collapsed="false">
      <c r="A1176" s="17" t="n">
        <v>9127</v>
      </c>
      <c r="B1176" s="17" t="s">
        <v>3083</v>
      </c>
      <c r="C1176" s="23" t="n">
        <f aca="false">VLOOKUP(Tabla2[[#This Row],[Codigo]],Tabla1[[Codigo]:[Mejor Precio Neto]],4,0)</f>
        <v>1279.67693</v>
      </c>
      <c r="D1176" s="24" t="str">
        <f aca="false">VLOOKUP(Tabla2[[#This Row],[Codigo]],Tabla1[[Codigo]:[Tipo]],6,0)</f>
        <v>A</v>
      </c>
      <c r="E1176" s="25" t="n">
        <f aca="false">IFERROR(Tabla2[[#This Row],[Precio de Cliente neto]]/(1+Tabla2[[#This Row],[Variacion]]),"-")</f>
        <v>1218.73969</v>
      </c>
      <c r="F1176" s="26" t="n">
        <v>0.0500002096427989</v>
      </c>
    </row>
    <row r="1177" customFormat="false" ht="15" hidden="false" customHeight="false" outlineLevel="0" collapsed="false">
      <c r="A1177" s="17" t="n">
        <v>8527</v>
      </c>
      <c r="B1177" s="17" t="s">
        <v>2639</v>
      </c>
      <c r="C1177" s="23" t="n">
        <f aca="false">VLOOKUP(Tabla2[[#This Row],[Codigo]],Tabla1[[Codigo]:[Mejor Precio Neto]],4,0)</f>
        <v>334.79999</v>
      </c>
      <c r="D1177" s="24" t="str">
        <f aca="false">VLOOKUP(Tabla2[[#This Row],[Codigo]],Tabla1[[Codigo]:[Tipo]],6,0)</f>
        <v>A</v>
      </c>
      <c r="E1177" s="25" t="n">
        <f aca="false">IFERROR(Tabla2[[#This Row],[Precio de Cliente neto]]/(1+Tabla2[[#This Row],[Variacion]]),"-")</f>
        <v>318.85707</v>
      </c>
      <c r="F1177" s="26" t="n">
        <v>0.0500002085573954</v>
      </c>
    </row>
    <row r="1178" customFormat="false" ht="15" hidden="false" customHeight="false" outlineLevel="0" collapsed="false">
      <c r="A1178" s="17" t="n">
        <v>78724</v>
      </c>
      <c r="B1178" s="17" t="s">
        <v>8002</v>
      </c>
      <c r="C1178" s="23" t="n">
        <f aca="false">VLOOKUP(Tabla2[[#This Row],[Codigo]],Tabla1[[Codigo]:[Mejor Precio Neto]],4,0)</f>
        <v>160.13823</v>
      </c>
      <c r="D1178" s="24" t="str">
        <f aca="false">VLOOKUP(Tabla2[[#This Row],[Codigo]],Tabla1[[Codigo]:[Tipo]],6,0)</f>
        <v>A</v>
      </c>
      <c r="E1178" s="25" t="n">
        <f aca="false">IFERROR(Tabla2[[#This Row],[Precio de Cliente neto]]/(1+Tabla2[[#This Row],[Variacion]]),"-")</f>
        <v>152.51257</v>
      </c>
      <c r="F1178" s="26" t="n">
        <v>0.0500002065403526</v>
      </c>
    </row>
    <row r="1179" customFormat="false" ht="15" hidden="false" customHeight="false" outlineLevel="0" collapsed="false">
      <c r="A1179" s="17" t="n">
        <v>5527</v>
      </c>
      <c r="B1179" s="17" t="s">
        <v>1586</v>
      </c>
      <c r="C1179" s="23" t="n">
        <f aca="false">VLOOKUP(Tabla2[[#This Row],[Codigo]],Tabla1[[Codigo]:[Mejor Precio Neto]],4,0)</f>
        <v>697.81663</v>
      </c>
      <c r="D1179" s="24" t="str">
        <f aca="false">VLOOKUP(Tabla2[[#This Row],[Codigo]],Tabla1[[Codigo]:[Tipo]],6,0)</f>
        <v>A</v>
      </c>
      <c r="E1179" s="25" t="n">
        <f aca="false">IFERROR(Tabla2[[#This Row],[Precio de Cliente neto]]/(1+Tabla2[[#This Row],[Variacion]]),"-")</f>
        <v>664.58714</v>
      </c>
      <c r="F1179" s="26" t="n">
        <v>0.0500002001242454</v>
      </c>
    </row>
    <row r="1180" customFormat="false" ht="15" hidden="false" customHeight="false" outlineLevel="0" collapsed="false">
      <c r="A1180" s="17" t="n">
        <v>8600</v>
      </c>
      <c r="B1180" s="17" t="s">
        <v>2712</v>
      </c>
      <c r="C1180" s="23" t="n">
        <f aca="false">VLOOKUP(Tabla2[[#This Row],[Codigo]],Tabla1[[Codigo]:[Mejor Precio Neto]],4,0)</f>
        <v>719.07717</v>
      </c>
      <c r="D1180" s="24" t="str">
        <f aca="false">VLOOKUP(Tabla2[[#This Row],[Codigo]],Tabla1[[Codigo]:[Tipo]],6,0)</f>
        <v>A</v>
      </c>
      <c r="E1180" s="25" t="n">
        <f aca="false">IFERROR(Tabla2[[#This Row],[Precio de Cliente neto]]/(1+Tabla2[[#This Row],[Variacion]]),"-")</f>
        <v>684.83527</v>
      </c>
      <c r="F1180" s="26" t="n">
        <v>0.0500001993180053</v>
      </c>
    </row>
    <row r="1181" customFormat="false" ht="15" hidden="false" customHeight="false" outlineLevel="0" collapsed="false">
      <c r="A1181" s="17" t="n">
        <v>8535</v>
      </c>
      <c r="B1181" s="17" t="s">
        <v>2647</v>
      </c>
      <c r="C1181" s="23" t="n">
        <f aca="false">VLOOKUP(Tabla2[[#This Row],[Codigo]],Tabla1[[Codigo]:[Mejor Precio Neto]],4,0)</f>
        <v>399.56952</v>
      </c>
      <c r="D1181" s="24" t="str">
        <f aca="false">VLOOKUP(Tabla2[[#This Row],[Codigo]],Tabla1[[Codigo]:[Tipo]],6,0)</f>
        <v>A</v>
      </c>
      <c r="E1181" s="25" t="n">
        <f aca="false">IFERROR(Tabla2[[#This Row],[Precio de Cliente neto]]/(1+Tabla2[[#This Row],[Variacion]]),"-")</f>
        <v>380.54233</v>
      </c>
      <c r="F1181" s="26" t="n">
        <v>0.0500001931453986</v>
      </c>
    </row>
    <row r="1182" customFormat="false" ht="15" hidden="false" customHeight="false" outlineLevel="0" collapsed="false">
      <c r="A1182" s="17" t="n">
        <v>89058</v>
      </c>
      <c r="B1182" s="17" t="s">
        <v>8359</v>
      </c>
      <c r="C1182" s="23" t="n">
        <f aca="false">VLOOKUP(Tabla2[[#This Row],[Codigo]],Tabla1[[Codigo]:[Mejor Precio Neto]],4,0)</f>
        <v>724.30603</v>
      </c>
      <c r="D1182" s="24" t="str">
        <f aca="false">VLOOKUP(Tabla2[[#This Row],[Codigo]],Tabla1[[Codigo]:[Tipo]],6,0)</f>
        <v>A</v>
      </c>
      <c r="E1182" s="25" t="n">
        <f aca="false">IFERROR(Tabla2[[#This Row],[Precio de Cliente neto]]/(1+Tabla2[[#This Row],[Variacion]]),"-")</f>
        <v>689.81514</v>
      </c>
      <c r="F1182" s="26" t="n">
        <v>0.0500001928052782</v>
      </c>
    </row>
    <row r="1183" customFormat="false" ht="15" hidden="false" customHeight="false" outlineLevel="0" collapsed="false">
      <c r="A1183" s="17" t="n">
        <v>89059</v>
      </c>
      <c r="B1183" s="17" t="s">
        <v>8360</v>
      </c>
      <c r="C1183" s="23" t="n">
        <f aca="false">VLOOKUP(Tabla2[[#This Row],[Codigo]],Tabla1[[Codigo]:[Mejor Precio Neto]],4,0)</f>
        <v>724.30603</v>
      </c>
      <c r="D1183" s="24" t="str">
        <f aca="false">VLOOKUP(Tabla2[[#This Row],[Codigo]],Tabla1[[Codigo]:[Tipo]],6,0)</f>
        <v>A</v>
      </c>
      <c r="E1183" s="25" t="n">
        <f aca="false">IFERROR(Tabla2[[#This Row],[Precio de Cliente neto]]/(1+Tabla2[[#This Row],[Variacion]]),"-")</f>
        <v>689.81514</v>
      </c>
      <c r="F1183" s="26" t="n">
        <v>0.0500001928052782</v>
      </c>
    </row>
    <row r="1184" customFormat="false" ht="15" hidden="false" customHeight="false" outlineLevel="0" collapsed="false">
      <c r="A1184" s="17" t="n">
        <v>89060</v>
      </c>
      <c r="B1184" s="17" t="s">
        <v>8361</v>
      </c>
      <c r="C1184" s="23" t="n">
        <f aca="false">VLOOKUP(Tabla2[[#This Row],[Codigo]],Tabla1[[Codigo]:[Mejor Precio Neto]],4,0)</f>
        <v>724.30603</v>
      </c>
      <c r="D1184" s="24" t="str">
        <f aca="false">VLOOKUP(Tabla2[[#This Row],[Codigo]],Tabla1[[Codigo]:[Tipo]],6,0)</f>
        <v>A</v>
      </c>
      <c r="E1184" s="25" t="n">
        <f aca="false">IFERROR(Tabla2[[#This Row],[Precio de Cliente neto]]/(1+Tabla2[[#This Row],[Variacion]]),"-")</f>
        <v>689.81514</v>
      </c>
      <c r="F1184" s="26" t="n">
        <v>0.0500001928052782</v>
      </c>
    </row>
    <row r="1185" customFormat="false" ht="15" hidden="false" customHeight="false" outlineLevel="0" collapsed="false">
      <c r="A1185" s="17" t="n">
        <v>89061</v>
      </c>
      <c r="B1185" s="17" t="s">
        <v>8362</v>
      </c>
      <c r="C1185" s="23" t="n">
        <f aca="false">VLOOKUP(Tabla2[[#This Row],[Codigo]],Tabla1[[Codigo]:[Mejor Precio Neto]],4,0)</f>
        <v>724.30603</v>
      </c>
      <c r="D1185" s="24" t="str">
        <f aca="false">VLOOKUP(Tabla2[[#This Row],[Codigo]],Tabla1[[Codigo]:[Tipo]],6,0)</f>
        <v>A</v>
      </c>
      <c r="E1185" s="25" t="n">
        <f aca="false">IFERROR(Tabla2[[#This Row],[Precio de Cliente neto]]/(1+Tabla2[[#This Row],[Variacion]]),"-")</f>
        <v>689.81514</v>
      </c>
      <c r="F1185" s="26" t="n">
        <v>0.0500001928052782</v>
      </c>
    </row>
    <row r="1186" customFormat="false" ht="15" hidden="false" customHeight="false" outlineLevel="0" collapsed="false">
      <c r="A1186" s="17" t="n">
        <v>88959</v>
      </c>
      <c r="B1186" s="17" t="s">
        <v>8260</v>
      </c>
      <c r="C1186" s="23" t="n">
        <f aca="false">VLOOKUP(Tabla2[[#This Row],[Codigo]],Tabla1[[Codigo]:[Mejor Precio Neto]],4,0)</f>
        <v>786.20605</v>
      </c>
      <c r="D1186" s="24" t="str">
        <f aca="false">VLOOKUP(Tabla2[[#This Row],[Codigo]],Tabla1[[Codigo]:[Tipo]],6,0)</f>
        <v>A</v>
      </c>
      <c r="E1186" s="25" t="n">
        <f aca="false">IFERROR(Tabla2[[#This Row],[Precio de Cliente neto]]/(1+Tabla2[[#This Row],[Variacion]]),"-")</f>
        <v>748.76753</v>
      </c>
      <c r="F1186" s="26" t="n">
        <v>0.0500001916482677</v>
      </c>
    </row>
    <row r="1187" customFormat="false" ht="15" hidden="false" customHeight="false" outlineLevel="0" collapsed="false">
      <c r="A1187" s="17" t="n">
        <v>3624</v>
      </c>
      <c r="B1187" s="17" t="s">
        <v>1283</v>
      </c>
      <c r="C1187" s="23" t="n">
        <f aca="false">VLOOKUP(Tabla2[[#This Row],[Codigo]],Tabla1[[Codigo]:[Mejor Precio Neto]],4,0)</f>
        <v>1272.7876</v>
      </c>
      <c r="D1187" s="24" t="str">
        <f aca="false">VLOOKUP(Tabla2[[#This Row],[Codigo]],Tabla1[[Codigo]:[Tipo]],6,0)</f>
        <v>A</v>
      </c>
      <c r="E1187" s="25" t="n">
        <f aca="false">IFERROR(Tabla2[[#This Row],[Precio de Cliente neto]]/(1+Tabla2[[#This Row],[Variacion]]),"-")</f>
        <v>1212.17845</v>
      </c>
      <c r="F1187" s="26" t="n">
        <v>0.0500001876786376</v>
      </c>
    </row>
    <row r="1188" customFormat="false" ht="15" hidden="false" customHeight="false" outlineLevel="0" collapsed="false">
      <c r="A1188" s="17" t="n">
        <v>8603</v>
      </c>
      <c r="B1188" s="17" t="s">
        <v>2715</v>
      </c>
      <c r="C1188" s="23" t="n">
        <f aca="false">VLOOKUP(Tabla2[[#This Row],[Codigo]],Tabla1[[Codigo]:[Mejor Precio Neto]],4,0)</f>
        <v>1068.24683</v>
      </c>
      <c r="D1188" s="24" t="str">
        <f aca="false">VLOOKUP(Tabla2[[#This Row],[Codigo]],Tabla1[[Codigo]:[Tipo]],6,0)</f>
        <v>A</v>
      </c>
      <c r="E1188" s="25" t="n">
        <f aca="false">IFERROR(Tabla2[[#This Row],[Precio de Cliente neto]]/(1+Tabla2[[#This Row],[Variacion]]),"-")</f>
        <v>1017.37776</v>
      </c>
      <c r="F1188" s="26" t="n">
        <v>0.0500001788912705</v>
      </c>
    </row>
    <row r="1189" customFormat="false" ht="15" hidden="false" customHeight="false" outlineLevel="0" collapsed="false">
      <c r="A1189" s="17" t="n">
        <v>89019</v>
      </c>
      <c r="B1189" s="17" t="s">
        <v>8320</v>
      </c>
      <c r="C1189" s="23" t="n">
        <f aca="false">VLOOKUP(Tabla2[[#This Row],[Codigo]],Tabla1[[Codigo]:[Mejor Precio Neto]],4,0)</f>
        <v>661.86673</v>
      </c>
      <c r="D1189" s="24" t="str">
        <f aca="false">VLOOKUP(Tabla2[[#This Row],[Codigo]],Tabla1[[Codigo]:[Tipo]],6,0)</f>
        <v>A</v>
      </c>
      <c r="E1189" s="25" t="n">
        <f aca="false">IFERROR(Tabla2[[#This Row],[Precio de Cliente neto]]/(1+Tabla2[[#This Row],[Variacion]]),"-")</f>
        <v>630.34916</v>
      </c>
      <c r="F1189" s="26" t="n">
        <v>0.050000177679304</v>
      </c>
    </row>
    <row r="1190" customFormat="false" ht="15" hidden="false" customHeight="false" outlineLevel="0" collapsed="false">
      <c r="A1190" s="17" t="n">
        <v>78704</v>
      </c>
      <c r="B1190" s="17" t="s">
        <v>8001</v>
      </c>
      <c r="C1190" s="23" t="n">
        <f aca="false">VLOOKUP(Tabla2[[#This Row],[Codigo]],Tabla1[[Codigo]:[Mejor Precio Neto]],4,0)</f>
        <v>188.69445</v>
      </c>
      <c r="D1190" s="24" t="str">
        <f aca="false">VLOOKUP(Tabla2[[#This Row],[Codigo]],Tabla1[[Codigo]:[Tipo]],6,0)</f>
        <v>A</v>
      </c>
      <c r="E1190" s="25" t="n">
        <f aca="false">IFERROR(Tabla2[[#This Row],[Precio de Cliente neto]]/(1+Tabla2[[#This Row],[Variacion]]),"-")</f>
        <v>179.70897</v>
      </c>
      <c r="F1190" s="26" t="n">
        <v>0.0500001752834038</v>
      </c>
    </row>
    <row r="1191" customFormat="false" ht="15" hidden="false" customHeight="false" outlineLevel="0" collapsed="false">
      <c r="A1191" s="17" t="n">
        <v>88543</v>
      </c>
      <c r="B1191" s="17" t="s">
        <v>8154</v>
      </c>
      <c r="C1191" s="23" t="n">
        <f aca="false">VLOOKUP(Tabla2[[#This Row],[Codigo]],Tabla1[[Codigo]:[Mejor Precio Neto]],4,0)</f>
        <v>188.69445</v>
      </c>
      <c r="D1191" s="24" t="str">
        <f aca="false">VLOOKUP(Tabla2[[#This Row],[Codigo]],Tabla1[[Codigo]:[Tipo]],6,0)</f>
        <v>A</v>
      </c>
      <c r="E1191" s="25" t="n">
        <f aca="false">IFERROR(Tabla2[[#This Row],[Precio de Cliente neto]]/(1+Tabla2[[#This Row],[Variacion]]),"-")</f>
        <v>179.70897</v>
      </c>
      <c r="F1191" s="26" t="n">
        <v>0.0500001752834038</v>
      </c>
    </row>
    <row r="1192" customFormat="false" ht="15" hidden="false" customHeight="false" outlineLevel="0" collapsed="false">
      <c r="A1192" s="17" t="n">
        <v>88591</v>
      </c>
      <c r="B1192" s="17" t="s">
        <v>8161</v>
      </c>
      <c r="C1192" s="23" t="n">
        <f aca="false">VLOOKUP(Tabla2[[#This Row],[Codigo]],Tabla1[[Codigo]:[Mejor Precio Neto]],4,0)</f>
        <v>188.69445</v>
      </c>
      <c r="D1192" s="24" t="str">
        <f aca="false">VLOOKUP(Tabla2[[#This Row],[Codigo]],Tabla1[[Codigo]:[Tipo]],6,0)</f>
        <v>A</v>
      </c>
      <c r="E1192" s="25" t="n">
        <f aca="false">IFERROR(Tabla2[[#This Row],[Precio de Cliente neto]]/(1+Tabla2[[#This Row],[Variacion]]),"-")</f>
        <v>179.70897</v>
      </c>
      <c r="F1192" s="26" t="n">
        <v>0.0500001752834038</v>
      </c>
    </row>
    <row r="1193" customFormat="false" ht="15" hidden="false" customHeight="false" outlineLevel="0" collapsed="false">
      <c r="A1193" s="17" t="n">
        <v>88601</v>
      </c>
      <c r="B1193" s="17" t="s">
        <v>8164</v>
      </c>
      <c r="C1193" s="23" t="n">
        <f aca="false">VLOOKUP(Tabla2[[#This Row],[Codigo]],Tabla1[[Codigo]:[Mejor Precio Neto]],4,0)</f>
        <v>188.69445</v>
      </c>
      <c r="D1193" s="24" t="str">
        <f aca="false">VLOOKUP(Tabla2[[#This Row],[Codigo]],Tabla1[[Codigo]:[Tipo]],6,0)</f>
        <v>A</v>
      </c>
      <c r="E1193" s="25" t="n">
        <f aca="false">IFERROR(Tabla2[[#This Row],[Precio de Cliente neto]]/(1+Tabla2[[#This Row],[Variacion]]),"-")</f>
        <v>179.70897</v>
      </c>
      <c r="F1193" s="26" t="n">
        <v>0.0500001752834038</v>
      </c>
    </row>
    <row r="1194" customFormat="false" ht="15" hidden="false" customHeight="false" outlineLevel="0" collapsed="false">
      <c r="A1194" s="17" t="n">
        <v>88621</v>
      </c>
      <c r="B1194" s="17" t="s">
        <v>8170</v>
      </c>
      <c r="C1194" s="23" t="n">
        <f aca="false">VLOOKUP(Tabla2[[#This Row],[Codigo]],Tabla1[[Codigo]:[Mejor Precio Neto]],4,0)</f>
        <v>188.69445</v>
      </c>
      <c r="D1194" s="24" t="str">
        <f aca="false">VLOOKUP(Tabla2[[#This Row],[Codigo]],Tabla1[[Codigo]:[Tipo]],6,0)</f>
        <v>A</v>
      </c>
      <c r="E1194" s="25" t="n">
        <f aca="false">IFERROR(Tabla2[[#This Row],[Precio de Cliente neto]]/(1+Tabla2[[#This Row],[Variacion]]),"-")</f>
        <v>179.70897</v>
      </c>
      <c r="F1194" s="26" t="n">
        <v>0.0500001752834038</v>
      </c>
    </row>
    <row r="1195" customFormat="false" ht="15" hidden="false" customHeight="false" outlineLevel="0" collapsed="false">
      <c r="A1195" s="17" t="n">
        <v>3330</v>
      </c>
      <c r="B1195" s="17" t="s">
        <v>1130</v>
      </c>
      <c r="C1195" s="23" t="n">
        <f aca="false">VLOOKUP(Tabla2[[#This Row],[Codigo]],Tabla1[[Codigo]:[Mejor Precio Neto]],4,0)</f>
        <v>549.86785</v>
      </c>
      <c r="D1195" s="24" t="str">
        <f aca="false">VLOOKUP(Tabla2[[#This Row],[Codigo]],Tabla1[[Codigo]:[Tipo]],6,0)</f>
        <v>A</v>
      </c>
      <c r="E1195" s="25" t="n">
        <f aca="false">IFERROR(Tabla2[[#This Row],[Precio de Cliente neto]]/(1+Tabla2[[#This Row],[Variacion]]),"-")</f>
        <v>523.68358</v>
      </c>
      <c r="F1195" s="26" t="n">
        <v>0.0500001737690534</v>
      </c>
    </row>
    <row r="1196" customFormat="false" ht="15" hidden="false" customHeight="false" outlineLevel="0" collapsed="false">
      <c r="A1196" s="17" t="n">
        <v>78511</v>
      </c>
      <c r="B1196" s="17" t="s">
        <v>7963</v>
      </c>
      <c r="C1196" s="23" t="n">
        <f aca="false">VLOOKUP(Tabla2[[#This Row],[Codigo]],Tabla1[[Codigo]:[Mejor Precio Neto]],4,0)</f>
        <v>127.62792</v>
      </c>
      <c r="D1196" s="24" t="str">
        <f aca="false">VLOOKUP(Tabla2[[#This Row],[Codigo]],Tabla1[[Codigo]:[Tipo]],6,0)</f>
        <v>A</v>
      </c>
      <c r="E1196" s="25" t="n">
        <f aca="false">IFERROR(Tabla2[[#This Row],[Precio de Cliente neto]]/(1+Tabla2[[#This Row],[Variacion]]),"-")</f>
        <v>121.55038</v>
      </c>
      <c r="F1196" s="26" t="n">
        <v>0.0500001727678678</v>
      </c>
    </row>
    <row r="1197" customFormat="false" ht="15" hidden="false" customHeight="false" outlineLevel="0" collapsed="false">
      <c r="A1197" s="17" t="n">
        <v>78702</v>
      </c>
      <c r="B1197" s="17" t="s">
        <v>7999</v>
      </c>
      <c r="C1197" s="23" t="n">
        <f aca="false">VLOOKUP(Tabla2[[#This Row],[Codigo]],Tabla1[[Codigo]:[Mejor Precio Neto]],4,0)</f>
        <v>127.62792</v>
      </c>
      <c r="D1197" s="24" t="str">
        <f aca="false">VLOOKUP(Tabla2[[#This Row],[Codigo]],Tabla1[[Codigo]:[Tipo]],6,0)</f>
        <v>A</v>
      </c>
      <c r="E1197" s="25" t="n">
        <f aca="false">IFERROR(Tabla2[[#This Row],[Precio de Cliente neto]]/(1+Tabla2[[#This Row],[Variacion]]),"-")</f>
        <v>121.55038</v>
      </c>
      <c r="F1197" s="26" t="n">
        <v>0.0500001727678678</v>
      </c>
    </row>
    <row r="1198" customFormat="false" ht="15" hidden="false" customHeight="false" outlineLevel="0" collapsed="false">
      <c r="A1198" s="17" t="n">
        <v>88542</v>
      </c>
      <c r="B1198" s="17" t="s">
        <v>8153</v>
      </c>
      <c r="C1198" s="23" t="n">
        <f aca="false">VLOOKUP(Tabla2[[#This Row],[Codigo]],Tabla1[[Codigo]:[Mejor Precio Neto]],4,0)</f>
        <v>127.62792</v>
      </c>
      <c r="D1198" s="24" t="str">
        <f aca="false">VLOOKUP(Tabla2[[#This Row],[Codigo]],Tabla1[[Codigo]:[Tipo]],6,0)</f>
        <v>A</v>
      </c>
      <c r="E1198" s="25" t="n">
        <f aca="false">IFERROR(Tabla2[[#This Row],[Precio de Cliente neto]]/(1+Tabla2[[#This Row],[Variacion]]),"-")</f>
        <v>121.55038</v>
      </c>
      <c r="F1198" s="26" t="n">
        <v>0.0500001727678678</v>
      </c>
    </row>
    <row r="1199" customFormat="false" ht="15" hidden="false" customHeight="false" outlineLevel="0" collapsed="false">
      <c r="A1199" s="17" t="n">
        <v>88653</v>
      </c>
      <c r="B1199" s="17" t="s">
        <v>8175</v>
      </c>
      <c r="C1199" s="23" t="n">
        <f aca="false">VLOOKUP(Tabla2[[#This Row],[Codigo]],Tabla1[[Codigo]:[Mejor Precio Neto]],4,0)</f>
        <v>127.62792</v>
      </c>
      <c r="D1199" s="24" t="str">
        <f aca="false">VLOOKUP(Tabla2[[#This Row],[Codigo]],Tabla1[[Codigo]:[Tipo]],6,0)</f>
        <v>A</v>
      </c>
      <c r="E1199" s="25" t="n">
        <f aca="false">IFERROR(Tabla2[[#This Row],[Precio de Cliente neto]]/(1+Tabla2[[#This Row],[Variacion]]),"-")</f>
        <v>121.55038</v>
      </c>
      <c r="F1199" s="26" t="n">
        <v>0.0500001727678678</v>
      </c>
    </row>
    <row r="1200" customFormat="false" ht="15" hidden="false" customHeight="false" outlineLevel="0" collapsed="false">
      <c r="A1200" s="17" t="n">
        <v>89024</v>
      </c>
      <c r="B1200" s="17" t="s">
        <v>8325</v>
      </c>
      <c r="C1200" s="23" t="n">
        <f aca="false">VLOOKUP(Tabla2[[#This Row],[Codigo]],Tabla1[[Codigo]:[Mejor Precio Neto]],4,0)</f>
        <v>660.95099</v>
      </c>
      <c r="D1200" s="24" t="str">
        <f aca="false">VLOOKUP(Tabla2[[#This Row],[Codigo]],Tabla1[[Codigo]:[Tipo]],6,0)</f>
        <v>A</v>
      </c>
      <c r="E1200" s="25" t="n">
        <f aca="false">IFERROR(Tabla2[[#This Row],[Precio de Cliente neto]]/(1+Tabla2[[#This Row],[Variacion]]),"-")</f>
        <v>629.47703</v>
      </c>
      <c r="F1200" s="26" t="n">
        <v>0.0500001723653045</v>
      </c>
    </row>
    <row r="1201" customFormat="false" ht="15" hidden="false" customHeight="false" outlineLevel="0" collapsed="false">
      <c r="A1201" s="17" t="n">
        <v>8553</v>
      </c>
      <c r="B1201" s="17" t="s">
        <v>2665</v>
      </c>
      <c r="C1201" s="23" t="n">
        <f aca="false">VLOOKUP(Tabla2[[#This Row],[Codigo]],Tabla1[[Codigo]:[Mejor Precio Neto]],4,0)</f>
        <v>881.50615</v>
      </c>
      <c r="D1201" s="24" t="str">
        <f aca="false">VLOOKUP(Tabla2[[#This Row],[Codigo]],Tabla1[[Codigo]:[Tipo]],6,0)</f>
        <v>A</v>
      </c>
      <c r="E1201" s="25" t="n">
        <f aca="false">IFERROR(Tabla2[[#This Row],[Precio de Cliente neto]]/(1+Tabla2[[#This Row],[Variacion]]),"-")</f>
        <v>839.52953</v>
      </c>
      <c r="F1201" s="26" t="n">
        <v>0.0500001709290678</v>
      </c>
    </row>
    <row r="1202" customFormat="false" ht="15" hidden="false" customHeight="false" outlineLevel="0" collapsed="false">
      <c r="A1202" s="17" t="n">
        <v>8558</v>
      </c>
      <c r="B1202" s="17" t="s">
        <v>2670</v>
      </c>
      <c r="C1202" s="23" t="n">
        <f aca="false">VLOOKUP(Tabla2[[#This Row],[Codigo]],Tabla1[[Codigo]:[Mejor Precio Neto]],4,0)</f>
        <v>442.8949</v>
      </c>
      <c r="D1202" s="24" t="str">
        <f aca="false">VLOOKUP(Tabla2[[#This Row],[Codigo]],Tabla1[[Codigo]:[Tipo]],6,0)</f>
        <v>A</v>
      </c>
      <c r="E1202" s="25" t="n">
        <f aca="false">IFERROR(Tabla2[[#This Row],[Precio de Cliente neto]]/(1+Tabla2[[#This Row],[Variacion]]),"-")</f>
        <v>421.8046</v>
      </c>
      <c r="F1202" s="26" t="n">
        <v>0.0500001659536193</v>
      </c>
    </row>
    <row r="1203" customFormat="false" ht="15" hidden="false" customHeight="false" outlineLevel="0" collapsed="false">
      <c r="A1203" s="17" t="n">
        <v>88938</v>
      </c>
      <c r="B1203" s="17" t="s">
        <v>8239</v>
      </c>
      <c r="C1203" s="23" t="n">
        <f aca="false">VLOOKUP(Tabla2[[#This Row],[Codigo]],Tabla1[[Codigo]:[Mejor Precio Neto]],4,0)</f>
        <v>455.14735</v>
      </c>
      <c r="D1203" s="24" t="str">
        <f aca="false">VLOOKUP(Tabla2[[#This Row],[Codigo]],Tabla1[[Codigo]:[Tipo]],6,0)</f>
        <v>A</v>
      </c>
      <c r="E1203" s="25" t="n">
        <f aca="false">IFERROR(Tabla2[[#This Row],[Precio de Cliente neto]]/(1+Tabla2[[#This Row],[Variacion]]),"-")</f>
        <v>433.4736</v>
      </c>
      <c r="F1203" s="26" t="n">
        <v>0.0500001614861896</v>
      </c>
    </row>
    <row r="1204" customFormat="false" ht="15" hidden="false" customHeight="false" outlineLevel="0" collapsed="false">
      <c r="A1204" s="17" t="n">
        <v>3705</v>
      </c>
      <c r="B1204" s="17" t="s">
        <v>1304</v>
      </c>
      <c r="C1204" s="23" t="n">
        <f aca="false">VLOOKUP(Tabla2[[#This Row],[Codigo]],Tabla1[[Codigo]:[Mejor Precio Neto]],4,0)</f>
        <v>707.39858</v>
      </c>
      <c r="D1204" s="24" t="str">
        <f aca="false">VLOOKUP(Tabla2[[#This Row],[Codigo]],Tabla1[[Codigo]:[Tipo]],6,0)</f>
        <v>A</v>
      </c>
      <c r="E1204" s="25" t="n">
        <f aca="false">IFERROR(Tabla2[[#This Row],[Precio de Cliente neto]]/(1+Tabla2[[#This Row],[Variacion]]),"-")</f>
        <v>673.71283</v>
      </c>
      <c r="F1204" s="26" t="n">
        <v>0.0500001610478458</v>
      </c>
    </row>
    <row r="1205" customFormat="false" ht="15" hidden="false" customHeight="false" outlineLevel="0" collapsed="false">
      <c r="A1205" s="17" t="n">
        <v>78513</v>
      </c>
      <c r="B1205" s="17" t="s">
        <v>7965</v>
      </c>
      <c r="C1205" s="23" t="n">
        <f aca="false">VLOOKUP(Tabla2[[#This Row],[Codigo]],Tabla1[[Codigo]:[Mejor Precio Neto]],4,0)</f>
        <v>273.8631</v>
      </c>
      <c r="D1205" s="24" t="str">
        <f aca="false">VLOOKUP(Tabla2[[#This Row],[Codigo]],Tabla1[[Codigo]:[Tipo]],6,0)</f>
        <v>A</v>
      </c>
      <c r="E1205" s="25" t="n">
        <f aca="false">IFERROR(Tabla2[[#This Row],[Precio de Cliente neto]]/(1+Tabla2[[#This Row],[Variacion]]),"-")</f>
        <v>260.82196</v>
      </c>
      <c r="F1205" s="26" t="n">
        <v>0.0500001610293857</v>
      </c>
    </row>
    <row r="1206" customFormat="false" ht="15" hidden="false" customHeight="false" outlineLevel="0" collapsed="false">
      <c r="A1206" s="17" t="n">
        <v>88592</v>
      </c>
      <c r="B1206" s="17" t="s">
        <v>8162</v>
      </c>
      <c r="C1206" s="23" t="n">
        <f aca="false">VLOOKUP(Tabla2[[#This Row],[Codigo]],Tabla1[[Codigo]:[Mejor Precio Neto]],4,0)</f>
        <v>273.8631</v>
      </c>
      <c r="D1206" s="24" t="str">
        <f aca="false">VLOOKUP(Tabla2[[#This Row],[Codigo]],Tabla1[[Codigo]:[Tipo]],6,0)</f>
        <v>A</v>
      </c>
      <c r="E1206" s="25" t="n">
        <f aca="false">IFERROR(Tabla2[[#This Row],[Precio de Cliente neto]]/(1+Tabla2[[#This Row],[Variacion]]),"-")</f>
        <v>260.82196</v>
      </c>
      <c r="F1206" s="26" t="n">
        <v>0.0500001610293857</v>
      </c>
    </row>
    <row r="1207" customFormat="false" ht="15" hidden="false" customHeight="false" outlineLevel="0" collapsed="false">
      <c r="A1207" s="17" t="n">
        <v>6499</v>
      </c>
      <c r="B1207" s="17" t="s">
        <v>1855</v>
      </c>
      <c r="C1207" s="23" t="n">
        <f aca="false">VLOOKUP(Tabla2[[#This Row],[Codigo]],Tabla1[[Codigo]:[Mejor Precio Neto]],4,0)</f>
        <v>471.59812</v>
      </c>
      <c r="D1207" s="24" t="str">
        <f aca="false">VLOOKUP(Tabla2[[#This Row],[Codigo]],Tabla1[[Codigo]:[Tipo]],6,0)</f>
        <v>A</v>
      </c>
      <c r="E1207" s="25" t="n">
        <f aca="false">IFERROR(Tabla2[[#This Row],[Precio de Cliente neto]]/(1+Tabla2[[#This Row],[Variacion]]),"-")</f>
        <v>449.141</v>
      </c>
      <c r="F1207" s="26" t="n">
        <v>0.0500001558530616</v>
      </c>
    </row>
    <row r="1208" customFormat="false" ht="15" hidden="false" customHeight="false" outlineLevel="0" collapsed="false">
      <c r="A1208" s="17" t="n">
        <v>89164</v>
      </c>
      <c r="B1208" s="17" t="s">
        <v>8447</v>
      </c>
      <c r="C1208" s="23" t="n">
        <f aca="false">VLOOKUP(Tabla2[[#This Row],[Codigo]],Tabla1[[Codigo]:[Mejor Precio Neto]],4,0)</f>
        <v>1038.25204</v>
      </c>
      <c r="D1208" s="24" t="str">
        <f aca="false">VLOOKUP(Tabla2[[#This Row],[Codigo]],Tabla1[[Codigo]:[Tipo]],6,0)</f>
        <v>A</v>
      </c>
      <c r="E1208" s="25" t="n">
        <f aca="false">IFERROR(Tabla2[[#This Row],[Precio de Cliente neto]]/(1+Tabla2[[#This Row],[Variacion]]),"-")</f>
        <v>988.81132</v>
      </c>
      <c r="F1208" s="26" t="n">
        <v>0.0500001557425536</v>
      </c>
    </row>
    <row r="1209" customFormat="false" ht="15" hidden="false" customHeight="false" outlineLevel="0" collapsed="false">
      <c r="A1209" s="17" t="n">
        <v>89176</v>
      </c>
      <c r="B1209" s="17" t="s">
        <v>8459</v>
      </c>
      <c r="C1209" s="23" t="n">
        <f aca="false">VLOOKUP(Tabla2[[#This Row],[Codigo]],Tabla1[[Codigo]:[Mejor Precio Neto]],4,0)</f>
        <v>1038.25204</v>
      </c>
      <c r="D1209" s="24" t="str">
        <f aca="false">VLOOKUP(Tabla2[[#This Row],[Codigo]],Tabla1[[Codigo]:[Tipo]],6,0)</f>
        <v>A</v>
      </c>
      <c r="E1209" s="25" t="n">
        <f aca="false">IFERROR(Tabla2[[#This Row],[Precio de Cliente neto]]/(1+Tabla2[[#This Row],[Variacion]]),"-")</f>
        <v>988.81132</v>
      </c>
      <c r="F1209" s="26" t="n">
        <v>0.0500001557425536</v>
      </c>
    </row>
    <row r="1210" customFormat="false" ht="15" hidden="false" customHeight="false" outlineLevel="0" collapsed="false">
      <c r="A1210" s="17" t="n">
        <v>5524</v>
      </c>
      <c r="B1210" s="17" t="s">
        <v>1583</v>
      </c>
      <c r="C1210" s="23" t="n">
        <f aca="false">VLOOKUP(Tabla2[[#This Row],[Codigo]],Tabla1[[Codigo]:[Mejor Precio Neto]],4,0)</f>
        <v>1633.80182</v>
      </c>
      <c r="D1210" s="24" t="str">
        <f aca="false">VLOOKUP(Tabla2[[#This Row],[Codigo]],Tabla1[[Codigo]:[Tipo]],6,0)</f>
        <v>A</v>
      </c>
      <c r="E1210" s="25" t="n">
        <f aca="false">IFERROR(Tabla2[[#This Row],[Precio de Cliente neto]]/(1+Tabla2[[#This Row],[Variacion]]),"-")</f>
        <v>1556.00151</v>
      </c>
      <c r="F1210" s="26" t="n">
        <v>0.0500001507067944</v>
      </c>
    </row>
    <row r="1211" customFormat="false" ht="15" hidden="false" customHeight="false" outlineLevel="0" collapsed="false">
      <c r="A1211" s="17" t="n">
        <v>29997</v>
      </c>
      <c r="B1211" s="17" t="s">
        <v>5697</v>
      </c>
      <c r="C1211" s="23" t="n">
        <f aca="false">VLOOKUP(Tabla2[[#This Row],[Codigo]],Tabla1[[Codigo]:[Mejor Precio Neto]],4,0)</f>
        <v>589.33602</v>
      </c>
      <c r="D1211" s="24" t="str">
        <f aca="false">VLOOKUP(Tabla2[[#This Row],[Codigo]],Tabla1[[Codigo]:[Tipo]],6,0)</f>
        <v>B</v>
      </c>
      <c r="E1211" s="25" t="n">
        <f aca="false">IFERROR(Tabla2[[#This Row],[Precio de Cliente neto]]/(1+Tabla2[[#This Row],[Variacion]]),"-")</f>
        <v>561.27232</v>
      </c>
      <c r="F1211" s="26" t="n">
        <v>0.0500001496599725</v>
      </c>
    </row>
    <row r="1212" customFormat="false" ht="15" hidden="false" customHeight="false" outlineLevel="0" collapsed="false">
      <c r="A1212" s="17" t="n">
        <v>29998</v>
      </c>
      <c r="B1212" s="17" t="s">
        <v>5698</v>
      </c>
      <c r="C1212" s="23" t="n">
        <f aca="false">VLOOKUP(Tabla2[[#This Row],[Codigo]],Tabla1[[Codigo]:[Mejor Precio Neto]],4,0)</f>
        <v>589.33602</v>
      </c>
      <c r="D1212" s="24" t="str">
        <f aca="false">VLOOKUP(Tabla2[[#This Row],[Codigo]],Tabla1[[Codigo]:[Tipo]],6,0)</f>
        <v>B</v>
      </c>
      <c r="E1212" s="25" t="n">
        <f aca="false">IFERROR(Tabla2[[#This Row],[Precio de Cliente neto]]/(1+Tabla2[[#This Row],[Variacion]]),"-")</f>
        <v>561.27232</v>
      </c>
      <c r="F1212" s="26" t="n">
        <v>0.0500001496599725</v>
      </c>
    </row>
    <row r="1213" customFormat="false" ht="15" hidden="false" customHeight="false" outlineLevel="0" collapsed="false">
      <c r="A1213" s="17" t="n">
        <v>29999</v>
      </c>
      <c r="B1213" s="17" t="s">
        <v>5699</v>
      </c>
      <c r="C1213" s="23" t="n">
        <f aca="false">VLOOKUP(Tabla2[[#This Row],[Codigo]],Tabla1[[Codigo]:[Mejor Precio Neto]],4,0)</f>
        <v>589.33602</v>
      </c>
      <c r="D1213" s="24" t="str">
        <f aca="false">VLOOKUP(Tabla2[[#This Row],[Codigo]],Tabla1[[Codigo]:[Tipo]],6,0)</f>
        <v>B</v>
      </c>
      <c r="E1213" s="25" t="n">
        <f aca="false">IFERROR(Tabla2[[#This Row],[Precio de Cliente neto]]/(1+Tabla2[[#This Row],[Variacion]]),"-")</f>
        <v>561.27232</v>
      </c>
      <c r="F1213" s="26" t="n">
        <v>0.0500001496599725</v>
      </c>
    </row>
    <row r="1214" customFormat="false" ht="15" hidden="false" customHeight="false" outlineLevel="0" collapsed="false">
      <c r="A1214" s="17" t="n">
        <v>3544</v>
      </c>
      <c r="B1214" s="17" t="s">
        <v>1242</v>
      </c>
      <c r="C1214" s="23" t="n">
        <f aca="false">VLOOKUP(Tabla2[[#This Row],[Codigo]],Tabla1[[Codigo]:[Mejor Precio Neto]],4,0)</f>
        <v>1392.11107</v>
      </c>
      <c r="D1214" s="24" t="str">
        <f aca="false">VLOOKUP(Tabla2[[#This Row],[Codigo]],Tabla1[[Codigo]:[Tipo]],6,0)</f>
        <v>A</v>
      </c>
      <c r="E1214" s="25" t="n">
        <f aca="false">IFERROR(Tabla2[[#This Row],[Precio de Cliente neto]]/(1+Tabla2[[#This Row],[Variacion]]),"-")</f>
        <v>1325.81988</v>
      </c>
      <c r="F1214" s="26" t="n">
        <v>0.0500001478330525</v>
      </c>
    </row>
    <row r="1215" customFormat="false" ht="15" hidden="false" customHeight="false" outlineLevel="0" collapsed="false">
      <c r="A1215" s="17" t="n">
        <v>1139</v>
      </c>
      <c r="B1215" s="17" t="s">
        <v>446</v>
      </c>
      <c r="C1215" s="23" t="n">
        <f aca="false">VLOOKUP(Tabla2[[#This Row],[Codigo]],Tabla1[[Codigo]:[Mejor Precio Neto]],4,0)</f>
        <v>597.14025</v>
      </c>
      <c r="D1215" s="24" t="str">
        <f aca="false">VLOOKUP(Tabla2[[#This Row],[Codigo]],Tabla1[[Codigo]:[Tipo]],6,0)</f>
        <v>A</v>
      </c>
      <c r="E1215" s="25" t="n">
        <f aca="false">IFERROR(Tabla2[[#This Row],[Precio de Cliente neto]]/(1+Tabla2[[#This Row],[Variacion]]),"-")</f>
        <v>568.70492</v>
      </c>
      <c r="F1215" s="26" t="n">
        <v>0.0500001477040148</v>
      </c>
    </row>
    <row r="1216" customFormat="false" ht="15" hidden="false" customHeight="false" outlineLevel="0" collapsed="false">
      <c r="A1216" s="17" t="n">
        <v>5546</v>
      </c>
      <c r="B1216" s="17" t="s">
        <v>1605</v>
      </c>
      <c r="C1216" s="23" t="n">
        <f aca="false">VLOOKUP(Tabla2[[#This Row],[Codigo]],Tabla1[[Codigo]:[Mejor Precio Neto]],4,0)</f>
        <v>277.24858</v>
      </c>
      <c r="D1216" s="24" t="str">
        <f aca="false">VLOOKUP(Tabla2[[#This Row],[Codigo]],Tabla1[[Codigo]:[Tipo]],6,0)</f>
        <v>A</v>
      </c>
      <c r="E1216" s="25" t="n">
        <f aca="false">IFERROR(Tabla2[[#This Row],[Precio de Cliente neto]]/(1+Tabla2[[#This Row],[Variacion]]),"-")</f>
        <v>264.04623</v>
      </c>
      <c r="F1216" s="26" t="n">
        <v>0.0500001458078003</v>
      </c>
    </row>
    <row r="1217" customFormat="false" ht="15" hidden="false" customHeight="false" outlineLevel="0" collapsed="false">
      <c r="A1217" s="17" t="n">
        <v>89011</v>
      </c>
      <c r="B1217" s="17" t="s">
        <v>8312</v>
      </c>
      <c r="C1217" s="23" t="n">
        <f aca="false">VLOOKUP(Tabla2[[#This Row],[Codigo]],Tabla1[[Codigo]:[Mejor Precio Neto]],4,0)</f>
        <v>921.24354</v>
      </c>
      <c r="D1217" s="24" t="str">
        <f aca="false">VLOOKUP(Tabla2[[#This Row],[Codigo]],Tabla1[[Codigo]:[Tipo]],6,0)</f>
        <v>A</v>
      </c>
      <c r="E1217" s="25" t="n">
        <f aca="false">IFERROR(Tabla2[[#This Row],[Precio de Cliente neto]]/(1+Tabla2[[#This Row],[Variacion]]),"-")</f>
        <v>877.37468</v>
      </c>
      <c r="F1217" s="26" t="n">
        <v>0.0500001436102533</v>
      </c>
    </row>
    <row r="1218" customFormat="false" ht="15" hidden="false" customHeight="false" outlineLevel="0" collapsed="false">
      <c r="A1218" s="17" t="n">
        <v>8554</v>
      </c>
      <c r="B1218" s="17" t="s">
        <v>2666</v>
      </c>
      <c r="C1218" s="23" t="n">
        <f aca="false">VLOOKUP(Tabla2[[#This Row],[Codigo]],Tabla1[[Codigo]:[Mejor Precio Neto]],4,0)</f>
        <v>179.16017</v>
      </c>
      <c r="D1218" s="24" t="str">
        <f aca="false">VLOOKUP(Tabla2[[#This Row],[Codigo]],Tabla1[[Codigo]:[Tipo]],6,0)</f>
        <v>A</v>
      </c>
      <c r="E1218" s="25" t="n">
        <f aca="false">IFERROR(Tabla2[[#This Row],[Precio de Cliente neto]]/(1+Tabla2[[#This Row],[Variacion]]),"-")</f>
        <v>170.62871</v>
      </c>
      <c r="F1218" s="26" t="n">
        <v>0.0500001435866215</v>
      </c>
    </row>
    <row r="1219" customFormat="false" ht="15" hidden="false" customHeight="false" outlineLevel="0" collapsed="false">
      <c r="A1219" s="17" t="n">
        <v>89025</v>
      </c>
      <c r="B1219" s="17" t="s">
        <v>8326</v>
      </c>
      <c r="C1219" s="23" t="n">
        <f aca="false">VLOOKUP(Tabla2[[#This Row],[Codigo]],Tabla1[[Codigo]:[Mejor Precio Neto]],4,0)</f>
        <v>384.3819</v>
      </c>
      <c r="D1219" s="24" t="str">
        <f aca="false">VLOOKUP(Tabla2[[#This Row],[Codigo]],Tabla1[[Codigo]:[Tipo]],6,0)</f>
        <v>A</v>
      </c>
      <c r="E1219" s="25" t="n">
        <f aca="false">IFERROR(Tabla2[[#This Row],[Precio de Cliente neto]]/(1+Tabla2[[#This Row],[Variacion]]),"-")</f>
        <v>366.07795</v>
      </c>
      <c r="F1219" s="26" t="n">
        <v>0.0500001434120794</v>
      </c>
    </row>
    <row r="1220" customFormat="false" ht="15" hidden="false" customHeight="false" outlineLevel="0" collapsed="false">
      <c r="A1220" s="17" t="n">
        <v>8706</v>
      </c>
      <c r="B1220" s="17" t="s">
        <v>2780</v>
      </c>
      <c r="C1220" s="23" t="n">
        <f aca="false">VLOOKUP(Tabla2[[#This Row],[Codigo]],Tabla1[[Codigo]:[Mejor Precio Neto]],4,0)</f>
        <v>1397.91183</v>
      </c>
      <c r="D1220" s="24" t="str">
        <f aca="false">VLOOKUP(Tabla2[[#This Row],[Codigo]],Tabla1[[Codigo]:[Tipo]],6,0)</f>
        <v>A</v>
      </c>
      <c r="E1220" s="25" t="n">
        <f aca="false">IFERROR(Tabla2[[#This Row],[Precio de Cliente neto]]/(1+Tabla2[[#This Row],[Variacion]]),"-")</f>
        <v>1331.34442</v>
      </c>
      <c r="F1220" s="26" t="n">
        <v>0.0500001419617624</v>
      </c>
    </row>
    <row r="1221" customFormat="false" ht="15" hidden="false" customHeight="false" outlineLevel="0" collapsed="false">
      <c r="A1221" s="17" t="n">
        <v>78521</v>
      </c>
      <c r="B1221" s="17" t="s">
        <v>7966</v>
      </c>
      <c r="C1221" s="23" t="n">
        <f aca="false">VLOOKUP(Tabla2[[#This Row],[Codigo]],Tabla1[[Codigo]:[Mejor Precio Neto]],4,0)</f>
        <v>103.77584</v>
      </c>
      <c r="D1221" s="24" t="str">
        <f aca="false">VLOOKUP(Tabla2[[#This Row],[Codigo]],Tabla1[[Codigo]:[Tipo]],6,0)</f>
        <v>A</v>
      </c>
      <c r="E1221" s="25" t="n">
        <f aca="false">IFERROR(Tabla2[[#This Row],[Precio de Cliente neto]]/(1+Tabla2[[#This Row],[Variacion]]),"-")</f>
        <v>98.83412</v>
      </c>
      <c r="F1221" s="26" t="n">
        <v>0.0500001416514866</v>
      </c>
    </row>
    <row r="1222" customFormat="false" ht="15" hidden="false" customHeight="false" outlineLevel="0" collapsed="false">
      <c r="A1222" s="17" t="n">
        <v>78532</v>
      </c>
      <c r="B1222" s="17" t="s">
        <v>7970</v>
      </c>
      <c r="C1222" s="23" t="n">
        <f aca="false">VLOOKUP(Tabla2[[#This Row],[Codigo]],Tabla1[[Codigo]:[Mejor Precio Neto]],4,0)</f>
        <v>103.77584</v>
      </c>
      <c r="D1222" s="24" t="str">
        <f aca="false">VLOOKUP(Tabla2[[#This Row],[Codigo]],Tabla1[[Codigo]:[Tipo]],6,0)</f>
        <v>A</v>
      </c>
      <c r="E1222" s="25" t="n">
        <f aca="false">IFERROR(Tabla2[[#This Row],[Precio de Cliente neto]]/(1+Tabla2[[#This Row],[Variacion]]),"-")</f>
        <v>98.83412</v>
      </c>
      <c r="F1222" s="26" t="n">
        <v>0.0500001416514866</v>
      </c>
    </row>
    <row r="1223" customFormat="false" ht="15" hidden="false" customHeight="false" outlineLevel="0" collapsed="false">
      <c r="A1223" s="17" t="n">
        <v>89035</v>
      </c>
      <c r="B1223" s="17" t="s">
        <v>8336</v>
      </c>
      <c r="C1223" s="23" t="n">
        <f aca="false">VLOOKUP(Tabla2[[#This Row],[Codigo]],Tabla1[[Codigo]:[Mejor Precio Neto]],4,0)</f>
        <v>582.10964</v>
      </c>
      <c r="D1223" s="24" t="str">
        <f aca="false">VLOOKUP(Tabla2[[#This Row],[Codigo]],Tabla1[[Codigo]:[Tipo]],6,0)</f>
        <v>A</v>
      </c>
      <c r="E1223" s="25" t="n">
        <f aca="false">IFERROR(Tabla2[[#This Row],[Precio de Cliente neto]]/(1+Tabla2[[#This Row],[Variacion]]),"-")</f>
        <v>554.39006</v>
      </c>
      <c r="F1223" s="26" t="n">
        <v>0.0500001388913791</v>
      </c>
    </row>
    <row r="1224" customFormat="false" ht="15" hidden="false" customHeight="false" outlineLevel="0" collapsed="false">
      <c r="A1224" s="17" t="n">
        <v>5547</v>
      </c>
      <c r="B1224" s="17" t="s">
        <v>1606</v>
      </c>
      <c r="C1224" s="23" t="n">
        <f aca="false">VLOOKUP(Tabla2[[#This Row],[Codigo]],Tabla1[[Codigo]:[Mejor Precio Neto]],4,0)</f>
        <v>220.92133</v>
      </c>
      <c r="D1224" s="24" t="str">
        <f aca="false">VLOOKUP(Tabla2[[#This Row],[Codigo]],Tabla1[[Codigo]:[Tipo]],6,0)</f>
        <v>A</v>
      </c>
      <c r="E1224" s="25" t="n">
        <f aca="false">IFERROR(Tabla2[[#This Row],[Precio de Cliente neto]]/(1+Tabla2[[#This Row],[Variacion]]),"-")</f>
        <v>210.40124</v>
      </c>
      <c r="F1224" s="26" t="n">
        <v>0.0500001330790636</v>
      </c>
    </row>
    <row r="1225" customFormat="false" ht="15" hidden="false" customHeight="false" outlineLevel="0" collapsed="false">
      <c r="A1225" s="17" t="n">
        <v>3314</v>
      </c>
      <c r="B1225" s="17" t="s">
        <v>1125</v>
      </c>
      <c r="C1225" s="23" t="n">
        <f aca="false">VLOOKUP(Tabla2[[#This Row],[Codigo]],Tabla1[[Codigo]:[Mejor Precio Neto]],4,0)</f>
        <v>691.04231</v>
      </c>
      <c r="D1225" s="24" t="str">
        <f aca="false">VLOOKUP(Tabla2[[#This Row],[Codigo]],Tabla1[[Codigo]:[Tipo]],6,0)</f>
        <v>A</v>
      </c>
      <c r="E1225" s="25" t="n">
        <f aca="false">IFERROR(Tabla2[[#This Row],[Precio de Cliente neto]]/(1+Tabla2[[#This Row],[Variacion]]),"-")</f>
        <v>658.13545</v>
      </c>
      <c r="F1225" s="26" t="n">
        <v>0.0500001329513553</v>
      </c>
    </row>
    <row r="1226" customFormat="false" ht="15" hidden="false" customHeight="false" outlineLevel="0" collapsed="false">
      <c r="A1226" s="17" t="n">
        <v>88981</v>
      </c>
      <c r="B1226" s="17" t="s">
        <v>8282</v>
      </c>
      <c r="C1226" s="23" t="n">
        <f aca="false">VLOOKUP(Tabla2[[#This Row],[Codigo]],Tabla1[[Codigo]:[Mejor Precio Neto]],4,0)</f>
        <v>1108.9799</v>
      </c>
      <c r="D1226" s="24" t="str">
        <f aca="false">VLOOKUP(Tabla2[[#This Row],[Codigo]],Tabla1[[Codigo]:[Tipo]],6,0)</f>
        <v>A</v>
      </c>
      <c r="E1226" s="25" t="n">
        <f aca="false">IFERROR(Tabla2[[#This Row],[Precio de Cliente neto]]/(1+Tabla2[[#This Row],[Variacion]]),"-")</f>
        <v>1056.1712</v>
      </c>
      <c r="F1226" s="26" t="n">
        <v>0.0500001325542678</v>
      </c>
    </row>
    <row r="1227" customFormat="false" ht="15" hidden="false" customHeight="false" outlineLevel="0" collapsed="false">
      <c r="A1227" s="17" t="n">
        <v>88982</v>
      </c>
      <c r="B1227" s="17" t="s">
        <v>8283</v>
      </c>
      <c r="C1227" s="23" t="n">
        <f aca="false">VLOOKUP(Tabla2[[#This Row],[Codigo]],Tabla1[[Codigo]:[Mejor Precio Neto]],4,0)</f>
        <v>1108.9799</v>
      </c>
      <c r="D1227" s="24" t="str">
        <f aca="false">VLOOKUP(Tabla2[[#This Row],[Codigo]],Tabla1[[Codigo]:[Tipo]],6,0)</f>
        <v>A</v>
      </c>
      <c r="E1227" s="25" t="n">
        <f aca="false">IFERROR(Tabla2[[#This Row],[Precio de Cliente neto]]/(1+Tabla2[[#This Row],[Variacion]]),"-")</f>
        <v>1056.1712</v>
      </c>
      <c r="F1227" s="26" t="n">
        <v>0.0500001325542678</v>
      </c>
    </row>
    <row r="1228" customFormat="false" ht="15" hidden="false" customHeight="false" outlineLevel="0" collapsed="false">
      <c r="A1228" s="17" t="n">
        <v>88983</v>
      </c>
      <c r="B1228" s="17" t="s">
        <v>8284</v>
      </c>
      <c r="C1228" s="23" t="n">
        <f aca="false">VLOOKUP(Tabla2[[#This Row],[Codigo]],Tabla1[[Codigo]:[Mejor Precio Neto]],4,0)</f>
        <v>1108.9799</v>
      </c>
      <c r="D1228" s="24" t="str">
        <f aca="false">VLOOKUP(Tabla2[[#This Row],[Codigo]],Tabla1[[Codigo]:[Tipo]],6,0)</f>
        <v>A</v>
      </c>
      <c r="E1228" s="25" t="n">
        <f aca="false">IFERROR(Tabla2[[#This Row],[Precio de Cliente neto]]/(1+Tabla2[[#This Row],[Variacion]]),"-")</f>
        <v>1056.1712</v>
      </c>
      <c r="F1228" s="26" t="n">
        <v>0.0500001325542678</v>
      </c>
    </row>
    <row r="1229" customFormat="false" ht="15" hidden="false" customHeight="false" outlineLevel="0" collapsed="false">
      <c r="A1229" s="17" t="n">
        <v>88984</v>
      </c>
      <c r="B1229" s="17" t="s">
        <v>8285</v>
      </c>
      <c r="C1229" s="23" t="n">
        <f aca="false">VLOOKUP(Tabla2[[#This Row],[Codigo]],Tabla1[[Codigo]:[Mejor Precio Neto]],4,0)</f>
        <v>1108.9799</v>
      </c>
      <c r="D1229" s="24" t="str">
        <f aca="false">VLOOKUP(Tabla2[[#This Row],[Codigo]],Tabla1[[Codigo]:[Tipo]],6,0)</f>
        <v>A</v>
      </c>
      <c r="E1229" s="25" t="n">
        <f aca="false">IFERROR(Tabla2[[#This Row],[Precio de Cliente neto]]/(1+Tabla2[[#This Row],[Variacion]]),"-")</f>
        <v>1056.1712</v>
      </c>
      <c r="F1229" s="26" t="n">
        <v>0.0500001325542678</v>
      </c>
    </row>
    <row r="1230" customFormat="false" ht="15" hidden="false" customHeight="false" outlineLevel="0" collapsed="false">
      <c r="A1230" s="17" t="n">
        <v>88985</v>
      </c>
      <c r="B1230" s="17" t="s">
        <v>8286</v>
      </c>
      <c r="C1230" s="23" t="n">
        <f aca="false">VLOOKUP(Tabla2[[#This Row],[Codigo]],Tabla1[[Codigo]:[Mejor Precio Neto]],4,0)</f>
        <v>1108.9799</v>
      </c>
      <c r="D1230" s="24" t="str">
        <f aca="false">VLOOKUP(Tabla2[[#This Row],[Codigo]],Tabla1[[Codigo]:[Tipo]],6,0)</f>
        <v>A</v>
      </c>
      <c r="E1230" s="25" t="n">
        <f aca="false">IFERROR(Tabla2[[#This Row],[Precio de Cliente neto]]/(1+Tabla2[[#This Row],[Variacion]]),"-")</f>
        <v>1056.1712</v>
      </c>
      <c r="F1230" s="26" t="n">
        <v>0.0500001325542678</v>
      </c>
    </row>
    <row r="1231" customFormat="false" ht="15" hidden="false" customHeight="false" outlineLevel="0" collapsed="false">
      <c r="A1231" s="17" t="n">
        <v>88962</v>
      </c>
      <c r="B1231" s="17" t="s">
        <v>8263</v>
      </c>
      <c r="C1231" s="23" t="n">
        <f aca="false">VLOOKUP(Tabla2[[#This Row],[Codigo]],Tabla1[[Codigo]:[Mejor Precio Neto]],4,0)</f>
        <v>536.11208</v>
      </c>
      <c r="D1231" s="24" t="str">
        <f aca="false">VLOOKUP(Tabla2[[#This Row],[Codigo]],Tabla1[[Codigo]:[Tipo]],6,0)</f>
        <v>A</v>
      </c>
      <c r="E1231" s="25" t="n">
        <f aca="false">IFERROR(Tabla2[[#This Row],[Precio de Cliente neto]]/(1+Tabla2[[#This Row],[Variacion]]),"-")</f>
        <v>510.58287</v>
      </c>
      <c r="F1231" s="26" t="n">
        <v>0.0500001302433042</v>
      </c>
    </row>
    <row r="1232" customFormat="false" ht="15" hidden="false" customHeight="false" outlineLevel="0" collapsed="false">
      <c r="A1232" s="17" t="n">
        <v>88963</v>
      </c>
      <c r="B1232" s="17" t="s">
        <v>8264</v>
      </c>
      <c r="C1232" s="23" t="n">
        <f aca="false">VLOOKUP(Tabla2[[#This Row],[Codigo]],Tabla1[[Codigo]:[Mejor Precio Neto]],4,0)</f>
        <v>536.11208</v>
      </c>
      <c r="D1232" s="24" t="str">
        <f aca="false">VLOOKUP(Tabla2[[#This Row],[Codigo]],Tabla1[[Codigo]:[Tipo]],6,0)</f>
        <v>A</v>
      </c>
      <c r="E1232" s="25" t="n">
        <f aca="false">IFERROR(Tabla2[[#This Row],[Precio de Cliente neto]]/(1+Tabla2[[#This Row],[Variacion]]),"-")</f>
        <v>510.58287</v>
      </c>
      <c r="F1232" s="26" t="n">
        <v>0.0500001302433042</v>
      </c>
    </row>
    <row r="1233" customFormat="false" ht="15" hidden="false" customHeight="false" outlineLevel="0" collapsed="false">
      <c r="A1233" s="17" t="n">
        <v>88964</v>
      </c>
      <c r="B1233" s="17" t="s">
        <v>8265</v>
      </c>
      <c r="C1233" s="23" t="n">
        <f aca="false">VLOOKUP(Tabla2[[#This Row],[Codigo]],Tabla1[[Codigo]:[Mejor Precio Neto]],4,0)</f>
        <v>536.11208</v>
      </c>
      <c r="D1233" s="24" t="str">
        <f aca="false">VLOOKUP(Tabla2[[#This Row],[Codigo]],Tabla1[[Codigo]:[Tipo]],6,0)</f>
        <v>A</v>
      </c>
      <c r="E1233" s="25" t="n">
        <f aca="false">IFERROR(Tabla2[[#This Row],[Precio de Cliente neto]]/(1+Tabla2[[#This Row],[Variacion]]),"-")</f>
        <v>510.58287</v>
      </c>
      <c r="F1233" s="26" t="n">
        <v>0.0500001302433042</v>
      </c>
    </row>
    <row r="1234" customFormat="false" ht="15" hidden="false" customHeight="false" outlineLevel="0" collapsed="false">
      <c r="A1234" s="17" t="n">
        <v>3707</v>
      </c>
      <c r="B1234" s="17" t="s">
        <v>1305</v>
      </c>
      <c r="C1234" s="23" t="n">
        <f aca="false">VLOOKUP(Tabla2[[#This Row],[Codigo]],Tabla1[[Codigo]:[Mejor Precio Neto]],4,0)</f>
        <v>735.79345</v>
      </c>
      <c r="D1234" s="24" t="str">
        <f aca="false">VLOOKUP(Tabla2[[#This Row],[Codigo]],Tabla1[[Codigo]:[Tipo]],6,0)</f>
        <v>A</v>
      </c>
      <c r="E1234" s="25" t="n">
        <f aca="false">IFERROR(Tabla2[[#This Row],[Precio de Cliente neto]]/(1+Tabla2[[#This Row],[Variacion]]),"-")</f>
        <v>700.75558</v>
      </c>
      <c r="F1234" s="26" t="n">
        <v>0.0500001298598292</v>
      </c>
    </row>
    <row r="1235" customFormat="false" ht="15" hidden="false" customHeight="false" outlineLevel="0" collapsed="false">
      <c r="A1235" s="17" t="n">
        <v>6498</v>
      </c>
      <c r="B1235" s="17" t="s">
        <v>1854</v>
      </c>
      <c r="C1235" s="23" t="n">
        <f aca="false">VLOOKUP(Tabla2[[#This Row],[Codigo]],Tabla1[[Codigo]:[Mejor Precio Neto]],4,0)</f>
        <v>765.35067</v>
      </c>
      <c r="D1235" s="24" t="str">
        <f aca="false">VLOOKUP(Tabla2[[#This Row],[Codigo]],Tabla1[[Codigo]:[Tipo]],6,0)</f>
        <v>A</v>
      </c>
      <c r="E1235" s="25" t="n">
        <f aca="false">IFERROR(Tabla2[[#This Row],[Precio de Cliente neto]]/(1+Tabla2[[#This Row],[Variacion]]),"-")</f>
        <v>728.90531</v>
      </c>
      <c r="F1235" s="26" t="n">
        <v>0.0500001296464694</v>
      </c>
    </row>
    <row r="1236" customFormat="false" ht="15" hidden="false" customHeight="false" outlineLevel="0" collapsed="false">
      <c r="A1236" s="17" t="n">
        <v>3710</v>
      </c>
      <c r="B1236" s="17" t="s">
        <v>1308</v>
      </c>
      <c r="C1236" s="23" t="n">
        <f aca="false">VLOOKUP(Tabla2[[#This Row],[Codigo]],Tabla1[[Codigo]:[Mejor Precio Neto]],4,0)</f>
        <v>999.43585</v>
      </c>
      <c r="D1236" s="24" t="str">
        <f aca="false">VLOOKUP(Tabla2[[#This Row],[Codigo]],Tabla1[[Codigo]:[Tipo]],6,0)</f>
        <v>A</v>
      </c>
      <c r="E1236" s="25" t="n">
        <f aca="false">IFERROR(Tabla2[[#This Row],[Precio de Cliente neto]]/(1+Tabla2[[#This Row],[Variacion]]),"-")</f>
        <v>951.84355</v>
      </c>
      <c r="F1236" s="26" t="n">
        <v>0.0500001286976206</v>
      </c>
    </row>
    <row r="1237" customFormat="false" ht="15" hidden="false" customHeight="false" outlineLevel="0" collapsed="false">
      <c r="A1237" s="17" t="n">
        <v>7234</v>
      </c>
      <c r="B1237" s="17" t="s">
        <v>2117</v>
      </c>
      <c r="C1237" s="23" t="n">
        <f aca="false">VLOOKUP(Tabla2[[#This Row],[Codigo]],Tabla1[[Codigo]:[Mejor Precio Neto]],4,0)</f>
        <v>378.41237</v>
      </c>
      <c r="D1237" s="24" t="str">
        <f aca="false">VLOOKUP(Tabla2[[#This Row],[Codigo]],Tabla1[[Codigo]:[Tipo]],6,0)</f>
        <v>A</v>
      </c>
      <c r="E1237" s="25" t="n">
        <f aca="false">IFERROR(Tabla2[[#This Row],[Precio de Cliente neto]]/(1+Tabla2[[#This Row],[Variacion]]),"-")</f>
        <v>360.39269</v>
      </c>
      <c r="F1237" s="26" t="n">
        <v>0.0500001262511733</v>
      </c>
    </row>
    <row r="1238" customFormat="false" ht="15" hidden="false" customHeight="false" outlineLevel="0" collapsed="false">
      <c r="A1238" s="17" t="n">
        <v>89117</v>
      </c>
      <c r="B1238" s="17" t="s">
        <v>8417</v>
      </c>
      <c r="C1238" s="23" t="n">
        <f aca="false">VLOOKUP(Tabla2[[#This Row],[Codigo]],Tabla1[[Codigo]:[Mejor Precio Neto]],4,0)</f>
        <v>1253.29988</v>
      </c>
      <c r="D1238" s="24" t="str">
        <f aca="false">VLOOKUP(Tabla2[[#This Row],[Codigo]],Tabla1[[Codigo]:[Tipo]],6,0)</f>
        <v>A</v>
      </c>
      <c r="E1238" s="25" t="n">
        <f aca="false">IFERROR(Tabla2[[#This Row],[Precio de Cliente neto]]/(1+Tabla2[[#This Row],[Variacion]]),"-")</f>
        <v>1193.61879</v>
      </c>
      <c r="F1238" s="26" t="n">
        <v>0.0500001260871572</v>
      </c>
    </row>
    <row r="1239" customFormat="false" ht="15" hidden="false" customHeight="false" outlineLevel="0" collapsed="false">
      <c r="A1239" s="17" t="n">
        <v>89070</v>
      </c>
      <c r="B1239" s="17" t="s">
        <v>8371</v>
      </c>
      <c r="C1239" s="23" t="n">
        <f aca="false">VLOOKUP(Tabla2[[#This Row],[Codigo]],Tabla1[[Codigo]:[Mejor Precio Neto]],4,0)</f>
        <v>472.00706</v>
      </c>
      <c r="D1239" s="24" t="str">
        <f aca="false">VLOOKUP(Tabla2[[#This Row],[Codigo]],Tabla1[[Codigo]:[Tipo]],6,0)</f>
        <v>A</v>
      </c>
      <c r="E1239" s="25" t="n">
        <f aca="false">IFERROR(Tabla2[[#This Row],[Precio de Cliente neto]]/(1+Tabla2[[#This Row],[Variacion]]),"-")</f>
        <v>449.53048</v>
      </c>
      <c r="F1239" s="26" t="n">
        <v>0.0500001245744226</v>
      </c>
    </row>
    <row r="1240" customFormat="false" ht="15" hidden="false" customHeight="false" outlineLevel="0" collapsed="false">
      <c r="A1240" s="17" t="n">
        <v>89071</v>
      </c>
      <c r="B1240" s="17" t="s">
        <v>8372</v>
      </c>
      <c r="C1240" s="23" t="n">
        <f aca="false">VLOOKUP(Tabla2[[#This Row],[Codigo]],Tabla1[[Codigo]:[Mejor Precio Neto]],4,0)</f>
        <v>472.00706</v>
      </c>
      <c r="D1240" s="24" t="str">
        <f aca="false">VLOOKUP(Tabla2[[#This Row],[Codigo]],Tabla1[[Codigo]:[Tipo]],6,0)</f>
        <v>A</v>
      </c>
      <c r="E1240" s="25" t="n">
        <f aca="false">IFERROR(Tabla2[[#This Row],[Precio de Cliente neto]]/(1+Tabla2[[#This Row],[Variacion]]),"-")</f>
        <v>449.53048</v>
      </c>
      <c r="F1240" s="26" t="n">
        <v>0.0500001245744226</v>
      </c>
    </row>
    <row r="1241" customFormat="false" ht="15" hidden="false" customHeight="false" outlineLevel="0" collapsed="false">
      <c r="A1241" s="17" t="n">
        <v>89072</v>
      </c>
      <c r="B1241" s="17" t="s">
        <v>8373</v>
      </c>
      <c r="C1241" s="23" t="n">
        <f aca="false">VLOOKUP(Tabla2[[#This Row],[Codigo]],Tabla1[[Codigo]:[Mejor Precio Neto]],4,0)</f>
        <v>472.00706</v>
      </c>
      <c r="D1241" s="24" t="str">
        <f aca="false">VLOOKUP(Tabla2[[#This Row],[Codigo]],Tabla1[[Codigo]:[Tipo]],6,0)</f>
        <v>A</v>
      </c>
      <c r="E1241" s="25" t="n">
        <f aca="false">IFERROR(Tabla2[[#This Row],[Precio de Cliente neto]]/(1+Tabla2[[#This Row],[Variacion]]),"-")</f>
        <v>449.53048</v>
      </c>
      <c r="F1241" s="26" t="n">
        <v>0.0500001245744226</v>
      </c>
    </row>
    <row r="1242" customFormat="false" ht="15" hidden="false" customHeight="false" outlineLevel="0" collapsed="false">
      <c r="A1242" s="17" t="n">
        <v>89073</v>
      </c>
      <c r="B1242" s="17" t="s">
        <v>8374</v>
      </c>
      <c r="C1242" s="23" t="n">
        <f aca="false">VLOOKUP(Tabla2[[#This Row],[Codigo]],Tabla1[[Codigo]:[Mejor Precio Neto]],4,0)</f>
        <v>472.00706</v>
      </c>
      <c r="D1242" s="24" t="str">
        <f aca="false">VLOOKUP(Tabla2[[#This Row],[Codigo]],Tabla1[[Codigo]:[Tipo]],6,0)</f>
        <v>A</v>
      </c>
      <c r="E1242" s="25" t="n">
        <f aca="false">IFERROR(Tabla2[[#This Row],[Precio de Cliente neto]]/(1+Tabla2[[#This Row],[Variacion]]),"-")</f>
        <v>449.53048</v>
      </c>
      <c r="F1242" s="26" t="n">
        <v>0.0500001245744226</v>
      </c>
    </row>
    <row r="1243" customFormat="false" ht="15" hidden="false" customHeight="false" outlineLevel="0" collapsed="false">
      <c r="A1243" s="17" t="n">
        <v>3319</v>
      </c>
      <c r="B1243" s="17" t="s">
        <v>1128</v>
      </c>
      <c r="C1243" s="23" t="n">
        <f aca="false">VLOOKUP(Tabla2[[#This Row],[Codigo]],Tabla1[[Codigo]:[Mejor Precio Neto]],4,0)</f>
        <v>862.66607</v>
      </c>
      <c r="D1243" s="24" t="str">
        <f aca="false">VLOOKUP(Tabla2[[#This Row],[Codigo]],Tabla1[[Codigo]:[Tipo]],6,0)</f>
        <v>A</v>
      </c>
      <c r="E1243" s="25" t="n">
        <f aca="false">IFERROR(Tabla2[[#This Row],[Precio de Cliente neto]]/(1+Tabla2[[#This Row],[Variacion]]),"-")</f>
        <v>821.58664</v>
      </c>
      <c r="F1243" s="26" t="n">
        <v>0.0500001192813944</v>
      </c>
    </row>
    <row r="1244" customFormat="false" ht="15" hidden="false" customHeight="false" outlineLevel="0" collapsed="false">
      <c r="A1244" s="17" t="n">
        <v>88931</v>
      </c>
      <c r="B1244" s="17" t="s">
        <v>8232</v>
      </c>
      <c r="C1244" s="23" t="n">
        <f aca="false">VLOOKUP(Tabla2[[#This Row],[Codigo]],Tabla1[[Codigo]:[Mejor Precio Neto]],4,0)</f>
        <v>1509.97028</v>
      </c>
      <c r="D1244" s="24" t="str">
        <f aca="false">VLOOKUP(Tabla2[[#This Row],[Codigo]],Tabla1[[Codigo]:[Tipo]],6,0)</f>
        <v>A</v>
      </c>
      <c r="E1244" s="25" t="n">
        <f aca="false">IFERROR(Tabla2[[#This Row],[Precio de Cliente neto]]/(1+Tabla2[[#This Row],[Variacion]]),"-")</f>
        <v>1438.06677</v>
      </c>
      <c r="F1244" s="26" t="n">
        <v>0.0500001192573276</v>
      </c>
    </row>
    <row r="1245" customFormat="false" ht="15" hidden="false" customHeight="false" outlineLevel="0" collapsed="false">
      <c r="A1245" s="17" t="n">
        <v>3184</v>
      </c>
      <c r="B1245" s="17" t="s">
        <v>1066</v>
      </c>
      <c r="C1245" s="23" t="n">
        <f aca="false">VLOOKUP(Tabla2[[#This Row],[Codigo]],Tabla1[[Codigo]:[Mejor Precio Neto]],4,0)</f>
        <v>342.79735</v>
      </c>
      <c r="D1245" s="24" t="str">
        <f aca="false">VLOOKUP(Tabla2[[#This Row],[Codigo]],Tabla1[[Codigo]:[Tipo]],6,0)</f>
        <v>A</v>
      </c>
      <c r="E1245" s="25" t="n">
        <f aca="false">IFERROR(Tabla2[[#This Row],[Precio de Cliente neto]]/(1+Tabla2[[#This Row],[Variacion]]),"-")</f>
        <v>326.47363</v>
      </c>
      <c r="F1245" s="26" t="n">
        <v>0.0500001179268292</v>
      </c>
    </row>
    <row r="1246" customFormat="false" ht="15" hidden="false" customHeight="false" outlineLevel="0" collapsed="false">
      <c r="A1246" s="17" t="n">
        <v>30008</v>
      </c>
      <c r="B1246" s="17" t="s">
        <v>5707</v>
      </c>
      <c r="C1246" s="23" t="n">
        <f aca="false">VLOOKUP(Tabla2[[#This Row],[Codigo]],Tabla1[[Codigo]:[Mejor Precio Neto]],4,0)</f>
        <v>250.41835</v>
      </c>
      <c r="D1246" s="24" t="str">
        <f aca="false">VLOOKUP(Tabla2[[#This Row],[Codigo]],Tabla1[[Codigo]:[Tipo]],6,0)</f>
        <v>B</v>
      </c>
      <c r="E1246" s="25" t="n">
        <f aca="false">IFERROR(Tabla2[[#This Row],[Precio de Cliente neto]]/(1+Tabla2[[#This Row],[Variacion]]),"-")</f>
        <v>238.49364</v>
      </c>
      <c r="F1246" s="26" t="n">
        <v>0.05000011740355</v>
      </c>
    </row>
    <row r="1247" customFormat="false" ht="15" hidden="false" customHeight="false" outlineLevel="0" collapsed="false">
      <c r="A1247" s="17" t="n">
        <v>5550</v>
      </c>
      <c r="B1247" s="17" t="s">
        <v>1609</v>
      </c>
      <c r="C1247" s="23" t="n">
        <f aca="false">VLOOKUP(Tabla2[[#This Row],[Codigo]],Tabla1[[Codigo]:[Mejor Precio Neto]],4,0)</f>
        <v>125.62739</v>
      </c>
      <c r="D1247" s="24" t="str">
        <f aca="false">VLOOKUP(Tabla2[[#This Row],[Codigo]],Tabla1[[Codigo]:[Tipo]],6,0)</f>
        <v>A</v>
      </c>
      <c r="E1247" s="25" t="n">
        <f aca="false">IFERROR(Tabla2[[#This Row],[Precio de Cliente neto]]/(1+Tabla2[[#This Row],[Variacion]]),"-")</f>
        <v>119.64512</v>
      </c>
      <c r="F1247" s="26" t="n">
        <v>0.0500001170127122</v>
      </c>
    </row>
    <row r="1248" customFormat="false" ht="15" hidden="false" customHeight="false" outlineLevel="0" collapsed="false">
      <c r="A1248" s="17" t="n">
        <v>8640</v>
      </c>
      <c r="B1248" s="17" t="s">
        <v>2751</v>
      </c>
      <c r="C1248" s="23" t="n">
        <f aca="false">VLOOKUP(Tabla2[[#This Row],[Codigo]],Tabla1[[Codigo]:[Mejor Precio Neto]],4,0)</f>
        <v>386.39601</v>
      </c>
      <c r="D1248" s="24" t="str">
        <f aca="false">VLOOKUP(Tabla2[[#This Row],[Codigo]],Tabla1[[Codigo]:[Tipo]],6,0)</f>
        <v>A</v>
      </c>
      <c r="E1248" s="25" t="n">
        <f aca="false">IFERROR(Tabla2[[#This Row],[Precio de Cliente neto]]/(1+Tabla2[[#This Row],[Variacion]]),"-")</f>
        <v>367.99616</v>
      </c>
      <c r="F1248" s="26" t="n">
        <v>0.0500001141316255</v>
      </c>
    </row>
    <row r="1249" customFormat="false" ht="15" hidden="false" customHeight="false" outlineLevel="0" collapsed="false">
      <c r="A1249" s="17" t="n">
        <v>30002</v>
      </c>
      <c r="B1249" s="17" t="s">
        <v>5702</v>
      </c>
      <c r="C1249" s="23" t="n">
        <f aca="false">VLOOKUP(Tabla2[[#This Row],[Codigo]],Tabla1[[Codigo]:[Mejor Precio Neto]],4,0)</f>
        <v>843.63853</v>
      </c>
      <c r="D1249" s="24" t="str">
        <f aca="false">VLOOKUP(Tabla2[[#This Row],[Codigo]],Tabla1[[Codigo]:[Tipo]],6,0)</f>
        <v>B</v>
      </c>
      <c r="E1249" s="25" t="n">
        <f aca="false">IFERROR(Tabla2[[#This Row],[Precio de Cliente neto]]/(1+Tabla2[[#This Row],[Variacion]]),"-")</f>
        <v>803.46518</v>
      </c>
      <c r="F1249" s="26" t="n">
        <v>0.0500001132594197</v>
      </c>
    </row>
    <row r="1250" customFormat="false" ht="15" hidden="false" customHeight="false" outlineLevel="0" collapsed="false">
      <c r="A1250" s="17" t="n">
        <v>6607</v>
      </c>
      <c r="B1250" s="17" t="s">
        <v>1887</v>
      </c>
      <c r="C1250" s="23" t="n">
        <f aca="false">VLOOKUP(Tabla2[[#This Row],[Codigo]],Tabla1[[Codigo]:[Mejor Precio Neto]],4,0)</f>
        <v>389.99604</v>
      </c>
      <c r="D1250" s="24" t="str">
        <f aca="false">VLOOKUP(Tabla2[[#This Row],[Codigo]],Tabla1[[Codigo]:[Tipo]],6,0)</f>
        <v>A</v>
      </c>
      <c r="E1250" s="25" t="n">
        <f aca="false">IFERROR(Tabla2[[#This Row],[Precio de Cliente neto]]/(1+Tabla2[[#This Row],[Variacion]]),"-")</f>
        <v>371.42476</v>
      </c>
      <c r="F1250" s="26" t="n">
        <v>0.0500001130780834</v>
      </c>
    </row>
    <row r="1251" customFormat="false" ht="15" hidden="false" customHeight="false" outlineLevel="0" collapsed="false">
      <c r="A1251" s="17" t="n">
        <v>78522</v>
      </c>
      <c r="B1251" s="17" t="s">
        <v>7967</v>
      </c>
      <c r="C1251" s="23" t="n">
        <f aca="false">VLOOKUP(Tabla2[[#This Row],[Codigo]],Tabla1[[Codigo]:[Mejor Precio Neto]],4,0)</f>
        <v>131.70731</v>
      </c>
      <c r="D1251" s="24" t="str">
        <f aca="false">VLOOKUP(Tabla2[[#This Row],[Codigo]],Tabla1[[Codigo]:[Tipo]],6,0)</f>
        <v>A</v>
      </c>
      <c r="E1251" s="25" t="n">
        <f aca="false">IFERROR(Tabla2[[#This Row],[Precio de Cliente neto]]/(1+Tabla2[[#This Row],[Variacion]]),"-")</f>
        <v>125.43552</v>
      </c>
      <c r="F1251" s="26" t="n">
        <v>0.0500001116111291</v>
      </c>
    </row>
    <row r="1252" customFormat="false" ht="15" hidden="false" customHeight="false" outlineLevel="0" collapsed="false">
      <c r="A1252" s="17" t="n">
        <v>89013</v>
      </c>
      <c r="B1252" s="17" t="s">
        <v>8314</v>
      </c>
      <c r="C1252" s="23" t="n">
        <f aca="false">VLOOKUP(Tabla2[[#This Row],[Codigo]],Tabla1[[Codigo]:[Mejor Precio Neto]],4,0)</f>
        <v>621.44712</v>
      </c>
      <c r="D1252" s="24" t="str">
        <f aca="false">VLOOKUP(Tabla2[[#This Row],[Codigo]],Tabla1[[Codigo]:[Tipo]],6,0)</f>
        <v>A</v>
      </c>
      <c r="E1252" s="25" t="n">
        <f aca="false">IFERROR(Tabla2[[#This Row],[Precio de Cliente neto]]/(1+Tabla2[[#This Row],[Variacion]]),"-")</f>
        <v>591.85434</v>
      </c>
      <c r="F1252" s="26" t="n">
        <v>0.0500001064451094</v>
      </c>
    </row>
    <row r="1253" customFormat="false" ht="15" hidden="false" customHeight="false" outlineLevel="0" collapsed="false">
      <c r="A1253" s="17" t="n">
        <v>89043</v>
      </c>
      <c r="B1253" s="17" t="s">
        <v>8344</v>
      </c>
      <c r="C1253" s="23" t="n">
        <f aca="false">VLOOKUP(Tabla2[[#This Row],[Codigo]],Tabla1[[Codigo]:[Mejor Precio Neto]],4,0)</f>
        <v>140.61551</v>
      </c>
      <c r="D1253" s="24" t="str">
        <f aca="false">VLOOKUP(Tabla2[[#This Row],[Codigo]],Tabla1[[Codigo]:[Tipo]],6,0)</f>
        <v>A</v>
      </c>
      <c r="E1253" s="25" t="n">
        <f aca="false">IFERROR(Tabla2[[#This Row],[Precio de Cliente neto]]/(1+Tabla2[[#This Row],[Variacion]]),"-")</f>
        <v>133.91952</v>
      </c>
      <c r="F1253" s="26" t="n">
        <v>0.0500001045403986</v>
      </c>
    </row>
    <row r="1254" customFormat="false" ht="15" hidden="false" customHeight="false" outlineLevel="0" collapsed="false">
      <c r="A1254" s="17" t="n">
        <v>5608</v>
      </c>
      <c r="B1254" s="17" t="s">
        <v>1641</v>
      </c>
      <c r="C1254" s="23" t="n">
        <f aca="false">VLOOKUP(Tabla2[[#This Row],[Codigo]],Tabla1[[Codigo]:[Mejor Precio Neto]],4,0)</f>
        <v>676.94543</v>
      </c>
      <c r="D1254" s="24" t="str">
        <f aca="false">VLOOKUP(Tabla2[[#This Row],[Codigo]],Tabla1[[Codigo]:[Tipo]],6,0)</f>
        <v>A</v>
      </c>
      <c r="E1254" s="25" t="n">
        <f aca="false">IFERROR(Tabla2[[#This Row],[Precio de Cliente neto]]/(1+Tabla2[[#This Row],[Variacion]]),"-")</f>
        <v>644.70987</v>
      </c>
      <c r="F1254" s="26" t="n">
        <v>0.0500001031471722</v>
      </c>
    </row>
    <row r="1255" customFormat="false" ht="15" hidden="false" customHeight="false" outlineLevel="0" collapsed="false">
      <c r="A1255" s="17" t="n">
        <v>8702</v>
      </c>
      <c r="B1255" s="17" t="s">
        <v>2778</v>
      </c>
      <c r="C1255" s="23" t="n">
        <f aca="false">VLOOKUP(Tabla2[[#This Row],[Codigo]],Tabla1[[Codigo]:[Mejor Precio Neto]],4,0)</f>
        <v>439.51446</v>
      </c>
      <c r="D1255" s="24" t="str">
        <f aca="false">VLOOKUP(Tabla2[[#This Row],[Codigo]],Tabla1[[Codigo]:[Tipo]],6,0)</f>
        <v>A</v>
      </c>
      <c r="E1255" s="25" t="n">
        <f aca="false">IFERROR(Tabla2[[#This Row],[Precio de Cliente neto]]/(1+Tabla2[[#This Row],[Variacion]]),"-")</f>
        <v>418.58516</v>
      </c>
      <c r="F1255" s="26" t="n">
        <v>0.0500001003380053</v>
      </c>
    </row>
    <row r="1256" customFormat="false" ht="15" hidden="false" customHeight="false" outlineLevel="0" collapsed="false">
      <c r="A1256" s="17" t="n">
        <v>9083</v>
      </c>
      <c r="B1256" s="17" t="s">
        <v>3043</v>
      </c>
      <c r="C1256" s="23" t="n">
        <f aca="false">VLOOKUP(Tabla2[[#This Row],[Codigo]],Tabla1[[Codigo]:[Mejor Precio Neto]],4,0)</f>
        <v>1069.67875</v>
      </c>
      <c r="D1256" s="24" t="str">
        <f aca="false">VLOOKUP(Tabla2[[#This Row],[Codigo]],Tabla1[[Codigo]:[Tipo]],6,0)</f>
        <v>A</v>
      </c>
      <c r="E1256" s="25" t="n">
        <f aca="false">IFERROR(Tabla2[[#This Row],[Precio de Cliente neto]]/(1+Tabla2[[#This Row],[Variacion]]),"-")</f>
        <v>1018.74157</v>
      </c>
      <c r="F1256" s="26" t="n">
        <v>0.0500000996327263</v>
      </c>
    </row>
    <row r="1257" customFormat="false" ht="15" hidden="false" customHeight="false" outlineLevel="0" collapsed="false">
      <c r="A1257" s="17" t="n">
        <v>88941</v>
      </c>
      <c r="B1257" s="17" t="s">
        <v>8242</v>
      </c>
      <c r="C1257" s="23" t="n">
        <f aca="false">VLOOKUP(Tabla2[[#This Row],[Codigo]],Tabla1[[Codigo]:[Mejor Precio Neto]],4,0)</f>
        <v>492.73721</v>
      </c>
      <c r="D1257" s="24" t="str">
        <f aca="false">VLOOKUP(Tabla2[[#This Row],[Codigo]],Tabla1[[Codigo]:[Tipo]],6,0)</f>
        <v>A</v>
      </c>
      <c r="E1257" s="25" t="n">
        <f aca="false">IFERROR(Tabla2[[#This Row],[Precio de Cliente neto]]/(1+Tabla2[[#This Row],[Variacion]]),"-")</f>
        <v>469.27349</v>
      </c>
      <c r="F1257" s="26" t="n">
        <v>0.0500000969583856</v>
      </c>
    </row>
    <row r="1258" customFormat="false" ht="15" hidden="false" customHeight="false" outlineLevel="0" collapsed="false">
      <c r="A1258" s="17" t="n">
        <v>3551</v>
      </c>
      <c r="B1258" s="17" t="s">
        <v>1248</v>
      </c>
      <c r="C1258" s="23" t="n">
        <f aca="false">VLOOKUP(Tabla2[[#This Row],[Codigo]],Tabla1[[Codigo]:[Mejor Precio Neto]],4,0)</f>
        <v>473.48469</v>
      </c>
      <c r="D1258" s="24" t="str">
        <f aca="false">VLOOKUP(Tabla2[[#This Row],[Codigo]],Tabla1[[Codigo]:[Tipo]],6,0)</f>
        <v>A</v>
      </c>
      <c r="E1258" s="25" t="n">
        <f aca="false">IFERROR(Tabla2[[#This Row],[Precio de Cliente neto]]/(1+Tabla2[[#This Row],[Variacion]]),"-")</f>
        <v>450.93776</v>
      </c>
      <c r="F1258" s="26" t="n">
        <v>0.0500000931392393</v>
      </c>
    </row>
    <row r="1259" customFormat="false" ht="15" hidden="false" customHeight="false" outlineLevel="0" collapsed="false">
      <c r="A1259" s="17" t="n">
        <v>89105</v>
      </c>
      <c r="B1259" s="17" t="s">
        <v>8405</v>
      </c>
      <c r="C1259" s="23" t="n">
        <f aca="false">VLOOKUP(Tabla2[[#This Row],[Codigo]],Tabla1[[Codigo]:[Mejor Precio Neto]],4,0)</f>
        <v>2295.21873</v>
      </c>
      <c r="D1259" s="24" t="str">
        <f aca="false">VLOOKUP(Tabla2[[#This Row],[Codigo]],Tabla1[[Codigo]:[Tipo]],6,0)</f>
        <v>A</v>
      </c>
      <c r="E1259" s="25" t="n">
        <f aca="false">IFERROR(Tabla2[[#This Row],[Precio de Cliente neto]]/(1+Tabla2[[#This Row],[Variacion]]),"-")</f>
        <v>2185.92241</v>
      </c>
      <c r="F1259" s="26" t="n">
        <v>0.0500000912658194</v>
      </c>
    </row>
    <row r="1260" customFormat="false" ht="15" hidden="false" customHeight="false" outlineLevel="0" collapsed="false">
      <c r="A1260" s="17" t="n">
        <v>89034</v>
      </c>
      <c r="B1260" s="17" t="s">
        <v>8335</v>
      </c>
      <c r="C1260" s="23" t="n">
        <f aca="false">VLOOKUP(Tabla2[[#This Row],[Codigo]],Tabla1[[Codigo]:[Mejor Precio Neto]],4,0)</f>
        <v>424.76021</v>
      </c>
      <c r="D1260" s="24" t="str">
        <f aca="false">VLOOKUP(Tabla2[[#This Row],[Codigo]],Tabla1[[Codigo]:[Tipo]],6,0)</f>
        <v>A</v>
      </c>
      <c r="E1260" s="25" t="n">
        <f aca="false">IFERROR(Tabla2[[#This Row],[Precio de Cliente neto]]/(1+Tabla2[[#This Row],[Variacion]]),"-")</f>
        <v>404.5335</v>
      </c>
      <c r="F1260" s="26" t="n">
        <v>0.0500000865194106</v>
      </c>
    </row>
    <row r="1261" customFormat="false" ht="15" hidden="false" customHeight="false" outlineLevel="0" collapsed="false">
      <c r="A1261" s="17" t="n">
        <v>89042</v>
      </c>
      <c r="B1261" s="17" t="s">
        <v>8343</v>
      </c>
      <c r="C1261" s="23" t="n">
        <f aca="false">VLOOKUP(Tabla2[[#This Row],[Codigo]],Tabla1[[Codigo]:[Mejor Precio Neto]],4,0)</f>
        <v>424.76021</v>
      </c>
      <c r="D1261" s="24" t="str">
        <f aca="false">VLOOKUP(Tabla2[[#This Row],[Codigo]],Tabla1[[Codigo]:[Tipo]],6,0)</f>
        <v>A</v>
      </c>
      <c r="E1261" s="25" t="n">
        <f aca="false">IFERROR(Tabla2[[#This Row],[Precio de Cliente neto]]/(1+Tabla2[[#This Row],[Variacion]]),"-")</f>
        <v>404.5335</v>
      </c>
      <c r="F1261" s="26" t="n">
        <v>0.0500000865194106</v>
      </c>
    </row>
    <row r="1262" customFormat="false" ht="15" hidden="false" customHeight="false" outlineLevel="0" collapsed="false">
      <c r="A1262" s="17" t="n">
        <v>88523</v>
      </c>
      <c r="B1262" s="17" t="s">
        <v>8148</v>
      </c>
      <c r="C1262" s="23" t="n">
        <f aca="false">VLOOKUP(Tabla2[[#This Row],[Codigo]],Tabla1[[Codigo]:[Mejor Precio Neto]],4,0)</f>
        <v>254.92257</v>
      </c>
      <c r="D1262" s="24" t="str">
        <f aca="false">VLOOKUP(Tabla2[[#This Row],[Codigo]],Tabla1[[Codigo]:[Tipo]],6,0)</f>
        <v>A</v>
      </c>
      <c r="E1262" s="25" t="n">
        <f aca="false">IFERROR(Tabla2[[#This Row],[Precio de Cliente neto]]/(1+Tabla2[[#This Row],[Variacion]]),"-")</f>
        <v>242.78338</v>
      </c>
      <c r="F1262" s="26" t="n">
        <v>0.0500000864968599</v>
      </c>
    </row>
    <row r="1263" customFormat="false" ht="15" hidden="false" customHeight="false" outlineLevel="0" collapsed="false">
      <c r="A1263" s="17" t="n">
        <v>88563</v>
      </c>
      <c r="B1263" s="17" t="s">
        <v>8160</v>
      </c>
      <c r="C1263" s="23" t="n">
        <f aca="false">VLOOKUP(Tabla2[[#This Row],[Codigo]],Tabla1[[Codigo]:[Mejor Precio Neto]],4,0)</f>
        <v>529.65927</v>
      </c>
      <c r="D1263" s="24" t="str">
        <f aca="false">VLOOKUP(Tabla2[[#This Row],[Codigo]],Tabla1[[Codigo]:[Tipo]],6,0)</f>
        <v>A</v>
      </c>
      <c r="E1263" s="25" t="n">
        <f aca="false">IFERROR(Tabla2[[#This Row],[Precio de Cliente neto]]/(1+Tabla2[[#This Row],[Variacion]]),"-")</f>
        <v>504.43736</v>
      </c>
      <c r="F1263" s="26" t="n">
        <v>0.0500000832610812</v>
      </c>
    </row>
    <row r="1264" customFormat="false" ht="15" hidden="false" customHeight="false" outlineLevel="0" collapsed="false">
      <c r="A1264" s="17" t="n">
        <v>89141</v>
      </c>
      <c r="B1264" s="17" t="s">
        <v>8435</v>
      </c>
      <c r="C1264" s="23" t="n">
        <f aca="false">VLOOKUP(Tabla2[[#This Row],[Codigo]],Tabla1[[Codigo]:[Mejor Precio Neto]],4,0)</f>
        <v>2044.50953</v>
      </c>
      <c r="D1264" s="24" t="str">
        <f aca="false">VLOOKUP(Tabla2[[#This Row],[Codigo]],Tabla1[[Codigo]:[Tipo]],6,0)</f>
        <v>A</v>
      </c>
      <c r="E1264" s="25" t="n">
        <f aca="false">IFERROR(Tabla2[[#This Row],[Precio de Cliente neto]]/(1+Tabla2[[#This Row],[Variacion]]),"-")</f>
        <v>1947.15178</v>
      </c>
      <c r="F1264" s="26" t="n">
        <v>0.0500000826848741</v>
      </c>
    </row>
    <row r="1265" customFormat="false" ht="15" hidden="false" customHeight="false" outlineLevel="0" collapsed="false">
      <c r="A1265" s="17" t="n">
        <v>89169</v>
      </c>
      <c r="B1265" s="17" t="s">
        <v>8452</v>
      </c>
      <c r="C1265" s="23" t="n">
        <f aca="false">VLOOKUP(Tabla2[[#This Row],[Codigo]],Tabla1[[Codigo]:[Mejor Precio Neto]],4,0)</f>
        <v>1657.81637</v>
      </c>
      <c r="D1265" s="24" t="str">
        <f aca="false">VLOOKUP(Tabla2[[#This Row],[Codigo]],Tabla1[[Codigo]:[Tipo]],6,0)</f>
        <v>A</v>
      </c>
      <c r="E1265" s="25" t="n">
        <f aca="false">IFERROR(Tabla2[[#This Row],[Precio de Cliente neto]]/(1+Tabla2[[#This Row],[Variacion]]),"-")</f>
        <v>1578.87261</v>
      </c>
      <c r="F1265" s="26" t="n">
        <v>0.0500000820205502</v>
      </c>
    </row>
    <row r="1266" customFormat="false" ht="15" hidden="false" customHeight="false" outlineLevel="0" collapsed="false">
      <c r="A1266" s="17" t="n">
        <v>88927</v>
      </c>
      <c r="B1266" s="17" t="s">
        <v>8228</v>
      </c>
      <c r="C1266" s="23" t="n">
        <f aca="false">VLOOKUP(Tabla2[[#This Row],[Codigo]],Tabla1[[Codigo]:[Mejor Precio Neto]],4,0)</f>
        <v>896.55748</v>
      </c>
      <c r="D1266" s="24" t="str">
        <f aca="false">VLOOKUP(Tabla2[[#This Row],[Codigo]],Tabla1[[Codigo]:[Tipo]],6,0)</f>
        <v>A</v>
      </c>
      <c r="E1266" s="25" t="n">
        <f aca="false">IFERROR(Tabla2[[#This Row],[Precio de Cliente neto]]/(1+Tabla2[[#This Row],[Variacion]]),"-")</f>
        <v>853.8642</v>
      </c>
      <c r="F1266" s="26" t="n">
        <v>0.0500000819802493</v>
      </c>
    </row>
    <row r="1267" customFormat="false" ht="15" hidden="false" customHeight="false" outlineLevel="0" collapsed="false">
      <c r="A1267" s="17" t="n">
        <v>8227</v>
      </c>
      <c r="B1267" s="17" t="s">
        <v>2419</v>
      </c>
      <c r="C1267" s="23" t="n">
        <f aca="false">VLOOKUP(Tabla2[[#This Row],[Codigo]],Tabla1[[Codigo]:[Mejor Precio Neto]],4,0)</f>
        <v>1870.42954</v>
      </c>
      <c r="D1267" s="24" t="str">
        <f aca="false">VLOOKUP(Tabla2[[#This Row],[Codigo]],Tabla1[[Codigo]:[Tipo]],6,0)</f>
        <v>A</v>
      </c>
      <c r="E1267" s="25" t="n">
        <f aca="false">IFERROR(Tabla2[[#This Row],[Precio de Cliente neto]]/(1+Tabla2[[#This Row],[Variacion]]),"-")</f>
        <v>1781.36133</v>
      </c>
      <c r="F1267" s="26" t="n">
        <v>0.0500000805563687</v>
      </c>
    </row>
    <row r="1268" customFormat="false" ht="15" hidden="false" customHeight="false" outlineLevel="0" collapsed="false">
      <c r="A1268" s="17" t="n">
        <v>89110</v>
      </c>
      <c r="B1268" s="17" t="s">
        <v>8410</v>
      </c>
      <c r="C1268" s="23" t="n">
        <f aca="false">VLOOKUP(Tabla2[[#This Row],[Codigo]],Tabla1[[Codigo]:[Mejor Precio Neto]],4,0)</f>
        <v>1430.46365</v>
      </c>
      <c r="D1268" s="24" t="str">
        <f aca="false">VLOOKUP(Tabla2[[#This Row],[Codigo]],Tabla1[[Codigo]:[Tipo]],6,0)</f>
        <v>A</v>
      </c>
      <c r="E1268" s="25" t="n">
        <f aca="false">IFERROR(Tabla2[[#This Row],[Precio de Cliente neto]]/(1+Tabla2[[#This Row],[Variacion]]),"-")</f>
        <v>1362.34623</v>
      </c>
      <c r="F1268" s="26" t="n">
        <v>0.0500000796420159</v>
      </c>
    </row>
    <row r="1269" customFormat="false" ht="15" hidden="false" customHeight="false" outlineLevel="0" collapsed="false">
      <c r="A1269" s="17" t="n">
        <v>3727</v>
      </c>
      <c r="B1269" s="17" t="s">
        <v>1320</v>
      </c>
      <c r="C1269" s="23" t="n">
        <f aca="false">VLOOKUP(Tabla2[[#This Row],[Codigo]],Tabla1[[Codigo]:[Mejor Precio Neto]],4,0)</f>
        <v>799.54357</v>
      </c>
      <c r="D1269" s="24" t="str">
        <f aca="false">VLOOKUP(Tabla2[[#This Row],[Codigo]],Tabla1[[Codigo]:[Tipo]],6,0)</f>
        <v>A</v>
      </c>
      <c r="E1269" s="25" t="n">
        <f aca="false">IFERROR(Tabla2[[#This Row],[Precio de Cliente neto]]/(1+Tabla2[[#This Row],[Variacion]]),"-")</f>
        <v>761.47001</v>
      </c>
      <c r="F1269" s="26" t="n">
        <v>0.0500000781383365</v>
      </c>
    </row>
    <row r="1270" customFormat="false" ht="15" hidden="false" customHeight="false" outlineLevel="0" collapsed="false">
      <c r="A1270" s="17" t="n">
        <v>3528</v>
      </c>
      <c r="B1270" s="17" t="s">
        <v>1227</v>
      </c>
      <c r="C1270" s="23" t="n">
        <f aca="false">VLOOKUP(Tabla2[[#This Row],[Codigo]],Tabla1[[Codigo]:[Mejor Precio Neto]],4,0)</f>
        <v>611.43089</v>
      </c>
      <c r="D1270" s="24" t="str">
        <f aca="false">VLOOKUP(Tabla2[[#This Row],[Codigo]],Tabla1[[Codigo]:[Tipo]],6,0)</f>
        <v>A</v>
      </c>
      <c r="E1270" s="25" t="n">
        <f aca="false">IFERROR(Tabla2[[#This Row],[Precio de Cliente neto]]/(1+Tabla2[[#This Row],[Variacion]]),"-")</f>
        <v>582.31509</v>
      </c>
      <c r="F1270" s="26" t="n">
        <v>0.0500000781363918</v>
      </c>
    </row>
    <row r="1271" customFormat="false" ht="15" hidden="false" customHeight="false" outlineLevel="0" collapsed="false">
      <c r="A1271" s="17" t="n">
        <v>30005</v>
      </c>
      <c r="B1271" s="17" t="s">
        <v>5705</v>
      </c>
      <c r="C1271" s="23" t="n">
        <f aca="false">VLOOKUP(Tabla2[[#This Row],[Codigo]],Tabla1[[Codigo]:[Mejor Precio Neto]],4,0)</f>
        <v>289.33674</v>
      </c>
      <c r="D1271" s="24" t="str">
        <f aca="false">VLOOKUP(Tabla2[[#This Row],[Codigo]],Tabla1[[Codigo]:[Tipo]],6,0)</f>
        <v>B</v>
      </c>
      <c r="E1271" s="25" t="n">
        <f aca="false">IFERROR(Tabla2[[#This Row],[Precio de Cliente neto]]/(1+Tabla2[[#This Row],[Variacion]]),"-")</f>
        <v>275.55878</v>
      </c>
      <c r="F1271" s="26" t="n">
        <v>0.0500000762087856</v>
      </c>
    </row>
    <row r="1272" customFormat="false" ht="15" hidden="false" customHeight="false" outlineLevel="0" collapsed="false">
      <c r="A1272" s="17" t="n">
        <v>9125</v>
      </c>
      <c r="B1272" s="17" t="s">
        <v>3081</v>
      </c>
      <c r="C1272" s="23" t="n">
        <f aca="false">VLOOKUP(Tabla2[[#This Row],[Codigo]],Tabla1[[Codigo]:[Mejor Precio Neto]],4,0)</f>
        <v>780.15875</v>
      </c>
      <c r="D1272" s="24" t="str">
        <f aca="false">VLOOKUP(Tabla2[[#This Row],[Codigo]],Tabla1[[Codigo]:[Tipo]],6,0)</f>
        <v>A</v>
      </c>
      <c r="E1272" s="25" t="n">
        <f aca="false">IFERROR(Tabla2[[#This Row],[Precio de Cliente neto]]/(1+Tabla2[[#This Row],[Variacion]]),"-")</f>
        <v>743.00828</v>
      </c>
      <c r="F1272" s="26" t="n">
        <v>0.0500000753692813</v>
      </c>
    </row>
    <row r="1273" customFormat="false" ht="15" hidden="false" customHeight="false" outlineLevel="0" collapsed="false">
      <c r="A1273" s="17" t="n">
        <v>9129</v>
      </c>
      <c r="B1273" s="17" t="s">
        <v>3085</v>
      </c>
      <c r="C1273" s="23" t="n">
        <f aca="false">VLOOKUP(Tabla2[[#This Row],[Codigo]],Tabla1[[Codigo]:[Mejor Precio Neto]],4,0)</f>
        <v>780.15875</v>
      </c>
      <c r="D1273" s="24" t="str">
        <f aca="false">VLOOKUP(Tabla2[[#This Row],[Codigo]],Tabla1[[Codigo]:[Tipo]],6,0)</f>
        <v>A</v>
      </c>
      <c r="E1273" s="25" t="n">
        <f aca="false">IFERROR(Tabla2[[#This Row],[Precio de Cliente neto]]/(1+Tabla2[[#This Row],[Variacion]]),"-")</f>
        <v>743.00828</v>
      </c>
      <c r="F1273" s="26" t="n">
        <v>0.0500000753692813</v>
      </c>
    </row>
    <row r="1274" customFormat="false" ht="15" hidden="false" customHeight="false" outlineLevel="0" collapsed="false">
      <c r="A1274" s="17" t="n">
        <v>7135</v>
      </c>
      <c r="B1274" s="17" t="s">
        <v>2081</v>
      </c>
      <c r="C1274" s="23" t="n">
        <f aca="false">VLOOKUP(Tabla2[[#This Row],[Codigo]],Tabla1[[Codigo]:[Mejor Precio Neto]],4,0)</f>
        <v>100.85068</v>
      </c>
      <c r="D1274" s="24" t="str">
        <f aca="false">VLOOKUP(Tabla2[[#This Row],[Codigo]],Tabla1[[Codigo]:[Tipo]],6,0)</f>
        <v>A</v>
      </c>
      <c r="E1274" s="25" t="n">
        <f aca="false">IFERROR(Tabla2[[#This Row],[Precio de Cliente neto]]/(1+Tabla2[[#This Row],[Variacion]]),"-")</f>
        <v>96.04826</v>
      </c>
      <c r="F1274" s="26" t="n">
        <v>0.0500000728800292</v>
      </c>
    </row>
    <row r="1275" customFormat="false" ht="15" hidden="false" customHeight="false" outlineLevel="0" collapsed="false">
      <c r="A1275" s="17" t="n">
        <v>7127</v>
      </c>
      <c r="B1275" s="17" t="s">
        <v>2073</v>
      </c>
      <c r="C1275" s="23" t="n">
        <f aca="false">VLOOKUP(Tabla2[[#This Row],[Codigo]],Tabla1[[Codigo]:[Mejor Precio Neto]],4,0)</f>
        <v>1680.80598</v>
      </c>
      <c r="D1275" s="24" t="str">
        <f aca="false">VLOOKUP(Tabla2[[#This Row],[Codigo]],Tabla1[[Codigo]:[Tipo]],6,0)</f>
        <v>A</v>
      </c>
      <c r="E1275" s="25" t="n">
        <f aca="false">IFERROR(Tabla2[[#This Row],[Precio de Cliente neto]]/(1+Tabla2[[#This Row],[Variacion]]),"-")</f>
        <v>1600.76749</v>
      </c>
      <c r="F1275" s="26" t="n">
        <v>0.0500000721528897</v>
      </c>
    </row>
    <row r="1276" customFormat="false" ht="15" hidden="false" customHeight="false" outlineLevel="0" collapsed="false">
      <c r="A1276" s="17" t="n">
        <v>5528</v>
      </c>
      <c r="B1276" s="17" t="s">
        <v>1587</v>
      </c>
      <c r="C1276" s="23" t="n">
        <f aca="false">VLOOKUP(Tabla2[[#This Row],[Codigo]],Tabla1[[Codigo]:[Mejor Precio Neto]],4,0)</f>
        <v>919.04274</v>
      </c>
      <c r="D1276" s="24" t="str">
        <f aca="false">VLOOKUP(Tabla2[[#This Row],[Codigo]],Tabla1[[Codigo]:[Tipo]],6,0)</f>
        <v>C</v>
      </c>
      <c r="E1276" s="25" t="n">
        <f aca="false">IFERROR(Tabla2[[#This Row],[Precio de Cliente neto]]/(1+Tabla2[[#This Row],[Variacion]]),"-")</f>
        <v>875.27874</v>
      </c>
      <c r="F1276" s="26" t="n">
        <v>0.050000071977071</v>
      </c>
    </row>
    <row r="1277" customFormat="false" ht="15" hidden="false" customHeight="false" outlineLevel="0" collapsed="false">
      <c r="A1277" s="17" t="n">
        <v>3312</v>
      </c>
      <c r="B1277" s="17" t="s">
        <v>1123</v>
      </c>
      <c r="C1277" s="23" t="n">
        <f aca="false">VLOOKUP(Tabla2[[#This Row],[Codigo]],Tabla1[[Codigo]:[Mejor Precio Neto]],4,0)</f>
        <v>566.4505</v>
      </c>
      <c r="D1277" s="24" t="str">
        <f aca="false">VLOOKUP(Tabla2[[#This Row],[Codigo]],Tabla1[[Codigo]:[Tipo]],6,0)</f>
        <v>A</v>
      </c>
      <c r="E1277" s="25" t="n">
        <f aca="false">IFERROR(Tabla2[[#This Row],[Precio de Cliente neto]]/(1+Tabla2[[#This Row],[Variacion]]),"-")</f>
        <v>539.47663</v>
      </c>
      <c r="F1277" s="26" t="n">
        <v>0.050000071365464</v>
      </c>
    </row>
    <row r="1278" customFormat="false" ht="15" hidden="false" customHeight="false" outlineLevel="0" collapsed="false">
      <c r="A1278" s="17" t="n">
        <v>89133</v>
      </c>
      <c r="B1278" s="17" t="s">
        <v>8430</v>
      </c>
      <c r="C1278" s="23" t="n">
        <f aca="false">VLOOKUP(Tabla2[[#This Row],[Codigo]],Tabla1[[Codigo]:[Mejor Precio Neto]],4,0)</f>
        <v>1085.34951</v>
      </c>
      <c r="D1278" s="24" t="str">
        <f aca="false">VLOOKUP(Tabla2[[#This Row],[Codigo]],Tabla1[[Codigo]:[Tipo]],6,0)</f>
        <v>A</v>
      </c>
      <c r="E1278" s="25" t="n">
        <f aca="false">IFERROR(Tabla2[[#This Row],[Precio de Cliente neto]]/(1+Tabla2[[#This Row],[Variacion]]),"-")</f>
        <v>1033.66613</v>
      </c>
      <c r="F1278" s="26" t="n">
        <v>0.0500000711061317</v>
      </c>
    </row>
    <row r="1279" customFormat="false" ht="15" hidden="false" customHeight="false" outlineLevel="0" collapsed="false">
      <c r="A1279" s="17" t="n">
        <v>89134</v>
      </c>
      <c r="B1279" s="17" t="s">
        <v>8431</v>
      </c>
      <c r="C1279" s="23" t="n">
        <f aca="false">VLOOKUP(Tabla2[[#This Row],[Codigo]],Tabla1[[Codigo]:[Mejor Precio Neto]],4,0)</f>
        <v>1085.34951</v>
      </c>
      <c r="D1279" s="24" t="str">
        <f aca="false">VLOOKUP(Tabla2[[#This Row],[Codigo]],Tabla1[[Codigo]:[Tipo]],6,0)</f>
        <v>A</v>
      </c>
      <c r="E1279" s="25" t="n">
        <f aca="false">IFERROR(Tabla2[[#This Row],[Precio de Cliente neto]]/(1+Tabla2[[#This Row],[Variacion]]),"-")</f>
        <v>1033.66613</v>
      </c>
      <c r="F1279" s="26" t="n">
        <v>0.0500000711061317</v>
      </c>
    </row>
    <row r="1280" customFormat="false" ht="15" hidden="false" customHeight="false" outlineLevel="0" collapsed="false">
      <c r="A1280" s="17" t="n">
        <v>89173</v>
      </c>
      <c r="B1280" s="17" t="s">
        <v>8456</v>
      </c>
      <c r="C1280" s="23" t="n">
        <f aca="false">VLOOKUP(Tabla2[[#This Row],[Codigo]],Tabla1[[Codigo]:[Mejor Precio Neto]],4,0)</f>
        <v>1085.34951</v>
      </c>
      <c r="D1280" s="24" t="str">
        <f aca="false">VLOOKUP(Tabla2[[#This Row],[Codigo]],Tabla1[[Codigo]:[Tipo]],6,0)</f>
        <v>A</v>
      </c>
      <c r="E1280" s="25" t="n">
        <f aca="false">IFERROR(Tabla2[[#This Row],[Precio de Cliente neto]]/(1+Tabla2[[#This Row],[Variacion]]),"-")</f>
        <v>1033.66613</v>
      </c>
      <c r="F1280" s="26" t="n">
        <v>0.0500000711061317</v>
      </c>
    </row>
    <row r="1281" customFormat="false" ht="15" hidden="false" customHeight="false" outlineLevel="0" collapsed="false">
      <c r="A1281" s="17" t="n">
        <v>88974</v>
      </c>
      <c r="B1281" s="17" t="s">
        <v>8275</v>
      </c>
      <c r="C1281" s="23" t="n">
        <f aca="false">VLOOKUP(Tabla2[[#This Row],[Codigo]],Tabla1[[Codigo]:[Mejor Precio Neto]],4,0)</f>
        <v>413.64568</v>
      </c>
      <c r="D1281" s="24" t="str">
        <f aca="false">VLOOKUP(Tabla2[[#This Row],[Codigo]],Tabla1[[Codigo]:[Tipo]],6,0)</f>
        <v>A</v>
      </c>
      <c r="E1281" s="25" t="n">
        <f aca="false">IFERROR(Tabla2[[#This Row],[Precio de Cliente neto]]/(1+Tabla2[[#This Row],[Variacion]]),"-")</f>
        <v>393.94824</v>
      </c>
      <c r="F1281" s="26" t="n">
        <v>0.0500000710753272</v>
      </c>
    </row>
    <row r="1282" customFormat="false" ht="15" hidden="false" customHeight="false" outlineLevel="0" collapsed="false">
      <c r="A1282" s="17" t="n">
        <v>88975</v>
      </c>
      <c r="B1282" s="17" t="s">
        <v>8276</v>
      </c>
      <c r="C1282" s="23" t="n">
        <f aca="false">VLOOKUP(Tabla2[[#This Row],[Codigo]],Tabla1[[Codigo]:[Mejor Precio Neto]],4,0)</f>
        <v>413.64568</v>
      </c>
      <c r="D1282" s="24" t="str">
        <f aca="false">VLOOKUP(Tabla2[[#This Row],[Codigo]],Tabla1[[Codigo]:[Tipo]],6,0)</f>
        <v>A</v>
      </c>
      <c r="E1282" s="25" t="n">
        <f aca="false">IFERROR(Tabla2[[#This Row],[Precio de Cliente neto]]/(1+Tabla2[[#This Row],[Variacion]]),"-")</f>
        <v>393.94824</v>
      </c>
      <c r="F1282" s="26" t="n">
        <v>0.0500000710753272</v>
      </c>
    </row>
    <row r="1283" customFormat="false" ht="15" hidden="false" customHeight="false" outlineLevel="0" collapsed="false">
      <c r="A1283" s="17" t="n">
        <v>88976</v>
      </c>
      <c r="B1283" s="17" t="s">
        <v>8277</v>
      </c>
      <c r="C1283" s="23" t="n">
        <f aca="false">VLOOKUP(Tabla2[[#This Row],[Codigo]],Tabla1[[Codigo]:[Mejor Precio Neto]],4,0)</f>
        <v>413.64568</v>
      </c>
      <c r="D1283" s="24" t="str">
        <f aca="false">VLOOKUP(Tabla2[[#This Row],[Codigo]],Tabla1[[Codigo]:[Tipo]],6,0)</f>
        <v>A</v>
      </c>
      <c r="E1283" s="25" t="n">
        <f aca="false">IFERROR(Tabla2[[#This Row],[Precio de Cliente neto]]/(1+Tabla2[[#This Row],[Variacion]]),"-")</f>
        <v>393.94824</v>
      </c>
      <c r="F1283" s="26" t="n">
        <v>0.0500000710753272</v>
      </c>
    </row>
    <row r="1284" customFormat="false" ht="15" hidden="false" customHeight="false" outlineLevel="0" collapsed="false">
      <c r="A1284" s="17" t="n">
        <v>89130</v>
      </c>
      <c r="B1284" s="17" t="s">
        <v>8427</v>
      </c>
      <c r="C1284" s="23" t="n">
        <f aca="false">VLOOKUP(Tabla2[[#This Row],[Codigo]],Tabla1[[Codigo]:[Mejor Precio Neto]],4,0)</f>
        <v>3274.90569</v>
      </c>
      <c r="D1284" s="24" t="str">
        <f aca="false">VLOOKUP(Tabla2[[#This Row],[Codigo]],Tabla1[[Codigo]:[Tipo]],6,0)</f>
        <v>A</v>
      </c>
      <c r="E1284" s="25" t="n">
        <f aca="false">IFERROR(Tabla2[[#This Row],[Precio de Cliente neto]]/(1+Tabla2[[#This Row],[Variacion]]),"-")</f>
        <v>3118.95759</v>
      </c>
      <c r="F1284" s="26" t="n">
        <v>0.0500000706966972</v>
      </c>
    </row>
    <row r="1285" customFormat="false" ht="15" hidden="false" customHeight="false" outlineLevel="0" collapsed="false">
      <c r="A1285" s="17" t="n">
        <v>89027</v>
      </c>
      <c r="B1285" s="17" t="s">
        <v>8328</v>
      </c>
      <c r="C1285" s="23" t="n">
        <f aca="false">VLOOKUP(Tabla2[[#This Row],[Codigo]],Tabla1[[Codigo]:[Mejor Precio Neto]],4,0)</f>
        <v>772.26058</v>
      </c>
      <c r="D1285" s="24" t="str">
        <f aca="false">VLOOKUP(Tabla2[[#This Row],[Codigo]],Tabla1[[Codigo]:[Tipo]],6,0)</f>
        <v>A</v>
      </c>
      <c r="E1285" s="25" t="n">
        <f aca="false">IFERROR(Tabla2[[#This Row],[Precio de Cliente neto]]/(1+Tabla2[[#This Row],[Variacion]]),"-")</f>
        <v>735.48622</v>
      </c>
      <c r="F1285" s="26" t="n">
        <v>0.0500000666225942</v>
      </c>
    </row>
    <row r="1286" customFormat="false" ht="15" hidden="false" customHeight="false" outlineLevel="0" collapsed="false">
      <c r="A1286" s="17" t="n">
        <v>30009</v>
      </c>
      <c r="B1286" s="17" t="s">
        <v>5708</v>
      </c>
      <c r="C1286" s="23" t="n">
        <f aca="false">VLOOKUP(Tabla2[[#This Row],[Codigo]],Tabla1[[Codigo]:[Mejor Precio Neto]],4,0)</f>
        <v>773.77321</v>
      </c>
      <c r="D1286" s="24" t="str">
        <f aca="false">VLOOKUP(Tabla2[[#This Row],[Codigo]],Tabla1[[Codigo]:[Tipo]],6,0)</f>
        <v>B</v>
      </c>
      <c r="E1286" s="25" t="n">
        <f aca="false">IFERROR(Tabla2[[#This Row],[Precio de Cliente neto]]/(1+Tabla2[[#This Row],[Variacion]]),"-")</f>
        <v>736.92682</v>
      </c>
      <c r="F1286" s="26" t="n">
        <v>0.0500000664923554</v>
      </c>
    </row>
    <row r="1287" customFormat="false" ht="15" hidden="false" customHeight="false" outlineLevel="0" collapsed="false">
      <c r="A1287" s="17" t="n">
        <v>88949</v>
      </c>
      <c r="B1287" s="17" t="s">
        <v>8250</v>
      </c>
      <c r="C1287" s="23" t="n">
        <f aca="false">VLOOKUP(Tabla2[[#This Row],[Codigo]],Tabla1[[Codigo]:[Mejor Precio Neto]],4,0)</f>
        <v>509.09565</v>
      </c>
      <c r="D1287" s="24" t="str">
        <f aca="false">VLOOKUP(Tabla2[[#This Row],[Codigo]],Tabla1[[Codigo]:[Tipo]],6,0)</f>
        <v>A</v>
      </c>
      <c r="E1287" s="25" t="n">
        <f aca="false">IFERROR(Tabla2[[#This Row],[Precio de Cliente neto]]/(1+Tabla2[[#This Row],[Variacion]]),"-")</f>
        <v>484.85297</v>
      </c>
      <c r="F1287" s="26" t="n">
        <v>0.0500000649681489</v>
      </c>
    </row>
    <row r="1288" customFormat="false" ht="15" hidden="false" customHeight="false" outlineLevel="0" collapsed="false">
      <c r="A1288" s="17" t="n">
        <v>88943</v>
      </c>
      <c r="B1288" s="17" t="s">
        <v>8244</v>
      </c>
      <c r="C1288" s="23" t="n">
        <f aca="false">VLOOKUP(Tabla2[[#This Row],[Codigo]],Tabla1[[Codigo]:[Mejor Precio Neto]],4,0)</f>
        <v>990.7597</v>
      </c>
      <c r="D1288" s="24" t="str">
        <f aca="false">VLOOKUP(Tabla2[[#This Row],[Codigo]],Tabla1[[Codigo]:[Tipo]],6,0)</f>
        <v>A</v>
      </c>
      <c r="E1288" s="25" t="n">
        <f aca="false">IFERROR(Tabla2[[#This Row],[Precio de Cliente neto]]/(1+Tabla2[[#This Row],[Variacion]]),"-")</f>
        <v>943.58061</v>
      </c>
      <c r="F1288" s="26" t="n">
        <v>0.0500000630576758</v>
      </c>
    </row>
    <row r="1289" customFormat="false" ht="15" hidden="false" customHeight="false" outlineLevel="0" collapsed="false">
      <c r="A1289" s="17" t="n">
        <v>89106</v>
      </c>
      <c r="B1289" s="17" t="s">
        <v>8406</v>
      </c>
      <c r="C1289" s="23" t="n">
        <f aca="false">VLOOKUP(Tabla2[[#This Row],[Codigo]],Tabla1[[Codigo]:[Mejor Precio Neto]],4,0)</f>
        <v>3916.26648</v>
      </c>
      <c r="D1289" s="24" t="str">
        <f aca="false">VLOOKUP(Tabla2[[#This Row],[Codigo]],Tabla1[[Codigo]:[Tipo]],6,0)</f>
        <v>A</v>
      </c>
      <c r="E1289" s="25" t="n">
        <f aca="false">IFERROR(Tabla2[[#This Row],[Precio de Cliente neto]]/(1+Tabla2[[#This Row],[Variacion]]),"-")</f>
        <v>3729.77738</v>
      </c>
      <c r="F1289" s="26" t="n">
        <v>0.0500000619339915</v>
      </c>
    </row>
    <row r="1290" customFormat="false" ht="15" hidden="false" customHeight="false" outlineLevel="0" collapsed="false">
      <c r="A1290" s="17" t="n">
        <v>6506</v>
      </c>
      <c r="B1290" s="17" t="s">
        <v>1861</v>
      </c>
      <c r="C1290" s="23" t="n">
        <f aca="false">VLOOKUP(Tabla2[[#This Row],[Codigo]],Tabla1[[Codigo]:[Mejor Precio Neto]],4,0)</f>
        <v>1199.65972</v>
      </c>
      <c r="D1290" s="24" t="str">
        <f aca="false">VLOOKUP(Tabla2[[#This Row],[Codigo]],Tabla1[[Codigo]:[Tipo]],6,0)</f>
        <v>A</v>
      </c>
      <c r="E1290" s="25" t="n">
        <f aca="false">IFERROR(Tabla2[[#This Row],[Precio de Cliente neto]]/(1+Tabla2[[#This Row],[Variacion]]),"-")</f>
        <v>1142.533</v>
      </c>
      <c r="F1290" s="26" t="n">
        <v>0.050000061267377</v>
      </c>
    </row>
    <row r="1291" customFormat="false" ht="15" hidden="false" customHeight="false" outlineLevel="0" collapsed="false">
      <c r="A1291" s="17" t="n">
        <v>88593</v>
      </c>
      <c r="B1291" s="17" t="s">
        <v>8163</v>
      </c>
      <c r="C1291" s="23" t="n">
        <f aca="false">VLOOKUP(Tabla2[[#This Row],[Codigo]],Tabla1[[Codigo]:[Mejor Precio Neto]],4,0)</f>
        <v>425.46749</v>
      </c>
      <c r="D1291" s="24" t="str">
        <f aca="false">VLOOKUP(Tabla2[[#This Row],[Codigo]],Tabla1[[Codigo]:[Tipo]],6,0)</f>
        <v>A</v>
      </c>
      <c r="E1291" s="25" t="n">
        <f aca="false">IFERROR(Tabla2[[#This Row],[Precio de Cliente neto]]/(1+Tabla2[[#This Row],[Variacion]]),"-")</f>
        <v>405.20711</v>
      </c>
      <c r="F1291" s="26" t="n">
        <v>0.0500000604629074</v>
      </c>
    </row>
    <row r="1292" customFormat="false" ht="15" hidden="false" customHeight="false" outlineLevel="0" collapsed="false">
      <c r="A1292" s="17" t="n">
        <v>3168</v>
      </c>
      <c r="B1292" s="17" t="s">
        <v>1050</v>
      </c>
      <c r="C1292" s="23" t="n">
        <f aca="false">VLOOKUP(Tabla2[[#This Row],[Codigo]],Tabla1[[Codigo]:[Mejor Precio Neto]],4,0)</f>
        <v>1285.75314</v>
      </c>
      <c r="D1292" s="24" t="str">
        <f aca="false">VLOOKUP(Tabla2[[#This Row],[Codigo]],Tabla1[[Codigo]:[Tipo]],6,0)</f>
        <v>A</v>
      </c>
      <c r="E1292" s="25" t="n">
        <f aca="false">IFERROR(Tabla2[[#This Row],[Precio de Cliente neto]]/(1+Tabla2[[#This Row],[Variacion]]),"-")</f>
        <v>1224.52673</v>
      </c>
      <c r="F1292" s="26" t="n">
        <v>0.0500000600231894</v>
      </c>
    </row>
    <row r="1293" customFormat="false" ht="15" hidden="false" customHeight="false" outlineLevel="0" collapsed="false">
      <c r="A1293" s="17" t="n">
        <v>5529</v>
      </c>
      <c r="B1293" s="17" t="s">
        <v>1588</v>
      </c>
      <c r="C1293" s="23" t="n">
        <f aca="false">VLOOKUP(Tabla2[[#This Row],[Codigo]],Tabla1[[Codigo]:[Mejor Precio Neto]],4,0)</f>
        <v>1093.49947</v>
      </c>
      <c r="D1293" s="24" t="str">
        <f aca="false">VLOOKUP(Tabla2[[#This Row],[Codigo]],Tabla1[[Codigo]:[Tipo]],6,0)</f>
        <v>C</v>
      </c>
      <c r="E1293" s="25" t="n">
        <f aca="false">IFERROR(Tabla2[[#This Row],[Precio de Cliente neto]]/(1+Tabla2[[#This Row],[Variacion]]),"-")</f>
        <v>1041.42801</v>
      </c>
      <c r="F1293" s="26" t="n">
        <v>0.0500000571330899</v>
      </c>
    </row>
    <row r="1294" customFormat="false" ht="15" hidden="false" customHeight="false" outlineLevel="0" collapsed="false">
      <c r="A1294" s="17" t="n">
        <v>1122</v>
      </c>
      <c r="B1294" s="17" t="s">
        <v>429</v>
      </c>
      <c r="C1294" s="23" t="n">
        <f aca="false">VLOOKUP(Tabla2[[#This Row],[Codigo]],Tabla1[[Codigo]:[Mejor Precio Neto]],4,0)</f>
        <v>269.53304</v>
      </c>
      <c r="D1294" s="24" t="str">
        <f aca="false">VLOOKUP(Tabla2[[#This Row],[Codigo]],Tabla1[[Codigo]:[Tipo]],6,0)</f>
        <v>A</v>
      </c>
      <c r="E1294" s="25" t="n">
        <f aca="false">IFERROR(Tabla2[[#This Row],[Precio de Cliente neto]]/(1+Tabla2[[#This Row],[Variacion]]),"-")</f>
        <v>256.69812</v>
      </c>
      <c r="F1294" s="26" t="n">
        <v>0.0500000545387711</v>
      </c>
    </row>
    <row r="1295" customFormat="false" ht="15" hidden="false" customHeight="false" outlineLevel="0" collapsed="false">
      <c r="A1295" s="17" t="n">
        <v>5609</v>
      </c>
      <c r="B1295" s="17" t="s">
        <v>1642</v>
      </c>
      <c r="C1295" s="23" t="n">
        <f aca="false">VLOOKUP(Tabla2[[#This Row],[Codigo]],Tabla1[[Codigo]:[Mejor Precio Neto]],4,0)</f>
        <v>809.00925</v>
      </c>
      <c r="D1295" s="24" t="str">
        <f aca="false">VLOOKUP(Tabla2[[#This Row],[Codigo]],Tabla1[[Codigo]:[Tipo]],6,0)</f>
        <v>A</v>
      </c>
      <c r="E1295" s="25" t="n">
        <f aca="false">IFERROR(Tabla2[[#This Row],[Precio de Cliente neto]]/(1+Tabla2[[#This Row],[Variacion]]),"-")</f>
        <v>770.48496</v>
      </c>
      <c r="F1295" s="26" t="n">
        <v>0.0500000545111223</v>
      </c>
    </row>
    <row r="1296" customFormat="false" ht="15" hidden="false" customHeight="false" outlineLevel="0" collapsed="false">
      <c r="A1296" s="17" t="n">
        <v>5532</v>
      </c>
      <c r="B1296" s="17" t="s">
        <v>1591</v>
      </c>
      <c r="C1296" s="23" t="n">
        <f aca="false">VLOOKUP(Tabla2[[#This Row],[Codigo]],Tabla1[[Codigo]:[Mejor Precio Neto]],4,0)</f>
        <v>1755.00913</v>
      </c>
      <c r="D1296" s="24" t="str">
        <f aca="false">VLOOKUP(Tabla2[[#This Row],[Codigo]],Tabla1[[Codigo]:[Tipo]],6,0)</f>
        <v>C</v>
      </c>
      <c r="E1296" s="25" t="n">
        <f aca="false">IFERROR(Tabla2[[#This Row],[Precio de Cliente neto]]/(1+Tabla2[[#This Row],[Variacion]]),"-")</f>
        <v>1671.43718</v>
      </c>
      <c r="F1296" s="26" t="n">
        <v>0.0500000544441641</v>
      </c>
    </row>
    <row r="1297" customFormat="false" ht="15" hidden="false" customHeight="false" outlineLevel="0" collapsed="false">
      <c r="A1297" s="17" t="n">
        <v>3704</v>
      </c>
      <c r="B1297" s="17" t="s">
        <v>1303</v>
      </c>
      <c r="C1297" s="23" t="n">
        <f aca="false">VLOOKUP(Tabla2[[#This Row],[Codigo]],Tabla1[[Codigo]:[Mejor Precio Neto]],4,0)</f>
        <v>609.62895</v>
      </c>
      <c r="D1297" s="24" t="str">
        <f aca="false">VLOOKUP(Tabla2[[#This Row],[Codigo]],Tabla1[[Codigo]:[Tipo]],6,0)</f>
        <v>A</v>
      </c>
      <c r="E1297" s="25" t="n">
        <f aca="false">IFERROR(Tabla2[[#This Row],[Precio de Cliente neto]]/(1+Tabla2[[#This Row],[Variacion]]),"-")</f>
        <v>580.59897</v>
      </c>
      <c r="F1297" s="26" t="n">
        <v>0.050000054254316</v>
      </c>
    </row>
    <row r="1298" customFormat="false" ht="15" hidden="false" customHeight="false" outlineLevel="0" collapsed="false">
      <c r="A1298" s="17" t="n">
        <v>3600</v>
      </c>
      <c r="B1298" s="17" t="s">
        <v>1262</v>
      </c>
      <c r="C1298" s="23" t="n">
        <f aca="false">VLOOKUP(Tabla2[[#This Row],[Codigo]],Tabla1[[Codigo]:[Mejor Precio Neto]],4,0)</f>
        <v>687.50213</v>
      </c>
      <c r="D1298" s="24" t="str">
        <f aca="false">VLOOKUP(Tabla2[[#This Row],[Codigo]],Tabla1[[Codigo]:[Tipo]],6,0)</f>
        <v>A</v>
      </c>
      <c r="E1298" s="25" t="n">
        <f aca="false">IFERROR(Tabla2[[#This Row],[Precio de Cliente neto]]/(1+Tabla2[[#This Row],[Variacion]]),"-")</f>
        <v>654.7639</v>
      </c>
      <c r="F1298" s="26" t="n">
        <v>0.0500000534543825</v>
      </c>
    </row>
    <row r="1299" customFormat="false" ht="15" hidden="false" customHeight="false" outlineLevel="0" collapsed="false">
      <c r="A1299" s="17" t="n">
        <v>9128</v>
      </c>
      <c r="B1299" s="17" t="s">
        <v>3084</v>
      </c>
      <c r="C1299" s="23" t="n">
        <f aca="false">VLOOKUP(Tabla2[[#This Row],[Codigo]],Tabla1[[Codigo]:[Mejor Precio Neto]],4,0)</f>
        <v>1170.10117</v>
      </c>
      <c r="D1299" s="24" t="str">
        <f aca="false">VLOOKUP(Tabla2[[#This Row],[Codigo]],Tabla1[[Codigo]:[Tipo]],6,0)</f>
        <v>A</v>
      </c>
      <c r="E1299" s="25" t="n">
        <f aca="false">IFERROR(Tabla2[[#This Row],[Precio de Cliente neto]]/(1+Tabla2[[#This Row],[Variacion]]),"-")</f>
        <v>1114.38201</v>
      </c>
      <c r="F1299" s="26" t="n">
        <v>0.0500000533928218</v>
      </c>
    </row>
    <row r="1300" customFormat="false" ht="15" hidden="false" customHeight="false" outlineLevel="0" collapsed="false">
      <c r="A1300" s="17" t="n">
        <v>89074</v>
      </c>
      <c r="B1300" s="17" t="s">
        <v>8375</v>
      </c>
      <c r="C1300" s="23" t="n">
        <f aca="false">VLOOKUP(Tabla2[[#This Row],[Codigo]],Tabla1[[Codigo]:[Mejor Precio Neto]],4,0)</f>
        <v>977.85625</v>
      </c>
      <c r="D1300" s="24" t="str">
        <f aca="false">VLOOKUP(Tabla2[[#This Row],[Codigo]],Tabla1[[Codigo]:[Tipo]],6,0)</f>
        <v>A</v>
      </c>
      <c r="E1300" s="25" t="n">
        <f aca="false">IFERROR(Tabla2[[#This Row],[Precio de Cliente neto]]/(1+Tabla2[[#This Row],[Variacion]]),"-")</f>
        <v>931.29162</v>
      </c>
      <c r="F1300" s="26" t="n">
        <v>0.0500000526150981</v>
      </c>
    </row>
    <row r="1301" customFormat="false" ht="15" hidden="false" customHeight="false" outlineLevel="0" collapsed="false">
      <c r="A1301" s="17" t="n">
        <v>89075</v>
      </c>
      <c r="B1301" s="17" t="s">
        <v>8376</v>
      </c>
      <c r="C1301" s="23" t="n">
        <f aca="false">VLOOKUP(Tabla2[[#This Row],[Codigo]],Tabla1[[Codigo]:[Mejor Precio Neto]],4,0)</f>
        <v>977.85625</v>
      </c>
      <c r="D1301" s="24" t="str">
        <f aca="false">VLOOKUP(Tabla2[[#This Row],[Codigo]],Tabla1[[Codigo]:[Tipo]],6,0)</f>
        <v>A</v>
      </c>
      <c r="E1301" s="25" t="n">
        <f aca="false">IFERROR(Tabla2[[#This Row],[Precio de Cliente neto]]/(1+Tabla2[[#This Row],[Variacion]]),"-")</f>
        <v>931.29162</v>
      </c>
      <c r="F1301" s="26" t="n">
        <v>0.0500000526150981</v>
      </c>
    </row>
    <row r="1302" customFormat="false" ht="15" hidden="false" customHeight="false" outlineLevel="0" collapsed="false">
      <c r="A1302" s="17" t="n">
        <v>89076</v>
      </c>
      <c r="B1302" s="17" t="s">
        <v>8377</v>
      </c>
      <c r="C1302" s="23" t="n">
        <f aca="false">VLOOKUP(Tabla2[[#This Row],[Codigo]],Tabla1[[Codigo]:[Mejor Precio Neto]],4,0)</f>
        <v>977.85625</v>
      </c>
      <c r="D1302" s="24" t="str">
        <f aca="false">VLOOKUP(Tabla2[[#This Row],[Codigo]],Tabla1[[Codigo]:[Tipo]],6,0)</f>
        <v>A</v>
      </c>
      <c r="E1302" s="25" t="n">
        <f aca="false">IFERROR(Tabla2[[#This Row],[Precio de Cliente neto]]/(1+Tabla2[[#This Row],[Variacion]]),"-")</f>
        <v>931.29162</v>
      </c>
      <c r="F1302" s="26" t="n">
        <v>0.0500000526150981</v>
      </c>
    </row>
    <row r="1303" customFormat="false" ht="15" hidden="false" customHeight="false" outlineLevel="0" collapsed="false">
      <c r="A1303" s="17" t="n">
        <v>89077</v>
      </c>
      <c r="B1303" s="17" t="s">
        <v>8378</v>
      </c>
      <c r="C1303" s="23" t="n">
        <f aca="false">VLOOKUP(Tabla2[[#This Row],[Codigo]],Tabla1[[Codigo]:[Mejor Precio Neto]],4,0)</f>
        <v>977.85625</v>
      </c>
      <c r="D1303" s="24" t="str">
        <f aca="false">VLOOKUP(Tabla2[[#This Row],[Codigo]],Tabla1[[Codigo]:[Tipo]],6,0)</f>
        <v>A</v>
      </c>
      <c r="E1303" s="25" t="n">
        <f aca="false">IFERROR(Tabla2[[#This Row],[Precio de Cliente neto]]/(1+Tabla2[[#This Row],[Variacion]]),"-")</f>
        <v>931.29162</v>
      </c>
      <c r="F1303" s="26" t="n">
        <v>0.0500000526150981</v>
      </c>
    </row>
    <row r="1304" customFormat="false" ht="15" hidden="false" customHeight="false" outlineLevel="0" collapsed="false">
      <c r="A1304" s="17" t="n">
        <v>89078</v>
      </c>
      <c r="B1304" s="17" t="s">
        <v>8379</v>
      </c>
      <c r="C1304" s="23" t="n">
        <f aca="false">VLOOKUP(Tabla2[[#This Row],[Codigo]],Tabla1[[Codigo]:[Mejor Precio Neto]],4,0)</f>
        <v>977.85625</v>
      </c>
      <c r="D1304" s="24" t="str">
        <f aca="false">VLOOKUP(Tabla2[[#This Row],[Codigo]],Tabla1[[Codigo]:[Tipo]],6,0)</f>
        <v>A</v>
      </c>
      <c r="E1304" s="25" t="n">
        <f aca="false">IFERROR(Tabla2[[#This Row],[Precio de Cliente neto]]/(1+Tabla2[[#This Row],[Variacion]]),"-")</f>
        <v>931.29162</v>
      </c>
      <c r="F1304" s="26" t="n">
        <v>0.0500000526150981</v>
      </c>
    </row>
    <row r="1305" customFormat="false" ht="15" hidden="false" customHeight="false" outlineLevel="0" collapsed="false">
      <c r="A1305" s="17" t="n">
        <v>89020</v>
      </c>
      <c r="B1305" s="17" t="s">
        <v>8321</v>
      </c>
      <c r="C1305" s="23" t="n">
        <f aca="false">VLOOKUP(Tabla2[[#This Row],[Codigo]],Tabla1[[Codigo]:[Mejor Precio Neto]],4,0)</f>
        <v>980.81095</v>
      </c>
      <c r="D1305" s="24" t="str">
        <f aca="false">VLOOKUP(Tabla2[[#This Row],[Codigo]],Tabla1[[Codigo]:[Tipo]],6,0)</f>
        <v>A</v>
      </c>
      <c r="E1305" s="25" t="n">
        <f aca="false">IFERROR(Tabla2[[#This Row],[Precio de Cliente neto]]/(1+Tabla2[[#This Row],[Variacion]]),"-")</f>
        <v>934.10562</v>
      </c>
      <c r="F1305" s="26" t="n">
        <v>0.0500000524565949</v>
      </c>
    </row>
    <row r="1306" customFormat="false" ht="15" hidden="false" customHeight="false" outlineLevel="0" collapsed="false">
      <c r="A1306" s="17" t="n">
        <v>8552</v>
      </c>
      <c r="B1306" s="17" t="s">
        <v>2664</v>
      </c>
      <c r="C1306" s="23" t="n">
        <f aca="false">VLOOKUP(Tabla2[[#This Row],[Codigo]],Tabla1[[Codigo]:[Mejor Precio Neto]],4,0)</f>
        <v>644.03577</v>
      </c>
      <c r="D1306" s="24" t="str">
        <f aca="false">VLOOKUP(Tabla2[[#This Row],[Codigo]],Tabla1[[Codigo]:[Tipo]],6,0)</f>
        <v>A</v>
      </c>
      <c r="E1306" s="25" t="n">
        <f aca="false">IFERROR(Tabla2[[#This Row],[Precio de Cliente neto]]/(1+Tabla2[[#This Row],[Variacion]]),"-")</f>
        <v>613.36737</v>
      </c>
      <c r="F1306" s="26" t="n">
        <v>0.0500000513558456</v>
      </c>
    </row>
    <row r="1307" customFormat="false" ht="15" hidden="false" customHeight="false" outlineLevel="0" collapsed="false">
      <c r="A1307" s="17" t="n">
        <v>8651</v>
      </c>
      <c r="B1307" s="17" t="s">
        <v>2756</v>
      </c>
      <c r="C1307" s="23" t="n">
        <f aca="false">VLOOKUP(Tabla2[[#This Row],[Codigo]],Tabla1[[Codigo]:[Mejor Precio Neto]],4,0)</f>
        <v>955.49468</v>
      </c>
      <c r="D1307" s="24" t="str">
        <f aca="false">VLOOKUP(Tabla2[[#This Row],[Codigo]],Tabla1[[Codigo]:[Tipo]],6,0)</f>
        <v>A</v>
      </c>
      <c r="E1307" s="25" t="n">
        <f aca="false">IFERROR(Tabla2[[#This Row],[Precio de Cliente neto]]/(1+Tabla2[[#This Row],[Variacion]]),"-")</f>
        <v>909.99489</v>
      </c>
      <c r="F1307" s="26" t="n">
        <v>0.0500000500002809</v>
      </c>
    </row>
    <row r="1308" customFormat="false" ht="15" hidden="false" customHeight="false" outlineLevel="0" collapsed="false">
      <c r="A1308" s="17" t="n">
        <v>3702</v>
      </c>
      <c r="B1308" s="17" t="s">
        <v>1301</v>
      </c>
      <c r="C1308" s="23" t="n">
        <f aca="false">VLOOKUP(Tabla2[[#This Row],[Codigo]],Tabla1[[Codigo]:[Mejor Precio Neto]],4,0)</f>
        <v>518.30681</v>
      </c>
      <c r="D1308" s="24" t="str">
        <f aca="false">VLOOKUP(Tabla2[[#This Row],[Codigo]],Tabla1[[Codigo]:[Tipo]],6,0)</f>
        <v>A</v>
      </c>
      <c r="E1308" s="25" t="n">
        <f aca="false">IFERROR(Tabla2[[#This Row],[Precio de Cliente neto]]/(1+Tabla2[[#This Row],[Variacion]]),"-")</f>
        <v>493.62551</v>
      </c>
      <c r="F1308" s="26" t="n">
        <v>0.0500000496327673</v>
      </c>
    </row>
    <row r="1309" customFormat="false" ht="15" hidden="false" customHeight="false" outlineLevel="0" collapsed="false">
      <c r="A1309" s="17" t="n">
        <v>5541</v>
      </c>
      <c r="B1309" s="17" t="s">
        <v>1600</v>
      </c>
      <c r="C1309" s="23" t="n">
        <f aca="false">VLOOKUP(Tabla2[[#This Row],[Codigo]],Tabla1[[Codigo]:[Mejor Precio Neto]],4,0)</f>
        <v>2453.2998</v>
      </c>
      <c r="D1309" s="24" t="str">
        <f aca="false">VLOOKUP(Tabla2[[#This Row],[Codigo]],Tabla1[[Codigo]:[Tipo]],6,0)</f>
        <v>A</v>
      </c>
      <c r="E1309" s="25" t="n">
        <f aca="false">IFERROR(Tabla2[[#This Row],[Precio de Cliente neto]]/(1+Tabla2[[#This Row],[Variacion]]),"-")</f>
        <v>2336.47589</v>
      </c>
      <c r="F1309" s="26" t="n">
        <v>0.0500000494334225</v>
      </c>
    </row>
    <row r="1310" customFormat="false" ht="15" hidden="false" customHeight="false" outlineLevel="0" collapsed="false">
      <c r="A1310" s="17" t="n">
        <v>3313</v>
      </c>
      <c r="B1310" s="17" t="s">
        <v>1124</v>
      </c>
      <c r="C1310" s="23" t="n">
        <f aca="false">VLOOKUP(Tabla2[[#This Row],[Codigo]],Tabla1[[Codigo]:[Mejor Precio Neto]],4,0)</f>
        <v>594.91873</v>
      </c>
      <c r="D1310" s="24" t="str">
        <f aca="false">VLOOKUP(Tabla2[[#This Row],[Codigo]],Tabla1[[Codigo]:[Tipo]],6,0)</f>
        <v>A</v>
      </c>
      <c r="E1310" s="25" t="n">
        <f aca="false">IFERROR(Tabla2[[#This Row],[Precio de Cliente neto]]/(1+Tabla2[[#This Row],[Variacion]]),"-")</f>
        <v>566.58924</v>
      </c>
      <c r="F1310" s="26" t="n">
        <v>0.0500000494185171</v>
      </c>
    </row>
    <row r="1311" customFormat="false" ht="15" hidden="false" customHeight="false" outlineLevel="0" collapsed="false">
      <c r="A1311" s="17" t="n">
        <v>3722</v>
      </c>
      <c r="B1311" s="17" t="s">
        <v>1315</v>
      </c>
      <c r="C1311" s="23" t="n">
        <f aca="false">VLOOKUP(Tabla2[[#This Row],[Codigo]],Tabla1[[Codigo]:[Mejor Precio Neto]],4,0)</f>
        <v>532.92596</v>
      </c>
      <c r="D1311" s="24" t="str">
        <f aca="false">VLOOKUP(Tabla2[[#This Row],[Codigo]],Tabla1[[Codigo]:[Tipo]],6,0)</f>
        <v>A</v>
      </c>
      <c r="E1311" s="25" t="n">
        <f aca="false">IFERROR(Tabla2[[#This Row],[Precio de Cliente neto]]/(1+Tabla2[[#This Row],[Variacion]]),"-")</f>
        <v>507.54851</v>
      </c>
      <c r="F1311" s="26" t="n">
        <v>0.0500000482712482</v>
      </c>
    </row>
    <row r="1312" customFormat="false" ht="15" hidden="false" customHeight="false" outlineLevel="0" collapsed="false">
      <c r="A1312" s="17" t="n">
        <v>6497</v>
      </c>
      <c r="B1312" s="17" t="s">
        <v>1853</v>
      </c>
      <c r="C1312" s="23" t="n">
        <f aca="false">VLOOKUP(Tabla2[[#This Row],[Codigo]],Tabla1[[Codigo]:[Mejor Precio Neto]],4,0)</f>
        <v>943.92144</v>
      </c>
      <c r="D1312" s="24" t="str">
        <f aca="false">VLOOKUP(Tabla2[[#This Row],[Codigo]],Tabla1[[Codigo]:[Tipo]],6,0)</f>
        <v>A</v>
      </c>
      <c r="E1312" s="25" t="n">
        <f aca="false">IFERROR(Tabla2[[#This Row],[Precio de Cliente neto]]/(1+Tabla2[[#This Row],[Variacion]]),"-")</f>
        <v>898.97276</v>
      </c>
      <c r="F1312" s="26" t="n">
        <v>0.0500000467199919</v>
      </c>
    </row>
    <row r="1313" customFormat="false" ht="15" hidden="false" customHeight="false" outlineLevel="0" collapsed="false">
      <c r="A1313" s="17" t="n">
        <v>3208</v>
      </c>
      <c r="B1313" s="17" t="s">
        <v>1090</v>
      </c>
      <c r="C1313" s="23" t="n">
        <f aca="false">VLOOKUP(Tabla2[[#This Row],[Codigo]],Tabla1[[Codigo]:[Mejor Precio Neto]],4,0)</f>
        <v>1044.10481</v>
      </c>
      <c r="D1313" s="24" t="str">
        <f aca="false">VLOOKUP(Tabla2[[#This Row],[Codigo]],Tabla1[[Codigo]:[Tipo]],6,0)</f>
        <v>A</v>
      </c>
      <c r="E1313" s="25" t="n">
        <f aca="false">IFERROR(Tabla2[[#This Row],[Precio de Cliente neto]]/(1+Tabla2[[#This Row],[Variacion]]),"-")</f>
        <v>994.38549</v>
      </c>
      <c r="F1313" s="26" t="n">
        <v>0.0500000457569025</v>
      </c>
    </row>
    <row r="1314" customFormat="false" ht="15" hidden="false" customHeight="false" outlineLevel="0" collapsed="false">
      <c r="A1314" s="17" t="n">
        <v>5611</v>
      </c>
      <c r="B1314" s="17" t="s">
        <v>1644</v>
      </c>
      <c r="C1314" s="23" t="n">
        <f aca="false">VLOOKUP(Tabla2[[#This Row],[Codigo]],Tabla1[[Codigo]:[Mejor Precio Neto]],4,0)</f>
        <v>2185.5309</v>
      </c>
      <c r="D1314" s="24" t="str">
        <f aca="false">VLOOKUP(Tabla2[[#This Row],[Codigo]],Tabla1[[Codigo]:[Tipo]],6,0)</f>
        <v>A</v>
      </c>
      <c r="E1314" s="25" t="n">
        <f aca="false">IFERROR(Tabla2[[#This Row],[Precio de Cliente neto]]/(1+Tabla2[[#This Row],[Variacion]]),"-")</f>
        <v>2081.45791</v>
      </c>
      <c r="F1314" s="26" t="n">
        <v>0.05000004540087</v>
      </c>
    </row>
    <row r="1315" customFormat="false" ht="15" hidden="false" customHeight="false" outlineLevel="0" collapsed="false">
      <c r="A1315" s="17" t="n">
        <v>89111</v>
      </c>
      <c r="B1315" s="17" t="s">
        <v>8411</v>
      </c>
      <c r="C1315" s="23" t="n">
        <f aca="false">VLOOKUP(Tabla2[[#This Row],[Codigo]],Tabla1[[Codigo]:[Mejor Precio Neto]],4,0)</f>
        <v>1755.61071</v>
      </c>
      <c r="D1315" s="24" t="str">
        <f aca="false">VLOOKUP(Tabla2[[#This Row],[Codigo]],Tabla1[[Codigo]:[Tipo]],6,0)</f>
        <v>A</v>
      </c>
      <c r="E1315" s="25" t="n">
        <f aca="false">IFERROR(Tabla2[[#This Row],[Precio de Cliente neto]]/(1+Tabla2[[#This Row],[Variacion]]),"-")</f>
        <v>1672.01013</v>
      </c>
      <c r="F1315" s="26" t="n">
        <v>0.0500000439590638</v>
      </c>
    </row>
    <row r="1316" customFormat="false" ht="15" hidden="false" customHeight="false" outlineLevel="0" collapsed="false">
      <c r="A1316" s="17" t="n">
        <v>240</v>
      </c>
      <c r="B1316" s="17" t="s">
        <v>108</v>
      </c>
      <c r="C1316" s="23" t="n">
        <f aca="false">VLOOKUP(Tabla2[[#This Row],[Codigo]],Tabla1[[Codigo]:[Mejor Precio Neto]],4,0)</f>
        <v>860.39324</v>
      </c>
      <c r="D1316" s="24" t="str">
        <f aca="false">VLOOKUP(Tabla2[[#This Row],[Codigo]],Tabla1[[Codigo]:[Tipo]],6,0)</f>
        <v>A</v>
      </c>
      <c r="E1316" s="25" t="n">
        <f aca="false">IFERROR(Tabla2[[#This Row],[Precio de Cliente neto]]/(1+Tabla2[[#This Row],[Variacion]]),"-")</f>
        <v>819.4221</v>
      </c>
      <c r="F1316" s="26" t="n">
        <v>0.0500000427130289</v>
      </c>
    </row>
    <row r="1317" customFormat="false" ht="15" hidden="false" customHeight="false" outlineLevel="0" collapsed="false">
      <c r="A1317" s="17" t="n">
        <v>3189</v>
      </c>
      <c r="B1317" s="17" t="s">
        <v>1071</v>
      </c>
      <c r="C1317" s="23" t="n">
        <f aca="false">VLOOKUP(Tabla2[[#This Row],[Codigo]],Tabla1[[Codigo]:[Mejor Precio Neto]],4,0)</f>
        <v>2830.41808</v>
      </c>
      <c r="D1317" s="24" t="str">
        <f aca="false">VLOOKUP(Tabla2[[#This Row],[Codigo]],Tabla1[[Codigo]:[Tipo]],6,0)</f>
        <v>A</v>
      </c>
      <c r="E1317" s="25" t="n">
        <f aca="false">IFERROR(Tabla2[[#This Row],[Precio de Cliente neto]]/(1+Tabla2[[#This Row],[Variacion]]),"-")</f>
        <v>2695.63616</v>
      </c>
      <c r="F1317" s="26" t="n">
        <v>0.0500000415486339</v>
      </c>
    </row>
    <row r="1318" customFormat="false" ht="15" hidden="false" customHeight="false" outlineLevel="0" collapsed="false">
      <c r="A1318" s="17" t="n">
        <v>7126</v>
      </c>
      <c r="B1318" s="17" t="s">
        <v>2072</v>
      </c>
      <c r="C1318" s="23" t="n">
        <f aca="false">VLOOKUP(Tabla2[[#This Row],[Codigo]],Tabla1[[Codigo]:[Mejor Precio Neto]],4,0)</f>
        <v>1180.45767</v>
      </c>
      <c r="D1318" s="24" t="str">
        <f aca="false">VLOOKUP(Tabla2[[#This Row],[Codigo]],Tabla1[[Codigo]:[Tipo]],6,0)</f>
        <v>A</v>
      </c>
      <c r="E1318" s="25" t="n">
        <f aca="false">IFERROR(Tabla2[[#This Row],[Precio de Cliente neto]]/(1+Tabla2[[#This Row],[Variacion]]),"-")</f>
        <v>1124.24536</v>
      </c>
      <c r="F1318" s="26" t="n">
        <v>0.0500000373583929</v>
      </c>
    </row>
    <row r="1319" customFormat="false" ht="15" hidden="false" customHeight="false" outlineLevel="0" collapsed="false">
      <c r="A1319" s="17" t="n">
        <v>8532</v>
      </c>
      <c r="B1319" s="17" t="s">
        <v>2644</v>
      </c>
      <c r="C1319" s="23" t="n">
        <f aca="false">VLOOKUP(Tabla2[[#This Row],[Codigo]],Tabla1[[Codigo]:[Mejor Precio Neto]],4,0)</f>
        <v>98.54138</v>
      </c>
      <c r="D1319" s="24" t="str">
        <f aca="false">VLOOKUP(Tabla2[[#This Row],[Codigo]],Tabla1[[Codigo]:[Tipo]],6,0)</f>
        <v>A</v>
      </c>
      <c r="E1319" s="25" t="n">
        <f aca="false">IFERROR(Tabla2[[#This Row],[Precio de Cliente neto]]/(1+Tabla2[[#This Row],[Variacion]]),"-")</f>
        <v>93.84893</v>
      </c>
      <c r="F1319" s="26" t="n">
        <v>0.0500000372939788</v>
      </c>
    </row>
    <row r="1320" customFormat="false" ht="15" hidden="false" customHeight="false" outlineLevel="0" collapsed="false">
      <c r="A1320" s="17" t="n">
        <v>8572</v>
      </c>
      <c r="B1320" s="17" t="s">
        <v>2684</v>
      </c>
      <c r="C1320" s="23" t="n">
        <f aca="false">VLOOKUP(Tabla2[[#This Row],[Codigo]],Tabla1[[Codigo]:[Mejor Precio Neto]],4,0)</f>
        <v>98.54138</v>
      </c>
      <c r="D1320" s="24" t="str">
        <f aca="false">VLOOKUP(Tabla2[[#This Row],[Codigo]],Tabla1[[Codigo]:[Tipo]],6,0)</f>
        <v>A</v>
      </c>
      <c r="E1320" s="25" t="n">
        <f aca="false">IFERROR(Tabla2[[#This Row],[Precio de Cliente neto]]/(1+Tabla2[[#This Row],[Variacion]]),"-")</f>
        <v>93.84893</v>
      </c>
      <c r="F1320" s="26" t="n">
        <v>0.0500000372939788</v>
      </c>
    </row>
    <row r="1321" customFormat="false" ht="15" hidden="false" customHeight="false" outlineLevel="0" collapsed="false">
      <c r="A1321" s="17" t="n">
        <v>8631</v>
      </c>
      <c r="B1321" s="17" t="s">
        <v>2742</v>
      </c>
      <c r="C1321" s="23" t="n">
        <f aca="false">VLOOKUP(Tabla2[[#This Row],[Codigo]],Tabla1[[Codigo]:[Mejor Precio Neto]],4,0)</f>
        <v>98.54138</v>
      </c>
      <c r="D1321" s="24" t="str">
        <f aca="false">VLOOKUP(Tabla2[[#This Row],[Codigo]],Tabla1[[Codigo]:[Tipo]],6,0)</f>
        <v>A</v>
      </c>
      <c r="E1321" s="25" t="n">
        <f aca="false">IFERROR(Tabla2[[#This Row],[Precio de Cliente neto]]/(1+Tabla2[[#This Row],[Variacion]]),"-")</f>
        <v>93.84893</v>
      </c>
      <c r="F1321" s="26" t="n">
        <v>0.0500000372939788</v>
      </c>
    </row>
    <row r="1322" customFormat="false" ht="15" hidden="false" customHeight="false" outlineLevel="0" collapsed="false">
      <c r="A1322" s="17" t="n">
        <v>8717</v>
      </c>
      <c r="B1322" s="17" t="s">
        <v>2791</v>
      </c>
      <c r="C1322" s="23" t="n">
        <f aca="false">VLOOKUP(Tabla2[[#This Row],[Codigo]],Tabla1[[Codigo]:[Mejor Precio Neto]],4,0)</f>
        <v>3478.51147</v>
      </c>
      <c r="D1322" s="24" t="str">
        <f aca="false">VLOOKUP(Tabla2[[#This Row],[Codigo]],Tabla1[[Codigo]:[Tipo]],6,0)</f>
        <v>A</v>
      </c>
      <c r="E1322" s="25" t="n">
        <f aca="false">IFERROR(Tabla2[[#This Row],[Precio de Cliente neto]]/(1+Tabla2[[#This Row],[Variacion]]),"-")</f>
        <v>3312.86795</v>
      </c>
      <c r="F1322" s="26" t="n">
        <v>0.0500000369770248</v>
      </c>
    </row>
    <row r="1323" customFormat="false" ht="15" hidden="false" customHeight="false" outlineLevel="0" collapsed="false">
      <c r="A1323" s="17" t="n">
        <v>88512</v>
      </c>
      <c r="B1323" s="17" t="s">
        <v>8144</v>
      </c>
      <c r="C1323" s="23" t="n">
        <f aca="false">VLOOKUP(Tabla2[[#This Row],[Codigo]],Tabla1[[Codigo]:[Mejor Precio Neto]],4,0)</f>
        <v>201.43249</v>
      </c>
      <c r="D1323" s="24" t="str">
        <f aca="false">VLOOKUP(Tabla2[[#This Row],[Codigo]],Tabla1[[Codigo]:[Tipo]],6,0)</f>
        <v>A</v>
      </c>
      <c r="E1323" s="25" t="n">
        <f aca="false">IFERROR(Tabla2[[#This Row],[Precio de Cliente neto]]/(1+Tabla2[[#This Row],[Variacion]]),"-")</f>
        <v>191.84046</v>
      </c>
      <c r="F1323" s="26" t="n">
        <v>0.050000036488653</v>
      </c>
    </row>
    <row r="1324" customFormat="false" ht="15" hidden="false" customHeight="false" outlineLevel="0" collapsed="false">
      <c r="A1324" s="17" t="n">
        <v>89036</v>
      </c>
      <c r="B1324" s="17" t="s">
        <v>8337</v>
      </c>
      <c r="C1324" s="23" t="n">
        <f aca="false">VLOOKUP(Tabla2[[#This Row],[Codigo]],Tabla1[[Codigo]:[Mejor Precio Neto]],4,0)</f>
        <v>920.28552</v>
      </c>
      <c r="D1324" s="24" t="str">
        <f aca="false">VLOOKUP(Tabla2[[#This Row],[Codigo]],Tabla1[[Codigo]:[Tipo]],6,0)</f>
        <v>A</v>
      </c>
      <c r="E1324" s="25" t="n">
        <f aca="false">IFERROR(Tabla2[[#This Row],[Precio de Cliente neto]]/(1+Tabla2[[#This Row],[Variacion]]),"-")</f>
        <v>876.46237</v>
      </c>
      <c r="F1324" s="26" t="n">
        <v>0.0500000359399344</v>
      </c>
    </row>
    <row r="1325" customFormat="false" ht="15" hidden="false" customHeight="false" outlineLevel="0" collapsed="false">
      <c r="A1325" s="17" t="n">
        <v>3362</v>
      </c>
      <c r="B1325" s="17" t="s">
        <v>1139</v>
      </c>
      <c r="C1325" s="23" t="n">
        <f aca="false">VLOOKUP(Tabla2[[#This Row],[Codigo]],Tabla1[[Codigo]:[Mejor Precio Neto]],4,0)</f>
        <v>1995.69125</v>
      </c>
      <c r="D1325" s="24" t="str">
        <f aca="false">VLOOKUP(Tabla2[[#This Row],[Codigo]],Tabla1[[Codigo]:[Tipo]],6,0)</f>
        <v>A</v>
      </c>
      <c r="E1325" s="25" t="n">
        <f aca="false">IFERROR(Tabla2[[#This Row],[Precio de Cliente neto]]/(1+Tabla2[[#This Row],[Variacion]]),"-")</f>
        <v>1900.65827</v>
      </c>
      <c r="F1325" s="26" t="n">
        <v>0.0500000349878782</v>
      </c>
    </row>
    <row r="1326" customFormat="false" ht="15" hidden="false" customHeight="false" outlineLevel="0" collapsed="false">
      <c r="A1326" s="17" t="n">
        <v>89148</v>
      </c>
      <c r="B1326" s="17" t="s">
        <v>8442</v>
      </c>
      <c r="C1326" s="23" t="n">
        <f aca="false">VLOOKUP(Tabla2[[#This Row],[Codigo]],Tabla1[[Codigo]:[Mejor Precio Neto]],4,0)</f>
        <v>5566.53216</v>
      </c>
      <c r="D1326" s="24" t="str">
        <f aca="false">VLOOKUP(Tabla2[[#This Row],[Codigo]],Tabla1[[Codigo]:[Tipo]],6,0)</f>
        <v>A</v>
      </c>
      <c r="E1326" s="25" t="n">
        <f aca="false">IFERROR(Tabla2[[#This Row],[Precio de Cliente neto]]/(1+Tabla2[[#This Row],[Variacion]]),"-")</f>
        <v>5301.45903</v>
      </c>
      <c r="F1326" s="26" t="n">
        <v>0.0500000336699764</v>
      </c>
    </row>
    <row r="1327" customFormat="false" ht="15" hidden="false" customHeight="false" outlineLevel="0" collapsed="false">
      <c r="A1327" s="17" t="n">
        <v>89177</v>
      </c>
      <c r="B1327" s="17" t="s">
        <v>8460</v>
      </c>
      <c r="C1327" s="23" t="n">
        <f aca="false">VLOOKUP(Tabla2[[#This Row],[Codigo]],Tabla1[[Codigo]:[Mejor Precio Neto]],4,0)</f>
        <v>1320.91764</v>
      </c>
      <c r="D1327" s="24" t="str">
        <f aca="false">VLOOKUP(Tabla2[[#This Row],[Codigo]],Tabla1[[Codigo]:[Tipo]],6,0)</f>
        <v>A</v>
      </c>
      <c r="E1327" s="25" t="n">
        <f aca="false">IFERROR(Tabla2[[#This Row],[Precio de Cliente neto]]/(1+Tabla2[[#This Row],[Variacion]]),"-")</f>
        <v>1258.01676</v>
      </c>
      <c r="F1327" s="26" t="n">
        <v>0.0500000333858828</v>
      </c>
    </row>
    <row r="1328" customFormat="false" ht="15" hidden="false" customHeight="false" outlineLevel="0" collapsed="false">
      <c r="A1328" s="17" t="n">
        <v>7129</v>
      </c>
      <c r="B1328" s="17" t="s">
        <v>2075</v>
      </c>
      <c r="C1328" s="23" t="n">
        <f aca="false">VLOOKUP(Tabla2[[#This Row],[Codigo]],Tabla1[[Codigo]:[Mejor Precio Neto]],4,0)</f>
        <v>336.15792</v>
      </c>
      <c r="D1328" s="24" t="str">
        <f aca="false">VLOOKUP(Tabla2[[#This Row],[Codigo]],Tabla1[[Codigo]:[Tipo]],6,0)</f>
        <v>A</v>
      </c>
      <c r="E1328" s="25" t="n">
        <f aca="false">IFERROR(Tabla2[[#This Row],[Precio de Cliente neto]]/(1+Tabla2[[#This Row],[Variacion]]),"-")</f>
        <v>320.15039</v>
      </c>
      <c r="F1328" s="26" t="n">
        <v>0.0500000327970862</v>
      </c>
    </row>
    <row r="1329" customFormat="false" ht="15" hidden="false" customHeight="false" outlineLevel="0" collapsed="false">
      <c r="A1329" s="17" t="n">
        <v>7137</v>
      </c>
      <c r="B1329" s="17" t="s">
        <v>2083</v>
      </c>
      <c r="C1329" s="23" t="n">
        <f aca="false">VLOOKUP(Tabla2[[#This Row],[Codigo]],Tabla1[[Codigo]:[Mejor Precio Neto]],4,0)</f>
        <v>336.15792</v>
      </c>
      <c r="D1329" s="24" t="str">
        <f aca="false">VLOOKUP(Tabla2[[#This Row],[Codigo]],Tabla1[[Codigo]:[Tipo]],6,0)</f>
        <v>A</v>
      </c>
      <c r="E1329" s="25" t="n">
        <f aca="false">IFERROR(Tabla2[[#This Row],[Precio de Cliente neto]]/(1+Tabla2[[#This Row],[Variacion]]),"-")</f>
        <v>320.15039</v>
      </c>
      <c r="F1329" s="26" t="n">
        <v>0.0500000327970862</v>
      </c>
    </row>
    <row r="1330" customFormat="false" ht="15" hidden="false" customHeight="false" outlineLevel="0" collapsed="false">
      <c r="A1330" s="17" t="n">
        <v>8634</v>
      </c>
      <c r="B1330" s="17" t="s">
        <v>2745</v>
      </c>
      <c r="C1330" s="23" t="n">
        <f aca="false">VLOOKUP(Tabla2[[#This Row],[Codigo]],Tabla1[[Codigo]:[Mejor Precio Neto]],4,0)</f>
        <v>784.94717</v>
      </c>
      <c r="D1330" s="24" t="str">
        <f aca="false">VLOOKUP(Tabla2[[#This Row],[Codigo]],Tabla1[[Codigo]:[Tipo]],6,0)</f>
        <v>A</v>
      </c>
      <c r="E1330" s="25" t="n">
        <f aca="false">IFERROR(Tabla2[[#This Row],[Precio de Cliente neto]]/(1+Tabla2[[#This Row],[Variacion]]),"-")</f>
        <v>747.56871</v>
      </c>
      <c r="F1330" s="26" t="n">
        <v>0.0500000327729073</v>
      </c>
    </row>
    <row r="1331" customFormat="false" ht="15" hidden="false" customHeight="false" outlineLevel="0" collapsed="false">
      <c r="A1331" s="17" t="n">
        <v>3188</v>
      </c>
      <c r="B1331" s="17" t="s">
        <v>1070</v>
      </c>
      <c r="C1331" s="23" t="n">
        <f aca="false">VLOOKUP(Tabla2[[#This Row],[Codigo]],Tabla1[[Codigo]:[Mejor Precio Neto]],4,0)</f>
        <v>2070.19533</v>
      </c>
      <c r="D1331" s="24" t="str">
        <f aca="false">VLOOKUP(Tabla2[[#This Row],[Codigo]],Tabla1[[Codigo]:[Tipo]],6,0)</f>
        <v>A</v>
      </c>
      <c r="E1331" s="25" t="n">
        <f aca="false">IFERROR(Tabla2[[#This Row],[Precio de Cliente neto]]/(1+Tabla2[[#This Row],[Variacion]]),"-")</f>
        <v>1971.61454</v>
      </c>
      <c r="F1331" s="26" t="n">
        <v>0.0500000319535074</v>
      </c>
    </row>
    <row r="1332" customFormat="false" ht="15" hidden="false" customHeight="false" outlineLevel="0" collapsed="false">
      <c r="A1332" s="17" t="n">
        <v>8707</v>
      </c>
      <c r="B1332" s="17" t="s">
        <v>2781</v>
      </c>
      <c r="C1332" s="23" t="n">
        <f aca="false">VLOOKUP(Tabla2[[#This Row],[Codigo]],Tabla1[[Codigo]:[Mejor Precio Neto]],4,0)</f>
        <v>1930.72488</v>
      </c>
      <c r="D1332" s="24" t="str">
        <f aca="false">VLOOKUP(Tabla2[[#This Row],[Codigo]],Tabla1[[Codigo]:[Tipo]],6,0)</f>
        <v>A</v>
      </c>
      <c r="E1332" s="25" t="n">
        <f aca="false">IFERROR(Tabla2[[#This Row],[Precio de Cliente neto]]/(1+Tabla2[[#This Row],[Variacion]]),"-")</f>
        <v>1838.78555</v>
      </c>
      <c r="F1332" s="26" t="n">
        <v>0.0500000285514535</v>
      </c>
    </row>
    <row r="1333" customFormat="false" ht="15" hidden="false" customHeight="false" outlineLevel="0" collapsed="false">
      <c r="A1333" s="17" t="n">
        <v>1126</v>
      </c>
      <c r="B1333" s="17" t="s">
        <v>433</v>
      </c>
      <c r="C1333" s="23" t="n">
        <f aca="false">VLOOKUP(Tabla2[[#This Row],[Codigo]],Tabla1[[Codigo]:[Mejor Precio Neto]],4,0)</f>
        <v>389.73942</v>
      </c>
      <c r="D1333" s="24" t="str">
        <f aca="false">VLOOKUP(Tabla2[[#This Row],[Codigo]],Tabla1[[Codigo]:[Tipo]],6,0)</f>
        <v>A</v>
      </c>
      <c r="E1333" s="25" t="n">
        <f aca="false">IFERROR(Tabla2[[#This Row],[Precio de Cliente neto]]/(1+Tabla2[[#This Row],[Variacion]]),"-")</f>
        <v>371.18039</v>
      </c>
      <c r="F1333" s="26" t="n">
        <v>0.0500000282881323</v>
      </c>
    </row>
    <row r="1334" customFormat="false" ht="15" hidden="false" customHeight="false" outlineLevel="0" collapsed="false">
      <c r="A1334" s="17" t="n">
        <v>3320</v>
      </c>
      <c r="B1334" s="17" t="s">
        <v>1129</v>
      </c>
      <c r="C1334" s="23" t="n">
        <f aca="false">VLOOKUP(Tabla2[[#This Row],[Codigo]],Tabla1[[Codigo]:[Mejor Precio Neto]],4,0)</f>
        <v>914.20133</v>
      </c>
      <c r="D1334" s="24" t="str">
        <f aca="false">VLOOKUP(Tabla2[[#This Row],[Codigo]],Tabla1[[Codigo]:[Tipo]],6,0)</f>
        <v>A</v>
      </c>
      <c r="E1334" s="25" t="n">
        <f aca="false">IFERROR(Tabla2[[#This Row],[Precio de Cliente neto]]/(1+Tabla2[[#This Row],[Variacion]]),"-")</f>
        <v>870.66791</v>
      </c>
      <c r="F1334" s="26" t="n">
        <v>0.0500000281393165</v>
      </c>
    </row>
    <row r="1335" customFormat="false" ht="15" hidden="false" customHeight="false" outlineLevel="0" collapsed="false">
      <c r="A1335" s="17" t="n">
        <v>89023</v>
      </c>
      <c r="B1335" s="17" t="s">
        <v>8324</v>
      </c>
      <c r="C1335" s="23" t="n">
        <f aca="false">VLOOKUP(Tabla2[[#This Row],[Codigo]],Tabla1[[Codigo]:[Mejor Precio Neto]],4,0)</f>
        <v>404.90394</v>
      </c>
      <c r="D1335" s="24" t="str">
        <f aca="false">VLOOKUP(Tabla2[[#This Row],[Codigo]],Tabla1[[Codigo]:[Tipo]],6,0)</f>
        <v>A</v>
      </c>
      <c r="E1335" s="25" t="n">
        <f aca="false">IFERROR(Tabla2[[#This Row],[Precio de Cliente neto]]/(1+Tabla2[[#This Row],[Variacion]]),"-")</f>
        <v>385.62279</v>
      </c>
      <c r="F1335" s="26" t="n">
        <v>0.0500000272286814</v>
      </c>
    </row>
    <row r="1336" customFormat="false" ht="15" hidden="false" customHeight="false" outlineLevel="0" collapsed="false">
      <c r="A1336" s="17" t="n">
        <v>89165</v>
      </c>
      <c r="B1336" s="17" t="s">
        <v>8448</v>
      </c>
      <c r="C1336" s="23" t="n">
        <f aca="false">VLOOKUP(Tabla2[[#This Row],[Codigo]],Tabla1[[Codigo]:[Mejor Precio Neto]],4,0)</f>
        <v>2784.1198</v>
      </c>
      <c r="D1336" s="24" t="str">
        <f aca="false">VLOOKUP(Tabla2[[#This Row],[Codigo]],Tabla1[[Codigo]:[Tipo]],6,0)</f>
        <v>A</v>
      </c>
      <c r="E1336" s="25" t="n">
        <f aca="false">IFERROR(Tabla2[[#This Row],[Precio de Cliente neto]]/(1+Tabla2[[#This Row],[Variacion]]),"-")</f>
        <v>2651.5426</v>
      </c>
      <c r="F1336" s="26" t="n">
        <v>0.0500000263997267</v>
      </c>
    </row>
    <row r="1337" customFormat="false" ht="15" hidden="false" customHeight="false" outlineLevel="0" collapsed="false">
      <c r="A1337" s="17" t="n">
        <v>3181</v>
      </c>
      <c r="B1337" s="17" t="s">
        <v>1063</v>
      </c>
      <c r="C1337" s="23" t="n">
        <f aca="false">VLOOKUP(Tabla2[[#This Row],[Codigo]],Tabla1[[Codigo]:[Mejor Precio Neto]],4,0)</f>
        <v>2509.66947</v>
      </c>
      <c r="D1337" s="24" t="str">
        <f aca="false">VLOOKUP(Tabla2[[#This Row],[Codigo]],Tabla1[[Codigo]:[Tipo]],6,0)</f>
        <v>A</v>
      </c>
      <c r="E1337" s="25" t="n">
        <f aca="false">IFERROR(Tabla2[[#This Row],[Precio de Cliente neto]]/(1+Tabla2[[#This Row],[Variacion]]),"-")</f>
        <v>2390.16134</v>
      </c>
      <c r="F1337" s="26" t="n">
        <v>0.0500000263580533</v>
      </c>
    </row>
    <row r="1338" customFormat="false" ht="15" hidden="false" customHeight="false" outlineLevel="0" collapsed="false">
      <c r="A1338" s="17" t="n">
        <v>2045</v>
      </c>
      <c r="B1338" s="17" t="s">
        <v>773</v>
      </c>
      <c r="C1338" s="23" t="n">
        <f aca="false">VLOOKUP(Tabla2[[#This Row],[Codigo]],Tabla1[[Codigo]:[Mejor Precio Neto]],4,0)</f>
        <v>421.8207</v>
      </c>
      <c r="D1338" s="24" t="str">
        <f aca="false">VLOOKUP(Tabla2[[#This Row],[Codigo]],Tabla1[[Codigo]:[Tipo]],6,0)</f>
        <v>A</v>
      </c>
      <c r="E1338" s="25" t="n">
        <f aca="false">IFERROR(Tabla2[[#This Row],[Precio de Cliente neto]]/(1+Tabla2[[#This Row],[Variacion]]),"-")</f>
        <v>401.73399</v>
      </c>
      <c r="F1338" s="26" t="n">
        <v>0.050000026136698</v>
      </c>
    </row>
    <row r="1339" customFormat="false" ht="15" hidden="false" customHeight="false" outlineLevel="0" collapsed="false">
      <c r="A1339" s="17" t="n">
        <v>1073</v>
      </c>
      <c r="B1339" s="17" t="s">
        <v>414</v>
      </c>
      <c r="C1339" s="23" t="n">
        <f aca="false">VLOOKUP(Tabla2[[#This Row],[Codigo]],Tabla1[[Codigo]:[Mejor Precio Neto]],4,0)</f>
        <v>286.95268</v>
      </c>
      <c r="D1339" s="24" t="str">
        <f aca="false">VLOOKUP(Tabla2[[#This Row],[Codigo]],Tabla1[[Codigo]:[Tipo]],6,0)</f>
        <v>A</v>
      </c>
      <c r="E1339" s="25" t="n">
        <f aca="false">IFERROR(Tabla2[[#This Row],[Precio de Cliente neto]]/(1+Tabla2[[#This Row],[Variacion]]),"-")</f>
        <v>273.28826</v>
      </c>
      <c r="F1339" s="26" t="n">
        <v>0.0500000256139799</v>
      </c>
    </row>
    <row r="1340" customFormat="false" ht="15" hidden="false" customHeight="false" outlineLevel="0" collapsed="false">
      <c r="A1340" s="17" t="n">
        <v>89144</v>
      </c>
      <c r="B1340" s="17" t="s">
        <v>8438</v>
      </c>
      <c r="C1340" s="23" t="n">
        <f aca="false">VLOOKUP(Tabla2[[#This Row],[Codigo]],Tabla1[[Codigo]:[Mejor Precio Neto]],4,0)</f>
        <v>2316.98789</v>
      </c>
      <c r="D1340" s="24" t="str">
        <f aca="false">VLOOKUP(Tabla2[[#This Row],[Codigo]],Tabla1[[Codigo]:[Tipo]],6,0)</f>
        <v>A</v>
      </c>
      <c r="E1340" s="25" t="n">
        <f aca="false">IFERROR(Tabla2[[#This Row],[Precio de Cliente neto]]/(1+Tabla2[[#This Row],[Variacion]]),"-")</f>
        <v>2206.65508</v>
      </c>
      <c r="F1340" s="26" t="n">
        <v>0.0500000253777768</v>
      </c>
    </row>
    <row r="1341" customFormat="false" ht="15" hidden="false" customHeight="false" outlineLevel="0" collapsed="false">
      <c r="A1341" s="17" t="n">
        <v>5531</v>
      </c>
      <c r="B1341" s="17" t="s">
        <v>1590</v>
      </c>
      <c r="C1341" s="23" t="n">
        <f aca="false">VLOOKUP(Tabla2[[#This Row],[Codigo]],Tabla1[[Codigo]:[Mejor Precio Neto]],4,0)</f>
        <v>1605.70522</v>
      </c>
      <c r="D1341" s="24" t="str">
        <f aca="false">VLOOKUP(Tabla2[[#This Row],[Codigo]],Tabla1[[Codigo]:[Tipo]],6,0)</f>
        <v>C</v>
      </c>
      <c r="E1341" s="25" t="n">
        <f aca="false">IFERROR(Tabla2[[#This Row],[Precio de Cliente neto]]/(1+Tabla2[[#This Row],[Variacion]]),"-")</f>
        <v>1529.24303</v>
      </c>
      <c r="F1341" s="26" t="n">
        <v>0.0500000251758543</v>
      </c>
    </row>
    <row r="1342" customFormat="false" ht="15" hidden="false" customHeight="false" outlineLevel="0" collapsed="false">
      <c r="A1342" s="17" t="n">
        <v>3179</v>
      </c>
      <c r="B1342" s="17" t="s">
        <v>1061</v>
      </c>
      <c r="C1342" s="23" t="n">
        <f aca="false">VLOOKUP(Tabla2[[#This Row],[Codigo]],Tabla1[[Codigo]:[Mejor Precio Neto]],4,0)</f>
        <v>1509.6746</v>
      </c>
      <c r="D1342" s="24" t="str">
        <f aca="false">VLOOKUP(Tabla2[[#This Row],[Codigo]],Tabla1[[Codigo]:[Tipo]],6,0)</f>
        <v>A</v>
      </c>
      <c r="E1342" s="25" t="n">
        <f aca="false">IFERROR(Tabla2[[#This Row],[Precio de Cliente neto]]/(1+Tabla2[[#This Row],[Variacion]]),"-")</f>
        <v>1437.7853</v>
      </c>
      <c r="F1342" s="26" t="n">
        <v>0.0500000243429948</v>
      </c>
    </row>
    <row r="1343" customFormat="false" ht="15" hidden="false" customHeight="false" outlineLevel="0" collapsed="false">
      <c r="A1343" s="17" t="n">
        <v>7112</v>
      </c>
      <c r="B1343" s="17" t="s">
        <v>2062</v>
      </c>
      <c r="C1343" s="23" t="n">
        <f aca="false">VLOOKUP(Tabla2[[#This Row],[Codigo]],Tabla1[[Codigo]:[Mejor Precio Neto]],4,0)</f>
        <v>4854.85798</v>
      </c>
      <c r="D1343" s="24" t="str">
        <f aca="false">VLOOKUP(Tabla2[[#This Row],[Codigo]],Tabla1[[Codigo]:[Tipo]],6,0)</f>
        <v>A</v>
      </c>
      <c r="E1343" s="25" t="n">
        <f aca="false">IFERROR(Tabla2[[#This Row],[Precio de Cliente neto]]/(1+Tabla2[[#This Row],[Variacion]]),"-")</f>
        <v>4623.67416</v>
      </c>
      <c r="F1343" s="26" t="n">
        <v>0.0500000242231602</v>
      </c>
    </row>
    <row r="1344" customFormat="false" ht="15" hidden="false" customHeight="false" outlineLevel="0" collapsed="false">
      <c r="A1344" s="17" t="n">
        <v>1119</v>
      </c>
      <c r="B1344" s="17" t="s">
        <v>428</v>
      </c>
      <c r="C1344" s="23" t="n">
        <f aca="false">VLOOKUP(Tabla2[[#This Row],[Codigo]],Tabla1[[Codigo]:[Mejor Precio Neto]],4,0)</f>
        <v>459.77757</v>
      </c>
      <c r="D1344" s="24" t="str">
        <f aca="false">VLOOKUP(Tabla2[[#This Row],[Codigo]],Tabla1[[Codigo]:[Tipo]],6,0)</f>
        <v>A</v>
      </c>
      <c r="E1344" s="25" t="n">
        <f aca="false">IFERROR(Tabla2[[#This Row],[Precio de Cliente neto]]/(1+Tabla2[[#This Row],[Variacion]]),"-")</f>
        <v>437.88339</v>
      </c>
      <c r="F1344" s="26" t="n">
        <v>0.0500000239789868</v>
      </c>
    </row>
    <row r="1345" customFormat="false" ht="15" hidden="false" customHeight="false" outlineLevel="0" collapsed="false">
      <c r="A1345" s="17" t="n">
        <v>30000</v>
      </c>
      <c r="B1345" s="17" t="s">
        <v>5700</v>
      </c>
      <c r="C1345" s="23" t="n">
        <f aca="false">VLOOKUP(Tabla2[[#This Row],[Codigo]],Tabla1[[Codigo]:[Mejor Precio Neto]],4,0)</f>
        <v>2671.22996</v>
      </c>
      <c r="D1345" s="24" t="str">
        <f aca="false">VLOOKUP(Tabla2[[#This Row],[Codigo]],Tabla1[[Codigo]:[Tipo]],6,0)</f>
        <v>B</v>
      </c>
      <c r="E1345" s="25" t="n">
        <f aca="false">IFERROR(Tabla2[[#This Row],[Precio de Cliente neto]]/(1+Tabla2[[#This Row],[Variacion]]),"-")</f>
        <v>2544.02848</v>
      </c>
      <c r="F1345" s="26" t="n">
        <v>0.0500000220123322</v>
      </c>
    </row>
    <row r="1346" customFormat="false" ht="15" hidden="false" customHeight="false" outlineLevel="0" collapsed="false">
      <c r="A1346" s="17" t="n">
        <v>3183</v>
      </c>
      <c r="B1346" s="17" t="s">
        <v>1065</v>
      </c>
      <c r="C1346" s="23" t="n">
        <f aca="false">VLOOKUP(Tabla2[[#This Row],[Codigo]],Tabla1[[Codigo]:[Mejor Precio Neto]],4,0)</f>
        <v>504.58905</v>
      </c>
      <c r="D1346" s="24" t="str">
        <f aca="false">VLOOKUP(Tabla2[[#This Row],[Codigo]],Tabla1[[Codigo]:[Tipo]],6,0)</f>
        <v>A</v>
      </c>
      <c r="E1346" s="25" t="n">
        <f aca="false">IFERROR(Tabla2[[#This Row],[Precio de Cliente neto]]/(1+Tabla2[[#This Row],[Variacion]]),"-")</f>
        <v>480.56099</v>
      </c>
      <c r="F1346" s="26" t="n">
        <v>0.0500000218494638</v>
      </c>
    </row>
    <row r="1347" customFormat="false" ht="15" hidden="false" customHeight="false" outlineLevel="0" collapsed="false">
      <c r="A1347" s="17" t="n">
        <v>89010</v>
      </c>
      <c r="B1347" s="17" t="s">
        <v>8311</v>
      </c>
      <c r="C1347" s="23" t="n">
        <f aca="false">VLOOKUP(Tabla2[[#This Row],[Codigo]],Tabla1[[Codigo]:[Mejor Precio Neto]],4,0)</f>
        <v>687.13358</v>
      </c>
      <c r="D1347" s="24" t="str">
        <f aca="false">VLOOKUP(Tabla2[[#This Row],[Codigo]],Tabla1[[Codigo]:[Tipo]],6,0)</f>
        <v>A</v>
      </c>
      <c r="E1347" s="25" t="n">
        <f aca="false">IFERROR(Tabla2[[#This Row],[Precio de Cliente neto]]/(1+Tabla2[[#This Row],[Variacion]]),"-")</f>
        <v>654.41292</v>
      </c>
      <c r="F1347" s="26" t="n">
        <v>0.0500000213932208</v>
      </c>
    </row>
    <row r="1348" customFormat="false" ht="15" hidden="false" customHeight="false" outlineLevel="0" collapsed="false">
      <c r="A1348" s="17" t="n">
        <v>8604</v>
      </c>
      <c r="B1348" s="17" t="s">
        <v>2716</v>
      </c>
      <c r="C1348" s="23" t="n">
        <f aca="false">VLOOKUP(Tabla2[[#This Row],[Codigo]],Tabla1[[Codigo]:[Mejor Precio Neto]],4,0)</f>
        <v>1232.46221</v>
      </c>
      <c r="D1348" s="24" t="str">
        <f aca="false">VLOOKUP(Tabla2[[#This Row],[Codigo]],Tabla1[[Codigo]:[Tipo]],6,0)</f>
        <v>A</v>
      </c>
      <c r="E1348" s="25" t="n">
        <f aca="false">IFERROR(Tabla2[[#This Row],[Precio de Cliente neto]]/(1+Tabla2[[#This Row],[Variacion]]),"-")</f>
        <v>1173.77351</v>
      </c>
      <c r="F1348" s="26" t="n">
        <v>0.0500000208728513</v>
      </c>
    </row>
    <row r="1349" customFormat="false" ht="15" hidden="false" customHeight="false" outlineLevel="0" collapsed="false">
      <c r="A1349" s="17" t="n">
        <v>30001</v>
      </c>
      <c r="B1349" s="17" t="s">
        <v>5701</v>
      </c>
      <c r="C1349" s="23" t="n">
        <f aca="false">VLOOKUP(Tabla2[[#This Row],[Codigo]],Tabla1[[Codigo]:[Mejor Precio Neto]],4,0)</f>
        <v>2938.32749</v>
      </c>
      <c r="D1349" s="24" t="str">
        <f aca="false">VLOOKUP(Tabla2[[#This Row],[Codigo]],Tabla1[[Codigo]:[Tipo]],6,0)</f>
        <v>B</v>
      </c>
      <c r="E1349" s="25" t="n">
        <f aca="false">IFERROR(Tabla2[[#This Row],[Precio de Cliente neto]]/(1+Tabla2[[#This Row],[Variacion]]),"-")</f>
        <v>2798.40708</v>
      </c>
      <c r="F1349" s="26" t="n">
        <v>0.0500000200113846</v>
      </c>
    </row>
    <row r="1350" customFormat="false" ht="15" hidden="false" customHeight="false" outlineLevel="0" collapsed="false">
      <c r="A1350" s="17" t="n">
        <v>89030</v>
      </c>
      <c r="B1350" s="17" t="s">
        <v>8331</v>
      </c>
      <c r="C1350" s="23" t="n">
        <f aca="false">VLOOKUP(Tabla2[[#This Row],[Codigo]],Tabla1[[Codigo]:[Mejor Precio Neto]],4,0)</f>
        <v>1339.88393</v>
      </c>
      <c r="D1350" s="24" t="str">
        <f aca="false">VLOOKUP(Tabla2[[#This Row],[Codigo]],Tabla1[[Codigo]:[Tipo]],6,0)</f>
        <v>A</v>
      </c>
      <c r="E1350" s="25" t="n">
        <f aca="false">IFERROR(Tabla2[[#This Row],[Precio de Cliente neto]]/(1+Tabla2[[#This Row],[Variacion]]),"-")</f>
        <v>1276.07991</v>
      </c>
      <c r="F1350" s="26" t="n">
        <v>0.0500000191994245</v>
      </c>
    </row>
    <row r="1351" customFormat="false" ht="15" hidden="false" customHeight="false" outlineLevel="0" collapsed="false">
      <c r="A1351" s="17" t="n">
        <v>89143</v>
      </c>
      <c r="B1351" s="17" t="s">
        <v>8437</v>
      </c>
      <c r="C1351" s="23" t="n">
        <f aca="false">VLOOKUP(Tabla2[[#This Row],[Codigo]],Tabla1[[Codigo]:[Mejor Precio Neto]],4,0)</f>
        <v>1726.56141</v>
      </c>
      <c r="D1351" s="24" t="str">
        <f aca="false">VLOOKUP(Tabla2[[#This Row],[Codigo]],Tabla1[[Codigo]:[Tipo]],6,0)</f>
        <v>A</v>
      </c>
      <c r="E1351" s="25" t="n">
        <f aca="false">IFERROR(Tabla2[[#This Row],[Precio de Cliente neto]]/(1+Tabla2[[#This Row],[Variacion]]),"-")</f>
        <v>1644.34417</v>
      </c>
      <c r="F1351" s="26" t="n">
        <v>0.0500000191565735</v>
      </c>
    </row>
    <row r="1352" customFormat="false" ht="15" hidden="false" customHeight="false" outlineLevel="0" collapsed="false">
      <c r="A1352" s="17" t="n">
        <v>5557</v>
      </c>
      <c r="B1352" s="17" t="s">
        <v>1613</v>
      </c>
      <c r="C1352" s="23" t="n">
        <f aca="false">VLOOKUP(Tabla2[[#This Row],[Codigo]],Tabla1[[Codigo]:[Mejor Precio Neto]],4,0)</f>
        <v>6626.83847</v>
      </c>
      <c r="D1352" s="24" t="str">
        <f aca="false">VLOOKUP(Tabla2[[#This Row],[Codigo]],Tabla1[[Codigo]:[Tipo]],6,0)</f>
        <v>A</v>
      </c>
      <c r="E1352" s="25" t="n">
        <f aca="false">IFERROR(Tabla2[[#This Row],[Precio de Cliente neto]]/(1+Tabla2[[#This Row],[Variacion]]),"-")</f>
        <v>6311.27462</v>
      </c>
      <c r="F1352" s="26" t="n">
        <v>0.0500000188551453</v>
      </c>
    </row>
    <row r="1353" customFormat="false" ht="15" hidden="false" customHeight="false" outlineLevel="0" collapsed="false">
      <c r="A1353" s="17" t="n">
        <v>8676</v>
      </c>
      <c r="B1353" s="17" t="s">
        <v>2773</v>
      </c>
      <c r="C1353" s="23" t="n">
        <f aca="false">VLOOKUP(Tabla2[[#This Row],[Codigo]],Tabla1[[Codigo]:[Mejor Precio Neto]],4,0)</f>
        <v>2732.36593</v>
      </c>
      <c r="D1353" s="24" t="str">
        <f aca="false">VLOOKUP(Tabla2[[#This Row],[Codigo]],Tabla1[[Codigo]:[Tipo]],6,0)</f>
        <v>A</v>
      </c>
      <c r="E1353" s="25" t="n">
        <f aca="false">IFERROR(Tabla2[[#This Row],[Precio de Cliente neto]]/(1+Tabla2[[#This Row],[Variacion]]),"-")</f>
        <v>2602.25322</v>
      </c>
      <c r="F1353" s="26" t="n">
        <v>0.0500000188298353</v>
      </c>
    </row>
    <row r="1354" customFormat="false" ht="15" hidden="false" customHeight="false" outlineLevel="0" collapsed="false">
      <c r="A1354" s="17" t="n">
        <v>89012</v>
      </c>
      <c r="B1354" s="17" t="s">
        <v>8313</v>
      </c>
      <c r="C1354" s="23" t="n">
        <f aca="false">VLOOKUP(Tabla2[[#This Row],[Codigo]],Tabla1[[Codigo]:[Mejor Precio Neto]],4,0)</f>
        <v>1415.8109</v>
      </c>
      <c r="D1354" s="24" t="str">
        <f aca="false">VLOOKUP(Tabla2[[#This Row],[Codigo]],Tabla1[[Codigo]:[Tipo]],6,0)</f>
        <v>A</v>
      </c>
      <c r="E1354" s="25" t="n">
        <f aca="false">IFERROR(Tabla2[[#This Row],[Precio de Cliente neto]]/(1+Tabla2[[#This Row],[Variacion]]),"-")</f>
        <v>1348.39131</v>
      </c>
      <c r="F1354" s="26" t="n">
        <v>0.0500000181697997</v>
      </c>
    </row>
    <row r="1355" customFormat="false" ht="15" hidden="false" customHeight="false" outlineLevel="0" collapsed="false">
      <c r="A1355" s="17" t="n">
        <v>8545</v>
      </c>
      <c r="B1355" s="17" t="s">
        <v>2657</v>
      </c>
      <c r="C1355" s="23" t="n">
        <f aca="false">VLOOKUP(Tabla2[[#This Row],[Codigo]],Tabla1[[Codigo]:[Mejor Precio Neto]],4,0)</f>
        <v>421.54588</v>
      </c>
      <c r="D1355" s="24" t="str">
        <f aca="false">VLOOKUP(Tabla2[[#This Row],[Codigo]],Tabla1[[Codigo]:[Tipo]],6,0)</f>
        <v>A</v>
      </c>
      <c r="E1355" s="25" t="n">
        <f aca="false">IFERROR(Tabla2[[#This Row],[Precio de Cliente neto]]/(1+Tabla2[[#This Row],[Variacion]]),"-")</f>
        <v>401.47226</v>
      </c>
      <c r="F1355" s="26" t="n">
        <v>0.0500000174358248</v>
      </c>
    </row>
    <row r="1356" customFormat="false" ht="15" hidden="false" customHeight="false" outlineLevel="0" collapsed="false">
      <c r="A1356" s="17" t="n">
        <v>89179</v>
      </c>
      <c r="B1356" s="17" t="s">
        <v>8462</v>
      </c>
      <c r="C1356" s="23" t="n">
        <f aca="false">VLOOKUP(Tabla2[[#This Row],[Codigo]],Tabla1[[Codigo]:[Mejor Precio Neto]],4,0)</f>
        <v>4435.27665</v>
      </c>
      <c r="D1356" s="24" t="str">
        <f aca="false">VLOOKUP(Tabla2[[#This Row],[Codigo]],Tabla1[[Codigo]:[Tipo]],6,0)</f>
        <v>A</v>
      </c>
      <c r="E1356" s="25" t="n">
        <f aca="false">IFERROR(Tabla2[[#This Row],[Precio de Cliente neto]]/(1+Tabla2[[#This Row],[Variacion]]),"-")</f>
        <v>4224.07293</v>
      </c>
      <c r="F1356" s="26" t="n">
        <v>0.0500000174002677</v>
      </c>
    </row>
    <row r="1357" customFormat="false" ht="15" hidden="false" customHeight="false" outlineLevel="0" collapsed="false">
      <c r="A1357" s="17" t="n">
        <v>89079</v>
      </c>
      <c r="B1357" s="17" t="s">
        <v>8380</v>
      </c>
      <c r="C1357" s="23" t="n">
        <f aca="false">VLOOKUP(Tabla2[[#This Row],[Codigo]],Tabla1[[Codigo]:[Mejor Precio Neto]],4,0)</f>
        <v>212.37965</v>
      </c>
      <c r="D1357" s="24" t="str">
        <f aca="false">VLOOKUP(Tabla2[[#This Row],[Codigo]],Tabla1[[Codigo]:[Tipo]],6,0)</f>
        <v>A</v>
      </c>
      <c r="E1357" s="25" t="n">
        <f aca="false">IFERROR(Tabla2[[#This Row],[Precio de Cliente neto]]/(1+Tabla2[[#This Row],[Variacion]]),"-")</f>
        <v>202.26633</v>
      </c>
      <c r="F1357" s="26" t="n">
        <v>0.0500000173039179</v>
      </c>
    </row>
    <row r="1358" customFormat="false" ht="15" hidden="false" customHeight="false" outlineLevel="0" collapsed="false">
      <c r="A1358" s="17" t="n">
        <v>89080</v>
      </c>
      <c r="B1358" s="17" t="s">
        <v>8381</v>
      </c>
      <c r="C1358" s="23" t="n">
        <f aca="false">VLOOKUP(Tabla2[[#This Row],[Codigo]],Tabla1[[Codigo]:[Mejor Precio Neto]],4,0)</f>
        <v>212.37965</v>
      </c>
      <c r="D1358" s="24" t="str">
        <f aca="false">VLOOKUP(Tabla2[[#This Row],[Codigo]],Tabla1[[Codigo]:[Tipo]],6,0)</f>
        <v>A</v>
      </c>
      <c r="E1358" s="25" t="n">
        <f aca="false">IFERROR(Tabla2[[#This Row],[Precio de Cliente neto]]/(1+Tabla2[[#This Row],[Variacion]]),"-")</f>
        <v>202.26633</v>
      </c>
      <c r="F1358" s="26" t="n">
        <v>0.0500000173039179</v>
      </c>
    </row>
    <row r="1359" customFormat="false" ht="15" hidden="false" customHeight="false" outlineLevel="0" collapsed="false">
      <c r="A1359" s="17" t="n">
        <v>89081</v>
      </c>
      <c r="B1359" s="17" t="s">
        <v>8382</v>
      </c>
      <c r="C1359" s="23" t="n">
        <f aca="false">VLOOKUP(Tabla2[[#This Row],[Codigo]],Tabla1[[Codigo]:[Mejor Precio Neto]],4,0)</f>
        <v>212.37965</v>
      </c>
      <c r="D1359" s="24" t="str">
        <f aca="false">VLOOKUP(Tabla2[[#This Row],[Codigo]],Tabla1[[Codigo]:[Tipo]],6,0)</f>
        <v>A</v>
      </c>
      <c r="E1359" s="25" t="n">
        <f aca="false">IFERROR(Tabla2[[#This Row],[Precio de Cliente neto]]/(1+Tabla2[[#This Row],[Variacion]]),"-")</f>
        <v>202.26633</v>
      </c>
      <c r="F1359" s="26" t="n">
        <v>0.0500000173039179</v>
      </c>
    </row>
    <row r="1360" customFormat="false" ht="15" hidden="false" customHeight="false" outlineLevel="0" collapsed="false">
      <c r="A1360" s="17" t="n">
        <v>89126</v>
      </c>
      <c r="B1360" s="17" t="s">
        <v>8423</v>
      </c>
      <c r="C1360" s="23" t="n">
        <f aca="false">VLOOKUP(Tabla2[[#This Row],[Codigo]],Tabla1[[Codigo]:[Mejor Precio Neto]],4,0)</f>
        <v>853.05836</v>
      </c>
      <c r="D1360" s="24" t="str">
        <f aca="false">VLOOKUP(Tabla2[[#This Row],[Codigo]],Tabla1[[Codigo]:[Tipo]],6,0)</f>
        <v>A</v>
      </c>
      <c r="E1360" s="25" t="n">
        <f aca="false">IFERROR(Tabla2[[#This Row],[Precio de Cliente neto]]/(1+Tabla2[[#This Row],[Variacion]]),"-")</f>
        <v>812.43652</v>
      </c>
      <c r="F1360" s="26" t="n">
        <v>0.0500000172321158</v>
      </c>
    </row>
    <row r="1361" customFormat="false" ht="15" hidden="false" customHeight="false" outlineLevel="0" collapsed="false">
      <c r="A1361" s="17" t="n">
        <v>89109</v>
      </c>
      <c r="B1361" s="17" t="s">
        <v>8409</v>
      </c>
      <c r="C1361" s="23" t="n">
        <f aca="false">VLOOKUP(Tabla2[[#This Row],[Codigo]],Tabla1[[Codigo]:[Mejor Precio Neto]],4,0)</f>
        <v>5367.69296</v>
      </c>
      <c r="D1361" s="24" t="str">
        <f aca="false">VLOOKUP(Tabla2[[#This Row],[Codigo]],Tabla1[[Codigo]:[Tipo]],6,0)</f>
        <v>A</v>
      </c>
      <c r="E1361" s="25" t="n">
        <f aca="false">IFERROR(Tabla2[[#This Row],[Precio de Cliente neto]]/(1+Tabla2[[#This Row],[Variacion]]),"-")</f>
        <v>5112.08845</v>
      </c>
      <c r="F1361" s="26" t="n">
        <v>0.0500000171162922</v>
      </c>
    </row>
    <row r="1362" customFormat="false" ht="15" hidden="false" customHeight="false" outlineLevel="0" collapsed="false">
      <c r="A1362" s="17" t="n">
        <v>8586</v>
      </c>
      <c r="B1362" s="17" t="s">
        <v>2698</v>
      </c>
      <c r="C1362" s="23" t="n">
        <f aca="false">VLOOKUP(Tabla2[[#This Row],[Codigo]],Tabla1[[Codigo]:[Mejor Precio Neto]],4,0)</f>
        <v>1113.77455</v>
      </c>
      <c r="D1362" s="24" t="str">
        <f aca="false">VLOOKUP(Tabla2[[#This Row],[Codigo]],Tabla1[[Codigo]:[Tipo]],6,0)</f>
        <v>A</v>
      </c>
      <c r="E1362" s="25" t="n">
        <f aca="false">IFERROR(Tabla2[[#This Row],[Precio de Cliente neto]]/(1+Tabla2[[#This Row],[Variacion]]),"-")</f>
        <v>1060.73765</v>
      </c>
      <c r="F1362" s="26" t="n">
        <v>0.0500000164979531</v>
      </c>
    </row>
    <row r="1363" customFormat="false" ht="15" hidden="false" customHeight="false" outlineLevel="0" collapsed="false">
      <c r="A1363" s="17" t="n">
        <v>88936</v>
      </c>
      <c r="B1363" s="17" t="s">
        <v>8237</v>
      </c>
      <c r="C1363" s="23" t="n">
        <f aca="false">VLOOKUP(Tabla2[[#This Row],[Codigo]],Tabla1[[Codigo]:[Mejor Precio Neto]],4,0)</f>
        <v>446.73874</v>
      </c>
      <c r="D1363" s="24" t="str">
        <f aca="false">VLOOKUP(Tabla2[[#This Row],[Codigo]],Tabla1[[Codigo]:[Tipo]],6,0)</f>
        <v>A</v>
      </c>
      <c r="E1363" s="25" t="n">
        <f aca="false">IFERROR(Tabla2[[#This Row],[Precio de Cliente neto]]/(1+Tabla2[[#This Row],[Variacion]]),"-")</f>
        <v>425.46546</v>
      </c>
      <c r="F1363" s="26" t="n">
        <v>0.0500000164525694</v>
      </c>
    </row>
    <row r="1364" customFormat="false" ht="15" hidden="false" customHeight="false" outlineLevel="0" collapsed="false">
      <c r="A1364" s="17" t="n">
        <v>8665</v>
      </c>
      <c r="B1364" s="17" t="s">
        <v>2768</v>
      </c>
      <c r="C1364" s="23" t="n">
        <f aca="false">VLOOKUP(Tabla2[[#This Row],[Codigo]],Tabla1[[Codigo]:[Mejor Precio Neto]],4,0)</f>
        <v>1123.79995</v>
      </c>
      <c r="D1364" s="24" t="str">
        <f aca="false">VLOOKUP(Tabla2[[#This Row],[Codigo]],Tabla1[[Codigo]:[Tipo]],6,0)</f>
        <v>A</v>
      </c>
      <c r="E1364" s="25" t="n">
        <f aca="false">IFERROR(Tabla2[[#This Row],[Precio de Cliente neto]]/(1+Tabla2[[#This Row],[Variacion]]),"-")</f>
        <v>1070.28565</v>
      </c>
      <c r="F1364" s="26" t="n">
        <v>0.0500000163507752</v>
      </c>
    </row>
    <row r="1365" customFormat="false" ht="15" hidden="false" customHeight="false" outlineLevel="0" collapsed="false">
      <c r="A1365" s="17" t="n">
        <v>7134</v>
      </c>
      <c r="B1365" s="17" t="s">
        <v>2080</v>
      </c>
      <c r="C1365" s="23" t="n">
        <f aca="false">VLOOKUP(Tabla2[[#This Row],[Codigo]],Tabla1[[Codigo]:[Mejor Precio Neto]],4,0)</f>
        <v>3487.92969</v>
      </c>
      <c r="D1365" s="24" t="str">
        <f aca="false">VLOOKUP(Tabla2[[#This Row],[Codigo]],Tabla1[[Codigo]:[Tipo]],6,0)</f>
        <v>A</v>
      </c>
      <c r="E1365" s="25" t="n">
        <f aca="false">IFERROR(Tabla2[[#This Row],[Precio de Cliente neto]]/(1+Tabla2[[#This Row],[Variacion]]),"-")</f>
        <v>3321.83775</v>
      </c>
      <c r="F1365" s="26" t="n">
        <v>0.0500000158045046</v>
      </c>
    </row>
    <row r="1366" customFormat="false" ht="15" hidden="false" customHeight="false" outlineLevel="0" collapsed="false">
      <c r="A1366" s="17" t="n">
        <v>7128</v>
      </c>
      <c r="B1366" s="17" t="s">
        <v>2074</v>
      </c>
      <c r="C1366" s="23" t="n">
        <f aca="false">VLOOKUP(Tabla2[[#This Row],[Codigo]],Tabla1[[Codigo]:[Mejor Precio Neto]],4,0)</f>
        <v>235.30724</v>
      </c>
      <c r="D1366" s="24" t="str">
        <f aca="false">VLOOKUP(Tabla2[[#This Row],[Codigo]],Tabla1[[Codigo]:[Tipo]],6,0)</f>
        <v>A</v>
      </c>
      <c r="E1366" s="25" t="n">
        <f aca="false">IFERROR(Tabla2[[#This Row],[Precio de Cliente neto]]/(1+Tabla2[[#This Row],[Variacion]]),"-")</f>
        <v>224.10213</v>
      </c>
      <c r="F1366" s="26" t="n">
        <v>0.0500000156178793</v>
      </c>
    </row>
    <row r="1367" customFormat="false" ht="15" hidden="false" customHeight="false" outlineLevel="0" collapsed="false">
      <c r="A1367" s="17" t="n">
        <v>88924</v>
      </c>
      <c r="B1367" s="17" t="s">
        <v>8225</v>
      </c>
      <c r="C1367" s="23" t="n">
        <f aca="false">VLOOKUP(Tabla2[[#This Row],[Codigo]],Tabla1[[Codigo]:[Mejor Precio Neto]],4,0)</f>
        <v>1023.76946</v>
      </c>
      <c r="D1367" s="24" t="str">
        <f aca="false">VLOOKUP(Tabla2[[#This Row],[Codigo]],Tabla1[[Codigo]:[Tipo]],6,0)</f>
        <v>A</v>
      </c>
      <c r="E1367" s="25" t="n">
        <f aca="false">IFERROR(Tabla2[[#This Row],[Precio de Cliente neto]]/(1+Tabla2[[#This Row],[Variacion]]),"-")</f>
        <v>975.01852</v>
      </c>
      <c r="F1367" s="26" t="n">
        <v>0.0500000143587018</v>
      </c>
    </row>
    <row r="1368" customFormat="false" ht="15" hidden="false" customHeight="false" outlineLevel="0" collapsed="false">
      <c r="A1368" s="17" t="n">
        <v>89142</v>
      </c>
      <c r="B1368" s="17" t="s">
        <v>8436</v>
      </c>
      <c r="C1368" s="23" t="n">
        <f aca="false">VLOOKUP(Tabla2[[#This Row],[Codigo]],Tabla1[[Codigo]:[Mejor Precio Neto]],4,0)</f>
        <v>3634.92976</v>
      </c>
      <c r="D1368" s="24" t="str">
        <f aca="false">VLOOKUP(Tabla2[[#This Row],[Codigo]],Tabla1[[Codigo]:[Tipo]],6,0)</f>
        <v>A</v>
      </c>
      <c r="E1368" s="25" t="n">
        <f aca="false">IFERROR(Tabla2[[#This Row],[Precio de Cliente neto]]/(1+Tabla2[[#This Row],[Variacion]]),"-")</f>
        <v>3461.83782</v>
      </c>
      <c r="F1368" s="26" t="n">
        <v>0.0500000141543315</v>
      </c>
    </row>
    <row r="1369" customFormat="false" ht="15" hidden="false" customHeight="false" outlineLevel="0" collapsed="false">
      <c r="A1369" s="17" t="n">
        <v>89178</v>
      </c>
      <c r="B1369" s="17" t="s">
        <v>8461</v>
      </c>
      <c r="C1369" s="23" t="n">
        <f aca="false">VLOOKUP(Tabla2[[#This Row],[Codigo]],Tabla1[[Codigo]:[Mejor Precio Neto]],4,0)</f>
        <v>2878.43276</v>
      </c>
      <c r="D1369" s="24" t="str">
        <f aca="false">VLOOKUP(Tabla2[[#This Row],[Codigo]],Tabla1[[Codigo]:[Tipo]],6,0)</f>
        <v>A</v>
      </c>
      <c r="E1369" s="25" t="n">
        <f aca="false">IFERROR(Tabla2[[#This Row],[Precio de Cliente neto]]/(1+Tabla2[[#This Row],[Variacion]]),"-")</f>
        <v>2741.3645</v>
      </c>
      <c r="F1369" s="26" t="n">
        <v>0.0500000127673645</v>
      </c>
    </row>
    <row r="1370" customFormat="false" ht="15" hidden="false" customHeight="false" outlineLevel="0" collapsed="false">
      <c r="A1370" s="17" t="n">
        <v>89146</v>
      </c>
      <c r="B1370" s="17" t="s">
        <v>8440</v>
      </c>
      <c r="C1370" s="23" t="n">
        <f aca="false">VLOOKUP(Tabla2[[#This Row],[Codigo]],Tabla1[[Codigo]:[Mejor Precio Neto]],4,0)</f>
        <v>2888.38466</v>
      </c>
      <c r="D1370" s="24" t="str">
        <f aca="false">VLOOKUP(Tabla2[[#This Row],[Codigo]],Tabla1[[Codigo]:[Tipo]],6,0)</f>
        <v>A</v>
      </c>
      <c r="E1370" s="25" t="n">
        <f aca="false">IFERROR(Tabla2[[#This Row],[Precio de Cliente neto]]/(1+Tabla2[[#This Row],[Variacion]]),"-")</f>
        <v>2750.8425</v>
      </c>
      <c r="F1370" s="26" t="n">
        <v>0.0500000127233746</v>
      </c>
    </row>
    <row r="1371" customFormat="false" ht="15" hidden="false" customHeight="false" outlineLevel="0" collapsed="false">
      <c r="A1371" s="17" t="n">
        <v>8119</v>
      </c>
      <c r="B1371" s="17" t="s">
        <v>2349</v>
      </c>
      <c r="C1371" s="23" t="n">
        <f aca="false">VLOOKUP(Tabla2[[#This Row],[Codigo]],Tabla1[[Codigo]:[Mejor Precio Neto]],4,0)</f>
        <v>6187.88562</v>
      </c>
      <c r="D1371" s="24" t="str">
        <f aca="false">VLOOKUP(Tabla2[[#This Row],[Codigo]],Tabla1[[Codigo]:[Tipo]],6,0)</f>
        <v>A</v>
      </c>
      <c r="E1371" s="25" t="n">
        <f aca="false">IFERROR(Tabla2[[#This Row],[Precio de Cliente neto]]/(1+Tabla2[[#This Row],[Variacion]]),"-")</f>
        <v>5893.22433</v>
      </c>
      <c r="F1371" s="26" t="n">
        <v>0.0500000124719502</v>
      </c>
    </row>
    <row r="1372" customFormat="false" ht="15" hidden="false" customHeight="false" outlineLevel="0" collapsed="false">
      <c r="A1372" s="17" t="n">
        <v>78602</v>
      </c>
      <c r="B1372" s="17" t="s">
        <v>7985</v>
      </c>
      <c r="C1372" s="23" t="n">
        <f aca="false">VLOOKUP(Tabla2[[#This Row],[Codigo]],Tabla1[[Codigo]:[Mejor Precio Neto]],4,0)</f>
        <v>299.67119</v>
      </c>
      <c r="D1372" s="24" t="str">
        <f aca="false">VLOOKUP(Tabla2[[#This Row],[Codigo]],Tabla1[[Codigo]:[Tipo]],6,0)</f>
        <v>A</v>
      </c>
      <c r="E1372" s="25" t="n">
        <f aca="false">IFERROR(Tabla2[[#This Row],[Precio de Cliente neto]]/(1+Tabla2[[#This Row],[Variacion]]),"-")</f>
        <v>285.40113</v>
      </c>
      <c r="F1372" s="26" t="n">
        <v>0.0500000122634414</v>
      </c>
    </row>
    <row r="1373" customFormat="false" ht="15" hidden="false" customHeight="false" outlineLevel="0" collapsed="false">
      <c r="A1373" s="17" t="n">
        <v>78623</v>
      </c>
      <c r="B1373" s="17" t="s">
        <v>7992</v>
      </c>
      <c r="C1373" s="23" t="n">
        <f aca="false">VLOOKUP(Tabla2[[#This Row],[Codigo]],Tabla1[[Codigo]:[Mejor Precio Neto]],4,0)</f>
        <v>299.67119</v>
      </c>
      <c r="D1373" s="24" t="str">
        <f aca="false">VLOOKUP(Tabla2[[#This Row],[Codigo]],Tabla1[[Codigo]:[Tipo]],6,0)</f>
        <v>A</v>
      </c>
      <c r="E1373" s="25" t="n">
        <f aca="false">IFERROR(Tabla2[[#This Row],[Precio de Cliente neto]]/(1+Tabla2[[#This Row],[Variacion]]),"-")</f>
        <v>285.40113</v>
      </c>
      <c r="F1373" s="26" t="n">
        <v>0.0500000122634414</v>
      </c>
    </row>
    <row r="1374" customFormat="false" ht="15" hidden="false" customHeight="false" outlineLevel="0" collapsed="false">
      <c r="A1374" s="17" t="n">
        <v>89029</v>
      </c>
      <c r="B1374" s="17" t="s">
        <v>8330</v>
      </c>
      <c r="C1374" s="23" t="n">
        <f aca="false">VLOOKUP(Tabla2[[#This Row],[Codigo]],Tabla1[[Codigo]:[Mejor Precio Neto]],4,0)</f>
        <v>1011.69789</v>
      </c>
      <c r="D1374" s="24" t="str">
        <f aca="false">VLOOKUP(Tabla2[[#This Row],[Codigo]],Tabla1[[Codigo]:[Tipo]],6,0)</f>
        <v>A</v>
      </c>
      <c r="E1374" s="25" t="n">
        <f aca="false">IFERROR(Tabla2[[#This Row],[Precio de Cliente neto]]/(1+Tabla2[[#This Row],[Variacion]]),"-")</f>
        <v>963.52179</v>
      </c>
      <c r="F1374" s="26" t="n">
        <v>0.050000010897522</v>
      </c>
    </row>
    <row r="1375" customFormat="false" ht="15" hidden="false" customHeight="false" outlineLevel="0" collapsed="false">
      <c r="A1375" s="17" t="n">
        <v>89120</v>
      </c>
      <c r="B1375" s="17" t="s">
        <v>8420</v>
      </c>
      <c r="C1375" s="23" t="n">
        <f aca="false">VLOOKUP(Tabla2[[#This Row],[Codigo]],Tabla1[[Codigo]:[Mejor Precio Neto]],4,0)</f>
        <v>5471.67698</v>
      </c>
      <c r="D1375" s="24" t="str">
        <f aca="false">VLOOKUP(Tabla2[[#This Row],[Codigo]],Tabla1[[Codigo]:[Tipo]],6,0)</f>
        <v>A</v>
      </c>
      <c r="E1375" s="25" t="n">
        <f aca="false">IFERROR(Tabla2[[#This Row],[Precio de Cliente neto]]/(1+Tabla2[[#This Row],[Variacion]]),"-")</f>
        <v>5211.12088</v>
      </c>
      <c r="F1375" s="26" t="n">
        <v>0.0500000107462486</v>
      </c>
    </row>
    <row r="1376" customFormat="false" ht="15" hidden="false" customHeight="false" outlineLevel="0" collapsed="false">
      <c r="A1376" s="17" t="n">
        <v>5535</v>
      </c>
      <c r="B1376" s="17" t="s">
        <v>1594</v>
      </c>
      <c r="C1376" s="23" t="n">
        <f aca="false">VLOOKUP(Tabla2[[#This Row],[Codigo]],Tabla1[[Codigo]:[Mejor Precio Neto]],4,0)</f>
        <v>346.47746</v>
      </c>
      <c r="D1376" s="24" t="str">
        <f aca="false">VLOOKUP(Tabla2[[#This Row],[Codigo]],Tabla1[[Codigo]:[Tipo]],6,0)</f>
        <v>A</v>
      </c>
      <c r="E1376" s="25" t="n">
        <f aca="false">IFERROR(Tabla2[[#This Row],[Precio de Cliente neto]]/(1+Tabla2[[#This Row],[Variacion]]),"-")</f>
        <v>329.97853</v>
      </c>
      <c r="F1376" s="26" t="n">
        <v>0.0500000106067506</v>
      </c>
    </row>
    <row r="1377" customFormat="false" ht="15" hidden="false" customHeight="false" outlineLevel="0" collapsed="false">
      <c r="A1377" s="17" t="n">
        <v>8626</v>
      </c>
      <c r="B1377" s="17" t="s">
        <v>2737</v>
      </c>
      <c r="C1377" s="23" t="n">
        <f aca="false">VLOOKUP(Tabla2[[#This Row],[Codigo]],Tabla1[[Codigo]:[Mejor Precio Neto]],4,0)</f>
        <v>10033.7741</v>
      </c>
      <c r="D1377" s="24" t="str">
        <f aca="false">VLOOKUP(Tabla2[[#This Row],[Codigo]],Tabla1[[Codigo]:[Tipo]],6,0)</f>
        <v>A</v>
      </c>
      <c r="E1377" s="25" t="n">
        <f aca="false">IFERROR(Tabla2[[#This Row],[Precio de Cliente neto]]/(1+Tabla2[[#This Row],[Variacion]]),"-")</f>
        <v>9555.97524</v>
      </c>
      <c r="F1377" s="26" t="n">
        <v>0.0500000102553635</v>
      </c>
    </row>
    <row r="1378" customFormat="false" ht="15" hidden="false" customHeight="false" outlineLevel="0" collapsed="false">
      <c r="A1378" s="17" t="n">
        <v>8718</v>
      </c>
      <c r="B1378" s="17" t="s">
        <v>2792</v>
      </c>
      <c r="C1378" s="23" t="n">
        <f aca="false">VLOOKUP(Tabla2[[#This Row],[Codigo]],Tabla1[[Codigo]:[Mejor Precio Neto]],4,0)</f>
        <v>8252.54479</v>
      </c>
      <c r="D1378" s="24" t="str">
        <f aca="false">VLOOKUP(Tabla2[[#This Row],[Codigo]],Tabla1[[Codigo]:[Tipo]],6,0)</f>
        <v>A</v>
      </c>
      <c r="E1378" s="25" t="n">
        <f aca="false">IFERROR(Tabla2[[#This Row],[Precio de Cliente neto]]/(1+Tabla2[[#This Row],[Variacion]]),"-")</f>
        <v>7859.5664</v>
      </c>
      <c r="F1378" s="26" t="n">
        <v>0.0500000089063439</v>
      </c>
    </row>
    <row r="1379" customFormat="false" ht="15" hidden="false" customHeight="false" outlineLevel="0" collapsed="false">
      <c r="A1379" s="17" t="n">
        <v>3197</v>
      </c>
      <c r="B1379" s="17" t="s">
        <v>1079</v>
      </c>
      <c r="C1379" s="23" t="n">
        <f aca="false">VLOOKUP(Tabla2[[#This Row],[Codigo]],Tabla1[[Codigo]:[Mejor Precio Neto]],4,0)</f>
        <v>1707.57377</v>
      </c>
      <c r="D1379" s="24" t="str">
        <f aca="false">VLOOKUP(Tabla2[[#This Row],[Codigo]],Tabla1[[Codigo]:[Tipo]],6,0)</f>
        <v>A</v>
      </c>
      <c r="E1379" s="25" t="n">
        <f aca="false">IFERROR(Tabla2[[#This Row],[Precio de Cliente neto]]/(1+Tabla2[[#This Row],[Variacion]]),"-")</f>
        <v>1626.26072</v>
      </c>
      <c r="F1379" s="26" t="n">
        <v>0.0500000086087056</v>
      </c>
    </row>
    <row r="1380" customFormat="false" ht="15" hidden="false" customHeight="false" outlineLevel="0" collapsed="false">
      <c r="A1380" s="17" t="n">
        <v>89171</v>
      </c>
      <c r="B1380" s="17" t="s">
        <v>8454</v>
      </c>
      <c r="C1380" s="23" t="n">
        <f aca="false">VLOOKUP(Tabla2[[#This Row],[Codigo]],Tabla1[[Codigo]:[Mejor Precio Neto]],4,0)</f>
        <v>3937.22238</v>
      </c>
      <c r="D1380" s="24" t="str">
        <f aca="false">VLOOKUP(Tabla2[[#This Row],[Codigo]],Tabla1[[Codigo]:[Tipo]],6,0)</f>
        <v>A</v>
      </c>
      <c r="E1380" s="25" t="n">
        <f aca="false">IFERROR(Tabla2[[#This Row],[Precio de Cliente neto]]/(1+Tabla2[[#This Row],[Variacion]]),"-")</f>
        <v>3749.73557</v>
      </c>
      <c r="F1380" s="26" t="n">
        <v>0.0500000084005925</v>
      </c>
    </row>
    <row r="1381" customFormat="false" ht="15" hidden="false" customHeight="false" outlineLevel="0" collapsed="false">
      <c r="A1381" s="17" t="n">
        <v>8516</v>
      </c>
      <c r="B1381" s="17" t="s">
        <v>2628</v>
      </c>
      <c r="C1381" s="23" t="n">
        <f aca="false">VLOOKUP(Tabla2[[#This Row],[Codigo]],Tabla1[[Codigo]:[Mejor Precio Neto]],4,0)</f>
        <v>1788.16946</v>
      </c>
      <c r="D1381" s="24" t="str">
        <f aca="false">VLOOKUP(Tabla2[[#This Row],[Codigo]],Tabla1[[Codigo]:[Tipo]],6,0)</f>
        <v>A</v>
      </c>
      <c r="E1381" s="25" t="n">
        <f aca="false">IFERROR(Tabla2[[#This Row],[Precio de Cliente neto]]/(1+Tabla2[[#This Row],[Variacion]]),"-")</f>
        <v>1703.01852</v>
      </c>
      <c r="F1381" s="26" t="n">
        <v>0.0500000082206973</v>
      </c>
    </row>
    <row r="1382" customFormat="false" ht="15" hidden="false" customHeight="false" outlineLevel="0" collapsed="false">
      <c r="A1382" s="17" t="n">
        <v>7113</v>
      </c>
      <c r="B1382" s="17" t="s">
        <v>2063</v>
      </c>
      <c r="C1382" s="23" t="n">
        <f aca="false">VLOOKUP(Tabla2[[#This Row],[Codigo]],Tabla1[[Codigo]:[Mejor Precio Neto]],4,0)</f>
        <v>8805.08552</v>
      </c>
      <c r="D1382" s="24" t="str">
        <f aca="false">VLOOKUP(Tabla2[[#This Row],[Codigo]],Tabla1[[Codigo]:[Tipo]],6,0)</f>
        <v>A</v>
      </c>
      <c r="E1382" s="25" t="n">
        <f aca="false">IFERROR(Tabla2[[#This Row],[Precio de Cliente neto]]/(1+Tabla2[[#This Row],[Variacion]]),"-")</f>
        <v>8385.79567</v>
      </c>
      <c r="F1382" s="26" t="n">
        <v>0.0500000079300764</v>
      </c>
    </row>
    <row r="1383" customFormat="false" ht="15" hidden="false" customHeight="false" outlineLevel="0" collapsed="false">
      <c r="A1383" s="17" t="n">
        <v>88928</v>
      </c>
      <c r="B1383" s="17" t="s">
        <v>8229</v>
      </c>
      <c r="C1383" s="23" t="n">
        <f aca="false">VLOOKUP(Tabla2[[#This Row],[Codigo]],Tabla1[[Codigo]:[Mejor Precio Neto]],4,0)</f>
        <v>1526.78736</v>
      </c>
      <c r="D1383" s="24" t="str">
        <f aca="false">VLOOKUP(Tabla2[[#This Row],[Codigo]],Tabla1[[Codigo]:[Tipo]],6,0)</f>
        <v>A</v>
      </c>
      <c r="E1383" s="25" t="n">
        <f aca="false">IFERROR(Tabla2[[#This Row],[Precio de Cliente neto]]/(1+Tabla2[[#This Row],[Variacion]]),"-")</f>
        <v>1454.08319</v>
      </c>
      <c r="F1383" s="26" t="n">
        <v>0.0500000072210449</v>
      </c>
    </row>
    <row r="1384" customFormat="false" ht="15" hidden="false" customHeight="false" outlineLevel="0" collapsed="false">
      <c r="A1384" s="17" t="n">
        <v>7110</v>
      </c>
      <c r="B1384" s="17" t="s">
        <v>2060</v>
      </c>
      <c r="C1384" s="23" t="n">
        <f aca="false">VLOOKUP(Tabla2[[#This Row],[Codigo]],Tabla1[[Codigo]:[Mejor Precio Neto]],4,0)</f>
        <v>32840.28412</v>
      </c>
      <c r="D1384" s="24" t="str">
        <f aca="false">VLOOKUP(Tabla2[[#This Row],[Codigo]],Tabla1[[Codigo]:[Tipo]],6,0)</f>
        <v>A</v>
      </c>
      <c r="E1384" s="25" t="n">
        <f aca="false">IFERROR(Tabla2[[#This Row],[Precio de Cliente neto]]/(1+Tabla2[[#This Row],[Variacion]]),"-")</f>
        <v>31276.46088</v>
      </c>
      <c r="F1384" s="26" t="n">
        <v>0.0500000062666937</v>
      </c>
    </row>
    <row r="1385" customFormat="false" ht="15" hidden="false" customHeight="false" outlineLevel="0" collapsed="false">
      <c r="A1385" s="17" t="n">
        <v>89119</v>
      </c>
      <c r="B1385" s="17" t="s">
        <v>8419</v>
      </c>
      <c r="C1385" s="23" t="n">
        <f aca="false">VLOOKUP(Tabla2[[#This Row],[Codigo]],Tabla1[[Codigo]:[Mejor Precio Neto]],4,0)</f>
        <v>3640.13853</v>
      </c>
      <c r="D1385" s="24" t="str">
        <f aca="false">VLOOKUP(Tabla2[[#This Row],[Codigo]],Tabla1[[Codigo]:[Tipo]],6,0)</f>
        <v>A</v>
      </c>
      <c r="E1385" s="25" t="n">
        <f aca="false">IFERROR(Tabla2[[#This Row],[Precio de Cliente neto]]/(1+Tabla2[[#This Row],[Variacion]]),"-")</f>
        <v>3466.79858</v>
      </c>
      <c r="F1385" s="26" t="n">
        <v>0.0500000060574617</v>
      </c>
    </row>
    <row r="1386" customFormat="false" ht="15" hidden="false" customHeight="false" outlineLevel="0" collapsed="false">
      <c r="A1386" s="17" t="n">
        <v>3170</v>
      </c>
      <c r="B1386" s="17" t="s">
        <v>1052</v>
      </c>
      <c r="C1386" s="23" t="n">
        <f aca="false">VLOOKUP(Tabla2[[#This Row],[Codigo]],Tabla1[[Codigo]:[Mejor Precio Neto]],4,0)</f>
        <v>3746.32251</v>
      </c>
      <c r="D1386" s="24" t="str">
        <f aca="false">VLOOKUP(Tabla2[[#This Row],[Codigo]],Tabla1[[Codigo]:[Tipo]],6,0)</f>
        <v>A</v>
      </c>
      <c r="E1386" s="25" t="n">
        <f aca="false">IFERROR(Tabla2[[#This Row],[Precio de Cliente neto]]/(1+Tabla2[[#This Row],[Variacion]]),"-")</f>
        <v>3567.92618</v>
      </c>
      <c r="F1386" s="26" t="n">
        <v>0.0500000058857719</v>
      </c>
    </row>
    <row r="1387" customFormat="false" ht="15" hidden="false" customHeight="false" outlineLevel="0" collapsed="false">
      <c r="A1387" s="17" t="n">
        <v>89172</v>
      </c>
      <c r="B1387" s="17" t="s">
        <v>8455</v>
      </c>
      <c r="C1387" s="23" t="n">
        <f aca="false">VLOOKUP(Tabla2[[#This Row],[Codigo]],Tabla1[[Codigo]:[Mejor Precio Neto]],4,0)</f>
        <v>660.95456</v>
      </c>
      <c r="D1387" s="24" t="str">
        <f aca="false">VLOOKUP(Tabla2[[#This Row],[Codigo]],Tabla1[[Codigo]:[Tipo]],6,0)</f>
        <v>A</v>
      </c>
      <c r="E1387" s="25" t="n">
        <f aca="false">IFERROR(Tabla2[[#This Row],[Precio de Cliente neto]]/(1+Tabla2[[#This Row],[Variacion]]),"-")</f>
        <v>629.48053</v>
      </c>
      <c r="F1387" s="26" t="n">
        <v>0.0500000055601404</v>
      </c>
    </row>
    <row r="1388" customFormat="false" ht="15" hidden="false" customHeight="false" outlineLevel="0" collapsed="false">
      <c r="A1388" s="17" t="n">
        <v>7098</v>
      </c>
      <c r="B1388" s="17" t="s">
        <v>2048</v>
      </c>
      <c r="C1388" s="23" t="n">
        <f aca="false">VLOOKUP(Tabla2[[#This Row],[Codigo]],Tabla1[[Codigo]:[Mejor Precio Neto]],4,0)</f>
        <v>13016.16225</v>
      </c>
      <c r="D1388" s="24" t="str">
        <f aca="false">VLOOKUP(Tabla2[[#This Row],[Codigo]],Tabla1[[Codigo]:[Tipo]],6,0)</f>
        <v>A</v>
      </c>
      <c r="E1388" s="25" t="n">
        <f aca="false">IFERROR(Tabla2[[#This Row],[Precio de Cliente neto]]/(1+Tabla2[[#This Row],[Variacion]]),"-")</f>
        <v>12396.34494</v>
      </c>
      <c r="F1388" s="26" t="n">
        <v>0.0500000050821432</v>
      </c>
    </row>
    <row r="1389" customFormat="false" ht="15" hidden="false" customHeight="false" outlineLevel="0" collapsed="false">
      <c r="A1389" s="17" t="n">
        <v>7119</v>
      </c>
      <c r="B1389" s="17" t="s">
        <v>2069</v>
      </c>
      <c r="C1389" s="23" t="n">
        <f aca="false">VLOOKUP(Tabla2[[#This Row],[Codigo]],Tabla1[[Codigo]:[Mejor Precio Neto]],4,0)</f>
        <v>35144.32208</v>
      </c>
      <c r="D1389" s="24" t="str">
        <f aca="false">VLOOKUP(Tabla2[[#This Row],[Codigo]],Tabla1[[Codigo]:[Tipo]],6,0)</f>
        <v>A</v>
      </c>
      <c r="E1389" s="25" t="n">
        <f aca="false">IFERROR(Tabla2[[#This Row],[Precio de Cliente neto]]/(1+Tabla2[[#This Row],[Variacion]]),"-")</f>
        <v>33470.7828</v>
      </c>
      <c r="F1389" s="26" t="n">
        <v>0.0500000041827524</v>
      </c>
    </row>
    <row r="1390" customFormat="false" ht="15" hidden="false" customHeight="false" outlineLevel="0" collapsed="false">
      <c r="A1390" s="17" t="n">
        <v>88930</v>
      </c>
      <c r="B1390" s="17" t="s">
        <v>8231</v>
      </c>
      <c r="C1390" s="23" t="n">
        <f aca="false">VLOOKUP(Tabla2[[#This Row],[Codigo]],Tabla1[[Codigo]:[Mejor Precio Neto]],4,0)</f>
        <v>943.55471</v>
      </c>
      <c r="D1390" s="24" t="str">
        <f aca="false">VLOOKUP(Tabla2[[#This Row],[Codigo]],Tabla1[[Codigo]:[Tipo]],6,0)</f>
        <v>A</v>
      </c>
      <c r="E1390" s="25" t="n">
        <f aca="false">IFERROR(Tabla2[[#This Row],[Precio de Cliente neto]]/(1+Tabla2[[#This Row],[Variacion]]),"-")</f>
        <v>898.62353</v>
      </c>
      <c r="F1390" s="26" t="n">
        <v>0.0500000038948458</v>
      </c>
    </row>
    <row r="1391" customFormat="false" ht="15" hidden="false" customHeight="false" outlineLevel="0" collapsed="false">
      <c r="A1391" s="17" t="n">
        <v>3196</v>
      </c>
      <c r="B1391" s="17" t="s">
        <v>1078</v>
      </c>
      <c r="C1391" s="23" t="n">
        <f aca="false">VLOOKUP(Tabla2[[#This Row],[Codigo]],Tabla1[[Codigo]:[Mejor Precio Neto]],4,0)</f>
        <v>8619.94567</v>
      </c>
      <c r="D1391" s="24" t="str">
        <f aca="false">VLOOKUP(Tabla2[[#This Row],[Codigo]],Tabla1[[Codigo]:[Tipo]],6,0)</f>
        <v>B</v>
      </c>
      <c r="E1391" s="25" t="n">
        <f aca="false">IFERROR(Tabla2[[#This Row],[Precio de Cliente neto]]/(1+Tabla2[[#This Row],[Variacion]]),"-")</f>
        <v>8209.47204</v>
      </c>
      <c r="F1391" s="26" t="n">
        <v>0.0500000034106944</v>
      </c>
    </row>
    <row r="1392" customFormat="false" ht="15" hidden="false" customHeight="false" outlineLevel="0" collapsed="false">
      <c r="A1392" s="17" t="n">
        <v>7092</v>
      </c>
      <c r="B1392" s="17" t="s">
        <v>2043</v>
      </c>
      <c r="C1392" s="23" t="n">
        <f aca="false">VLOOKUP(Tabla2[[#This Row],[Codigo]],Tabla1[[Codigo]:[Mejor Precio Neto]],4,0)</f>
        <v>15795.15931</v>
      </c>
      <c r="D1392" s="24" t="str">
        <f aca="false">VLOOKUP(Tabla2[[#This Row],[Codigo]],Tabla1[[Codigo]:[Tipo]],6,0)</f>
        <v>A</v>
      </c>
      <c r="E1392" s="25" t="n">
        <f aca="false">IFERROR(Tabla2[[#This Row],[Precio de Cliente neto]]/(1+Tabla2[[#This Row],[Variacion]]),"-")</f>
        <v>15043.00882</v>
      </c>
      <c r="F1392" s="26" t="n">
        <v>0.0500000032573271</v>
      </c>
    </row>
    <row r="1393" customFormat="false" ht="15" hidden="false" customHeight="false" outlineLevel="0" collapsed="false">
      <c r="A1393" s="17" t="n">
        <v>82100</v>
      </c>
      <c r="B1393" s="17" t="s">
        <v>8122</v>
      </c>
      <c r="C1393" s="23" t="n">
        <f aca="false">VLOOKUP(Tabla2[[#This Row],[Codigo]],Tabla1[[Codigo]:[Mejor Precio Neto]],4,0)</f>
        <v>1147.59218</v>
      </c>
      <c r="D1393" s="24" t="str">
        <f aca="false">VLOOKUP(Tabla2[[#This Row],[Codigo]],Tabla1[[Codigo]:[Tipo]],6,0)</f>
        <v>A</v>
      </c>
      <c r="E1393" s="25" t="n">
        <f aca="false">IFERROR(Tabla2[[#This Row],[Precio de Cliente neto]]/(1+Tabla2[[#This Row],[Variacion]]),"-")</f>
        <v>1092.94493</v>
      </c>
      <c r="F1393" s="26" t="n">
        <v>0.0500000032023573</v>
      </c>
    </row>
    <row r="1394" customFormat="false" ht="15" hidden="false" customHeight="false" outlineLevel="0" collapsed="false">
      <c r="A1394" s="17" t="n">
        <v>8719</v>
      </c>
      <c r="B1394" s="17" t="s">
        <v>2793</v>
      </c>
      <c r="C1394" s="23" t="n">
        <f aca="false">VLOOKUP(Tabla2[[#This Row],[Codigo]],Tabla1[[Codigo]:[Mejor Precio Neto]],4,0)</f>
        <v>12543.62991</v>
      </c>
      <c r="D1394" s="24" t="str">
        <f aca="false">VLOOKUP(Tabla2[[#This Row],[Codigo]],Tabla1[[Codigo]:[Tipo]],6,0)</f>
        <v>A</v>
      </c>
      <c r="E1394" s="25" t="n">
        <f aca="false">IFERROR(Tabla2[[#This Row],[Precio de Cliente neto]]/(1+Tabla2[[#This Row],[Variacion]]),"-")</f>
        <v>11946.31417</v>
      </c>
      <c r="F1394" s="26" t="n">
        <v>0.0500000026367966</v>
      </c>
    </row>
    <row r="1395" customFormat="false" ht="15" hidden="false" customHeight="false" outlineLevel="0" collapsed="false">
      <c r="A1395" s="17" t="n">
        <v>3171</v>
      </c>
      <c r="B1395" s="17" t="s">
        <v>1053</v>
      </c>
      <c r="C1395" s="23" t="n">
        <f aca="false">VLOOKUP(Tabla2[[#This Row],[Codigo]],Tabla1[[Codigo]:[Mejor Precio Neto]],4,0)</f>
        <v>5967.50735</v>
      </c>
      <c r="D1395" s="24" t="str">
        <f aca="false">VLOOKUP(Tabla2[[#This Row],[Codigo]],Tabla1[[Codigo]:[Tipo]],6,0)</f>
        <v>A</v>
      </c>
      <c r="E1395" s="25" t="n">
        <f aca="false">IFERROR(Tabla2[[#This Row],[Precio de Cliente neto]]/(1+Tabla2[[#This Row],[Variacion]]),"-")</f>
        <v>5683.34032</v>
      </c>
      <c r="F1395" s="26" t="n">
        <v>0.05000000246334</v>
      </c>
    </row>
    <row r="1396" customFormat="false" ht="15" hidden="false" customHeight="false" outlineLevel="0" collapsed="false">
      <c r="A1396" s="17" t="n">
        <v>7095</v>
      </c>
      <c r="B1396" s="17" t="s">
        <v>2046</v>
      </c>
      <c r="C1396" s="23" t="n">
        <f aca="false">VLOOKUP(Tabla2[[#This Row],[Codigo]],Tabla1[[Codigo]:[Mejor Precio Neto]],4,0)</f>
        <v>7539.9016</v>
      </c>
      <c r="D1396" s="24" t="str">
        <f aca="false">VLOOKUP(Tabla2[[#This Row],[Codigo]],Tabla1[[Codigo]:[Tipo]],6,0)</f>
        <v>A</v>
      </c>
      <c r="E1396" s="25" t="n">
        <f aca="false">IFERROR(Tabla2[[#This Row],[Precio de Cliente neto]]/(1+Tabla2[[#This Row],[Variacion]]),"-")</f>
        <v>7180.85865</v>
      </c>
      <c r="F1396" s="26" t="n">
        <v>0.0500000024370344</v>
      </c>
    </row>
    <row r="1397" customFormat="false" ht="15" hidden="false" customHeight="false" outlineLevel="0" collapsed="false">
      <c r="A1397" s="17" t="n">
        <v>89170</v>
      </c>
      <c r="B1397" s="17" t="s">
        <v>8453</v>
      </c>
      <c r="C1397" s="23" t="n">
        <f aca="false">VLOOKUP(Tabla2[[#This Row],[Codigo]],Tabla1[[Codigo]:[Mejor Precio Neto]],4,0)</f>
        <v>2362.10324</v>
      </c>
      <c r="D1397" s="24" t="str">
        <f aca="false">VLOOKUP(Tabla2[[#This Row],[Codigo]],Tabla1[[Codigo]:[Tipo]],6,0)</f>
        <v>A</v>
      </c>
      <c r="E1397" s="25" t="n">
        <f aca="false">IFERROR(Tabla2[[#This Row],[Precio de Cliente neto]]/(1+Tabla2[[#This Row],[Variacion]]),"-")</f>
        <v>2249.62213</v>
      </c>
      <c r="F1397" s="26" t="n">
        <v>0.0500000015558169</v>
      </c>
    </row>
    <row r="1398" customFormat="false" ht="15" hidden="false" customHeight="false" outlineLevel="0" collapsed="false">
      <c r="A1398" s="17" t="n">
        <v>8627</v>
      </c>
      <c r="B1398" s="17" t="s">
        <v>2738</v>
      </c>
      <c r="C1398" s="23" t="n">
        <f aca="false">VLOOKUP(Tabla2[[#This Row],[Codigo]],Tabla1[[Codigo]:[Mejor Precio Neto]],4,0)</f>
        <v>16739.94203</v>
      </c>
      <c r="D1398" s="24" t="str">
        <f aca="false">VLOOKUP(Tabla2[[#This Row],[Codigo]],Tabla1[[Codigo]:[Tipo]],6,0)</f>
        <v>A</v>
      </c>
      <c r="E1398" s="25" t="n">
        <f aca="false">IFERROR(Tabla2[[#This Row],[Precio de Cliente neto]]/(1+Tabla2[[#This Row],[Variacion]]),"-")</f>
        <v>15942.80191</v>
      </c>
      <c r="F1398" s="26" t="n">
        <v>0.0500000015367437</v>
      </c>
    </row>
    <row r="1399" customFormat="false" ht="15" hidden="false" customHeight="false" outlineLevel="0" collapsed="false">
      <c r="A1399" s="17" t="n">
        <v>7111</v>
      </c>
      <c r="B1399" s="17" t="s">
        <v>2061</v>
      </c>
      <c r="C1399" s="23" t="n">
        <f aca="false">VLOOKUP(Tabla2[[#This Row],[Codigo]],Tabla1[[Codigo]:[Mejor Precio Neto]],4,0)</f>
        <v>35934.66072</v>
      </c>
      <c r="D1399" s="24" t="str">
        <f aca="false">VLOOKUP(Tabla2[[#This Row],[Codigo]],Tabla1[[Codigo]:[Tipo]],6,0)</f>
        <v>A</v>
      </c>
      <c r="E1399" s="25" t="n">
        <f aca="false">IFERROR(Tabla2[[#This Row],[Precio de Cliente neto]]/(1+Tabla2[[#This Row],[Variacion]]),"-")</f>
        <v>34223.48636</v>
      </c>
      <c r="F1399" s="26" t="n">
        <v>0.0500000012272275</v>
      </c>
    </row>
    <row r="1400" customFormat="false" ht="15" hidden="false" customHeight="false" outlineLevel="0" collapsed="false">
      <c r="A1400" s="17" t="n">
        <v>5572</v>
      </c>
      <c r="B1400" s="17" t="s">
        <v>1628</v>
      </c>
      <c r="C1400" s="23" t="n">
        <f aca="false">VLOOKUP(Tabla2[[#This Row],[Codigo]],Tabla1[[Codigo]:[Mejor Precio Neto]],4,0)</f>
        <v>427.73472</v>
      </c>
      <c r="D1400" s="24" t="str">
        <f aca="false">VLOOKUP(Tabla2[[#This Row],[Codigo]],Tabla1[[Codigo]:[Tipo]],6,0)</f>
        <v>A</v>
      </c>
      <c r="E1400" s="25" t="n">
        <f aca="false">IFERROR(Tabla2[[#This Row],[Precio de Cliente neto]]/(1+Tabla2[[#This Row],[Variacion]]),"-")</f>
        <v>407.3664</v>
      </c>
      <c r="F1400" s="26" t="n">
        <v>0.05</v>
      </c>
    </row>
    <row r="1401" customFormat="false" ht="15" hidden="false" customHeight="false" outlineLevel="0" collapsed="false">
      <c r="A1401" s="17" t="n">
        <v>7116</v>
      </c>
      <c r="B1401" s="17" t="s">
        <v>2066</v>
      </c>
      <c r="C1401" s="23" t="n">
        <f aca="false">VLOOKUP(Tabla2[[#This Row],[Codigo]],Tabla1[[Codigo]:[Mejor Precio Neto]],4,0)</f>
        <v>10731.2793</v>
      </c>
      <c r="D1401" s="24" t="str">
        <f aca="false">VLOOKUP(Tabla2[[#This Row],[Codigo]],Tabla1[[Codigo]:[Tipo]],6,0)</f>
        <v>A</v>
      </c>
      <c r="E1401" s="25" t="n">
        <f aca="false">IFERROR(Tabla2[[#This Row],[Precio de Cliente neto]]/(1+Tabla2[[#This Row],[Variacion]]),"-")</f>
        <v>10220.266</v>
      </c>
      <c r="F1401" s="26" t="n">
        <v>0.05</v>
      </c>
    </row>
    <row r="1402" customFormat="false" ht="15" hidden="false" customHeight="false" outlineLevel="0" collapsed="false">
      <c r="A1402" s="17" t="n">
        <v>7136</v>
      </c>
      <c r="B1402" s="17" t="s">
        <v>2082</v>
      </c>
      <c r="C1402" s="23" t="n">
        <f aca="false">VLOOKUP(Tabla2[[#This Row],[Codigo]],Tabla1[[Codigo]:[Mejor Precio Neto]],4,0)</f>
        <v>168.06216</v>
      </c>
      <c r="D1402" s="24" t="str">
        <f aca="false">VLOOKUP(Tabla2[[#This Row],[Codigo]],Tabla1[[Codigo]:[Tipo]],6,0)</f>
        <v>A</v>
      </c>
      <c r="E1402" s="25" t="n">
        <f aca="false">IFERROR(Tabla2[[#This Row],[Precio de Cliente neto]]/(1+Tabla2[[#This Row],[Variacion]]),"-")</f>
        <v>160.0592</v>
      </c>
      <c r="F1402" s="26" t="n">
        <v>0.05</v>
      </c>
    </row>
    <row r="1403" customFormat="false" ht="15" hidden="false" customHeight="false" outlineLevel="0" collapsed="false">
      <c r="A1403" s="17" t="n">
        <v>8585</v>
      </c>
      <c r="B1403" s="17" t="s">
        <v>2697</v>
      </c>
      <c r="C1403" s="23" t="n">
        <f aca="false">VLOOKUP(Tabla2[[#This Row],[Codigo]],Tabla1[[Codigo]:[Mejor Precio Neto]],4,0)</f>
        <v>813.42744</v>
      </c>
      <c r="D1403" s="24" t="str">
        <f aca="false">VLOOKUP(Tabla2[[#This Row],[Codigo]],Tabla1[[Codigo]:[Tipo]],6,0)</f>
        <v>A</v>
      </c>
      <c r="E1403" s="25" t="n">
        <f aca="false">IFERROR(Tabla2[[#This Row],[Precio de Cliente neto]]/(1+Tabla2[[#This Row],[Variacion]]),"-")</f>
        <v>774.6928</v>
      </c>
      <c r="F1403" s="26" t="n">
        <v>0.05</v>
      </c>
    </row>
    <row r="1404" customFormat="false" ht="15" hidden="false" customHeight="false" outlineLevel="0" collapsed="false">
      <c r="A1404" s="17" t="n">
        <v>8606</v>
      </c>
      <c r="B1404" s="17" t="s">
        <v>2718</v>
      </c>
      <c r="C1404" s="23" t="n">
        <f aca="false">VLOOKUP(Tabla2[[#This Row],[Codigo]],Tabla1[[Codigo]:[Mejor Precio Neto]],4,0)</f>
        <v>15.26448</v>
      </c>
      <c r="D1404" s="24" t="str">
        <f aca="false">VLOOKUP(Tabla2[[#This Row],[Codigo]],Tabla1[[Codigo]:[Tipo]],6,0)</f>
        <v>A</v>
      </c>
      <c r="E1404" s="25" t="n">
        <f aca="false">IFERROR(Tabla2[[#This Row],[Precio de Cliente neto]]/(1+Tabla2[[#This Row],[Variacion]]),"-")</f>
        <v>14.5376</v>
      </c>
      <c r="F1404" s="26" t="n">
        <v>0.05</v>
      </c>
    </row>
    <row r="1405" customFormat="false" ht="15" hidden="false" customHeight="false" outlineLevel="0" collapsed="false">
      <c r="A1405" s="17" t="n">
        <v>9005</v>
      </c>
      <c r="B1405" s="17" t="s">
        <v>2985</v>
      </c>
      <c r="C1405" s="23" t="n">
        <f aca="false">VLOOKUP(Tabla2[[#This Row],[Codigo]],Tabla1[[Codigo]:[Mejor Precio Neto]],4,0)</f>
        <v>458.37834</v>
      </c>
      <c r="D1405" s="24" t="str">
        <f aca="false">VLOOKUP(Tabla2[[#This Row],[Codigo]],Tabla1[[Codigo]:[Tipo]],6,0)</f>
        <v>A</v>
      </c>
      <c r="E1405" s="25" t="n">
        <f aca="false">IFERROR(Tabla2[[#This Row],[Precio de Cliente neto]]/(1+Tabla2[[#This Row],[Variacion]]),"-")</f>
        <v>436.5508</v>
      </c>
      <c r="F1405" s="26" t="n">
        <v>0.05</v>
      </c>
    </row>
    <row r="1406" customFormat="false" ht="15" hidden="false" customHeight="false" outlineLevel="0" collapsed="false">
      <c r="A1406" s="17" t="n">
        <v>78592</v>
      </c>
      <c r="B1406" s="17" t="s">
        <v>7982</v>
      </c>
      <c r="C1406" s="23" t="n">
        <f aca="false">VLOOKUP(Tabla2[[#This Row],[Codigo]],Tabla1[[Codigo]:[Mejor Precio Neto]],4,0)</f>
        <v>250.1352</v>
      </c>
      <c r="D1406" s="24" t="str">
        <f aca="false">VLOOKUP(Tabla2[[#This Row],[Codigo]],Tabla1[[Codigo]:[Tipo]],6,0)</f>
        <v>A</v>
      </c>
      <c r="E1406" s="25" t="n">
        <f aca="false">IFERROR(Tabla2[[#This Row],[Precio de Cliente neto]]/(1+Tabla2[[#This Row],[Variacion]]),"-")</f>
        <v>238.224</v>
      </c>
      <c r="F1406" s="26" t="n">
        <v>0.05</v>
      </c>
    </row>
    <row r="1407" customFormat="false" ht="15" hidden="false" customHeight="false" outlineLevel="0" collapsed="false">
      <c r="A1407" s="17" t="n">
        <v>88562</v>
      </c>
      <c r="B1407" s="17" t="s">
        <v>8159</v>
      </c>
      <c r="C1407" s="23" t="n">
        <f aca="false">VLOOKUP(Tabla2[[#This Row],[Codigo]],Tabla1[[Codigo]:[Mejor Precio Neto]],4,0)</f>
        <v>411.31482</v>
      </c>
      <c r="D1407" s="24" t="str">
        <f aca="false">VLOOKUP(Tabla2[[#This Row],[Codigo]],Tabla1[[Codigo]:[Tipo]],6,0)</f>
        <v>A</v>
      </c>
      <c r="E1407" s="25" t="n">
        <f aca="false">IFERROR(Tabla2[[#This Row],[Precio de Cliente neto]]/(1+Tabla2[[#This Row],[Variacion]]),"-")</f>
        <v>391.7284</v>
      </c>
      <c r="F1407" s="26" t="n">
        <v>0.05</v>
      </c>
    </row>
    <row r="1408" customFormat="false" ht="15" hidden="false" customHeight="false" outlineLevel="0" collapsed="false">
      <c r="A1408" s="17" t="n">
        <v>88725</v>
      </c>
      <c r="B1408" s="17" t="s">
        <v>8183</v>
      </c>
      <c r="C1408" s="23" t="n">
        <f aca="false">VLOOKUP(Tabla2[[#This Row],[Codigo]],Tabla1[[Codigo]:[Mejor Precio Neto]],4,0)</f>
        <v>274.36227</v>
      </c>
      <c r="D1408" s="24" t="str">
        <f aca="false">VLOOKUP(Tabla2[[#This Row],[Codigo]],Tabla1[[Codigo]:[Tipo]],6,0)</f>
        <v>A</v>
      </c>
      <c r="E1408" s="25" t="n">
        <f aca="false">IFERROR(Tabla2[[#This Row],[Precio de Cliente neto]]/(1+Tabla2[[#This Row],[Variacion]]),"-")</f>
        <v>261.2974</v>
      </c>
      <c r="F1408" s="26" t="n">
        <v>0.05</v>
      </c>
    </row>
    <row r="1409" customFormat="false" ht="15" hidden="false" customHeight="false" outlineLevel="0" collapsed="false">
      <c r="A1409" s="17" t="n">
        <v>88726</v>
      </c>
      <c r="B1409" s="17" t="s">
        <v>8184</v>
      </c>
      <c r="C1409" s="23" t="n">
        <f aca="false">VLOOKUP(Tabla2[[#This Row],[Codigo]],Tabla1[[Codigo]:[Mejor Precio Neto]],4,0)</f>
        <v>274.36227</v>
      </c>
      <c r="D1409" s="24" t="str">
        <f aca="false">VLOOKUP(Tabla2[[#This Row],[Codigo]],Tabla1[[Codigo]:[Tipo]],6,0)</f>
        <v>A</v>
      </c>
      <c r="E1409" s="25" t="n">
        <f aca="false">IFERROR(Tabla2[[#This Row],[Precio de Cliente neto]]/(1+Tabla2[[#This Row],[Variacion]]),"-")</f>
        <v>261.2974</v>
      </c>
      <c r="F1409" s="26" t="n">
        <v>0.05</v>
      </c>
    </row>
    <row r="1410" customFormat="false" ht="15" hidden="false" customHeight="false" outlineLevel="0" collapsed="false">
      <c r="A1410" s="17" t="n">
        <v>89112</v>
      </c>
      <c r="B1410" s="17" t="s">
        <v>8412</v>
      </c>
      <c r="C1410" s="23" t="n">
        <f aca="false">VLOOKUP(Tabla2[[#This Row],[Codigo]],Tabla1[[Codigo]:[Mejor Precio Neto]],4,0)</f>
        <v>3874.8465</v>
      </c>
      <c r="D1410" s="24" t="str">
        <f aca="false">VLOOKUP(Tabla2[[#This Row],[Codigo]],Tabla1[[Codigo]:[Tipo]],6,0)</f>
        <v>A</v>
      </c>
      <c r="E1410" s="25" t="n">
        <f aca="false">IFERROR(Tabla2[[#This Row],[Precio de Cliente neto]]/(1+Tabla2[[#This Row],[Variacion]]),"-")</f>
        <v>3690.33</v>
      </c>
      <c r="F1410" s="26" t="n">
        <v>0.05</v>
      </c>
    </row>
    <row r="1411" customFormat="false" ht="15" hidden="false" customHeight="false" outlineLevel="0" collapsed="false">
      <c r="A1411" s="17" t="n">
        <v>89113</v>
      </c>
      <c r="B1411" s="17" t="s">
        <v>8413</v>
      </c>
      <c r="C1411" s="23" t="n">
        <f aca="false">VLOOKUP(Tabla2[[#This Row],[Codigo]],Tabla1[[Codigo]:[Mejor Precio Neto]],4,0)</f>
        <v>1942.39038</v>
      </c>
      <c r="D1411" s="24" t="str">
        <f aca="false">VLOOKUP(Tabla2[[#This Row],[Codigo]],Tabla1[[Codigo]:[Tipo]],6,0)</f>
        <v>A</v>
      </c>
      <c r="E1411" s="25" t="n">
        <f aca="false">IFERROR(Tabla2[[#This Row],[Precio de Cliente neto]]/(1+Tabla2[[#This Row],[Variacion]]),"-")</f>
        <v>1849.8956</v>
      </c>
      <c r="F1411" s="26" t="n">
        <v>0.05</v>
      </c>
    </row>
    <row r="1412" customFormat="false" ht="15" hidden="false" customHeight="false" outlineLevel="0" collapsed="false">
      <c r="A1412" s="17" t="n">
        <v>89174</v>
      </c>
      <c r="B1412" s="17" t="s">
        <v>8457</v>
      </c>
      <c r="C1412" s="23" t="n">
        <f aca="false">VLOOKUP(Tabla2[[#This Row],[Codigo]],Tabla1[[Codigo]:[Mejor Precio Neto]],4,0)</f>
        <v>1982.10978</v>
      </c>
      <c r="D1412" s="24" t="str">
        <f aca="false">VLOOKUP(Tabla2[[#This Row],[Codigo]],Tabla1[[Codigo]:[Tipo]],6,0)</f>
        <v>A</v>
      </c>
      <c r="E1412" s="25" t="n">
        <f aca="false">IFERROR(Tabla2[[#This Row],[Precio de Cliente neto]]/(1+Tabla2[[#This Row],[Variacion]]),"-")</f>
        <v>1887.7236</v>
      </c>
      <c r="F1412" s="26" t="n">
        <v>0.05</v>
      </c>
    </row>
    <row r="1413" customFormat="false" ht="15" hidden="false" customHeight="false" outlineLevel="0" collapsed="false">
      <c r="A1413" s="17" t="n">
        <v>8712</v>
      </c>
      <c r="B1413" s="17" t="s">
        <v>2786</v>
      </c>
      <c r="C1413" s="23" t="n">
        <f aca="false">VLOOKUP(Tabla2[[#This Row],[Codigo]],Tabla1[[Codigo]:[Mejor Precio Neto]],4,0)</f>
        <v>416.35104</v>
      </c>
      <c r="D1413" s="24" t="str">
        <f aca="false">VLOOKUP(Tabla2[[#This Row],[Codigo]],Tabla1[[Codigo]:[Tipo]],6,0)</f>
        <v>A</v>
      </c>
      <c r="E1413" s="25" t="n">
        <f aca="false">IFERROR(Tabla2[[#This Row],[Precio de Cliente neto]]/(1+Tabla2[[#This Row],[Variacion]]),"-")</f>
        <v>396.5248</v>
      </c>
      <c r="F1413" s="26" t="n">
        <v>0.0499999999999998</v>
      </c>
    </row>
    <row r="1414" customFormat="false" ht="15" hidden="false" customHeight="false" outlineLevel="0" collapsed="false">
      <c r="A1414" s="17" t="n">
        <v>89067</v>
      </c>
      <c r="B1414" s="17" t="s">
        <v>8368</v>
      </c>
      <c r="C1414" s="23" t="n">
        <f aca="false">VLOOKUP(Tabla2[[#This Row],[Codigo]],Tabla1[[Codigo]:[Mejor Precio Neto]],4,0)</f>
        <v>377.76354</v>
      </c>
      <c r="D1414" s="24" t="str">
        <f aca="false">VLOOKUP(Tabla2[[#This Row],[Codigo]],Tabla1[[Codigo]:[Tipo]],6,0)</f>
        <v>A</v>
      </c>
      <c r="E1414" s="25" t="n">
        <f aca="false">IFERROR(Tabla2[[#This Row],[Precio de Cliente neto]]/(1+Tabla2[[#This Row],[Variacion]]),"-")</f>
        <v>359.7748</v>
      </c>
      <c r="F1414" s="26" t="n">
        <v>0.0499999999999998</v>
      </c>
    </row>
    <row r="1415" customFormat="false" ht="15" hidden="false" customHeight="false" outlineLevel="0" collapsed="false">
      <c r="A1415" s="17" t="n">
        <v>89068</v>
      </c>
      <c r="B1415" s="17" t="s">
        <v>8369</v>
      </c>
      <c r="C1415" s="23" t="n">
        <f aca="false">VLOOKUP(Tabla2[[#This Row],[Codigo]],Tabla1[[Codigo]:[Mejor Precio Neto]],4,0)</f>
        <v>377.76354</v>
      </c>
      <c r="D1415" s="24" t="str">
        <f aca="false">VLOOKUP(Tabla2[[#This Row],[Codigo]],Tabla1[[Codigo]:[Tipo]],6,0)</f>
        <v>A</v>
      </c>
      <c r="E1415" s="25" t="n">
        <f aca="false">IFERROR(Tabla2[[#This Row],[Precio de Cliente neto]]/(1+Tabla2[[#This Row],[Variacion]]),"-")</f>
        <v>359.7748</v>
      </c>
      <c r="F1415" s="26" t="n">
        <v>0.0499999999999998</v>
      </c>
    </row>
    <row r="1416" customFormat="false" ht="15" hidden="false" customHeight="false" outlineLevel="0" collapsed="false">
      <c r="A1416" s="17" t="n">
        <v>89069</v>
      </c>
      <c r="B1416" s="17" t="s">
        <v>8370</v>
      </c>
      <c r="C1416" s="23" t="n">
        <f aca="false">VLOOKUP(Tabla2[[#This Row],[Codigo]],Tabla1[[Codigo]:[Mejor Precio Neto]],4,0)</f>
        <v>377.76354</v>
      </c>
      <c r="D1416" s="24" t="str">
        <f aca="false">VLOOKUP(Tabla2[[#This Row],[Codigo]],Tabla1[[Codigo]:[Tipo]],6,0)</f>
        <v>A</v>
      </c>
      <c r="E1416" s="25" t="n">
        <f aca="false">IFERROR(Tabla2[[#This Row],[Precio de Cliente neto]]/(1+Tabla2[[#This Row],[Variacion]]),"-")</f>
        <v>359.7748</v>
      </c>
      <c r="F1416" s="26" t="n">
        <v>0.0499999999999998</v>
      </c>
    </row>
    <row r="1417" customFormat="false" ht="15" hidden="false" customHeight="false" outlineLevel="0" collapsed="false">
      <c r="A1417" s="17" t="n">
        <v>89166</v>
      </c>
      <c r="B1417" s="17" t="s">
        <v>8449</v>
      </c>
      <c r="C1417" s="23" t="n">
        <f aca="false">VLOOKUP(Tabla2[[#This Row],[Codigo]],Tabla1[[Codigo]:[Mejor Precio Neto]],4,0)</f>
        <v>504.27909</v>
      </c>
      <c r="D1417" s="24" t="str">
        <f aca="false">VLOOKUP(Tabla2[[#This Row],[Codigo]],Tabla1[[Codigo]:[Tipo]],6,0)</f>
        <v>A</v>
      </c>
      <c r="E1417" s="25" t="n">
        <f aca="false">IFERROR(Tabla2[[#This Row],[Precio de Cliente neto]]/(1+Tabla2[[#This Row],[Variacion]]),"-")</f>
        <v>480.2658</v>
      </c>
      <c r="F1417" s="26" t="n">
        <v>0.0499999999999998</v>
      </c>
    </row>
    <row r="1418" customFormat="false" ht="15" hidden="false" customHeight="false" outlineLevel="0" collapsed="false">
      <c r="A1418" s="17" t="n">
        <v>3178</v>
      </c>
      <c r="B1418" s="17" t="s">
        <v>1060</v>
      </c>
      <c r="C1418" s="23" t="n">
        <f aca="false">VLOOKUP(Tabla2[[#This Row],[Codigo]],Tabla1[[Codigo]:[Mejor Precio Neto]],4,0)</f>
        <v>87683.16228</v>
      </c>
      <c r="D1418" s="24" t="str">
        <f aca="false">VLOOKUP(Tabla2[[#This Row],[Codigo]],Tabla1[[Codigo]:[Tipo]],6,0)</f>
        <v>A</v>
      </c>
      <c r="E1418" s="25" t="n">
        <f aca="false">IFERROR(Tabla2[[#This Row],[Precio de Cliente neto]]/(1+Tabla2[[#This Row],[Variacion]]),"-")</f>
        <v>83507.77365</v>
      </c>
      <c r="F1418" s="26" t="n">
        <v>0.0499999993713161</v>
      </c>
    </row>
    <row r="1419" customFormat="false" ht="15" hidden="false" customHeight="false" outlineLevel="0" collapsed="false">
      <c r="A1419" s="17" t="n">
        <v>8628</v>
      </c>
      <c r="B1419" s="17" t="s">
        <v>2739</v>
      </c>
      <c r="C1419" s="23" t="n">
        <f aca="false">VLOOKUP(Tabla2[[#This Row],[Codigo]],Tabla1[[Codigo]:[Mejor Precio Neto]],4,0)</f>
        <v>26494.00922</v>
      </c>
      <c r="D1419" s="24" t="str">
        <f aca="false">VLOOKUP(Tabla2[[#This Row],[Codigo]],Tabla1[[Codigo]:[Tipo]],6,0)</f>
        <v>A</v>
      </c>
      <c r="E1419" s="25" t="n">
        <f aca="false">IFERROR(Tabla2[[#This Row],[Precio de Cliente neto]]/(1+Tabla2[[#This Row],[Variacion]]),"-")</f>
        <v>25232.38977</v>
      </c>
      <c r="F1419" s="26" t="n">
        <v>0.0499999984741835</v>
      </c>
    </row>
    <row r="1420" customFormat="false" ht="15" hidden="false" customHeight="false" outlineLevel="0" collapsed="false">
      <c r="A1420" s="17" t="n">
        <v>3195</v>
      </c>
      <c r="B1420" s="17" t="s">
        <v>1077</v>
      </c>
      <c r="C1420" s="23" t="n">
        <f aca="false">VLOOKUP(Tabla2[[#This Row],[Codigo]],Tabla1[[Codigo]:[Mejor Precio Neto]],4,0)</f>
        <v>7798.39732</v>
      </c>
      <c r="D1420" s="24" t="str">
        <f aca="false">VLOOKUP(Tabla2[[#This Row],[Codigo]],Tabla1[[Codigo]:[Tipo]],6,0)</f>
        <v>B</v>
      </c>
      <c r="E1420" s="25" t="n">
        <f aca="false">IFERROR(Tabla2[[#This Row],[Precio de Cliente neto]]/(1+Tabla2[[#This Row],[Variacion]]),"-")</f>
        <v>7427.04508</v>
      </c>
      <c r="F1420" s="26" t="n">
        <v>0.0499999981149974</v>
      </c>
    </row>
    <row r="1421" customFormat="false" ht="15" hidden="false" customHeight="false" outlineLevel="0" collapsed="false">
      <c r="A1421" s="17" t="n">
        <v>1077</v>
      </c>
      <c r="B1421" s="17" t="s">
        <v>418</v>
      </c>
      <c r="C1421" s="23" t="n">
        <f aca="false">VLOOKUP(Tabla2[[#This Row],[Codigo]],Tabla1[[Codigo]:[Mejor Precio Neto]],4,0)</f>
        <v>1692.89764</v>
      </c>
      <c r="D1421" s="24" t="str">
        <f aca="false">VLOOKUP(Tabla2[[#This Row],[Codigo]],Tabla1[[Codigo]:[Tipo]],6,0)</f>
        <v>A</v>
      </c>
      <c r="E1421" s="25" t="n">
        <f aca="false">IFERROR(Tabla2[[#This Row],[Precio de Cliente neto]]/(1+Tabla2[[#This Row],[Variacion]]),"-")</f>
        <v>1612.28347</v>
      </c>
      <c r="F1421" s="26" t="n">
        <v>0.0499999978291659</v>
      </c>
    </row>
    <row r="1422" customFormat="false" ht="15" hidden="false" customHeight="false" outlineLevel="0" collapsed="false">
      <c r="A1422" s="17" t="n">
        <v>5522</v>
      </c>
      <c r="B1422" s="17" t="s">
        <v>1581</v>
      </c>
      <c r="C1422" s="23" t="n">
        <f aca="false">VLOOKUP(Tabla2[[#This Row],[Codigo]],Tabla1[[Codigo]:[Mejor Precio Neto]],4,0)</f>
        <v>1661.17504</v>
      </c>
      <c r="D1422" s="24" t="str">
        <f aca="false">VLOOKUP(Tabla2[[#This Row],[Codigo]],Tabla1[[Codigo]:[Tipo]],6,0)</f>
        <v>A</v>
      </c>
      <c r="E1422" s="25" t="n">
        <f aca="false">IFERROR(Tabla2[[#This Row],[Precio de Cliente neto]]/(1+Tabla2[[#This Row],[Variacion]]),"-")</f>
        <v>1582.07147</v>
      </c>
      <c r="F1422" s="26" t="n">
        <v>0.0499999977877106</v>
      </c>
    </row>
    <row r="1423" customFormat="false" ht="15" hidden="false" customHeight="false" outlineLevel="0" collapsed="false">
      <c r="A1423" s="17" t="n">
        <v>7115</v>
      </c>
      <c r="B1423" s="17" t="s">
        <v>2065</v>
      </c>
      <c r="C1423" s="23" t="n">
        <f aca="false">VLOOKUP(Tabla2[[#This Row],[Codigo]],Tabla1[[Codigo]:[Mejor Precio Neto]],4,0)</f>
        <v>9195.2973</v>
      </c>
      <c r="D1423" s="24" t="str">
        <f aca="false">VLOOKUP(Tabla2[[#This Row],[Codigo]],Tabla1[[Codigo]:[Tipo]],6,0)</f>
        <v>A</v>
      </c>
      <c r="E1423" s="25" t="n">
        <f aca="false">IFERROR(Tabla2[[#This Row],[Precio de Cliente neto]]/(1+Tabla2[[#This Row],[Variacion]]),"-")</f>
        <v>8757.42602</v>
      </c>
      <c r="F1423" s="26" t="n">
        <v>0.0499999976020351</v>
      </c>
    </row>
    <row r="1424" customFormat="false" ht="15" hidden="false" customHeight="false" outlineLevel="0" collapsed="false">
      <c r="A1424" s="17" t="n">
        <v>89145</v>
      </c>
      <c r="B1424" s="17" t="s">
        <v>8439</v>
      </c>
      <c r="C1424" s="23" t="n">
        <f aca="false">VLOOKUP(Tabla2[[#This Row],[Codigo]],Tabla1[[Codigo]:[Mejor Precio Neto]],4,0)</f>
        <v>4152.53118</v>
      </c>
      <c r="D1424" s="24" t="str">
        <f aca="false">VLOOKUP(Tabla2[[#This Row],[Codigo]],Tabla1[[Codigo]:[Tipo]],6,0)</f>
        <v>A</v>
      </c>
      <c r="E1424" s="25" t="n">
        <f aca="false">IFERROR(Tabla2[[#This Row],[Precio de Cliente neto]]/(1+Tabla2[[#This Row],[Variacion]]),"-")</f>
        <v>3954.79161</v>
      </c>
      <c r="F1424" s="26" t="n">
        <v>0.0499999973449927</v>
      </c>
    </row>
    <row r="1425" customFormat="false" ht="15" hidden="false" customHeight="false" outlineLevel="0" collapsed="false">
      <c r="A1425" s="17" t="n">
        <v>7091</v>
      </c>
      <c r="B1425" s="17" t="s">
        <v>2042</v>
      </c>
      <c r="C1425" s="23" t="n">
        <f aca="false">VLOOKUP(Tabla2[[#This Row],[Codigo]],Tabla1[[Codigo]:[Mejor Precio Neto]],4,0)</f>
        <v>24752.37282</v>
      </c>
      <c r="D1425" s="24" t="str">
        <f aca="false">VLOOKUP(Tabla2[[#This Row],[Codigo]],Tabla1[[Codigo]:[Tipo]],6,0)</f>
        <v>A</v>
      </c>
      <c r="E1425" s="25" t="n">
        <f aca="false">IFERROR(Tabla2[[#This Row],[Precio de Cliente neto]]/(1+Tabla2[[#This Row],[Variacion]]),"-")</f>
        <v>23573.68846</v>
      </c>
      <c r="F1425" s="26" t="n">
        <v>0.0499999973275289</v>
      </c>
    </row>
    <row r="1426" customFormat="false" ht="15" hidden="false" customHeight="false" outlineLevel="0" collapsed="false">
      <c r="A1426" s="17" t="n">
        <v>7117</v>
      </c>
      <c r="B1426" s="17" t="s">
        <v>2067</v>
      </c>
      <c r="C1426" s="23" t="n">
        <f aca="false">VLOOKUP(Tabla2[[#This Row],[Codigo]],Tabla1[[Codigo]:[Mejor Precio Neto]],4,0)</f>
        <v>16600.77713</v>
      </c>
      <c r="D1426" s="24" t="str">
        <f aca="false">VLOOKUP(Tabla2[[#This Row],[Codigo]],Tabla1[[Codigo]:[Tipo]],6,0)</f>
        <v>A</v>
      </c>
      <c r="E1426" s="25" t="n">
        <f aca="false">IFERROR(Tabla2[[#This Row],[Precio de Cliente neto]]/(1+Tabla2[[#This Row],[Variacion]]),"-")</f>
        <v>15810.26398</v>
      </c>
      <c r="F1426" s="26" t="n">
        <v>0.0499999969007474</v>
      </c>
    </row>
    <row r="1427" customFormat="false" ht="15" hidden="false" customHeight="false" outlineLevel="0" collapsed="false">
      <c r="A1427" s="17" t="n">
        <v>5610</v>
      </c>
      <c r="B1427" s="17" t="s">
        <v>1643</v>
      </c>
      <c r="C1427" s="23" t="n">
        <f aca="false">VLOOKUP(Tabla2[[#This Row],[Codigo]],Tabla1[[Codigo]:[Mejor Precio Neto]],4,0)</f>
        <v>1153.92949</v>
      </c>
      <c r="D1427" s="24" t="str">
        <f aca="false">VLOOKUP(Tabla2[[#This Row],[Codigo]],Tabla1[[Codigo]:[Tipo]],6,0)</f>
        <v>A</v>
      </c>
      <c r="E1427" s="25" t="n">
        <f aca="false">IFERROR(Tabla2[[#This Row],[Precio de Cliente neto]]/(1+Tabla2[[#This Row],[Variacion]]),"-")</f>
        <v>1098.98047</v>
      </c>
      <c r="F1427" s="26" t="n">
        <v>0.04999999681523</v>
      </c>
    </row>
    <row r="1428" customFormat="false" ht="15" hidden="false" customHeight="false" outlineLevel="0" collapsed="false">
      <c r="A1428" s="17" t="n">
        <v>7080</v>
      </c>
      <c r="B1428" s="17" t="s">
        <v>2031</v>
      </c>
      <c r="C1428" s="23" t="n">
        <f aca="false">VLOOKUP(Tabla2[[#This Row],[Codigo]],Tabla1[[Codigo]:[Mejor Precio Neto]],4,0)</f>
        <v>14443.65069</v>
      </c>
      <c r="D1428" s="24" t="str">
        <f aca="false">VLOOKUP(Tabla2[[#This Row],[Codigo]],Tabla1[[Codigo]:[Tipo]],6,0)</f>
        <v>A</v>
      </c>
      <c r="E1428" s="25" t="n">
        <f aca="false">IFERROR(Tabla2[[#This Row],[Precio de Cliente neto]]/(1+Tabla2[[#This Row],[Variacion]]),"-")</f>
        <v>13755.85785</v>
      </c>
      <c r="F1428" s="26" t="n">
        <v>0.0499999961834441</v>
      </c>
    </row>
    <row r="1429" customFormat="false" ht="15" hidden="false" customHeight="false" outlineLevel="0" collapsed="false">
      <c r="A1429" s="17" t="n">
        <v>6502</v>
      </c>
      <c r="B1429" s="17" t="s">
        <v>1858</v>
      </c>
      <c r="C1429" s="23" t="n">
        <f aca="false">VLOOKUP(Tabla2[[#This Row],[Codigo]],Tabla1[[Codigo]:[Mejor Precio Neto]],4,0)</f>
        <v>858.8314</v>
      </c>
      <c r="D1429" s="24" t="str">
        <f aca="false">VLOOKUP(Tabla2[[#This Row],[Codigo]],Tabla1[[Codigo]:[Tipo]],6,0)</f>
        <v>A</v>
      </c>
      <c r="E1429" s="25" t="n">
        <f aca="false">IFERROR(Tabla2[[#This Row],[Precio de Cliente neto]]/(1+Tabla2[[#This Row],[Variacion]]),"-")</f>
        <v>817.93467</v>
      </c>
      <c r="F1429" s="26" t="n">
        <v>0.0499999957209296</v>
      </c>
    </row>
    <row r="1430" customFormat="false" ht="15" hidden="false" customHeight="false" outlineLevel="0" collapsed="false">
      <c r="A1430" s="17" t="n">
        <v>88946</v>
      </c>
      <c r="B1430" s="17" t="s">
        <v>8247</v>
      </c>
      <c r="C1430" s="23" t="n">
        <f aca="false">VLOOKUP(Tabla2[[#This Row],[Codigo]],Tabla1[[Codigo]:[Mejor Precio Neto]],4,0)</f>
        <v>684.1366</v>
      </c>
      <c r="D1430" s="24" t="str">
        <f aca="false">VLOOKUP(Tabla2[[#This Row],[Codigo]],Tabla1[[Codigo]:[Tipo]],6,0)</f>
        <v>A</v>
      </c>
      <c r="E1430" s="25" t="n">
        <f aca="false">IFERROR(Tabla2[[#This Row],[Precio de Cliente neto]]/(1+Tabla2[[#This Row],[Variacion]]),"-")</f>
        <v>651.55867</v>
      </c>
      <c r="F1430" s="26" t="n">
        <v>0.0499999946282659</v>
      </c>
    </row>
    <row r="1431" customFormat="false" ht="15" hidden="false" customHeight="false" outlineLevel="0" collapsed="false">
      <c r="A1431" s="17" t="n">
        <v>239</v>
      </c>
      <c r="B1431" s="17" t="s">
        <v>107</v>
      </c>
      <c r="C1431" s="23" t="n">
        <f aca="false">VLOOKUP(Tabla2[[#This Row],[Codigo]],Tabla1[[Codigo]:[Mejor Precio Neto]],4,0)</f>
        <v>1338.58655</v>
      </c>
      <c r="D1431" s="24" t="str">
        <f aca="false">VLOOKUP(Tabla2[[#This Row],[Codigo]],Tabla1[[Codigo]:[Tipo]],6,0)</f>
        <v>A</v>
      </c>
      <c r="E1431" s="25" t="n">
        <f aca="false">IFERROR(Tabla2[[#This Row],[Precio de Cliente neto]]/(1+Tabla2[[#This Row],[Variacion]]),"-")</f>
        <v>1274.84434</v>
      </c>
      <c r="F1431" s="26" t="n">
        <v>0.0499999945091334</v>
      </c>
    </row>
    <row r="1432" customFormat="false" ht="15" hidden="false" customHeight="false" outlineLevel="0" collapsed="false">
      <c r="A1432" s="17" t="n">
        <v>89121</v>
      </c>
      <c r="B1432" s="17" t="s">
        <v>8421</v>
      </c>
      <c r="C1432" s="23" t="n">
        <f aca="false">VLOOKUP(Tabla2[[#This Row],[Codigo]],Tabla1[[Codigo]:[Mejor Precio Neto]],4,0)</f>
        <v>10837.24726</v>
      </c>
      <c r="D1432" s="24" t="str">
        <f aca="false">VLOOKUP(Tabla2[[#This Row],[Codigo]],Tabla1[[Codigo]:[Tipo]],6,0)</f>
        <v>A</v>
      </c>
      <c r="E1432" s="25" t="n">
        <f aca="false">IFERROR(Tabla2[[#This Row],[Precio de Cliente neto]]/(1+Tabla2[[#This Row],[Variacion]]),"-")</f>
        <v>10321.18794</v>
      </c>
      <c r="F1432" s="26" t="n">
        <v>0.0499999925396184</v>
      </c>
    </row>
    <row r="1433" customFormat="false" ht="15" hidden="false" customHeight="false" outlineLevel="0" collapsed="false">
      <c r="A1433" s="17" t="n">
        <v>8720</v>
      </c>
      <c r="B1433" s="17" t="s">
        <v>2794</v>
      </c>
      <c r="C1433" s="23" t="n">
        <f aca="false">VLOOKUP(Tabla2[[#This Row],[Codigo]],Tabla1[[Codigo]:[Mejor Precio Neto]],4,0)</f>
        <v>21862.03432</v>
      </c>
      <c r="D1433" s="24" t="str">
        <f aca="false">VLOOKUP(Tabla2[[#This Row],[Codigo]],Tabla1[[Codigo]:[Tipo]],6,0)</f>
        <v>A</v>
      </c>
      <c r="E1433" s="25" t="n">
        <f aca="false">IFERROR(Tabla2[[#This Row],[Precio de Cliente neto]]/(1+Tabla2[[#This Row],[Variacion]]),"-")</f>
        <v>20820.98522</v>
      </c>
      <c r="F1433" s="26" t="n">
        <v>0.0499999922674168</v>
      </c>
    </row>
    <row r="1434" customFormat="false" ht="15" hidden="false" customHeight="false" outlineLevel="0" collapsed="false">
      <c r="A1434" s="17" t="n">
        <v>3363</v>
      </c>
      <c r="B1434" s="17" t="s">
        <v>1140</v>
      </c>
      <c r="C1434" s="23" t="n">
        <f aca="false">VLOOKUP(Tabla2[[#This Row],[Codigo]],Tabla1[[Codigo]:[Mejor Precio Neto]],4,0)</f>
        <v>1333.24464</v>
      </c>
      <c r="D1434" s="24" t="str">
        <f aca="false">VLOOKUP(Tabla2[[#This Row],[Codigo]],Tabla1[[Codigo]:[Tipo]],6,0)</f>
        <v>A</v>
      </c>
      <c r="E1434" s="25" t="n">
        <f aca="false">IFERROR(Tabla2[[#This Row],[Precio de Cliente neto]]/(1+Tabla2[[#This Row],[Variacion]]),"-")</f>
        <v>1269.75681</v>
      </c>
      <c r="F1434" s="26" t="n">
        <v>0.0499999917306999</v>
      </c>
    </row>
    <row r="1435" customFormat="false" ht="15" hidden="false" customHeight="false" outlineLevel="0" collapsed="false">
      <c r="A1435" s="17" t="n">
        <v>89129</v>
      </c>
      <c r="B1435" s="17" t="s">
        <v>8426</v>
      </c>
      <c r="C1435" s="23" t="n">
        <f aca="false">VLOOKUP(Tabla2[[#This Row],[Codigo]],Tabla1[[Codigo]:[Mejor Precio Neto]],4,0)</f>
        <v>1318.23741</v>
      </c>
      <c r="D1435" s="24" t="str">
        <f aca="false">VLOOKUP(Tabla2[[#This Row],[Codigo]],Tabla1[[Codigo]:[Tipo]],6,0)</f>
        <v>A</v>
      </c>
      <c r="E1435" s="25" t="n">
        <f aca="false">IFERROR(Tabla2[[#This Row],[Precio de Cliente neto]]/(1+Tabla2[[#This Row],[Variacion]]),"-")</f>
        <v>1255.46421</v>
      </c>
      <c r="F1435" s="26" t="n">
        <v>0.0499999916365597</v>
      </c>
    </row>
    <row r="1436" customFormat="false" ht="15" hidden="false" customHeight="false" outlineLevel="0" collapsed="false">
      <c r="A1436" s="17" t="n">
        <v>89021</v>
      </c>
      <c r="B1436" s="17" t="s">
        <v>8322</v>
      </c>
      <c r="C1436" s="23" t="n">
        <f aca="false">VLOOKUP(Tabla2[[#This Row],[Codigo]],Tabla1[[Codigo]:[Mejor Precio Neto]],4,0)</f>
        <v>1317.36423</v>
      </c>
      <c r="D1436" s="24" t="str">
        <f aca="false">VLOOKUP(Tabla2[[#This Row],[Codigo]],Tabla1[[Codigo]:[Tipo]],6,0)</f>
        <v>A</v>
      </c>
      <c r="E1436" s="25" t="n">
        <f aca="false">IFERROR(Tabla2[[#This Row],[Precio de Cliente neto]]/(1+Tabla2[[#This Row],[Variacion]]),"-")</f>
        <v>1254.63261</v>
      </c>
      <c r="F1436" s="26" t="n">
        <v>0.0499999916310163</v>
      </c>
    </row>
    <row r="1437" customFormat="false" ht="15" hidden="false" customHeight="false" outlineLevel="0" collapsed="false">
      <c r="A1437" s="17" t="n">
        <v>89115</v>
      </c>
      <c r="B1437" s="17" t="s">
        <v>8415</v>
      </c>
      <c r="C1437" s="23" t="n">
        <f aca="false">VLOOKUP(Tabla2[[#This Row],[Codigo]],Tabla1[[Codigo]:[Mejor Precio Neto]],4,0)</f>
        <v>4341.32671</v>
      </c>
      <c r="D1437" s="24" t="str">
        <f aca="false">VLOOKUP(Tabla2[[#This Row],[Codigo]],Tabla1[[Codigo]:[Tipo]],6,0)</f>
        <v>A</v>
      </c>
      <c r="E1437" s="25" t="n">
        <f aca="false">IFERROR(Tabla2[[#This Row],[Precio de Cliente neto]]/(1+Tabla2[[#This Row],[Variacion]]),"-")</f>
        <v>4134.5969</v>
      </c>
      <c r="F1437" s="26" t="n">
        <v>0.0499999915348459</v>
      </c>
    </row>
    <row r="1438" customFormat="false" ht="15" hidden="false" customHeight="false" outlineLevel="0" collapsed="false">
      <c r="A1438" s="17" t="n">
        <v>89028</v>
      </c>
      <c r="B1438" s="17" t="s">
        <v>8329</v>
      </c>
      <c r="C1438" s="23" t="n">
        <f aca="false">VLOOKUP(Tabla2[[#This Row],[Codigo]],Tabla1[[Codigo]:[Mejor Precio Neto]],4,0)</f>
        <v>821.63018</v>
      </c>
      <c r="D1438" s="24" t="str">
        <f aca="false">VLOOKUP(Tabla2[[#This Row],[Codigo]],Tabla1[[Codigo]:[Tipo]],6,0)</f>
        <v>A</v>
      </c>
      <c r="E1438" s="25" t="n">
        <f aca="false">IFERROR(Tabla2[[#This Row],[Precio de Cliente neto]]/(1+Tabla2[[#This Row],[Variacion]]),"-")</f>
        <v>782.50494</v>
      </c>
      <c r="F1438" s="26" t="n">
        <v>0.0499999910543696</v>
      </c>
    </row>
    <row r="1439" customFormat="false" ht="15" hidden="false" customHeight="false" outlineLevel="0" collapsed="false">
      <c r="A1439" s="17" t="n">
        <v>3166</v>
      </c>
      <c r="B1439" s="17" t="s">
        <v>1048</v>
      </c>
      <c r="C1439" s="23" t="n">
        <f aca="false">VLOOKUP(Tabla2[[#This Row],[Codigo]],Tabla1[[Codigo]:[Mejor Precio Neto]],4,0)</f>
        <v>1488.18859</v>
      </c>
      <c r="D1439" s="24" t="str">
        <f aca="false">VLOOKUP(Tabla2[[#This Row],[Codigo]],Tabla1[[Codigo]:[Tipo]],6,0)</f>
        <v>A</v>
      </c>
      <c r="E1439" s="25" t="n">
        <f aca="false">IFERROR(Tabla2[[#This Row],[Precio de Cliente neto]]/(1+Tabla2[[#This Row],[Variacion]]),"-")</f>
        <v>1417.32248</v>
      </c>
      <c r="F1439" s="26" t="n">
        <v>0.0499999901222199</v>
      </c>
    </row>
    <row r="1440" customFormat="false" ht="15" hidden="false" customHeight="false" outlineLevel="0" collapsed="false">
      <c r="A1440" s="17" t="n">
        <v>8708</v>
      </c>
      <c r="B1440" s="17" t="s">
        <v>2782</v>
      </c>
      <c r="C1440" s="23" t="n">
        <f aca="false">VLOOKUP(Tabla2[[#This Row],[Codigo]],Tabla1[[Codigo]:[Mejor Precio Neto]],4,0)</f>
        <v>1856.0444</v>
      </c>
      <c r="D1440" s="24" t="str">
        <f aca="false">VLOOKUP(Tabla2[[#This Row],[Codigo]],Tabla1[[Codigo]:[Tipo]],6,0)</f>
        <v>A</v>
      </c>
      <c r="E1440" s="25" t="n">
        <f aca="false">IFERROR(Tabla2[[#This Row],[Precio de Cliente neto]]/(1+Tabla2[[#This Row],[Variacion]]),"-")</f>
        <v>1767.66135</v>
      </c>
      <c r="F1440" s="26" t="n">
        <v>0.0499999900999137</v>
      </c>
    </row>
    <row r="1441" customFormat="false" ht="15" hidden="false" customHeight="false" outlineLevel="0" collapsed="false">
      <c r="A1441" s="17" t="n">
        <v>2210</v>
      </c>
      <c r="B1441" s="17" t="s">
        <v>776</v>
      </c>
      <c r="C1441" s="23" t="n">
        <f aca="false">VLOOKUP(Tabla2[[#This Row],[Codigo]],Tabla1[[Codigo]:[Mejor Precio Neto]],4,0)</f>
        <v>7208.68736</v>
      </c>
      <c r="D1441" s="24" t="str">
        <f aca="false">VLOOKUP(Tabla2[[#This Row],[Codigo]],Tabla1[[Codigo]:[Tipo]],6,0)</f>
        <v>A</v>
      </c>
      <c r="E1441" s="25" t="n">
        <f aca="false">IFERROR(Tabla2[[#This Row],[Precio de Cliente neto]]/(1+Tabla2[[#This Row],[Variacion]]),"-")</f>
        <v>6865.4166</v>
      </c>
      <c r="F1441" s="26" t="n">
        <v>0.0499999898039691</v>
      </c>
    </row>
    <row r="1442" customFormat="false" ht="15" hidden="false" customHeight="false" outlineLevel="0" collapsed="false">
      <c r="A1442" s="17" t="n">
        <v>8520</v>
      </c>
      <c r="B1442" s="17" t="s">
        <v>2632</v>
      </c>
      <c r="C1442" s="23" t="n">
        <f aca="false">VLOOKUP(Tabla2[[#This Row],[Codigo]],Tabla1[[Codigo]:[Mejor Precio Neto]],4,0)</f>
        <v>632.87483</v>
      </c>
      <c r="D1442" s="24" t="str">
        <f aca="false">VLOOKUP(Tabla2[[#This Row],[Codigo]],Tabla1[[Codigo]:[Tipo]],6,0)</f>
        <v>A</v>
      </c>
      <c r="E1442" s="25" t="n">
        <f aca="false">IFERROR(Tabla2[[#This Row],[Precio de Cliente neto]]/(1+Tabla2[[#This Row],[Variacion]]),"-")</f>
        <v>602.73794</v>
      </c>
      <c r="F1442" s="26" t="n">
        <v>0.0499999883863291</v>
      </c>
    </row>
    <row r="1443" customFormat="false" ht="15" hidden="false" customHeight="false" outlineLevel="0" collapsed="false">
      <c r="A1443" s="17" t="n">
        <v>3547</v>
      </c>
      <c r="B1443" s="17" t="s">
        <v>1245</v>
      </c>
      <c r="C1443" s="23" t="n">
        <f aca="false">VLOOKUP(Tabla2[[#This Row],[Codigo]],Tabla1[[Codigo]:[Mejor Precio Neto]],4,0)</f>
        <v>1537.07057</v>
      </c>
      <c r="D1443" s="24" t="str">
        <f aca="false">VLOOKUP(Tabla2[[#This Row],[Codigo]],Tabla1[[Codigo]:[Tipo]],6,0)</f>
        <v>A</v>
      </c>
      <c r="E1443" s="25" t="n">
        <f aca="false">IFERROR(Tabla2[[#This Row],[Precio de Cliente neto]]/(1+Tabla2[[#This Row],[Variacion]]),"-")</f>
        <v>1463.87675</v>
      </c>
      <c r="F1443" s="26" t="n">
        <v>0.0499999880454416</v>
      </c>
    </row>
    <row r="1444" customFormat="false" ht="15" hidden="false" customHeight="false" outlineLevel="0" collapsed="false">
      <c r="A1444" s="17" t="n">
        <v>8677</v>
      </c>
      <c r="B1444" s="17" t="s">
        <v>2774</v>
      </c>
      <c r="C1444" s="23" t="n">
        <f aca="false">VLOOKUP(Tabla2[[#This Row],[Codigo]],Tabla1[[Codigo]:[Mejor Precio Neto]],4,0)</f>
        <v>4718.93779</v>
      </c>
      <c r="D1444" s="24" t="str">
        <f aca="false">VLOOKUP(Tabla2[[#This Row],[Codigo]],Tabla1[[Codigo]:[Tipo]],6,0)</f>
        <v>A</v>
      </c>
      <c r="E1444" s="25" t="n">
        <f aca="false">IFERROR(Tabla2[[#This Row],[Precio de Cliente neto]]/(1+Tabla2[[#This Row],[Variacion]]),"-")</f>
        <v>4494.22652</v>
      </c>
      <c r="F1444" s="26" t="n">
        <v>0.0499999875395689</v>
      </c>
    </row>
    <row r="1445" customFormat="false" ht="15" hidden="false" customHeight="false" outlineLevel="0" collapsed="false">
      <c r="A1445" s="17" t="n">
        <v>3167</v>
      </c>
      <c r="B1445" s="17" t="s">
        <v>1049</v>
      </c>
      <c r="C1445" s="23" t="n">
        <f aca="false">VLOOKUP(Tabla2[[#This Row],[Codigo]],Tabla1[[Codigo]:[Mejor Precio Neto]],4,0)</f>
        <v>861.02037</v>
      </c>
      <c r="D1445" s="24" t="str">
        <f aca="false">VLOOKUP(Tabla2[[#This Row],[Codigo]],Tabla1[[Codigo]:[Tipo]],6,0)</f>
        <v>A</v>
      </c>
      <c r="E1445" s="25" t="n">
        <f aca="false">IFERROR(Tabla2[[#This Row],[Precio de Cliente neto]]/(1+Tabla2[[#This Row],[Variacion]]),"-")</f>
        <v>820.01941</v>
      </c>
      <c r="F1445" s="26" t="n">
        <v>0.0499999871954249</v>
      </c>
    </row>
    <row r="1446" customFormat="false" ht="15" hidden="false" customHeight="false" outlineLevel="0" collapsed="false">
      <c r="A1446" s="17" t="n">
        <v>3703</v>
      </c>
      <c r="B1446" s="17" t="s">
        <v>1302</v>
      </c>
      <c r="C1446" s="23" t="n">
        <f aca="false">VLOOKUP(Tabla2[[#This Row],[Codigo]],Tabla1[[Codigo]:[Mejor Precio Neto]],4,0)</f>
        <v>557.11838</v>
      </c>
      <c r="D1446" s="24" t="str">
        <f aca="false">VLOOKUP(Tabla2[[#This Row],[Codigo]],Tabla1[[Codigo]:[Tipo]],6,0)</f>
        <v>A</v>
      </c>
      <c r="E1446" s="25" t="n">
        <f aca="false">IFERROR(Tabla2[[#This Row],[Precio de Cliente neto]]/(1+Tabla2[[#This Row],[Variacion]]),"-")</f>
        <v>530.58894</v>
      </c>
      <c r="F1446" s="26" t="n">
        <v>0.049999986807113</v>
      </c>
    </row>
    <row r="1447" customFormat="false" ht="15" hidden="false" customHeight="false" outlineLevel="0" collapsed="false">
      <c r="A1447" s="17" t="n">
        <v>4002</v>
      </c>
      <c r="B1447" s="17" t="s">
        <v>1380</v>
      </c>
      <c r="C1447" s="23" t="n">
        <f aca="false">VLOOKUP(Tabla2[[#This Row],[Codigo]],Tabla1[[Codigo]:[Mejor Precio Neto]],4,0)</f>
        <v>10457.23595</v>
      </c>
      <c r="D1447" s="24" t="str">
        <f aca="false">VLOOKUP(Tabla2[[#This Row],[Codigo]],Tabla1[[Codigo]:[Tipo]],6,0)</f>
        <v>A</v>
      </c>
      <c r="E1447" s="25" t="n">
        <f aca="false">IFERROR(Tabla2[[#This Row],[Precio de Cliente neto]]/(1+Tabla2[[#This Row],[Variacion]]),"-")</f>
        <v>9959.27247</v>
      </c>
      <c r="F1447" s="26" t="n">
        <v>0.0499999855913169</v>
      </c>
    </row>
    <row r="1448" customFormat="false" ht="15" hidden="false" customHeight="false" outlineLevel="0" collapsed="false">
      <c r="A1448" s="17" t="n">
        <v>89015</v>
      </c>
      <c r="B1448" s="17" t="s">
        <v>8316</v>
      </c>
      <c r="C1448" s="23" t="n">
        <f aca="false">VLOOKUP(Tabla2[[#This Row],[Codigo]],Tabla1[[Codigo]:[Mejor Precio Neto]],4,0)</f>
        <v>1273.86413</v>
      </c>
      <c r="D1448" s="24" t="str">
        <f aca="false">VLOOKUP(Tabla2[[#This Row],[Codigo]],Tabla1[[Codigo]:[Tipo]],6,0)</f>
        <v>A</v>
      </c>
      <c r="E1448" s="25" t="n">
        <f aca="false">IFERROR(Tabla2[[#This Row],[Precio de Cliente neto]]/(1+Tabla2[[#This Row],[Variacion]]),"-")</f>
        <v>1213.20395</v>
      </c>
      <c r="F1448" s="26" t="n">
        <v>0.049999985575385</v>
      </c>
    </row>
    <row r="1449" customFormat="false" ht="15" hidden="false" customHeight="false" outlineLevel="0" collapsed="false">
      <c r="A1449" s="17" t="n">
        <v>3207</v>
      </c>
      <c r="B1449" s="17" t="s">
        <v>1089</v>
      </c>
      <c r="C1449" s="23" t="n">
        <f aca="false">VLOOKUP(Tabla2[[#This Row],[Codigo]],Tabla1[[Codigo]:[Mejor Precio Neto]],4,0)</f>
        <v>944.53702</v>
      </c>
      <c r="D1449" s="24" t="str">
        <f aca="false">VLOOKUP(Tabla2[[#This Row],[Codigo]],Tabla1[[Codigo]:[Tipo]],6,0)</f>
        <v>A</v>
      </c>
      <c r="E1449" s="25" t="n">
        <f aca="false">IFERROR(Tabla2[[#This Row],[Precio de Cliente neto]]/(1+Tabla2[[#This Row],[Variacion]]),"-")</f>
        <v>899.55908</v>
      </c>
      <c r="F1449" s="26" t="n">
        <v>0.04999998443682</v>
      </c>
    </row>
    <row r="1450" customFormat="false" ht="15" hidden="false" customHeight="false" outlineLevel="0" collapsed="false">
      <c r="A1450" s="17" t="n">
        <v>89180</v>
      </c>
      <c r="B1450" s="17" t="s">
        <v>8463</v>
      </c>
      <c r="C1450" s="23" t="n">
        <f aca="false">VLOOKUP(Tabla2[[#This Row],[Codigo]],Tabla1[[Codigo]:[Mejor Precio Neto]],4,0)</f>
        <v>8493.65223</v>
      </c>
      <c r="D1450" s="24" t="str">
        <f aca="false">VLOOKUP(Tabla2[[#This Row],[Codigo]],Tabla1[[Codigo]:[Tipo]],6,0)</f>
        <v>A</v>
      </c>
      <c r="E1450" s="25" t="n">
        <f aca="false">IFERROR(Tabla2[[#This Row],[Precio de Cliente neto]]/(1+Tabla2[[#This Row],[Variacion]]),"-")</f>
        <v>8089.19272</v>
      </c>
      <c r="F1450" s="26" t="n">
        <v>0.0499999844236618</v>
      </c>
    </row>
    <row r="1451" customFormat="false" ht="15" hidden="false" customHeight="false" outlineLevel="0" collapsed="false">
      <c r="A1451" s="17" t="n">
        <v>6520</v>
      </c>
      <c r="B1451" s="17" t="s">
        <v>1875</v>
      </c>
      <c r="C1451" s="23" t="n">
        <f aca="false">VLOOKUP(Tabla2[[#This Row],[Codigo]],Tabla1[[Codigo]:[Mejor Precio Neto]],4,0)</f>
        <v>2690.32722</v>
      </c>
      <c r="D1451" s="24" t="str">
        <f aca="false">VLOOKUP(Tabla2[[#This Row],[Codigo]],Tabla1[[Codigo]:[Tipo]],6,0)</f>
        <v>A</v>
      </c>
      <c r="E1451" s="25" t="n">
        <f aca="false">IFERROR(Tabla2[[#This Row],[Precio de Cliente neto]]/(1+Tabla2[[#This Row],[Variacion]]),"-")</f>
        <v>2562.21644</v>
      </c>
      <c r="F1451" s="26" t="n">
        <v>0.0499999836079421</v>
      </c>
    </row>
    <row r="1452" customFormat="false" ht="15" hidden="false" customHeight="false" outlineLevel="0" collapsed="false">
      <c r="A1452" s="17" t="n">
        <v>8534</v>
      </c>
      <c r="B1452" s="17" t="s">
        <v>2646</v>
      </c>
      <c r="C1452" s="23" t="n">
        <f aca="false">VLOOKUP(Tabla2[[#This Row],[Codigo]],Tabla1[[Codigo]:[Mejor Precio Neto]],4,0)</f>
        <v>214.99051</v>
      </c>
      <c r="D1452" s="24" t="str">
        <f aca="false">VLOOKUP(Tabla2[[#This Row],[Codigo]],Tabla1[[Codigo]:[Tipo]],6,0)</f>
        <v>A</v>
      </c>
      <c r="E1452" s="25" t="n">
        <f aca="false">IFERROR(Tabla2[[#This Row],[Precio de Cliente neto]]/(1+Tabla2[[#This Row],[Variacion]]),"-")</f>
        <v>204.75287</v>
      </c>
      <c r="F1452" s="26" t="n">
        <v>0.0499999829062225</v>
      </c>
    </row>
    <row r="1453" customFormat="false" ht="15" hidden="false" customHeight="false" outlineLevel="0" collapsed="false">
      <c r="A1453" s="17" t="n">
        <v>8559</v>
      </c>
      <c r="B1453" s="17" t="s">
        <v>2671</v>
      </c>
      <c r="C1453" s="23" t="n">
        <f aca="false">VLOOKUP(Tabla2[[#This Row],[Codigo]],Tabla1[[Codigo]:[Mejor Precio Neto]],4,0)</f>
        <v>214.99051</v>
      </c>
      <c r="D1453" s="24" t="str">
        <f aca="false">VLOOKUP(Tabla2[[#This Row],[Codigo]],Tabla1[[Codigo]:[Tipo]],6,0)</f>
        <v>A</v>
      </c>
      <c r="E1453" s="25" t="n">
        <f aca="false">IFERROR(Tabla2[[#This Row],[Precio de Cliente neto]]/(1+Tabla2[[#This Row],[Variacion]]),"-")</f>
        <v>204.75287</v>
      </c>
      <c r="F1453" s="26" t="n">
        <v>0.0499999829062225</v>
      </c>
    </row>
    <row r="1454" customFormat="false" ht="15" hidden="false" customHeight="false" outlineLevel="0" collapsed="false">
      <c r="A1454" s="17" t="n">
        <v>7114</v>
      </c>
      <c r="B1454" s="17" t="s">
        <v>2064</v>
      </c>
      <c r="C1454" s="23" t="n">
        <f aca="false">VLOOKUP(Tabla2[[#This Row],[Codigo]],Tabla1[[Codigo]:[Mejor Precio Neto]],4,0)</f>
        <v>10240.57461</v>
      </c>
      <c r="D1454" s="24" t="str">
        <f aca="false">VLOOKUP(Tabla2[[#This Row],[Codigo]],Tabla1[[Codigo]:[Tipo]],6,0)</f>
        <v>A</v>
      </c>
      <c r="E1454" s="25" t="n">
        <f aca="false">IFERROR(Tabla2[[#This Row],[Precio de Cliente neto]]/(1+Tabla2[[#This Row],[Variacion]]),"-")</f>
        <v>9752.92836</v>
      </c>
      <c r="F1454" s="26" t="n">
        <v>0.0499999827744042</v>
      </c>
    </row>
    <row r="1455" customFormat="false" ht="15" hidden="false" customHeight="false" outlineLevel="0" collapsed="false">
      <c r="A1455" s="17" t="n">
        <v>89114</v>
      </c>
      <c r="B1455" s="17" t="s">
        <v>8414</v>
      </c>
      <c r="C1455" s="23" t="n">
        <f aca="false">VLOOKUP(Tabla2[[#This Row],[Codigo]],Tabla1[[Codigo]:[Mejor Precio Neto]],4,0)</f>
        <v>2592.39295</v>
      </c>
      <c r="D1455" s="24" t="str">
        <f aca="false">VLOOKUP(Tabla2[[#This Row],[Codigo]],Tabla1[[Codigo]:[Tipo]],6,0)</f>
        <v>A</v>
      </c>
      <c r="E1455" s="25" t="n">
        <f aca="false">IFERROR(Tabla2[[#This Row],[Precio de Cliente neto]]/(1+Tabla2[[#This Row],[Variacion]]),"-")</f>
        <v>2468.94571</v>
      </c>
      <c r="F1455" s="26" t="n">
        <v>0.0499999815710812</v>
      </c>
    </row>
    <row r="1456" customFormat="false" ht="15" hidden="false" customHeight="false" outlineLevel="0" collapsed="false">
      <c r="A1456" s="17" t="n">
        <v>3717</v>
      </c>
      <c r="B1456" s="17" t="s">
        <v>1310</v>
      </c>
      <c r="C1456" s="23" t="n">
        <f aca="false">VLOOKUP(Tabla2[[#This Row],[Codigo]],Tabla1[[Codigo]:[Mejor Precio Neto]],4,0)</f>
        <v>394.31441</v>
      </c>
      <c r="D1456" s="24" t="str">
        <f aca="false">VLOOKUP(Tabla2[[#This Row],[Codigo]],Tabla1[[Codigo]:[Tipo]],6,0)</f>
        <v>A</v>
      </c>
      <c r="E1456" s="25" t="n">
        <f aca="false">IFERROR(Tabla2[[#This Row],[Precio de Cliente neto]]/(1+Tabla2[[#This Row],[Variacion]]),"-")</f>
        <v>375.53754</v>
      </c>
      <c r="F1456" s="26" t="n">
        <v>0.0499999813600525</v>
      </c>
    </row>
    <row r="1457" customFormat="false" ht="15" hidden="false" customHeight="false" outlineLevel="0" collapsed="false">
      <c r="A1457" s="17" t="n">
        <v>6507</v>
      </c>
      <c r="B1457" s="17" t="s">
        <v>1862</v>
      </c>
      <c r="C1457" s="23" t="n">
        <f aca="false">VLOOKUP(Tabla2[[#This Row],[Codigo]],Tabla1[[Codigo]:[Mejor Precio Neto]],4,0)</f>
        <v>1885.82254</v>
      </c>
      <c r="D1457" s="24" t="str">
        <f aca="false">VLOOKUP(Tabla2[[#This Row],[Codigo]],Tabla1[[Codigo]:[Tipo]],6,0)</f>
        <v>A</v>
      </c>
      <c r="E1457" s="25" t="n">
        <f aca="false">IFERROR(Tabla2[[#This Row],[Precio de Cliente neto]]/(1+Tabla2[[#This Row],[Variacion]]),"-")</f>
        <v>1796.0215</v>
      </c>
      <c r="F1457" s="26" t="n">
        <v>0.0499999805124829</v>
      </c>
    </row>
    <row r="1458" customFormat="false" ht="15" hidden="false" customHeight="false" outlineLevel="0" collapsed="false">
      <c r="A1458" s="17" t="n">
        <v>89162</v>
      </c>
      <c r="B1458" s="17" t="s">
        <v>8445</v>
      </c>
      <c r="C1458" s="23" t="n">
        <f aca="false">VLOOKUP(Tabla2[[#This Row],[Codigo]],Tabla1[[Codigo]:[Mejor Precio Neto]],4,0)</f>
        <v>3161.41707</v>
      </c>
      <c r="D1458" s="24" t="str">
        <f aca="false">VLOOKUP(Tabla2[[#This Row],[Codigo]],Tabla1[[Codigo]:[Tipo]],6,0)</f>
        <v>A</v>
      </c>
      <c r="E1458" s="25" t="n">
        <f aca="false">IFERROR(Tabla2[[#This Row],[Precio de Cliente neto]]/(1+Tabla2[[#This Row],[Variacion]]),"-")</f>
        <v>3010.87346</v>
      </c>
      <c r="F1458" s="26" t="n">
        <v>0.0499999790758392</v>
      </c>
    </row>
    <row r="1459" customFormat="false" ht="15" hidden="false" customHeight="false" outlineLevel="0" collapsed="false">
      <c r="A1459" s="17" t="n">
        <v>88934</v>
      </c>
      <c r="B1459" s="17" t="s">
        <v>8235</v>
      </c>
      <c r="C1459" s="23" t="n">
        <f aca="false">VLOOKUP(Tabla2[[#This Row],[Codigo]],Tabla1[[Codigo]:[Mejor Precio Neto]],4,0)</f>
        <v>1328.35283</v>
      </c>
      <c r="D1459" s="24" t="str">
        <f aca="false">VLOOKUP(Tabla2[[#This Row],[Codigo]],Tabla1[[Codigo]:[Tipo]],6,0)</f>
        <v>A</v>
      </c>
      <c r="E1459" s="25" t="n">
        <f aca="false">IFERROR(Tabla2[[#This Row],[Precio de Cliente neto]]/(1+Tabla2[[#This Row],[Variacion]]),"-")</f>
        <v>1265.09796</v>
      </c>
      <c r="F1459" s="26" t="n">
        <v>0.0499999778673266</v>
      </c>
    </row>
    <row r="1460" customFormat="false" ht="15" hidden="false" customHeight="false" outlineLevel="0" collapsed="false">
      <c r="A1460" s="17" t="n">
        <v>78563</v>
      </c>
      <c r="B1460" s="17" t="s">
        <v>7980</v>
      </c>
      <c r="C1460" s="23" t="n">
        <f aca="false">VLOOKUP(Tabla2[[#This Row],[Codigo]],Tabla1[[Codigo]:[Mejor Precio Neto]],4,0)</f>
        <v>495.35934</v>
      </c>
      <c r="D1460" s="24" t="str">
        <f aca="false">VLOOKUP(Tabla2[[#This Row],[Codigo]],Tabla1[[Codigo]:[Tipo]],6,0)</f>
        <v>A</v>
      </c>
      <c r="E1460" s="25" t="n">
        <f aca="false">IFERROR(Tabla2[[#This Row],[Precio de Cliente neto]]/(1+Tabla2[[#This Row],[Variacion]]),"-")</f>
        <v>471.77081</v>
      </c>
      <c r="F1460" s="26" t="n">
        <v>0.0499999777434301</v>
      </c>
    </row>
    <row r="1461" customFormat="false" ht="15" hidden="false" customHeight="false" outlineLevel="0" collapsed="false">
      <c r="A1461" s="17" t="n">
        <v>88969</v>
      </c>
      <c r="B1461" s="17" t="s">
        <v>8270</v>
      </c>
      <c r="C1461" s="23" t="n">
        <f aca="false">VLOOKUP(Tabla2[[#This Row],[Codigo]],Tabla1[[Codigo]:[Mejor Precio Neto]],4,0)</f>
        <v>1152.10564</v>
      </c>
      <c r="D1461" s="24" t="str">
        <f aca="false">VLOOKUP(Tabla2[[#This Row],[Codigo]],Tabla1[[Codigo]:[Tipo]],6,0)</f>
        <v>A</v>
      </c>
      <c r="E1461" s="25" t="n">
        <f aca="false">IFERROR(Tabla2[[#This Row],[Precio de Cliente neto]]/(1+Tabla2[[#This Row],[Variacion]]),"-")</f>
        <v>1097.24349</v>
      </c>
      <c r="F1461" s="26" t="n">
        <v>0.0499999776713189</v>
      </c>
    </row>
    <row r="1462" customFormat="false" ht="15" hidden="false" customHeight="false" outlineLevel="0" collapsed="false">
      <c r="A1462" s="17" t="n">
        <v>88970</v>
      </c>
      <c r="B1462" s="17" t="s">
        <v>8271</v>
      </c>
      <c r="C1462" s="23" t="n">
        <f aca="false">VLOOKUP(Tabla2[[#This Row],[Codigo]],Tabla1[[Codigo]:[Mejor Precio Neto]],4,0)</f>
        <v>1152.10564</v>
      </c>
      <c r="D1462" s="24" t="str">
        <f aca="false">VLOOKUP(Tabla2[[#This Row],[Codigo]],Tabla1[[Codigo]:[Tipo]],6,0)</f>
        <v>A</v>
      </c>
      <c r="E1462" s="25" t="n">
        <f aca="false">IFERROR(Tabla2[[#This Row],[Precio de Cliente neto]]/(1+Tabla2[[#This Row],[Variacion]]),"-")</f>
        <v>1097.24349</v>
      </c>
      <c r="F1462" s="26" t="n">
        <v>0.0499999776713189</v>
      </c>
    </row>
    <row r="1463" customFormat="false" ht="15" hidden="false" customHeight="false" outlineLevel="0" collapsed="false">
      <c r="A1463" s="17" t="n">
        <v>88971</v>
      </c>
      <c r="B1463" s="17" t="s">
        <v>8272</v>
      </c>
      <c r="C1463" s="23" t="n">
        <f aca="false">VLOOKUP(Tabla2[[#This Row],[Codigo]],Tabla1[[Codigo]:[Mejor Precio Neto]],4,0)</f>
        <v>1152.10564</v>
      </c>
      <c r="D1463" s="24" t="str">
        <f aca="false">VLOOKUP(Tabla2[[#This Row],[Codigo]],Tabla1[[Codigo]:[Tipo]],6,0)</f>
        <v>A</v>
      </c>
      <c r="E1463" s="25" t="n">
        <f aca="false">IFERROR(Tabla2[[#This Row],[Precio de Cliente neto]]/(1+Tabla2[[#This Row],[Variacion]]),"-")</f>
        <v>1097.24349</v>
      </c>
      <c r="F1463" s="26" t="n">
        <v>0.0499999776713189</v>
      </c>
    </row>
    <row r="1464" customFormat="false" ht="15" hidden="false" customHeight="false" outlineLevel="0" collapsed="false">
      <c r="A1464" s="17" t="n">
        <v>88972</v>
      </c>
      <c r="B1464" s="17" t="s">
        <v>8273</v>
      </c>
      <c r="C1464" s="23" t="n">
        <f aca="false">VLOOKUP(Tabla2[[#This Row],[Codigo]],Tabla1[[Codigo]:[Mejor Precio Neto]],4,0)</f>
        <v>1152.10564</v>
      </c>
      <c r="D1464" s="24" t="str">
        <f aca="false">VLOOKUP(Tabla2[[#This Row],[Codigo]],Tabla1[[Codigo]:[Tipo]],6,0)</f>
        <v>A</v>
      </c>
      <c r="E1464" s="25" t="n">
        <f aca="false">IFERROR(Tabla2[[#This Row],[Precio de Cliente neto]]/(1+Tabla2[[#This Row],[Variacion]]),"-")</f>
        <v>1097.24349</v>
      </c>
      <c r="F1464" s="26" t="n">
        <v>0.0499999776713189</v>
      </c>
    </row>
    <row r="1465" customFormat="false" ht="15" hidden="false" customHeight="false" outlineLevel="0" collapsed="false">
      <c r="A1465" s="17" t="n">
        <v>88973</v>
      </c>
      <c r="B1465" s="17" t="s">
        <v>8274</v>
      </c>
      <c r="C1465" s="23" t="n">
        <f aca="false">VLOOKUP(Tabla2[[#This Row],[Codigo]],Tabla1[[Codigo]:[Mejor Precio Neto]],4,0)</f>
        <v>1152.10564</v>
      </c>
      <c r="D1465" s="24" t="str">
        <f aca="false">VLOOKUP(Tabla2[[#This Row],[Codigo]],Tabla1[[Codigo]:[Tipo]],6,0)</f>
        <v>A</v>
      </c>
      <c r="E1465" s="25" t="n">
        <f aca="false">IFERROR(Tabla2[[#This Row],[Precio de Cliente neto]]/(1+Tabla2[[#This Row],[Variacion]]),"-")</f>
        <v>1097.24349</v>
      </c>
      <c r="F1465" s="26" t="n">
        <v>0.0499999776713189</v>
      </c>
    </row>
    <row r="1466" customFormat="false" ht="15" hidden="false" customHeight="false" outlineLevel="0" collapsed="false">
      <c r="A1466" s="17" t="n">
        <v>89118</v>
      </c>
      <c r="B1466" s="17" t="s">
        <v>8418</v>
      </c>
      <c r="C1466" s="23" t="n">
        <f aca="false">VLOOKUP(Tabla2[[#This Row],[Codigo]],Tabla1[[Codigo]:[Mejor Precio Neto]],4,0)</f>
        <v>3479.89285</v>
      </c>
      <c r="D1466" s="24" t="str">
        <f aca="false">VLOOKUP(Tabla2[[#This Row],[Codigo]],Tabla1[[Codigo]:[Tipo]],6,0)</f>
        <v>A</v>
      </c>
      <c r="E1466" s="25" t="n">
        <f aca="false">IFERROR(Tabla2[[#This Row],[Precio de Cliente neto]]/(1+Tabla2[[#This Row],[Variacion]]),"-")</f>
        <v>3314.18374</v>
      </c>
      <c r="F1466" s="26" t="n">
        <v>0.0499999767665265</v>
      </c>
    </row>
    <row r="1467" customFormat="false" ht="15" hidden="false" customHeight="false" outlineLevel="0" collapsed="false">
      <c r="A1467" s="17" t="n">
        <v>8549</v>
      </c>
      <c r="B1467" s="17" t="s">
        <v>2661</v>
      </c>
      <c r="C1467" s="23" t="n">
        <f aca="false">VLOOKUP(Tabla2[[#This Row],[Codigo]],Tabla1[[Codigo]:[Mejor Precio Neto]],4,0)</f>
        <v>155.26441</v>
      </c>
      <c r="D1467" s="24" t="str">
        <f aca="false">VLOOKUP(Tabla2[[#This Row],[Codigo]],Tabla1[[Codigo]:[Tipo]],6,0)</f>
        <v>A</v>
      </c>
      <c r="E1467" s="25" t="n">
        <f aca="false">IFERROR(Tabla2[[#This Row],[Precio de Cliente neto]]/(1+Tabla2[[#This Row],[Variacion]]),"-")</f>
        <v>147.87087</v>
      </c>
      <c r="F1467" s="26" t="n">
        <v>0.0499999763306998</v>
      </c>
    </row>
    <row r="1468" customFormat="false" ht="15" hidden="false" customHeight="false" outlineLevel="0" collapsed="false">
      <c r="A1468" s="17" t="n">
        <v>8517</v>
      </c>
      <c r="B1468" s="17" t="s">
        <v>2629</v>
      </c>
      <c r="C1468" s="23" t="n">
        <f aca="false">VLOOKUP(Tabla2[[#This Row],[Codigo]],Tabla1[[Codigo]:[Mejor Precio Neto]],4,0)</f>
        <v>4115.9328</v>
      </c>
      <c r="D1468" s="24" t="str">
        <f aca="false">VLOOKUP(Tabla2[[#This Row],[Codigo]],Tabla1[[Codigo]:[Tipo]],6,0)</f>
        <v>B</v>
      </c>
      <c r="E1468" s="25" t="n">
        <f aca="false">IFERROR(Tabla2[[#This Row],[Precio de Cliente neto]]/(1+Tabla2[[#This Row],[Variacion]]),"-")</f>
        <v>3919.93609</v>
      </c>
      <c r="F1468" s="26" t="n">
        <v>0.0499999758924643</v>
      </c>
    </row>
    <row r="1469" customFormat="false" ht="15" hidden="false" customHeight="false" outlineLevel="0" collapsed="false">
      <c r="A1469" s="17" t="n">
        <v>89108</v>
      </c>
      <c r="B1469" s="17" t="s">
        <v>8408</v>
      </c>
      <c r="C1469" s="23" t="n">
        <f aca="false">VLOOKUP(Tabla2[[#This Row],[Codigo]],Tabla1[[Codigo]:[Mejor Precio Neto]],4,0)</f>
        <v>2673.60639</v>
      </c>
      <c r="D1469" s="24" t="str">
        <f aca="false">VLOOKUP(Tabla2[[#This Row],[Codigo]],Tabla1[[Codigo]:[Tipo]],6,0)</f>
        <v>A</v>
      </c>
      <c r="E1469" s="25" t="n">
        <f aca="false">IFERROR(Tabla2[[#This Row],[Precio de Cliente neto]]/(1+Tabla2[[#This Row],[Variacion]]),"-")</f>
        <v>2546.29186</v>
      </c>
      <c r="F1469" s="26" t="n">
        <v>0.0499999752581386</v>
      </c>
    </row>
    <row r="1470" customFormat="false" ht="15" hidden="false" customHeight="false" outlineLevel="0" collapsed="false">
      <c r="A1470" s="17" t="n">
        <v>8597</v>
      </c>
      <c r="B1470" s="17" t="s">
        <v>2709</v>
      </c>
      <c r="C1470" s="23" t="n">
        <f aca="false">VLOOKUP(Tabla2[[#This Row],[Codigo]],Tabla1[[Codigo]:[Mejor Precio Neto]],4,0)</f>
        <v>572.44033</v>
      </c>
      <c r="D1470" s="24" t="str">
        <f aca="false">VLOOKUP(Tabla2[[#This Row],[Codigo]],Tabla1[[Codigo]:[Tipo]],6,0)</f>
        <v>A</v>
      </c>
      <c r="E1470" s="25" t="n">
        <f aca="false">IFERROR(Tabla2[[#This Row],[Precio de Cliente neto]]/(1+Tabla2[[#This Row],[Variacion]]),"-")</f>
        <v>545.18128</v>
      </c>
      <c r="F1470" s="26" t="n">
        <v>0.0499999743204682</v>
      </c>
    </row>
    <row r="1471" customFormat="false" ht="15" hidden="false" customHeight="false" outlineLevel="0" collapsed="false">
      <c r="A1471" s="17" t="n">
        <v>8716</v>
      </c>
      <c r="B1471" s="17" t="s">
        <v>2790</v>
      </c>
      <c r="C1471" s="23" t="n">
        <f aca="false">VLOOKUP(Tabla2[[#This Row],[Codigo]],Tabla1[[Codigo]:[Mejor Precio Neto]],4,0)</f>
        <v>2272.77841</v>
      </c>
      <c r="D1471" s="24" t="str">
        <f aca="false">VLOOKUP(Tabla2[[#This Row],[Codigo]],Tabla1[[Codigo]:[Tipo]],6,0)</f>
        <v>A</v>
      </c>
      <c r="E1471" s="25" t="n">
        <f aca="false">IFERROR(Tabla2[[#This Row],[Precio de Cliente neto]]/(1+Tabla2[[#This Row],[Variacion]]),"-")</f>
        <v>2164.55092</v>
      </c>
      <c r="F1471" s="26" t="n">
        <v>0.0499999741285828</v>
      </c>
    </row>
    <row r="1472" customFormat="false" ht="15" hidden="false" customHeight="false" outlineLevel="0" collapsed="false">
      <c r="A1472" s="17" t="n">
        <v>89128</v>
      </c>
      <c r="B1472" s="17" t="s">
        <v>8425</v>
      </c>
      <c r="C1472" s="23" t="n">
        <f aca="false">VLOOKUP(Tabla2[[#This Row],[Codigo]],Tabla1[[Codigo]:[Mejor Precio Neto]],4,0)</f>
        <v>1253.92386</v>
      </c>
      <c r="D1472" s="24" t="str">
        <f aca="false">VLOOKUP(Tabla2[[#This Row],[Codigo]],Tabla1[[Codigo]:[Tipo]],6,0)</f>
        <v>A</v>
      </c>
      <c r="E1472" s="25" t="n">
        <f aca="false">IFERROR(Tabla2[[#This Row],[Precio de Cliente neto]]/(1+Tabla2[[#This Row],[Variacion]]),"-")</f>
        <v>1194.21323</v>
      </c>
      <c r="F1472" s="26" t="n">
        <v>0.049999973622801</v>
      </c>
    </row>
    <row r="1473" customFormat="false" ht="15" hidden="false" customHeight="false" outlineLevel="0" collapsed="false">
      <c r="A1473" s="17" t="n">
        <v>8591</v>
      </c>
      <c r="B1473" s="17" t="s">
        <v>2703</v>
      </c>
      <c r="C1473" s="23" t="n">
        <f aca="false">VLOOKUP(Tabla2[[#This Row],[Codigo]],Tabla1[[Codigo]:[Mejor Precio Neto]],4,0)</f>
        <v>262.76117</v>
      </c>
      <c r="D1473" s="24" t="str">
        <f aca="false">VLOOKUP(Tabla2[[#This Row],[Codigo]],Tabla1[[Codigo]:[Tipo]],6,0)</f>
        <v>A</v>
      </c>
      <c r="E1473" s="25" t="n">
        <f aca="false">IFERROR(Tabla2[[#This Row],[Precio de Cliente neto]]/(1+Tabla2[[#This Row],[Variacion]]),"-")</f>
        <v>250.24874</v>
      </c>
      <c r="F1473" s="26" t="n">
        <v>0.0499999720278312</v>
      </c>
    </row>
    <row r="1474" customFormat="false" ht="15" hidden="false" customHeight="false" outlineLevel="0" collapsed="false">
      <c r="A1474" s="17" t="n">
        <v>89147</v>
      </c>
      <c r="B1474" s="17" t="s">
        <v>8441</v>
      </c>
      <c r="C1474" s="23" t="n">
        <f aca="false">VLOOKUP(Tabla2[[#This Row],[Codigo]],Tabla1[[Codigo]:[Mejor Precio Neto]],4,0)</f>
        <v>3068.68842</v>
      </c>
      <c r="D1474" s="24" t="str">
        <f aca="false">VLOOKUP(Tabla2[[#This Row],[Codigo]],Tabla1[[Codigo]:[Tipo]],6,0)</f>
        <v>A</v>
      </c>
      <c r="E1474" s="25" t="n">
        <f aca="false">IFERROR(Tabla2[[#This Row],[Precio de Cliente neto]]/(1+Tabla2[[#This Row],[Variacion]]),"-")</f>
        <v>2922.56048</v>
      </c>
      <c r="F1474" s="26" t="n">
        <v>0.0499999712580799</v>
      </c>
    </row>
    <row r="1475" customFormat="false" ht="15" hidden="false" customHeight="false" outlineLevel="0" collapsed="false">
      <c r="A1475" s="17" t="n">
        <v>5523</v>
      </c>
      <c r="B1475" s="17" t="s">
        <v>1582</v>
      </c>
      <c r="C1475" s="23" t="n">
        <f aca="false">VLOOKUP(Tabla2[[#This Row],[Codigo]],Tabla1[[Codigo]:[Mejor Precio Neto]],4,0)</f>
        <v>1021.139</v>
      </c>
      <c r="D1475" s="24" t="str">
        <f aca="false">VLOOKUP(Tabla2[[#This Row],[Codigo]],Tabla1[[Codigo]:[Tipo]],6,0)</f>
        <v>A</v>
      </c>
      <c r="E1475" s="25" t="n">
        <f aca="false">IFERROR(Tabla2[[#This Row],[Precio de Cliente neto]]/(1+Tabla2[[#This Row],[Variacion]]),"-")</f>
        <v>972.51336</v>
      </c>
      <c r="F1475" s="26" t="n">
        <v>0.0499999712086219</v>
      </c>
    </row>
    <row r="1476" customFormat="false" ht="15" hidden="false" customHeight="false" outlineLevel="0" collapsed="false">
      <c r="A1476" s="17" t="n">
        <v>3198</v>
      </c>
      <c r="B1476" s="17" t="s">
        <v>1080</v>
      </c>
      <c r="C1476" s="23" t="n">
        <f aca="false">VLOOKUP(Tabla2[[#This Row],[Codigo]],Tabla1[[Codigo]:[Mejor Precio Neto]],4,0)</f>
        <v>2411.24968</v>
      </c>
      <c r="D1476" s="24" t="str">
        <f aca="false">VLOOKUP(Tabla2[[#This Row],[Codigo]],Tabla1[[Codigo]:[Tipo]],6,0)</f>
        <v>A</v>
      </c>
      <c r="E1476" s="25" t="n">
        <f aca="false">IFERROR(Tabla2[[#This Row],[Precio de Cliente neto]]/(1+Tabla2[[#This Row],[Variacion]]),"-")</f>
        <v>2296.42833</v>
      </c>
      <c r="F1476" s="26" t="n">
        <v>0.0499999710419876</v>
      </c>
    </row>
    <row r="1477" customFormat="false" ht="15" hidden="false" customHeight="false" outlineLevel="0" collapsed="false">
      <c r="A1477" s="17" t="n">
        <v>8714</v>
      </c>
      <c r="B1477" s="17" t="s">
        <v>2788</v>
      </c>
      <c r="C1477" s="23" t="n">
        <f aca="false">VLOOKUP(Tabla2[[#This Row],[Codigo]],Tabla1[[Codigo]:[Mejor Precio Neto]],4,0)</f>
        <v>986.50433</v>
      </c>
      <c r="D1477" s="24" t="str">
        <f aca="false">VLOOKUP(Tabla2[[#This Row],[Codigo]],Tabla1[[Codigo]:[Tipo]],6,0)</f>
        <v>A</v>
      </c>
      <c r="E1477" s="25" t="n">
        <f aca="false">IFERROR(Tabla2[[#This Row],[Precio de Cliente neto]]/(1+Tabla2[[#This Row],[Variacion]]),"-")</f>
        <v>939.52796</v>
      </c>
      <c r="F1477" s="26" t="n">
        <v>0.0499999701978</v>
      </c>
    </row>
    <row r="1478" customFormat="false" ht="15" hidden="false" customHeight="false" outlineLevel="0" collapsed="false">
      <c r="A1478" s="17" t="n">
        <v>3720</v>
      </c>
      <c r="B1478" s="17" t="s">
        <v>1313</v>
      </c>
      <c r="C1478" s="23" t="n">
        <f aca="false">VLOOKUP(Tabla2[[#This Row],[Codigo]],Tabla1[[Codigo]:[Mejor Precio Neto]],4,0)</f>
        <v>487.6669</v>
      </c>
      <c r="D1478" s="24" t="str">
        <f aca="false">VLOOKUP(Tabla2[[#This Row],[Codigo]],Tabla1[[Codigo]:[Tipo]],6,0)</f>
        <v>A</v>
      </c>
      <c r="E1478" s="25" t="n">
        <f aca="false">IFERROR(Tabla2[[#This Row],[Precio de Cliente neto]]/(1+Tabla2[[#This Row],[Variacion]]),"-")</f>
        <v>464.44468</v>
      </c>
      <c r="F1478" s="26" t="n">
        <v>0.0499999698564748</v>
      </c>
    </row>
    <row r="1479" customFormat="false" ht="15" hidden="false" customHeight="false" outlineLevel="0" collapsed="false">
      <c r="A1479" s="17" t="n">
        <v>5613</v>
      </c>
      <c r="B1479" s="17" t="s">
        <v>1646</v>
      </c>
      <c r="C1479" s="23" t="n">
        <f aca="false">VLOOKUP(Tabla2[[#This Row],[Codigo]],Tabla1[[Codigo]:[Mejor Precio Neto]],4,0)</f>
        <v>5261.22716</v>
      </c>
      <c r="D1479" s="24" t="str">
        <f aca="false">VLOOKUP(Tabla2[[#This Row],[Codigo]],Tabla1[[Codigo]:[Tipo]],6,0)</f>
        <v>A</v>
      </c>
      <c r="E1479" s="25" t="n">
        <f aca="false">IFERROR(Tabla2[[#This Row],[Precio de Cliente neto]]/(1+Tabla2[[#This Row],[Variacion]]),"-")</f>
        <v>5010.69268</v>
      </c>
      <c r="F1479" s="26" t="n">
        <v>0.0499999692657263</v>
      </c>
    </row>
    <row r="1480" customFormat="false" ht="15" hidden="false" customHeight="false" outlineLevel="0" collapsed="false">
      <c r="A1480" s="17" t="n">
        <v>8715</v>
      </c>
      <c r="B1480" s="17" t="s">
        <v>2789</v>
      </c>
      <c r="C1480" s="23" t="n">
        <f aca="false">VLOOKUP(Tabla2[[#This Row],[Codigo]],Tabla1[[Codigo]:[Mejor Precio Neto]],4,0)</f>
        <v>1397.99289</v>
      </c>
      <c r="D1480" s="24" t="str">
        <f aca="false">VLOOKUP(Tabla2[[#This Row],[Codigo]],Tabla1[[Codigo]:[Tipo]],6,0)</f>
        <v>A</v>
      </c>
      <c r="E1480" s="25" t="n">
        <f aca="false">IFERROR(Tabla2[[#This Row],[Precio de Cliente neto]]/(1+Tabla2[[#This Row],[Variacion]]),"-")</f>
        <v>1331.42184</v>
      </c>
      <c r="F1480" s="26" t="n">
        <v>0.0499999684547763</v>
      </c>
    </row>
    <row r="1481" customFormat="false" ht="15" hidden="false" customHeight="false" outlineLevel="0" collapsed="false">
      <c r="A1481" s="17" t="n">
        <v>3180</v>
      </c>
      <c r="B1481" s="17" t="s">
        <v>1062</v>
      </c>
      <c r="C1481" s="23" t="n">
        <f aca="false">VLOOKUP(Tabla2[[#This Row],[Codigo]],Tabla1[[Codigo]:[Mejor Precio Neto]],4,0)</f>
        <v>1832.79124</v>
      </c>
      <c r="D1481" s="24" t="str">
        <f aca="false">VLOOKUP(Tabla2[[#This Row],[Codigo]],Tabla1[[Codigo]:[Tipo]],6,0)</f>
        <v>A</v>
      </c>
      <c r="E1481" s="25" t="n">
        <f aca="false">IFERROR(Tabla2[[#This Row],[Precio de Cliente neto]]/(1+Tabla2[[#This Row],[Variacion]]),"-")</f>
        <v>1745.51552</v>
      </c>
      <c r="F1481" s="26" t="n">
        <v>0.0499999679177874</v>
      </c>
    </row>
    <row r="1482" customFormat="false" ht="15" hidden="false" customHeight="false" outlineLevel="0" collapsed="false">
      <c r="A1482" s="17" t="n">
        <v>88933</v>
      </c>
      <c r="B1482" s="17" t="s">
        <v>8234</v>
      </c>
      <c r="C1482" s="23" t="n">
        <f aca="false">VLOOKUP(Tabla2[[#This Row],[Codigo]],Tabla1[[Codigo]:[Mejor Precio Neto]],4,0)</f>
        <v>900.97091</v>
      </c>
      <c r="D1482" s="24" t="str">
        <f aca="false">VLOOKUP(Tabla2[[#This Row],[Codigo]],Tabla1[[Codigo]:[Tipo]],6,0)</f>
        <v>A</v>
      </c>
      <c r="E1482" s="25" t="n">
        <f aca="false">IFERROR(Tabla2[[#This Row],[Precio de Cliente neto]]/(1+Tabla2[[#This Row],[Variacion]]),"-")</f>
        <v>858.06756</v>
      </c>
      <c r="F1482" s="26" t="n">
        <v>0.049999967368537</v>
      </c>
    </row>
    <row r="1483" customFormat="false" ht="15" hidden="false" customHeight="false" outlineLevel="0" collapsed="false">
      <c r="A1483" s="17" t="n">
        <v>6609</v>
      </c>
      <c r="B1483" s="17" t="s">
        <v>1888</v>
      </c>
      <c r="C1483" s="23" t="n">
        <f aca="false">VLOOKUP(Tabla2[[#This Row],[Codigo]],Tabla1[[Codigo]:[Mejor Precio Neto]],4,0)</f>
        <v>330.54882</v>
      </c>
      <c r="D1483" s="24" t="str">
        <f aca="false">VLOOKUP(Tabla2[[#This Row],[Codigo]],Tabla1[[Codigo]:[Tipo]],6,0)</f>
        <v>A</v>
      </c>
      <c r="E1483" s="25" t="n">
        <f aca="false">IFERROR(Tabla2[[#This Row],[Precio de Cliente neto]]/(1+Tabla2[[#This Row],[Variacion]]),"-")</f>
        <v>314.80841</v>
      </c>
      <c r="F1483" s="26" t="n">
        <v>0.0499999666463804</v>
      </c>
    </row>
    <row r="1484" customFormat="false" ht="15" hidden="false" customHeight="false" outlineLevel="0" collapsed="false">
      <c r="A1484" s="17" t="n">
        <v>7097</v>
      </c>
      <c r="B1484" s="17" t="s">
        <v>2047</v>
      </c>
      <c r="C1484" s="23" t="n">
        <f aca="false">VLOOKUP(Tabla2[[#This Row],[Codigo]],Tabla1[[Codigo]:[Mejor Precio Neto]],4,0)</f>
        <v>7118.71342</v>
      </c>
      <c r="D1484" s="24" t="str">
        <f aca="false">VLOOKUP(Tabla2[[#This Row],[Codigo]],Tabla1[[Codigo]:[Tipo]],6,0)</f>
        <v>A</v>
      </c>
      <c r="E1484" s="25" t="n">
        <f aca="false">IFERROR(Tabla2[[#This Row],[Precio de Cliente neto]]/(1+Tabla2[[#This Row],[Variacion]]),"-")</f>
        <v>6779.72729</v>
      </c>
      <c r="F1484" s="26" t="n">
        <v>0.0499999654115881</v>
      </c>
    </row>
    <row r="1485" customFormat="false" ht="15" hidden="false" customHeight="false" outlineLevel="0" collapsed="false">
      <c r="A1485" s="17" t="n">
        <v>5530</v>
      </c>
      <c r="B1485" s="17" t="s">
        <v>1589</v>
      </c>
      <c r="C1485" s="23" t="n">
        <f aca="false">VLOOKUP(Tabla2[[#This Row],[Codigo]],Tabla1[[Codigo]:[Mejor Precio Neto]],4,0)</f>
        <v>1261.73124</v>
      </c>
      <c r="D1485" s="24" t="str">
        <f aca="false">VLOOKUP(Tabla2[[#This Row],[Codigo]],Tabla1[[Codigo]:[Tipo]],6,0)</f>
        <v>C</v>
      </c>
      <c r="E1485" s="25" t="n">
        <f aca="false">IFERROR(Tabla2[[#This Row],[Precio de Cliente neto]]/(1+Tabla2[[#This Row],[Variacion]]),"-")</f>
        <v>1201.64884</v>
      </c>
      <c r="F1485" s="26" t="n">
        <v>0.0499999650480252</v>
      </c>
    </row>
    <row r="1486" customFormat="false" ht="15" hidden="false" customHeight="false" outlineLevel="0" collapsed="false">
      <c r="A1486" s="17" t="n">
        <v>7118</v>
      </c>
      <c r="B1486" s="17" t="s">
        <v>2068</v>
      </c>
      <c r="C1486" s="23" t="n">
        <f aca="false">VLOOKUP(Tabla2[[#This Row],[Codigo]],Tabla1[[Codigo]:[Mejor Precio Neto]],4,0)</f>
        <v>5731.58824</v>
      </c>
      <c r="D1486" s="24" t="str">
        <f aca="false">VLOOKUP(Tabla2[[#This Row],[Codigo]],Tabla1[[Codigo]:[Tipo]],6,0)</f>
        <v>A</v>
      </c>
      <c r="E1486" s="25" t="n">
        <f aca="false">IFERROR(Tabla2[[#This Row],[Precio de Cliente neto]]/(1+Tabla2[[#This Row],[Variacion]]),"-")</f>
        <v>5458.65565</v>
      </c>
      <c r="F1486" s="26" t="n">
        <v>0.0499999647349068</v>
      </c>
    </row>
    <row r="1487" customFormat="false" ht="15" hidden="false" customHeight="false" outlineLevel="0" collapsed="false">
      <c r="A1487" s="17" t="n">
        <v>8607</v>
      </c>
      <c r="B1487" s="17" t="s">
        <v>2719</v>
      </c>
      <c r="C1487" s="23" t="n">
        <f aca="false">VLOOKUP(Tabla2[[#This Row],[Codigo]],Tabla1[[Codigo]:[Mejor Precio Neto]],4,0)</f>
        <v>1433.24657</v>
      </c>
      <c r="D1487" s="24" t="str">
        <f aca="false">VLOOKUP(Tabla2[[#This Row],[Codigo]],Tabla1[[Codigo]:[Tipo]],6,0)</f>
        <v>A</v>
      </c>
      <c r="E1487" s="25" t="n">
        <f aca="false">IFERROR(Tabla2[[#This Row],[Precio de Cliente neto]]/(1+Tabla2[[#This Row],[Variacion]]),"-")</f>
        <v>1364.99678</v>
      </c>
      <c r="F1487" s="26" t="n">
        <v>0.0499999641024795</v>
      </c>
    </row>
    <row r="1488" customFormat="false" ht="15" hidden="false" customHeight="false" outlineLevel="0" collapsed="false">
      <c r="A1488" s="17" t="n">
        <v>78562</v>
      </c>
      <c r="B1488" s="17" t="s">
        <v>7979</v>
      </c>
      <c r="C1488" s="23" t="n">
        <f aca="false">VLOOKUP(Tabla2[[#This Row],[Codigo]],Tabla1[[Codigo]:[Mejor Precio Neto]],4,0)</f>
        <v>400.82518</v>
      </c>
      <c r="D1488" s="24" t="str">
        <f aca="false">VLOOKUP(Tabla2[[#This Row],[Codigo]],Tabla1[[Codigo]:[Tipo]],6,0)</f>
        <v>A</v>
      </c>
      <c r="E1488" s="25" t="n">
        <f aca="false">IFERROR(Tabla2[[#This Row],[Precio de Cliente neto]]/(1+Tabla2[[#This Row],[Variacion]]),"-")</f>
        <v>381.73828</v>
      </c>
      <c r="F1488" s="26" t="n">
        <v>0.0499999633256585</v>
      </c>
    </row>
    <row r="1489" customFormat="false" ht="15" hidden="false" customHeight="false" outlineLevel="0" collapsed="false">
      <c r="A1489" s="17" t="n">
        <v>78613</v>
      </c>
      <c r="B1489" s="17" t="s">
        <v>7989</v>
      </c>
      <c r="C1489" s="23" t="n">
        <f aca="false">VLOOKUP(Tabla2[[#This Row],[Codigo]],Tabla1[[Codigo]:[Mejor Precio Neto]],4,0)</f>
        <v>400.82518</v>
      </c>
      <c r="D1489" s="24" t="str">
        <f aca="false">VLOOKUP(Tabla2[[#This Row],[Codigo]],Tabla1[[Codigo]:[Tipo]],6,0)</f>
        <v>A</v>
      </c>
      <c r="E1489" s="25" t="n">
        <f aca="false">IFERROR(Tabla2[[#This Row],[Precio de Cliente neto]]/(1+Tabla2[[#This Row],[Variacion]]),"-")</f>
        <v>381.73828</v>
      </c>
      <c r="F1489" s="26" t="n">
        <v>0.0499999633256585</v>
      </c>
    </row>
    <row r="1490" customFormat="false" ht="15" hidden="false" customHeight="false" outlineLevel="0" collapsed="false">
      <c r="A1490" s="17" t="n">
        <v>88603</v>
      </c>
      <c r="B1490" s="17" t="s">
        <v>8166</v>
      </c>
      <c r="C1490" s="23" t="n">
        <f aca="false">VLOOKUP(Tabla2[[#This Row],[Codigo]],Tabla1[[Codigo]:[Mejor Precio Neto]],4,0)</f>
        <v>400.82518</v>
      </c>
      <c r="D1490" s="24" t="str">
        <f aca="false">VLOOKUP(Tabla2[[#This Row],[Codigo]],Tabla1[[Codigo]:[Tipo]],6,0)</f>
        <v>A</v>
      </c>
      <c r="E1490" s="25" t="n">
        <f aca="false">IFERROR(Tabla2[[#This Row],[Precio de Cliente neto]]/(1+Tabla2[[#This Row],[Variacion]]),"-")</f>
        <v>381.73828</v>
      </c>
      <c r="F1490" s="26" t="n">
        <v>0.0499999633256585</v>
      </c>
    </row>
    <row r="1491" customFormat="false" ht="15" hidden="false" customHeight="false" outlineLevel="0" collapsed="false">
      <c r="A1491" s="17" t="n">
        <v>89168</v>
      </c>
      <c r="B1491" s="17" t="s">
        <v>8451</v>
      </c>
      <c r="C1491" s="23" t="n">
        <f aca="false">VLOOKUP(Tabla2[[#This Row],[Codigo]],Tabla1[[Codigo]:[Mejor Precio Neto]],4,0)</f>
        <v>1487.82186</v>
      </c>
      <c r="D1491" s="24" t="str">
        <f aca="false">VLOOKUP(Tabla2[[#This Row],[Codigo]],Tabla1[[Codigo]:[Tipo]],6,0)</f>
        <v>A</v>
      </c>
      <c r="E1491" s="25" t="n">
        <f aca="false">IFERROR(Tabla2[[#This Row],[Precio de Cliente neto]]/(1+Tabla2[[#This Row],[Variacion]]),"-")</f>
        <v>1416.97325</v>
      </c>
      <c r="F1491" s="26" t="n">
        <v>0.0499999629491947</v>
      </c>
    </row>
    <row r="1492" customFormat="false" ht="15" hidden="false" customHeight="false" outlineLevel="0" collapsed="false">
      <c r="A1492" s="17" t="n">
        <v>8469</v>
      </c>
      <c r="B1492" s="17" t="s">
        <v>2595</v>
      </c>
      <c r="C1492" s="23" t="n">
        <f aca="false">VLOOKUP(Tabla2[[#This Row],[Codigo]],Tabla1[[Codigo]:[Mejor Precio Neto]],4,0)</f>
        <v>665.59003</v>
      </c>
      <c r="D1492" s="24" t="str">
        <f aca="false">VLOOKUP(Tabla2[[#This Row],[Codigo]],Tabla1[[Codigo]:[Tipo]],6,0)</f>
        <v>A</v>
      </c>
      <c r="E1492" s="25" t="n">
        <f aca="false">IFERROR(Tabla2[[#This Row],[Precio de Cliente neto]]/(1+Tabla2[[#This Row],[Variacion]]),"-")</f>
        <v>633.89529</v>
      </c>
      <c r="F1492" s="26" t="n">
        <v>0.0499999613500834</v>
      </c>
    </row>
    <row r="1493" customFormat="false" ht="15" hidden="false" customHeight="false" outlineLevel="0" collapsed="false">
      <c r="A1493" s="17" t="n">
        <v>30010</v>
      </c>
      <c r="B1493" s="17" t="s">
        <v>5709</v>
      </c>
      <c r="C1493" s="23" t="n">
        <f aca="false">VLOOKUP(Tabla2[[#This Row],[Codigo]],Tabla1[[Codigo]:[Mejor Precio Neto]],4,0)</f>
        <v>825.28362</v>
      </c>
      <c r="D1493" s="24" t="str">
        <f aca="false">VLOOKUP(Tabla2[[#This Row],[Codigo]],Tabla1[[Codigo]:[Tipo]],6,0)</f>
        <v>B</v>
      </c>
      <c r="E1493" s="25" t="n">
        <f aca="false">IFERROR(Tabla2[[#This Row],[Precio de Cliente neto]]/(1+Tabla2[[#This Row],[Variacion]]),"-")</f>
        <v>785.98443</v>
      </c>
      <c r="F1493" s="26" t="n">
        <v>0.0499999599228702</v>
      </c>
    </row>
    <row r="1494" customFormat="false" ht="15" hidden="false" customHeight="false" outlineLevel="0" collapsed="false">
      <c r="A1494" s="17" t="n">
        <v>88947</v>
      </c>
      <c r="B1494" s="17" t="s">
        <v>8248</v>
      </c>
      <c r="C1494" s="23" t="n">
        <f aca="false">VLOOKUP(Tabla2[[#This Row],[Codigo]],Tabla1[[Codigo]:[Mejor Precio Neto]],4,0)</f>
        <v>267.16095</v>
      </c>
      <c r="D1494" s="24" t="str">
        <f aca="false">VLOOKUP(Tabla2[[#This Row],[Codigo]],Tabla1[[Codigo]:[Tipo]],6,0)</f>
        <v>A</v>
      </c>
      <c r="E1494" s="25" t="n">
        <f aca="false">IFERROR(Tabla2[[#This Row],[Precio de Cliente neto]]/(1+Tabla2[[#This Row],[Variacion]]),"-")</f>
        <v>254.43901</v>
      </c>
      <c r="F1494" s="26" t="n">
        <v>0.0499999587327431</v>
      </c>
    </row>
    <row r="1495" customFormat="false" ht="15" hidden="false" customHeight="false" outlineLevel="0" collapsed="false">
      <c r="A1495" s="17" t="n">
        <v>8650</v>
      </c>
      <c r="B1495" s="17" t="s">
        <v>2755</v>
      </c>
      <c r="C1495" s="23" t="n">
        <f aca="false">VLOOKUP(Tabla2[[#This Row],[Codigo]],Tabla1[[Codigo]:[Mejor Precio Neto]],4,0)</f>
        <v>798.06804</v>
      </c>
      <c r="D1495" s="24" t="str">
        <f aca="false">VLOOKUP(Tabla2[[#This Row],[Codigo]],Tabla1[[Codigo]:[Tipo]],6,0)</f>
        <v>A</v>
      </c>
      <c r="E1495" s="25" t="n">
        <f aca="false">IFERROR(Tabla2[[#This Row],[Precio de Cliente neto]]/(1+Tabla2[[#This Row],[Variacion]]),"-")</f>
        <v>760.06483</v>
      </c>
      <c r="F1495" s="26" t="n">
        <v>0.0499999585561668</v>
      </c>
    </row>
    <row r="1496" customFormat="false" ht="15" hidden="false" customHeight="false" outlineLevel="0" collapsed="false">
      <c r="A1496" s="17" t="n">
        <v>89107</v>
      </c>
      <c r="B1496" s="17" t="s">
        <v>8407</v>
      </c>
      <c r="C1496" s="23" t="n">
        <f aca="false">VLOOKUP(Tabla2[[#This Row],[Codigo]],Tabla1[[Codigo]:[Mejor Precio Neto]],4,0)</f>
        <v>1953.96243</v>
      </c>
      <c r="D1496" s="24" t="str">
        <f aca="false">VLOOKUP(Tabla2[[#This Row],[Codigo]],Tabla1[[Codigo]:[Tipo]],6,0)</f>
        <v>A</v>
      </c>
      <c r="E1496" s="25" t="n">
        <f aca="false">IFERROR(Tabla2[[#This Row],[Precio de Cliente neto]]/(1+Tabla2[[#This Row],[Variacion]]),"-")</f>
        <v>1860.91668</v>
      </c>
      <c r="F1496" s="26" t="n">
        <v>0.0499999548609558</v>
      </c>
    </row>
    <row r="1497" customFormat="false" ht="15" hidden="false" customHeight="false" outlineLevel="0" collapsed="false">
      <c r="A1497" s="17" t="n">
        <v>88958</v>
      </c>
      <c r="B1497" s="17" t="s">
        <v>8259</v>
      </c>
      <c r="C1497" s="23" t="n">
        <f aca="false">VLOOKUP(Tabla2[[#This Row],[Codigo]],Tabla1[[Codigo]:[Mejor Precio Neto]],4,0)</f>
        <v>242.76777</v>
      </c>
      <c r="D1497" s="24" t="str">
        <f aca="false">VLOOKUP(Tabla2[[#This Row],[Codigo]],Tabla1[[Codigo]:[Tipo]],6,0)</f>
        <v>A</v>
      </c>
      <c r="E1497" s="25" t="n">
        <f aca="false">IFERROR(Tabla2[[#This Row],[Precio de Cliente neto]]/(1+Tabla2[[#This Row],[Variacion]]),"-")</f>
        <v>231.20741</v>
      </c>
      <c r="F1497" s="26" t="n">
        <v>0.0499999545862306</v>
      </c>
    </row>
    <row r="1498" customFormat="false" ht="15" hidden="false" customHeight="false" outlineLevel="0" collapsed="false">
      <c r="A1498" s="17" t="n">
        <v>89104</v>
      </c>
      <c r="B1498" s="17" t="s">
        <v>8404</v>
      </c>
      <c r="C1498" s="23" t="n">
        <f aca="false">VLOOKUP(Tabla2[[#This Row],[Codigo]],Tabla1[[Codigo]:[Mejor Precio Neto]],4,0)</f>
        <v>1523.04187</v>
      </c>
      <c r="D1498" s="24" t="str">
        <f aca="false">VLOOKUP(Tabla2[[#This Row],[Codigo]],Tabla1[[Codigo]:[Tipo]],6,0)</f>
        <v>A</v>
      </c>
      <c r="E1498" s="25" t="n">
        <f aca="false">IFERROR(Tabla2[[#This Row],[Precio de Cliente neto]]/(1+Tabla2[[#This Row],[Variacion]]),"-")</f>
        <v>1450.51613</v>
      </c>
      <c r="F1498" s="26" t="n">
        <v>0.04999995415425</v>
      </c>
    </row>
    <row r="1499" customFormat="false" ht="15" hidden="false" customHeight="false" outlineLevel="0" collapsed="false">
      <c r="A1499" s="17" t="n">
        <v>89053</v>
      </c>
      <c r="B1499" s="17" t="s">
        <v>8354</v>
      </c>
      <c r="C1499" s="23" t="n">
        <f aca="false">VLOOKUP(Tabla2[[#This Row],[Codigo]],Tabla1[[Codigo]:[Mejor Precio Neto]],4,0)</f>
        <v>896.84931</v>
      </c>
      <c r="D1499" s="24" t="str">
        <f aca="false">VLOOKUP(Tabla2[[#This Row],[Codigo]],Tabla1[[Codigo]:[Tipo]],6,0)</f>
        <v>A</v>
      </c>
      <c r="E1499" s="25" t="n">
        <f aca="false">IFERROR(Tabla2[[#This Row],[Precio de Cliente neto]]/(1+Tabla2[[#This Row],[Variacion]]),"-")</f>
        <v>854.14224</v>
      </c>
      <c r="F1499" s="26" t="n">
        <v>0.0499999508278621</v>
      </c>
    </row>
    <row r="1500" customFormat="false" ht="15" hidden="false" customHeight="false" outlineLevel="0" collapsed="false">
      <c r="A1500" s="17" t="n">
        <v>8602</v>
      </c>
      <c r="B1500" s="17" t="s">
        <v>2714</v>
      </c>
      <c r="C1500" s="23" t="n">
        <f aca="false">VLOOKUP(Tabla2[[#This Row],[Codigo]],Tabla1[[Codigo]:[Mejor Precio Neto]],4,0)</f>
        <v>1218.18725</v>
      </c>
      <c r="D1500" s="24" t="str">
        <f aca="false">VLOOKUP(Tabla2[[#This Row],[Codigo]],Tabla1[[Codigo]:[Tipo]],6,0)</f>
        <v>A</v>
      </c>
      <c r="E1500" s="25" t="n">
        <f aca="false">IFERROR(Tabla2[[#This Row],[Precio de Cliente neto]]/(1+Tabla2[[#This Row],[Variacion]]),"-")</f>
        <v>1160.17839</v>
      </c>
      <c r="F1500" s="26" t="n">
        <v>0.0499999487147833</v>
      </c>
    </row>
    <row r="1501" customFormat="false" ht="15" hidden="false" customHeight="false" outlineLevel="0" collapsed="false">
      <c r="A1501" s="17" t="n">
        <v>7054</v>
      </c>
      <c r="B1501" s="17" t="s">
        <v>2009</v>
      </c>
      <c r="C1501" s="23" t="n">
        <f aca="false">VLOOKUP(Tabla2[[#This Row],[Codigo]],Tabla1[[Codigo]:[Mejor Precio Neto]],4,0)</f>
        <v>973.59668</v>
      </c>
      <c r="D1501" s="24" t="str">
        <f aca="false">VLOOKUP(Tabla2[[#This Row],[Codigo]],Tabla1[[Codigo]:[Tipo]],6,0)</f>
        <v>A</v>
      </c>
      <c r="E1501" s="25" t="n">
        <f aca="false">IFERROR(Tabla2[[#This Row],[Precio de Cliente neto]]/(1+Tabla2[[#This Row],[Variacion]]),"-")</f>
        <v>927.23498</v>
      </c>
      <c r="F1501" s="26" t="n">
        <v>0.0499999471547115</v>
      </c>
    </row>
    <row r="1502" customFormat="false" ht="15" hidden="false" customHeight="false" outlineLevel="0" collapsed="false">
      <c r="A1502" s="17" t="n">
        <v>89062</v>
      </c>
      <c r="B1502" s="17" t="s">
        <v>8363</v>
      </c>
      <c r="C1502" s="23" t="n">
        <f aca="false">VLOOKUP(Tabla2[[#This Row],[Codigo]],Tabla1[[Codigo]:[Mejor Precio Neto]],4,0)</f>
        <v>1233.23571</v>
      </c>
      <c r="D1502" s="24" t="str">
        <f aca="false">VLOOKUP(Tabla2[[#This Row],[Codigo]],Tabla1[[Codigo]:[Tipo]],6,0)</f>
        <v>A</v>
      </c>
      <c r="E1502" s="25" t="n">
        <f aca="false">IFERROR(Tabla2[[#This Row],[Precio de Cliente neto]]/(1+Tabla2[[#This Row],[Variacion]]),"-")</f>
        <v>1174.51026</v>
      </c>
      <c r="F1502" s="26" t="n">
        <v>0.049999946360622</v>
      </c>
    </row>
    <row r="1503" customFormat="false" ht="15" hidden="false" customHeight="false" outlineLevel="0" collapsed="false">
      <c r="A1503" s="17" t="n">
        <v>89063</v>
      </c>
      <c r="B1503" s="17" t="s">
        <v>8364</v>
      </c>
      <c r="C1503" s="23" t="n">
        <f aca="false">VLOOKUP(Tabla2[[#This Row],[Codigo]],Tabla1[[Codigo]:[Mejor Precio Neto]],4,0)</f>
        <v>1233.23571</v>
      </c>
      <c r="D1503" s="24" t="str">
        <f aca="false">VLOOKUP(Tabla2[[#This Row],[Codigo]],Tabla1[[Codigo]:[Tipo]],6,0)</f>
        <v>A</v>
      </c>
      <c r="E1503" s="25" t="n">
        <f aca="false">IFERROR(Tabla2[[#This Row],[Precio de Cliente neto]]/(1+Tabla2[[#This Row],[Variacion]]),"-")</f>
        <v>1174.51026</v>
      </c>
      <c r="F1503" s="26" t="n">
        <v>0.049999946360622</v>
      </c>
    </row>
    <row r="1504" customFormat="false" ht="15" hidden="false" customHeight="false" outlineLevel="0" collapsed="false">
      <c r="A1504" s="17" t="n">
        <v>89064</v>
      </c>
      <c r="B1504" s="17" t="s">
        <v>8365</v>
      </c>
      <c r="C1504" s="23" t="n">
        <f aca="false">VLOOKUP(Tabla2[[#This Row],[Codigo]],Tabla1[[Codigo]:[Mejor Precio Neto]],4,0)</f>
        <v>1233.23571</v>
      </c>
      <c r="D1504" s="24" t="str">
        <f aca="false">VLOOKUP(Tabla2[[#This Row],[Codigo]],Tabla1[[Codigo]:[Tipo]],6,0)</f>
        <v>A</v>
      </c>
      <c r="E1504" s="25" t="n">
        <f aca="false">IFERROR(Tabla2[[#This Row],[Precio de Cliente neto]]/(1+Tabla2[[#This Row],[Variacion]]),"-")</f>
        <v>1174.51026</v>
      </c>
      <c r="F1504" s="26" t="n">
        <v>0.049999946360622</v>
      </c>
    </row>
    <row r="1505" customFormat="false" ht="15" hidden="false" customHeight="false" outlineLevel="0" collapsed="false">
      <c r="A1505" s="17" t="n">
        <v>89065</v>
      </c>
      <c r="B1505" s="17" t="s">
        <v>8366</v>
      </c>
      <c r="C1505" s="23" t="n">
        <f aca="false">VLOOKUP(Tabla2[[#This Row],[Codigo]],Tabla1[[Codigo]:[Mejor Precio Neto]],4,0)</f>
        <v>1233.23571</v>
      </c>
      <c r="D1505" s="24" t="str">
        <f aca="false">VLOOKUP(Tabla2[[#This Row],[Codigo]],Tabla1[[Codigo]:[Tipo]],6,0)</f>
        <v>A</v>
      </c>
      <c r="E1505" s="25" t="n">
        <f aca="false">IFERROR(Tabla2[[#This Row],[Precio de Cliente neto]]/(1+Tabla2[[#This Row],[Variacion]]),"-")</f>
        <v>1174.51026</v>
      </c>
      <c r="F1505" s="26" t="n">
        <v>0.049999946360622</v>
      </c>
    </row>
    <row r="1506" customFormat="false" ht="15" hidden="false" customHeight="false" outlineLevel="0" collapsed="false">
      <c r="A1506" s="17" t="n">
        <v>89066</v>
      </c>
      <c r="B1506" s="17" t="s">
        <v>8367</v>
      </c>
      <c r="C1506" s="23" t="n">
        <f aca="false">VLOOKUP(Tabla2[[#This Row],[Codigo]],Tabla1[[Codigo]:[Mejor Precio Neto]],4,0)</f>
        <v>1233.23571</v>
      </c>
      <c r="D1506" s="24" t="str">
        <f aca="false">VLOOKUP(Tabla2[[#This Row],[Codigo]],Tabla1[[Codigo]:[Tipo]],6,0)</f>
        <v>A</v>
      </c>
      <c r="E1506" s="25" t="n">
        <f aca="false">IFERROR(Tabla2[[#This Row],[Precio de Cliente neto]]/(1+Tabla2[[#This Row],[Variacion]]),"-")</f>
        <v>1174.51026</v>
      </c>
      <c r="F1506" s="26" t="n">
        <v>0.049999946360622</v>
      </c>
    </row>
    <row r="1507" customFormat="false" ht="15" hidden="false" customHeight="false" outlineLevel="0" collapsed="false">
      <c r="A1507" s="17" t="n">
        <v>5036</v>
      </c>
      <c r="B1507" s="17" t="s">
        <v>1513</v>
      </c>
      <c r="C1507" s="23" t="n">
        <f aca="false">VLOOKUP(Tabla2[[#This Row],[Codigo]],Tabla1[[Codigo]:[Mejor Precio Neto]],4,0)</f>
        <v>136.32206</v>
      </c>
      <c r="D1507" s="24" t="str">
        <f aca="false">VLOOKUP(Tabla2[[#This Row],[Codigo]],Tabla1[[Codigo]:[Tipo]],6,0)</f>
        <v>A</v>
      </c>
      <c r="E1507" s="25" t="n">
        <f aca="false">IFERROR(Tabla2[[#This Row],[Precio de Cliente neto]]/(1+Tabla2[[#This Row],[Variacion]]),"-")</f>
        <v>129.83054</v>
      </c>
      <c r="F1507" s="26" t="n">
        <v>0.0499999460835641</v>
      </c>
    </row>
    <row r="1508" customFormat="false" ht="15" hidden="false" customHeight="false" outlineLevel="0" collapsed="false">
      <c r="A1508" s="17" t="n">
        <v>89017</v>
      </c>
      <c r="B1508" s="17" t="s">
        <v>8318</v>
      </c>
      <c r="C1508" s="23" t="n">
        <f aca="false">VLOOKUP(Tabla2[[#This Row],[Codigo]],Tabla1[[Codigo]:[Mejor Precio Neto]],4,0)</f>
        <v>743.16368</v>
      </c>
      <c r="D1508" s="24" t="str">
        <f aca="false">VLOOKUP(Tabla2[[#This Row],[Codigo]],Tabla1[[Codigo]:[Tipo]],6,0)</f>
        <v>A</v>
      </c>
      <c r="E1508" s="25" t="n">
        <f aca="false">IFERROR(Tabla2[[#This Row],[Precio de Cliente neto]]/(1+Tabla2[[#This Row],[Variacion]]),"-")</f>
        <v>707.77497</v>
      </c>
      <c r="F1508" s="26" t="n">
        <v>0.0499999456041798</v>
      </c>
    </row>
    <row r="1509" customFormat="false" ht="15" hidden="false" customHeight="false" outlineLevel="0" collapsed="false">
      <c r="A1509" s="17" t="n">
        <v>88960</v>
      </c>
      <c r="B1509" s="17" t="s">
        <v>8261</v>
      </c>
      <c r="C1509" s="23" t="n">
        <f aca="false">VLOOKUP(Tabla2[[#This Row],[Codigo]],Tabla1[[Codigo]:[Mejor Precio Neto]],4,0)</f>
        <v>924.98966</v>
      </c>
      <c r="D1509" s="24" t="str">
        <f aca="false">VLOOKUP(Tabla2[[#This Row],[Codigo]],Tabla1[[Codigo]:[Tipo]],6,0)</f>
        <v>A</v>
      </c>
      <c r="E1509" s="25" t="n">
        <f aca="false">IFERROR(Tabla2[[#This Row],[Precio de Cliente neto]]/(1+Tabla2[[#This Row],[Variacion]]),"-")</f>
        <v>880.94258</v>
      </c>
      <c r="F1509" s="26" t="n">
        <v>0.0499999443777597</v>
      </c>
    </row>
    <row r="1510" customFormat="false" ht="15" hidden="false" customHeight="false" outlineLevel="0" collapsed="false">
      <c r="A1510" s="17" t="n">
        <v>1071</v>
      </c>
      <c r="B1510" s="17" t="s">
        <v>412</v>
      </c>
      <c r="C1510" s="23" t="n">
        <f aca="false">VLOOKUP(Tabla2[[#This Row],[Codigo]],Tabla1[[Codigo]:[Mejor Precio Neto]],4,0)</f>
        <v>2351.69382</v>
      </c>
      <c r="D1510" s="24" t="str">
        <f aca="false">VLOOKUP(Tabla2[[#This Row],[Codigo]],Tabla1[[Codigo]:[Tipo]],6,0)</f>
        <v>A</v>
      </c>
      <c r="E1510" s="25" t="n">
        <f aca="false">IFERROR(Tabla2[[#This Row],[Precio de Cliente neto]]/(1+Tabla2[[#This Row],[Variacion]]),"-")</f>
        <v>2239.70852</v>
      </c>
      <c r="F1510" s="26" t="n">
        <v>0.0499999437426797</v>
      </c>
    </row>
    <row r="1511" customFormat="false" ht="15" hidden="false" customHeight="false" outlineLevel="0" collapsed="false">
      <c r="A1511" s="17" t="n">
        <v>88998</v>
      </c>
      <c r="B1511" s="17" t="s">
        <v>8299</v>
      </c>
      <c r="C1511" s="23" t="n">
        <f aca="false">VLOOKUP(Tabla2[[#This Row],[Codigo]],Tabla1[[Codigo]:[Mejor Precio Neto]],4,0)</f>
        <v>258.66883</v>
      </c>
      <c r="D1511" s="24" t="str">
        <f aca="false">VLOOKUP(Tabla2[[#This Row],[Codigo]],Tabla1[[Codigo]:[Tipo]],6,0)</f>
        <v>A</v>
      </c>
      <c r="E1511" s="25" t="n">
        <f aca="false">IFERROR(Tabla2[[#This Row],[Precio de Cliente neto]]/(1+Tabla2[[#This Row],[Variacion]]),"-")</f>
        <v>246.35128</v>
      </c>
      <c r="F1511" s="26" t="n">
        <v>0.0499999431705815</v>
      </c>
    </row>
    <row r="1512" customFormat="false" ht="15" hidden="false" customHeight="false" outlineLevel="0" collapsed="false">
      <c r="A1512" s="17" t="n">
        <v>88999</v>
      </c>
      <c r="B1512" s="17" t="s">
        <v>8300</v>
      </c>
      <c r="C1512" s="23" t="n">
        <f aca="false">VLOOKUP(Tabla2[[#This Row],[Codigo]],Tabla1[[Codigo]:[Mejor Precio Neto]],4,0)</f>
        <v>258.66883</v>
      </c>
      <c r="D1512" s="24" t="str">
        <f aca="false">VLOOKUP(Tabla2[[#This Row],[Codigo]],Tabla1[[Codigo]:[Tipo]],6,0)</f>
        <v>A</v>
      </c>
      <c r="E1512" s="25" t="n">
        <f aca="false">IFERROR(Tabla2[[#This Row],[Precio de Cliente neto]]/(1+Tabla2[[#This Row],[Variacion]]),"-")</f>
        <v>246.35128</v>
      </c>
      <c r="F1512" s="26" t="n">
        <v>0.0499999431705815</v>
      </c>
    </row>
    <row r="1513" customFormat="false" ht="15" hidden="false" customHeight="false" outlineLevel="0" collapsed="false">
      <c r="A1513" s="17" t="n">
        <v>89000</v>
      </c>
      <c r="B1513" s="17" t="s">
        <v>8301</v>
      </c>
      <c r="C1513" s="23" t="n">
        <f aca="false">VLOOKUP(Tabla2[[#This Row],[Codigo]],Tabla1[[Codigo]:[Mejor Precio Neto]],4,0)</f>
        <v>258.66883</v>
      </c>
      <c r="D1513" s="24" t="str">
        <f aca="false">VLOOKUP(Tabla2[[#This Row],[Codigo]],Tabla1[[Codigo]:[Tipo]],6,0)</f>
        <v>A</v>
      </c>
      <c r="E1513" s="25" t="n">
        <f aca="false">IFERROR(Tabla2[[#This Row],[Precio de Cliente neto]]/(1+Tabla2[[#This Row],[Variacion]]),"-")</f>
        <v>246.35128</v>
      </c>
      <c r="F1513" s="26" t="n">
        <v>0.0499999431705815</v>
      </c>
    </row>
    <row r="1514" customFormat="false" ht="15" hidden="false" customHeight="false" outlineLevel="0" collapsed="false">
      <c r="A1514" s="17" t="n">
        <v>89127</v>
      </c>
      <c r="B1514" s="17" t="s">
        <v>8424</v>
      </c>
      <c r="C1514" s="23" t="n">
        <f aca="false">VLOOKUP(Tabla2[[#This Row],[Codigo]],Tabla1[[Codigo]:[Mejor Precio Neto]],4,0)</f>
        <v>707.90573</v>
      </c>
      <c r="D1514" s="24" t="str">
        <f aca="false">VLOOKUP(Tabla2[[#This Row],[Codigo]],Tabla1[[Codigo]:[Tipo]],6,0)</f>
        <v>A</v>
      </c>
      <c r="E1514" s="25" t="n">
        <f aca="false">IFERROR(Tabla2[[#This Row],[Precio de Cliente neto]]/(1+Tabla2[[#This Row],[Variacion]]),"-")</f>
        <v>674.19597</v>
      </c>
      <c r="F1514" s="26" t="n">
        <v>0.049999942894942</v>
      </c>
    </row>
    <row r="1515" customFormat="false" ht="15" hidden="false" customHeight="false" outlineLevel="0" collapsed="false">
      <c r="A1515" s="17" t="n">
        <v>3700</v>
      </c>
      <c r="B1515" s="17" t="s">
        <v>1299</v>
      </c>
      <c r="C1515" s="23" t="n">
        <f aca="false">VLOOKUP(Tabla2[[#This Row],[Codigo]],Tabla1[[Codigo]:[Mejor Precio Neto]],4,0)</f>
        <v>443.95813</v>
      </c>
      <c r="D1515" s="24" t="str">
        <f aca="false">VLOOKUP(Tabla2[[#This Row],[Codigo]],Tabla1[[Codigo]:[Tipo]],6,0)</f>
        <v>A</v>
      </c>
      <c r="E1515" s="25" t="n">
        <f aca="false">IFERROR(Tabla2[[#This Row],[Precio de Cliente neto]]/(1+Tabla2[[#This Row],[Variacion]]),"-")</f>
        <v>422.81729</v>
      </c>
      <c r="F1515" s="26" t="n">
        <v>0.0499999420553496</v>
      </c>
    </row>
    <row r="1516" customFormat="false" ht="15" hidden="false" customHeight="false" outlineLevel="0" collapsed="false">
      <c r="A1516" s="17" t="n">
        <v>8595</v>
      </c>
      <c r="B1516" s="17" t="s">
        <v>2707</v>
      </c>
      <c r="C1516" s="23" t="n">
        <f aca="false">VLOOKUP(Tabla2[[#This Row],[Codigo]],Tabla1[[Codigo]:[Mejor Precio Neto]],4,0)</f>
        <v>310.54079</v>
      </c>
      <c r="D1516" s="24" t="str">
        <f aca="false">VLOOKUP(Tabla2[[#This Row],[Codigo]],Tabla1[[Codigo]:[Tipo]],6,0)</f>
        <v>A</v>
      </c>
      <c r="E1516" s="25" t="n">
        <f aca="false">IFERROR(Tabla2[[#This Row],[Precio de Cliente neto]]/(1+Tabla2[[#This Row],[Variacion]]),"-")</f>
        <v>295.75315</v>
      </c>
      <c r="F1516" s="26" t="n">
        <v>0.0499999408290326</v>
      </c>
    </row>
    <row r="1517" customFormat="false" ht="15" hidden="false" customHeight="false" outlineLevel="0" collapsed="false">
      <c r="A1517" s="17" t="n">
        <v>8514</v>
      </c>
      <c r="B1517" s="17" t="s">
        <v>2626</v>
      </c>
      <c r="C1517" s="23" t="n">
        <f aca="false">VLOOKUP(Tabla2[[#This Row],[Codigo]],Tabla1[[Codigo]:[Mejor Precio Neto]],4,0)</f>
        <v>926.28039</v>
      </c>
      <c r="D1517" s="24" t="str">
        <f aca="false">VLOOKUP(Tabla2[[#This Row],[Codigo]],Tabla1[[Codigo]:[Tipo]],6,0)</f>
        <v>A</v>
      </c>
      <c r="E1517" s="25" t="n">
        <f aca="false">IFERROR(Tabla2[[#This Row],[Precio de Cliente neto]]/(1+Tabla2[[#This Row],[Variacion]]),"-")</f>
        <v>882.17185</v>
      </c>
      <c r="F1517" s="26" t="n">
        <v>0.049999940487786</v>
      </c>
    </row>
    <row r="1518" customFormat="false" ht="15" hidden="false" customHeight="false" outlineLevel="0" collapsed="false">
      <c r="A1518" s="17" t="n">
        <v>89018</v>
      </c>
      <c r="B1518" s="17" t="s">
        <v>8319</v>
      </c>
      <c r="C1518" s="23" t="n">
        <f aca="false">VLOOKUP(Tabla2[[#This Row],[Codigo]],Tabla1[[Codigo]:[Mejor Precio Neto]],4,0)</f>
        <v>1110.97728</v>
      </c>
      <c r="D1518" s="24" t="str">
        <f aca="false">VLOOKUP(Tabla2[[#This Row],[Codigo]],Tabla1[[Codigo]:[Tipo]],6,0)</f>
        <v>A</v>
      </c>
      <c r="E1518" s="25" t="n">
        <f aca="false">IFERROR(Tabla2[[#This Row],[Precio de Cliente neto]]/(1+Tabla2[[#This Row],[Variacion]]),"-")</f>
        <v>1058.07366</v>
      </c>
      <c r="F1518" s="26" t="n">
        <v>0.0499999404578317</v>
      </c>
    </row>
    <row r="1519" customFormat="false" ht="15" hidden="false" customHeight="false" outlineLevel="0" collapsed="false">
      <c r="A1519" s="17" t="n">
        <v>78593</v>
      </c>
      <c r="B1519" s="17" t="s">
        <v>7983</v>
      </c>
      <c r="C1519" s="23" t="n">
        <f aca="false">VLOOKUP(Tabla2[[#This Row],[Codigo]],Tabla1[[Codigo]:[Mejor Precio Neto]],4,0)</f>
        <v>368.52207</v>
      </c>
      <c r="D1519" s="24" t="str">
        <f aca="false">VLOOKUP(Tabla2[[#This Row],[Codigo]],Tabla1[[Codigo]:[Tipo]],6,0)</f>
        <v>A</v>
      </c>
      <c r="E1519" s="25" t="n">
        <f aca="false">IFERROR(Tabla2[[#This Row],[Precio de Cliente neto]]/(1+Tabla2[[#This Row],[Variacion]]),"-")</f>
        <v>350.97342</v>
      </c>
      <c r="F1519" s="26" t="n">
        <v>0.0499999401664093</v>
      </c>
    </row>
    <row r="1520" customFormat="false" ht="15" hidden="false" customHeight="false" outlineLevel="0" collapsed="false">
      <c r="A1520" s="17" t="n">
        <v>3169</v>
      </c>
      <c r="B1520" s="17" t="s">
        <v>1051</v>
      </c>
      <c r="C1520" s="23" t="n">
        <f aca="false">VLOOKUP(Tabla2[[#This Row],[Codigo]],Tabla1[[Codigo]:[Mejor Precio Neto]],4,0)</f>
        <v>2084.73433</v>
      </c>
      <c r="D1520" s="24" t="str">
        <f aca="false">VLOOKUP(Tabla2[[#This Row],[Codigo]],Tabla1[[Codigo]:[Tipo]],6,0)</f>
        <v>A</v>
      </c>
      <c r="E1520" s="25" t="n">
        <f aca="false">IFERROR(Tabla2[[#This Row],[Precio de Cliente neto]]/(1+Tabla2[[#This Row],[Variacion]]),"-")</f>
        <v>1985.46138</v>
      </c>
      <c r="F1520" s="26" t="n">
        <v>0.0499999400643087</v>
      </c>
    </row>
    <row r="1521" customFormat="false" ht="15" hidden="false" customHeight="false" outlineLevel="0" collapsed="false">
      <c r="A1521" s="17" t="n">
        <v>89135</v>
      </c>
      <c r="B1521" s="17" t="s">
        <v>8432</v>
      </c>
      <c r="C1521" s="23" t="n">
        <f aca="false">VLOOKUP(Tabla2[[#This Row],[Codigo]],Tabla1[[Codigo]:[Mejor Precio Neto]],4,0)</f>
        <v>2264.81402</v>
      </c>
      <c r="D1521" s="24" t="str">
        <f aca="false">VLOOKUP(Tabla2[[#This Row],[Codigo]],Tabla1[[Codigo]:[Tipo]],6,0)</f>
        <v>A</v>
      </c>
      <c r="E1521" s="25" t="n">
        <f aca="false">IFERROR(Tabla2[[#This Row],[Precio de Cliente neto]]/(1+Tabla2[[#This Row],[Variacion]]),"-")</f>
        <v>2156.96586</v>
      </c>
      <c r="F1521" s="26" t="n">
        <v>0.0499999383393115</v>
      </c>
    </row>
    <row r="1522" customFormat="false" ht="15" hidden="false" customHeight="false" outlineLevel="0" collapsed="false">
      <c r="A1522" s="17" t="n">
        <v>89136</v>
      </c>
      <c r="B1522" s="17" t="s">
        <v>8433</v>
      </c>
      <c r="C1522" s="23" t="n">
        <f aca="false">VLOOKUP(Tabla2[[#This Row],[Codigo]],Tabla1[[Codigo]:[Mejor Precio Neto]],4,0)</f>
        <v>2264.81402</v>
      </c>
      <c r="D1522" s="24" t="str">
        <f aca="false">VLOOKUP(Tabla2[[#This Row],[Codigo]],Tabla1[[Codigo]:[Tipo]],6,0)</f>
        <v>A</v>
      </c>
      <c r="E1522" s="25" t="n">
        <f aca="false">IFERROR(Tabla2[[#This Row],[Precio de Cliente neto]]/(1+Tabla2[[#This Row],[Variacion]]),"-")</f>
        <v>2156.96586</v>
      </c>
      <c r="F1522" s="26" t="n">
        <v>0.0499999383393115</v>
      </c>
    </row>
    <row r="1523" customFormat="false" ht="15" hidden="false" customHeight="false" outlineLevel="0" collapsed="false">
      <c r="A1523" s="17" t="n">
        <v>5612</v>
      </c>
      <c r="B1523" s="17" t="s">
        <v>1645</v>
      </c>
      <c r="C1523" s="23" t="n">
        <f aca="false">VLOOKUP(Tabla2[[#This Row],[Codigo]],Tabla1[[Codigo]:[Mejor Precio Neto]],4,0)</f>
        <v>2851.70487</v>
      </c>
      <c r="D1523" s="24" t="str">
        <f aca="false">VLOOKUP(Tabla2[[#This Row],[Codigo]],Tabla1[[Codigo]:[Tipo]],6,0)</f>
        <v>A</v>
      </c>
      <c r="E1523" s="25" t="n">
        <f aca="false">IFERROR(Tabla2[[#This Row],[Precio de Cliente neto]]/(1+Tabla2[[#This Row],[Variacion]]),"-")</f>
        <v>2715.90956</v>
      </c>
      <c r="F1523" s="26" t="n">
        <v>0.04999993814227</v>
      </c>
    </row>
    <row r="1524" customFormat="false" ht="15" hidden="false" customHeight="false" outlineLevel="0" collapsed="false">
      <c r="A1524" s="17" t="n">
        <v>1070</v>
      </c>
      <c r="B1524" s="17" t="s">
        <v>411</v>
      </c>
      <c r="C1524" s="23" t="n">
        <f aca="false">VLOOKUP(Tabla2[[#This Row],[Codigo]],Tabla1[[Codigo]:[Mejor Precio Neto]],4,0)</f>
        <v>1023.84009</v>
      </c>
      <c r="D1524" s="24" t="str">
        <f aca="false">VLOOKUP(Tabla2[[#This Row],[Codigo]],Tabla1[[Codigo]:[Tipo]],6,0)</f>
        <v>A</v>
      </c>
      <c r="E1524" s="25" t="n">
        <f aca="false">IFERROR(Tabla2[[#This Row],[Precio de Cliente neto]]/(1+Tabla2[[#This Row],[Variacion]]),"-")</f>
        <v>975.08586</v>
      </c>
      <c r="F1524" s="26" t="n">
        <v>0.0499999353903049</v>
      </c>
    </row>
    <row r="1525" customFormat="false" ht="15" hidden="false" customHeight="false" outlineLevel="0" collapsed="false">
      <c r="A1525" s="17" t="n">
        <v>8387</v>
      </c>
      <c r="B1525" s="17" t="s">
        <v>2518</v>
      </c>
      <c r="C1525" s="23" t="n">
        <f aca="false">VLOOKUP(Tabla2[[#This Row],[Codigo]],Tabla1[[Codigo]:[Mejor Precio Neto]],4,0)</f>
        <v>613.70813</v>
      </c>
      <c r="D1525" s="24" t="str">
        <f aca="false">VLOOKUP(Tabla2[[#This Row],[Codigo]],Tabla1[[Codigo]:[Tipo]],6,0)</f>
        <v>A</v>
      </c>
      <c r="E1525" s="25" t="n">
        <f aca="false">IFERROR(Tabla2[[#This Row],[Precio de Cliente neto]]/(1+Tabla2[[#This Row],[Variacion]]),"-")</f>
        <v>584.48397</v>
      </c>
      <c r="F1525" s="26" t="n">
        <v>0.0499999341299302</v>
      </c>
    </row>
    <row r="1526" customFormat="false" ht="15" hidden="false" customHeight="false" outlineLevel="0" collapsed="false">
      <c r="A1526" s="17" t="n">
        <v>8587</v>
      </c>
      <c r="B1526" s="17" t="s">
        <v>2699</v>
      </c>
      <c r="C1526" s="23" t="n">
        <f aca="false">VLOOKUP(Tabla2[[#This Row],[Codigo]],Tabla1[[Codigo]:[Mejor Precio Neto]],4,0)</f>
        <v>1695.37669</v>
      </c>
      <c r="D1526" s="24" t="str">
        <f aca="false">VLOOKUP(Tabla2[[#This Row],[Codigo]],Tabla1[[Codigo]:[Tipo]],6,0)</f>
        <v>A</v>
      </c>
      <c r="E1526" s="25" t="n">
        <f aca="false">IFERROR(Tabla2[[#This Row],[Precio de Cliente neto]]/(1+Tabla2[[#This Row],[Variacion]]),"-")</f>
        <v>1614.64457</v>
      </c>
      <c r="F1526" s="26" t="n">
        <v>0.0499999328025487</v>
      </c>
    </row>
    <row r="1527" customFormat="false" ht="15" hidden="false" customHeight="false" outlineLevel="0" collapsed="false">
      <c r="A1527" s="17" t="n">
        <v>89122</v>
      </c>
      <c r="B1527" s="17" t="s">
        <v>8422</v>
      </c>
      <c r="C1527" s="23" t="n">
        <f aca="false">VLOOKUP(Tabla2[[#This Row],[Codigo]],Tabla1[[Codigo]:[Mejor Precio Neto]],4,0)</f>
        <v>591.26711</v>
      </c>
      <c r="D1527" s="24" t="str">
        <f aca="false">VLOOKUP(Tabla2[[#This Row],[Codigo]],Tabla1[[Codigo]:[Tipo]],6,0)</f>
        <v>A</v>
      </c>
      <c r="E1527" s="25" t="n">
        <f aca="false">IFERROR(Tabla2[[#This Row],[Precio de Cliente neto]]/(1+Tabla2[[#This Row],[Variacion]]),"-")</f>
        <v>563.11157</v>
      </c>
      <c r="F1527" s="26" t="n">
        <v>0.0499999316298898</v>
      </c>
    </row>
    <row r="1528" customFormat="false" ht="15" hidden="false" customHeight="false" outlineLevel="0" collapsed="false">
      <c r="A1528" s="17" t="n">
        <v>5533</v>
      </c>
      <c r="B1528" s="17" t="s">
        <v>1592</v>
      </c>
      <c r="C1528" s="23" t="n">
        <f aca="false">VLOOKUP(Tabla2[[#This Row],[Codigo]],Tabla1[[Codigo]:[Mejor Precio Neto]],4,0)</f>
        <v>321.13662</v>
      </c>
      <c r="D1528" s="24" t="str">
        <f aca="false">VLOOKUP(Tabla2[[#This Row],[Codigo]],Tabla1[[Codigo]:[Tipo]],6,0)</f>
        <v>A</v>
      </c>
      <c r="E1528" s="25" t="n">
        <f aca="false">IFERROR(Tabla2[[#This Row],[Precio de Cliente neto]]/(1+Tabla2[[#This Row],[Variacion]]),"-")</f>
        <v>305.84442</v>
      </c>
      <c r="F1528" s="26" t="n">
        <v>0.0499999313376389</v>
      </c>
    </row>
    <row r="1529" customFormat="false" ht="15" hidden="false" customHeight="false" outlineLevel="0" collapsed="false">
      <c r="A1529" s="17" t="n">
        <v>89140</v>
      </c>
      <c r="B1529" s="17" t="s">
        <v>8434</v>
      </c>
      <c r="C1529" s="23" t="n">
        <f aca="false">VLOOKUP(Tabla2[[#This Row],[Codigo]],Tabla1[[Codigo]:[Mejor Precio Neto]],4,0)</f>
        <v>1363.64585</v>
      </c>
      <c r="D1529" s="24" t="str">
        <f aca="false">VLOOKUP(Tabla2[[#This Row],[Codigo]],Tabla1[[Codigo]:[Tipo]],6,0)</f>
        <v>A</v>
      </c>
      <c r="E1529" s="25" t="n">
        <f aca="false">IFERROR(Tabla2[[#This Row],[Precio de Cliente neto]]/(1+Tabla2[[#This Row],[Variacion]]),"-")</f>
        <v>1298.71042</v>
      </c>
      <c r="F1529" s="26" t="n">
        <v>0.0499999299304921</v>
      </c>
    </row>
    <row r="1530" customFormat="false" ht="15" hidden="false" customHeight="false" outlineLevel="0" collapsed="false">
      <c r="A1530" s="17" t="n">
        <v>5548</v>
      </c>
      <c r="B1530" s="17" t="s">
        <v>1607</v>
      </c>
      <c r="C1530" s="23" t="n">
        <f aca="false">VLOOKUP(Tabla2[[#This Row],[Codigo]],Tabla1[[Codigo]:[Mejor Precio Neto]],4,0)</f>
        <v>205.48276</v>
      </c>
      <c r="D1530" s="24" t="str">
        <f aca="false">VLOOKUP(Tabla2[[#This Row],[Codigo]],Tabla1[[Codigo]:[Tipo]],6,0)</f>
        <v>A</v>
      </c>
      <c r="E1530" s="25" t="n">
        <f aca="false">IFERROR(Tabla2[[#This Row],[Precio de Cliente neto]]/(1+Tabla2[[#This Row],[Variacion]]),"-")</f>
        <v>195.69788</v>
      </c>
      <c r="F1530" s="26" t="n">
        <v>0.0499999284611565</v>
      </c>
    </row>
    <row r="1531" customFormat="false" ht="15" hidden="false" customHeight="false" outlineLevel="0" collapsed="false">
      <c r="A1531" s="17" t="n">
        <v>89005</v>
      </c>
      <c r="B1531" s="17" t="s">
        <v>8306</v>
      </c>
      <c r="C1531" s="23" t="n">
        <f aca="false">VLOOKUP(Tabla2[[#This Row],[Codigo]],Tabla1[[Codigo]:[Mejor Precio Neto]],4,0)</f>
        <v>510.46996</v>
      </c>
      <c r="D1531" s="24" t="str">
        <f aca="false">VLOOKUP(Tabla2[[#This Row],[Codigo]],Tabla1[[Codigo]:[Tipo]],6,0)</f>
        <v>A</v>
      </c>
      <c r="E1531" s="25" t="n">
        <f aca="false">IFERROR(Tabla2[[#This Row],[Precio de Cliente neto]]/(1+Tabla2[[#This Row],[Variacion]]),"-")</f>
        <v>486.1619</v>
      </c>
      <c r="F1531" s="26" t="n">
        <v>0.0499999280075216</v>
      </c>
    </row>
    <row r="1532" customFormat="false" ht="15" hidden="false" customHeight="false" outlineLevel="0" collapsed="false">
      <c r="A1532" s="17" t="n">
        <v>89006</v>
      </c>
      <c r="B1532" s="17" t="s">
        <v>8307</v>
      </c>
      <c r="C1532" s="23" t="n">
        <f aca="false">VLOOKUP(Tabla2[[#This Row],[Codigo]],Tabla1[[Codigo]:[Mejor Precio Neto]],4,0)</f>
        <v>510.46996</v>
      </c>
      <c r="D1532" s="24" t="str">
        <f aca="false">VLOOKUP(Tabla2[[#This Row],[Codigo]],Tabla1[[Codigo]:[Tipo]],6,0)</f>
        <v>A</v>
      </c>
      <c r="E1532" s="25" t="n">
        <f aca="false">IFERROR(Tabla2[[#This Row],[Precio de Cliente neto]]/(1+Tabla2[[#This Row],[Variacion]]),"-")</f>
        <v>486.1619</v>
      </c>
      <c r="F1532" s="26" t="n">
        <v>0.0499999280075216</v>
      </c>
    </row>
    <row r="1533" customFormat="false" ht="15" hidden="false" customHeight="false" outlineLevel="0" collapsed="false">
      <c r="A1533" s="17" t="n">
        <v>89007</v>
      </c>
      <c r="B1533" s="17" t="s">
        <v>8308</v>
      </c>
      <c r="C1533" s="23" t="n">
        <f aca="false">VLOOKUP(Tabla2[[#This Row],[Codigo]],Tabla1[[Codigo]:[Mejor Precio Neto]],4,0)</f>
        <v>510.46996</v>
      </c>
      <c r="D1533" s="24" t="str">
        <f aca="false">VLOOKUP(Tabla2[[#This Row],[Codigo]],Tabla1[[Codigo]:[Tipo]],6,0)</f>
        <v>A</v>
      </c>
      <c r="E1533" s="25" t="n">
        <f aca="false">IFERROR(Tabla2[[#This Row],[Precio de Cliente neto]]/(1+Tabla2[[#This Row],[Variacion]]),"-")</f>
        <v>486.1619</v>
      </c>
      <c r="F1533" s="26" t="n">
        <v>0.0499999280075216</v>
      </c>
    </row>
    <row r="1534" customFormat="false" ht="15" hidden="false" customHeight="false" outlineLevel="0" collapsed="false">
      <c r="A1534" s="17" t="n">
        <v>89008</v>
      </c>
      <c r="B1534" s="17" t="s">
        <v>8309</v>
      </c>
      <c r="C1534" s="23" t="n">
        <f aca="false">VLOOKUP(Tabla2[[#This Row],[Codigo]],Tabla1[[Codigo]:[Mejor Precio Neto]],4,0)</f>
        <v>510.46996</v>
      </c>
      <c r="D1534" s="24" t="str">
        <f aca="false">VLOOKUP(Tabla2[[#This Row],[Codigo]],Tabla1[[Codigo]:[Tipo]],6,0)</f>
        <v>A</v>
      </c>
      <c r="E1534" s="25" t="n">
        <f aca="false">IFERROR(Tabla2[[#This Row],[Precio de Cliente neto]]/(1+Tabla2[[#This Row],[Variacion]]),"-")</f>
        <v>486.1619</v>
      </c>
      <c r="F1534" s="26" t="n">
        <v>0.0499999280075216</v>
      </c>
    </row>
    <row r="1535" customFormat="false" ht="15" hidden="false" customHeight="false" outlineLevel="0" collapsed="false">
      <c r="A1535" s="17" t="n">
        <v>89009</v>
      </c>
      <c r="B1535" s="17" t="s">
        <v>8310</v>
      </c>
      <c r="C1535" s="23" t="n">
        <f aca="false">VLOOKUP(Tabla2[[#This Row],[Codigo]],Tabla1[[Codigo]:[Mejor Precio Neto]],4,0)</f>
        <v>510.46996</v>
      </c>
      <c r="D1535" s="24" t="str">
        <f aca="false">VLOOKUP(Tabla2[[#This Row],[Codigo]],Tabla1[[Codigo]:[Tipo]],6,0)</f>
        <v>A</v>
      </c>
      <c r="E1535" s="25" t="n">
        <f aca="false">IFERROR(Tabla2[[#This Row],[Precio de Cliente neto]]/(1+Tabla2[[#This Row],[Variacion]]),"-")</f>
        <v>486.1619</v>
      </c>
      <c r="F1535" s="26" t="n">
        <v>0.0499999280075216</v>
      </c>
    </row>
    <row r="1536" customFormat="false" ht="15" hidden="false" customHeight="false" outlineLevel="0" collapsed="false">
      <c r="A1536" s="17" t="n">
        <v>3315</v>
      </c>
      <c r="B1536" s="17" t="s">
        <v>1126</v>
      </c>
      <c r="C1536" s="23" t="n">
        <f aca="false">VLOOKUP(Tabla2[[#This Row],[Codigo]],Tabla1[[Codigo]:[Mejor Precio Neto]],4,0)</f>
        <v>765.57999</v>
      </c>
      <c r="D1536" s="24" t="str">
        <f aca="false">VLOOKUP(Tabla2[[#This Row],[Codigo]],Tabla1[[Codigo]:[Tipo]],6,0)</f>
        <v>A</v>
      </c>
      <c r="E1536" s="25" t="n">
        <f aca="false">IFERROR(Tabla2[[#This Row],[Precio de Cliente neto]]/(1+Tabla2[[#This Row],[Variacion]]),"-")</f>
        <v>729.12385</v>
      </c>
      <c r="F1536" s="26" t="n">
        <v>0.0499999279957719</v>
      </c>
    </row>
    <row r="1537" customFormat="false" ht="15" hidden="false" customHeight="false" outlineLevel="0" collapsed="false">
      <c r="A1537" s="17" t="n">
        <v>8598</v>
      </c>
      <c r="B1537" s="17" t="s">
        <v>2710</v>
      </c>
      <c r="C1537" s="23" t="n">
        <f aca="false">VLOOKUP(Tabla2[[#This Row],[Codigo]],Tabla1[[Codigo]:[Mejor Precio Neto]],4,0)</f>
        <v>946.69015</v>
      </c>
      <c r="D1537" s="24" t="str">
        <f aca="false">VLOOKUP(Tabla2[[#This Row],[Codigo]],Tabla1[[Codigo]:[Tipo]],6,0)</f>
        <v>A</v>
      </c>
      <c r="E1537" s="25" t="n">
        <f aca="false">IFERROR(Tabla2[[#This Row],[Precio de Cliente neto]]/(1+Tabla2[[#This Row],[Variacion]]),"-")</f>
        <v>901.60973</v>
      </c>
      <c r="F1537" s="26" t="n">
        <v>0.0499999262430322</v>
      </c>
    </row>
    <row r="1538" customFormat="false" ht="15" hidden="false" customHeight="false" outlineLevel="0" collapsed="false">
      <c r="A1538" s="17" t="n">
        <v>5525</v>
      </c>
      <c r="B1538" s="17" t="s">
        <v>1584</v>
      </c>
      <c r="C1538" s="23" t="n">
        <f aca="false">VLOOKUP(Tabla2[[#This Row],[Codigo]],Tabla1[[Codigo]:[Mejor Precio Neto]],4,0)</f>
        <v>1342.67049</v>
      </c>
      <c r="D1538" s="24" t="str">
        <f aca="false">VLOOKUP(Tabla2[[#This Row],[Codigo]],Tabla1[[Codigo]:[Tipo]],6,0)</f>
        <v>A</v>
      </c>
      <c r="E1538" s="25" t="n">
        <f aca="false">IFERROR(Tabla2[[#This Row],[Precio de Cliente neto]]/(1+Tabla2[[#This Row],[Variacion]]),"-")</f>
        <v>1278.73389</v>
      </c>
      <c r="F1538" s="26" t="n">
        <v>0.0499999260987758</v>
      </c>
    </row>
    <row r="1539" customFormat="false" ht="15" hidden="false" customHeight="false" outlineLevel="0" collapsed="false">
      <c r="A1539" s="17" t="n">
        <v>9054</v>
      </c>
      <c r="B1539" s="17" t="s">
        <v>3029</v>
      </c>
      <c r="C1539" s="23" t="n">
        <f aca="false">VLOOKUP(Tabla2[[#This Row],[Codigo]],Tabla1[[Codigo]:[Mejor Precio Neto]],4,0)</f>
        <v>148.5099</v>
      </c>
      <c r="D1539" s="24" t="str">
        <f aca="false">VLOOKUP(Tabla2[[#This Row],[Codigo]],Tabla1[[Codigo]:[Tipo]],6,0)</f>
        <v>A</v>
      </c>
      <c r="E1539" s="25" t="n">
        <f aca="false">IFERROR(Tabla2[[#This Row],[Precio de Cliente neto]]/(1+Tabla2[[#This Row],[Variacion]]),"-")</f>
        <v>141.43801</v>
      </c>
      <c r="F1539" s="26" t="n">
        <v>0.0499999257625301</v>
      </c>
    </row>
    <row r="1540" customFormat="false" ht="15" hidden="false" customHeight="false" outlineLevel="0" collapsed="false">
      <c r="A1540" s="17" t="n">
        <v>3514</v>
      </c>
      <c r="B1540" s="17" t="s">
        <v>1214</v>
      </c>
      <c r="C1540" s="23" t="n">
        <f aca="false">VLOOKUP(Tabla2[[#This Row],[Codigo]],Tabla1[[Codigo]:[Mejor Precio Neto]],4,0)</f>
        <v>685.38701</v>
      </c>
      <c r="D1540" s="24" t="str">
        <f aca="false">VLOOKUP(Tabla2[[#This Row],[Codigo]],Tabla1[[Codigo]:[Tipo]],6,0)</f>
        <v>A</v>
      </c>
      <c r="E1540" s="25" t="n">
        <f aca="false">IFERROR(Tabla2[[#This Row],[Precio de Cliente neto]]/(1+Tabla2[[#This Row],[Variacion]]),"-")</f>
        <v>652.74958</v>
      </c>
      <c r="F1540" s="26" t="n">
        <v>0.0499999249329275</v>
      </c>
    </row>
    <row r="1541" customFormat="false" ht="15" hidden="false" customHeight="false" outlineLevel="0" collapsed="false">
      <c r="A1541" s="17" t="n">
        <v>78591</v>
      </c>
      <c r="B1541" s="17" t="s">
        <v>7981</v>
      </c>
      <c r="C1541" s="23" t="n">
        <f aca="false">VLOOKUP(Tabla2[[#This Row],[Codigo]],Tabla1[[Codigo]:[Mejor Precio Neto]],4,0)</f>
        <v>146.65182</v>
      </c>
      <c r="D1541" s="24" t="str">
        <f aca="false">VLOOKUP(Tabla2[[#This Row],[Codigo]],Tabla1[[Codigo]:[Tipo]],6,0)</f>
        <v>A</v>
      </c>
      <c r="E1541" s="25" t="n">
        <f aca="false">IFERROR(Tabla2[[#This Row],[Precio de Cliente neto]]/(1+Tabla2[[#This Row],[Variacion]]),"-")</f>
        <v>139.66841</v>
      </c>
      <c r="F1541" s="26" t="n">
        <v>0.0499999248219407</v>
      </c>
    </row>
    <row r="1542" customFormat="false" ht="15" hidden="false" customHeight="false" outlineLevel="0" collapsed="false">
      <c r="A1542" s="17" t="n">
        <v>8705</v>
      </c>
      <c r="B1542" s="17" t="s">
        <v>2779</v>
      </c>
      <c r="C1542" s="23" t="n">
        <f aca="false">VLOOKUP(Tabla2[[#This Row],[Codigo]],Tabla1[[Codigo]:[Mejor Precio Neto]],4,0)</f>
        <v>1512.41755</v>
      </c>
      <c r="D1542" s="24" t="str">
        <f aca="false">VLOOKUP(Tabla2[[#This Row],[Codigo]],Tabla1[[Codigo]:[Tipo]],6,0)</f>
        <v>A</v>
      </c>
      <c r="E1542" s="25" t="n">
        <f aca="false">IFERROR(Tabla2[[#This Row],[Precio de Cliente neto]]/(1+Tabla2[[#This Row],[Variacion]]),"-")</f>
        <v>1440.39777</v>
      </c>
      <c r="F1542" s="26" t="n">
        <v>0.0499999246735852</v>
      </c>
    </row>
    <row r="1543" customFormat="false" ht="15" hidden="false" customHeight="false" outlineLevel="0" collapsed="false">
      <c r="A1543" s="17" t="n">
        <v>3186</v>
      </c>
      <c r="B1543" s="17" t="s">
        <v>1068</v>
      </c>
      <c r="C1543" s="23" t="n">
        <f aca="false">VLOOKUP(Tabla2[[#This Row],[Codigo]],Tabla1[[Codigo]:[Mejor Precio Neto]],4,0)</f>
        <v>563.31807</v>
      </c>
      <c r="D1543" s="24" t="str">
        <f aca="false">VLOOKUP(Tabla2[[#This Row],[Codigo]],Tabla1[[Codigo]:[Tipo]],6,0)</f>
        <v>A</v>
      </c>
      <c r="E1543" s="25" t="n">
        <f aca="false">IFERROR(Tabla2[[#This Row],[Precio de Cliente neto]]/(1+Tabla2[[#This Row],[Variacion]]),"-")</f>
        <v>536.49344</v>
      </c>
      <c r="F1543" s="26" t="n">
        <v>0.0499999217138609</v>
      </c>
    </row>
    <row r="1544" customFormat="false" ht="15" hidden="false" customHeight="false" outlineLevel="0" collapsed="false">
      <c r="A1544" s="17" t="n">
        <v>3187</v>
      </c>
      <c r="B1544" s="17" t="s">
        <v>1069</v>
      </c>
      <c r="C1544" s="23" t="n">
        <f aca="false">VLOOKUP(Tabla2[[#This Row],[Codigo]],Tabla1[[Codigo]:[Mejor Precio Neto]],4,0)</f>
        <v>563.31807</v>
      </c>
      <c r="D1544" s="24" t="str">
        <f aca="false">VLOOKUP(Tabla2[[#This Row],[Codigo]],Tabla1[[Codigo]:[Tipo]],6,0)</f>
        <v>A</v>
      </c>
      <c r="E1544" s="25" t="n">
        <f aca="false">IFERROR(Tabla2[[#This Row],[Precio de Cliente neto]]/(1+Tabla2[[#This Row],[Variacion]]),"-")</f>
        <v>536.49344</v>
      </c>
      <c r="F1544" s="26" t="n">
        <v>0.0499999217138609</v>
      </c>
    </row>
    <row r="1545" customFormat="false" ht="15" hidden="false" customHeight="false" outlineLevel="0" collapsed="false">
      <c r="A1545" s="17" t="n">
        <v>89001</v>
      </c>
      <c r="B1545" s="17" t="s">
        <v>8302</v>
      </c>
      <c r="C1545" s="23" t="n">
        <f aca="false">VLOOKUP(Tabla2[[#This Row],[Codigo]],Tabla1[[Codigo]:[Mejor Precio Neto]],4,0)</f>
        <v>322.23331</v>
      </c>
      <c r="D1545" s="24" t="str">
        <f aca="false">VLOOKUP(Tabla2[[#This Row],[Codigo]],Tabla1[[Codigo]:[Tipo]],6,0)</f>
        <v>A</v>
      </c>
      <c r="E1545" s="25" t="n">
        <f aca="false">IFERROR(Tabla2[[#This Row],[Precio de Cliente neto]]/(1+Tabla2[[#This Row],[Variacion]]),"-")</f>
        <v>306.88889</v>
      </c>
      <c r="F1545" s="26" t="n">
        <v>0.0499999201665464</v>
      </c>
    </row>
    <row r="1546" customFormat="false" ht="15" hidden="false" customHeight="false" outlineLevel="0" collapsed="false">
      <c r="A1546" s="17" t="n">
        <v>89002</v>
      </c>
      <c r="B1546" s="17" t="s">
        <v>8303</v>
      </c>
      <c r="C1546" s="23" t="n">
        <f aca="false">VLOOKUP(Tabla2[[#This Row],[Codigo]],Tabla1[[Codigo]:[Mejor Precio Neto]],4,0)</f>
        <v>322.23331</v>
      </c>
      <c r="D1546" s="24" t="str">
        <f aca="false">VLOOKUP(Tabla2[[#This Row],[Codigo]],Tabla1[[Codigo]:[Tipo]],6,0)</f>
        <v>A</v>
      </c>
      <c r="E1546" s="25" t="n">
        <f aca="false">IFERROR(Tabla2[[#This Row],[Precio de Cliente neto]]/(1+Tabla2[[#This Row],[Variacion]]),"-")</f>
        <v>306.88889</v>
      </c>
      <c r="F1546" s="26" t="n">
        <v>0.0499999201665464</v>
      </c>
    </row>
    <row r="1547" customFormat="false" ht="15" hidden="false" customHeight="false" outlineLevel="0" collapsed="false">
      <c r="A1547" s="17" t="n">
        <v>89003</v>
      </c>
      <c r="B1547" s="17" t="s">
        <v>8304</v>
      </c>
      <c r="C1547" s="23" t="n">
        <f aca="false">VLOOKUP(Tabla2[[#This Row],[Codigo]],Tabla1[[Codigo]:[Mejor Precio Neto]],4,0)</f>
        <v>322.23331</v>
      </c>
      <c r="D1547" s="24" t="str">
        <f aca="false">VLOOKUP(Tabla2[[#This Row],[Codigo]],Tabla1[[Codigo]:[Tipo]],6,0)</f>
        <v>A</v>
      </c>
      <c r="E1547" s="25" t="n">
        <f aca="false">IFERROR(Tabla2[[#This Row],[Precio de Cliente neto]]/(1+Tabla2[[#This Row],[Variacion]]),"-")</f>
        <v>306.88889</v>
      </c>
      <c r="F1547" s="26" t="n">
        <v>0.0499999201665464</v>
      </c>
    </row>
    <row r="1548" customFormat="false" ht="15" hidden="false" customHeight="false" outlineLevel="0" collapsed="false">
      <c r="A1548" s="17" t="n">
        <v>89004</v>
      </c>
      <c r="B1548" s="17" t="s">
        <v>8305</v>
      </c>
      <c r="C1548" s="23" t="n">
        <f aca="false">VLOOKUP(Tabla2[[#This Row],[Codigo]],Tabla1[[Codigo]:[Mejor Precio Neto]],4,0)</f>
        <v>322.23331</v>
      </c>
      <c r="D1548" s="24" t="str">
        <f aca="false">VLOOKUP(Tabla2[[#This Row],[Codigo]],Tabla1[[Codigo]:[Tipo]],6,0)</f>
        <v>A</v>
      </c>
      <c r="E1548" s="25" t="n">
        <f aca="false">IFERROR(Tabla2[[#This Row],[Precio de Cliente neto]]/(1+Tabla2[[#This Row],[Variacion]]),"-")</f>
        <v>306.88889</v>
      </c>
      <c r="F1548" s="26" t="n">
        <v>0.0499999201665464</v>
      </c>
    </row>
    <row r="1549" customFormat="false" ht="15" hidden="false" customHeight="false" outlineLevel="0" collapsed="false">
      <c r="A1549" s="17" t="n">
        <v>88940</v>
      </c>
      <c r="B1549" s="17" t="s">
        <v>8241</v>
      </c>
      <c r="C1549" s="23" t="n">
        <f aca="false">VLOOKUP(Tabla2[[#This Row],[Codigo]],Tabla1[[Codigo]:[Mejor Precio Neto]],4,0)</f>
        <v>863.67337</v>
      </c>
      <c r="D1549" s="24" t="str">
        <f aca="false">VLOOKUP(Tabla2[[#This Row],[Codigo]],Tabla1[[Codigo]:[Tipo]],6,0)</f>
        <v>A</v>
      </c>
      <c r="E1549" s="25" t="n">
        <f aca="false">IFERROR(Tabla2[[#This Row],[Precio de Cliente neto]]/(1+Tabla2[[#This Row],[Variacion]]),"-")</f>
        <v>822.54613</v>
      </c>
      <c r="F1549" s="26" t="n">
        <v>0.0499999191534704</v>
      </c>
    </row>
    <row r="1550" customFormat="false" ht="15" hidden="false" customHeight="false" outlineLevel="0" collapsed="false">
      <c r="A1550" s="17" t="n">
        <v>8675</v>
      </c>
      <c r="B1550" s="17" t="s">
        <v>2772</v>
      </c>
      <c r="C1550" s="23" t="n">
        <f aca="false">VLOOKUP(Tabla2[[#This Row],[Codigo]],Tabla1[[Codigo]:[Mejor Precio Neto]],4,0)</f>
        <v>1517.62744</v>
      </c>
      <c r="D1550" s="24" t="str">
        <f aca="false">VLOOKUP(Tabla2[[#This Row],[Codigo]],Tabla1[[Codigo]:[Tipo]],6,0)</f>
        <v>A</v>
      </c>
      <c r="E1550" s="25" t="n">
        <f aca="false">IFERROR(Tabla2[[#This Row],[Precio de Cliente neto]]/(1+Tabla2[[#This Row],[Variacion]]),"-")</f>
        <v>1445.35958</v>
      </c>
      <c r="F1550" s="26" t="n">
        <v>0.049999917667547</v>
      </c>
    </row>
    <row r="1551" customFormat="false" ht="15" hidden="false" customHeight="false" outlineLevel="0" collapsed="false">
      <c r="A1551" s="17" t="n">
        <v>3546</v>
      </c>
      <c r="B1551" s="17" t="s">
        <v>1244</v>
      </c>
      <c r="C1551" s="23" t="n">
        <f aca="false">VLOOKUP(Tabla2[[#This Row],[Codigo]],Tabla1[[Codigo]:[Mejor Precio Neto]],4,0)</f>
        <v>1115.19086</v>
      </c>
      <c r="D1551" s="24" t="str">
        <f aca="false">VLOOKUP(Tabla2[[#This Row],[Codigo]],Tabla1[[Codigo]:[Tipo]],6,0)</f>
        <v>A</v>
      </c>
      <c r="E1551" s="25" t="n">
        <f aca="false">IFERROR(Tabla2[[#This Row],[Precio de Cliente neto]]/(1+Tabla2[[#This Row],[Variacion]]),"-")</f>
        <v>1062.08662</v>
      </c>
      <c r="F1551" s="26" t="n">
        <v>0.0499999143196062</v>
      </c>
    </row>
    <row r="1552" customFormat="false" ht="15" hidden="false" customHeight="false" outlineLevel="0" collapsed="false">
      <c r="A1552" s="17" t="n">
        <v>88747</v>
      </c>
      <c r="B1552" s="17" t="s">
        <v>8186</v>
      </c>
      <c r="C1552" s="23" t="n">
        <f aca="false">VLOOKUP(Tabla2[[#This Row],[Codigo]],Tabla1[[Codigo]:[Mejor Precio Neto]],4,0)</f>
        <v>169.42072</v>
      </c>
      <c r="D1552" s="24" t="str">
        <f aca="false">VLOOKUP(Tabla2[[#This Row],[Codigo]],Tabla1[[Codigo]:[Tipo]],6,0)</f>
        <v>A</v>
      </c>
      <c r="E1552" s="25" t="n">
        <f aca="false">IFERROR(Tabla2[[#This Row],[Precio de Cliente neto]]/(1+Tabla2[[#This Row],[Variacion]]),"-")</f>
        <v>161.35308</v>
      </c>
      <c r="F1552" s="26" t="n">
        <v>0.0499999132337603</v>
      </c>
    </row>
    <row r="1553" customFormat="false" ht="15" hidden="false" customHeight="false" outlineLevel="0" collapsed="false">
      <c r="A1553" s="17" t="n">
        <v>88748</v>
      </c>
      <c r="B1553" s="17" t="s">
        <v>8187</v>
      </c>
      <c r="C1553" s="23" t="n">
        <f aca="false">VLOOKUP(Tabla2[[#This Row],[Codigo]],Tabla1[[Codigo]:[Mejor Precio Neto]],4,0)</f>
        <v>169.42072</v>
      </c>
      <c r="D1553" s="24" t="str">
        <f aca="false">VLOOKUP(Tabla2[[#This Row],[Codigo]],Tabla1[[Codigo]:[Tipo]],6,0)</f>
        <v>A</v>
      </c>
      <c r="E1553" s="25" t="n">
        <f aca="false">IFERROR(Tabla2[[#This Row],[Precio de Cliente neto]]/(1+Tabla2[[#This Row],[Variacion]]),"-")</f>
        <v>161.35308</v>
      </c>
      <c r="F1553" s="26" t="n">
        <v>0.0499999132337603</v>
      </c>
    </row>
    <row r="1554" customFormat="false" ht="15" hidden="false" customHeight="false" outlineLevel="0" collapsed="false">
      <c r="A1554" s="17" t="n">
        <v>1128</v>
      </c>
      <c r="B1554" s="17" t="s">
        <v>435</v>
      </c>
      <c r="C1554" s="23" t="n">
        <f aca="false">VLOOKUP(Tabla2[[#This Row],[Codigo]],Tabla1[[Codigo]:[Mejor Precio Neto]],4,0)</f>
        <v>503.14362</v>
      </c>
      <c r="D1554" s="24" t="str">
        <f aca="false">VLOOKUP(Tabla2[[#This Row],[Codigo]],Tabla1[[Codigo]:[Tipo]],6,0)</f>
        <v>A</v>
      </c>
      <c r="E1554" s="25" t="n">
        <f aca="false">IFERROR(Tabla2[[#This Row],[Precio de Cliente neto]]/(1+Tabla2[[#This Row],[Variacion]]),"-")</f>
        <v>479.18444</v>
      </c>
      <c r="F1554" s="26" t="n">
        <v>0.0499999123510773</v>
      </c>
    </row>
    <row r="1555" customFormat="false" ht="15" hidden="false" customHeight="false" outlineLevel="0" collapsed="false">
      <c r="A1555" s="17" t="n">
        <v>9081</v>
      </c>
      <c r="B1555" s="17" t="s">
        <v>3041</v>
      </c>
      <c r="C1555" s="23" t="n">
        <f aca="false">VLOOKUP(Tabla2[[#This Row],[Codigo]],Tabla1[[Codigo]:[Mejor Precio Neto]],4,0)</f>
        <v>537.51376</v>
      </c>
      <c r="D1555" s="24" t="str">
        <f aca="false">VLOOKUP(Tabla2[[#This Row],[Codigo]],Tabla1[[Codigo]:[Tipo]],6,0)</f>
        <v>A</v>
      </c>
      <c r="E1555" s="25" t="n">
        <f aca="false">IFERROR(Tabla2[[#This Row],[Precio de Cliente neto]]/(1+Tabla2[[#This Row],[Variacion]]),"-")</f>
        <v>511.91791</v>
      </c>
      <c r="F1555" s="26" t="n">
        <v>0.0499999111185621</v>
      </c>
    </row>
    <row r="1556" customFormat="false" ht="15" hidden="false" customHeight="false" outlineLevel="0" collapsed="false">
      <c r="A1556" s="17" t="n">
        <v>3709</v>
      </c>
      <c r="B1556" s="17" t="s">
        <v>1307</v>
      </c>
      <c r="C1556" s="23" t="n">
        <f aca="false">VLOOKUP(Tabla2[[#This Row],[Codigo]],Tabla1[[Codigo]:[Mejor Precio Neto]],4,0)</f>
        <v>856.69689</v>
      </c>
      <c r="D1556" s="24" t="str">
        <f aca="false">VLOOKUP(Tabla2[[#This Row],[Codigo]],Tabla1[[Codigo]:[Tipo]],6,0)</f>
        <v>A</v>
      </c>
      <c r="E1556" s="25" t="n">
        <f aca="false">IFERROR(Tabla2[[#This Row],[Precio de Cliente neto]]/(1+Tabla2[[#This Row],[Variacion]]),"-")</f>
        <v>815.90187</v>
      </c>
      <c r="F1556" s="26" t="n">
        <v>0.0499999099156372</v>
      </c>
    </row>
    <row r="1557" customFormat="false" ht="15" hidden="false" customHeight="false" outlineLevel="0" collapsed="false">
      <c r="A1557" s="17" t="n">
        <v>8670</v>
      </c>
      <c r="B1557" s="17" t="s">
        <v>2769</v>
      </c>
      <c r="C1557" s="23" t="n">
        <f aca="false">VLOOKUP(Tabla2[[#This Row],[Codigo]],Tabla1[[Codigo]:[Mejor Precio Neto]],4,0)</f>
        <v>283.02106</v>
      </c>
      <c r="D1557" s="24" t="str">
        <f aca="false">VLOOKUP(Tabla2[[#This Row],[Codigo]],Tabla1[[Codigo]:[Tipo]],6,0)</f>
        <v>A</v>
      </c>
      <c r="E1557" s="25" t="n">
        <f aca="false">IFERROR(Tabla2[[#This Row],[Precio de Cliente neto]]/(1+Tabla2[[#This Row],[Variacion]]),"-")</f>
        <v>269.54389</v>
      </c>
      <c r="F1557" s="26" t="n">
        <v>0.049999909105712</v>
      </c>
    </row>
    <row r="1558" customFormat="false" ht="15" hidden="false" customHeight="false" outlineLevel="0" collapsed="false">
      <c r="A1558" s="17" t="n">
        <v>88923</v>
      </c>
      <c r="B1558" s="17" t="s">
        <v>8224</v>
      </c>
      <c r="C1558" s="23" t="n">
        <f aca="false">VLOOKUP(Tabla2[[#This Row],[Codigo]],Tabla1[[Codigo]:[Mejor Precio Neto]],4,0)</f>
        <v>766.43287</v>
      </c>
      <c r="D1558" s="24" t="str">
        <f aca="false">VLOOKUP(Tabla2[[#This Row],[Codigo]],Tabla1[[Codigo]:[Tipo]],6,0)</f>
        <v>A</v>
      </c>
      <c r="E1558" s="25" t="n">
        <f aca="false">IFERROR(Tabla2[[#This Row],[Precio de Cliente neto]]/(1+Tabla2[[#This Row],[Variacion]]),"-")</f>
        <v>729.93613</v>
      </c>
      <c r="F1558" s="26" t="n">
        <v>0.0499999088961385</v>
      </c>
    </row>
    <row r="1559" customFormat="false" ht="15" hidden="false" customHeight="false" outlineLevel="0" collapsed="false">
      <c r="A1559" s="17" t="n">
        <v>8513</v>
      </c>
      <c r="B1559" s="17" t="s">
        <v>2625</v>
      </c>
      <c r="C1559" s="23" t="n">
        <f aca="false">VLOOKUP(Tabla2[[#This Row],[Codigo]],Tabla1[[Codigo]:[Mejor Precio Neto]],4,0)</f>
        <v>564.26636</v>
      </c>
      <c r="D1559" s="24" t="str">
        <f aca="false">VLOOKUP(Tabla2[[#This Row],[Codigo]],Tabla1[[Codigo]:[Tipo]],6,0)</f>
        <v>A</v>
      </c>
      <c r="E1559" s="25" t="n">
        <f aca="false">IFERROR(Tabla2[[#This Row],[Precio de Cliente neto]]/(1+Tabla2[[#This Row],[Variacion]]),"-")</f>
        <v>537.39658</v>
      </c>
      <c r="F1559" s="26" t="n">
        <v>0.0499999088196654</v>
      </c>
    </row>
    <row r="1560" customFormat="false" ht="15" hidden="false" customHeight="false" outlineLevel="0" collapsed="false">
      <c r="A1560" s="17" t="n">
        <v>8601</v>
      </c>
      <c r="B1560" s="17" t="s">
        <v>2713</v>
      </c>
      <c r="C1560" s="23" t="n">
        <f aca="false">VLOOKUP(Tabla2[[#This Row],[Codigo]],Tabla1[[Codigo]:[Mejor Precio Neto]],4,0)</f>
        <v>1170.48519</v>
      </c>
      <c r="D1560" s="24" t="str">
        <f aca="false">VLOOKUP(Tabla2[[#This Row],[Codigo]],Tabla1[[Codigo]:[Tipo]],6,0)</f>
        <v>A</v>
      </c>
      <c r="E1560" s="25" t="n">
        <f aca="false">IFERROR(Tabla2[[#This Row],[Precio de Cliente neto]]/(1+Tabla2[[#This Row],[Variacion]]),"-")</f>
        <v>1114.7479</v>
      </c>
      <c r="F1560" s="26" t="n">
        <v>0.0499999058082996</v>
      </c>
    </row>
    <row r="1561" customFormat="false" ht="15" hidden="false" customHeight="false" outlineLevel="0" collapsed="false">
      <c r="A1561" s="17" t="n">
        <v>88961</v>
      </c>
      <c r="B1561" s="17" t="s">
        <v>8262</v>
      </c>
      <c r="C1561" s="23" t="n">
        <f aca="false">VLOOKUP(Tabla2[[#This Row],[Codigo]],Tabla1[[Codigo]:[Mejor Precio Neto]],4,0)</f>
        <v>1440.74518</v>
      </c>
      <c r="D1561" s="24" t="str">
        <f aca="false">VLOOKUP(Tabla2[[#This Row],[Codigo]],Tabla1[[Codigo]:[Tipo]],6,0)</f>
        <v>A</v>
      </c>
      <c r="E1561" s="25" t="n">
        <f aca="false">IFERROR(Tabla2[[#This Row],[Precio de Cliente neto]]/(1+Tabla2[[#This Row],[Variacion]]),"-")</f>
        <v>1372.13839</v>
      </c>
      <c r="F1561" s="26" t="n">
        <v>0.0499999056217646</v>
      </c>
    </row>
    <row r="1562" customFormat="false" ht="15" hidden="false" customHeight="false" outlineLevel="0" collapsed="false">
      <c r="A1562" s="17" t="n">
        <v>5526</v>
      </c>
      <c r="B1562" s="17" t="s">
        <v>1585</v>
      </c>
      <c r="C1562" s="23" t="n">
        <f aca="false">VLOOKUP(Tabla2[[#This Row],[Codigo]],Tabla1[[Codigo]:[Mejor Precio Neto]],4,0)</f>
        <v>2093.01183</v>
      </c>
      <c r="D1562" s="24" t="str">
        <f aca="false">VLOOKUP(Tabla2[[#This Row],[Codigo]],Tabla1[[Codigo]:[Tipo]],6,0)</f>
        <v>A</v>
      </c>
      <c r="E1562" s="25" t="n">
        <f aca="false">IFERROR(Tabla2[[#This Row],[Precio de Cliente neto]]/(1+Tabla2[[#This Row],[Variacion]]),"-")</f>
        <v>1993.34478</v>
      </c>
      <c r="F1562" s="26" t="n">
        <v>0.049999905184491</v>
      </c>
    </row>
    <row r="1563" customFormat="false" ht="15" hidden="false" customHeight="false" outlineLevel="0" collapsed="false">
      <c r="A1563" s="17" t="n">
        <v>3701</v>
      </c>
      <c r="B1563" s="17" t="s">
        <v>1300</v>
      </c>
      <c r="C1563" s="23" t="n">
        <f aca="false">VLOOKUP(Tabla2[[#This Row],[Codigo]],Tabla1[[Codigo]:[Mejor Precio Neto]],4,0)</f>
        <v>492.94483</v>
      </c>
      <c r="D1563" s="24" t="str">
        <f aca="false">VLOOKUP(Tabla2[[#This Row],[Codigo]],Tabla1[[Codigo]:[Tipo]],6,0)</f>
        <v>A</v>
      </c>
      <c r="E1563" s="25" t="n">
        <f aca="false">IFERROR(Tabla2[[#This Row],[Precio de Cliente neto]]/(1+Tabla2[[#This Row],[Variacion]]),"-")</f>
        <v>469.47131</v>
      </c>
      <c r="F1563" s="26" t="n">
        <v>0.0499999030824694</v>
      </c>
    </row>
    <row r="1564" customFormat="false" ht="15" hidden="false" customHeight="false" outlineLevel="0" collapsed="false">
      <c r="A1564" s="17" t="n">
        <v>30006</v>
      </c>
      <c r="B1564" s="17" t="s">
        <v>5706</v>
      </c>
      <c r="C1564" s="23" t="n">
        <f aca="false">VLOOKUP(Tabla2[[#This Row],[Codigo]],Tabla1[[Codigo]:[Mejor Precio Neto]],4,0)</f>
        <v>888.04044</v>
      </c>
      <c r="D1564" s="24" t="str">
        <f aca="false">VLOOKUP(Tabla2[[#This Row],[Codigo]],Tabla1[[Codigo]:[Tipo]],6,0)</f>
        <v>B</v>
      </c>
      <c r="E1564" s="25" t="n">
        <f aca="false">IFERROR(Tabla2[[#This Row],[Precio de Cliente neto]]/(1+Tabla2[[#This Row],[Variacion]]),"-")</f>
        <v>845.75288</v>
      </c>
      <c r="F1564" s="26" t="n">
        <v>0.0499999006802083</v>
      </c>
    </row>
    <row r="1565" customFormat="false" ht="15" hidden="false" customHeight="false" outlineLevel="0" collapsed="false">
      <c r="A1565" s="17" t="n">
        <v>88503</v>
      </c>
      <c r="B1565" s="17" t="s">
        <v>8142</v>
      </c>
      <c r="C1565" s="23" t="n">
        <f aca="false">VLOOKUP(Tabla2[[#This Row],[Codigo]],Tabla1[[Codigo]:[Mejor Precio Neto]],4,0)</f>
        <v>255.42181</v>
      </c>
      <c r="D1565" s="24" t="str">
        <f aca="false">VLOOKUP(Tabla2[[#This Row],[Codigo]],Tabla1[[Codigo]:[Tipo]],6,0)</f>
        <v>A</v>
      </c>
      <c r="E1565" s="25" t="n">
        <f aca="false">IFERROR(Tabla2[[#This Row],[Precio de Cliente neto]]/(1+Tabla2[[#This Row],[Variacion]]),"-")</f>
        <v>243.25889</v>
      </c>
      <c r="F1565" s="26" t="n">
        <v>0.0499998992842565</v>
      </c>
    </row>
    <row r="1566" customFormat="false" ht="15" hidden="false" customHeight="false" outlineLevel="0" collapsed="false">
      <c r="A1566" s="17" t="n">
        <v>1240</v>
      </c>
      <c r="B1566" s="17" t="s">
        <v>486</v>
      </c>
      <c r="C1566" s="23" t="n">
        <f aca="false">VLOOKUP(Tabla2[[#This Row],[Codigo]],Tabla1[[Codigo]:[Mejor Precio Neto]],4,0)</f>
        <v>2079</v>
      </c>
      <c r="D1566" s="24" t="str">
        <f aca="false">VLOOKUP(Tabla2[[#This Row],[Codigo]],Tabla1[[Codigo]:[Tipo]],6,0)</f>
        <v>A</v>
      </c>
      <c r="E1566" s="25" t="n">
        <f aca="false">IFERROR(Tabla2[[#This Row],[Precio de Cliente neto]]/(1+Tabla2[[#This Row],[Variacion]]),"-")</f>
        <v>1980.00019</v>
      </c>
      <c r="F1566" s="26" t="n">
        <v>0.049999899242434</v>
      </c>
    </row>
    <row r="1567" customFormat="false" ht="15" hidden="false" customHeight="false" outlineLevel="0" collapsed="false">
      <c r="A1567" s="17" t="n">
        <v>89160</v>
      </c>
      <c r="B1567" s="17" t="s">
        <v>8443</v>
      </c>
      <c r="C1567" s="23" t="n">
        <f aca="false">VLOOKUP(Tabla2[[#This Row],[Codigo]],Tabla1[[Codigo]:[Mejor Precio Neto]],4,0)</f>
        <v>1163.13246</v>
      </c>
      <c r="D1567" s="24" t="str">
        <f aca="false">VLOOKUP(Tabla2[[#This Row],[Codigo]],Tabla1[[Codigo]:[Tipo]],6,0)</f>
        <v>A</v>
      </c>
      <c r="E1567" s="25" t="n">
        <f aca="false">IFERROR(Tabla2[[#This Row],[Precio de Cliente neto]]/(1+Tabla2[[#This Row],[Variacion]]),"-")</f>
        <v>1107.74531</v>
      </c>
      <c r="F1567" s="26" t="n">
        <v>0.0499998957341556</v>
      </c>
    </row>
    <row r="1568" customFormat="false" ht="15" hidden="false" customHeight="false" outlineLevel="0" collapsed="false">
      <c r="A1568" s="17" t="n">
        <v>88925</v>
      </c>
      <c r="B1568" s="17" t="s">
        <v>8226</v>
      </c>
      <c r="C1568" s="23" t="n">
        <f aca="false">VLOOKUP(Tabla2[[#This Row],[Codigo]],Tabla1[[Codigo]:[Mejor Precio Neto]],4,0)</f>
        <v>1543.9382</v>
      </c>
      <c r="D1568" s="24" t="str">
        <f aca="false">VLOOKUP(Tabla2[[#This Row],[Codigo]],Tabla1[[Codigo]:[Tipo]],6,0)</f>
        <v>A</v>
      </c>
      <c r="E1568" s="25" t="n">
        <f aca="false">IFERROR(Tabla2[[#This Row],[Precio de Cliente neto]]/(1+Tabla2[[#This Row],[Variacion]]),"-")</f>
        <v>1470.41748</v>
      </c>
      <c r="F1568" s="26" t="n">
        <v>0.0499998952678393</v>
      </c>
    </row>
    <row r="1569" customFormat="false" ht="15" hidden="false" customHeight="false" outlineLevel="0" collapsed="false">
      <c r="A1569" s="17" t="n">
        <v>3311</v>
      </c>
      <c r="B1569" s="17" t="s">
        <v>1122</v>
      </c>
      <c r="C1569" s="23" t="n">
        <f aca="false">VLOOKUP(Tabla2[[#This Row],[Codigo]],Tabla1[[Codigo]:[Mejor Precio Neto]],4,0)</f>
        <v>526.01997</v>
      </c>
      <c r="D1569" s="24" t="str">
        <f aca="false">VLOOKUP(Tabla2[[#This Row],[Codigo]],Tabla1[[Codigo]:[Tipo]],6,0)</f>
        <v>A</v>
      </c>
      <c r="E1569" s="25" t="n">
        <f aca="false">IFERROR(Tabla2[[#This Row],[Precio de Cliente neto]]/(1+Tabla2[[#This Row],[Variacion]]),"-")</f>
        <v>500.97145</v>
      </c>
      <c r="F1569" s="26" t="n">
        <v>0.0499998952036089</v>
      </c>
    </row>
    <row r="1570" customFormat="false" ht="15" hidden="false" customHeight="false" outlineLevel="0" collapsed="false">
      <c r="A1570" s="17" t="n">
        <v>8518</v>
      </c>
      <c r="B1570" s="17" t="s">
        <v>2630</v>
      </c>
      <c r="C1570" s="23" t="n">
        <f aca="false">VLOOKUP(Tabla2[[#This Row],[Codigo]],Tabla1[[Codigo]:[Mejor Precio Neto]],4,0)</f>
        <v>575.24453</v>
      </c>
      <c r="D1570" s="24" t="str">
        <f aca="false">VLOOKUP(Tabla2[[#This Row],[Codigo]],Tabla1[[Codigo]:[Tipo]],6,0)</f>
        <v>A</v>
      </c>
      <c r="E1570" s="25" t="n">
        <f aca="false">IFERROR(Tabla2[[#This Row],[Precio de Cliente neto]]/(1+Tabla2[[#This Row],[Variacion]]),"-")</f>
        <v>547.85199</v>
      </c>
      <c r="F1570" s="26" t="n">
        <v>0.0499998913940241</v>
      </c>
    </row>
    <row r="1571" customFormat="false" ht="15" hidden="false" customHeight="false" outlineLevel="0" collapsed="false">
      <c r="A1571" s="17" t="n">
        <v>78726</v>
      </c>
      <c r="B1571" s="17" t="s">
        <v>8004</v>
      </c>
      <c r="C1571" s="23" t="n">
        <f aca="false">VLOOKUP(Tabla2[[#This Row],[Codigo]],Tabla1[[Codigo]:[Mejor Precio Neto]],4,0)</f>
        <v>235.98253</v>
      </c>
      <c r="D1571" s="24" t="str">
        <f aca="false">VLOOKUP(Tabla2[[#This Row],[Codigo]],Tabla1[[Codigo]:[Tipo]],6,0)</f>
        <v>A</v>
      </c>
      <c r="E1571" s="25" t="n">
        <f aca="false">IFERROR(Tabla2[[#This Row],[Precio de Cliente neto]]/(1+Tabla2[[#This Row],[Variacion]]),"-")</f>
        <v>224.74529</v>
      </c>
      <c r="F1571" s="26" t="n">
        <v>0.0499998909877044</v>
      </c>
    </row>
    <row r="1572" customFormat="false" ht="15" hidden="false" customHeight="false" outlineLevel="0" collapsed="false">
      <c r="A1572" s="17" t="n">
        <v>89037</v>
      </c>
      <c r="B1572" s="17" t="s">
        <v>8338</v>
      </c>
      <c r="C1572" s="23" t="n">
        <f aca="false">VLOOKUP(Tabla2[[#This Row],[Codigo]],Tabla1[[Codigo]:[Mejor Precio Neto]],4,0)</f>
        <v>235.98253</v>
      </c>
      <c r="D1572" s="24" t="str">
        <f aca="false">VLOOKUP(Tabla2[[#This Row],[Codigo]],Tabla1[[Codigo]:[Tipo]],6,0)</f>
        <v>A</v>
      </c>
      <c r="E1572" s="25" t="n">
        <f aca="false">IFERROR(Tabla2[[#This Row],[Precio de Cliente neto]]/(1+Tabla2[[#This Row],[Variacion]]),"-")</f>
        <v>224.74529</v>
      </c>
      <c r="F1572" s="26" t="n">
        <v>0.0499998909877044</v>
      </c>
    </row>
    <row r="1573" customFormat="false" ht="15" hidden="false" customHeight="false" outlineLevel="0" collapsed="false">
      <c r="A1573" s="17" t="n">
        <v>78561</v>
      </c>
      <c r="B1573" s="17" t="s">
        <v>7978</v>
      </c>
      <c r="C1573" s="23" t="n">
        <f aca="false">VLOOKUP(Tabla2[[#This Row],[Codigo]],Tabla1[[Codigo]:[Mejor Precio Neto]],4,0)</f>
        <v>330.55813</v>
      </c>
      <c r="D1573" s="24" t="str">
        <f aca="false">VLOOKUP(Tabla2[[#This Row],[Codigo]],Tabla1[[Codigo]:[Tipo]],6,0)</f>
        <v>A</v>
      </c>
      <c r="E1573" s="25" t="n">
        <f aca="false">IFERROR(Tabla2[[#This Row],[Precio de Cliente neto]]/(1+Tabla2[[#This Row],[Variacion]]),"-")</f>
        <v>314.8173</v>
      </c>
      <c r="F1573" s="26" t="n">
        <v>0.0499998888244071</v>
      </c>
    </row>
    <row r="1574" customFormat="false" ht="15" hidden="false" customHeight="false" outlineLevel="0" collapsed="false">
      <c r="A1574" s="17" t="n">
        <v>88993</v>
      </c>
      <c r="B1574" s="17" t="s">
        <v>8294</v>
      </c>
      <c r="C1574" s="23" t="n">
        <f aca="false">VLOOKUP(Tabla2[[#This Row],[Codigo]],Tabla1[[Codigo]:[Mejor Precio Neto]],4,0)</f>
        <v>330.55813</v>
      </c>
      <c r="D1574" s="24" t="str">
        <f aca="false">VLOOKUP(Tabla2[[#This Row],[Codigo]],Tabla1[[Codigo]:[Tipo]],6,0)</f>
        <v>A</v>
      </c>
      <c r="E1574" s="25" t="n">
        <f aca="false">IFERROR(Tabla2[[#This Row],[Precio de Cliente neto]]/(1+Tabla2[[#This Row],[Variacion]]),"-")</f>
        <v>314.8173</v>
      </c>
      <c r="F1574" s="26" t="n">
        <v>0.0499998888244071</v>
      </c>
    </row>
    <row r="1575" customFormat="false" ht="15" hidden="false" customHeight="false" outlineLevel="0" collapsed="false">
      <c r="A1575" s="17" t="n">
        <v>88994</v>
      </c>
      <c r="B1575" s="17" t="s">
        <v>8295</v>
      </c>
      <c r="C1575" s="23" t="n">
        <f aca="false">VLOOKUP(Tabla2[[#This Row],[Codigo]],Tabla1[[Codigo]:[Mejor Precio Neto]],4,0)</f>
        <v>330.55813</v>
      </c>
      <c r="D1575" s="24" t="str">
        <f aca="false">VLOOKUP(Tabla2[[#This Row],[Codigo]],Tabla1[[Codigo]:[Tipo]],6,0)</f>
        <v>A</v>
      </c>
      <c r="E1575" s="25" t="n">
        <f aca="false">IFERROR(Tabla2[[#This Row],[Precio de Cliente neto]]/(1+Tabla2[[#This Row],[Variacion]]),"-")</f>
        <v>314.8173</v>
      </c>
      <c r="F1575" s="26" t="n">
        <v>0.0499998888244071</v>
      </c>
    </row>
    <row r="1576" customFormat="false" ht="15" hidden="false" customHeight="false" outlineLevel="0" collapsed="false">
      <c r="A1576" s="17" t="n">
        <v>88996</v>
      </c>
      <c r="B1576" s="17" t="s">
        <v>8297</v>
      </c>
      <c r="C1576" s="23" t="n">
        <f aca="false">VLOOKUP(Tabla2[[#This Row],[Codigo]],Tabla1[[Codigo]:[Mejor Precio Neto]],4,0)</f>
        <v>330.55813</v>
      </c>
      <c r="D1576" s="24" t="str">
        <f aca="false">VLOOKUP(Tabla2[[#This Row],[Codigo]],Tabla1[[Codigo]:[Tipo]],6,0)</f>
        <v>A</v>
      </c>
      <c r="E1576" s="25" t="n">
        <f aca="false">IFERROR(Tabla2[[#This Row],[Precio de Cliente neto]]/(1+Tabla2[[#This Row],[Variacion]]),"-")</f>
        <v>314.8173</v>
      </c>
      <c r="F1576" s="26" t="n">
        <v>0.0499998888244071</v>
      </c>
    </row>
    <row r="1577" customFormat="false" ht="15" hidden="false" customHeight="false" outlineLevel="0" collapsed="false">
      <c r="A1577" s="17" t="n">
        <v>88997</v>
      </c>
      <c r="B1577" s="17" t="s">
        <v>8298</v>
      </c>
      <c r="C1577" s="23" t="n">
        <f aca="false">VLOOKUP(Tabla2[[#This Row],[Codigo]],Tabla1[[Codigo]:[Mejor Precio Neto]],4,0)</f>
        <v>330.55813</v>
      </c>
      <c r="D1577" s="24" t="str">
        <f aca="false">VLOOKUP(Tabla2[[#This Row],[Codigo]],Tabla1[[Codigo]:[Tipo]],6,0)</f>
        <v>A</v>
      </c>
      <c r="E1577" s="25" t="n">
        <f aca="false">IFERROR(Tabla2[[#This Row],[Precio de Cliente neto]]/(1+Tabla2[[#This Row],[Variacion]]),"-")</f>
        <v>314.8173</v>
      </c>
      <c r="F1577" s="26" t="n">
        <v>0.0499998888244071</v>
      </c>
    </row>
    <row r="1578" customFormat="false" ht="15" hidden="false" customHeight="false" outlineLevel="0" collapsed="false">
      <c r="A1578" s="17" t="n">
        <v>89038</v>
      </c>
      <c r="B1578" s="17" t="s">
        <v>8339</v>
      </c>
      <c r="C1578" s="23" t="n">
        <f aca="false">VLOOKUP(Tabla2[[#This Row],[Codigo]],Tabla1[[Codigo]:[Mejor Precio Neto]],4,0)</f>
        <v>330.55813</v>
      </c>
      <c r="D1578" s="24" t="str">
        <f aca="false">VLOOKUP(Tabla2[[#This Row],[Codigo]],Tabla1[[Codigo]:[Tipo]],6,0)</f>
        <v>A</v>
      </c>
      <c r="E1578" s="25" t="n">
        <f aca="false">IFERROR(Tabla2[[#This Row],[Precio de Cliente neto]]/(1+Tabla2[[#This Row],[Variacion]]),"-")</f>
        <v>314.8173</v>
      </c>
      <c r="F1578" s="26" t="n">
        <v>0.0499998888244071</v>
      </c>
    </row>
    <row r="1579" customFormat="false" ht="15" hidden="false" customHeight="false" outlineLevel="0" collapsed="false">
      <c r="A1579" s="17" t="n">
        <v>8515</v>
      </c>
      <c r="B1579" s="17" t="s">
        <v>2627</v>
      </c>
      <c r="C1579" s="23" t="n">
        <f aca="false">VLOOKUP(Tabla2[[#This Row],[Codigo]],Tabla1[[Codigo]:[Mejor Precio Neto]],4,0)</f>
        <v>1100.4518</v>
      </c>
      <c r="D1579" s="24" t="str">
        <f aca="false">VLOOKUP(Tabla2[[#This Row],[Codigo]],Tabla1[[Codigo]:[Tipo]],6,0)</f>
        <v>A</v>
      </c>
      <c r="E1579" s="25" t="n">
        <f aca="false">IFERROR(Tabla2[[#This Row],[Precio de Cliente neto]]/(1+Tabla2[[#This Row],[Variacion]]),"-")</f>
        <v>1048.04945</v>
      </c>
      <c r="F1579" s="26" t="n">
        <v>0.0499998831162023</v>
      </c>
    </row>
    <row r="1580" customFormat="false" ht="15" hidden="false" customHeight="false" outlineLevel="0" collapsed="false">
      <c r="A1580" s="17" t="n">
        <v>8584</v>
      </c>
      <c r="B1580" s="17" t="s">
        <v>2696</v>
      </c>
      <c r="C1580" s="23" t="n">
        <f aca="false">VLOOKUP(Tabla2[[#This Row],[Codigo]],Tabla1[[Codigo]:[Mejor Precio Neto]],4,0)</f>
        <v>429.97304</v>
      </c>
      <c r="D1580" s="24" t="str">
        <f aca="false">VLOOKUP(Tabla2[[#This Row],[Codigo]],Tabla1[[Codigo]:[Tipo]],6,0)</f>
        <v>A</v>
      </c>
      <c r="E1580" s="25" t="n">
        <f aca="false">IFERROR(Tabla2[[#This Row],[Precio de Cliente neto]]/(1+Tabla2[[#This Row],[Variacion]]),"-")</f>
        <v>409.49818</v>
      </c>
      <c r="F1580" s="26" t="n">
        <v>0.0499998803413486</v>
      </c>
    </row>
    <row r="1581" customFormat="false" ht="15" hidden="false" customHeight="false" outlineLevel="0" collapsed="false">
      <c r="A1581" s="17" t="n">
        <v>5570</v>
      </c>
      <c r="B1581" s="17" t="s">
        <v>1626</v>
      </c>
      <c r="C1581" s="23" t="n">
        <f aca="false">VLOOKUP(Tabla2[[#This Row],[Codigo]],Tabla1[[Codigo]:[Mejor Precio Neto]],4,0)</f>
        <v>306.25021</v>
      </c>
      <c r="D1581" s="24" t="str">
        <f aca="false">VLOOKUP(Tabla2[[#This Row],[Codigo]],Tabla1[[Codigo]:[Tipo]],6,0)</f>
        <v>A</v>
      </c>
      <c r="E1581" s="25" t="n">
        <f aca="false">IFERROR(Tabla2[[#This Row],[Precio de Cliente neto]]/(1+Tabla2[[#This Row],[Variacion]]),"-")</f>
        <v>291.6669</v>
      </c>
      <c r="F1581" s="26" t="n">
        <v>0.049999880000096</v>
      </c>
    </row>
    <row r="1582" customFormat="false" ht="15" hidden="false" customHeight="false" outlineLevel="0" collapsed="false">
      <c r="A1582" s="17" t="n">
        <v>3548</v>
      </c>
      <c r="B1582" s="17" t="s">
        <v>1246</v>
      </c>
      <c r="C1582" s="23" t="n">
        <f aca="false">VLOOKUP(Tabla2[[#This Row],[Codigo]],Tabla1[[Codigo]:[Mejor Precio Neto]],4,0)</f>
        <v>473.41168</v>
      </c>
      <c r="D1582" s="24" t="str">
        <f aca="false">VLOOKUP(Tabla2[[#This Row],[Codigo]],Tabla1[[Codigo]:[Tipo]],6,0)</f>
        <v>A</v>
      </c>
      <c r="E1582" s="25" t="n">
        <f aca="false">IFERROR(Tabla2[[#This Row],[Precio de Cliente neto]]/(1+Tabla2[[#This Row],[Variacion]]),"-")</f>
        <v>450.86832</v>
      </c>
      <c r="F1582" s="26" t="n">
        <v>0.0499998757952211</v>
      </c>
    </row>
    <row r="1583" customFormat="false" ht="15" hidden="false" customHeight="false" outlineLevel="0" collapsed="false">
      <c r="A1583" s="17" t="n">
        <v>88929</v>
      </c>
      <c r="B1583" s="17" t="s">
        <v>8230</v>
      </c>
      <c r="C1583" s="23" t="n">
        <f aca="false">VLOOKUP(Tabla2[[#This Row],[Codigo]],Tabla1[[Codigo]:[Mejor Precio Neto]],4,0)</f>
        <v>613.45452</v>
      </c>
      <c r="D1583" s="24" t="str">
        <f aca="false">VLOOKUP(Tabla2[[#This Row],[Codigo]],Tabla1[[Codigo]:[Tipo]],6,0)</f>
        <v>A</v>
      </c>
      <c r="E1583" s="25" t="n">
        <f aca="false">IFERROR(Tabla2[[#This Row],[Precio de Cliente neto]]/(1+Tabla2[[#This Row],[Variacion]]),"-")</f>
        <v>584.24247</v>
      </c>
      <c r="F1583" s="26" t="n">
        <v>0.0499998741960679</v>
      </c>
    </row>
    <row r="1584" customFormat="false" ht="15" hidden="false" customHeight="false" outlineLevel="0" collapsed="false">
      <c r="A1584" s="17" t="n">
        <v>88942</v>
      </c>
      <c r="B1584" s="17" t="s">
        <v>8243</v>
      </c>
      <c r="C1584" s="23" t="n">
        <f aca="false">VLOOKUP(Tabla2[[#This Row],[Codigo]],Tabla1[[Codigo]:[Mejor Precio Neto]],4,0)</f>
        <v>613.45452</v>
      </c>
      <c r="D1584" s="24" t="str">
        <f aca="false">VLOOKUP(Tabla2[[#This Row],[Codigo]],Tabla1[[Codigo]:[Tipo]],6,0)</f>
        <v>A</v>
      </c>
      <c r="E1584" s="25" t="n">
        <f aca="false">IFERROR(Tabla2[[#This Row],[Precio de Cliente neto]]/(1+Tabla2[[#This Row],[Variacion]]),"-")</f>
        <v>584.24247</v>
      </c>
      <c r="F1584" s="26" t="n">
        <v>0.0499998741960679</v>
      </c>
    </row>
    <row r="1585" customFormat="false" ht="15" hidden="false" customHeight="false" outlineLevel="0" collapsed="false">
      <c r="A1585" s="17" t="n">
        <v>88926</v>
      </c>
      <c r="B1585" s="17" t="s">
        <v>8227</v>
      </c>
      <c r="C1585" s="23" t="n">
        <f aca="false">VLOOKUP(Tabla2[[#This Row],[Codigo]],Tabla1[[Codigo]:[Mejor Precio Neto]],4,0)</f>
        <v>699.74667</v>
      </c>
      <c r="D1585" s="24" t="str">
        <f aca="false">VLOOKUP(Tabla2[[#This Row],[Codigo]],Tabla1[[Codigo]:[Tipo]],6,0)</f>
        <v>A</v>
      </c>
      <c r="E1585" s="25" t="n">
        <f aca="false">IFERROR(Tabla2[[#This Row],[Precio de Cliente neto]]/(1+Tabla2[[#This Row],[Variacion]]),"-")</f>
        <v>666.42548</v>
      </c>
      <c r="F1585" s="26" t="n">
        <v>0.0499998739543992</v>
      </c>
    </row>
    <row r="1586" customFormat="false" ht="15" hidden="false" customHeight="false" outlineLevel="0" collapsed="false">
      <c r="A1586" s="17" t="n">
        <v>3627</v>
      </c>
      <c r="B1586" s="17" t="s">
        <v>1286</v>
      </c>
      <c r="C1586" s="23" t="n">
        <f aca="false">VLOOKUP(Tabla2[[#This Row],[Codigo]],Tabla1[[Codigo]:[Mejor Precio Neto]],4,0)</f>
        <v>901.95742</v>
      </c>
      <c r="D1586" s="24" t="str">
        <f aca="false">VLOOKUP(Tabla2[[#This Row],[Codigo]],Tabla1[[Codigo]:[Tipo]],6,0)</f>
        <v>A</v>
      </c>
      <c r="E1586" s="25" t="n">
        <f aca="false">IFERROR(Tabla2[[#This Row],[Precio de Cliente neto]]/(1+Tabla2[[#This Row],[Variacion]]),"-")</f>
        <v>859.00717</v>
      </c>
      <c r="F1586" s="26" t="n">
        <v>0.049999873691392</v>
      </c>
    </row>
    <row r="1587" customFormat="false" ht="15" hidden="false" customHeight="false" outlineLevel="0" collapsed="false">
      <c r="A1587" s="17" t="n">
        <v>3708</v>
      </c>
      <c r="B1587" s="17" t="s">
        <v>1306</v>
      </c>
      <c r="C1587" s="23" t="n">
        <f aca="false">VLOOKUP(Tabla2[[#This Row],[Codigo]],Tabla1[[Codigo]:[Mejor Precio Neto]],4,0)</f>
        <v>808.45492</v>
      </c>
      <c r="D1587" s="24" t="str">
        <f aca="false">VLOOKUP(Tabla2[[#This Row],[Codigo]],Tabla1[[Codigo]:[Tipo]],6,0)</f>
        <v>A</v>
      </c>
      <c r="E1587" s="25" t="n">
        <f aca="false">IFERROR(Tabla2[[#This Row],[Precio de Cliente neto]]/(1+Tabla2[[#This Row],[Variacion]]),"-")</f>
        <v>769.95716</v>
      </c>
      <c r="F1587" s="26" t="n">
        <v>0.0499998727201914</v>
      </c>
    </row>
    <row r="1588" customFormat="false" ht="15" hidden="false" customHeight="false" outlineLevel="0" collapsed="false">
      <c r="A1588" s="17" t="n">
        <v>8713</v>
      </c>
      <c r="B1588" s="17" t="s">
        <v>2787</v>
      </c>
      <c r="C1588" s="23" t="n">
        <f aca="false">VLOOKUP(Tabla2[[#This Row],[Codigo]],Tabla1[[Codigo]:[Mejor Precio Neto]],4,0)</f>
        <v>603.11307</v>
      </c>
      <c r="D1588" s="24" t="str">
        <f aca="false">VLOOKUP(Tabla2[[#This Row],[Codigo]],Tabla1[[Codigo]:[Tipo]],6,0)</f>
        <v>A</v>
      </c>
      <c r="E1588" s="25" t="n">
        <f aca="false">IFERROR(Tabla2[[#This Row],[Precio de Cliente neto]]/(1+Tabla2[[#This Row],[Variacion]]),"-")</f>
        <v>574.39347</v>
      </c>
      <c r="F1588" s="26" t="n">
        <v>0.0499998720389352</v>
      </c>
    </row>
    <row r="1589" customFormat="false" ht="15" hidden="false" customHeight="false" outlineLevel="0" collapsed="false">
      <c r="A1589" s="17" t="n">
        <v>7497</v>
      </c>
      <c r="B1589" s="17" t="s">
        <v>2148</v>
      </c>
      <c r="C1589" s="23" t="n">
        <f aca="false">VLOOKUP(Tabla2[[#This Row],[Codigo]],Tabla1[[Codigo]:[Mejor Precio Neto]],4,0)</f>
        <v>200.42911</v>
      </c>
      <c r="D1589" s="24" t="str">
        <f aca="false">VLOOKUP(Tabla2[[#This Row],[Codigo]],Tabla1[[Codigo]:[Tipo]],6,0)</f>
        <v>A</v>
      </c>
      <c r="E1589" s="25" t="n">
        <f aca="false">IFERROR(Tabla2[[#This Row],[Precio de Cliente neto]]/(1+Tabla2[[#This Row],[Variacion]]),"-")</f>
        <v>190.88489</v>
      </c>
      <c r="F1589" s="26" t="n">
        <v>0.0499998716503962</v>
      </c>
    </row>
    <row r="1590" customFormat="false" ht="15" hidden="false" customHeight="false" outlineLevel="0" collapsed="false">
      <c r="A1590" s="17" t="n">
        <v>78725</v>
      </c>
      <c r="B1590" s="17" t="s">
        <v>8003</v>
      </c>
      <c r="C1590" s="23" t="n">
        <f aca="false">VLOOKUP(Tabla2[[#This Row],[Codigo]],Tabla1[[Codigo]:[Mejor Precio Neto]],4,0)</f>
        <v>221.70449</v>
      </c>
      <c r="D1590" s="24" t="str">
        <f aca="false">VLOOKUP(Tabla2[[#This Row],[Codigo]],Tabla1[[Codigo]:[Tipo]],6,0)</f>
        <v>A</v>
      </c>
      <c r="E1590" s="25" t="n">
        <f aca="false">IFERROR(Tabla2[[#This Row],[Precio de Cliente neto]]/(1+Tabla2[[#This Row],[Variacion]]),"-")</f>
        <v>211.14716</v>
      </c>
      <c r="F1590" s="26" t="n">
        <v>0.0499998673910651</v>
      </c>
    </row>
    <row r="1591" customFormat="false" ht="15" hidden="false" customHeight="false" outlineLevel="0" collapsed="false">
      <c r="A1591" s="17" t="n">
        <v>3511</v>
      </c>
      <c r="B1591" s="17" t="s">
        <v>1211</v>
      </c>
      <c r="C1591" s="23" t="n">
        <f aca="false">VLOOKUP(Tabla2[[#This Row],[Codigo]],Tabla1[[Codigo]:[Mejor Precio Neto]],4,0)</f>
        <v>411.47022</v>
      </c>
      <c r="D1591" s="24" t="str">
        <f aca="false">VLOOKUP(Tabla2[[#This Row],[Codigo]],Tabla1[[Codigo]:[Tipo]],6,0)</f>
        <v>A</v>
      </c>
      <c r="E1591" s="25" t="n">
        <f aca="false">IFERROR(Tabla2[[#This Row],[Precio de Cliente neto]]/(1+Tabla2[[#This Row],[Variacion]]),"-")</f>
        <v>391.87645</v>
      </c>
      <c r="F1591" s="26" t="n">
        <v>0.049999866029204</v>
      </c>
    </row>
    <row r="1592" customFormat="false" ht="15" hidden="false" customHeight="false" outlineLevel="0" collapsed="false">
      <c r="A1592" s="17" t="n">
        <v>3510</v>
      </c>
      <c r="B1592" s="17" t="s">
        <v>1210</v>
      </c>
      <c r="C1592" s="23" t="n">
        <f aca="false">VLOOKUP(Tabla2[[#This Row],[Codigo]],Tabla1[[Codigo]:[Mejor Precio Neto]],4,0)</f>
        <v>299.55296</v>
      </c>
      <c r="D1592" s="24" t="str">
        <f aca="false">VLOOKUP(Tabla2[[#This Row],[Codigo]],Tabla1[[Codigo]:[Tipo]],6,0)</f>
        <v>A</v>
      </c>
      <c r="E1592" s="25" t="n">
        <f aca="false">IFERROR(Tabla2[[#This Row],[Precio de Cliente neto]]/(1+Tabla2[[#This Row],[Variacion]]),"-")</f>
        <v>285.28857</v>
      </c>
      <c r="F1592" s="26" t="n">
        <v>0.0499998650489222</v>
      </c>
    </row>
    <row r="1593" customFormat="false" ht="15" hidden="false" customHeight="false" outlineLevel="0" collapsed="false">
      <c r="A1593" s="17" t="n">
        <v>82081</v>
      </c>
      <c r="B1593" s="17" t="s">
        <v>8105</v>
      </c>
      <c r="C1593" s="23" t="n">
        <f aca="false">VLOOKUP(Tabla2[[#This Row],[Codigo]],Tabla1[[Codigo]:[Mejor Precio Neto]],4,0)</f>
        <v>792.02193</v>
      </c>
      <c r="D1593" s="24" t="str">
        <f aca="false">VLOOKUP(Tabla2[[#This Row],[Codigo]],Tabla1[[Codigo]:[Tipo]],6,0)</f>
        <v>A</v>
      </c>
      <c r="E1593" s="25" t="n">
        <f aca="false">IFERROR(Tabla2[[#This Row],[Precio de Cliente neto]]/(1+Tabla2[[#This Row],[Variacion]]),"-")</f>
        <v>754.3067</v>
      </c>
      <c r="F1593" s="26" t="n">
        <v>0.0499998607993275</v>
      </c>
    </row>
    <row r="1594" customFormat="false" ht="15" hidden="false" customHeight="false" outlineLevel="0" collapsed="false">
      <c r="A1594" s="17" t="n">
        <v>78671</v>
      </c>
      <c r="B1594" s="17" t="s">
        <v>7996</v>
      </c>
      <c r="C1594" s="23" t="n">
        <f aca="false">VLOOKUP(Tabla2[[#This Row],[Codigo]],Tabla1[[Codigo]:[Mejor Precio Neto]],4,0)</f>
        <v>52.2998</v>
      </c>
      <c r="D1594" s="24" t="str">
        <f aca="false">VLOOKUP(Tabla2[[#This Row],[Codigo]],Tabla1[[Codigo]:[Tipo]],6,0)</f>
        <v>A</v>
      </c>
      <c r="E1594" s="25" t="n">
        <f aca="false">IFERROR(Tabla2[[#This Row],[Precio de Cliente neto]]/(1+Tabla2[[#This Row],[Variacion]]),"-")</f>
        <v>49.80934</v>
      </c>
      <c r="F1594" s="26" t="n">
        <v>0.0499998594641085</v>
      </c>
    </row>
    <row r="1595" customFormat="false" ht="15" hidden="false" customHeight="false" outlineLevel="0" collapsed="false">
      <c r="A1595" s="17" t="n">
        <v>7133</v>
      </c>
      <c r="B1595" s="17" t="s">
        <v>2079</v>
      </c>
      <c r="C1595" s="23" t="n">
        <f aca="false">VLOOKUP(Tabla2[[#This Row],[Codigo]],Tabla1[[Codigo]:[Mejor Precio Neto]],4,0)</f>
        <v>536.83665</v>
      </c>
      <c r="D1595" s="24" t="str">
        <f aca="false">VLOOKUP(Tabla2[[#This Row],[Codigo]],Tabla1[[Codigo]:[Tipo]],6,0)</f>
        <v>A</v>
      </c>
      <c r="E1595" s="25" t="n">
        <f aca="false">IFERROR(Tabla2[[#This Row],[Precio de Cliente neto]]/(1+Tabla2[[#This Row],[Variacion]]),"-")</f>
        <v>511.27307</v>
      </c>
      <c r="F1595" s="26" t="n">
        <v>0.0499998562412058</v>
      </c>
    </row>
    <row r="1596" customFormat="false" ht="15" hidden="false" customHeight="false" outlineLevel="0" collapsed="false">
      <c r="A1596" s="17" t="n">
        <v>89116</v>
      </c>
      <c r="B1596" s="17" t="s">
        <v>8416</v>
      </c>
      <c r="C1596" s="23" t="n">
        <f aca="false">VLOOKUP(Tabla2[[#This Row],[Codigo]],Tabla1[[Codigo]:[Mejor Precio Neto]],4,0)</f>
        <v>911.66859</v>
      </c>
      <c r="D1596" s="24" t="str">
        <f aca="false">VLOOKUP(Tabla2[[#This Row],[Codigo]],Tabla1[[Codigo]:[Tipo]],6,0)</f>
        <v>A</v>
      </c>
      <c r="E1596" s="25" t="n">
        <f aca="false">IFERROR(Tabla2[[#This Row],[Precio de Cliente neto]]/(1+Tabla2[[#This Row],[Variacion]]),"-")</f>
        <v>868.25592</v>
      </c>
      <c r="F1596" s="26" t="n">
        <v>0.0499998548814962</v>
      </c>
    </row>
    <row r="1597" customFormat="false" ht="15" hidden="false" customHeight="false" outlineLevel="0" collapsed="false">
      <c r="A1597" s="17" t="n">
        <v>29996</v>
      </c>
      <c r="B1597" s="17" t="s">
        <v>5696</v>
      </c>
      <c r="C1597" s="23" t="n">
        <f aca="false">VLOOKUP(Tabla2[[#This Row],[Codigo]],Tabla1[[Codigo]:[Mejor Precio Neto]],4,0)</f>
        <v>979.45932</v>
      </c>
      <c r="D1597" s="24" t="str">
        <f aca="false">VLOOKUP(Tabla2[[#This Row],[Codigo]],Tabla1[[Codigo]:[Tipo]],6,0)</f>
        <v>B</v>
      </c>
      <c r="E1597" s="25" t="n">
        <f aca="false">IFERROR(Tabla2[[#This Row],[Precio de Cliente neto]]/(1+Tabla2[[#This Row],[Variacion]]),"-")</f>
        <v>932.81853</v>
      </c>
      <c r="F1597" s="26" t="n">
        <v>0.0499998536692876</v>
      </c>
    </row>
    <row r="1598" customFormat="false" ht="15" hidden="false" customHeight="false" outlineLevel="0" collapsed="false">
      <c r="A1598" s="17" t="n">
        <v>5543</v>
      </c>
      <c r="B1598" s="17" t="s">
        <v>1602</v>
      </c>
      <c r="C1598" s="23" t="n">
        <f aca="false">VLOOKUP(Tabla2[[#This Row],[Codigo]],Tabla1[[Codigo]:[Mejor Precio Neto]],4,0)</f>
        <v>792.68063</v>
      </c>
      <c r="D1598" s="24" t="str">
        <f aca="false">VLOOKUP(Tabla2[[#This Row],[Codigo]],Tabla1[[Codigo]:[Tipo]],6,0)</f>
        <v>A</v>
      </c>
      <c r="E1598" s="25" t="n">
        <f aca="false">IFERROR(Tabla2[[#This Row],[Precio de Cliente neto]]/(1+Tabla2[[#This Row],[Variacion]]),"-")</f>
        <v>754.93404</v>
      </c>
      <c r="F1598" s="26" t="n">
        <v>0.0499998516426681</v>
      </c>
    </row>
    <row r="1599" customFormat="false" ht="15" hidden="false" customHeight="false" outlineLevel="0" collapsed="false">
      <c r="A1599" s="17" t="n">
        <v>1072</v>
      </c>
      <c r="B1599" s="17" t="s">
        <v>413</v>
      </c>
      <c r="C1599" s="23" t="n">
        <f aca="false">VLOOKUP(Tabla2[[#This Row],[Codigo]],Tabla1[[Codigo]:[Mejor Precio Neto]],4,0)</f>
        <v>940.66448</v>
      </c>
      <c r="D1599" s="24" t="str">
        <f aca="false">VLOOKUP(Tabla2[[#This Row],[Codigo]],Tabla1[[Codigo]:[Tipo]],6,0)</f>
        <v>A</v>
      </c>
      <c r="E1599" s="25" t="n">
        <f aca="false">IFERROR(Tabla2[[#This Row],[Precio de Cliente neto]]/(1+Tabla2[[#This Row],[Variacion]]),"-")</f>
        <v>895.87106</v>
      </c>
      <c r="F1599" s="26" t="n">
        <v>0.0499998515411357</v>
      </c>
    </row>
    <row r="1600" customFormat="false" ht="15" hidden="false" customHeight="false" outlineLevel="0" collapsed="false">
      <c r="A1600" s="17" t="n">
        <v>2047</v>
      </c>
      <c r="B1600" s="17" t="s">
        <v>774</v>
      </c>
      <c r="C1600" s="23" t="n">
        <f aca="false">VLOOKUP(Tabla2[[#This Row],[Codigo]],Tabla1[[Codigo]:[Mejor Precio Neto]],4,0)</f>
        <v>539.4886</v>
      </c>
      <c r="D1600" s="24" t="str">
        <f aca="false">VLOOKUP(Tabla2[[#This Row],[Codigo]],Tabla1[[Codigo]:[Tipo]],6,0)</f>
        <v>A</v>
      </c>
      <c r="E1600" s="25" t="n">
        <f aca="false">IFERROR(Tabla2[[#This Row],[Precio de Cliente neto]]/(1+Tabla2[[#This Row],[Variacion]]),"-")</f>
        <v>513.79874</v>
      </c>
      <c r="F1600" s="26" t="n">
        <v>0.0499998501358723</v>
      </c>
    </row>
    <row r="1601" customFormat="false" ht="15" hidden="false" customHeight="false" outlineLevel="0" collapsed="false">
      <c r="A1601" s="17" t="n">
        <v>8550</v>
      </c>
      <c r="B1601" s="17" t="s">
        <v>2662</v>
      </c>
      <c r="C1601" s="23" t="n">
        <f aca="false">VLOOKUP(Tabla2[[#This Row],[Codigo]],Tabla1[[Codigo]:[Mejor Precio Neto]],4,0)</f>
        <v>191.09909</v>
      </c>
      <c r="D1601" s="24" t="str">
        <f aca="false">VLOOKUP(Tabla2[[#This Row],[Codigo]],Tabla1[[Codigo]:[Tipo]],6,0)</f>
        <v>A</v>
      </c>
      <c r="E1601" s="25" t="n">
        <f aca="false">IFERROR(Tabla2[[#This Row],[Precio de Cliente neto]]/(1+Tabla2[[#This Row],[Variacion]]),"-")</f>
        <v>181.99916</v>
      </c>
      <c r="F1601" s="26" t="n">
        <v>0.0499998461531359</v>
      </c>
    </row>
    <row r="1602" customFormat="false" ht="15" hidden="false" customHeight="false" outlineLevel="0" collapsed="false">
      <c r="A1602" s="17" t="n">
        <v>9056</v>
      </c>
      <c r="B1602" s="17" t="s">
        <v>3031</v>
      </c>
      <c r="C1602" s="23" t="n">
        <f aca="false">VLOOKUP(Tabla2[[#This Row],[Codigo]],Tabla1[[Codigo]:[Mejor Precio Neto]],4,0)</f>
        <v>262.55306</v>
      </c>
      <c r="D1602" s="24" t="str">
        <f aca="false">VLOOKUP(Tabla2[[#This Row],[Codigo]],Tabla1[[Codigo]:[Tipo]],6,0)</f>
        <v>A</v>
      </c>
      <c r="E1602" s="25" t="n">
        <f aca="false">IFERROR(Tabla2[[#This Row],[Precio de Cliente neto]]/(1+Tabla2[[#This Row],[Variacion]]),"-")</f>
        <v>250.05057</v>
      </c>
      <c r="F1602" s="26" t="n">
        <v>0.0499998460311448</v>
      </c>
    </row>
    <row r="1603" customFormat="false" ht="15" hidden="false" customHeight="false" outlineLevel="0" collapsed="false">
      <c r="A1603" s="17" t="n">
        <v>8579</v>
      </c>
      <c r="B1603" s="17" t="s">
        <v>2691</v>
      </c>
      <c r="C1603" s="23" t="n">
        <f aca="false">VLOOKUP(Tabla2[[#This Row],[Codigo]],Tabla1[[Codigo]:[Mejor Precio Neto]],4,0)</f>
        <v>1288.80276</v>
      </c>
      <c r="D1603" s="24" t="str">
        <f aca="false">VLOOKUP(Tabla2[[#This Row],[Codigo]],Tabla1[[Codigo]:[Tipo]],6,0)</f>
        <v>A</v>
      </c>
      <c r="E1603" s="25" t="n">
        <f aca="false">IFERROR(Tabla2[[#This Row],[Precio de Cliente neto]]/(1+Tabla2[[#This Row],[Variacion]]),"-")</f>
        <v>1227.43138</v>
      </c>
      <c r="F1603" s="26" t="n">
        <v>0.0499998460199054</v>
      </c>
    </row>
    <row r="1604" customFormat="false" ht="15" hidden="false" customHeight="false" outlineLevel="0" collapsed="false">
      <c r="A1604" s="17" t="n">
        <v>89054</v>
      </c>
      <c r="B1604" s="17" t="s">
        <v>8355</v>
      </c>
      <c r="C1604" s="23" t="n">
        <f aca="false">VLOOKUP(Tabla2[[#This Row],[Codigo]],Tabla1[[Codigo]:[Mejor Precio Neto]],4,0)</f>
        <v>1350.91488</v>
      </c>
      <c r="D1604" s="24" t="str">
        <f aca="false">VLOOKUP(Tabla2[[#This Row],[Codigo]],Tabla1[[Codigo]:[Tipo]],6,0)</f>
        <v>A</v>
      </c>
      <c r="E1604" s="25" t="n">
        <f aca="false">IFERROR(Tabla2[[#This Row],[Precio de Cliente neto]]/(1+Tabla2[[#This Row],[Variacion]]),"-")</f>
        <v>1286.58579</v>
      </c>
      <c r="F1604" s="26" t="n">
        <v>0.0499998449384398</v>
      </c>
    </row>
    <row r="1605" customFormat="false" ht="15" hidden="false" customHeight="false" outlineLevel="0" collapsed="false">
      <c r="A1605" s="17" t="n">
        <v>5545</v>
      </c>
      <c r="B1605" s="17" t="s">
        <v>1604</v>
      </c>
      <c r="C1605" s="23" t="n">
        <f aca="false">VLOOKUP(Tabla2[[#This Row],[Codigo]],Tabla1[[Codigo]:[Mejor Precio Neto]],4,0)</f>
        <v>354.4401</v>
      </c>
      <c r="D1605" s="24" t="str">
        <f aca="false">VLOOKUP(Tabla2[[#This Row],[Codigo]],Tabla1[[Codigo]:[Tipo]],6,0)</f>
        <v>A</v>
      </c>
      <c r="E1605" s="25" t="n">
        <f aca="false">IFERROR(Tabla2[[#This Row],[Precio de Cliente neto]]/(1+Tabla2[[#This Row],[Variacion]]),"-")</f>
        <v>337.56205</v>
      </c>
      <c r="F1605" s="26" t="n">
        <v>0.0499998444730385</v>
      </c>
    </row>
    <row r="1606" customFormat="false" ht="15" hidden="false" customHeight="false" outlineLevel="0" collapsed="false">
      <c r="A1606" s="17" t="n">
        <v>88511</v>
      </c>
      <c r="B1606" s="17" t="s">
        <v>8143</v>
      </c>
      <c r="C1606" s="23" t="n">
        <f aca="false">VLOOKUP(Tabla2[[#This Row],[Codigo]],Tabla1[[Codigo]:[Mejor Precio Neto]],4,0)</f>
        <v>141.64374</v>
      </c>
      <c r="D1606" s="24" t="str">
        <f aca="false">VLOOKUP(Tabla2[[#This Row],[Codigo]],Tabla1[[Codigo]:[Tipo]],6,0)</f>
        <v>A</v>
      </c>
      <c r="E1606" s="25" t="n">
        <f aca="false">IFERROR(Tabla2[[#This Row],[Precio de Cliente neto]]/(1+Tabla2[[#This Row],[Variacion]]),"-")</f>
        <v>134.89882</v>
      </c>
      <c r="F1606" s="26" t="n">
        <v>0.0499998443277709</v>
      </c>
    </row>
    <row r="1607" customFormat="false" ht="15" hidden="false" customHeight="false" outlineLevel="0" collapsed="false">
      <c r="A1607" s="17" t="n">
        <v>88521</v>
      </c>
      <c r="B1607" s="17" t="s">
        <v>8146</v>
      </c>
      <c r="C1607" s="23" t="n">
        <f aca="false">VLOOKUP(Tabla2[[#This Row],[Codigo]],Tabla1[[Codigo]:[Mejor Precio Neto]],4,0)</f>
        <v>141.64374</v>
      </c>
      <c r="D1607" s="24" t="str">
        <f aca="false">VLOOKUP(Tabla2[[#This Row],[Codigo]],Tabla1[[Codigo]:[Tipo]],6,0)</f>
        <v>A</v>
      </c>
      <c r="E1607" s="25" t="n">
        <f aca="false">IFERROR(Tabla2[[#This Row],[Precio de Cliente neto]]/(1+Tabla2[[#This Row],[Variacion]]),"-")</f>
        <v>134.89882</v>
      </c>
      <c r="F1607" s="26" t="n">
        <v>0.0499998443277709</v>
      </c>
    </row>
    <row r="1608" customFormat="false" ht="15" hidden="false" customHeight="false" outlineLevel="0" collapsed="false">
      <c r="A1608" s="17" t="n">
        <v>89131</v>
      </c>
      <c r="B1608" s="17" t="s">
        <v>8428</v>
      </c>
      <c r="C1608" s="23" t="n">
        <f aca="false">VLOOKUP(Tabla2[[#This Row],[Codigo]],Tabla1[[Codigo]:[Mejor Precio Neto]],4,0)</f>
        <v>707.85414</v>
      </c>
      <c r="D1608" s="24" t="str">
        <f aca="false">VLOOKUP(Tabla2[[#This Row],[Codigo]],Tabla1[[Codigo]:[Tipo]],6,0)</f>
        <v>A</v>
      </c>
      <c r="E1608" s="25" t="n">
        <f aca="false">IFERROR(Tabla2[[#This Row],[Precio de Cliente neto]]/(1+Tabla2[[#This Row],[Variacion]]),"-")</f>
        <v>674.1469</v>
      </c>
      <c r="F1608" s="26" t="n">
        <v>0.0499998442475964</v>
      </c>
    </row>
    <row r="1609" customFormat="false" ht="15" hidden="false" customHeight="false" outlineLevel="0" collapsed="false">
      <c r="A1609" s="17" t="n">
        <v>89132</v>
      </c>
      <c r="B1609" s="17" t="s">
        <v>8429</v>
      </c>
      <c r="C1609" s="23" t="n">
        <f aca="false">VLOOKUP(Tabla2[[#This Row],[Codigo]],Tabla1[[Codigo]:[Mejor Precio Neto]],4,0)</f>
        <v>707.85414</v>
      </c>
      <c r="D1609" s="24" t="str">
        <f aca="false">VLOOKUP(Tabla2[[#This Row],[Codigo]],Tabla1[[Codigo]:[Tipo]],6,0)</f>
        <v>A</v>
      </c>
      <c r="E1609" s="25" t="n">
        <f aca="false">IFERROR(Tabla2[[#This Row],[Precio de Cliente neto]]/(1+Tabla2[[#This Row],[Variacion]]),"-")</f>
        <v>674.1469</v>
      </c>
      <c r="F1609" s="26" t="n">
        <v>0.0499998442475964</v>
      </c>
    </row>
    <row r="1610" customFormat="false" ht="15" hidden="false" customHeight="false" outlineLevel="0" collapsed="false">
      <c r="A1610" s="17" t="n">
        <v>89163</v>
      </c>
      <c r="B1610" s="17" t="s">
        <v>8446</v>
      </c>
      <c r="C1610" s="23" t="n">
        <f aca="false">VLOOKUP(Tabla2[[#This Row],[Codigo]],Tabla1[[Codigo]:[Mejor Precio Neto]],4,0)</f>
        <v>707.85414</v>
      </c>
      <c r="D1610" s="24" t="str">
        <f aca="false">VLOOKUP(Tabla2[[#This Row],[Codigo]],Tabla1[[Codigo]:[Tipo]],6,0)</f>
        <v>A</v>
      </c>
      <c r="E1610" s="25" t="n">
        <f aca="false">IFERROR(Tabla2[[#This Row],[Precio de Cliente neto]]/(1+Tabla2[[#This Row],[Variacion]]),"-")</f>
        <v>674.1469</v>
      </c>
      <c r="F1610" s="26" t="n">
        <v>0.0499998442475964</v>
      </c>
    </row>
    <row r="1611" customFormat="false" ht="15" hidden="false" customHeight="false" outlineLevel="0" collapsed="false">
      <c r="A1611" s="17" t="n">
        <v>5544</v>
      </c>
      <c r="B1611" s="17" t="s">
        <v>1603</v>
      </c>
      <c r="C1611" s="23" t="n">
        <f aca="false">VLOOKUP(Tabla2[[#This Row],[Codigo]],Tabla1[[Codigo]:[Mejor Precio Neto]],4,0)</f>
        <v>513.5578</v>
      </c>
      <c r="D1611" s="24" t="str">
        <f aca="false">VLOOKUP(Tabla2[[#This Row],[Codigo]],Tabla1[[Codigo]:[Tipo]],6,0)</f>
        <v>A</v>
      </c>
      <c r="E1611" s="25" t="n">
        <f aca="false">IFERROR(Tabla2[[#This Row],[Precio de Cliente neto]]/(1+Tabla2[[#This Row],[Variacion]]),"-")</f>
        <v>489.10274</v>
      </c>
      <c r="F1611" s="26" t="n">
        <v>0.0499998425688639</v>
      </c>
    </row>
    <row r="1612" customFormat="false" ht="15" hidden="false" customHeight="false" outlineLevel="0" collapsed="false">
      <c r="A1612" s="17" t="n">
        <v>3318</v>
      </c>
      <c r="B1612" s="17" t="s">
        <v>1127</v>
      </c>
      <c r="C1612" s="23" t="n">
        <f aca="false">VLOOKUP(Tabla2[[#This Row],[Codigo]],Tabla1[[Codigo]:[Mejor Precio Neto]],4,0)</f>
        <v>784.89271</v>
      </c>
      <c r="D1612" s="24" t="str">
        <f aca="false">VLOOKUP(Tabla2[[#This Row],[Codigo]],Tabla1[[Codigo]:[Tipo]],6,0)</f>
        <v>A</v>
      </c>
      <c r="E1612" s="25" t="n">
        <f aca="false">IFERROR(Tabla2[[#This Row],[Precio de Cliente neto]]/(1+Tabla2[[#This Row],[Variacion]]),"-")</f>
        <v>747.51698</v>
      </c>
      <c r="F1612" s="26" t="n">
        <v>0.0499998408062918</v>
      </c>
    </row>
    <row r="1613" customFormat="false" ht="15" hidden="false" customHeight="false" outlineLevel="0" collapsed="false">
      <c r="A1613" s="17" t="n">
        <v>89161</v>
      </c>
      <c r="B1613" s="17" t="s">
        <v>8444</v>
      </c>
      <c r="C1613" s="23" t="n">
        <f aca="false">VLOOKUP(Tabla2[[#This Row],[Codigo]],Tabla1[[Codigo]:[Mejor Precio Neto]],4,0)</f>
        <v>1510.02243</v>
      </c>
      <c r="D1613" s="24" t="str">
        <f aca="false">VLOOKUP(Tabla2[[#This Row],[Codigo]],Tabla1[[Codigo]:[Tipo]],6,0)</f>
        <v>A</v>
      </c>
      <c r="E1613" s="25" t="n">
        <f aca="false">IFERROR(Tabla2[[#This Row],[Precio de Cliente neto]]/(1+Tabla2[[#This Row],[Variacion]]),"-")</f>
        <v>1438.11682</v>
      </c>
      <c r="F1613" s="26" t="n">
        <v>0.0499998393732715</v>
      </c>
    </row>
    <row r="1614" customFormat="false" ht="15" hidden="false" customHeight="false" outlineLevel="0" collapsed="false">
      <c r="A1614" s="17" t="n">
        <v>3726</v>
      </c>
      <c r="B1614" s="17" t="s">
        <v>1319</v>
      </c>
      <c r="C1614" s="23" t="n">
        <f aca="false">VLOOKUP(Tabla2[[#This Row],[Codigo]],Tabla1[[Codigo]:[Mejor Precio Neto]],4,0)</f>
        <v>685.23084</v>
      </c>
      <c r="D1614" s="24" t="str">
        <f aca="false">VLOOKUP(Tabla2[[#This Row],[Codigo]],Tabla1[[Codigo]:[Tipo]],6,0)</f>
        <v>A</v>
      </c>
      <c r="E1614" s="25" t="n">
        <f aca="false">IFERROR(Tabla2[[#This Row],[Precio de Cliente neto]]/(1+Tabla2[[#This Row],[Variacion]]),"-")</f>
        <v>652.6009</v>
      </c>
      <c r="F1614" s="26" t="n">
        <v>0.0499998391053398</v>
      </c>
    </row>
    <row r="1615" customFormat="false" ht="15" hidden="false" customHeight="false" outlineLevel="0" collapsed="false">
      <c r="A1615" s="17" t="n">
        <v>3601</v>
      </c>
      <c r="B1615" s="17" t="s">
        <v>1263</v>
      </c>
      <c r="C1615" s="23" t="n">
        <f aca="false">VLOOKUP(Tabla2[[#This Row],[Codigo]],Tabla1[[Codigo]:[Mejor Precio Neto]],4,0)</f>
        <v>817.36074</v>
      </c>
      <c r="D1615" s="24" t="str">
        <f aca="false">VLOOKUP(Tabla2[[#This Row],[Codigo]],Tabla1[[Codigo]:[Tipo]],6,0)</f>
        <v>A</v>
      </c>
      <c r="E1615" s="25" t="n">
        <f aca="false">IFERROR(Tabla2[[#This Row],[Precio de Cliente neto]]/(1+Tabla2[[#This Row],[Variacion]]),"-")</f>
        <v>778.43892</v>
      </c>
      <c r="F1615" s="26" t="n">
        <v>0.0499998381375897</v>
      </c>
    </row>
    <row r="1616" customFormat="false" ht="15" hidden="false" customHeight="false" outlineLevel="0" collapsed="false">
      <c r="A1616" s="17" t="n">
        <v>8617</v>
      </c>
      <c r="B1616" s="17" t="s">
        <v>2729</v>
      </c>
      <c r="C1616" s="23" t="n">
        <f aca="false">VLOOKUP(Tabla2[[#This Row],[Codigo]],Tabla1[[Codigo]:[Mejor Precio Neto]],4,0)</f>
        <v>112.99043</v>
      </c>
      <c r="D1616" s="24" t="str">
        <f aca="false">VLOOKUP(Tabla2[[#This Row],[Codigo]],Tabla1[[Codigo]:[Tipo]],6,0)</f>
        <v>A</v>
      </c>
      <c r="E1616" s="25" t="n">
        <f aca="false">IFERROR(Tabla2[[#This Row],[Precio de Cliente neto]]/(1+Tabla2[[#This Row],[Variacion]]),"-")</f>
        <v>107.60995</v>
      </c>
      <c r="F1616" s="26" t="n">
        <v>0.049999837375633</v>
      </c>
    </row>
    <row r="1617" customFormat="false" ht="15" hidden="false" customHeight="false" outlineLevel="0" collapsed="false">
      <c r="A1617" s="17" t="n">
        <v>7132</v>
      </c>
      <c r="B1617" s="17" t="s">
        <v>2078</v>
      </c>
      <c r="C1617" s="23" t="n">
        <f aca="false">VLOOKUP(Tabla2[[#This Row],[Codigo]],Tabla1[[Codigo]:[Mejor Precio Neto]],4,0)</f>
        <v>376.08893</v>
      </c>
      <c r="D1617" s="24" t="str">
        <f aca="false">VLOOKUP(Tabla2[[#This Row],[Codigo]],Tabla1[[Codigo]:[Tipo]],6,0)</f>
        <v>A</v>
      </c>
      <c r="E1617" s="25" t="n">
        <f aca="false">IFERROR(Tabla2[[#This Row],[Precio de Cliente neto]]/(1+Tabla2[[#This Row],[Variacion]]),"-")</f>
        <v>358.17999</v>
      </c>
      <c r="F1617" s="26" t="n">
        <v>0.0499998338824008</v>
      </c>
    </row>
    <row r="1618" customFormat="false" ht="15" hidden="false" customHeight="false" outlineLevel="0" collapsed="false">
      <c r="A1618" s="17" t="n">
        <v>8599</v>
      </c>
      <c r="B1618" s="17" t="s">
        <v>2711</v>
      </c>
      <c r="C1618" s="23" t="n">
        <f aca="false">VLOOKUP(Tabla2[[#This Row],[Codigo]],Tabla1[[Codigo]:[Mejor Precio Neto]],4,0)</f>
        <v>497.84651</v>
      </c>
      <c r="D1618" s="24" t="str">
        <f aca="false">VLOOKUP(Tabla2[[#This Row],[Codigo]],Tabla1[[Codigo]:[Tipo]],6,0)</f>
        <v>A</v>
      </c>
      <c r="E1618" s="25" t="n">
        <f aca="false">IFERROR(Tabla2[[#This Row],[Precio de Cliente neto]]/(1+Tabla2[[#This Row],[Variacion]]),"-")</f>
        <v>474.13961</v>
      </c>
      <c r="F1618" s="26" t="n">
        <v>0.049999830218783</v>
      </c>
    </row>
    <row r="1619" customFormat="false" ht="15" hidden="false" customHeight="false" outlineLevel="0" collapsed="false">
      <c r="A1619" s="17" t="n">
        <v>88746</v>
      </c>
      <c r="B1619" s="17" t="s">
        <v>8185</v>
      </c>
      <c r="C1619" s="23" t="n">
        <f aca="false">VLOOKUP(Tabla2[[#This Row],[Codigo]],Tabla1[[Codigo]:[Mejor Precio Neto]],4,0)</f>
        <v>129.66765</v>
      </c>
      <c r="D1619" s="24" t="str">
        <f aca="false">VLOOKUP(Tabla2[[#This Row],[Codigo]],Tabla1[[Codigo]:[Tipo]],6,0)</f>
        <v>A</v>
      </c>
      <c r="E1619" s="25" t="n">
        <f aca="false">IFERROR(Tabla2[[#This Row],[Precio de Cliente neto]]/(1+Tabla2[[#This Row],[Variacion]]),"-")</f>
        <v>123.49302</v>
      </c>
      <c r="F1619" s="26" t="n">
        <v>0.0499998299499032</v>
      </c>
    </row>
    <row r="1620" customFormat="false" ht="15" hidden="false" customHeight="false" outlineLevel="0" collapsed="false">
      <c r="A1620" s="17" t="n">
        <v>8519</v>
      </c>
      <c r="B1620" s="17" t="s">
        <v>2631</v>
      </c>
      <c r="C1620" s="23" t="n">
        <f aca="false">VLOOKUP(Tabla2[[#This Row],[Codigo]],Tabla1[[Codigo]:[Mejor Precio Neto]],4,0)</f>
        <v>316.3083</v>
      </c>
      <c r="D1620" s="24" t="str">
        <f aca="false">VLOOKUP(Tabla2[[#This Row],[Codigo]],Tabla1[[Codigo]:[Tipo]],6,0)</f>
        <v>A</v>
      </c>
      <c r="E1620" s="25" t="n">
        <f aca="false">IFERROR(Tabla2[[#This Row],[Precio de Cliente neto]]/(1+Tabla2[[#This Row],[Variacion]]),"-")</f>
        <v>301.24605</v>
      </c>
      <c r="F1620" s="26" t="n">
        <v>0.0499998257238561</v>
      </c>
    </row>
    <row r="1621" customFormat="false" ht="15" hidden="false" customHeight="false" outlineLevel="0" collapsed="false">
      <c r="A1621" s="17" t="n">
        <v>89052</v>
      </c>
      <c r="B1621" s="17" t="s">
        <v>8353</v>
      </c>
      <c r="C1621" s="23" t="n">
        <f aca="false">VLOOKUP(Tabla2[[#This Row],[Codigo]],Tabla1[[Codigo]:[Mejor Precio Neto]],4,0)</f>
        <v>754.73587</v>
      </c>
      <c r="D1621" s="24" t="str">
        <f aca="false">VLOOKUP(Tabla2[[#This Row],[Codigo]],Tabla1[[Codigo]:[Tipo]],6,0)</f>
        <v>A</v>
      </c>
      <c r="E1621" s="25" t="n">
        <f aca="false">IFERROR(Tabla2[[#This Row],[Precio de Cliente neto]]/(1+Tabla2[[#This Row],[Variacion]]),"-")</f>
        <v>718.79619</v>
      </c>
      <c r="F1621" s="26" t="n">
        <v>0.049999819837665</v>
      </c>
    </row>
    <row r="1622" customFormat="false" ht="15" hidden="false" customHeight="false" outlineLevel="0" collapsed="false">
      <c r="A1622" s="17" t="n">
        <v>3532</v>
      </c>
      <c r="B1622" s="17" t="s">
        <v>1231</v>
      </c>
      <c r="C1622" s="23" t="n">
        <f aca="false">VLOOKUP(Tabla2[[#This Row],[Codigo]],Tabla1[[Codigo]:[Mejor Precio Neto]],4,0)</f>
        <v>505.37893</v>
      </c>
      <c r="D1622" s="24" t="str">
        <f aca="false">VLOOKUP(Tabla2[[#This Row],[Codigo]],Tabla1[[Codigo]:[Tipo]],6,0)</f>
        <v>A</v>
      </c>
      <c r="E1622" s="25" t="n">
        <f aca="false">IFERROR(Tabla2[[#This Row],[Precio de Cliente neto]]/(1+Tabla2[[#This Row],[Variacion]]),"-")</f>
        <v>481.31335</v>
      </c>
      <c r="F1622" s="26" t="n">
        <v>0.0499998182057491</v>
      </c>
    </row>
    <row r="1623" customFormat="false" ht="15" hidden="false" customHeight="false" outlineLevel="0" collapsed="false">
      <c r="A1623" s="17" t="n">
        <v>7125</v>
      </c>
      <c r="B1623" s="17" t="s">
        <v>2071</v>
      </c>
      <c r="C1623" s="23" t="n">
        <f aca="false">VLOOKUP(Tabla2[[#This Row],[Codigo]],Tabla1[[Codigo]:[Mejor Precio Neto]],4,0)</f>
        <v>672.3157</v>
      </c>
      <c r="D1623" s="24" t="str">
        <f aca="false">VLOOKUP(Tabla2[[#This Row],[Codigo]],Tabla1[[Codigo]:[Tipo]],6,0)</f>
        <v>A</v>
      </c>
      <c r="E1623" s="25" t="n">
        <f aca="false">IFERROR(Tabla2[[#This Row],[Precio de Cliente neto]]/(1+Tabla2[[#This Row],[Variacion]]),"-")</f>
        <v>640.30078</v>
      </c>
      <c r="F1623" s="26" t="n">
        <v>0.0499998141498437</v>
      </c>
    </row>
    <row r="1624" customFormat="false" ht="15" hidden="false" customHeight="false" outlineLevel="0" collapsed="false">
      <c r="A1624" s="17" t="n">
        <v>7130</v>
      </c>
      <c r="B1624" s="17" t="s">
        <v>2076</v>
      </c>
      <c r="C1624" s="23" t="n">
        <f aca="false">VLOOKUP(Tabla2[[#This Row],[Codigo]],Tabla1[[Codigo]:[Mejor Precio Neto]],4,0)</f>
        <v>672.3157</v>
      </c>
      <c r="D1624" s="24" t="str">
        <f aca="false">VLOOKUP(Tabla2[[#This Row],[Codigo]],Tabla1[[Codigo]:[Tipo]],6,0)</f>
        <v>A</v>
      </c>
      <c r="E1624" s="25" t="n">
        <f aca="false">IFERROR(Tabla2[[#This Row],[Precio de Cliente neto]]/(1+Tabla2[[#This Row],[Variacion]]),"-")</f>
        <v>640.30078</v>
      </c>
      <c r="F1624" s="26" t="n">
        <v>0.0499998141498437</v>
      </c>
    </row>
    <row r="1625" customFormat="false" ht="15" hidden="false" customHeight="false" outlineLevel="0" collapsed="false">
      <c r="A1625" s="17" t="n">
        <v>7496</v>
      </c>
      <c r="B1625" s="17" t="s">
        <v>2147</v>
      </c>
      <c r="C1625" s="23" t="n">
        <f aca="false">VLOOKUP(Tabla2[[#This Row],[Codigo]],Tabla1[[Codigo]:[Mejor Precio Neto]],4,0)</f>
        <v>39.51962</v>
      </c>
      <c r="D1625" s="24" t="str">
        <f aca="false">VLOOKUP(Tabla2[[#This Row],[Codigo]],Tabla1[[Codigo]:[Tipo]],6,0)</f>
        <v>A</v>
      </c>
      <c r="E1625" s="25" t="n">
        <f aca="false">IFERROR(Tabla2[[#This Row],[Precio de Cliente neto]]/(1+Tabla2[[#This Row],[Variacion]]),"-")</f>
        <v>37.63774</v>
      </c>
      <c r="F1625" s="26" t="n">
        <v>0.0499998140164633</v>
      </c>
    </row>
    <row r="1626" customFormat="false" ht="15" hidden="false" customHeight="false" outlineLevel="0" collapsed="false">
      <c r="A1626" s="17" t="n">
        <v>9082</v>
      </c>
      <c r="B1626" s="17" t="s">
        <v>3042</v>
      </c>
      <c r="C1626" s="23" t="n">
        <f aca="false">VLOOKUP(Tabla2[[#This Row],[Codigo]],Tabla1[[Codigo]:[Mejor Precio Neto]],4,0)</f>
        <v>705.32469</v>
      </c>
      <c r="D1626" s="24" t="str">
        <f aca="false">VLOOKUP(Tabla2[[#This Row],[Codigo]],Tabla1[[Codigo]:[Tipo]],6,0)</f>
        <v>A</v>
      </c>
      <c r="E1626" s="25" t="n">
        <f aca="false">IFERROR(Tabla2[[#This Row],[Precio de Cliente neto]]/(1+Tabla2[[#This Row],[Variacion]]),"-")</f>
        <v>671.73792</v>
      </c>
      <c r="F1626" s="26" t="n">
        <v>0.0499998124268466</v>
      </c>
    </row>
    <row r="1627" customFormat="false" ht="15" hidden="false" customHeight="false" outlineLevel="0" collapsed="false">
      <c r="A1627" s="17" t="n">
        <v>89098</v>
      </c>
      <c r="B1627" s="17" t="s">
        <v>8399</v>
      </c>
      <c r="C1627" s="23" t="n">
        <f aca="false">VLOOKUP(Tabla2[[#This Row],[Codigo]],Tabla1[[Codigo]:[Mejor Precio Neto]],4,0)</f>
        <v>306.70633</v>
      </c>
      <c r="D1627" s="24" t="str">
        <f aca="false">VLOOKUP(Tabla2[[#This Row],[Codigo]],Tabla1[[Codigo]:[Tipo]],6,0)</f>
        <v>A</v>
      </c>
      <c r="E1627" s="25" t="n">
        <f aca="false">IFERROR(Tabla2[[#This Row],[Precio de Cliente neto]]/(1+Tabla2[[#This Row],[Variacion]]),"-")</f>
        <v>292.10132</v>
      </c>
      <c r="F1627" s="26" t="n">
        <v>0.0499998082857003</v>
      </c>
    </row>
    <row r="1628" customFormat="false" ht="15" hidden="false" customHeight="false" outlineLevel="0" collapsed="false">
      <c r="A1628" s="17" t="n">
        <v>89099</v>
      </c>
      <c r="B1628" s="17" t="s">
        <v>8400</v>
      </c>
      <c r="C1628" s="23" t="n">
        <f aca="false">VLOOKUP(Tabla2[[#This Row],[Codigo]],Tabla1[[Codigo]:[Mejor Precio Neto]],4,0)</f>
        <v>306.70633</v>
      </c>
      <c r="D1628" s="24" t="str">
        <f aca="false">VLOOKUP(Tabla2[[#This Row],[Codigo]],Tabla1[[Codigo]:[Tipo]],6,0)</f>
        <v>A</v>
      </c>
      <c r="E1628" s="25" t="n">
        <f aca="false">IFERROR(Tabla2[[#This Row],[Precio de Cliente neto]]/(1+Tabla2[[#This Row],[Variacion]]),"-")</f>
        <v>292.10132</v>
      </c>
      <c r="F1628" s="26" t="n">
        <v>0.0499998082857003</v>
      </c>
    </row>
    <row r="1629" customFormat="false" ht="15" hidden="false" customHeight="false" outlineLevel="0" collapsed="false">
      <c r="A1629" s="17" t="n">
        <v>89100</v>
      </c>
      <c r="B1629" s="17" t="s">
        <v>8401</v>
      </c>
      <c r="C1629" s="23" t="n">
        <f aca="false">VLOOKUP(Tabla2[[#This Row],[Codigo]],Tabla1[[Codigo]:[Mejor Precio Neto]],4,0)</f>
        <v>306.70633</v>
      </c>
      <c r="D1629" s="24" t="str">
        <f aca="false">VLOOKUP(Tabla2[[#This Row],[Codigo]],Tabla1[[Codigo]:[Tipo]],6,0)</f>
        <v>A</v>
      </c>
      <c r="E1629" s="25" t="n">
        <f aca="false">IFERROR(Tabla2[[#This Row],[Precio de Cliente neto]]/(1+Tabla2[[#This Row],[Variacion]]),"-")</f>
        <v>292.10132</v>
      </c>
      <c r="F1629" s="26" t="n">
        <v>0.0499998082857003</v>
      </c>
    </row>
    <row r="1630" customFormat="false" ht="15" hidden="false" customHeight="false" outlineLevel="0" collapsed="false">
      <c r="A1630" s="17" t="n">
        <v>89101</v>
      </c>
      <c r="B1630" s="17" t="s">
        <v>8402</v>
      </c>
      <c r="C1630" s="23" t="n">
        <f aca="false">VLOOKUP(Tabla2[[#This Row],[Codigo]],Tabla1[[Codigo]:[Mejor Precio Neto]],4,0)</f>
        <v>306.70633</v>
      </c>
      <c r="D1630" s="24" t="str">
        <f aca="false">VLOOKUP(Tabla2[[#This Row],[Codigo]],Tabla1[[Codigo]:[Tipo]],6,0)</f>
        <v>A</v>
      </c>
      <c r="E1630" s="25" t="n">
        <f aca="false">IFERROR(Tabla2[[#This Row],[Precio de Cliente neto]]/(1+Tabla2[[#This Row],[Variacion]]),"-")</f>
        <v>292.10132</v>
      </c>
      <c r="F1630" s="26" t="n">
        <v>0.0499998082857003</v>
      </c>
    </row>
    <row r="1631" customFormat="false" ht="15" hidden="false" customHeight="false" outlineLevel="0" collapsed="false">
      <c r="A1631" s="17" t="n">
        <v>89102</v>
      </c>
      <c r="B1631" s="17" t="s">
        <v>8403</v>
      </c>
      <c r="C1631" s="23" t="n">
        <f aca="false">VLOOKUP(Tabla2[[#This Row],[Codigo]],Tabla1[[Codigo]:[Mejor Precio Neto]],4,0)</f>
        <v>306.70633</v>
      </c>
      <c r="D1631" s="24" t="str">
        <f aca="false">VLOOKUP(Tabla2[[#This Row],[Codigo]],Tabla1[[Codigo]:[Tipo]],6,0)</f>
        <v>A</v>
      </c>
      <c r="E1631" s="25" t="n">
        <f aca="false">IFERROR(Tabla2[[#This Row],[Precio de Cliente neto]]/(1+Tabla2[[#This Row],[Variacion]]),"-")</f>
        <v>292.10132</v>
      </c>
      <c r="F1631" s="26" t="n">
        <v>0.0499998082857003</v>
      </c>
    </row>
    <row r="1632" customFormat="false" ht="15" hidden="false" customHeight="false" outlineLevel="0" collapsed="false">
      <c r="A1632" s="17" t="n">
        <v>9055</v>
      </c>
      <c r="B1632" s="17" t="s">
        <v>3030</v>
      </c>
      <c r="C1632" s="23" t="n">
        <f aca="false">VLOOKUP(Tabla2[[#This Row],[Codigo]],Tabla1[[Codigo]:[Mejor Precio Neto]],4,0)</f>
        <v>114.26352</v>
      </c>
      <c r="D1632" s="24" t="str">
        <f aca="false">VLOOKUP(Tabla2[[#This Row],[Codigo]],Tabla1[[Codigo]:[Tipo]],6,0)</f>
        <v>A</v>
      </c>
      <c r="E1632" s="25" t="n">
        <f aca="false">IFERROR(Tabla2[[#This Row],[Precio de Cliente neto]]/(1+Tabla2[[#This Row],[Variacion]]),"-")</f>
        <v>108.82242</v>
      </c>
      <c r="F1632" s="26" t="n">
        <v>0.0499998070250598</v>
      </c>
    </row>
    <row r="1633" customFormat="false" ht="15" hidden="false" customHeight="false" outlineLevel="0" collapsed="false">
      <c r="A1633" s="17" t="n">
        <v>89167</v>
      </c>
      <c r="B1633" s="17" t="s">
        <v>8450</v>
      </c>
      <c r="C1633" s="23" t="n">
        <f aca="false">VLOOKUP(Tabla2[[#This Row],[Codigo]],Tabla1[[Codigo]:[Mejor Precio Neto]],4,0)</f>
        <v>943.54071</v>
      </c>
      <c r="D1633" s="24" t="str">
        <f aca="false">VLOOKUP(Tabla2[[#This Row],[Codigo]],Tabla1[[Codigo]:[Tipo]],6,0)</f>
        <v>A</v>
      </c>
      <c r="E1633" s="25" t="n">
        <f aca="false">IFERROR(Tabla2[[#This Row],[Precio de Cliente neto]]/(1+Tabla2[[#This Row],[Variacion]]),"-")</f>
        <v>898.61037</v>
      </c>
      <c r="F1633" s="26" t="n">
        <v>0.0499998013599596</v>
      </c>
    </row>
    <row r="1634" customFormat="false" ht="15" hidden="false" customHeight="false" outlineLevel="0" collapsed="false">
      <c r="A1634" s="17" t="n">
        <v>89046</v>
      </c>
      <c r="B1634" s="17" t="s">
        <v>8347</v>
      </c>
      <c r="C1634" s="23" t="n">
        <f aca="false">VLOOKUP(Tabla2[[#This Row],[Codigo]],Tabla1[[Codigo]:[Mejor Precio Neto]],4,0)</f>
        <v>161.84469</v>
      </c>
      <c r="D1634" s="24" t="str">
        <f aca="false">VLOOKUP(Tabla2[[#This Row],[Codigo]],Tabla1[[Codigo]:[Tipo]],6,0)</f>
        <v>A</v>
      </c>
      <c r="E1634" s="25" t="n">
        <f aca="false">IFERROR(Tabla2[[#This Row],[Precio de Cliente neto]]/(1+Tabla2[[#This Row],[Variacion]]),"-")</f>
        <v>154.13783</v>
      </c>
      <c r="F1634" s="26" t="n">
        <v>0.0499997956374501</v>
      </c>
    </row>
    <row r="1635" customFormat="false" ht="15" hidden="false" customHeight="false" outlineLevel="0" collapsed="false">
      <c r="A1635" s="17" t="n">
        <v>88613</v>
      </c>
      <c r="B1635" s="17" t="s">
        <v>8169</v>
      </c>
      <c r="C1635" s="23" t="n">
        <f aca="false">VLOOKUP(Tabla2[[#This Row],[Codigo]],Tabla1[[Codigo]:[Mejor Precio Neto]],4,0)</f>
        <v>479.45709</v>
      </c>
      <c r="D1635" s="24" t="str">
        <f aca="false">VLOOKUP(Tabla2[[#This Row],[Codigo]],Tabla1[[Codigo]:[Tipo]],6,0)</f>
        <v>A</v>
      </c>
      <c r="E1635" s="25" t="n">
        <f aca="false">IFERROR(Tabla2[[#This Row],[Precio de Cliente neto]]/(1+Tabla2[[#This Row],[Variacion]]),"-")</f>
        <v>456.62589</v>
      </c>
      <c r="F1635" s="26" t="n">
        <v>0.0499997930472143</v>
      </c>
    </row>
    <row r="1636" customFormat="false" ht="15" hidden="false" customHeight="false" outlineLevel="0" collapsed="false">
      <c r="A1636" s="17" t="n">
        <v>89016</v>
      </c>
      <c r="B1636" s="17" t="s">
        <v>8317</v>
      </c>
      <c r="C1636" s="23" t="n">
        <f aca="false">VLOOKUP(Tabla2[[#This Row],[Codigo]],Tabla1[[Codigo]:[Mejor Precio Neto]],4,0)</f>
        <v>519.12819</v>
      </c>
      <c r="D1636" s="24" t="str">
        <f aca="false">VLOOKUP(Tabla2[[#This Row],[Codigo]],Tabla1[[Codigo]:[Tipo]],6,0)</f>
        <v>A</v>
      </c>
      <c r="E1636" s="25" t="n">
        <f aca="false">IFERROR(Tabla2[[#This Row],[Precio de Cliente neto]]/(1+Tabla2[[#This Row],[Variacion]]),"-")</f>
        <v>494.4079</v>
      </c>
      <c r="F1636" s="26" t="n">
        <v>0.0499997876247529</v>
      </c>
    </row>
    <row r="1637" customFormat="false" ht="15" hidden="false" customHeight="false" outlineLevel="0" collapsed="false">
      <c r="A1637" s="17" t="n">
        <v>9139</v>
      </c>
      <c r="B1637" s="17" t="s">
        <v>3089</v>
      </c>
      <c r="C1637" s="23" t="n">
        <f aca="false">VLOOKUP(Tabla2[[#This Row],[Codigo]],Tabla1[[Codigo]:[Mejor Precio Neto]],4,0)</f>
        <v>409.01889</v>
      </c>
      <c r="D1637" s="24" t="str">
        <f aca="false">VLOOKUP(Tabla2[[#This Row],[Codigo]],Tabla1[[Codigo]:[Tipo]],6,0)</f>
        <v>A</v>
      </c>
      <c r="E1637" s="25" t="n">
        <f aca="false">IFERROR(Tabla2[[#This Row],[Precio de Cliente neto]]/(1+Tabla2[[#This Row],[Variacion]]),"-")</f>
        <v>389.54188</v>
      </c>
      <c r="F1637" s="26" t="n">
        <v>0.0499997843620819</v>
      </c>
    </row>
    <row r="1638" customFormat="false" ht="15" hidden="false" customHeight="false" outlineLevel="0" collapsed="false">
      <c r="A1638" s="17" t="n">
        <v>89039</v>
      </c>
      <c r="B1638" s="17" t="s">
        <v>8340</v>
      </c>
      <c r="C1638" s="23" t="n">
        <f aca="false">VLOOKUP(Tabla2[[#This Row],[Codigo]],Tabla1[[Codigo]:[Mejor Precio Neto]],4,0)</f>
        <v>542.39696</v>
      </c>
      <c r="D1638" s="24" t="str">
        <f aca="false">VLOOKUP(Tabla2[[#This Row],[Codigo]],Tabla1[[Codigo]:[Tipo]],6,0)</f>
        <v>A</v>
      </c>
      <c r="E1638" s="25" t="n">
        <f aca="false">IFERROR(Tabla2[[#This Row],[Precio de Cliente neto]]/(1+Tabla2[[#This Row],[Variacion]]),"-")</f>
        <v>516.56864</v>
      </c>
      <c r="F1638" s="26" t="n">
        <v>0.0499997831846704</v>
      </c>
    </row>
    <row r="1639" customFormat="false" ht="15" hidden="false" customHeight="false" outlineLevel="0" collapsed="false">
      <c r="A1639" s="17" t="n">
        <v>88957</v>
      </c>
      <c r="B1639" s="17" t="s">
        <v>8258</v>
      </c>
      <c r="C1639" s="23" t="n">
        <f aca="false">VLOOKUP(Tabla2[[#This Row],[Codigo]],Tabla1[[Codigo]:[Mejor Precio Neto]],4,0)</f>
        <v>152.10447</v>
      </c>
      <c r="D1639" s="24" t="str">
        <f aca="false">VLOOKUP(Tabla2[[#This Row],[Codigo]],Tabla1[[Codigo]:[Tipo]],6,0)</f>
        <v>A</v>
      </c>
      <c r="E1639" s="25" t="n">
        <f aca="false">IFERROR(Tabla2[[#This Row],[Precio de Cliente neto]]/(1+Tabla2[[#This Row],[Variacion]]),"-")</f>
        <v>144.86143</v>
      </c>
      <c r="F1639" s="26" t="n">
        <v>0.0499997825508143</v>
      </c>
    </row>
    <row r="1640" customFormat="false" ht="15" hidden="false" customHeight="false" outlineLevel="0" collapsed="false">
      <c r="A1640" s="17" t="n">
        <v>89022</v>
      </c>
      <c r="B1640" s="17" t="s">
        <v>8323</v>
      </c>
      <c r="C1640" s="23" t="n">
        <f aca="false">VLOOKUP(Tabla2[[#This Row],[Codigo]],Tabla1[[Codigo]:[Mejor Precio Neto]],4,0)</f>
        <v>317.82121</v>
      </c>
      <c r="D1640" s="24" t="str">
        <f aca="false">VLOOKUP(Tabla2[[#This Row],[Codigo]],Tabla1[[Codigo]:[Tipo]],6,0)</f>
        <v>A</v>
      </c>
      <c r="E1640" s="25" t="n">
        <f aca="false">IFERROR(Tabla2[[#This Row],[Precio de Cliente neto]]/(1+Tabla2[[#This Row],[Variacion]]),"-")</f>
        <v>302.68693</v>
      </c>
      <c r="F1640" s="26" t="n">
        <v>0.0499997803010523</v>
      </c>
    </row>
    <row r="1641" customFormat="false" ht="15" hidden="false" customHeight="false" outlineLevel="0" collapsed="false">
      <c r="A1641" s="17" t="n">
        <v>3721</v>
      </c>
      <c r="B1641" s="17" t="s">
        <v>1314</v>
      </c>
      <c r="C1641" s="23" t="n">
        <f aca="false">VLOOKUP(Tabla2[[#This Row],[Codigo]],Tabla1[[Codigo]:[Mejor Precio Neto]],4,0)</f>
        <v>565.81126</v>
      </c>
      <c r="D1641" s="24" t="str">
        <f aca="false">VLOOKUP(Tabla2[[#This Row],[Codigo]],Tabla1[[Codigo]:[Tipo]],6,0)</f>
        <v>A</v>
      </c>
      <c r="E1641" s="25" t="n">
        <f aca="false">IFERROR(Tabla2[[#This Row],[Precio de Cliente neto]]/(1+Tabla2[[#This Row],[Variacion]]),"-")</f>
        <v>538.86798</v>
      </c>
      <c r="F1641" s="26" t="n">
        <v>0.0499997791666893</v>
      </c>
    </row>
    <row r="1642" customFormat="false" ht="15" hidden="false" customHeight="false" outlineLevel="0" collapsed="false">
      <c r="A1642" s="17" t="n">
        <v>6504</v>
      </c>
      <c r="B1642" s="17" t="s">
        <v>1859</v>
      </c>
      <c r="C1642" s="23" t="n">
        <f aca="false">VLOOKUP(Tabla2[[#This Row],[Codigo]],Tabla1[[Codigo]:[Mejor Precio Neto]],4,0)</f>
        <v>99.55323</v>
      </c>
      <c r="D1642" s="24" t="str">
        <f aca="false">VLOOKUP(Tabla2[[#This Row],[Codigo]],Tabla1[[Codigo]:[Tipo]],6,0)</f>
        <v>A</v>
      </c>
      <c r="E1642" s="25" t="n">
        <f aca="false">IFERROR(Tabla2[[#This Row],[Precio de Cliente neto]]/(1+Tabla2[[#This Row],[Variacion]]),"-")</f>
        <v>94.81262</v>
      </c>
      <c r="F1642" s="26" t="n">
        <v>0.049999778510498</v>
      </c>
    </row>
    <row r="1643" customFormat="false" ht="15" hidden="false" customHeight="false" outlineLevel="0" collapsed="false">
      <c r="A1643" s="17" t="n">
        <v>88623</v>
      </c>
      <c r="B1643" s="17" t="s">
        <v>8172</v>
      </c>
      <c r="C1643" s="23" t="n">
        <f aca="false">VLOOKUP(Tabla2[[#This Row],[Codigo]],Tabla1[[Codigo]:[Mejor Precio Neto]],4,0)</f>
        <v>377.55494</v>
      </c>
      <c r="D1643" s="24" t="str">
        <f aca="false">VLOOKUP(Tabla2[[#This Row],[Codigo]],Tabla1[[Codigo]:[Tipo]],6,0)</f>
        <v>A</v>
      </c>
      <c r="E1643" s="25" t="n">
        <f aca="false">IFERROR(Tabla2[[#This Row],[Precio de Cliente neto]]/(1+Tabla2[[#This Row],[Variacion]]),"-")</f>
        <v>359.57621</v>
      </c>
      <c r="F1643" s="26" t="n">
        <v>0.0499997761253448</v>
      </c>
    </row>
    <row r="1644" customFormat="false" ht="15" hidden="false" customHeight="false" outlineLevel="0" collapsed="false">
      <c r="A1644" s="17" t="n">
        <v>88995</v>
      </c>
      <c r="B1644" s="17" t="s">
        <v>8296</v>
      </c>
      <c r="C1644" s="23" t="n">
        <f aca="false">VLOOKUP(Tabla2[[#This Row],[Codigo]],Tabla1[[Codigo]:[Mejor Precio Neto]],4,0)</f>
        <v>377.55494</v>
      </c>
      <c r="D1644" s="24" t="str">
        <f aca="false">VLOOKUP(Tabla2[[#This Row],[Codigo]],Tabla1[[Codigo]:[Tipo]],6,0)</f>
        <v>A</v>
      </c>
      <c r="E1644" s="25" t="n">
        <f aca="false">IFERROR(Tabla2[[#This Row],[Precio de Cliente neto]]/(1+Tabla2[[#This Row],[Variacion]]),"-")</f>
        <v>359.57621</v>
      </c>
      <c r="F1644" s="26" t="n">
        <v>0.0499997761253448</v>
      </c>
    </row>
    <row r="1645" customFormat="false" ht="15" hidden="false" customHeight="false" outlineLevel="0" collapsed="false">
      <c r="A1645" s="17" t="n">
        <v>88541</v>
      </c>
      <c r="B1645" s="17" t="s">
        <v>8152</v>
      </c>
      <c r="C1645" s="23" t="n">
        <f aca="false">VLOOKUP(Tabla2[[#This Row],[Codigo]],Tabla1[[Codigo]:[Mejor Precio Neto]],4,0)</f>
        <v>114.34885</v>
      </c>
      <c r="D1645" s="24" t="str">
        <f aca="false">VLOOKUP(Tabla2[[#This Row],[Codigo]],Tabla1[[Codigo]:[Tipo]],6,0)</f>
        <v>A</v>
      </c>
      <c r="E1645" s="25" t="n">
        <f aca="false">IFERROR(Tabla2[[#This Row],[Precio de Cliente neto]]/(1+Tabla2[[#This Row],[Variacion]]),"-")</f>
        <v>108.90369</v>
      </c>
      <c r="F1645" s="26" t="n">
        <v>0.0499997750305798</v>
      </c>
    </row>
    <row r="1646" customFormat="false" ht="15" hidden="false" customHeight="false" outlineLevel="0" collapsed="false">
      <c r="A1646" s="17" t="n">
        <v>88553</v>
      </c>
      <c r="B1646" s="17" t="s">
        <v>8157</v>
      </c>
      <c r="C1646" s="23" t="n">
        <f aca="false">VLOOKUP(Tabla2[[#This Row],[Codigo]],Tabla1[[Codigo]:[Mejor Precio Neto]],4,0)</f>
        <v>114.34885</v>
      </c>
      <c r="D1646" s="24" t="str">
        <f aca="false">VLOOKUP(Tabla2[[#This Row],[Codigo]],Tabla1[[Codigo]:[Tipo]],6,0)</f>
        <v>A</v>
      </c>
      <c r="E1646" s="25" t="n">
        <f aca="false">IFERROR(Tabla2[[#This Row],[Precio de Cliente neto]]/(1+Tabla2[[#This Row],[Variacion]]),"-")</f>
        <v>108.90369</v>
      </c>
      <c r="F1646" s="26" t="n">
        <v>0.0499997750305798</v>
      </c>
    </row>
    <row r="1647" customFormat="false" ht="15" hidden="false" customHeight="false" outlineLevel="0" collapsed="false">
      <c r="A1647" s="17" t="n">
        <v>5573</v>
      </c>
      <c r="B1647" s="17" t="s">
        <v>1629</v>
      </c>
      <c r="C1647" s="23" t="n">
        <f aca="false">VLOOKUP(Tabla2[[#This Row],[Codigo]],Tabla1[[Codigo]:[Mejor Precio Neto]],4,0)</f>
        <v>569.54079</v>
      </c>
      <c r="D1647" s="24" t="str">
        <f aca="false">VLOOKUP(Tabla2[[#This Row],[Codigo]],Tabla1[[Codigo]:[Tipo]],6,0)</f>
        <v>A</v>
      </c>
      <c r="E1647" s="25" t="n">
        <f aca="false">IFERROR(Tabla2[[#This Row],[Precio de Cliente neto]]/(1+Tabla2[[#This Row],[Variacion]]),"-")</f>
        <v>542.41992</v>
      </c>
      <c r="F1647" s="26" t="n">
        <v>0.0499997677076463</v>
      </c>
    </row>
    <row r="1648" customFormat="false" ht="15" hidden="false" customHeight="false" outlineLevel="0" collapsed="false">
      <c r="A1648" s="17" t="n">
        <v>8573</v>
      </c>
      <c r="B1648" s="17" t="s">
        <v>2685</v>
      </c>
      <c r="C1648" s="23" t="n">
        <f aca="false">VLOOKUP(Tabla2[[#This Row],[Codigo]],Tabla1[[Codigo]:[Mejor Precio Neto]],4,0)</f>
        <v>154.74319</v>
      </c>
      <c r="D1648" s="24" t="str">
        <f aca="false">VLOOKUP(Tabla2[[#This Row],[Codigo]],Tabla1[[Codigo]:[Tipo]],6,0)</f>
        <v>A</v>
      </c>
      <c r="E1648" s="25" t="n">
        <f aca="false">IFERROR(Tabla2[[#This Row],[Precio de Cliente neto]]/(1+Tabla2[[#This Row],[Variacion]]),"-")</f>
        <v>147.3745</v>
      </c>
      <c r="F1648" s="26" t="n">
        <v>0.0499997625097965</v>
      </c>
    </row>
    <row r="1649" customFormat="false" ht="15" hidden="false" customHeight="false" outlineLevel="0" collapsed="false">
      <c r="A1649" s="17" t="n">
        <v>8632</v>
      </c>
      <c r="B1649" s="17" t="s">
        <v>2743</v>
      </c>
      <c r="C1649" s="23" t="n">
        <f aca="false">VLOOKUP(Tabla2[[#This Row],[Codigo]],Tabla1[[Codigo]:[Mejor Precio Neto]],4,0)</f>
        <v>154.74319</v>
      </c>
      <c r="D1649" s="24" t="str">
        <f aca="false">VLOOKUP(Tabla2[[#This Row],[Codigo]],Tabla1[[Codigo]:[Tipo]],6,0)</f>
        <v>A</v>
      </c>
      <c r="E1649" s="25" t="n">
        <f aca="false">IFERROR(Tabla2[[#This Row],[Precio de Cliente neto]]/(1+Tabla2[[#This Row],[Variacion]]),"-")</f>
        <v>147.3745</v>
      </c>
      <c r="F1649" s="26" t="n">
        <v>0.0499997625097965</v>
      </c>
    </row>
    <row r="1650" customFormat="false" ht="15" hidden="false" customHeight="false" outlineLevel="0" collapsed="false">
      <c r="A1650" s="17" t="n">
        <v>8544</v>
      </c>
      <c r="B1650" s="17" t="s">
        <v>2656</v>
      </c>
      <c r="C1650" s="23" t="n">
        <f aca="false">VLOOKUP(Tabla2[[#This Row],[Codigo]],Tabla1[[Codigo]:[Mejor Precio Neto]],4,0)</f>
        <v>246.12616</v>
      </c>
      <c r="D1650" s="24" t="str">
        <f aca="false">VLOOKUP(Tabla2[[#This Row],[Codigo]],Tabla1[[Codigo]:[Tipo]],6,0)</f>
        <v>A</v>
      </c>
      <c r="E1650" s="25" t="n">
        <f aca="false">IFERROR(Tabla2[[#This Row],[Precio de Cliente neto]]/(1+Tabla2[[#This Row],[Variacion]]),"-")</f>
        <v>234.40592</v>
      </c>
      <c r="F1650" s="26" t="n">
        <v>0.0499997610981839</v>
      </c>
    </row>
    <row r="1651" customFormat="false" ht="15" hidden="false" customHeight="false" outlineLevel="0" collapsed="false">
      <c r="A1651" s="17" t="n">
        <v>88561</v>
      </c>
      <c r="B1651" s="17" t="s">
        <v>8158</v>
      </c>
      <c r="C1651" s="23" t="n">
        <f aca="false">VLOOKUP(Tabla2[[#This Row],[Codigo]],Tabla1[[Codigo]:[Mejor Precio Neto]],4,0)</f>
        <v>353.66156</v>
      </c>
      <c r="D1651" s="24" t="str">
        <f aca="false">VLOOKUP(Tabla2[[#This Row],[Codigo]],Tabla1[[Codigo]:[Tipo]],6,0)</f>
        <v>A</v>
      </c>
      <c r="E1651" s="25" t="n">
        <f aca="false">IFERROR(Tabla2[[#This Row],[Precio de Cliente neto]]/(1+Tabla2[[#This Row],[Variacion]]),"-")</f>
        <v>336.82061</v>
      </c>
      <c r="F1651" s="26" t="n">
        <v>0.0499997610003735</v>
      </c>
    </row>
    <row r="1652" customFormat="false" ht="15" hidden="false" customHeight="false" outlineLevel="0" collapsed="false">
      <c r="A1652" s="17" t="n">
        <v>88935</v>
      </c>
      <c r="B1652" s="17" t="s">
        <v>8236</v>
      </c>
      <c r="C1652" s="23" t="n">
        <f aca="false">VLOOKUP(Tabla2[[#This Row],[Codigo]],Tabla1[[Codigo]:[Mejor Precio Neto]],4,0)</f>
        <v>353.66156</v>
      </c>
      <c r="D1652" s="24" t="str">
        <f aca="false">VLOOKUP(Tabla2[[#This Row],[Codigo]],Tabla1[[Codigo]:[Tipo]],6,0)</f>
        <v>A</v>
      </c>
      <c r="E1652" s="25" t="n">
        <f aca="false">IFERROR(Tabla2[[#This Row],[Precio de Cliente neto]]/(1+Tabla2[[#This Row],[Variacion]]),"-")</f>
        <v>336.82061</v>
      </c>
      <c r="F1652" s="26" t="n">
        <v>0.0499997610003735</v>
      </c>
    </row>
    <row r="1653" customFormat="false" ht="15" hidden="false" customHeight="false" outlineLevel="0" collapsed="false">
      <c r="A1653" s="17" t="n">
        <v>89048</v>
      </c>
      <c r="B1653" s="17" t="s">
        <v>8349</v>
      </c>
      <c r="C1653" s="23" t="n">
        <f aca="false">VLOOKUP(Tabla2[[#This Row],[Codigo]],Tabla1[[Codigo]:[Mejor Precio Neto]],4,0)</f>
        <v>353.66156</v>
      </c>
      <c r="D1653" s="24" t="str">
        <f aca="false">VLOOKUP(Tabla2[[#This Row],[Codigo]],Tabla1[[Codigo]:[Tipo]],6,0)</f>
        <v>A</v>
      </c>
      <c r="E1653" s="25" t="n">
        <f aca="false">IFERROR(Tabla2[[#This Row],[Precio de Cliente neto]]/(1+Tabla2[[#This Row],[Variacion]]),"-")</f>
        <v>336.82061</v>
      </c>
      <c r="F1653" s="26" t="n">
        <v>0.0499997610003735</v>
      </c>
    </row>
    <row r="1654" customFormat="false" ht="15" hidden="false" customHeight="false" outlineLevel="0" collapsed="false">
      <c r="A1654" s="17" t="n">
        <v>8533</v>
      </c>
      <c r="B1654" s="17" t="s">
        <v>2645</v>
      </c>
      <c r="C1654" s="23" t="n">
        <f aca="false">VLOOKUP(Tabla2[[#This Row],[Codigo]],Tabla1[[Codigo]:[Mejor Precio Neto]],4,0)</f>
        <v>194.79649</v>
      </c>
      <c r="D1654" s="24" t="str">
        <f aca="false">VLOOKUP(Tabla2[[#This Row],[Codigo]],Tabla1[[Codigo]:[Tipo]],6,0)</f>
        <v>A</v>
      </c>
      <c r="E1654" s="25" t="n">
        <f aca="false">IFERROR(Tabla2[[#This Row],[Precio de Cliente neto]]/(1+Tabla2[[#This Row],[Variacion]]),"-")</f>
        <v>185.52051</v>
      </c>
      <c r="F1654" s="26" t="n">
        <v>0.0499997547440982</v>
      </c>
    </row>
    <row r="1655" customFormat="false" ht="15" hidden="false" customHeight="false" outlineLevel="0" collapsed="false">
      <c r="A1655" s="17" t="n">
        <v>3530</v>
      </c>
      <c r="B1655" s="17" t="s">
        <v>1229</v>
      </c>
      <c r="C1655" s="23" t="n">
        <f aca="false">VLOOKUP(Tabla2[[#This Row],[Codigo]],Tabla1[[Codigo]:[Mejor Precio Neto]],4,0)</f>
        <v>907.88362</v>
      </c>
      <c r="D1655" s="24" t="str">
        <f aca="false">VLOOKUP(Tabla2[[#This Row],[Codigo]],Tabla1[[Codigo]:[Tipo]],6,0)</f>
        <v>A</v>
      </c>
      <c r="E1655" s="25" t="n">
        <f aca="false">IFERROR(Tabla2[[#This Row],[Precio de Cliente neto]]/(1+Tabla2[[#This Row],[Variacion]]),"-")</f>
        <v>864.65127</v>
      </c>
      <c r="F1655" s="26" t="n">
        <v>0.0499997530796432</v>
      </c>
    </row>
    <row r="1656" customFormat="false" ht="15" hidden="false" customHeight="false" outlineLevel="0" collapsed="false">
      <c r="A1656" s="17" t="n">
        <v>88944</v>
      </c>
      <c r="B1656" s="17" t="s">
        <v>8245</v>
      </c>
      <c r="C1656" s="23" t="n">
        <f aca="false">VLOOKUP(Tabla2[[#This Row],[Codigo]],Tabla1[[Codigo]:[Mejor Precio Neto]],4,0)</f>
        <v>312.2427</v>
      </c>
      <c r="D1656" s="24" t="str">
        <f aca="false">VLOOKUP(Tabla2[[#This Row],[Codigo]],Tabla1[[Codigo]:[Tipo]],6,0)</f>
        <v>A</v>
      </c>
      <c r="E1656" s="25" t="n">
        <f aca="false">IFERROR(Tabla2[[#This Row],[Precio de Cliente neto]]/(1+Tabla2[[#This Row],[Variacion]]),"-")</f>
        <v>297.37407</v>
      </c>
      <c r="F1656" s="26" t="n">
        <v>0.0499997528365534</v>
      </c>
    </row>
    <row r="1657" customFormat="false" ht="15" hidden="false" customHeight="false" outlineLevel="0" collapsed="false">
      <c r="A1657" s="17" t="n">
        <v>8523</v>
      </c>
      <c r="B1657" s="17" t="s">
        <v>2635</v>
      </c>
      <c r="C1657" s="23" t="n">
        <f aca="false">VLOOKUP(Tabla2[[#This Row],[Codigo]],Tabla1[[Codigo]:[Mejor Precio Neto]],4,0)</f>
        <v>29.36192</v>
      </c>
      <c r="D1657" s="24" t="str">
        <f aca="false">VLOOKUP(Tabla2[[#This Row],[Codigo]],Tabla1[[Codigo]:[Tipo]],6,0)</f>
        <v>A</v>
      </c>
      <c r="E1657" s="25" t="n">
        <f aca="false">IFERROR(Tabla2[[#This Row],[Precio de Cliente neto]]/(1+Tabla2[[#This Row],[Variacion]]),"-")</f>
        <v>27.96374</v>
      </c>
      <c r="F1657" s="26" t="n">
        <v>0.0499997496758302</v>
      </c>
    </row>
    <row r="1658" customFormat="false" ht="15" hidden="false" customHeight="false" outlineLevel="0" collapsed="false">
      <c r="A1658" s="17" t="n">
        <v>88951</v>
      </c>
      <c r="B1658" s="17" t="s">
        <v>8252</v>
      </c>
      <c r="C1658" s="23" t="n">
        <f aca="false">VLOOKUP(Tabla2[[#This Row],[Codigo]],Tabla1[[Codigo]:[Mejor Precio Neto]],4,0)</f>
        <v>228.61405</v>
      </c>
      <c r="D1658" s="24" t="str">
        <f aca="false">VLOOKUP(Tabla2[[#This Row],[Codigo]],Tabla1[[Codigo]:[Tipo]],6,0)</f>
        <v>A</v>
      </c>
      <c r="E1658" s="25" t="n">
        <f aca="false">IFERROR(Tabla2[[#This Row],[Precio de Cliente neto]]/(1+Tabla2[[#This Row],[Variacion]]),"-")</f>
        <v>217.72772</v>
      </c>
      <c r="F1658" s="26" t="n">
        <v>0.0499997427980232</v>
      </c>
    </row>
    <row r="1659" customFormat="false" ht="15" hidden="false" customHeight="false" outlineLevel="0" collapsed="false">
      <c r="A1659" s="17" t="n">
        <v>89086</v>
      </c>
      <c r="B1659" s="17" t="s">
        <v>8387</v>
      </c>
      <c r="C1659" s="23" t="n">
        <f aca="false">VLOOKUP(Tabla2[[#This Row],[Codigo]],Tabla1[[Codigo]:[Mejor Precio Neto]],4,0)</f>
        <v>425.50977</v>
      </c>
      <c r="D1659" s="24" t="str">
        <f aca="false">VLOOKUP(Tabla2[[#This Row],[Codigo]],Tabla1[[Codigo]:[Tipo]],6,0)</f>
        <v>A</v>
      </c>
      <c r="E1659" s="25" t="n">
        <f aca="false">IFERROR(Tabla2[[#This Row],[Precio de Cliente neto]]/(1+Tabla2[[#This Row],[Variacion]]),"-")</f>
        <v>405.2475</v>
      </c>
      <c r="F1659" s="26" t="n">
        <v>0.0499997408990802</v>
      </c>
    </row>
    <row r="1660" customFormat="false" ht="15" hidden="false" customHeight="false" outlineLevel="0" collapsed="false">
      <c r="A1660" s="17" t="n">
        <v>89087</v>
      </c>
      <c r="B1660" s="17" t="s">
        <v>8388</v>
      </c>
      <c r="C1660" s="23" t="n">
        <f aca="false">VLOOKUP(Tabla2[[#This Row],[Codigo]],Tabla1[[Codigo]:[Mejor Precio Neto]],4,0)</f>
        <v>425.50977</v>
      </c>
      <c r="D1660" s="24" t="str">
        <f aca="false">VLOOKUP(Tabla2[[#This Row],[Codigo]],Tabla1[[Codigo]:[Tipo]],6,0)</f>
        <v>A</v>
      </c>
      <c r="E1660" s="25" t="n">
        <f aca="false">IFERROR(Tabla2[[#This Row],[Precio de Cliente neto]]/(1+Tabla2[[#This Row],[Variacion]]),"-")</f>
        <v>405.2475</v>
      </c>
      <c r="F1660" s="26" t="n">
        <v>0.0499997408990802</v>
      </c>
    </row>
    <row r="1661" customFormat="false" ht="15" hidden="false" customHeight="false" outlineLevel="0" collapsed="false">
      <c r="A1661" s="17" t="n">
        <v>89089</v>
      </c>
      <c r="B1661" s="17" t="s">
        <v>8390</v>
      </c>
      <c r="C1661" s="23" t="n">
        <f aca="false">VLOOKUP(Tabla2[[#This Row],[Codigo]],Tabla1[[Codigo]:[Mejor Precio Neto]],4,0)</f>
        <v>425.50977</v>
      </c>
      <c r="D1661" s="24" t="str">
        <f aca="false">VLOOKUP(Tabla2[[#This Row],[Codigo]],Tabla1[[Codigo]:[Tipo]],6,0)</f>
        <v>A</v>
      </c>
      <c r="E1661" s="25" t="n">
        <f aca="false">IFERROR(Tabla2[[#This Row],[Precio de Cliente neto]]/(1+Tabla2[[#This Row],[Variacion]]),"-")</f>
        <v>405.2475</v>
      </c>
      <c r="F1661" s="26" t="n">
        <v>0.0499997408990802</v>
      </c>
    </row>
    <row r="1662" customFormat="false" ht="15" hidden="false" customHeight="false" outlineLevel="0" collapsed="false">
      <c r="A1662" s="17" t="n">
        <v>89090</v>
      </c>
      <c r="B1662" s="17" t="s">
        <v>8391</v>
      </c>
      <c r="C1662" s="23" t="n">
        <f aca="false">VLOOKUP(Tabla2[[#This Row],[Codigo]],Tabla1[[Codigo]:[Mejor Precio Neto]],4,0)</f>
        <v>425.50977</v>
      </c>
      <c r="D1662" s="24" t="str">
        <f aca="false">VLOOKUP(Tabla2[[#This Row],[Codigo]],Tabla1[[Codigo]:[Tipo]],6,0)</f>
        <v>A</v>
      </c>
      <c r="E1662" s="25" t="n">
        <f aca="false">IFERROR(Tabla2[[#This Row],[Precio de Cliente neto]]/(1+Tabla2[[#This Row],[Variacion]]),"-")</f>
        <v>405.2475</v>
      </c>
      <c r="F1662" s="26" t="n">
        <v>0.0499997408990802</v>
      </c>
    </row>
    <row r="1663" customFormat="false" ht="15" hidden="false" customHeight="false" outlineLevel="0" collapsed="false">
      <c r="A1663" s="17" t="n">
        <v>7099</v>
      </c>
      <c r="B1663" s="17" t="s">
        <v>2049</v>
      </c>
      <c r="C1663" s="23" t="n">
        <f aca="false">VLOOKUP(Tabla2[[#This Row],[Codigo]],Tabla1[[Codigo]:[Mejor Precio Neto]],4,0)</f>
        <v>351.2803</v>
      </c>
      <c r="D1663" s="24" t="str">
        <f aca="false">VLOOKUP(Tabla2[[#This Row],[Codigo]],Tabla1[[Codigo]:[Tipo]],6,0)</f>
        <v>A</v>
      </c>
      <c r="E1663" s="25" t="n">
        <f aca="false">IFERROR(Tabla2[[#This Row],[Precio de Cliente neto]]/(1+Tabla2[[#This Row],[Variacion]]),"-")</f>
        <v>334.55275</v>
      </c>
      <c r="F1663" s="26" t="n">
        <v>0.0499997384567905</v>
      </c>
    </row>
    <row r="1664" customFormat="false" ht="15" hidden="false" customHeight="false" outlineLevel="0" collapsed="false">
      <c r="A1664" s="17" t="n">
        <v>3724</v>
      </c>
      <c r="B1664" s="17" t="s">
        <v>1317</v>
      </c>
      <c r="C1664" s="23" t="n">
        <f aca="false">VLOOKUP(Tabla2[[#This Row],[Codigo]],Tabla1[[Codigo]:[Mejor Precio Neto]],4,0)</f>
        <v>588.56742</v>
      </c>
      <c r="D1664" s="24" t="str">
        <f aca="false">VLOOKUP(Tabla2[[#This Row],[Codigo]],Tabla1[[Codigo]:[Tipo]],6,0)</f>
        <v>A</v>
      </c>
      <c r="E1664" s="25" t="n">
        <f aca="false">IFERROR(Tabla2[[#This Row],[Precio de Cliente neto]]/(1+Tabla2[[#This Row],[Variacion]]),"-")</f>
        <v>560.54054</v>
      </c>
      <c r="F1664" s="26" t="n">
        <v>0.0499997377531338</v>
      </c>
    </row>
    <row r="1665" customFormat="false" ht="15" hidden="false" customHeight="false" outlineLevel="0" collapsed="false">
      <c r="A1665" s="17" t="n">
        <v>8578</v>
      </c>
      <c r="B1665" s="17" t="s">
        <v>2690</v>
      </c>
      <c r="C1665" s="23" t="n">
        <f aca="false">VLOOKUP(Tabla2[[#This Row],[Codigo]],Tabla1[[Codigo]:[Mejor Precio Neto]],4,0)</f>
        <v>194.92886</v>
      </c>
      <c r="D1665" s="24" t="str">
        <f aca="false">VLOOKUP(Tabla2[[#This Row],[Codigo]],Tabla1[[Codigo]:[Tipo]],6,0)</f>
        <v>A</v>
      </c>
      <c r="E1665" s="25" t="n">
        <f aca="false">IFERROR(Tabla2[[#This Row],[Precio de Cliente neto]]/(1+Tabla2[[#This Row],[Variacion]]),"-")</f>
        <v>185.64658</v>
      </c>
      <c r="F1665" s="26" t="n">
        <v>0.049999736057621</v>
      </c>
    </row>
    <row r="1666" customFormat="false" ht="15" hidden="false" customHeight="false" outlineLevel="0" collapsed="false">
      <c r="A1666" s="17" t="n">
        <v>8529</v>
      </c>
      <c r="B1666" s="17" t="s">
        <v>2641</v>
      </c>
      <c r="C1666" s="23" t="n">
        <f aca="false">VLOOKUP(Tabla2[[#This Row],[Codigo]],Tabla1[[Codigo]:[Mejor Precio Neto]],4,0)</f>
        <v>27.49796</v>
      </c>
      <c r="D1666" s="24" t="str">
        <f aca="false">VLOOKUP(Tabla2[[#This Row],[Codigo]],Tabla1[[Codigo]:[Tipo]],6,0)</f>
        <v>A</v>
      </c>
      <c r="E1666" s="25" t="n">
        <f aca="false">IFERROR(Tabla2[[#This Row],[Precio de Cliente neto]]/(1+Tabla2[[#This Row],[Variacion]]),"-")</f>
        <v>26.18854</v>
      </c>
      <c r="F1666" s="26" t="n">
        <v>0.0499997327075126</v>
      </c>
    </row>
    <row r="1667" customFormat="false" ht="15" hidden="false" customHeight="false" outlineLevel="0" collapsed="false">
      <c r="A1667" s="17" t="n">
        <v>8590</v>
      </c>
      <c r="B1667" s="17" t="s">
        <v>2702</v>
      </c>
      <c r="C1667" s="23" t="n">
        <f aca="false">VLOOKUP(Tabla2[[#This Row],[Codigo]],Tabla1[[Codigo]:[Mejor Precio Neto]],4,0)</f>
        <v>219.76318</v>
      </c>
      <c r="D1667" s="24" t="str">
        <f aca="false">VLOOKUP(Tabla2[[#This Row],[Codigo]],Tabla1[[Codigo]:[Tipo]],6,0)</f>
        <v>A</v>
      </c>
      <c r="E1667" s="25" t="n">
        <f aca="false">IFERROR(Tabla2[[#This Row],[Precio de Cliente neto]]/(1+Tabla2[[#This Row],[Variacion]]),"-")</f>
        <v>209.29832</v>
      </c>
      <c r="F1667" s="26" t="n">
        <v>0.049999732439324</v>
      </c>
    </row>
    <row r="1668" customFormat="false" ht="15" hidden="false" customHeight="false" outlineLevel="0" collapsed="false">
      <c r="A1668" s="17" t="n">
        <v>78622</v>
      </c>
      <c r="B1668" s="17" t="s">
        <v>7991</v>
      </c>
      <c r="C1668" s="23" t="n">
        <f aca="false">VLOOKUP(Tabla2[[#This Row],[Codigo]],Tabla1[[Codigo]:[Mejor Precio Neto]],4,0)</f>
        <v>217.29211</v>
      </c>
      <c r="D1668" s="24" t="str">
        <f aca="false">VLOOKUP(Tabla2[[#This Row],[Codigo]],Tabla1[[Codigo]:[Tipo]],6,0)</f>
        <v>A</v>
      </c>
      <c r="E1668" s="25" t="n">
        <f aca="false">IFERROR(Tabla2[[#This Row],[Precio de Cliente neto]]/(1+Tabla2[[#This Row],[Variacion]]),"-")</f>
        <v>206.94492</v>
      </c>
      <c r="F1668" s="26" t="n">
        <v>0.049999729396595</v>
      </c>
    </row>
    <row r="1669" customFormat="false" ht="15" hidden="false" customHeight="false" outlineLevel="0" collapsed="false">
      <c r="A1669" s="17" t="n">
        <v>89045</v>
      </c>
      <c r="B1669" s="17" t="s">
        <v>8346</v>
      </c>
      <c r="C1669" s="23" t="n">
        <f aca="false">VLOOKUP(Tabla2[[#This Row],[Codigo]],Tabla1[[Codigo]:[Mejor Precio Neto]],4,0)</f>
        <v>264.16334</v>
      </c>
      <c r="D1669" s="24" t="str">
        <f aca="false">VLOOKUP(Tabla2[[#This Row],[Codigo]],Tabla1[[Codigo]:[Tipo]],6,0)</f>
        <v>A</v>
      </c>
      <c r="E1669" s="25" t="n">
        <f aca="false">IFERROR(Tabla2[[#This Row],[Precio de Cliente neto]]/(1+Tabla2[[#This Row],[Variacion]]),"-")</f>
        <v>251.5842</v>
      </c>
      <c r="F1669" s="26" t="n">
        <v>0.0499997217631314</v>
      </c>
    </row>
    <row r="1670" customFormat="false" ht="15" hidden="false" customHeight="false" outlineLevel="0" collapsed="false">
      <c r="A1670" s="17" t="n">
        <v>3725</v>
      </c>
      <c r="B1670" s="17" t="s">
        <v>1318</v>
      </c>
      <c r="C1670" s="23" t="n">
        <f aca="false">VLOOKUP(Tabla2[[#This Row],[Codigo]],Tabla1[[Codigo]:[Mejor Precio Neto]],4,0)</f>
        <v>646.84613</v>
      </c>
      <c r="D1670" s="24" t="str">
        <f aca="false">VLOOKUP(Tabla2[[#This Row],[Codigo]],Tabla1[[Codigo]:[Tipo]],6,0)</f>
        <v>A</v>
      </c>
      <c r="E1670" s="25" t="n">
        <f aca="false">IFERROR(Tabla2[[#This Row],[Precio de Cliente neto]]/(1+Tabla2[[#This Row],[Variacion]]),"-")</f>
        <v>616.0441</v>
      </c>
      <c r="F1670" s="26" t="n">
        <v>0.0499997159294279</v>
      </c>
    </row>
    <row r="1671" customFormat="false" ht="15" hidden="false" customHeight="false" outlineLevel="0" collapsed="false">
      <c r="A1671" s="17" t="n">
        <v>1075</v>
      </c>
      <c r="B1671" s="17" t="s">
        <v>416</v>
      </c>
      <c r="C1671" s="23" t="n">
        <f aca="false">VLOOKUP(Tabla2[[#This Row],[Codigo]],Tabla1[[Codigo]:[Mejor Precio Neto]],4,0)</f>
        <v>154.13769</v>
      </c>
      <c r="D1671" s="24" t="str">
        <f aca="false">VLOOKUP(Tabla2[[#This Row],[Codigo]],Tabla1[[Codigo]:[Tipo]],6,0)</f>
        <v>A</v>
      </c>
      <c r="E1671" s="25" t="n">
        <f aca="false">IFERROR(Tabla2[[#This Row],[Precio de Cliente neto]]/(1+Tabla2[[#This Row],[Variacion]]),"-")</f>
        <v>146.79784</v>
      </c>
      <c r="F1671" s="26" t="n">
        <v>0.0499997138922481</v>
      </c>
    </row>
    <row r="1672" customFormat="false" ht="15" hidden="false" customHeight="false" outlineLevel="0" collapsed="false">
      <c r="A1672" s="17" t="n">
        <v>1125</v>
      </c>
      <c r="B1672" s="17" t="s">
        <v>432</v>
      </c>
      <c r="C1672" s="23" t="n">
        <f aca="false">VLOOKUP(Tabla2[[#This Row],[Codigo]],Tabla1[[Codigo]:[Mejor Precio Neto]],4,0)</f>
        <v>328.63796</v>
      </c>
      <c r="D1672" s="24" t="str">
        <f aca="false">VLOOKUP(Tabla2[[#This Row],[Codigo]],Tabla1[[Codigo]:[Tipo]],6,0)</f>
        <v>A</v>
      </c>
      <c r="E1672" s="25" t="n">
        <f aca="false">IFERROR(Tabla2[[#This Row],[Precio de Cliente neto]]/(1+Tabla2[[#This Row],[Variacion]]),"-")</f>
        <v>312.98862</v>
      </c>
      <c r="F1672" s="26" t="n">
        <v>0.049999709254605</v>
      </c>
    </row>
    <row r="1673" customFormat="false" ht="15" hidden="false" customHeight="false" outlineLevel="0" collapsed="false">
      <c r="A1673" s="17" t="n">
        <v>88673</v>
      </c>
      <c r="B1673" s="17" t="s">
        <v>8178</v>
      </c>
      <c r="C1673" s="23" t="n">
        <f aca="false">VLOOKUP(Tabla2[[#This Row],[Codigo]],Tabla1[[Codigo]:[Mejor Precio Neto]],4,0)</f>
        <v>99.82091</v>
      </c>
      <c r="D1673" s="24" t="str">
        <f aca="false">VLOOKUP(Tabla2[[#This Row],[Codigo]],Tabla1[[Codigo]:[Tipo]],6,0)</f>
        <v>A</v>
      </c>
      <c r="E1673" s="25" t="n">
        <f aca="false">IFERROR(Tabla2[[#This Row],[Precio de Cliente neto]]/(1+Tabla2[[#This Row],[Variacion]]),"-")</f>
        <v>95.06756</v>
      </c>
      <c r="F1673" s="26" t="n">
        <v>0.0499997054726133</v>
      </c>
    </row>
    <row r="1674" customFormat="false" ht="15" hidden="false" customHeight="false" outlineLevel="0" collapsed="false">
      <c r="A1674" s="17" t="n">
        <v>8530</v>
      </c>
      <c r="B1674" s="17" t="s">
        <v>2642</v>
      </c>
      <c r="C1674" s="23" t="n">
        <f aca="false">VLOOKUP(Tabla2[[#This Row],[Codigo]],Tabla1[[Codigo]:[Mejor Precio Neto]],4,0)</f>
        <v>161.76853</v>
      </c>
      <c r="D1674" s="24" t="str">
        <f aca="false">VLOOKUP(Tabla2[[#This Row],[Codigo]],Tabla1[[Codigo]:[Tipo]],6,0)</f>
        <v>A</v>
      </c>
      <c r="E1674" s="25" t="n">
        <f aca="false">IFERROR(Tabla2[[#This Row],[Precio de Cliente neto]]/(1+Tabla2[[#This Row],[Variacion]]),"-")</f>
        <v>154.06531</v>
      </c>
      <c r="F1674" s="26" t="n">
        <v>0.049999704670701</v>
      </c>
    </row>
    <row r="1675" customFormat="false" ht="15" hidden="false" customHeight="false" outlineLevel="0" collapsed="false">
      <c r="A1675" s="17" t="n">
        <v>89088</v>
      </c>
      <c r="B1675" s="17" t="s">
        <v>8389</v>
      </c>
      <c r="C1675" s="23" t="n">
        <f aca="false">VLOOKUP(Tabla2[[#This Row],[Codigo]],Tabla1[[Codigo]:[Mejor Precio Neto]],4,0)</f>
        <v>425.59244</v>
      </c>
      <c r="D1675" s="24" t="str">
        <f aca="false">VLOOKUP(Tabla2[[#This Row],[Codigo]],Tabla1[[Codigo]:[Tipo]],6,0)</f>
        <v>A</v>
      </c>
      <c r="E1675" s="25" t="n">
        <f aca="false">IFERROR(Tabla2[[#This Row],[Precio de Cliente neto]]/(1+Tabla2[[#This Row],[Variacion]]),"-")</f>
        <v>405.32625</v>
      </c>
      <c r="F1675" s="26" t="n">
        <v>0.0499996977743238</v>
      </c>
    </row>
    <row r="1676" customFormat="false" ht="15" hidden="false" customHeight="false" outlineLevel="0" collapsed="false">
      <c r="A1676" s="17" t="n">
        <v>5569</v>
      </c>
      <c r="B1676" s="17" t="s">
        <v>1625</v>
      </c>
      <c r="C1676" s="23" t="n">
        <f aca="false">VLOOKUP(Tabla2[[#This Row],[Codigo]],Tabla1[[Codigo]:[Mejor Precio Neto]],4,0)</f>
        <v>242.47496</v>
      </c>
      <c r="D1676" s="24" t="str">
        <f aca="false">VLOOKUP(Tabla2[[#This Row],[Codigo]],Tabla1[[Codigo]:[Tipo]],6,0)</f>
        <v>A</v>
      </c>
      <c r="E1676" s="25" t="n">
        <f aca="false">IFERROR(Tabla2[[#This Row],[Precio de Cliente neto]]/(1+Tabla2[[#This Row],[Variacion]]),"-")</f>
        <v>230.9286</v>
      </c>
      <c r="F1676" s="26" t="n">
        <v>0.0499996968760041</v>
      </c>
    </row>
    <row r="1677" customFormat="false" ht="15" hidden="false" customHeight="false" outlineLevel="0" collapsed="false">
      <c r="A1677" s="17" t="n">
        <v>88672</v>
      </c>
      <c r="B1677" s="17" t="s">
        <v>8177</v>
      </c>
      <c r="C1677" s="23" t="n">
        <f aca="false">VLOOKUP(Tabla2[[#This Row],[Codigo]],Tabla1[[Codigo]:[Mejor Precio Neto]],4,0)</f>
        <v>83.0452</v>
      </c>
      <c r="D1677" s="24" t="str">
        <f aca="false">VLOOKUP(Tabla2[[#This Row],[Codigo]],Tabla1[[Codigo]:[Tipo]],6,0)</f>
        <v>A</v>
      </c>
      <c r="E1677" s="25" t="n">
        <f aca="false">IFERROR(Tabla2[[#This Row],[Precio de Cliente neto]]/(1+Tabla2[[#This Row],[Variacion]]),"-")</f>
        <v>79.09069</v>
      </c>
      <c r="F1677" s="26" t="n">
        <v>0.049999690229027</v>
      </c>
    </row>
    <row r="1678" customFormat="false" ht="15" hidden="false" customHeight="false" outlineLevel="0" collapsed="false">
      <c r="A1678" s="17" t="n">
        <v>8701</v>
      </c>
      <c r="B1678" s="17" t="s">
        <v>2777</v>
      </c>
      <c r="C1678" s="23" t="n">
        <f aca="false">VLOOKUP(Tabla2[[#This Row],[Codigo]],Tabla1[[Codigo]:[Mejor Precio Neto]],4,0)</f>
        <v>295.75105</v>
      </c>
      <c r="D1678" s="24" t="str">
        <f aca="false">VLOOKUP(Tabla2[[#This Row],[Codigo]],Tabla1[[Codigo]:[Tipo]],6,0)</f>
        <v>A</v>
      </c>
      <c r="E1678" s="25" t="n">
        <f aca="false">IFERROR(Tabla2[[#This Row],[Precio de Cliente neto]]/(1+Tabla2[[#This Row],[Variacion]]),"-")</f>
        <v>281.66775</v>
      </c>
      <c r="F1678" s="26" t="n">
        <v>0.0499996893503074</v>
      </c>
    </row>
    <row r="1679" customFormat="false" ht="15" hidden="false" customHeight="false" outlineLevel="0" collapsed="false">
      <c r="A1679" s="17" t="n">
        <v>8543</v>
      </c>
      <c r="B1679" s="17" t="s">
        <v>2655</v>
      </c>
      <c r="C1679" s="23" t="n">
        <f aca="false">VLOOKUP(Tabla2[[#This Row],[Codigo]],Tabla1[[Codigo]:[Mejor Precio Neto]],4,0)</f>
        <v>126.67361</v>
      </c>
      <c r="D1679" s="24" t="str">
        <f aca="false">VLOOKUP(Tabla2[[#This Row],[Codigo]],Tabla1[[Codigo]:[Tipo]],6,0)</f>
        <v>A</v>
      </c>
      <c r="E1679" s="25" t="n">
        <f aca="false">IFERROR(Tabla2[[#This Row],[Precio de Cliente neto]]/(1+Tabla2[[#This Row],[Variacion]]),"-")</f>
        <v>120.64157</v>
      </c>
      <c r="F1679" s="26" t="n">
        <v>0.0499996808728533</v>
      </c>
    </row>
    <row r="1680" customFormat="false" ht="15" hidden="false" customHeight="false" outlineLevel="0" collapsed="false">
      <c r="A1680" s="17" t="n">
        <v>78769</v>
      </c>
      <c r="B1680" s="17" t="s">
        <v>8011</v>
      </c>
      <c r="C1680" s="23" t="n">
        <f aca="false">VLOOKUP(Tabla2[[#This Row],[Codigo]],Tabla1[[Codigo]:[Mejor Precio Neto]],4,0)</f>
        <v>91.66241</v>
      </c>
      <c r="D1680" s="24" t="str">
        <f aca="false">VLOOKUP(Tabla2[[#This Row],[Codigo]],Tabla1[[Codigo]:[Tipo]],6,0)</f>
        <v>A</v>
      </c>
      <c r="E1680" s="25" t="n">
        <f aca="false">IFERROR(Tabla2[[#This Row],[Precio de Cliente neto]]/(1+Tabla2[[#This Row],[Variacion]]),"-")</f>
        <v>87.29756</v>
      </c>
      <c r="F1680" s="26" t="n">
        <v>0.0499996792579311</v>
      </c>
    </row>
    <row r="1681" customFormat="false" ht="15" hidden="false" customHeight="false" outlineLevel="0" collapsed="false">
      <c r="A1681" s="17" t="n">
        <v>78770</v>
      </c>
      <c r="B1681" s="17" t="s">
        <v>8012</v>
      </c>
      <c r="C1681" s="23" t="n">
        <f aca="false">VLOOKUP(Tabla2[[#This Row],[Codigo]],Tabla1[[Codigo]:[Mejor Precio Neto]],4,0)</f>
        <v>91.66241</v>
      </c>
      <c r="D1681" s="24" t="str">
        <f aca="false">VLOOKUP(Tabla2[[#This Row],[Codigo]],Tabla1[[Codigo]:[Tipo]],6,0)</f>
        <v>A</v>
      </c>
      <c r="E1681" s="25" t="n">
        <f aca="false">IFERROR(Tabla2[[#This Row],[Precio de Cliente neto]]/(1+Tabla2[[#This Row],[Variacion]]),"-")</f>
        <v>87.29756</v>
      </c>
      <c r="F1681" s="26" t="n">
        <v>0.0499996792579311</v>
      </c>
    </row>
    <row r="1682" customFormat="false" ht="15" hidden="false" customHeight="false" outlineLevel="0" collapsed="false">
      <c r="A1682" s="17" t="n">
        <v>8555</v>
      </c>
      <c r="B1682" s="17" t="s">
        <v>2667</v>
      </c>
      <c r="C1682" s="23" t="n">
        <f aca="false">VLOOKUP(Tabla2[[#This Row],[Codigo]],Tabla1[[Codigo]:[Mejor Precio Neto]],4,0)</f>
        <v>137.4135</v>
      </c>
      <c r="D1682" s="24" t="str">
        <f aca="false">VLOOKUP(Tabla2[[#This Row],[Codigo]],Tabla1[[Codigo]:[Tipo]],6,0)</f>
        <v>A</v>
      </c>
      <c r="E1682" s="25" t="n">
        <f aca="false">IFERROR(Tabla2[[#This Row],[Precio de Cliente neto]]/(1+Tabla2[[#This Row],[Variacion]]),"-")</f>
        <v>130.87004</v>
      </c>
      <c r="F1682" s="26" t="n">
        <v>0.0499996790709318</v>
      </c>
    </row>
    <row r="1683" customFormat="false" ht="15" hidden="false" customHeight="false" outlineLevel="0" collapsed="false">
      <c r="A1683" s="17" t="n">
        <v>89175</v>
      </c>
      <c r="B1683" s="17" t="s">
        <v>8458</v>
      </c>
      <c r="C1683" s="23" t="n">
        <f aca="false">VLOOKUP(Tabla2[[#This Row],[Codigo]],Tabla1[[Codigo]:[Mejor Precio Neto]],4,0)</f>
        <v>377.81289</v>
      </c>
      <c r="D1683" s="24" t="str">
        <f aca="false">VLOOKUP(Tabla2[[#This Row],[Codigo]],Tabla1[[Codigo]:[Tipo]],6,0)</f>
        <v>A</v>
      </c>
      <c r="E1683" s="25" t="n">
        <f aca="false">IFERROR(Tabla2[[#This Row],[Precio de Cliente neto]]/(1+Tabla2[[#This Row],[Variacion]]),"-")</f>
        <v>359.82191</v>
      </c>
      <c r="F1683" s="26" t="n">
        <v>0.0499996790078736</v>
      </c>
    </row>
    <row r="1684" customFormat="false" ht="15" hidden="false" customHeight="false" outlineLevel="0" collapsed="false">
      <c r="A1684" s="17" t="n">
        <v>88612</v>
      </c>
      <c r="B1684" s="17" t="s">
        <v>8168</v>
      </c>
      <c r="C1684" s="23" t="n">
        <f aca="false">VLOOKUP(Tabla2[[#This Row],[Codigo]],Tabla1[[Codigo]:[Mejor Precio Neto]],4,0)</f>
        <v>260.50031</v>
      </c>
      <c r="D1684" s="24" t="str">
        <f aca="false">VLOOKUP(Tabla2[[#This Row],[Codigo]],Tabla1[[Codigo]:[Tipo]],6,0)</f>
        <v>A</v>
      </c>
      <c r="E1684" s="25" t="n">
        <f aca="false">IFERROR(Tabla2[[#This Row],[Precio de Cliente neto]]/(1+Tabla2[[#This Row],[Variacion]]),"-")</f>
        <v>248.09561</v>
      </c>
      <c r="F1684" s="26" t="n">
        <v>0.0499996755283174</v>
      </c>
    </row>
    <row r="1685" customFormat="false" ht="15" hidden="false" customHeight="false" outlineLevel="0" collapsed="false">
      <c r="A1685" s="17" t="n">
        <v>6500</v>
      </c>
      <c r="B1685" s="17" t="s">
        <v>1856</v>
      </c>
      <c r="C1685" s="23" t="n">
        <f aca="false">VLOOKUP(Tabla2[[#This Row],[Codigo]],Tabla1[[Codigo]:[Mejor Precio Neto]],4,0)</f>
        <v>429.75275</v>
      </c>
      <c r="D1685" s="24" t="str">
        <f aca="false">VLOOKUP(Tabla2[[#This Row],[Codigo]],Tabla1[[Codigo]:[Tipo]],6,0)</f>
        <v>A</v>
      </c>
      <c r="E1685" s="25" t="n">
        <f aca="false">IFERROR(Tabla2[[#This Row],[Precio de Cliente neto]]/(1+Tabla2[[#This Row],[Variacion]]),"-")</f>
        <v>409.28846</v>
      </c>
      <c r="F1685" s="26" t="n">
        <v>0.04999967504581</v>
      </c>
    </row>
    <row r="1686" customFormat="false" ht="15" hidden="false" customHeight="false" outlineLevel="0" collapsed="false">
      <c r="A1686" s="17" t="n">
        <v>78523</v>
      </c>
      <c r="B1686" s="17" t="s">
        <v>7968</v>
      </c>
      <c r="C1686" s="23" t="n">
        <f aca="false">VLOOKUP(Tabla2[[#This Row],[Codigo]],Tabla1[[Codigo]:[Mejor Precio Neto]],4,0)</f>
        <v>234.15042</v>
      </c>
      <c r="D1686" s="24" t="str">
        <f aca="false">VLOOKUP(Tabla2[[#This Row],[Codigo]],Tabla1[[Codigo]:[Tipo]],6,0)</f>
        <v>A</v>
      </c>
      <c r="E1686" s="25" t="n">
        <f aca="false">IFERROR(Tabla2[[#This Row],[Precio de Cliente neto]]/(1+Tabla2[[#This Row],[Variacion]]),"-")</f>
        <v>223.00047</v>
      </c>
      <c r="F1686" s="26" t="n">
        <v>0.0499996704042822</v>
      </c>
    </row>
    <row r="1687" customFormat="false" ht="15" hidden="false" customHeight="false" outlineLevel="0" collapsed="false">
      <c r="A1687" s="17" t="n">
        <v>8546</v>
      </c>
      <c r="B1687" s="17" t="s">
        <v>2658</v>
      </c>
      <c r="C1687" s="23" t="n">
        <f aca="false">VLOOKUP(Tabla2[[#This Row],[Codigo]],Tabla1[[Codigo]:[Mejor Precio Neto]],4,0)</f>
        <v>42.98161</v>
      </c>
      <c r="D1687" s="24" t="str">
        <f aca="false">VLOOKUP(Tabla2[[#This Row],[Codigo]],Tabla1[[Codigo]:[Tipo]],6,0)</f>
        <v>A</v>
      </c>
      <c r="E1687" s="25" t="n">
        <f aca="false">IFERROR(Tabla2[[#This Row],[Precio de Cliente neto]]/(1+Tabla2[[#This Row],[Variacion]]),"-")</f>
        <v>40.93488</v>
      </c>
      <c r="F1687" s="26" t="n">
        <v>0.0499996579933786</v>
      </c>
    </row>
    <row r="1688" customFormat="false" ht="15" hidden="false" customHeight="false" outlineLevel="0" collapsed="false">
      <c r="A1688" s="17" t="n">
        <v>1076</v>
      </c>
      <c r="B1688" s="17" t="s">
        <v>417</v>
      </c>
      <c r="C1688" s="23" t="n">
        <f aca="false">VLOOKUP(Tabla2[[#This Row],[Codigo]],Tabla1[[Codigo]:[Mejor Precio Neto]],4,0)</f>
        <v>178.98104</v>
      </c>
      <c r="D1688" s="24" t="str">
        <f aca="false">VLOOKUP(Tabla2[[#This Row],[Codigo]],Tabla1[[Codigo]:[Tipo]],6,0)</f>
        <v>A</v>
      </c>
      <c r="E1688" s="25" t="n">
        <f aca="false">IFERROR(Tabla2[[#This Row],[Precio de Cliente neto]]/(1+Tabla2[[#This Row],[Variacion]]),"-")</f>
        <v>170.45819</v>
      </c>
      <c r="F1688" s="26" t="n">
        <v>0.0499996509407967</v>
      </c>
    </row>
    <row r="1689" customFormat="false" ht="15" hidden="false" customHeight="false" outlineLevel="0" collapsed="false">
      <c r="A1689" s="17" t="n">
        <v>8594</v>
      </c>
      <c r="B1689" s="17" t="s">
        <v>2706</v>
      </c>
      <c r="C1689" s="23" t="n">
        <f aca="false">VLOOKUP(Tabla2[[#This Row],[Codigo]],Tabla1[[Codigo]:[Mejor Precio Neto]],4,0)</f>
        <v>262.70398</v>
      </c>
      <c r="D1689" s="24" t="str">
        <f aca="false">VLOOKUP(Tabla2[[#This Row],[Codigo]],Tabla1[[Codigo]:[Tipo]],6,0)</f>
        <v>A</v>
      </c>
      <c r="E1689" s="25" t="n">
        <f aca="false">IFERROR(Tabla2[[#This Row],[Precio de Cliente neto]]/(1+Tabla2[[#This Row],[Variacion]]),"-")</f>
        <v>250.19435</v>
      </c>
      <c r="F1689" s="26" t="n">
        <v>0.0499996502718787</v>
      </c>
    </row>
    <row r="1690" customFormat="false" ht="15" hidden="false" customHeight="false" outlineLevel="0" collapsed="false">
      <c r="A1690" s="17" t="n">
        <v>88622</v>
      </c>
      <c r="B1690" s="17" t="s">
        <v>8171</v>
      </c>
      <c r="C1690" s="23" t="n">
        <f aca="false">VLOOKUP(Tabla2[[#This Row],[Codigo]],Tabla1[[Codigo]:[Mejor Precio Neto]],4,0)</f>
        <v>275.73567</v>
      </c>
      <c r="D1690" s="24" t="str">
        <f aca="false">VLOOKUP(Tabla2[[#This Row],[Codigo]],Tabla1[[Codigo]:[Tipo]],6,0)</f>
        <v>A</v>
      </c>
      <c r="E1690" s="25" t="n">
        <f aca="false">IFERROR(Tabla2[[#This Row],[Precio de Cliente neto]]/(1+Tabla2[[#This Row],[Variacion]]),"-")</f>
        <v>262.60549</v>
      </c>
      <c r="F1690" s="26" t="n">
        <v>0.0499996401446139</v>
      </c>
    </row>
    <row r="1691" customFormat="false" ht="15" hidden="false" customHeight="false" outlineLevel="0" collapsed="false">
      <c r="A1691" s="17" t="n">
        <v>8574</v>
      </c>
      <c r="B1691" s="17" t="s">
        <v>2686</v>
      </c>
      <c r="C1691" s="23" t="n">
        <f aca="false">VLOOKUP(Tabla2[[#This Row],[Codigo]],Tabla1[[Codigo]:[Mejor Precio Neto]],4,0)</f>
        <v>450.91242</v>
      </c>
      <c r="D1691" s="24" t="str">
        <f aca="false">VLOOKUP(Tabla2[[#This Row],[Codigo]],Tabla1[[Codigo]:[Tipo]],6,0)</f>
        <v>A</v>
      </c>
      <c r="E1691" s="25" t="n">
        <f aca="false">IFERROR(Tabla2[[#This Row],[Precio de Cliente neto]]/(1+Tabla2[[#This Row],[Variacion]]),"-")</f>
        <v>429.44055</v>
      </c>
      <c r="F1691" s="26" t="n">
        <v>0.0499996332437633</v>
      </c>
    </row>
    <row r="1692" customFormat="false" ht="15" hidden="false" customHeight="false" outlineLevel="0" collapsed="false">
      <c r="A1692" s="17" t="n">
        <v>8616</v>
      </c>
      <c r="B1692" s="17" t="s">
        <v>2728</v>
      </c>
      <c r="C1692" s="23" t="n">
        <f aca="false">VLOOKUP(Tabla2[[#This Row],[Codigo]],Tabla1[[Codigo]:[Mejor Precio Neto]],4,0)</f>
        <v>99.2698</v>
      </c>
      <c r="D1692" s="24" t="str">
        <f aca="false">VLOOKUP(Tabla2[[#This Row],[Codigo]],Tabla1[[Codigo]:[Tipo]],6,0)</f>
        <v>A</v>
      </c>
      <c r="E1692" s="25" t="n">
        <f aca="false">IFERROR(Tabla2[[#This Row],[Precio de Cliente neto]]/(1+Tabla2[[#This Row],[Variacion]]),"-")</f>
        <v>94.5427</v>
      </c>
      <c r="F1692" s="26" t="n">
        <v>0.0499996297969065</v>
      </c>
    </row>
    <row r="1693" customFormat="false" ht="15" hidden="false" customHeight="false" outlineLevel="0" collapsed="false">
      <c r="A1693" s="17" t="n">
        <v>78746</v>
      </c>
      <c r="B1693" s="17" t="s">
        <v>8006</v>
      </c>
      <c r="C1693" s="23" t="n">
        <f aca="false">VLOOKUP(Tabla2[[#This Row],[Codigo]],Tabla1[[Codigo]:[Mejor Precio Neto]],4,0)</f>
        <v>109.10417</v>
      </c>
      <c r="D1693" s="24" t="str">
        <f aca="false">VLOOKUP(Tabla2[[#This Row],[Codigo]],Tabla1[[Codigo]:[Tipo]],6,0)</f>
        <v>A</v>
      </c>
      <c r="E1693" s="25" t="n">
        <f aca="false">IFERROR(Tabla2[[#This Row],[Precio de Cliente neto]]/(1+Tabla2[[#This Row],[Variacion]]),"-")</f>
        <v>103.90877</v>
      </c>
      <c r="F1693" s="26" t="n">
        <v>0.0499996294826701</v>
      </c>
    </row>
    <row r="1694" customFormat="false" ht="15" hidden="false" customHeight="false" outlineLevel="0" collapsed="false">
      <c r="A1694" s="17" t="n">
        <v>88990</v>
      </c>
      <c r="B1694" s="17" t="s">
        <v>8291</v>
      </c>
      <c r="C1694" s="23" t="n">
        <f aca="false">VLOOKUP(Tabla2[[#This Row],[Codigo]],Tabla1[[Codigo]:[Mejor Precio Neto]],4,0)</f>
        <v>226.49186</v>
      </c>
      <c r="D1694" s="24" t="str">
        <f aca="false">VLOOKUP(Tabla2[[#This Row],[Codigo]],Tabla1[[Codigo]:[Tipo]],6,0)</f>
        <v>A</v>
      </c>
      <c r="E1694" s="25" t="n">
        <f aca="false">IFERROR(Tabla2[[#This Row],[Precio de Cliente neto]]/(1+Tabla2[[#This Row],[Variacion]]),"-")</f>
        <v>215.70661</v>
      </c>
      <c r="F1694" s="26" t="n">
        <v>0.0499996268079128</v>
      </c>
    </row>
    <row r="1695" customFormat="false" ht="15" hidden="false" customHeight="false" outlineLevel="0" collapsed="false">
      <c r="A1695" s="17" t="n">
        <v>89040</v>
      </c>
      <c r="B1695" s="17" t="s">
        <v>8341</v>
      </c>
      <c r="C1695" s="23" t="n">
        <f aca="false">VLOOKUP(Tabla2[[#This Row],[Codigo]],Tabla1[[Codigo]:[Mejor Precio Neto]],4,0)</f>
        <v>226.49186</v>
      </c>
      <c r="D1695" s="24" t="str">
        <f aca="false">VLOOKUP(Tabla2[[#This Row],[Codigo]],Tabla1[[Codigo]:[Tipo]],6,0)</f>
        <v>A</v>
      </c>
      <c r="E1695" s="25" t="n">
        <f aca="false">IFERROR(Tabla2[[#This Row],[Precio de Cliente neto]]/(1+Tabla2[[#This Row],[Variacion]]),"-")</f>
        <v>215.70661</v>
      </c>
      <c r="F1695" s="26" t="n">
        <v>0.0499996268079128</v>
      </c>
    </row>
    <row r="1696" customFormat="false" ht="15" hidden="false" customHeight="false" outlineLevel="0" collapsed="false">
      <c r="A1696" s="17" t="n">
        <v>8618</v>
      </c>
      <c r="B1696" s="17" t="s">
        <v>2730</v>
      </c>
      <c r="C1696" s="23" t="n">
        <f aca="false">VLOOKUP(Tabla2[[#This Row],[Codigo]],Tabla1[[Codigo]:[Mejor Precio Neto]],4,0)</f>
        <v>135.19982</v>
      </c>
      <c r="D1696" s="24" t="str">
        <f aca="false">VLOOKUP(Tabla2[[#This Row],[Codigo]],Tabla1[[Codigo]:[Tipo]],6,0)</f>
        <v>A</v>
      </c>
      <c r="E1696" s="25" t="n">
        <f aca="false">IFERROR(Tabla2[[#This Row],[Precio de Cliente neto]]/(1+Tabla2[[#This Row],[Variacion]]),"-")</f>
        <v>128.76178</v>
      </c>
      <c r="F1696" s="26" t="n">
        <v>0.0499996194522938</v>
      </c>
    </row>
    <row r="1697" customFormat="false" ht="15" hidden="false" customHeight="false" outlineLevel="0" collapsed="false">
      <c r="A1697" s="17" t="n">
        <v>8635</v>
      </c>
      <c r="B1697" s="17" t="s">
        <v>2746</v>
      </c>
      <c r="C1697" s="23" t="n">
        <f aca="false">VLOOKUP(Tabla2[[#This Row],[Codigo]],Tabla1[[Codigo]:[Mejor Precio Neto]],4,0)</f>
        <v>105.38654</v>
      </c>
      <c r="D1697" s="24" t="str">
        <f aca="false">VLOOKUP(Tabla2[[#This Row],[Codigo]],Tabla1[[Codigo]:[Tipo]],6,0)</f>
        <v>A</v>
      </c>
      <c r="E1697" s="25" t="n">
        <f aca="false">IFERROR(Tabla2[[#This Row],[Precio de Cliente neto]]/(1+Tabla2[[#This Row],[Variacion]]),"-")</f>
        <v>100.36817</v>
      </c>
      <c r="F1697" s="26" t="n">
        <v>0.0499996164122549</v>
      </c>
    </row>
    <row r="1698" customFormat="false" ht="15" hidden="false" customHeight="false" outlineLevel="0" collapsed="false">
      <c r="A1698" s="17" t="n">
        <v>3209</v>
      </c>
      <c r="B1698" s="17" t="s">
        <v>1091</v>
      </c>
      <c r="C1698" s="23" t="n">
        <f aca="false">VLOOKUP(Tabla2[[#This Row],[Codigo]],Tabla1[[Codigo]:[Mejor Precio Neto]],4,0)</f>
        <v>335.22566</v>
      </c>
      <c r="D1698" s="24" t="str">
        <f aca="false">VLOOKUP(Tabla2[[#This Row],[Codigo]],Tabla1[[Codigo]:[Tipo]],6,0)</f>
        <v>A</v>
      </c>
      <c r="E1698" s="25" t="n">
        <f aca="false">IFERROR(Tabla2[[#This Row],[Precio de Cliente neto]]/(1+Tabla2[[#This Row],[Variacion]]),"-")</f>
        <v>319.26265</v>
      </c>
      <c r="F1698" s="26" t="n">
        <v>0.0499996163033791</v>
      </c>
    </row>
    <row r="1699" customFormat="false" ht="15" hidden="false" customHeight="false" outlineLevel="0" collapsed="false">
      <c r="A1699" s="17" t="n">
        <v>78621</v>
      </c>
      <c r="B1699" s="17" t="s">
        <v>7990</v>
      </c>
      <c r="C1699" s="23" t="n">
        <f aca="false">VLOOKUP(Tabla2[[#This Row],[Codigo]],Tabla1[[Codigo]:[Mejor Precio Neto]],4,0)</f>
        <v>162.01136</v>
      </c>
      <c r="D1699" s="24" t="str">
        <f aca="false">VLOOKUP(Tabla2[[#This Row],[Codigo]],Tabla1[[Codigo]:[Tipo]],6,0)</f>
        <v>A</v>
      </c>
      <c r="E1699" s="25" t="n">
        <f aca="false">IFERROR(Tabla2[[#This Row],[Precio de Cliente neto]]/(1+Tabla2[[#This Row],[Variacion]]),"-")</f>
        <v>154.29659</v>
      </c>
      <c r="F1699" s="26" t="n">
        <v>0.0499996143790344</v>
      </c>
    </row>
    <row r="1700" customFormat="false" ht="15" hidden="false" customHeight="false" outlineLevel="0" collapsed="false">
      <c r="A1700" s="17" t="n">
        <v>78503</v>
      </c>
      <c r="B1700" s="17" t="s">
        <v>7962</v>
      </c>
      <c r="C1700" s="23" t="n">
        <f aca="false">VLOOKUP(Tabla2[[#This Row],[Codigo]],Tabla1[[Codigo]:[Mejor Precio Neto]],4,0)</f>
        <v>214.04537</v>
      </c>
      <c r="D1700" s="24" t="str">
        <f aca="false">VLOOKUP(Tabla2[[#This Row],[Codigo]],Tabla1[[Codigo]:[Tipo]],6,0)</f>
        <v>A</v>
      </c>
      <c r="E1700" s="25" t="n">
        <f aca="false">IFERROR(Tabla2[[#This Row],[Precio de Cliente neto]]/(1+Tabla2[[#This Row],[Variacion]]),"-")</f>
        <v>203.85281</v>
      </c>
      <c r="F1700" s="26" t="n">
        <v>0.049999605107234</v>
      </c>
    </row>
    <row r="1701" customFormat="false" ht="15" hidden="false" customHeight="false" outlineLevel="0" collapsed="false">
      <c r="A1701" s="17" t="n">
        <v>5538</v>
      </c>
      <c r="B1701" s="17" t="s">
        <v>1597</v>
      </c>
      <c r="C1701" s="23" t="n">
        <f aca="false">VLOOKUP(Tabla2[[#This Row],[Codigo]],Tabla1[[Codigo]:[Mejor Precio Neto]],4,0)</f>
        <v>435.60986</v>
      </c>
      <c r="D1701" s="24" t="str">
        <f aca="false">VLOOKUP(Tabla2[[#This Row],[Codigo]],Tabla1[[Codigo]:[Tipo]],6,0)</f>
        <v>A</v>
      </c>
      <c r="E1701" s="25" t="n">
        <f aca="false">IFERROR(Tabla2[[#This Row],[Precio de Cliente neto]]/(1+Tabla2[[#This Row],[Variacion]]),"-")</f>
        <v>414.86669</v>
      </c>
      <c r="F1701" s="26" t="n">
        <v>0.0499996034870864</v>
      </c>
    </row>
    <row r="1702" customFormat="false" ht="15" hidden="false" customHeight="false" outlineLevel="0" collapsed="false">
      <c r="A1702" s="17" t="n">
        <v>8542</v>
      </c>
      <c r="B1702" s="17" t="s">
        <v>2654</v>
      </c>
      <c r="C1702" s="23" t="n">
        <f aca="false">VLOOKUP(Tabla2[[#This Row],[Codigo]],Tabla1[[Codigo]:[Mejor Precio Neto]],4,0)</f>
        <v>71.8424</v>
      </c>
      <c r="D1702" s="24" t="str">
        <f aca="false">VLOOKUP(Tabla2[[#This Row],[Codigo]],Tabla1[[Codigo]:[Tipo]],6,0)</f>
        <v>A</v>
      </c>
      <c r="E1702" s="25" t="n">
        <f aca="false">IFERROR(Tabla2[[#This Row],[Precio de Cliente neto]]/(1+Tabla2[[#This Row],[Variacion]]),"-")</f>
        <v>68.42136</v>
      </c>
      <c r="F1702" s="26" t="n">
        <v>0.0499995907710693</v>
      </c>
    </row>
    <row r="1703" customFormat="false" ht="15" hidden="false" customHeight="false" outlineLevel="0" collapsed="false">
      <c r="A1703" s="17" t="n">
        <v>8636</v>
      </c>
      <c r="B1703" s="17" t="s">
        <v>2747</v>
      </c>
      <c r="C1703" s="23" t="n">
        <f aca="false">VLOOKUP(Tabla2[[#This Row],[Codigo]],Tabla1[[Codigo]:[Mejor Precio Neto]],4,0)</f>
        <v>119.36645</v>
      </c>
      <c r="D1703" s="24" t="str">
        <f aca="false">VLOOKUP(Tabla2[[#This Row],[Codigo]],Tabla1[[Codigo]:[Tipo]],6,0)</f>
        <v>A</v>
      </c>
      <c r="E1703" s="25" t="n">
        <f aca="false">IFERROR(Tabla2[[#This Row],[Precio de Cliente neto]]/(1+Tabla2[[#This Row],[Variacion]]),"-")</f>
        <v>113.68238</v>
      </c>
      <c r="F1703" s="26" t="n">
        <v>0.0499995689745412</v>
      </c>
    </row>
    <row r="1704" customFormat="false" ht="15" hidden="false" customHeight="false" outlineLevel="0" collapsed="false">
      <c r="A1704" s="17" t="n">
        <v>8610</v>
      </c>
      <c r="B1704" s="17" t="s">
        <v>2722</v>
      </c>
      <c r="C1704" s="23" t="n">
        <f aca="false">VLOOKUP(Tabla2[[#This Row],[Codigo]],Tabla1[[Codigo]:[Mejor Precio Neto]],4,0)</f>
        <v>42.45689</v>
      </c>
      <c r="D1704" s="24" t="str">
        <f aca="false">VLOOKUP(Tabla2[[#This Row],[Codigo]],Tabla1[[Codigo]:[Tipo]],6,0)</f>
        <v>A</v>
      </c>
      <c r="E1704" s="25" t="n">
        <f aca="false">IFERROR(Tabla2[[#This Row],[Precio de Cliente neto]]/(1+Tabla2[[#This Row],[Variacion]]),"-")</f>
        <v>40.43515</v>
      </c>
      <c r="F1704" s="26" t="n">
        <v>0.0499995672082336</v>
      </c>
    </row>
    <row r="1705" customFormat="false" ht="15" hidden="false" customHeight="false" outlineLevel="0" collapsed="false">
      <c r="A1705" s="17" t="n">
        <v>88948</v>
      </c>
      <c r="B1705" s="17" t="s">
        <v>8249</v>
      </c>
      <c r="C1705" s="23" t="n">
        <f aca="false">VLOOKUP(Tabla2[[#This Row],[Codigo]],Tabla1[[Codigo]:[Mejor Precio Neto]],4,0)</f>
        <v>351.78864</v>
      </c>
      <c r="D1705" s="24" t="str">
        <f aca="false">VLOOKUP(Tabla2[[#This Row],[Codigo]],Tabla1[[Codigo]:[Tipo]],6,0)</f>
        <v>A</v>
      </c>
      <c r="E1705" s="25" t="n">
        <f aca="false">IFERROR(Tabla2[[#This Row],[Precio de Cliente neto]]/(1+Tabla2[[#This Row],[Variacion]]),"-")</f>
        <v>335.03694</v>
      </c>
      <c r="F1705" s="26" t="n">
        <v>0.0499995612424111</v>
      </c>
    </row>
    <row r="1706" customFormat="false" ht="15" hidden="false" customHeight="false" outlineLevel="0" collapsed="false">
      <c r="A1706" s="17" t="n">
        <v>78541</v>
      </c>
      <c r="B1706" s="17" t="s">
        <v>7972</v>
      </c>
      <c r="C1706" s="23" t="n">
        <f aca="false">VLOOKUP(Tabla2[[#This Row],[Codigo]],Tabla1[[Codigo]:[Mejor Precio Neto]],4,0)</f>
        <v>81.96349</v>
      </c>
      <c r="D1706" s="24" t="str">
        <f aca="false">VLOOKUP(Tabla2[[#This Row],[Codigo]],Tabla1[[Codigo]:[Tipo]],6,0)</f>
        <v>A</v>
      </c>
      <c r="E1706" s="25" t="n">
        <f aca="false">IFERROR(Tabla2[[#This Row],[Precio de Cliente neto]]/(1+Tabla2[[#This Row],[Variacion]]),"-")</f>
        <v>78.0605</v>
      </c>
      <c r="F1706" s="26" t="n">
        <v>0.0499995516298255</v>
      </c>
    </row>
    <row r="1707" customFormat="false" ht="15" hidden="false" customHeight="false" outlineLevel="0" collapsed="false">
      <c r="A1707" s="17" t="n">
        <v>5571</v>
      </c>
      <c r="B1707" s="17" t="s">
        <v>1627</v>
      </c>
      <c r="C1707" s="23" t="n">
        <f aca="false">VLOOKUP(Tabla2[[#This Row],[Codigo]],Tabla1[[Codigo]:[Mejor Precio Neto]],4,0)</f>
        <v>366.91809</v>
      </c>
      <c r="D1707" s="24" t="str">
        <f aca="false">VLOOKUP(Tabla2[[#This Row],[Codigo]],Tabla1[[Codigo]:[Tipo]],6,0)</f>
        <v>A</v>
      </c>
      <c r="E1707" s="25" t="n">
        <f aca="false">IFERROR(Tabla2[[#This Row],[Precio de Cliente neto]]/(1+Tabla2[[#This Row],[Variacion]]),"-")</f>
        <v>349.44595</v>
      </c>
      <c r="F1707" s="26" t="n">
        <v>0.0499995492865204</v>
      </c>
    </row>
    <row r="1708" customFormat="false" ht="15" hidden="false" customHeight="false" outlineLevel="0" collapsed="false">
      <c r="A1708" s="17" t="n">
        <v>8589</v>
      </c>
      <c r="B1708" s="17" t="s">
        <v>2701</v>
      </c>
      <c r="C1708" s="23" t="n">
        <f aca="false">VLOOKUP(Tabla2[[#This Row],[Codigo]],Tabla1[[Codigo]:[Mejor Precio Neto]],4,0)</f>
        <v>203.04109</v>
      </c>
      <c r="D1708" s="24" t="str">
        <f aca="false">VLOOKUP(Tabla2[[#This Row],[Codigo]],Tabla1[[Codigo]:[Tipo]],6,0)</f>
        <v>A</v>
      </c>
      <c r="E1708" s="25" t="n">
        <f aca="false">IFERROR(Tabla2[[#This Row],[Precio de Cliente neto]]/(1+Tabla2[[#This Row],[Variacion]]),"-")</f>
        <v>193.37255</v>
      </c>
      <c r="F1708" s="26" t="n">
        <v>0.0499995475055792</v>
      </c>
    </row>
    <row r="1709" customFormat="false" ht="15" hidden="false" customHeight="false" outlineLevel="0" collapsed="false">
      <c r="A1709" s="17" t="n">
        <v>6505</v>
      </c>
      <c r="B1709" s="17" t="s">
        <v>1860</v>
      </c>
      <c r="C1709" s="23" t="n">
        <f aca="false">VLOOKUP(Tabla2[[#This Row],[Codigo]],Tabla1[[Codigo]:[Mejor Precio Neto]],4,0)</f>
        <v>143.77902</v>
      </c>
      <c r="D1709" s="24" t="str">
        <f aca="false">VLOOKUP(Tabla2[[#This Row],[Codigo]],Tabla1[[Codigo]:[Tipo]],6,0)</f>
        <v>A</v>
      </c>
      <c r="E1709" s="25" t="n">
        <f aca="false">IFERROR(Tabla2[[#This Row],[Precio de Cliente neto]]/(1+Tabla2[[#This Row],[Variacion]]),"-")</f>
        <v>136.93246</v>
      </c>
      <c r="F1709" s="26" t="n">
        <v>0.0499995399191688</v>
      </c>
    </row>
    <row r="1710" customFormat="false" ht="15" hidden="false" customHeight="false" outlineLevel="0" collapsed="false">
      <c r="A1710" s="17" t="n">
        <v>8608</v>
      </c>
      <c r="B1710" s="17" t="s">
        <v>2720</v>
      </c>
      <c r="C1710" s="23" t="n">
        <f aca="false">VLOOKUP(Tabla2[[#This Row],[Codigo]],Tabla1[[Codigo]:[Mejor Precio Neto]],4,0)</f>
        <v>103.64767</v>
      </c>
      <c r="D1710" s="24" t="str">
        <f aca="false">VLOOKUP(Tabla2[[#This Row],[Codigo]],Tabla1[[Codigo]:[Tipo]],6,0)</f>
        <v>A</v>
      </c>
      <c r="E1710" s="25" t="n">
        <f aca="false">IFERROR(Tabla2[[#This Row],[Precio de Cliente neto]]/(1+Tabla2[[#This Row],[Variacion]]),"-")</f>
        <v>98.71211</v>
      </c>
      <c r="F1710" s="26" t="n">
        <v>0.0499995390636467</v>
      </c>
    </row>
    <row r="1711" customFormat="false" ht="15" hidden="false" customHeight="false" outlineLevel="0" collapsed="false">
      <c r="A1711" s="17" t="n">
        <v>8637</v>
      </c>
      <c r="B1711" s="17" t="s">
        <v>2748</v>
      </c>
      <c r="C1711" s="23" t="n">
        <f aca="false">VLOOKUP(Tabla2[[#This Row],[Codigo]],Tabla1[[Codigo]:[Mejor Precio Neto]],4,0)</f>
        <v>197.09053</v>
      </c>
      <c r="D1711" s="24" t="str">
        <f aca="false">VLOOKUP(Tabla2[[#This Row],[Codigo]],Tabla1[[Codigo]:[Tipo]],6,0)</f>
        <v>A</v>
      </c>
      <c r="E1711" s="25" t="n">
        <f aca="false">IFERROR(Tabla2[[#This Row],[Precio de Cliente neto]]/(1+Tabla2[[#This Row],[Variacion]]),"-")</f>
        <v>187.70535</v>
      </c>
      <c r="F1711" s="26" t="n">
        <v>0.0499995338438675</v>
      </c>
    </row>
    <row r="1712" customFormat="false" ht="15" hidden="false" customHeight="false" outlineLevel="0" collapsed="false">
      <c r="A1712" s="17" t="n">
        <v>6509</v>
      </c>
      <c r="B1712" s="17" t="s">
        <v>1864</v>
      </c>
      <c r="C1712" s="23" t="n">
        <f aca="false">VLOOKUP(Tabla2[[#This Row],[Codigo]],Tabla1[[Codigo]:[Mejor Precio Neto]],4,0)</f>
        <v>244.00894</v>
      </c>
      <c r="D1712" s="24" t="str">
        <f aca="false">VLOOKUP(Tabla2[[#This Row],[Codigo]],Tabla1[[Codigo]:[Tipo]],6,0)</f>
        <v>A</v>
      </c>
      <c r="E1712" s="25" t="n">
        <f aca="false">IFERROR(Tabla2[[#This Row],[Precio de Cliente neto]]/(1+Tabla2[[#This Row],[Variacion]]),"-")</f>
        <v>232.38957</v>
      </c>
      <c r="F1712" s="26" t="n">
        <v>0.0499995331115766</v>
      </c>
    </row>
    <row r="1713" customFormat="false" ht="15" hidden="false" customHeight="false" outlineLevel="0" collapsed="false">
      <c r="A1713" s="17" t="n">
        <v>88552</v>
      </c>
      <c r="B1713" s="17" t="s">
        <v>8156</v>
      </c>
      <c r="C1713" s="23" t="n">
        <f aca="false">VLOOKUP(Tabla2[[#This Row],[Codigo]],Tabla1[[Codigo]:[Mejor Precio Neto]],4,0)</f>
        <v>92.0787</v>
      </c>
      <c r="D1713" s="24" t="str">
        <f aca="false">VLOOKUP(Tabla2[[#This Row],[Codigo]],Tabla1[[Codigo]:[Tipo]],6,0)</f>
        <v>A</v>
      </c>
      <c r="E1713" s="25" t="n">
        <f aca="false">IFERROR(Tabla2[[#This Row],[Precio de Cliente neto]]/(1+Tabla2[[#This Row],[Variacion]]),"-")</f>
        <v>87.69404</v>
      </c>
      <c r="F1713" s="26" t="n">
        <v>0.0499995210620927</v>
      </c>
    </row>
    <row r="1714" customFormat="false" ht="15" hidden="false" customHeight="false" outlineLevel="0" collapsed="false">
      <c r="A1714" s="17" t="n">
        <v>1142</v>
      </c>
      <c r="B1714" s="17" t="s">
        <v>449</v>
      </c>
      <c r="C1714" s="23" t="n">
        <f aca="false">VLOOKUP(Tabla2[[#This Row],[Codigo]],Tabla1[[Codigo]:[Mejor Precio Neto]],4,0)</f>
        <v>66.82683</v>
      </c>
      <c r="D1714" s="24" t="str">
        <f aca="false">VLOOKUP(Tabla2[[#This Row],[Codigo]],Tabla1[[Codigo]:[Tipo]],6,0)</f>
        <v>A</v>
      </c>
      <c r="E1714" s="25" t="n">
        <f aca="false">IFERROR(Tabla2[[#This Row],[Precio de Cliente neto]]/(1+Tabla2[[#This Row],[Variacion]]),"-")</f>
        <v>63.64463</v>
      </c>
      <c r="F1714" s="26" t="n">
        <v>0.0499995050642921</v>
      </c>
    </row>
    <row r="1715" customFormat="false" ht="15" hidden="false" customHeight="false" outlineLevel="0" collapsed="false">
      <c r="A1715" s="17" t="n">
        <v>7499</v>
      </c>
      <c r="B1715" s="17" t="s">
        <v>2150</v>
      </c>
      <c r="C1715" s="23" t="n">
        <f aca="false">VLOOKUP(Tabla2[[#This Row],[Codigo]],Tabla1[[Codigo]:[Mejor Precio Neto]],4,0)</f>
        <v>35.9198</v>
      </c>
      <c r="D1715" s="24" t="str">
        <f aca="false">VLOOKUP(Tabla2[[#This Row],[Codigo]],Tabla1[[Codigo]:[Tipo]],6,0)</f>
        <v>A</v>
      </c>
      <c r="E1715" s="25" t="n">
        <f aca="false">IFERROR(Tabla2[[#This Row],[Precio de Cliente neto]]/(1+Tabla2[[#This Row],[Variacion]]),"-")</f>
        <v>34.20935</v>
      </c>
      <c r="F1715" s="26" t="n">
        <v>0.0499994884439488</v>
      </c>
    </row>
    <row r="1716" customFormat="false" ht="15" hidden="false" customHeight="false" outlineLevel="0" collapsed="false">
      <c r="A1716" s="17" t="n">
        <v>89031</v>
      </c>
      <c r="B1716" s="17" t="s">
        <v>8332</v>
      </c>
      <c r="C1716" s="23" t="n">
        <f aca="false">VLOOKUP(Tabla2[[#This Row],[Codigo]],Tabla1[[Codigo]:[Mejor Precio Neto]],4,0)</f>
        <v>280.64785</v>
      </c>
      <c r="D1716" s="24" t="str">
        <f aca="false">VLOOKUP(Tabla2[[#This Row],[Codigo]],Tabla1[[Codigo]:[Tipo]],6,0)</f>
        <v>A</v>
      </c>
      <c r="E1716" s="25" t="n">
        <f aca="false">IFERROR(Tabla2[[#This Row],[Precio de Cliente neto]]/(1+Tabla2[[#This Row],[Variacion]]),"-")</f>
        <v>267.2838</v>
      </c>
      <c r="F1716" s="26" t="n">
        <v>0.049999476212176</v>
      </c>
    </row>
    <row r="1717" customFormat="false" ht="15" hidden="false" customHeight="false" outlineLevel="0" collapsed="false">
      <c r="A1717" s="17" t="n">
        <v>8566</v>
      </c>
      <c r="B1717" s="17" t="s">
        <v>2678</v>
      </c>
      <c r="C1717" s="23" t="n">
        <f aca="false">VLOOKUP(Tabla2[[#This Row],[Codigo]],Tabla1[[Codigo]:[Mejor Precio Neto]],4,0)</f>
        <v>56.02968</v>
      </c>
      <c r="D1717" s="24" t="str">
        <f aca="false">VLOOKUP(Tabla2[[#This Row],[Codigo]],Tabla1[[Codigo]:[Tipo]],6,0)</f>
        <v>A</v>
      </c>
      <c r="E1717" s="25" t="n">
        <f aca="false">IFERROR(Tabla2[[#This Row],[Precio de Cliente neto]]/(1+Tabla2[[#This Row],[Variacion]]),"-")</f>
        <v>53.36163</v>
      </c>
      <c r="F1717" s="26" t="n">
        <v>0.0499994096881973</v>
      </c>
    </row>
    <row r="1718" customFormat="false" ht="15" hidden="false" customHeight="false" outlineLevel="0" collapsed="false">
      <c r="A1718" s="17" t="n">
        <v>88953</v>
      </c>
      <c r="B1718" s="17" t="s">
        <v>8254</v>
      </c>
      <c r="C1718" s="23" t="n">
        <f aca="false">VLOOKUP(Tabla2[[#This Row],[Codigo]],Tabla1[[Codigo]:[Mejor Precio Neto]],4,0)</f>
        <v>200.76616</v>
      </c>
      <c r="D1718" s="24" t="str">
        <f aca="false">VLOOKUP(Tabla2[[#This Row],[Codigo]],Tabla1[[Codigo]:[Tipo]],6,0)</f>
        <v>A</v>
      </c>
      <c r="E1718" s="25" t="n">
        <f aca="false">IFERROR(Tabla2[[#This Row],[Precio de Cliente neto]]/(1+Tabla2[[#This Row],[Variacion]]),"-")</f>
        <v>191.20598</v>
      </c>
      <c r="F1718" s="26" t="n">
        <v>0.049999377634528</v>
      </c>
    </row>
    <row r="1719" customFormat="false" ht="15" hidden="false" customHeight="false" outlineLevel="0" collapsed="false">
      <c r="A1719" s="17" t="n">
        <v>88611</v>
      </c>
      <c r="B1719" s="17" t="s">
        <v>8167</v>
      </c>
      <c r="C1719" s="23" t="n">
        <f aca="false">VLOOKUP(Tabla2[[#This Row],[Codigo]],Tabla1[[Codigo]:[Mejor Precio Neto]],4,0)</f>
        <v>186.44675</v>
      </c>
      <c r="D1719" s="24" t="str">
        <f aca="false">VLOOKUP(Tabla2[[#This Row],[Codigo]],Tabla1[[Codigo]:[Tipo]],6,0)</f>
        <v>A</v>
      </c>
      <c r="E1719" s="25" t="n">
        <f aca="false">IFERROR(Tabla2[[#This Row],[Precio de Cliente neto]]/(1+Tabla2[[#This Row],[Variacion]]),"-")</f>
        <v>177.56844</v>
      </c>
      <c r="F1719" s="26" t="n">
        <v>0.0499993692572849</v>
      </c>
    </row>
    <row r="1720" customFormat="false" ht="15" hidden="false" customHeight="false" outlineLevel="0" collapsed="false">
      <c r="A1720" s="17" t="n">
        <v>88988</v>
      </c>
      <c r="B1720" s="17" t="s">
        <v>8289</v>
      </c>
      <c r="C1720" s="23" t="n">
        <f aca="false">VLOOKUP(Tabla2[[#This Row],[Codigo]],Tabla1[[Codigo]:[Mejor Precio Neto]],4,0)</f>
        <v>174.25002</v>
      </c>
      <c r="D1720" s="24" t="str">
        <f aca="false">VLOOKUP(Tabla2[[#This Row],[Codigo]],Tabla1[[Codigo]:[Tipo]],6,0)</f>
        <v>A</v>
      </c>
      <c r="E1720" s="25" t="n">
        <f aca="false">IFERROR(Tabla2[[#This Row],[Precio de Cliente neto]]/(1+Tabla2[[#This Row],[Variacion]]),"-")</f>
        <v>165.9525</v>
      </c>
      <c r="F1720" s="26" t="n">
        <v>0.0499993672888326</v>
      </c>
    </row>
    <row r="1721" customFormat="false" ht="15" hidden="false" customHeight="false" outlineLevel="0" collapsed="false">
      <c r="A1721" s="17" t="n">
        <v>88989</v>
      </c>
      <c r="B1721" s="17" t="s">
        <v>8290</v>
      </c>
      <c r="C1721" s="23" t="n">
        <f aca="false">VLOOKUP(Tabla2[[#This Row],[Codigo]],Tabla1[[Codigo]:[Mejor Precio Neto]],4,0)</f>
        <v>236.06576</v>
      </c>
      <c r="D1721" s="24" t="str">
        <f aca="false">VLOOKUP(Tabla2[[#This Row],[Codigo]],Tabla1[[Codigo]:[Tipo]],6,0)</f>
        <v>A</v>
      </c>
      <c r="E1721" s="25" t="n">
        <f aca="false">IFERROR(Tabla2[[#This Row],[Precio de Cliente neto]]/(1+Tabla2[[#This Row],[Variacion]]),"-")</f>
        <v>224.82467</v>
      </c>
      <c r="F1721" s="26" t="n">
        <v>0.04999936172485</v>
      </c>
    </row>
    <row r="1722" customFormat="false" ht="15" hidden="false" customHeight="false" outlineLevel="0" collapsed="false">
      <c r="A1722" s="17" t="n">
        <v>88522</v>
      </c>
      <c r="B1722" s="17" t="s">
        <v>8147</v>
      </c>
      <c r="C1722" s="23" t="n">
        <f aca="false">VLOOKUP(Tabla2[[#This Row],[Codigo]],Tabla1[[Codigo]:[Mejor Precio Neto]],4,0)</f>
        <v>151.0635</v>
      </c>
      <c r="D1722" s="24" t="str">
        <f aca="false">VLOOKUP(Tabla2[[#This Row],[Codigo]],Tabla1[[Codigo]:[Tipo]],6,0)</f>
        <v>A</v>
      </c>
      <c r="E1722" s="25" t="n">
        <f aca="false">IFERROR(Tabla2[[#This Row],[Precio de Cliente neto]]/(1+Tabla2[[#This Row],[Variacion]]),"-")</f>
        <v>143.87009</v>
      </c>
      <c r="F1722" s="26" t="n">
        <v>0.0499993431574277</v>
      </c>
    </row>
    <row r="1723" customFormat="false" ht="15" hidden="false" customHeight="false" outlineLevel="0" collapsed="false">
      <c r="A1723" s="17" t="n">
        <v>8580</v>
      </c>
      <c r="B1723" s="17" t="s">
        <v>2692</v>
      </c>
      <c r="C1723" s="23" t="n">
        <f aca="false">VLOOKUP(Tabla2[[#This Row],[Codigo]],Tabla1[[Codigo]:[Mejor Precio Neto]],4,0)</f>
        <v>167.22643</v>
      </c>
      <c r="D1723" s="24" t="str">
        <f aca="false">VLOOKUP(Tabla2[[#This Row],[Codigo]],Tabla1[[Codigo]:[Tipo]],6,0)</f>
        <v>A</v>
      </c>
      <c r="E1723" s="25" t="n">
        <f aca="false">IFERROR(Tabla2[[#This Row],[Precio de Cliente neto]]/(1+Tabla2[[#This Row],[Variacion]]),"-")</f>
        <v>159.26337</v>
      </c>
      <c r="F1723" s="26" t="n">
        <v>0.0499993187385146</v>
      </c>
    </row>
    <row r="1724" customFormat="false" ht="15" hidden="false" customHeight="false" outlineLevel="0" collapsed="false">
      <c r="A1724" s="17" t="n">
        <v>78651</v>
      </c>
      <c r="B1724" s="17" t="s">
        <v>7993</v>
      </c>
      <c r="C1724" s="23" t="n">
        <f aca="false">VLOOKUP(Tabla2[[#This Row],[Codigo]],Tabla1[[Codigo]:[Mejor Precio Neto]],4,0)</f>
        <v>63.73122</v>
      </c>
      <c r="D1724" s="24" t="str">
        <f aca="false">VLOOKUP(Tabla2[[#This Row],[Codigo]],Tabla1[[Codigo]:[Tipo]],6,0)</f>
        <v>A</v>
      </c>
      <c r="E1724" s="25" t="n">
        <f aca="false">IFERROR(Tabla2[[#This Row],[Precio de Cliente neto]]/(1+Tabla2[[#This Row],[Variacion]]),"-")</f>
        <v>60.69644</v>
      </c>
      <c r="F1724" s="26" t="n">
        <v>0.0499993080319043</v>
      </c>
    </row>
    <row r="1725" customFormat="false" ht="15" hidden="false" customHeight="false" outlineLevel="0" collapsed="false">
      <c r="A1725" s="17" t="n">
        <v>89047</v>
      </c>
      <c r="B1725" s="17" t="s">
        <v>8348</v>
      </c>
      <c r="C1725" s="23" t="n">
        <f aca="false">VLOOKUP(Tabla2[[#This Row],[Codigo]],Tabla1[[Codigo]:[Mejor Precio Neto]],4,0)</f>
        <v>218.08332</v>
      </c>
      <c r="D1725" s="24" t="str">
        <f aca="false">VLOOKUP(Tabla2[[#This Row],[Codigo]],Tabla1[[Codigo]:[Tipo]],6,0)</f>
        <v>A</v>
      </c>
      <c r="E1725" s="25" t="n">
        <f aca="false">IFERROR(Tabla2[[#This Row],[Precio de Cliente neto]]/(1+Tabla2[[#This Row],[Variacion]]),"-")</f>
        <v>207.69854</v>
      </c>
      <c r="F1725" s="26" t="n">
        <v>0.0499992922434602</v>
      </c>
    </row>
    <row r="1726" customFormat="false" ht="15" hidden="false" customHeight="false" outlineLevel="0" collapsed="false">
      <c r="A1726" s="17" t="n">
        <v>8641</v>
      </c>
      <c r="B1726" s="17" t="s">
        <v>2752</v>
      </c>
      <c r="C1726" s="23" t="n">
        <f aca="false">VLOOKUP(Tabla2[[#This Row],[Codigo]],Tabla1[[Codigo]:[Mejor Precio Neto]],4,0)</f>
        <v>29.55771</v>
      </c>
      <c r="D1726" s="24" t="str">
        <f aca="false">VLOOKUP(Tabla2[[#This Row],[Codigo]],Tabla1[[Codigo]:[Tipo]],6,0)</f>
        <v>A</v>
      </c>
      <c r="E1726" s="25" t="n">
        <f aca="false">IFERROR(Tabla2[[#This Row],[Precio de Cliente neto]]/(1+Tabla2[[#This Row],[Variacion]]),"-")</f>
        <v>28.15022</v>
      </c>
      <c r="F1726" s="26" t="n">
        <v>0.0499992540022778</v>
      </c>
    </row>
    <row r="1727" customFormat="false" ht="15" hidden="false" customHeight="false" outlineLevel="0" collapsed="false">
      <c r="A1727" s="17" t="n">
        <v>88952</v>
      </c>
      <c r="B1727" s="17" t="s">
        <v>8253</v>
      </c>
      <c r="C1727" s="23" t="n">
        <f aca="false">VLOOKUP(Tabla2[[#This Row],[Codigo]],Tabla1[[Codigo]:[Mejor Precio Neto]],4,0)</f>
        <v>336.42763</v>
      </c>
      <c r="D1727" s="24" t="str">
        <f aca="false">VLOOKUP(Tabla2[[#This Row],[Codigo]],Tabla1[[Codigo]:[Tipo]],6,0)</f>
        <v>A</v>
      </c>
      <c r="E1727" s="25" t="n">
        <f aca="false">IFERROR(Tabla2[[#This Row],[Precio de Cliente neto]]/(1+Tabla2[[#This Row],[Variacion]]),"-")</f>
        <v>320.4075</v>
      </c>
      <c r="F1727" s="26" t="n">
        <v>0.0499992353487355</v>
      </c>
    </row>
    <row r="1728" customFormat="false" ht="15" hidden="false" customHeight="false" outlineLevel="0" collapsed="false">
      <c r="A1728" s="17" t="n">
        <v>88652</v>
      </c>
      <c r="B1728" s="17" t="s">
        <v>8174</v>
      </c>
      <c r="C1728" s="23" t="n">
        <f aca="false">VLOOKUP(Tabla2[[#This Row],[Codigo]],Tabla1[[Codigo]:[Mejor Precio Neto]],4,0)</f>
        <v>95.36772</v>
      </c>
      <c r="D1728" s="24" t="str">
        <f aca="false">VLOOKUP(Tabla2[[#This Row],[Codigo]],Tabla1[[Codigo]:[Tipo]],6,0)</f>
        <v>A</v>
      </c>
      <c r="E1728" s="25" t="n">
        <f aca="false">IFERROR(Tabla2[[#This Row],[Precio de Cliente neto]]/(1+Tabla2[[#This Row],[Variacion]]),"-")</f>
        <v>90.82647</v>
      </c>
      <c r="F1728" s="26" t="n">
        <v>0.0499991907645425</v>
      </c>
    </row>
    <row r="1729" customFormat="false" ht="15" hidden="false" customHeight="false" outlineLevel="0" collapsed="false">
      <c r="A1729" s="17" t="n">
        <v>8538</v>
      </c>
      <c r="B1729" s="17" t="s">
        <v>2650</v>
      </c>
      <c r="C1729" s="23" t="n">
        <f aca="false">VLOOKUP(Tabla2[[#This Row],[Codigo]],Tabla1[[Codigo]:[Mejor Precio Neto]],4,0)</f>
        <v>76.74401</v>
      </c>
      <c r="D1729" s="24" t="str">
        <f aca="false">VLOOKUP(Tabla2[[#This Row],[Codigo]],Tabla1[[Codigo]:[Tipo]],6,0)</f>
        <v>A</v>
      </c>
      <c r="E1729" s="25" t="n">
        <f aca="false">IFERROR(Tabla2[[#This Row],[Precio de Cliente neto]]/(1+Tabla2[[#This Row],[Variacion]]),"-")</f>
        <v>73.08959</v>
      </c>
      <c r="F1729" s="26" t="n">
        <v>0.0499991859305817</v>
      </c>
    </row>
    <row r="1730" customFormat="false" ht="15" hidden="false" customHeight="false" outlineLevel="0" collapsed="false">
      <c r="A1730" s="17" t="n">
        <v>78745</v>
      </c>
      <c r="B1730" s="17" t="s">
        <v>8005</v>
      </c>
      <c r="C1730" s="23" t="n">
        <f aca="false">VLOOKUP(Tabla2[[#This Row],[Codigo]],Tabla1[[Codigo]:[Mejor Precio Neto]],4,0)</f>
        <v>103.19267</v>
      </c>
      <c r="D1730" s="24" t="str">
        <f aca="false">VLOOKUP(Tabla2[[#This Row],[Codigo]],Tabla1[[Codigo]:[Tipo]],6,0)</f>
        <v>A</v>
      </c>
      <c r="E1730" s="25" t="n">
        <f aca="false">IFERROR(Tabla2[[#This Row],[Precio de Cliente neto]]/(1+Tabla2[[#This Row],[Variacion]]),"-")</f>
        <v>98.27881</v>
      </c>
      <c r="F1730" s="26" t="n">
        <v>0.049999180901763</v>
      </c>
    </row>
    <row r="1731" customFormat="false" ht="15" hidden="false" customHeight="false" outlineLevel="0" collapsed="false">
      <c r="A1731" s="17" t="n">
        <v>78612</v>
      </c>
      <c r="B1731" s="17" t="s">
        <v>7988</v>
      </c>
      <c r="C1731" s="23" t="n">
        <f aca="false">VLOOKUP(Tabla2[[#This Row],[Codigo]],Tabla1[[Codigo]:[Mejor Precio Neto]],4,0)</f>
        <v>231.3199</v>
      </c>
      <c r="D1731" s="24" t="str">
        <f aca="false">VLOOKUP(Tabla2[[#This Row],[Codigo]],Tabla1[[Codigo]:[Tipo]],6,0)</f>
        <v>A</v>
      </c>
      <c r="E1731" s="25" t="n">
        <f aca="false">IFERROR(Tabla2[[#This Row],[Precio de Cliente neto]]/(1+Tabla2[[#This Row],[Variacion]]),"-")</f>
        <v>220.30484</v>
      </c>
      <c r="F1731" s="26" t="n">
        <v>0.0499991738719856</v>
      </c>
    </row>
    <row r="1732" customFormat="false" ht="15" hidden="false" customHeight="false" outlineLevel="0" collapsed="false">
      <c r="A1732" s="17" t="n">
        <v>88956</v>
      </c>
      <c r="B1732" s="17" t="s">
        <v>8257</v>
      </c>
      <c r="C1732" s="23" t="n">
        <f aca="false">VLOOKUP(Tabla2[[#This Row],[Codigo]],Tabla1[[Codigo]:[Mejor Precio Neto]],4,0)</f>
        <v>128.37713</v>
      </c>
      <c r="D1732" s="24" t="str">
        <f aca="false">VLOOKUP(Tabla2[[#This Row],[Codigo]],Tabla1[[Codigo]:[Tipo]],6,0)</f>
        <v>A</v>
      </c>
      <c r="E1732" s="25" t="n">
        <f aca="false">IFERROR(Tabla2[[#This Row],[Precio de Cliente neto]]/(1+Tabla2[[#This Row],[Variacion]]),"-")</f>
        <v>122.26403</v>
      </c>
      <c r="F1732" s="26" t="n">
        <v>0.0499991698294258</v>
      </c>
    </row>
    <row r="1733" customFormat="false" ht="15" hidden="false" customHeight="false" outlineLevel="0" collapsed="false">
      <c r="A1733" s="17" t="n">
        <v>88991</v>
      </c>
      <c r="B1733" s="17" t="s">
        <v>8292</v>
      </c>
      <c r="C1733" s="23" t="n">
        <f aca="false">VLOOKUP(Tabla2[[#This Row],[Codigo]],Tabla1[[Codigo]:[Mejor Precio Neto]],4,0)</f>
        <v>212.4213</v>
      </c>
      <c r="D1733" s="24" t="str">
        <f aca="false">VLOOKUP(Tabla2[[#This Row],[Codigo]],Tabla1[[Codigo]:[Tipo]],6,0)</f>
        <v>A</v>
      </c>
      <c r="E1733" s="25" t="n">
        <f aca="false">IFERROR(Tabla2[[#This Row],[Precio de Cliente neto]]/(1+Tabla2[[#This Row],[Variacion]]),"-")</f>
        <v>202.30616</v>
      </c>
      <c r="F1733" s="26" t="n">
        <v>0.0499991695754594</v>
      </c>
    </row>
    <row r="1734" customFormat="false" ht="15" hidden="false" customHeight="false" outlineLevel="0" collapsed="false">
      <c r="A1734" s="17" t="n">
        <v>78531</v>
      </c>
      <c r="B1734" s="17" t="s">
        <v>7969</v>
      </c>
      <c r="C1734" s="23" t="n">
        <f aca="false">VLOOKUP(Tabla2[[#This Row],[Codigo]],Tabla1[[Codigo]:[Mejor Precio Neto]],4,0)</f>
        <v>84.96005</v>
      </c>
      <c r="D1734" s="24" t="str">
        <f aca="false">VLOOKUP(Tabla2[[#This Row],[Codigo]],Tabla1[[Codigo]:[Tipo]],6,0)</f>
        <v>A</v>
      </c>
      <c r="E1734" s="25" t="n">
        <f aca="false">IFERROR(Tabla2[[#This Row],[Precio de Cliente neto]]/(1+Tabla2[[#This Row],[Variacion]]),"-")</f>
        <v>80.9144</v>
      </c>
      <c r="F1734" s="26" t="n">
        <v>0.0499991348882276</v>
      </c>
    </row>
    <row r="1735" customFormat="false" ht="15" hidden="false" customHeight="false" outlineLevel="0" collapsed="false">
      <c r="A1735" s="17" t="n">
        <v>8541</v>
      </c>
      <c r="B1735" s="17" t="s">
        <v>2653</v>
      </c>
      <c r="C1735" s="23" t="n">
        <f aca="false">VLOOKUP(Tabla2[[#This Row],[Codigo]],Tabla1[[Codigo]:[Mejor Precio Neto]],4,0)</f>
        <v>45.95003</v>
      </c>
      <c r="D1735" s="24" t="str">
        <f aca="false">VLOOKUP(Tabla2[[#This Row],[Codigo]],Tabla1[[Codigo]:[Tipo]],6,0)</f>
        <v>A</v>
      </c>
      <c r="E1735" s="25" t="n">
        <f aca="false">IFERROR(Tabla2[[#This Row],[Precio de Cliente neto]]/(1+Tabla2[[#This Row],[Variacion]]),"-")</f>
        <v>43.76197</v>
      </c>
      <c r="F1735" s="26" t="n">
        <v>0.0499991202407022</v>
      </c>
    </row>
    <row r="1736" customFormat="false" ht="15" hidden="false" customHeight="false" outlineLevel="0" collapsed="false">
      <c r="A1736" s="17" t="n">
        <v>8548</v>
      </c>
      <c r="B1736" s="17" t="s">
        <v>2660</v>
      </c>
      <c r="C1736" s="23" t="n">
        <f aca="false">VLOOKUP(Tabla2[[#This Row],[Codigo]],Tabla1[[Codigo]:[Mejor Precio Neto]],4,0)</f>
        <v>136.16407</v>
      </c>
      <c r="D1736" s="24" t="str">
        <f aca="false">VLOOKUP(Tabla2[[#This Row],[Codigo]],Tabla1[[Codigo]:[Tipo]],6,0)</f>
        <v>A</v>
      </c>
      <c r="E1736" s="25" t="n">
        <f aca="false">IFERROR(Tabla2[[#This Row],[Precio de Cliente neto]]/(1+Tabla2[[#This Row],[Variacion]]),"-")</f>
        <v>129.68018</v>
      </c>
      <c r="F1736" s="26" t="n">
        <v>0.0499990823578438</v>
      </c>
    </row>
    <row r="1737" customFormat="false" ht="15" hidden="false" customHeight="false" outlineLevel="0" collapsed="false">
      <c r="A1737" s="17" t="n">
        <v>8521</v>
      </c>
      <c r="B1737" s="17" t="s">
        <v>2633</v>
      </c>
      <c r="C1737" s="23" t="n">
        <f aca="false">VLOOKUP(Tabla2[[#This Row],[Codigo]],Tabla1[[Codigo]:[Mejor Precio Neto]],4,0)</f>
        <v>63.68152</v>
      </c>
      <c r="D1737" s="24" t="str">
        <f aca="false">VLOOKUP(Tabla2[[#This Row],[Codigo]],Tabla1[[Codigo]:[Tipo]],6,0)</f>
        <v>A</v>
      </c>
      <c r="E1737" s="25" t="n">
        <f aca="false">IFERROR(Tabla2[[#This Row],[Precio de Cliente neto]]/(1+Tabla2[[#This Row],[Variacion]]),"-")</f>
        <v>60.64912</v>
      </c>
      <c r="F1737" s="26" t="n">
        <v>0.0499990766560174</v>
      </c>
    </row>
    <row r="1738" customFormat="false" ht="15" hidden="false" customHeight="false" outlineLevel="0" collapsed="false">
      <c r="A1738" s="17" t="n">
        <v>8536</v>
      </c>
      <c r="B1738" s="17" t="s">
        <v>2648</v>
      </c>
      <c r="C1738" s="23" t="n">
        <f aca="false">VLOOKUP(Tabla2[[#This Row],[Codigo]],Tabla1[[Codigo]:[Mejor Precio Neto]],4,0)</f>
        <v>191.10056</v>
      </c>
      <c r="D1738" s="24" t="str">
        <f aca="false">VLOOKUP(Tabla2[[#This Row],[Codigo]],Tabla1[[Codigo]:[Tipo]],6,0)</f>
        <v>A</v>
      </c>
      <c r="E1738" s="25" t="n">
        <f aca="false">IFERROR(Tabla2[[#This Row],[Precio de Cliente neto]]/(1+Tabla2[[#This Row],[Variacion]]),"-")</f>
        <v>182.0007</v>
      </c>
      <c r="F1738" s="26" t="n">
        <v>0.0499990384652369</v>
      </c>
    </row>
    <row r="1739" customFormat="false" ht="15" hidden="false" customHeight="false" outlineLevel="0" collapsed="false">
      <c r="A1739" s="17" t="n">
        <v>5549</v>
      </c>
      <c r="B1739" s="17" t="s">
        <v>1608</v>
      </c>
      <c r="C1739" s="23" t="n">
        <f aca="false">VLOOKUP(Tabla2[[#This Row],[Codigo]],Tabla1[[Codigo]:[Mejor Precio Neto]],4,0)</f>
        <v>153.88982</v>
      </c>
      <c r="D1739" s="24" t="str">
        <f aca="false">VLOOKUP(Tabla2[[#This Row],[Codigo]],Tabla1[[Codigo]:[Tipo]],6,0)</f>
        <v>A</v>
      </c>
      <c r="E1739" s="25" t="n">
        <f aca="false">IFERROR(Tabla2[[#This Row],[Precio de Cliente neto]]/(1+Tabla2[[#This Row],[Variacion]]),"-")</f>
        <v>146.56187</v>
      </c>
      <c r="F1739" s="26" t="n">
        <v>0.0499990208913137</v>
      </c>
    </row>
    <row r="1740" customFormat="false" ht="15" hidden="false" customHeight="false" outlineLevel="0" collapsed="false">
      <c r="A1740" s="17" t="n">
        <v>8643</v>
      </c>
      <c r="B1740" s="17" t="s">
        <v>2754</v>
      </c>
      <c r="C1740" s="23" t="n">
        <f aca="false">VLOOKUP(Tabla2[[#This Row],[Codigo]],Tabla1[[Codigo]:[Mejor Precio Neto]],4,0)</f>
        <v>47.62597</v>
      </c>
      <c r="D1740" s="24" t="str">
        <f aca="false">VLOOKUP(Tabla2[[#This Row],[Codigo]],Tabla1[[Codigo]:[Tipo]],6,0)</f>
        <v>A</v>
      </c>
      <c r="E1740" s="25" t="n">
        <f aca="false">IFERROR(Tabla2[[#This Row],[Precio de Cliente neto]]/(1+Tabla2[[#This Row],[Variacion]]),"-")</f>
        <v>45.35811</v>
      </c>
      <c r="F1740" s="26" t="n">
        <v>0.0499989968717831</v>
      </c>
    </row>
    <row r="1741" customFormat="false" ht="15" hidden="false" customHeight="false" outlineLevel="0" collapsed="false">
      <c r="A1741" s="17" t="n">
        <v>8633</v>
      </c>
      <c r="B1741" s="17" t="s">
        <v>2744</v>
      </c>
      <c r="C1741" s="23" t="n">
        <f aca="false">VLOOKUP(Tabla2[[#This Row],[Codigo]],Tabla1[[Codigo]:[Mejor Precio Neto]],4,0)</f>
        <v>175.5684</v>
      </c>
      <c r="D1741" s="24" t="str">
        <f aca="false">VLOOKUP(Tabla2[[#This Row],[Codigo]],Tabla1[[Codigo]:[Tipo]],6,0)</f>
        <v>A</v>
      </c>
      <c r="E1741" s="25" t="n">
        <f aca="false">IFERROR(Tabla2[[#This Row],[Precio de Cliente neto]]/(1+Tabla2[[#This Row],[Variacion]]),"-")</f>
        <v>167.20816</v>
      </c>
      <c r="F1741" s="26" t="n">
        <v>0.049998995264346</v>
      </c>
    </row>
    <row r="1742" customFormat="false" ht="15" hidden="false" customHeight="false" outlineLevel="0" collapsed="false">
      <c r="A1742" s="17" t="n">
        <v>7498</v>
      </c>
      <c r="B1742" s="17" t="s">
        <v>2149</v>
      </c>
      <c r="C1742" s="23" t="n">
        <f aca="false">VLOOKUP(Tabla2[[#This Row],[Codigo]],Tabla1[[Codigo]:[Mejor Precio Neto]],4,0)</f>
        <v>133.4228</v>
      </c>
      <c r="D1742" s="24" t="str">
        <f aca="false">VLOOKUP(Tabla2[[#This Row],[Codigo]],Tabla1[[Codigo]:[Tipo]],6,0)</f>
        <v>A</v>
      </c>
      <c r="E1742" s="25" t="n">
        <f aca="false">IFERROR(Tabla2[[#This Row],[Precio de Cliente neto]]/(1+Tabla2[[#This Row],[Variacion]]),"-")</f>
        <v>127.06946</v>
      </c>
      <c r="F1742" s="26" t="n">
        <v>0.0499989533283607</v>
      </c>
    </row>
    <row r="1743" customFormat="false" ht="15" hidden="false" customHeight="false" outlineLevel="0" collapsed="false">
      <c r="A1743" s="17" t="n">
        <v>89041</v>
      </c>
      <c r="B1743" s="17" t="s">
        <v>8342</v>
      </c>
      <c r="C1743" s="23" t="n">
        <f aca="false">VLOOKUP(Tabla2[[#This Row],[Codigo]],Tabla1[[Codigo]:[Mejor Precio Neto]],4,0)</f>
        <v>282.97934</v>
      </c>
      <c r="D1743" s="24" t="str">
        <f aca="false">VLOOKUP(Tabla2[[#This Row],[Codigo]],Tabla1[[Codigo]:[Tipo]],6,0)</f>
        <v>A</v>
      </c>
      <c r="E1743" s="25" t="n">
        <f aca="false">IFERROR(Tabla2[[#This Row],[Precio de Cliente neto]]/(1+Tabla2[[#This Row],[Variacion]]),"-")</f>
        <v>269.50441</v>
      </c>
      <c r="F1743" s="26" t="n">
        <v>0.0499989220955603</v>
      </c>
    </row>
    <row r="1744" customFormat="false" ht="15" hidden="false" customHeight="false" outlineLevel="0" collapsed="false">
      <c r="A1744" s="17" t="n">
        <v>89082</v>
      </c>
      <c r="B1744" s="17" t="s">
        <v>8383</v>
      </c>
      <c r="C1744" s="23" t="n">
        <f aca="false">VLOOKUP(Tabla2[[#This Row],[Codigo]],Tabla1[[Codigo]:[Mejor Precio Neto]],4,0)</f>
        <v>282.97934</v>
      </c>
      <c r="D1744" s="24" t="str">
        <f aca="false">VLOOKUP(Tabla2[[#This Row],[Codigo]],Tabla1[[Codigo]:[Tipo]],6,0)</f>
        <v>A</v>
      </c>
      <c r="E1744" s="25" t="n">
        <f aca="false">IFERROR(Tabla2[[#This Row],[Precio de Cliente neto]]/(1+Tabla2[[#This Row],[Variacion]]),"-")</f>
        <v>269.50441</v>
      </c>
      <c r="F1744" s="26" t="n">
        <v>0.0499989220955603</v>
      </c>
    </row>
    <row r="1745" customFormat="false" ht="15" hidden="false" customHeight="false" outlineLevel="0" collapsed="false">
      <c r="A1745" s="17" t="n">
        <v>89083</v>
      </c>
      <c r="B1745" s="17" t="s">
        <v>8384</v>
      </c>
      <c r="C1745" s="23" t="n">
        <f aca="false">VLOOKUP(Tabla2[[#This Row],[Codigo]],Tabla1[[Codigo]:[Mejor Precio Neto]],4,0)</f>
        <v>282.97934</v>
      </c>
      <c r="D1745" s="24" t="str">
        <f aca="false">VLOOKUP(Tabla2[[#This Row],[Codigo]],Tabla1[[Codigo]:[Tipo]],6,0)</f>
        <v>A</v>
      </c>
      <c r="E1745" s="25" t="n">
        <f aca="false">IFERROR(Tabla2[[#This Row],[Precio de Cliente neto]]/(1+Tabla2[[#This Row],[Variacion]]),"-")</f>
        <v>269.50441</v>
      </c>
      <c r="F1745" s="26" t="n">
        <v>0.0499989220955603</v>
      </c>
    </row>
    <row r="1746" customFormat="false" ht="15" hidden="false" customHeight="false" outlineLevel="0" collapsed="false">
      <c r="A1746" s="17" t="n">
        <v>89084</v>
      </c>
      <c r="B1746" s="17" t="s">
        <v>8385</v>
      </c>
      <c r="C1746" s="23" t="n">
        <f aca="false">VLOOKUP(Tabla2[[#This Row],[Codigo]],Tabla1[[Codigo]:[Mejor Precio Neto]],4,0)</f>
        <v>282.97934</v>
      </c>
      <c r="D1746" s="24" t="str">
        <f aca="false">VLOOKUP(Tabla2[[#This Row],[Codigo]],Tabla1[[Codigo]:[Tipo]],6,0)</f>
        <v>A</v>
      </c>
      <c r="E1746" s="25" t="n">
        <f aca="false">IFERROR(Tabla2[[#This Row],[Precio de Cliente neto]]/(1+Tabla2[[#This Row],[Variacion]]),"-")</f>
        <v>269.50441</v>
      </c>
      <c r="F1746" s="26" t="n">
        <v>0.0499989220955603</v>
      </c>
    </row>
    <row r="1747" customFormat="false" ht="15" hidden="false" customHeight="false" outlineLevel="0" collapsed="false">
      <c r="A1747" s="17" t="n">
        <v>89085</v>
      </c>
      <c r="B1747" s="17" t="s">
        <v>8386</v>
      </c>
      <c r="C1747" s="23" t="n">
        <f aca="false">VLOOKUP(Tabla2[[#This Row],[Codigo]],Tabla1[[Codigo]:[Mejor Precio Neto]],4,0)</f>
        <v>282.97934</v>
      </c>
      <c r="D1747" s="24" t="str">
        <f aca="false">VLOOKUP(Tabla2[[#This Row],[Codigo]],Tabla1[[Codigo]:[Tipo]],6,0)</f>
        <v>A</v>
      </c>
      <c r="E1747" s="25" t="n">
        <f aca="false">IFERROR(Tabla2[[#This Row],[Precio de Cliente neto]]/(1+Tabla2[[#This Row],[Variacion]]),"-")</f>
        <v>269.50441</v>
      </c>
      <c r="F1747" s="26" t="n">
        <v>0.0499989220955603</v>
      </c>
    </row>
    <row r="1748" customFormat="false" ht="15" hidden="false" customHeight="false" outlineLevel="0" collapsed="false">
      <c r="A1748" s="17" t="n">
        <v>9003</v>
      </c>
      <c r="B1748" s="17" t="s">
        <v>2983</v>
      </c>
      <c r="C1748" s="23" t="n">
        <f aca="false">VLOOKUP(Tabla2[[#This Row],[Codigo]],Tabla1[[Codigo]:[Mejor Precio Neto]],4,0)</f>
        <v>198.3086</v>
      </c>
      <c r="D1748" s="24" t="str">
        <f aca="false">VLOOKUP(Tabla2[[#This Row],[Codigo]],Tabla1[[Codigo]:[Tipo]],6,0)</f>
        <v>A</v>
      </c>
      <c r="E1748" s="25" t="n">
        <f aca="false">IFERROR(Tabla2[[#This Row],[Precio de Cliente neto]]/(1+Tabla2[[#This Row],[Variacion]]),"-")</f>
        <v>188.86553</v>
      </c>
      <c r="F1748" s="26" t="n">
        <v>0.0499989066294946</v>
      </c>
    </row>
    <row r="1749" customFormat="false" ht="15" hidden="false" customHeight="false" outlineLevel="0" collapsed="false">
      <c r="A1749" s="17" t="n">
        <v>8565</v>
      </c>
      <c r="B1749" s="17" t="s">
        <v>2677</v>
      </c>
      <c r="C1749" s="23" t="n">
        <f aca="false">VLOOKUP(Tabla2[[#This Row],[Codigo]],Tabla1[[Codigo]:[Mejor Precio Neto]],4,0)</f>
        <v>29.82399</v>
      </c>
      <c r="D1749" s="24" t="str">
        <f aca="false">VLOOKUP(Tabla2[[#This Row],[Codigo]],Tabla1[[Codigo]:[Tipo]],6,0)</f>
        <v>A</v>
      </c>
      <c r="E1749" s="25" t="n">
        <f aca="false">IFERROR(Tabla2[[#This Row],[Precio de Cliente neto]]/(1+Tabla2[[#This Row],[Variacion]]),"-")</f>
        <v>28.40383</v>
      </c>
      <c r="F1749" s="26" t="n">
        <v>0.0499988909946298</v>
      </c>
    </row>
    <row r="1750" customFormat="false" ht="15" hidden="false" customHeight="false" outlineLevel="0" collapsed="false">
      <c r="A1750" s="17" t="n">
        <v>88671</v>
      </c>
      <c r="B1750" s="17" t="s">
        <v>8176</v>
      </c>
      <c r="C1750" s="23" t="n">
        <f aca="false">VLOOKUP(Tabla2[[#This Row],[Codigo]],Tabla1[[Codigo]:[Mejor Precio Neto]],4,0)</f>
        <v>72.7636</v>
      </c>
      <c r="D1750" s="24" t="str">
        <f aca="false">VLOOKUP(Tabla2[[#This Row],[Codigo]],Tabla1[[Codigo]:[Tipo]],6,0)</f>
        <v>A</v>
      </c>
      <c r="E1750" s="25" t="n">
        <f aca="false">IFERROR(Tabla2[[#This Row],[Precio de Cliente neto]]/(1+Tabla2[[#This Row],[Variacion]]),"-")</f>
        <v>69.29874</v>
      </c>
      <c r="F1750" s="26" t="n">
        <v>0.0499988888686864</v>
      </c>
    </row>
    <row r="1751" customFormat="false" ht="15" hidden="false" customHeight="false" outlineLevel="0" collapsed="false">
      <c r="A1751" s="17" t="n">
        <v>78767</v>
      </c>
      <c r="B1751" s="17" t="s">
        <v>8009</v>
      </c>
      <c r="C1751" s="23" t="n">
        <f aca="false">VLOOKUP(Tabla2[[#This Row],[Codigo]],Tabla1[[Codigo]:[Mejor Precio Neto]],4,0)</f>
        <v>65.89562</v>
      </c>
      <c r="D1751" s="24" t="str">
        <f aca="false">VLOOKUP(Tabla2[[#This Row],[Codigo]],Tabla1[[Codigo]:[Tipo]],6,0)</f>
        <v>A</v>
      </c>
      <c r="E1751" s="25" t="n">
        <f aca="false">IFERROR(Tabla2[[#This Row],[Precio de Cliente neto]]/(1+Tabla2[[#This Row],[Variacion]]),"-")</f>
        <v>62.7578</v>
      </c>
      <c r="F1751" s="26" t="n">
        <v>0.0499988846007986</v>
      </c>
    </row>
    <row r="1752" customFormat="false" ht="15" hidden="false" customHeight="false" outlineLevel="0" collapsed="false">
      <c r="A1752" s="17" t="n">
        <v>78501</v>
      </c>
      <c r="B1752" s="17" t="s">
        <v>7960</v>
      </c>
      <c r="C1752" s="23" t="n">
        <f aca="false">VLOOKUP(Tabla2[[#This Row],[Codigo]],Tabla1[[Codigo]:[Mejor Precio Neto]],4,0)</f>
        <v>78.17495</v>
      </c>
      <c r="D1752" s="24" t="str">
        <f aca="false">VLOOKUP(Tabla2[[#This Row],[Codigo]],Tabla1[[Codigo]:[Tipo]],6,0)</f>
        <v>A</v>
      </c>
      <c r="E1752" s="25" t="n">
        <f aca="false">IFERROR(Tabla2[[#This Row],[Precio de Cliente neto]]/(1+Tabla2[[#This Row],[Variacion]]),"-")</f>
        <v>74.45242</v>
      </c>
      <c r="F1752" s="26" t="n">
        <v>0.0499987777428859</v>
      </c>
    </row>
    <row r="1753" customFormat="false" ht="15" hidden="false" customHeight="false" outlineLevel="0" collapsed="false">
      <c r="A1753" s="17" t="n">
        <v>6729</v>
      </c>
      <c r="B1753" s="17" t="s">
        <v>1924</v>
      </c>
      <c r="C1753" s="23" t="n">
        <f aca="false">VLOOKUP(Tabla2[[#This Row],[Codigo]],Tabla1[[Codigo]:[Mejor Precio Neto]],4,0)</f>
        <v>1617.33467</v>
      </c>
      <c r="D1753" s="24" t="str">
        <f aca="false">VLOOKUP(Tabla2[[#This Row],[Codigo]],Tabla1[[Codigo]:[Tipo]],6,0)</f>
        <v>C</v>
      </c>
      <c r="E1753" s="25" t="n">
        <f aca="false">IFERROR(Tabla2[[#This Row],[Precio de Cliente neto]]/(1+Tabla2[[#This Row],[Variacion]]),"-")</f>
        <v>1540.32067</v>
      </c>
      <c r="F1753" s="26" t="n">
        <v>0.049998679820352</v>
      </c>
    </row>
    <row r="1754" customFormat="false" ht="15" hidden="false" customHeight="false" outlineLevel="0" collapsed="false">
      <c r="A1754" s="17" t="n">
        <v>78747</v>
      </c>
      <c r="B1754" s="17" t="s">
        <v>8007</v>
      </c>
      <c r="C1754" s="23" t="n">
        <f aca="false">VLOOKUP(Tabla2[[#This Row],[Codigo]],Tabla1[[Codigo]:[Mejor Precio Neto]],4,0)</f>
        <v>141.98947</v>
      </c>
      <c r="D1754" s="24" t="str">
        <f aca="false">VLOOKUP(Tabla2[[#This Row],[Codigo]],Tabla1[[Codigo]:[Tipo]],6,0)</f>
        <v>A</v>
      </c>
      <c r="E1754" s="25" t="n">
        <f aca="false">IFERROR(Tabla2[[#This Row],[Precio de Cliente neto]]/(1+Tabla2[[#This Row],[Variacion]]),"-")</f>
        <v>135.22824</v>
      </c>
      <c r="F1754" s="26" t="n">
        <v>0.0499986541272739</v>
      </c>
    </row>
    <row r="1755" customFormat="false" ht="15" hidden="false" customHeight="false" outlineLevel="0" collapsed="false">
      <c r="A1755" s="17" t="n">
        <v>78748</v>
      </c>
      <c r="B1755" s="17" t="s">
        <v>8008</v>
      </c>
      <c r="C1755" s="23" t="n">
        <f aca="false">VLOOKUP(Tabla2[[#This Row],[Codigo]],Tabla1[[Codigo]:[Mejor Precio Neto]],4,0)</f>
        <v>141.98947</v>
      </c>
      <c r="D1755" s="24" t="str">
        <f aca="false">VLOOKUP(Tabla2[[#This Row],[Codigo]],Tabla1[[Codigo]:[Tipo]],6,0)</f>
        <v>A</v>
      </c>
      <c r="E1755" s="25" t="n">
        <f aca="false">IFERROR(Tabla2[[#This Row],[Precio de Cliente neto]]/(1+Tabla2[[#This Row],[Variacion]]),"-")</f>
        <v>135.22824</v>
      </c>
      <c r="F1755" s="26" t="n">
        <v>0.0499986541272739</v>
      </c>
    </row>
    <row r="1756" customFormat="false" ht="15" hidden="false" customHeight="false" outlineLevel="0" collapsed="false">
      <c r="A1756" s="17" t="n">
        <v>88531</v>
      </c>
      <c r="B1756" s="17" t="s">
        <v>8149</v>
      </c>
      <c r="C1756" s="23" t="n">
        <f aca="false">VLOOKUP(Tabla2[[#This Row],[Codigo]],Tabla1[[Codigo]:[Mejor Precio Neto]],4,0)</f>
        <v>103.81707</v>
      </c>
      <c r="D1756" s="24" t="str">
        <f aca="false">VLOOKUP(Tabla2[[#This Row],[Codigo]],Tabla1[[Codigo]:[Tipo]],6,0)</f>
        <v>A</v>
      </c>
      <c r="E1756" s="25" t="n">
        <f aca="false">IFERROR(Tabla2[[#This Row],[Precio de Cliente neto]]/(1+Tabla2[[#This Row],[Variacion]]),"-")</f>
        <v>98.87353</v>
      </c>
      <c r="F1756" s="26" t="n">
        <v>0.0499986194485016</v>
      </c>
    </row>
    <row r="1757" customFormat="false" ht="15" hidden="false" customHeight="false" outlineLevel="0" collapsed="false">
      <c r="A1757" s="17" t="n">
        <v>1143</v>
      </c>
      <c r="B1757" s="17" t="s">
        <v>450</v>
      </c>
      <c r="C1757" s="23" t="n">
        <f aca="false">VLOOKUP(Tabla2[[#This Row],[Codigo]],Tabla1[[Codigo]:[Mejor Precio Neto]],4,0)</f>
        <v>45.20369</v>
      </c>
      <c r="D1757" s="24" t="str">
        <f aca="false">VLOOKUP(Tabla2[[#This Row],[Codigo]],Tabla1[[Codigo]:[Tipo]],6,0)</f>
        <v>A</v>
      </c>
      <c r="E1757" s="25" t="n">
        <f aca="false">IFERROR(Tabla2[[#This Row],[Precio de Cliente neto]]/(1+Tabla2[[#This Row],[Variacion]]),"-")</f>
        <v>43.05119</v>
      </c>
      <c r="F1757" s="26" t="n">
        <v>0.0499986179243825</v>
      </c>
    </row>
    <row r="1758" customFormat="false" ht="15" hidden="false" customHeight="false" outlineLevel="0" collapsed="false">
      <c r="A1758" s="17" t="n">
        <v>8613</v>
      </c>
      <c r="B1758" s="17" t="s">
        <v>2725</v>
      </c>
      <c r="C1758" s="23" t="n">
        <f aca="false">VLOOKUP(Tabla2[[#This Row],[Codigo]],Tabla1[[Codigo]:[Mejor Precio Neto]],4,0)</f>
        <v>52.95962</v>
      </c>
      <c r="D1758" s="24" t="str">
        <f aca="false">VLOOKUP(Tabla2[[#This Row],[Codigo]],Tabla1[[Codigo]:[Tipo]],6,0)</f>
        <v>A</v>
      </c>
      <c r="E1758" s="25" t="n">
        <f aca="false">IFERROR(Tabla2[[#This Row],[Precio de Cliente neto]]/(1+Tabla2[[#This Row],[Variacion]]),"-")</f>
        <v>50.4378</v>
      </c>
      <c r="F1758" s="26" t="n">
        <v>0.0499986121519971</v>
      </c>
    </row>
    <row r="1759" customFormat="false" ht="15" hidden="false" customHeight="false" outlineLevel="0" collapsed="false">
      <c r="A1759" s="17" t="n">
        <v>8642</v>
      </c>
      <c r="B1759" s="17" t="s">
        <v>2753</v>
      </c>
      <c r="C1759" s="23" t="n">
        <f aca="false">VLOOKUP(Tabla2[[#This Row],[Codigo]],Tabla1[[Codigo]:[Mejor Precio Neto]],4,0)</f>
        <v>41.6815</v>
      </c>
      <c r="D1759" s="24" t="str">
        <f aca="false">VLOOKUP(Tabla2[[#This Row],[Codigo]],Tabla1[[Codigo]:[Tipo]],6,0)</f>
        <v>A</v>
      </c>
      <c r="E1759" s="25" t="n">
        <f aca="false">IFERROR(Tabla2[[#This Row],[Precio de Cliente neto]]/(1+Tabla2[[#This Row],[Variacion]]),"-")</f>
        <v>39.69672</v>
      </c>
      <c r="F1759" s="26" t="n">
        <v>0.0499985893041037</v>
      </c>
    </row>
    <row r="1760" customFormat="false" ht="15" hidden="false" customHeight="false" outlineLevel="0" collapsed="false">
      <c r="A1760" s="17" t="n">
        <v>78672</v>
      </c>
      <c r="B1760" s="17" t="s">
        <v>7997</v>
      </c>
      <c r="C1760" s="23" t="n">
        <f aca="false">VLOOKUP(Tabla2[[#This Row],[Codigo]],Tabla1[[Codigo]:[Mejor Precio Neto]],4,0)</f>
        <v>68.14374</v>
      </c>
      <c r="D1760" s="24" t="str">
        <f aca="false">VLOOKUP(Tabla2[[#This Row],[Codigo]],Tabla1[[Codigo]:[Tipo]],6,0)</f>
        <v>A</v>
      </c>
      <c r="E1760" s="25" t="n">
        <f aca="false">IFERROR(Tabla2[[#This Row],[Precio de Cliente neto]]/(1+Tabla2[[#This Row],[Variacion]]),"-")</f>
        <v>64.89889</v>
      </c>
      <c r="F1760" s="26" t="n">
        <v>0.0499985438888093</v>
      </c>
    </row>
    <row r="1761" customFormat="false" ht="15" hidden="false" customHeight="false" outlineLevel="0" collapsed="false">
      <c r="A1761" s="17" t="n">
        <v>78652</v>
      </c>
      <c r="B1761" s="17" t="s">
        <v>7994</v>
      </c>
      <c r="C1761" s="23" t="n">
        <f aca="false">VLOOKUP(Tabla2[[#This Row],[Codigo]],Tabla1[[Codigo]:[Mejor Precio Neto]],4,0)</f>
        <v>72.38924</v>
      </c>
      <c r="D1761" s="24" t="str">
        <f aca="false">VLOOKUP(Tabla2[[#This Row],[Codigo]],Tabla1[[Codigo]:[Tipo]],6,0)</f>
        <v>A</v>
      </c>
      <c r="E1761" s="25" t="n">
        <f aca="false">IFERROR(Tabla2[[#This Row],[Precio de Cliente neto]]/(1+Tabla2[[#This Row],[Variacion]]),"-")</f>
        <v>68.94223</v>
      </c>
      <c r="F1761" s="26" t="n">
        <v>0.0499985277528736</v>
      </c>
    </row>
    <row r="1762" customFormat="false" ht="15" hidden="false" customHeight="false" outlineLevel="0" collapsed="false">
      <c r="A1762" s="17" t="n">
        <v>8537</v>
      </c>
      <c r="B1762" s="17" t="s">
        <v>2649</v>
      </c>
      <c r="C1762" s="23" t="n">
        <f aca="false">VLOOKUP(Tabla2[[#This Row],[Codigo]],Tabla1[[Codigo]:[Mejor Precio Neto]],4,0)</f>
        <v>53.16997</v>
      </c>
      <c r="D1762" s="24" t="str">
        <f aca="false">VLOOKUP(Tabla2[[#This Row],[Codigo]],Tabla1[[Codigo]:[Tipo]],6,0)</f>
        <v>A</v>
      </c>
      <c r="E1762" s="25" t="n">
        <f aca="false">IFERROR(Tabla2[[#This Row],[Precio de Cliente neto]]/(1+Tabla2[[#This Row],[Variacion]]),"-")</f>
        <v>50.63814</v>
      </c>
      <c r="F1762" s="26" t="n">
        <v>0.0499984794070241</v>
      </c>
    </row>
    <row r="1763" customFormat="false" ht="15" hidden="false" customHeight="false" outlineLevel="0" collapsed="false">
      <c r="A1763" s="17" t="n">
        <v>78551</v>
      </c>
      <c r="B1763" s="17" t="s">
        <v>7975</v>
      </c>
      <c r="C1763" s="23" t="n">
        <f aca="false">VLOOKUP(Tabla2[[#This Row],[Codigo]],Tabla1[[Codigo]:[Mejor Precio Neto]],4,0)</f>
        <v>52.2718</v>
      </c>
      <c r="D1763" s="24" t="str">
        <f aca="false">VLOOKUP(Tabla2[[#This Row],[Codigo]],Tabla1[[Codigo]:[Tipo]],6,0)</f>
        <v>A</v>
      </c>
      <c r="E1763" s="25" t="n">
        <f aca="false">IFERROR(Tabla2[[#This Row],[Precio de Cliente neto]]/(1+Tabla2[[#This Row],[Variacion]]),"-")</f>
        <v>49.78274</v>
      </c>
      <c r="F1763" s="26" t="n">
        <v>0.0499984532791888</v>
      </c>
    </row>
    <row r="1764" customFormat="false" ht="15" hidden="false" customHeight="false" outlineLevel="0" collapsed="false">
      <c r="A1764" s="17" t="n">
        <v>89044</v>
      </c>
      <c r="B1764" s="17" t="s">
        <v>8345</v>
      </c>
      <c r="C1764" s="23" t="n">
        <f aca="false">VLOOKUP(Tabla2[[#This Row],[Codigo]],Tabla1[[Codigo]:[Mejor Precio Neto]],4,0)</f>
        <v>181.65917</v>
      </c>
      <c r="D1764" s="24" t="str">
        <f aca="false">VLOOKUP(Tabla2[[#This Row],[Codigo]],Tabla1[[Codigo]:[Tipo]],6,0)</f>
        <v>A</v>
      </c>
      <c r="E1764" s="25" t="n">
        <f aca="false">IFERROR(Tabla2[[#This Row],[Precio de Cliente neto]]/(1+Tabla2[[#This Row],[Variacion]]),"-")</f>
        <v>173.00899</v>
      </c>
      <c r="F1764" s="26" t="n">
        <v>0.0499984422774793</v>
      </c>
    </row>
    <row r="1765" customFormat="false" ht="15" hidden="false" customHeight="false" outlineLevel="0" collapsed="false">
      <c r="A1765" s="17" t="n">
        <v>89049</v>
      </c>
      <c r="B1765" s="17" t="s">
        <v>8350</v>
      </c>
      <c r="C1765" s="23" t="n">
        <f aca="false">VLOOKUP(Tabla2[[#This Row],[Codigo]],Tabla1[[Codigo]:[Mejor Precio Neto]],4,0)</f>
        <v>122.63279</v>
      </c>
      <c r="D1765" s="24" t="str">
        <f aca="false">VLOOKUP(Tabla2[[#This Row],[Codigo]],Tabla1[[Codigo]:[Tipo]],6,0)</f>
        <v>A</v>
      </c>
      <c r="E1765" s="25" t="n">
        <f aca="false">IFERROR(Tabla2[[#This Row],[Precio de Cliente neto]]/(1+Tabla2[[#This Row],[Variacion]]),"-")</f>
        <v>116.79332</v>
      </c>
      <c r="F1765" s="26" t="n">
        <v>0.0499983218218301</v>
      </c>
    </row>
    <row r="1766" customFormat="false" ht="15" hidden="false" customHeight="false" outlineLevel="0" collapsed="false">
      <c r="A1766" s="17" t="n">
        <v>8605</v>
      </c>
      <c r="B1766" s="17" t="s">
        <v>2717</v>
      </c>
      <c r="C1766" s="23" t="n">
        <f aca="false">VLOOKUP(Tabla2[[#This Row],[Codigo]],Tabla1[[Codigo]:[Mejor Precio Neto]],4,0)</f>
        <v>52.10583</v>
      </c>
      <c r="D1766" s="24" t="str">
        <f aca="false">VLOOKUP(Tabla2[[#This Row],[Codigo]],Tabla1[[Codigo]:[Tipo]],6,0)</f>
        <v>A</v>
      </c>
      <c r="E1766" s="25" t="n">
        <f aca="false">IFERROR(Tabla2[[#This Row],[Precio de Cliente neto]]/(1+Tabla2[[#This Row],[Variacion]]),"-")</f>
        <v>49.62468</v>
      </c>
      <c r="F1766" s="26" t="n">
        <v>0.0499983072938708</v>
      </c>
    </row>
    <row r="1767" customFormat="false" ht="15" hidden="false" customHeight="false" outlineLevel="0" collapsed="false">
      <c r="A1767" s="17" t="n">
        <v>88702</v>
      </c>
      <c r="B1767" s="17" t="s">
        <v>8179</v>
      </c>
      <c r="C1767" s="23" t="n">
        <f aca="false">VLOOKUP(Tabla2[[#This Row],[Codigo]],Tabla1[[Codigo]:[Mejor Precio Neto]],4,0)</f>
        <v>149.06591</v>
      </c>
      <c r="D1767" s="24" t="str">
        <f aca="false">VLOOKUP(Tabla2[[#This Row],[Codigo]],Tabla1[[Codigo]:[Tipo]],6,0)</f>
        <v>A</v>
      </c>
      <c r="E1767" s="25" t="n">
        <f aca="false">IFERROR(Tabla2[[#This Row],[Precio de Cliente neto]]/(1+Tabla2[[#This Row],[Variacion]]),"-")</f>
        <v>141.96777</v>
      </c>
      <c r="F1767" s="26" t="n">
        <v>0.0499982496027092</v>
      </c>
    </row>
    <row r="1768" customFormat="false" ht="15" hidden="false" customHeight="false" outlineLevel="0" collapsed="false">
      <c r="A1768" s="17" t="n">
        <v>7531</v>
      </c>
      <c r="B1768" s="17" t="s">
        <v>2174</v>
      </c>
      <c r="C1768" s="23" t="n">
        <f aca="false">VLOOKUP(Tabla2[[#This Row],[Codigo]],Tabla1[[Codigo]:[Mejor Precio Neto]],4,0)</f>
        <v>62.00229</v>
      </c>
      <c r="D1768" s="24" t="str">
        <f aca="false">VLOOKUP(Tabla2[[#This Row],[Codigo]],Tabla1[[Codigo]:[Tipo]],6,0)</f>
        <v>A</v>
      </c>
      <c r="E1768" s="25" t="n">
        <f aca="false">IFERROR(Tabla2[[#This Row],[Precio de Cliente neto]]/(1+Tabla2[[#This Row],[Variacion]]),"-")</f>
        <v>59.0499</v>
      </c>
      <c r="F1768" s="26" t="n">
        <v>0.0499982218428821</v>
      </c>
    </row>
    <row r="1769" customFormat="false" ht="15" hidden="false" customHeight="false" outlineLevel="0" collapsed="false">
      <c r="A1769" s="17" t="n">
        <v>1140</v>
      </c>
      <c r="B1769" s="17" t="s">
        <v>447</v>
      </c>
      <c r="C1769" s="23" t="n">
        <f aca="false">VLOOKUP(Tabla2[[#This Row],[Codigo]],Tabla1[[Codigo]:[Mejor Precio Neto]],4,0)</f>
        <v>39.03571</v>
      </c>
      <c r="D1769" s="24" t="str">
        <f aca="false">VLOOKUP(Tabla2[[#This Row],[Codigo]],Tabla1[[Codigo]:[Tipo]],6,0)</f>
        <v>A</v>
      </c>
      <c r="E1769" s="25" t="n">
        <f aca="false">IFERROR(Tabla2[[#This Row],[Precio de Cliente neto]]/(1+Tabla2[[#This Row],[Variacion]]),"-")</f>
        <v>37.17693</v>
      </c>
      <c r="F1769" s="26" t="n">
        <v>0.0499982112562818</v>
      </c>
    </row>
    <row r="1770" customFormat="false" ht="15" hidden="false" customHeight="false" outlineLevel="0" collapsed="false">
      <c r="A1770" s="17" t="n">
        <v>8611</v>
      </c>
      <c r="B1770" s="17" t="s">
        <v>2723</v>
      </c>
      <c r="C1770" s="23" t="n">
        <f aca="false">VLOOKUP(Tabla2[[#This Row],[Codigo]],Tabla1[[Codigo]:[Mejor Precio Neto]],4,0)</f>
        <v>48.64412</v>
      </c>
      <c r="D1770" s="24" t="str">
        <f aca="false">VLOOKUP(Tabla2[[#This Row],[Codigo]],Tabla1[[Codigo]:[Tipo]],6,0)</f>
        <v>A</v>
      </c>
      <c r="E1770" s="25" t="n">
        <f aca="false">IFERROR(Tabla2[[#This Row],[Precio de Cliente neto]]/(1+Tabla2[[#This Row],[Variacion]]),"-")</f>
        <v>46.32782</v>
      </c>
      <c r="F1770" s="26" t="n">
        <v>0.0499980357374901</v>
      </c>
    </row>
    <row r="1771" customFormat="false" ht="15" hidden="false" customHeight="false" outlineLevel="0" collapsed="false">
      <c r="A1771" s="17" t="n">
        <v>8612</v>
      </c>
      <c r="B1771" s="17" t="s">
        <v>2724</v>
      </c>
      <c r="C1771" s="23" t="n">
        <f aca="false">VLOOKUP(Tabla2[[#This Row],[Codigo]],Tabla1[[Codigo]:[Mejor Precio Neto]],4,0)</f>
        <v>48.64412</v>
      </c>
      <c r="D1771" s="24" t="str">
        <f aca="false">VLOOKUP(Tabla2[[#This Row],[Codigo]],Tabla1[[Codigo]:[Tipo]],6,0)</f>
        <v>A</v>
      </c>
      <c r="E1771" s="25" t="n">
        <f aca="false">IFERROR(Tabla2[[#This Row],[Precio de Cliente neto]]/(1+Tabla2[[#This Row],[Variacion]]),"-")</f>
        <v>46.32782</v>
      </c>
      <c r="F1771" s="26" t="n">
        <v>0.0499980357374901</v>
      </c>
    </row>
    <row r="1772" customFormat="false" ht="15" hidden="false" customHeight="false" outlineLevel="0" collapsed="false">
      <c r="A1772" s="17" t="n">
        <v>78553</v>
      </c>
      <c r="B1772" s="17" t="s">
        <v>7977</v>
      </c>
      <c r="C1772" s="23" t="n">
        <f aca="false">VLOOKUP(Tabla2[[#This Row],[Codigo]],Tabla1[[Codigo]:[Mejor Precio Neto]],4,0)</f>
        <v>99.03026</v>
      </c>
      <c r="D1772" s="24" t="str">
        <f aca="false">VLOOKUP(Tabla2[[#This Row],[Codigo]],Tabla1[[Codigo]:[Tipo]],6,0)</f>
        <v>A</v>
      </c>
      <c r="E1772" s="25" t="n">
        <f aca="false">IFERROR(Tabla2[[#This Row],[Precio de Cliente neto]]/(1+Tabla2[[#This Row],[Variacion]]),"-")</f>
        <v>94.31471</v>
      </c>
      <c r="F1772" s="26" t="n">
        <v>0.0499980331806142</v>
      </c>
    </row>
    <row r="1773" customFormat="false" ht="15" hidden="false" customHeight="false" outlineLevel="0" collapsed="false">
      <c r="A1773" s="17" t="n">
        <v>8569</v>
      </c>
      <c r="B1773" s="17" t="s">
        <v>2681</v>
      </c>
      <c r="C1773" s="23" t="n">
        <f aca="false">VLOOKUP(Tabla2[[#This Row],[Codigo]],Tabla1[[Codigo]:[Mejor Precio Neto]],4,0)</f>
        <v>21.08358</v>
      </c>
      <c r="D1773" s="24" t="str">
        <f aca="false">VLOOKUP(Tabla2[[#This Row],[Codigo]],Tabla1[[Codigo]:[Tipo]],6,0)</f>
        <v>A</v>
      </c>
      <c r="E1773" s="25" t="n">
        <f aca="false">IFERROR(Tabla2[[#This Row],[Precio de Cliente neto]]/(1+Tabla2[[#This Row],[Variacion]]),"-")</f>
        <v>20.07964</v>
      </c>
      <c r="F1773" s="26" t="n">
        <v>0.0499979083290338</v>
      </c>
    </row>
    <row r="1774" customFormat="false" ht="15" hidden="false" customHeight="false" outlineLevel="0" collapsed="false">
      <c r="A1774" s="17" t="n">
        <v>78552</v>
      </c>
      <c r="B1774" s="17" t="s">
        <v>7976</v>
      </c>
      <c r="C1774" s="23" t="n">
        <f aca="false">VLOOKUP(Tabla2[[#This Row],[Codigo]],Tabla1[[Codigo]:[Mejor Precio Neto]],4,0)</f>
        <v>75.51117</v>
      </c>
      <c r="D1774" s="24" t="str">
        <f aca="false">VLOOKUP(Tabla2[[#This Row],[Codigo]],Tabla1[[Codigo]:[Tipo]],6,0)</f>
        <v>A</v>
      </c>
      <c r="E1774" s="25" t="n">
        <f aca="false">IFERROR(Tabla2[[#This Row],[Precio de Cliente neto]]/(1+Tabla2[[#This Row],[Variacion]]),"-")</f>
        <v>71.91555</v>
      </c>
      <c r="F1774" s="26" t="n">
        <v>0.0499978099312317</v>
      </c>
    </row>
    <row r="1775" customFormat="false" ht="15" hidden="false" customHeight="false" outlineLevel="0" collapsed="false">
      <c r="A1775" s="17" t="n">
        <v>88768</v>
      </c>
      <c r="B1775" s="17" t="s">
        <v>8188</v>
      </c>
      <c r="C1775" s="23" t="n">
        <f aca="false">VLOOKUP(Tabla2[[#This Row],[Codigo]],Tabla1[[Codigo]:[Mejor Precio Neto]],4,0)</f>
        <v>75.51117</v>
      </c>
      <c r="D1775" s="24" t="str">
        <f aca="false">VLOOKUP(Tabla2[[#This Row],[Codigo]],Tabla1[[Codigo]:[Tipo]],6,0)</f>
        <v>A</v>
      </c>
      <c r="E1775" s="25" t="n">
        <f aca="false">IFERROR(Tabla2[[#This Row],[Precio de Cliente neto]]/(1+Tabla2[[#This Row],[Variacion]]),"-")</f>
        <v>71.91555</v>
      </c>
      <c r="F1775" s="26" t="n">
        <v>0.0499978099312317</v>
      </c>
    </row>
    <row r="1776" customFormat="false" ht="15" hidden="false" customHeight="false" outlineLevel="0" collapsed="false">
      <c r="A1776" s="17" t="n">
        <v>6522</v>
      </c>
      <c r="B1776" s="17" t="s">
        <v>1877</v>
      </c>
      <c r="C1776" s="23" t="n">
        <f aca="false">VLOOKUP(Tabla2[[#This Row],[Codigo]],Tabla1[[Codigo]:[Mejor Precio Neto]],4,0)</f>
        <v>82.16173</v>
      </c>
      <c r="D1776" s="24" t="str">
        <f aca="false">VLOOKUP(Tabla2[[#This Row],[Codigo]],Tabla1[[Codigo]:[Tipo]],6,0)</f>
        <v>A</v>
      </c>
      <c r="E1776" s="25" t="n">
        <f aca="false">IFERROR(Tabla2[[#This Row],[Precio de Cliente neto]]/(1+Tabla2[[#This Row],[Variacion]]),"-")</f>
        <v>78.24943</v>
      </c>
      <c r="F1776" s="26" t="n">
        <v>0.0499978082907442</v>
      </c>
    </row>
    <row r="1777" customFormat="false" ht="15" hidden="false" customHeight="false" outlineLevel="0" collapsed="false">
      <c r="A1777" s="17" t="n">
        <v>8615</v>
      </c>
      <c r="B1777" s="17" t="s">
        <v>2727</v>
      </c>
      <c r="C1777" s="23" t="n">
        <f aca="false">VLOOKUP(Tabla2[[#This Row],[Codigo]],Tabla1[[Codigo]:[Mejor Precio Neto]],4,0)</f>
        <v>69.0697</v>
      </c>
      <c r="D1777" s="24" t="str">
        <f aca="false">VLOOKUP(Tabla2[[#This Row],[Codigo]],Tabla1[[Codigo]:[Tipo]],6,0)</f>
        <v>A</v>
      </c>
      <c r="E1777" s="25" t="n">
        <f aca="false">IFERROR(Tabla2[[#This Row],[Precio de Cliente neto]]/(1+Tabla2[[#This Row],[Variacion]]),"-")</f>
        <v>65.78082</v>
      </c>
      <c r="F1777" s="26" t="n">
        <v>0.0499975524780629</v>
      </c>
    </row>
    <row r="1778" customFormat="false" ht="15" hidden="false" customHeight="false" outlineLevel="0" collapsed="false">
      <c r="A1778" s="17" t="n">
        <v>1144</v>
      </c>
      <c r="B1778" s="17" t="s">
        <v>451</v>
      </c>
      <c r="C1778" s="23" t="n">
        <f aca="false">VLOOKUP(Tabla2[[#This Row],[Codigo]],Tabla1[[Codigo]:[Mejor Precio Neto]],4,0)</f>
        <v>56.13664</v>
      </c>
      <c r="D1778" s="24" t="str">
        <f aca="false">VLOOKUP(Tabla2[[#This Row],[Codigo]],Tabla1[[Codigo]:[Tipo]],6,0)</f>
        <v>A</v>
      </c>
      <c r="E1778" s="25" t="n">
        <f aca="false">IFERROR(Tabla2[[#This Row],[Precio de Cliente neto]]/(1+Tabla2[[#This Row],[Variacion]]),"-")</f>
        <v>53.46362</v>
      </c>
      <c r="F1778" s="26" t="n">
        <v>0.049996988606458</v>
      </c>
    </row>
    <row r="1779" customFormat="false" ht="15" hidden="false" customHeight="false" outlineLevel="0" collapsed="false">
      <c r="A1779" s="17" t="n">
        <v>8562</v>
      </c>
      <c r="B1779" s="17" t="s">
        <v>2674</v>
      </c>
      <c r="C1779" s="23" t="n">
        <f aca="false">VLOOKUP(Tabla2[[#This Row],[Codigo]],Tabla1[[Codigo]:[Mejor Precio Neto]],4,0)</f>
        <v>24.81948</v>
      </c>
      <c r="D1779" s="24" t="str">
        <f aca="false">VLOOKUP(Tabla2[[#This Row],[Codigo]],Tabla1[[Codigo]:[Tipo]],6,0)</f>
        <v>A</v>
      </c>
      <c r="E1779" s="25" t="n">
        <f aca="false">IFERROR(Tabla2[[#This Row],[Precio de Cliente neto]]/(1+Tabla2[[#This Row],[Variacion]]),"-")</f>
        <v>23.63767</v>
      </c>
      <c r="F1779" s="26" t="n">
        <v>0.0499968905564721</v>
      </c>
    </row>
    <row r="1780" customFormat="false" ht="15" hidden="false" customHeight="false" outlineLevel="0" collapsed="false">
      <c r="A1780" s="17" t="n">
        <v>8564</v>
      </c>
      <c r="B1780" s="17" t="s">
        <v>2676</v>
      </c>
      <c r="C1780" s="23" t="n">
        <f aca="false">VLOOKUP(Tabla2[[#This Row],[Codigo]],Tabla1[[Codigo]:[Mejor Precio Neto]],4,0)</f>
        <v>21.18543</v>
      </c>
      <c r="D1780" s="24" t="str">
        <f aca="false">VLOOKUP(Tabla2[[#This Row],[Codigo]],Tabla1[[Codigo]:[Tipo]],6,0)</f>
        <v>A</v>
      </c>
      <c r="E1780" s="25" t="n">
        <f aca="false">IFERROR(Tabla2[[#This Row],[Precio de Cliente neto]]/(1+Tabla2[[#This Row],[Variacion]]),"-")</f>
        <v>20.17666</v>
      </c>
      <c r="F1780" s="26" t="n">
        <v>0.049996877580333</v>
      </c>
    </row>
    <row r="1781" customFormat="false" ht="15" hidden="false" customHeight="false" outlineLevel="0" collapsed="false">
      <c r="A1781" s="17" t="n">
        <v>6728</v>
      </c>
      <c r="B1781" s="17" t="s">
        <v>1923</v>
      </c>
      <c r="C1781" s="23" t="n">
        <f aca="false">VLOOKUP(Tabla2[[#This Row],[Codigo]],Tabla1[[Codigo]:[Mejor Precio Neto]],4,0)</f>
        <v>1245.44238</v>
      </c>
      <c r="D1781" s="24" t="str">
        <f aca="false">VLOOKUP(Tabla2[[#This Row],[Codigo]],Tabla1[[Codigo]:[Tipo]],6,0)</f>
        <v>C</v>
      </c>
      <c r="E1781" s="25" t="n">
        <f aca="false">IFERROR(Tabla2[[#This Row],[Precio de Cliente neto]]/(1+Tabla2[[#This Row],[Variacion]]),"-")</f>
        <v>1186.14013</v>
      </c>
      <c r="F1781" s="26" t="n">
        <v>0.0499959899341742</v>
      </c>
    </row>
    <row r="1782" customFormat="false" ht="15" hidden="false" customHeight="false" outlineLevel="0" collapsed="false">
      <c r="A1782" s="17" t="n">
        <v>1105</v>
      </c>
      <c r="B1782" s="17" t="s">
        <v>427</v>
      </c>
      <c r="C1782" s="23" t="n">
        <f aca="false">VLOOKUP(Tabla2[[#This Row],[Codigo]],Tabla1[[Codigo]:[Mejor Precio Neto]],4,0)</f>
        <v>28.90986</v>
      </c>
      <c r="D1782" s="24" t="str">
        <f aca="false">VLOOKUP(Tabla2[[#This Row],[Codigo]],Tabla1[[Codigo]:[Tipo]],6,0)</f>
        <v>A</v>
      </c>
      <c r="E1782" s="25" t="n">
        <f aca="false">IFERROR(Tabla2[[#This Row],[Precio de Cliente neto]]/(1+Tabla2[[#This Row],[Variacion]]),"-")</f>
        <v>27.53331</v>
      </c>
      <c r="F1782" s="26" t="n">
        <v>0.0499958050811906</v>
      </c>
    </row>
    <row r="1783" customFormat="false" ht="15" hidden="false" customHeight="false" outlineLevel="0" collapsed="false">
      <c r="A1783" s="17" t="n">
        <v>8841</v>
      </c>
      <c r="B1783" s="17" t="s">
        <v>2855</v>
      </c>
      <c r="C1783" s="23" t="n">
        <f aca="false">VLOOKUP(Tabla2[[#This Row],[Codigo]],Tabla1[[Codigo]:[Mejor Precio Neto]],4,0)</f>
        <v>1433.90534</v>
      </c>
      <c r="D1783" s="24" t="str">
        <f aca="false">VLOOKUP(Tabla2[[#This Row],[Codigo]],Tabla1[[Codigo]:[Tipo]],6,0)</f>
        <v>A</v>
      </c>
      <c r="E1783" s="25" t="n">
        <f aca="false">IFERROR(Tabla2[[#This Row],[Precio de Cliente neto]]/(1+Tabla2[[#This Row],[Variacion]]),"-")</f>
        <v>1365.63028</v>
      </c>
      <c r="F1783" s="26" t="n">
        <v>0.0499952739770826</v>
      </c>
    </row>
    <row r="1784" customFormat="false" ht="15" hidden="false" customHeight="false" outlineLevel="0" collapsed="false">
      <c r="A1784" s="17" t="n">
        <v>8629</v>
      </c>
      <c r="B1784" s="17" t="s">
        <v>2740</v>
      </c>
      <c r="C1784" s="23" t="n">
        <f aca="false">VLOOKUP(Tabla2[[#This Row],[Codigo]],Tabla1[[Codigo]:[Mejor Precio Neto]],4,0)</f>
        <v>20.22209</v>
      </c>
      <c r="D1784" s="24" t="str">
        <f aca="false">VLOOKUP(Tabla2[[#This Row],[Codigo]],Tabla1[[Codigo]:[Tipo]],6,0)</f>
        <v>A</v>
      </c>
      <c r="E1784" s="25" t="n">
        <f aca="false">IFERROR(Tabla2[[#This Row],[Precio de Cliente neto]]/(1+Tabla2[[#This Row],[Variacion]]),"-")</f>
        <v>19.25924</v>
      </c>
      <c r="F1784" s="26" t="n">
        <v>0.0499941846095693</v>
      </c>
    </row>
    <row r="1785" customFormat="false" ht="15" hidden="false" customHeight="false" outlineLevel="0" collapsed="false">
      <c r="A1785" s="17" t="n">
        <v>4189</v>
      </c>
      <c r="B1785" s="17" t="s">
        <v>1464</v>
      </c>
      <c r="C1785" s="23" t="n">
        <f aca="false">VLOOKUP(Tabla2[[#This Row],[Codigo]],Tabla1[[Codigo]:[Mejor Precio Neto]],4,0)</f>
        <v>2242.57271</v>
      </c>
      <c r="D1785" s="24" t="str">
        <f aca="false">VLOOKUP(Tabla2[[#This Row],[Codigo]],Tabla1[[Codigo]:[Tipo]],6,0)</f>
        <v>A</v>
      </c>
      <c r="E1785" s="25" t="n">
        <f aca="false">IFERROR(Tabla2[[#This Row],[Precio de Cliente neto]]/(1+Tabla2[[#This Row],[Variacion]]),"-")</f>
        <v>2135.79548</v>
      </c>
      <c r="F1785" s="26" t="n">
        <v>0.0499941267784685</v>
      </c>
    </row>
    <row r="1786" customFormat="false" ht="15" hidden="false" customHeight="false" outlineLevel="0" collapsed="false">
      <c r="A1786" s="17" t="n">
        <v>20126</v>
      </c>
      <c r="B1786" s="17" t="s">
        <v>4715</v>
      </c>
      <c r="C1786" s="23" t="n">
        <f aca="false">VLOOKUP(Tabla2[[#This Row],[Codigo]],Tabla1[[Codigo]:[Mejor Precio Neto]],4,0)</f>
        <v>8612.88512</v>
      </c>
      <c r="D1786" s="24" t="str">
        <f aca="false">VLOOKUP(Tabla2[[#This Row],[Codigo]],Tabla1[[Codigo]:[Tipo]],6,0)</f>
        <v>A</v>
      </c>
      <c r="E1786" s="25" t="n">
        <f aca="false">IFERROR(Tabla2[[#This Row],[Precio de Cliente neto]]/(1+Tabla2[[#This Row],[Variacion]]),"-")</f>
        <v>8202.79978</v>
      </c>
      <c r="F1786" s="26" t="n">
        <v>0.0499933377625366</v>
      </c>
    </row>
    <row r="1787" customFormat="false" ht="15" hidden="false" customHeight="false" outlineLevel="0" collapsed="false">
      <c r="A1787" s="17" t="n">
        <v>126</v>
      </c>
      <c r="B1787" s="17" t="s">
        <v>48</v>
      </c>
      <c r="C1787" s="23" t="n">
        <f aca="false">VLOOKUP(Tabla2[[#This Row],[Codigo]],Tabla1[[Codigo]:[Mejor Precio Neto]],4,0)</f>
        <v>766.20852</v>
      </c>
      <c r="D1787" s="24" t="str">
        <f aca="false">VLOOKUP(Tabla2[[#This Row],[Codigo]],Tabla1[[Codigo]:[Tipo]],6,0)</f>
        <v>C</v>
      </c>
      <c r="E1787" s="25" t="n">
        <f aca="false">IFERROR(Tabla2[[#This Row],[Precio de Cliente neto]]/(1+Tabla2[[#This Row],[Variacion]]),"-")</f>
        <v>729.729</v>
      </c>
      <c r="F1787" s="26" t="n">
        <v>0.0499905033238366</v>
      </c>
    </row>
    <row r="1788" customFormat="false" ht="15" hidden="false" customHeight="false" outlineLevel="0" collapsed="false">
      <c r="A1788" s="17" t="n">
        <v>6724</v>
      </c>
      <c r="B1788" s="17" t="s">
        <v>1920</v>
      </c>
      <c r="C1788" s="23" t="n">
        <f aca="false">VLOOKUP(Tabla2[[#This Row],[Codigo]],Tabla1[[Codigo]:[Mejor Precio Neto]],4,0)</f>
        <v>1433.16306</v>
      </c>
      <c r="D1788" s="24" t="str">
        <f aca="false">VLOOKUP(Tabla2[[#This Row],[Codigo]],Tabla1[[Codigo]:[Tipo]],6,0)</f>
        <v>A</v>
      </c>
      <c r="E1788" s="25" t="n">
        <f aca="false">IFERROR(Tabla2[[#This Row],[Precio de Cliente neto]]/(1+Tabla2[[#This Row],[Variacion]]),"-")</f>
        <v>1364.93357</v>
      </c>
      <c r="F1788" s="26" t="n">
        <v>0.0499874070794524</v>
      </c>
    </row>
    <row r="1789" customFormat="false" ht="15" hidden="false" customHeight="false" outlineLevel="0" collapsed="false">
      <c r="A1789" s="17" t="n">
        <v>20298</v>
      </c>
      <c r="B1789" s="17" t="s">
        <v>4853</v>
      </c>
      <c r="C1789" s="23" t="n">
        <f aca="false">VLOOKUP(Tabla2[[#This Row],[Codigo]],Tabla1[[Codigo]:[Mejor Precio Neto]],4,0)</f>
        <v>2810.30778</v>
      </c>
      <c r="D1789" s="24" t="str">
        <f aca="false">VLOOKUP(Tabla2[[#This Row],[Codigo]],Tabla1[[Codigo]:[Tipo]],6,0)</f>
        <v>A</v>
      </c>
      <c r="E1789" s="25" t="n">
        <f aca="false">IFERROR(Tabla2[[#This Row],[Precio de Cliente neto]]/(1+Tabla2[[#This Row],[Variacion]]),"-")</f>
        <v>2676.52987</v>
      </c>
      <c r="F1789" s="26" t="n">
        <v>0.0499818483251226</v>
      </c>
    </row>
    <row r="1790" customFormat="false" ht="15" hidden="false" customHeight="false" outlineLevel="0" collapsed="false">
      <c r="A1790" s="17" t="n">
        <v>6725</v>
      </c>
      <c r="B1790" s="17" t="s">
        <v>1921</v>
      </c>
      <c r="C1790" s="23" t="n">
        <f aca="false">VLOOKUP(Tabla2[[#This Row],[Codigo]],Tabla1[[Codigo]:[Mejor Precio Neto]],4,0)</f>
        <v>1310.63226</v>
      </c>
      <c r="D1790" s="24" t="str">
        <f aca="false">VLOOKUP(Tabla2[[#This Row],[Codigo]],Tabla1[[Codigo]:[Tipo]],6,0)</f>
        <v>C</v>
      </c>
      <c r="E1790" s="25" t="n">
        <f aca="false">IFERROR(Tabla2[[#This Row],[Precio de Cliente neto]]/(1+Tabla2[[#This Row],[Variacion]]),"-")</f>
        <v>1248.26352</v>
      </c>
      <c r="F1790" s="26" t="n">
        <v>0.0499644017474772</v>
      </c>
    </row>
    <row r="1791" customFormat="false" ht="15" hidden="false" customHeight="false" outlineLevel="0" collapsed="false">
      <c r="A1791" s="17" t="n">
        <v>6718</v>
      </c>
      <c r="B1791" s="17" t="s">
        <v>1915</v>
      </c>
      <c r="C1791" s="23" t="n">
        <f aca="false">VLOOKUP(Tabla2[[#This Row],[Codigo]],Tabla1[[Codigo]:[Mejor Precio Neto]],4,0)</f>
        <v>1170.34932</v>
      </c>
      <c r="D1791" s="24" t="str">
        <f aca="false">VLOOKUP(Tabla2[[#This Row],[Codigo]],Tabla1[[Codigo]:[Tipo]],6,0)</f>
        <v>A</v>
      </c>
      <c r="E1791" s="25" t="n">
        <f aca="false">IFERROR(Tabla2[[#This Row],[Precio de Cliente neto]]/(1+Tabla2[[#This Row],[Variacion]]),"-")</f>
        <v>1114.69715</v>
      </c>
      <c r="F1791" s="26" t="n">
        <v>0.0499258206590014</v>
      </c>
    </row>
    <row r="1792" customFormat="false" ht="15" hidden="false" customHeight="false" outlineLevel="0" collapsed="false">
      <c r="A1792" s="17" t="n">
        <v>20315</v>
      </c>
      <c r="B1792" s="17" t="s">
        <v>4870</v>
      </c>
      <c r="C1792" s="23" t="n">
        <f aca="false">VLOOKUP(Tabla2[[#This Row],[Codigo]],Tabla1[[Codigo]:[Mejor Precio Neto]],4,0)</f>
        <v>872.37283</v>
      </c>
      <c r="D1792" s="24" t="str">
        <f aca="false">VLOOKUP(Tabla2[[#This Row],[Codigo]],Tabla1[[Codigo]:[Tipo]],6,0)</f>
        <v>A</v>
      </c>
      <c r="E1792" s="25" t="n">
        <f aca="false">IFERROR(Tabla2[[#This Row],[Precio de Cliente neto]]/(1+Tabla2[[#This Row],[Variacion]]),"-")</f>
        <v>830.91449</v>
      </c>
      <c r="F1792" s="26" t="n">
        <v>0.0498948333419966</v>
      </c>
    </row>
    <row r="1793" customFormat="false" ht="15" hidden="false" customHeight="false" outlineLevel="0" collapsed="false">
      <c r="A1793" s="17" t="n">
        <v>9500</v>
      </c>
      <c r="B1793" s="17" t="s">
        <v>3247</v>
      </c>
      <c r="C1793" s="23" t="n">
        <f aca="false">VLOOKUP(Tabla2[[#This Row],[Codigo]],Tabla1[[Codigo]:[Mejor Precio Neto]],4,0)</f>
        <v>202.587</v>
      </c>
      <c r="D1793" s="24" t="str">
        <f aca="false">VLOOKUP(Tabla2[[#This Row],[Codigo]],Tabla1[[Codigo]:[Tipo]],6,0)</f>
        <v>C</v>
      </c>
      <c r="E1793" s="25" t="n">
        <f aca="false">IFERROR(Tabla2[[#This Row],[Precio de Cliente neto]]/(1+Tabla2[[#This Row],[Variacion]]),"-")</f>
        <v>193.00267</v>
      </c>
      <c r="F1793" s="26" t="n">
        <v>0.049659053939513</v>
      </c>
    </row>
    <row r="1794" customFormat="false" ht="15" hidden="false" customHeight="false" outlineLevel="0" collapsed="false">
      <c r="A1794" s="17" t="n">
        <v>9501</v>
      </c>
      <c r="B1794" s="17" t="s">
        <v>3248</v>
      </c>
      <c r="C1794" s="23" t="n">
        <f aca="false">VLOOKUP(Tabla2[[#This Row],[Codigo]],Tabla1[[Codigo]:[Mejor Precio Neto]],4,0)</f>
        <v>202.587</v>
      </c>
      <c r="D1794" s="24" t="str">
        <f aca="false">VLOOKUP(Tabla2[[#This Row],[Codigo]],Tabla1[[Codigo]:[Tipo]],6,0)</f>
        <v>C</v>
      </c>
      <c r="E1794" s="25" t="n">
        <f aca="false">IFERROR(Tabla2[[#This Row],[Precio de Cliente neto]]/(1+Tabla2[[#This Row],[Variacion]]),"-")</f>
        <v>193.00267</v>
      </c>
      <c r="F1794" s="26" t="n">
        <v>0.049659053939513</v>
      </c>
    </row>
    <row r="1795" customFormat="false" ht="15" hidden="false" customHeight="false" outlineLevel="0" collapsed="false">
      <c r="A1795" s="17" t="n">
        <v>9502</v>
      </c>
      <c r="B1795" s="17" t="s">
        <v>3249</v>
      </c>
      <c r="C1795" s="23" t="n">
        <f aca="false">VLOOKUP(Tabla2[[#This Row],[Codigo]],Tabla1[[Codigo]:[Mejor Precio Neto]],4,0)</f>
        <v>202.587</v>
      </c>
      <c r="D1795" s="24" t="str">
        <f aca="false">VLOOKUP(Tabla2[[#This Row],[Codigo]],Tabla1[[Codigo]:[Tipo]],6,0)</f>
        <v>C</v>
      </c>
      <c r="E1795" s="25" t="n">
        <f aca="false">IFERROR(Tabla2[[#This Row],[Precio de Cliente neto]]/(1+Tabla2[[#This Row],[Variacion]]),"-")</f>
        <v>193.00267</v>
      </c>
      <c r="F1795" s="26" t="n">
        <v>0.049659053939513</v>
      </c>
    </row>
    <row r="1796" customFormat="false" ht="15" hidden="false" customHeight="false" outlineLevel="0" collapsed="false">
      <c r="A1796" s="17" t="n">
        <v>9503</v>
      </c>
      <c r="B1796" s="17" t="s">
        <v>3250</v>
      </c>
      <c r="C1796" s="23" t="n">
        <f aca="false">VLOOKUP(Tabla2[[#This Row],[Codigo]],Tabla1[[Codigo]:[Mejor Precio Neto]],4,0)</f>
        <v>202.587</v>
      </c>
      <c r="D1796" s="24" t="str">
        <f aca="false">VLOOKUP(Tabla2[[#This Row],[Codigo]],Tabla1[[Codigo]:[Tipo]],6,0)</f>
        <v>C</v>
      </c>
      <c r="E1796" s="25" t="n">
        <f aca="false">IFERROR(Tabla2[[#This Row],[Precio de Cliente neto]]/(1+Tabla2[[#This Row],[Variacion]]),"-")</f>
        <v>193.00267</v>
      </c>
      <c r="F1796" s="26" t="n">
        <v>0.049659053939513</v>
      </c>
    </row>
    <row r="1797" customFormat="false" ht="15" hidden="false" customHeight="false" outlineLevel="0" collapsed="false">
      <c r="A1797" s="17" t="n">
        <v>9504</v>
      </c>
      <c r="B1797" s="17" t="s">
        <v>3251</v>
      </c>
      <c r="C1797" s="23" t="n">
        <f aca="false">VLOOKUP(Tabla2[[#This Row],[Codigo]],Tabla1[[Codigo]:[Mejor Precio Neto]],4,0)</f>
        <v>202.587</v>
      </c>
      <c r="D1797" s="24" t="str">
        <f aca="false">VLOOKUP(Tabla2[[#This Row],[Codigo]],Tabla1[[Codigo]:[Tipo]],6,0)</f>
        <v>C</v>
      </c>
      <c r="E1797" s="25" t="n">
        <f aca="false">IFERROR(Tabla2[[#This Row],[Precio de Cliente neto]]/(1+Tabla2[[#This Row],[Variacion]]),"-")</f>
        <v>193.00267</v>
      </c>
      <c r="F1797" s="26" t="n">
        <v>0.049659053939513</v>
      </c>
    </row>
    <row r="1798" customFormat="false" ht="15" hidden="false" customHeight="false" outlineLevel="0" collapsed="false">
      <c r="A1798" s="17" t="n">
        <v>9505</v>
      </c>
      <c r="B1798" s="17" t="s">
        <v>3252</v>
      </c>
      <c r="C1798" s="23" t="n">
        <f aca="false">VLOOKUP(Tabla2[[#This Row],[Codigo]],Tabla1[[Codigo]:[Mejor Precio Neto]],4,0)</f>
        <v>202.587</v>
      </c>
      <c r="D1798" s="24" t="str">
        <f aca="false">VLOOKUP(Tabla2[[#This Row],[Codigo]],Tabla1[[Codigo]:[Tipo]],6,0)</f>
        <v>C</v>
      </c>
      <c r="E1798" s="25" t="n">
        <f aca="false">IFERROR(Tabla2[[#This Row],[Precio de Cliente neto]]/(1+Tabla2[[#This Row],[Variacion]]),"-")</f>
        <v>193.00267</v>
      </c>
      <c r="F1798" s="26" t="n">
        <v>0.049659053939513</v>
      </c>
    </row>
    <row r="1799" customFormat="false" ht="15" hidden="false" customHeight="false" outlineLevel="0" collapsed="false">
      <c r="A1799" s="17" t="n">
        <v>9506</v>
      </c>
      <c r="B1799" s="17" t="s">
        <v>3253</v>
      </c>
      <c r="C1799" s="23" t="n">
        <f aca="false">VLOOKUP(Tabla2[[#This Row],[Codigo]],Tabla1[[Codigo]:[Mejor Precio Neto]],4,0)</f>
        <v>202.587</v>
      </c>
      <c r="D1799" s="24" t="str">
        <f aca="false">VLOOKUP(Tabla2[[#This Row],[Codigo]],Tabla1[[Codigo]:[Tipo]],6,0)</f>
        <v>C</v>
      </c>
      <c r="E1799" s="25" t="n">
        <f aca="false">IFERROR(Tabla2[[#This Row],[Precio de Cliente neto]]/(1+Tabla2[[#This Row],[Variacion]]),"-")</f>
        <v>193.00267</v>
      </c>
      <c r="F1799" s="26" t="n">
        <v>0.049659053939513</v>
      </c>
    </row>
    <row r="1800" customFormat="false" ht="15" hidden="false" customHeight="false" outlineLevel="0" collapsed="false">
      <c r="A1800" s="17" t="n">
        <v>9507</v>
      </c>
      <c r="B1800" s="17" t="s">
        <v>3254</v>
      </c>
      <c r="C1800" s="23" t="n">
        <f aca="false">VLOOKUP(Tabla2[[#This Row],[Codigo]],Tabla1[[Codigo]:[Mejor Precio Neto]],4,0)</f>
        <v>202.587</v>
      </c>
      <c r="D1800" s="24" t="str">
        <f aca="false">VLOOKUP(Tabla2[[#This Row],[Codigo]],Tabla1[[Codigo]:[Tipo]],6,0)</f>
        <v>C</v>
      </c>
      <c r="E1800" s="25" t="n">
        <f aca="false">IFERROR(Tabla2[[#This Row],[Precio de Cliente neto]]/(1+Tabla2[[#This Row],[Variacion]]),"-")</f>
        <v>193.00267</v>
      </c>
      <c r="F1800" s="26" t="n">
        <v>0.049659053939513</v>
      </c>
    </row>
    <row r="1801" customFormat="false" ht="15" hidden="false" customHeight="false" outlineLevel="0" collapsed="false">
      <c r="A1801" s="17" t="n">
        <v>9508</v>
      </c>
      <c r="B1801" s="17" t="s">
        <v>3255</v>
      </c>
      <c r="C1801" s="23" t="n">
        <f aca="false">VLOOKUP(Tabla2[[#This Row],[Codigo]],Tabla1[[Codigo]:[Mejor Precio Neto]],4,0)</f>
        <v>202.587</v>
      </c>
      <c r="D1801" s="24" t="str">
        <f aca="false">VLOOKUP(Tabla2[[#This Row],[Codigo]],Tabla1[[Codigo]:[Tipo]],6,0)</f>
        <v>C</v>
      </c>
      <c r="E1801" s="25" t="n">
        <f aca="false">IFERROR(Tabla2[[#This Row],[Precio de Cliente neto]]/(1+Tabla2[[#This Row],[Variacion]]),"-")</f>
        <v>193.00267</v>
      </c>
      <c r="F1801" s="26" t="n">
        <v>0.049659053939513</v>
      </c>
    </row>
    <row r="1802" customFormat="false" ht="15" hidden="false" customHeight="false" outlineLevel="0" collapsed="false">
      <c r="A1802" s="17" t="n">
        <v>9509</v>
      </c>
      <c r="B1802" s="17" t="s">
        <v>3256</v>
      </c>
      <c r="C1802" s="23" t="n">
        <f aca="false">VLOOKUP(Tabla2[[#This Row],[Codigo]],Tabla1[[Codigo]:[Mejor Precio Neto]],4,0)</f>
        <v>202.587</v>
      </c>
      <c r="D1802" s="24" t="str">
        <f aca="false">VLOOKUP(Tabla2[[#This Row],[Codigo]],Tabla1[[Codigo]:[Tipo]],6,0)</f>
        <v>C</v>
      </c>
      <c r="E1802" s="25" t="n">
        <f aca="false">IFERROR(Tabla2[[#This Row],[Precio de Cliente neto]]/(1+Tabla2[[#This Row],[Variacion]]),"-")</f>
        <v>193.00267</v>
      </c>
      <c r="F1802" s="26" t="n">
        <v>0.049659053939513</v>
      </c>
    </row>
    <row r="1803" customFormat="false" ht="15" hidden="false" customHeight="false" outlineLevel="0" collapsed="false">
      <c r="A1803" s="17" t="n">
        <v>9510</v>
      </c>
      <c r="B1803" s="17" t="s">
        <v>3257</v>
      </c>
      <c r="C1803" s="23" t="n">
        <f aca="false">VLOOKUP(Tabla2[[#This Row],[Codigo]],Tabla1[[Codigo]:[Mejor Precio Neto]],4,0)</f>
        <v>202.587</v>
      </c>
      <c r="D1803" s="24" t="str">
        <f aca="false">VLOOKUP(Tabla2[[#This Row],[Codigo]],Tabla1[[Codigo]:[Tipo]],6,0)</f>
        <v>C</v>
      </c>
      <c r="E1803" s="25" t="n">
        <f aca="false">IFERROR(Tabla2[[#This Row],[Precio de Cliente neto]]/(1+Tabla2[[#This Row],[Variacion]]),"-")</f>
        <v>193.00267</v>
      </c>
      <c r="F1803" s="26" t="n">
        <v>0.049659053939513</v>
      </c>
    </row>
    <row r="1804" customFormat="false" ht="15" hidden="false" customHeight="false" outlineLevel="0" collapsed="false">
      <c r="A1804" s="17" t="n">
        <v>9511</v>
      </c>
      <c r="B1804" s="17" t="s">
        <v>3258</v>
      </c>
      <c r="C1804" s="23" t="n">
        <f aca="false">VLOOKUP(Tabla2[[#This Row],[Codigo]],Tabla1[[Codigo]:[Mejor Precio Neto]],4,0)</f>
        <v>202.587</v>
      </c>
      <c r="D1804" s="24" t="str">
        <f aca="false">VLOOKUP(Tabla2[[#This Row],[Codigo]],Tabla1[[Codigo]:[Tipo]],6,0)</f>
        <v>C</v>
      </c>
      <c r="E1804" s="25" t="n">
        <f aca="false">IFERROR(Tabla2[[#This Row],[Precio de Cliente neto]]/(1+Tabla2[[#This Row],[Variacion]]),"-")</f>
        <v>193.00267</v>
      </c>
      <c r="F1804" s="26" t="n">
        <v>0.049659053939513</v>
      </c>
    </row>
    <row r="1805" customFormat="false" ht="15" hidden="false" customHeight="false" outlineLevel="0" collapsed="false">
      <c r="A1805" s="17" t="n">
        <v>9512</v>
      </c>
      <c r="B1805" s="17" t="s">
        <v>3259</v>
      </c>
      <c r="C1805" s="23" t="n">
        <f aca="false">VLOOKUP(Tabla2[[#This Row],[Codigo]],Tabla1[[Codigo]:[Mejor Precio Neto]],4,0)</f>
        <v>202.587</v>
      </c>
      <c r="D1805" s="24" t="str">
        <f aca="false">VLOOKUP(Tabla2[[#This Row],[Codigo]],Tabla1[[Codigo]:[Tipo]],6,0)</f>
        <v>C</v>
      </c>
      <c r="E1805" s="25" t="n">
        <f aca="false">IFERROR(Tabla2[[#This Row],[Precio de Cliente neto]]/(1+Tabla2[[#This Row],[Variacion]]),"-")</f>
        <v>193.00267</v>
      </c>
      <c r="F1805" s="26" t="n">
        <v>0.049659053939513</v>
      </c>
    </row>
    <row r="1806" customFormat="false" ht="15" hidden="false" customHeight="false" outlineLevel="0" collapsed="false">
      <c r="A1806" s="17" t="n">
        <v>9513</v>
      </c>
      <c r="B1806" s="17" t="s">
        <v>3260</v>
      </c>
      <c r="C1806" s="23" t="n">
        <f aca="false">VLOOKUP(Tabla2[[#This Row],[Codigo]],Tabla1[[Codigo]:[Mejor Precio Neto]],4,0)</f>
        <v>202.587</v>
      </c>
      <c r="D1806" s="24" t="str">
        <f aca="false">VLOOKUP(Tabla2[[#This Row],[Codigo]],Tabla1[[Codigo]:[Tipo]],6,0)</f>
        <v>C</v>
      </c>
      <c r="E1806" s="25" t="n">
        <f aca="false">IFERROR(Tabla2[[#This Row],[Precio de Cliente neto]]/(1+Tabla2[[#This Row],[Variacion]]),"-")</f>
        <v>193.00267</v>
      </c>
      <c r="F1806" s="26" t="n">
        <v>0.049659053939513</v>
      </c>
    </row>
    <row r="1807" customFormat="false" ht="15" hidden="false" customHeight="false" outlineLevel="0" collapsed="false">
      <c r="A1807" s="17" t="n">
        <v>9514</v>
      </c>
      <c r="B1807" s="17" t="s">
        <v>3261</v>
      </c>
      <c r="C1807" s="23" t="n">
        <f aca="false">VLOOKUP(Tabla2[[#This Row],[Codigo]],Tabla1[[Codigo]:[Mejor Precio Neto]],4,0)</f>
        <v>202.587</v>
      </c>
      <c r="D1807" s="24" t="str">
        <f aca="false">VLOOKUP(Tabla2[[#This Row],[Codigo]],Tabla1[[Codigo]:[Tipo]],6,0)</f>
        <v>C</v>
      </c>
      <c r="E1807" s="25" t="n">
        <f aca="false">IFERROR(Tabla2[[#This Row],[Precio de Cliente neto]]/(1+Tabla2[[#This Row],[Variacion]]),"-")</f>
        <v>193.00267</v>
      </c>
      <c r="F1807" s="26" t="n">
        <v>0.049659053939513</v>
      </c>
    </row>
    <row r="1808" customFormat="false" ht="15" hidden="false" customHeight="false" outlineLevel="0" collapsed="false">
      <c r="A1808" s="17" t="n">
        <v>9515</v>
      </c>
      <c r="B1808" s="17" t="s">
        <v>3262</v>
      </c>
      <c r="C1808" s="23" t="n">
        <f aca="false">VLOOKUP(Tabla2[[#This Row],[Codigo]],Tabla1[[Codigo]:[Mejor Precio Neto]],4,0)</f>
        <v>202.587</v>
      </c>
      <c r="D1808" s="24" t="str">
        <f aca="false">VLOOKUP(Tabla2[[#This Row],[Codigo]],Tabla1[[Codigo]:[Tipo]],6,0)</f>
        <v>C</v>
      </c>
      <c r="E1808" s="25" t="n">
        <f aca="false">IFERROR(Tabla2[[#This Row],[Precio de Cliente neto]]/(1+Tabla2[[#This Row],[Variacion]]),"-")</f>
        <v>193.00267</v>
      </c>
      <c r="F1808" s="26" t="n">
        <v>0.049659053939513</v>
      </c>
    </row>
    <row r="1809" customFormat="false" ht="15" hidden="false" customHeight="false" outlineLevel="0" collapsed="false">
      <c r="A1809" s="17" t="n">
        <v>9516</v>
      </c>
      <c r="B1809" s="17" t="s">
        <v>3263</v>
      </c>
      <c r="C1809" s="23" t="n">
        <f aca="false">VLOOKUP(Tabla2[[#This Row],[Codigo]],Tabla1[[Codigo]:[Mejor Precio Neto]],4,0)</f>
        <v>202.587</v>
      </c>
      <c r="D1809" s="24" t="str">
        <f aca="false">VLOOKUP(Tabla2[[#This Row],[Codigo]],Tabla1[[Codigo]:[Tipo]],6,0)</f>
        <v>C</v>
      </c>
      <c r="E1809" s="25" t="n">
        <f aca="false">IFERROR(Tabla2[[#This Row],[Precio de Cliente neto]]/(1+Tabla2[[#This Row],[Variacion]]),"-")</f>
        <v>193.00267</v>
      </c>
      <c r="F1809" s="26" t="n">
        <v>0.049659053939513</v>
      </c>
    </row>
    <row r="1810" customFormat="false" ht="15" hidden="false" customHeight="false" outlineLevel="0" collapsed="false">
      <c r="A1810" s="17" t="n">
        <v>9517</v>
      </c>
      <c r="B1810" s="17" t="s">
        <v>3264</v>
      </c>
      <c r="C1810" s="23" t="n">
        <f aca="false">VLOOKUP(Tabla2[[#This Row],[Codigo]],Tabla1[[Codigo]:[Mejor Precio Neto]],4,0)</f>
        <v>202.587</v>
      </c>
      <c r="D1810" s="24" t="str">
        <f aca="false">VLOOKUP(Tabla2[[#This Row],[Codigo]],Tabla1[[Codigo]:[Tipo]],6,0)</f>
        <v>C</v>
      </c>
      <c r="E1810" s="25" t="n">
        <f aca="false">IFERROR(Tabla2[[#This Row],[Precio de Cliente neto]]/(1+Tabla2[[#This Row],[Variacion]]),"-")</f>
        <v>193.00267</v>
      </c>
      <c r="F1810" s="26" t="n">
        <v>0.049659053939513</v>
      </c>
    </row>
    <row r="1811" customFormat="false" ht="15" hidden="false" customHeight="false" outlineLevel="0" collapsed="false">
      <c r="A1811" s="17" t="n">
        <v>9518</v>
      </c>
      <c r="B1811" s="17" t="s">
        <v>3265</v>
      </c>
      <c r="C1811" s="23" t="n">
        <f aca="false">VLOOKUP(Tabla2[[#This Row],[Codigo]],Tabla1[[Codigo]:[Mejor Precio Neto]],4,0)</f>
        <v>202.587</v>
      </c>
      <c r="D1811" s="24" t="str">
        <f aca="false">VLOOKUP(Tabla2[[#This Row],[Codigo]],Tabla1[[Codigo]:[Tipo]],6,0)</f>
        <v>C</v>
      </c>
      <c r="E1811" s="25" t="n">
        <f aca="false">IFERROR(Tabla2[[#This Row],[Precio de Cliente neto]]/(1+Tabla2[[#This Row],[Variacion]]),"-")</f>
        <v>193.00267</v>
      </c>
      <c r="F1811" s="26" t="n">
        <v>0.049659053939513</v>
      </c>
    </row>
    <row r="1812" customFormat="false" ht="15" hidden="false" customHeight="false" outlineLevel="0" collapsed="false">
      <c r="A1812" s="17" t="n">
        <v>9519</v>
      </c>
      <c r="B1812" s="17" t="s">
        <v>3266</v>
      </c>
      <c r="C1812" s="23" t="n">
        <f aca="false">VLOOKUP(Tabla2[[#This Row],[Codigo]],Tabla1[[Codigo]:[Mejor Precio Neto]],4,0)</f>
        <v>202.587</v>
      </c>
      <c r="D1812" s="24" t="str">
        <f aca="false">VLOOKUP(Tabla2[[#This Row],[Codigo]],Tabla1[[Codigo]:[Tipo]],6,0)</f>
        <v>C</v>
      </c>
      <c r="E1812" s="25" t="n">
        <f aca="false">IFERROR(Tabla2[[#This Row],[Precio de Cliente neto]]/(1+Tabla2[[#This Row],[Variacion]]),"-")</f>
        <v>193.00267</v>
      </c>
      <c r="F1812" s="26" t="n">
        <v>0.049659053939513</v>
      </c>
    </row>
    <row r="1813" customFormat="false" ht="15" hidden="false" customHeight="false" outlineLevel="0" collapsed="false">
      <c r="A1813" s="17" t="n">
        <v>9520</v>
      </c>
      <c r="B1813" s="17" t="s">
        <v>3267</v>
      </c>
      <c r="C1813" s="23" t="n">
        <f aca="false">VLOOKUP(Tabla2[[#This Row],[Codigo]],Tabla1[[Codigo]:[Mejor Precio Neto]],4,0)</f>
        <v>202.587</v>
      </c>
      <c r="D1813" s="24" t="str">
        <f aca="false">VLOOKUP(Tabla2[[#This Row],[Codigo]],Tabla1[[Codigo]:[Tipo]],6,0)</f>
        <v>C</v>
      </c>
      <c r="E1813" s="25" t="n">
        <f aca="false">IFERROR(Tabla2[[#This Row],[Precio de Cliente neto]]/(1+Tabla2[[#This Row],[Variacion]]),"-")</f>
        <v>193.00267</v>
      </c>
      <c r="F1813" s="26" t="n">
        <v>0.049659053939513</v>
      </c>
    </row>
    <row r="1814" customFormat="false" ht="15" hidden="false" customHeight="false" outlineLevel="0" collapsed="false">
      <c r="A1814" s="17" t="n">
        <v>9521</v>
      </c>
      <c r="B1814" s="17" t="s">
        <v>3268</v>
      </c>
      <c r="C1814" s="23" t="n">
        <f aca="false">VLOOKUP(Tabla2[[#This Row],[Codigo]],Tabla1[[Codigo]:[Mejor Precio Neto]],4,0)</f>
        <v>202.587</v>
      </c>
      <c r="D1814" s="24" t="str">
        <f aca="false">VLOOKUP(Tabla2[[#This Row],[Codigo]],Tabla1[[Codigo]:[Tipo]],6,0)</f>
        <v>C</v>
      </c>
      <c r="E1814" s="25" t="n">
        <f aca="false">IFERROR(Tabla2[[#This Row],[Precio de Cliente neto]]/(1+Tabla2[[#This Row],[Variacion]]),"-")</f>
        <v>193.00267</v>
      </c>
      <c r="F1814" s="26" t="n">
        <v>0.049659053939513</v>
      </c>
    </row>
    <row r="1815" customFormat="false" ht="15" hidden="false" customHeight="false" outlineLevel="0" collapsed="false">
      <c r="A1815" s="17" t="n">
        <v>9522</v>
      </c>
      <c r="B1815" s="17" t="s">
        <v>3269</v>
      </c>
      <c r="C1815" s="23" t="n">
        <f aca="false">VLOOKUP(Tabla2[[#This Row],[Codigo]],Tabla1[[Codigo]:[Mejor Precio Neto]],4,0)</f>
        <v>202.587</v>
      </c>
      <c r="D1815" s="24" t="str">
        <f aca="false">VLOOKUP(Tabla2[[#This Row],[Codigo]],Tabla1[[Codigo]:[Tipo]],6,0)</f>
        <v>C</v>
      </c>
      <c r="E1815" s="25" t="n">
        <f aca="false">IFERROR(Tabla2[[#This Row],[Precio de Cliente neto]]/(1+Tabla2[[#This Row],[Variacion]]),"-")</f>
        <v>193.00267</v>
      </c>
      <c r="F1815" s="26" t="n">
        <v>0.049659053939513</v>
      </c>
    </row>
    <row r="1816" customFormat="false" ht="15" hidden="false" customHeight="false" outlineLevel="0" collapsed="false">
      <c r="A1816" s="17" t="n">
        <v>9523</v>
      </c>
      <c r="B1816" s="17" t="s">
        <v>3270</v>
      </c>
      <c r="C1816" s="23" t="n">
        <f aca="false">VLOOKUP(Tabla2[[#This Row],[Codigo]],Tabla1[[Codigo]:[Mejor Precio Neto]],4,0)</f>
        <v>202.587</v>
      </c>
      <c r="D1816" s="24" t="str">
        <f aca="false">VLOOKUP(Tabla2[[#This Row],[Codigo]],Tabla1[[Codigo]:[Tipo]],6,0)</f>
        <v>C</v>
      </c>
      <c r="E1816" s="25" t="n">
        <f aca="false">IFERROR(Tabla2[[#This Row],[Precio de Cliente neto]]/(1+Tabla2[[#This Row],[Variacion]]),"-")</f>
        <v>193.00267</v>
      </c>
      <c r="F1816" s="26" t="n">
        <v>0.049659053939513</v>
      </c>
    </row>
    <row r="1817" customFormat="false" ht="15" hidden="false" customHeight="false" outlineLevel="0" collapsed="false">
      <c r="A1817" s="17" t="n">
        <v>9531</v>
      </c>
      <c r="B1817" s="17" t="s">
        <v>3272</v>
      </c>
      <c r="C1817" s="23" t="n">
        <f aca="false">VLOOKUP(Tabla2[[#This Row],[Codigo]],Tabla1[[Codigo]:[Mejor Precio Neto]],4,0)</f>
        <v>202.587</v>
      </c>
      <c r="D1817" s="24" t="str">
        <f aca="false">VLOOKUP(Tabla2[[#This Row],[Codigo]],Tabla1[[Codigo]:[Tipo]],6,0)</f>
        <v>C</v>
      </c>
      <c r="E1817" s="25" t="n">
        <f aca="false">IFERROR(Tabla2[[#This Row],[Precio de Cliente neto]]/(1+Tabla2[[#This Row],[Variacion]]),"-")</f>
        <v>193.00267</v>
      </c>
      <c r="F1817" s="26" t="n">
        <v>0.049659053939513</v>
      </c>
    </row>
    <row r="1818" customFormat="false" ht="15" hidden="false" customHeight="false" outlineLevel="0" collapsed="false">
      <c r="A1818" s="17" t="n">
        <v>9532</v>
      </c>
      <c r="B1818" s="17" t="s">
        <v>3273</v>
      </c>
      <c r="C1818" s="23" t="n">
        <f aca="false">VLOOKUP(Tabla2[[#This Row],[Codigo]],Tabla1[[Codigo]:[Mejor Precio Neto]],4,0)</f>
        <v>202.587</v>
      </c>
      <c r="D1818" s="24" t="str">
        <f aca="false">VLOOKUP(Tabla2[[#This Row],[Codigo]],Tabla1[[Codigo]:[Tipo]],6,0)</f>
        <v>C</v>
      </c>
      <c r="E1818" s="25" t="n">
        <f aca="false">IFERROR(Tabla2[[#This Row],[Precio de Cliente neto]]/(1+Tabla2[[#This Row],[Variacion]]),"-")</f>
        <v>193.00267</v>
      </c>
      <c r="F1818" s="26" t="n">
        <v>0.049659053939513</v>
      </c>
    </row>
    <row r="1819" customFormat="false" ht="15" hidden="false" customHeight="false" outlineLevel="0" collapsed="false">
      <c r="A1819" s="17" t="n">
        <v>9533</v>
      </c>
      <c r="B1819" s="17" t="s">
        <v>3274</v>
      </c>
      <c r="C1819" s="23" t="n">
        <f aca="false">VLOOKUP(Tabla2[[#This Row],[Codigo]],Tabla1[[Codigo]:[Mejor Precio Neto]],4,0)</f>
        <v>202.587</v>
      </c>
      <c r="D1819" s="24" t="str">
        <f aca="false">VLOOKUP(Tabla2[[#This Row],[Codigo]],Tabla1[[Codigo]:[Tipo]],6,0)</f>
        <v>C</v>
      </c>
      <c r="E1819" s="25" t="n">
        <f aca="false">IFERROR(Tabla2[[#This Row],[Precio de Cliente neto]]/(1+Tabla2[[#This Row],[Variacion]]),"-")</f>
        <v>193.00267</v>
      </c>
      <c r="F1819" s="26" t="n">
        <v>0.049659053939513</v>
      </c>
    </row>
    <row r="1820" customFormat="false" ht="15" hidden="false" customHeight="false" outlineLevel="0" collapsed="false">
      <c r="A1820" s="17" t="n">
        <v>9534</v>
      </c>
      <c r="B1820" s="17" t="s">
        <v>3275</v>
      </c>
      <c r="C1820" s="23" t="n">
        <f aca="false">VLOOKUP(Tabla2[[#This Row],[Codigo]],Tabla1[[Codigo]:[Mejor Precio Neto]],4,0)</f>
        <v>202.587</v>
      </c>
      <c r="D1820" s="24" t="str">
        <f aca="false">VLOOKUP(Tabla2[[#This Row],[Codigo]],Tabla1[[Codigo]:[Tipo]],6,0)</f>
        <v>C</v>
      </c>
      <c r="E1820" s="25" t="n">
        <f aca="false">IFERROR(Tabla2[[#This Row],[Precio de Cliente neto]]/(1+Tabla2[[#This Row],[Variacion]]),"-")</f>
        <v>193.00267</v>
      </c>
      <c r="F1820" s="26" t="n">
        <v>0.049659053939513</v>
      </c>
    </row>
    <row r="1821" customFormat="false" ht="15" hidden="false" customHeight="false" outlineLevel="0" collapsed="false">
      <c r="A1821" s="17" t="n">
        <v>9535</v>
      </c>
      <c r="B1821" s="17" t="s">
        <v>3276</v>
      </c>
      <c r="C1821" s="23" t="n">
        <f aca="false">VLOOKUP(Tabla2[[#This Row],[Codigo]],Tabla1[[Codigo]:[Mejor Precio Neto]],4,0)</f>
        <v>202.587</v>
      </c>
      <c r="D1821" s="24" t="str">
        <f aca="false">VLOOKUP(Tabla2[[#This Row],[Codigo]],Tabla1[[Codigo]:[Tipo]],6,0)</f>
        <v>C</v>
      </c>
      <c r="E1821" s="25" t="n">
        <f aca="false">IFERROR(Tabla2[[#This Row],[Precio de Cliente neto]]/(1+Tabla2[[#This Row],[Variacion]]),"-")</f>
        <v>193.00267</v>
      </c>
      <c r="F1821" s="26" t="n">
        <v>0.049659053939513</v>
      </c>
    </row>
    <row r="1822" customFormat="false" ht="15" hidden="false" customHeight="false" outlineLevel="0" collapsed="false">
      <c r="A1822" s="17" t="n">
        <v>9536</v>
      </c>
      <c r="B1822" s="17" t="s">
        <v>3277</v>
      </c>
      <c r="C1822" s="23" t="n">
        <f aca="false">VLOOKUP(Tabla2[[#This Row],[Codigo]],Tabla1[[Codigo]:[Mejor Precio Neto]],4,0)</f>
        <v>202.587</v>
      </c>
      <c r="D1822" s="24" t="str">
        <f aca="false">VLOOKUP(Tabla2[[#This Row],[Codigo]],Tabla1[[Codigo]:[Tipo]],6,0)</f>
        <v>C</v>
      </c>
      <c r="E1822" s="25" t="n">
        <f aca="false">IFERROR(Tabla2[[#This Row],[Precio de Cliente neto]]/(1+Tabla2[[#This Row],[Variacion]]),"-")</f>
        <v>193.00267</v>
      </c>
      <c r="F1822" s="26" t="n">
        <v>0.049659053939513</v>
      </c>
    </row>
    <row r="1823" customFormat="false" ht="15" hidden="false" customHeight="false" outlineLevel="0" collapsed="false">
      <c r="A1823" s="17" t="n">
        <v>9537</v>
      </c>
      <c r="B1823" s="17" t="s">
        <v>3278</v>
      </c>
      <c r="C1823" s="23" t="n">
        <f aca="false">VLOOKUP(Tabla2[[#This Row],[Codigo]],Tabla1[[Codigo]:[Mejor Precio Neto]],4,0)</f>
        <v>202.587</v>
      </c>
      <c r="D1823" s="24" t="str">
        <f aca="false">VLOOKUP(Tabla2[[#This Row],[Codigo]],Tabla1[[Codigo]:[Tipo]],6,0)</f>
        <v>C</v>
      </c>
      <c r="E1823" s="25" t="n">
        <f aca="false">IFERROR(Tabla2[[#This Row],[Precio de Cliente neto]]/(1+Tabla2[[#This Row],[Variacion]]),"-")</f>
        <v>193.00267</v>
      </c>
      <c r="F1823" s="26" t="n">
        <v>0.049659053939513</v>
      </c>
    </row>
    <row r="1824" customFormat="false" ht="15" hidden="false" customHeight="false" outlineLevel="0" collapsed="false">
      <c r="A1824" s="17" t="n">
        <v>9538</v>
      </c>
      <c r="B1824" s="17" t="s">
        <v>3279</v>
      </c>
      <c r="C1824" s="23" t="n">
        <f aca="false">VLOOKUP(Tabla2[[#This Row],[Codigo]],Tabla1[[Codigo]:[Mejor Precio Neto]],4,0)</f>
        <v>202.587</v>
      </c>
      <c r="D1824" s="24" t="str">
        <f aca="false">VLOOKUP(Tabla2[[#This Row],[Codigo]],Tabla1[[Codigo]:[Tipo]],6,0)</f>
        <v>C</v>
      </c>
      <c r="E1824" s="25" t="n">
        <f aca="false">IFERROR(Tabla2[[#This Row],[Precio de Cliente neto]]/(1+Tabla2[[#This Row],[Variacion]]),"-")</f>
        <v>193.00267</v>
      </c>
      <c r="F1824" s="26" t="n">
        <v>0.049659053939513</v>
      </c>
    </row>
    <row r="1825" customFormat="false" ht="15" hidden="false" customHeight="false" outlineLevel="0" collapsed="false">
      <c r="A1825" s="17" t="n">
        <v>9539</v>
      </c>
      <c r="B1825" s="17" t="s">
        <v>3280</v>
      </c>
      <c r="C1825" s="23" t="n">
        <f aca="false">VLOOKUP(Tabla2[[#This Row],[Codigo]],Tabla1[[Codigo]:[Mejor Precio Neto]],4,0)</f>
        <v>202.587</v>
      </c>
      <c r="D1825" s="24" t="str">
        <f aca="false">VLOOKUP(Tabla2[[#This Row],[Codigo]],Tabla1[[Codigo]:[Tipo]],6,0)</f>
        <v>C</v>
      </c>
      <c r="E1825" s="25" t="n">
        <f aca="false">IFERROR(Tabla2[[#This Row],[Precio de Cliente neto]]/(1+Tabla2[[#This Row],[Variacion]]),"-")</f>
        <v>193.00267</v>
      </c>
      <c r="F1825" s="26" t="n">
        <v>0.049659053939513</v>
      </c>
    </row>
    <row r="1826" customFormat="false" ht="15" hidden="false" customHeight="false" outlineLevel="0" collapsed="false">
      <c r="A1826" s="17" t="n">
        <v>9540</v>
      </c>
      <c r="B1826" s="17" t="s">
        <v>3281</v>
      </c>
      <c r="C1826" s="23" t="n">
        <f aca="false">VLOOKUP(Tabla2[[#This Row],[Codigo]],Tabla1[[Codigo]:[Mejor Precio Neto]],4,0)</f>
        <v>202.587</v>
      </c>
      <c r="D1826" s="24" t="str">
        <f aca="false">VLOOKUP(Tabla2[[#This Row],[Codigo]],Tabla1[[Codigo]:[Tipo]],6,0)</f>
        <v>C</v>
      </c>
      <c r="E1826" s="25" t="n">
        <f aca="false">IFERROR(Tabla2[[#This Row],[Precio de Cliente neto]]/(1+Tabla2[[#This Row],[Variacion]]),"-")</f>
        <v>193.00267</v>
      </c>
      <c r="F1826" s="26" t="n">
        <v>0.049659053939513</v>
      </c>
    </row>
    <row r="1827" customFormat="false" ht="15" hidden="false" customHeight="false" outlineLevel="0" collapsed="false">
      <c r="A1827" s="17" t="n">
        <v>9541</v>
      </c>
      <c r="B1827" s="17" t="s">
        <v>3282</v>
      </c>
      <c r="C1827" s="23" t="n">
        <f aca="false">VLOOKUP(Tabla2[[#This Row],[Codigo]],Tabla1[[Codigo]:[Mejor Precio Neto]],4,0)</f>
        <v>202.587</v>
      </c>
      <c r="D1827" s="24" t="str">
        <f aca="false">VLOOKUP(Tabla2[[#This Row],[Codigo]],Tabla1[[Codigo]:[Tipo]],6,0)</f>
        <v>C</v>
      </c>
      <c r="E1827" s="25" t="n">
        <f aca="false">IFERROR(Tabla2[[#This Row],[Precio de Cliente neto]]/(1+Tabla2[[#This Row],[Variacion]]),"-")</f>
        <v>193.00267</v>
      </c>
      <c r="F1827" s="26" t="n">
        <v>0.049659053939513</v>
      </c>
    </row>
    <row r="1828" customFormat="false" ht="15" hidden="false" customHeight="false" outlineLevel="0" collapsed="false">
      <c r="A1828" s="17" t="n">
        <v>9542</v>
      </c>
      <c r="B1828" s="17" t="s">
        <v>3283</v>
      </c>
      <c r="C1828" s="23" t="n">
        <f aca="false">VLOOKUP(Tabla2[[#This Row],[Codigo]],Tabla1[[Codigo]:[Mejor Precio Neto]],4,0)</f>
        <v>202.587</v>
      </c>
      <c r="D1828" s="24" t="str">
        <f aca="false">VLOOKUP(Tabla2[[#This Row],[Codigo]],Tabla1[[Codigo]:[Tipo]],6,0)</f>
        <v>C</v>
      </c>
      <c r="E1828" s="25" t="n">
        <f aca="false">IFERROR(Tabla2[[#This Row],[Precio de Cliente neto]]/(1+Tabla2[[#This Row],[Variacion]]),"-")</f>
        <v>193.00267</v>
      </c>
      <c r="F1828" s="26" t="n">
        <v>0.049659053939513</v>
      </c>
    </row>
    <row r="1829" customFormat="false" ht="15" hidden="false" customHeight="false" outlineLevel="0" collapsed="false">
      <c r="A1829" s="17" t="n">
        <v>9543</v>
      </c>
      <c r="B1829" s="17" t="s">
        <v>3284</v>
      </c>
      <c r="C1829" s="23" t="n">
        <f aca="false">VLOOKUP(Tabla2[[#This Row],[Codigo]],Tabla1[[Codigo]:[Mejor Precio Neto]],4,0)</f>
        <v>202.587</v>
      </c>
      <c r="D1829" s="24" t="str">
        <f aca="false">VLOOKUP(Tabla2[[#This Row],[Codigo]],Tabla1[[Codigo]:[Tipo]],6,0)</f>
        <v>C</v>
      </c>
      <c r="E1829" s="25" t="n">
        <f aca="false">IFERROR(Tabla2[[#This Row],[Precio de Cliente neto]]/(1+Tabla2[[#This Row],[Variacion]]),"-")</f>
        <v>193.00267</v>
      </c>
      <c r="F1829" s="26" t="n">
        <v>0.049659053939513</v>
      </c>
    </row>
    <row r="1830" customFormat="false" ht="15" hidden="false" customHeight="false" outlineLevel="0" collapsed="false">
      <c r="A1830" s="17" t="n">
        <v>9544</v>
      </c>
      <c r="B1830" s="17" t="s">
        <v>3285</v>
      </c>
      <c r="C1830" s="23" t="n">
        <f aca="false">VLOOKUP(Tabla2[[#This Row],[Codigo]],Tabla1[[Codigo]:[Mejor Precio Neto]],4,0)</f>
        <v>202.587</v>
      </c>
      <c r="D1830" s="24" t="str">
        <f aca="false">VLOOKUP(Tabla2[[#This Row],[Codigo]],Tabla1[[Codigo]:[Tipo]],6,0)</f>
        <v>C</v>
      </c>
      <c r="E1830" s="25" t="n">
        <f aca="false">IFERROR(Tabla2[[#This Row],[Precio de Cliente neto]]/(1+Tabla2[[#This Row],[Variacion]]),"-")</f>
        <v>193.00267</v>
      </c>
      <c r="F1830" s="26" t="n">
        <v>0.049659053939513</v>
      </c>
    </row>
    <row r="1831" customFormat="false" ht="15" hidden="false" customHeight="false" outlineLevel="0" collapsed="false">
      <c r="A1831" s="17" t="n">
        <v>125</v>
      </c>
      <c r="B1831" s="17" t="s">
        <v>47</v>
      </c>
      <c r="C1831" s="23" t="n">
        <f aca="false">VLOOKUP(Tabla2[[#This Row],[Codigo]],Tabla1[[Codigo]:[Mejor Precio Neto]],4,0)</f>
        <v>482.01979</v>
      </c>
      <c r="D1831" s="24" t="str">
        <f aca="false">VLOOKUP(Tabla2[[#This Row],[Codigo]],Tabla1[[Codigo]:[Tipo]],6,0)</f>
        <v>C</v>
      </c>
      <c r="E1831" s="25" t="n">
        <f aca="false">IFERROR(Tabla2[[#This Row],[Precio de Cliente neto]]/(1+Tabla2[[#This Row],[Variacion]]),"-")</f>
        <v>459.22779</v>
      </c>
      <c r="F1831" s="26" t="n">
        <v>0.0496311427494403</v>
      </c>
    </row>
    <row r="1832" customFormat="false" ht="15" hidden="false" customHeight="false" outlineLevel="0" collapsed="false">
      <c r="A1832" s="17" t="n">
        <v>5567</v>
      </c>
      <c r="B1832" s="17" t="s">
        <v>1623</v>
      </c>
      <c r="C1832" s="23" t="n">
        <f aca="false">VLOOKUP(Tabla2[[#This Row],[Codigo]],Tabla1[[Codigo]:[Mejor Precio Neto]],4,0)</f>
        <v>231.76986</v>
      </c>
      <c r="D1832" s="24" t="str">
        <f aca="false">VLOOKUP(Tabla2[[#This Row],[Codigo]],Tabla1[[Codigo]:[Tipo]],6,0)</f>
        <v>B</v>
      </c>
      <c r="E1832" s="25" t="n">
        <f aca="false">IFERROR(Tabla2[[#This Row],[Precio de Cliente neto]]/(1+Tabla2[[#This Row],[Variacion]]),"-")</f>
        <v>220.85945</v>
      </c>
      <c r="F1832" s="26" t="n">
        <v>0.0493997879646988</v>
      </c>
    </row>
    <row r="1833" customFormat="false" ht="15" hidden="false" customHeight="false" outlineLevel="0" collapsed="false">
      <c r="A1833" s="17" t="n">
        <v>7593</v>
      </c>
      <c r="B1833" s="17" t="s">
        <v>2218</v>
      </c>
      <c r="C1833" s="23" t="n">
        <f aca="false">VLOOKUP(Tabla2[[#This Row],[Codigo]],Tabla1[[Codigo]:[Mejor Precio Neto]],4,0)</f>
        <v>745.19641</v>
      </c>
      <c r="D1833" s="24" t="str">
        <f aca="false">VLOOKUP(Tabla2[[#This Row],[Codigo]],Tabla1[[Codigo]:[Tipo]],6,0)</f>
        <v>A</v>
      </c>
      <c r="E1833" s="25" t="n">
        <f aca="false">IFERROR(Tabla2[[#This Row],[Precio de Cliente neto]]/(1+Tabla2[[#This Row],[Variacion]]),"-")</f>
        <v>710.22763</v>
      </c>
      <c r="F1833" s="26" t="n">
        <v>0.0492360174723137</v>
      </c>
    </row>
    <row r="1834" customFormat="false" ht="15" hidden="false" customHeight="false" outlineLevel="0" collapsed="false">
      <c r="A1834" s="17" t="n">
        <v>5519</v>
      </c>
      <c r="B1834" s="17" t="s">
        <v>1580</v>
      </c>
      <c r="C1834" s="23" t="n">
        <f aca="false">VLOOKUP(Tabla2[[#This Row],[Codigo]],Tabla1[[Codigo]:[Mejor Precio Neto]],4,0)</f>
        <v>422.576</v>
      </c>
      <c r="D1834" s="24" t="str">
        <f aca="false">VLOOKUP(Tabla2[[#This Row],[Codigo]],Tabla1[[Codigo]:[Tipo]],6,0)</f>
        <v>B</v>
      </c>
      <c r="E1834" s="25" t="n">
        <f aca="false">IFERROR(Tabla2[[#This Row],[Precio de Cliente neto]]/(1+Tabla2[[#This Row],[Variacion]]),"-")</f>
        <v>402.82704</v>
      </c>
      <c r="F1834" s="26" t="n">
        <v>0.0490259045172339</v>
      </c>
    </row>
    <row r="1835" customFormat="false" ht="15" hidden="false" customHeight="false" outlineLevel="0" collapsed="false">
      <c r="A1835" s="17" t="n">
        <v>5501</v>
      </c>
      <c r="B1835" s="17" t="s">
        <v>1569</v>
      </c>
      <c r="C1835" s="23" t="n">
        <f aca="false">VLOOKUP(Tabla2[[#This Row],[Codigo]],Tabla1[[Codigo]:[Mejor Precio Neto]],4,0)</f>
        <v>192.96193</v>
      </c>
      <c r="D1835" s="24" t="str">
        <f aca="false">VLOOKUP(Tabla2[[#This Row],[Codigo]],Tabla1[[Codigo]:[Tipo]],6,0)</f>
        <v>B</v>
      </c>
      <c r="E1835" s="25" t="n">
        <f aca="false">IFERROR(Tabla2[[#This Row],[Precio de Cliente neto]]/(1+Tabla2[[#This Row],[Variacion]]),"-")</f>
        <v>183.96602</v>
      </c>
      <c r="F1835" s="26" t="n">
        <v>0.0488998457432519</v>
      </c>
    </row>
    <row r="1836" customFormat="false" ht="15" hidden="false" customHeight="false" outlineLevel="0" collapsed="false">
      <c r="A1836" s="17" t="n">
        <v>5518</v>
      </c>
      <c r="B1836" s="17" t="s">
        <v>1579</v>
      </c>
      <c r="C1836" s="23" t="n">
        <f aca="false">VLOOKUP(Tabla2[[#This Row],[Codigo]],Tabla1[[Codigo]:[Mejor Precio Neto]],4,0)</f>
        <v>393.47</v>
      </c>
      <c r="D1836" s="24" t="str">
        <f aca="false">VLOOKUP(Tabla2[[#This Row],[Codigo]],Tabla1[[Codigo]:[Tipo]],6,0)</f>
        <v>B</v>
      </c>
      <c r="E1836" s="25" t="n">
        <f aca="false">IFERROR(Tabla2[[#This Row],[Precio de Cliente neto]]/(1+Tabla2[[#This Row],[Variacion]]),"-")</f>
        <v>375.144</v>
      </c>
      <c r="F1836" s="26" t="n">
        <v>0.0488505747126438</v>
      </c>
    </row>
    <row r="1837" customFormat="false" ht="15" hidden="false" customHeight="false" outlineLevel="0" collapsed="false">
      <c r="A1837" s="17" t="n">
        <v>5542</v>
      </c>
      <c r="B1837" s="17" t="s">
        <v>1601</v>
      </c>
      <c r="C1837" s="23" t="n">
        <f aca="false">VLOOKUP(Tabla2[[#This Row],[Codigo]],Tabla1[[Codigo]:[Mejor Precio Neto]],4,0)</f>
        <v>290.8983</v>
      </c>
      <c r="D1837" s="24" t="str">
        <f aca="false">VLOOKUP(Tabla2[[#This Row],[Codigo]],Tabla1[[Codigo]:[Tipo]],6,0)</f>
        <v>B</v>
      </c>
      <c r="E1837" s="25" t="n">
        <f aca="false">IFERROR(Tabla2[[#This Row],[Precio de Cliente neto]]/(1+Tabla2[[#This Row],[Variacion]]),"-")</f>
        <v>277.35029</v>
      </c>
      <c r="F1837" s="26" t="n">
        <v>0.0488480109395235</v>
      </c>
    </row>
    <row r="1838" customFormat="false" ht="15" hidden="false" customHeight="false" outlineLevel="0" collapsed="false">
      <c r="A1838" s="17" t="n">
        <v>7590</v>
      </c>
      <c r="B1838" s="17" t="s">
        <v>2215</v>
      </c>
      <c r="C1838" s="23" t="n">
        <f aca="false">VLOOKUP(Tabla2[[#This Row],[Codigo]],Tabla1[[Codigo]:[Mejor Precio Neto]],4,0)</f>
        <v>674.0531</v>
      </c>
      <c r="D1838" s="24" t="str">
        <f aca="false">VLOOKUP(Tabla2[[#This Row],[Codigo]],Tabla1[[Codigo]:[Tipo]],6,0)</f>
        <v>A</v>
      </c>
      <c r="E1838" s="25" t="n">
        <f aca="false">IFERROR(Tabla2[[#This Row],[Precio de Cliente neto]]/(1+Tabla2[[#This Row],[Variacion]]),"-")</f>
        <v>642.70178</v>
      </c>
      <c r="F1838" s="26" t="n">
        <v>0.0487805090566265</v>
      </c>
    </row>
    <row r="1839" customFormat="false" ht="15" hidden="false" customHeight="false" outlineLevel="0" collapsed="false">
      <c r="A1839" s="17" t="n">
        <v>5560</v>
      </c>
      <c r="B1839" s="17" t="s">
        <v>1616</v>
      </c>
      <c r="C1839" s="23" t="n">
        <f aca="false">VLOOKUP(Tabla2[[#This Row],[Codigo]],Tabla1[[Codigo]:[Mejor Precio Neto]],4,0)</f>
        <v>217.75593</v>
      </c>
      <c r="D1839" s="24" t="str">
        <f aca="false">VLOOKUP(Tabla2[[#This Row],[Codigo]],Tabla1[[Codigo]:[Tipo]],6,0)</f>
        <v>B</v>
      </c>
      <c r="E1839" s="25" t="n">
        <f aca="false">IFERROR(Tabla2[[#This Row],[Precio de Cliente neto]]/(1+Tabla2[[#This Row],[Variacion]]),"-")</f>
        <v>207.79794</v>
      </c>
      <c r="F1839" s="26" t="n">
        <v>0.0479215049003856</v>
      </c>
    </row>
    <row r="1840" customFormat="false" ht="15" hidden="false" customHeight="false" outlineLevel="0" collapsed="false">
      <c r="A1840" s="17" t="n">
        <v>10012</v>
      </c>
      <c r="B1840" s="17" t="s">
        <v>3524</v>
      </c>
      <c r="C1840" s="23" t="n">
        <f aca="false">VLOOKUP(Tabla2[[#This Row],[Codigo]],Tabla1[[Codigo]:[Mejor Precio Neto]],4,0)</f>
        <v>501.52473</v>
      </c>
      <c r="D1840" s="24" t="str">
        <f aca="false">VLOOKUP(Tabla2[[#This Row],[Codigo]],Tabla1[[Codigo]:[Tipo]],6,0)</f>
        <v>C</v>
      </c>
      <c r="E1840" s="25" t="n">
        <f aca="false">IFERROR(Tabla2[[#This Row],[Precio de Cliente neto]]/(1+Tabla2[[#This Row],[Variacion]]),"-")</f>
        <v>478.76633</v>
      </c>
      <c r="F1840" s="26" t="n">
        <v>0.0475355065173442</v>
      </c>
    </row>
    <row r="1841" customFormat="false" ht="15" hidden="false" customHeight="false" outlineLevel="0" collapsed="false">
      <c r="A1841" s="17" t="n">
        <v>10004</v>
      </c>
      <c r="B1841" s="17" t="s">
        <v>3518</v>
      </c>
      <c r="C1841" s="23" t="n">
        <f aca="false">VLOOKUP(Tabla2[[#This Row],[Codigo]],Tabla1[[Codigo]:[Mejor Precio Neto]],4,0)</f>
        <v>730.94553</v>
      </c>
      <c r="D1841" s="24" t="str">
        <f aca="false">VLOOKUP(Tabla2[[#This Row],[Codigo]],Tabla1[[Codigo]:[Tipo]],6,0)</f>
        <v>C</v>
      </c>
      <c r="E1841" s="25" t="n">
        <f aca="false">IFERROR(Tabla2[[#This Row],[Precio de Cliente neto]]/(1+Tabla2[[#This Row],[Variacion]]),"-")</f>
        <v>698.16313</v>
      </c>
      <c r="F1841" s="26" t="n">
        <v>0.0469552151801544</v>
      </c>
    </row>
    <row r="1842" customFormat="false" ht="15" hidden="false" customHeight="false" outlineLevel="0" collapsed="false">
      <c r="A1842" s="17" t="n">
        <v>5566</v>
      </c>
      <c r="B1842" s="17" t="s">
        <v>1622</v>
      </c>
      <c r="C1842" s="23" t="n">
        <f aca="false">VLOOKUP(Tabla2[[#This Row],[Codigo]],Tabla1[[Codigo]:[Mejor Precio Neto]],4,0)</f>
        <v>227.45793</v>
      </c>
      <c r="D1842" s="24" t="str">
        <f aca="false">VLOOKUP(Tabla2[[#This Row],[Codigo]],Tabla1[[Codigo]:[Tipo]],6,0)</f>
        <v>B</v>
      </c>
      <c r="E1842" s="25" t="n">
        <f aca="false">IFERROR(Tabla2[[#This Row],[Precio de Cliente neto]]/(1+Tabla2[[#This Row],[Variacion]]),"-")</f>
        <v>217.29729</v>
      </c>
      <c r="F1842" s="26" t="n">
        <v>0.0467591657493751</v>
      </c>
    </row>
    <row r="1843" customFormat="false" ht="15" hidden="false" customHeight="false" outlineLevel="0" collapsed="false">
      <c r="A1843" s="17" t="n">
        <v>5561</v>
      </c>
      <c r="B1843" s="17" t="s">
        <v>1617</v>
      </c>
      <c r="C1843" s="23" t="n">
        <f aca="false">VLOOKUP(Tabla2[[#This Row],[Codigo]],Tabla1[[Codigo]:[Mejor Precio Neto]],4,0)</f>
        <v>228.47986</v>
      </c>
      <c r="D1843" s="24" t="str">
        <f aca="false">VLOOKUP(Tabla2[[#This Row],[Codigo]],Tabla1[[Codigo]:[Tipo]],6,0)</f>
        <v>B</v>
      </c>
      <c r="E1843" s="25" t="n">
        <f aca="false">IFERROR(Tabla2[[#This Row],[Precio de Cliente neto]]/(1+Tabla2[[#This Row],[Variacion]]),"-")</f>
        <v>218.36129</v>
      </c>
      <c r="F1843" s="26" t="n">
        <v>0.0463386619487365</v>
      </c>
    </row>
    <row r="1844" customFormat="false" ht="15" hidden="false" customHeight="false" outlineLevel="0" collapsed="false">
      <c r="A1844" s="17" t="n">
        <v>5502</v>
      </c>
      <c r="B1844" s="17" t="s">
        <v>1570</v>
      </c>
      <c r="C1844" s="23" t="n">
        <f aca="false">VLOOKUP(Tabla2[[#This Row],[Codigo]],Tabla1[[Codigo]:[Mejor Precio Neto]],4,0)</f>
        <v>196.19593</v>
      </c>
      <c r="D1844" s="24" t="str">
        <f aca="false">VLOOKUP(Tabla2[[#This Row],[Codigo]],Tabla1[[Codigo]:[Tipo]],6,0)</f>
        <v>B</v>
      </c>
      <c r="E1844" s="25" t="n">
        <f aca="false">IFERROR(Tabla2[[#This Row],[Precio de Cliente neto]]/(1+Tabla2[[#This Row],[Variacion]]),"-")</f>
        <v>187.52664</v>
      </c>
      <c r="F1844" s="26" t="n">
        <v>0.0462296450253681</v>
      </c>
    </row>
    <row r="1845" customFormat="false" ht="15" hidden="false" customHeight="false" outlineLevel="0" collapsed="false">
      <c r="A1845" s="17" t="n">
        <v>4187</v>
      </c>
      <c r="B1845" s="17" t="s">
        <v>1463</v>
      </c>
      <c r="C1845" s="23" t="n">
        <f aca="false">VLOOKUP(Tabla2[[#This Row],[Codigo]],Tabla1[[Codigo]:[Mejor Precio Neto]],4,0)</f>
        <v>4320.4084</v>
      </c>
      <c r="D1845" s="24" t="str">
        <f aca="false">VLOOKUP(Tabla2[[#This Row],[Codigo]],Tabla1[[Codigo]:[Tipo]],6,0)</f>
        <v>C</v>
      </c>
      <c r="E1845" s="25" t="n">
        <f aca="false">IFERROR(Tabla2[[#This Row],[Precio de Cliente neto]]/(1+Tabla2[[#This Row],[Variacion]]),"-")</f>
        <v>4130.50029</v>
      </c>
      <c r="F1845" s="26" t="n">
        <v>0.0459770237662904</v>
      </c>
    </row>
    <row r="1846" customFormat="false" ht="15" hidden="false" customHeight="false" outlineLevel="0" collapsed="false">
      <c r="A1846" s="17" t="n">
        <v>8789</v>
      </c>
      <c r="B1846" s="17" t="s">
        <v>2836</v>
      </c>
      <c r="C1846" s="23" t="n">
        <f aca="false">VLOOKUP(Tabla2[[#This Row],[Codigo]],Tabla1[[Codigo]:[Mejor Precio Neto]],4,0)</f>
        <v>742.88214</v>
      </c>
      <c r="D1846" s="24" t="str">
        <f aca="false">VLOOKUP(Tabla2[[#This Row],[Codigo]],Tabla1[[Codigo]:[Tipo]],6,0)</f>
        <v>C</v>
      </c>
      <c r="E1846" s="25" t="n">
        <f aca="false">IFERROR(Tabla2[[#This Row],[Precio de Cliente neto]]/(1+Tabla2[[#This Row],[Variacion]]),"-")</f>
        <v>710.22798</v>
      </c>
      <c r="F1846" s="26" t="n">
        <v>0.0459770114942528</v>
      </c>
    </row>
    <row r="1847" customFormat="false" ht="15" hidden="false" customHeight="false" outlineLevel="0" collapsed="false">
      <c r="A1847" s="17" t="n">
        <v>4130</v>
      </c>
      <c r="B1847" s="17" t="s">
        <v>1443</v>
      </c>
      <c r="C1847" s="23" t="n">
        <f aca="false">VLOOKUP(Tabla2[[#This Row],[Codigo]],Tabla1[[Codigo]:[Mejor Precio Neto]],4,0)</f>
        <v>2253.85741</v>
      </c>
      <c r="D1847" s="24" t="str">
        <f aca="false">VLOOKUP(Tabla2[[#This Row],[Codigo]],Tabla1[[Codigo]:[Tipo]],6,0)</f>
        <v>C</v>
      </c>
      <c r="E1847" s="25" t="n">
        <f aca="false">IFERROR(Tabla2[[#This Row],[Precio de Cliente neto]]/(1+Tabla2[[#This Row],[Variacion]]),"-")</f>
        <v>2154.78676</v>
      </c>
      <c r="F1847" s="26" t="n">
        <v>0.0459770088804519</v>
      </c>
    </row>
    <row r="1848" customFormat="false" ht="15" hidden="false" customHeight="false" outlineLevel="0" collapsed="false">
      <c r="A1848" s="17" t="n">
        <v>4121</v>
      </c>
      <c r="B1848" s="17" t="s">
        <v>1434</v>
      </c>
      <c r="C1848" s="23" t="n">
        <f aca="false">VLOOKUP(Tabla2[[#This Row],[Codigo]],Tabla1[[Codigo]:[Mejor Precio Neto]],4,0)</f>
        <v>1622.18763</v>
      </c>
      <c r="D1848" s="24" t="str">
        <f aca="false">VLOOKUP(Tabla2[[#This Row],[Codigo]],Tabla1[[Codigo]:[Tipo]],6,0)</f>
        <v>C</v>
      </c>
      <c r="E1848" s="25" t="n">
        <f aca="false">IFERROR(Tabla2[[#This Row],[Precio de Cliente neto]]/(1+Tabla2[[#This Row],[Variacion]]),"-")</f>
        <v>1550.88269</v>
      </c>
      <c r="F1848" s="26" t="n">
        <v>0.045977004231055</v>
      </c>
    </row>
    <row r="1849" customFormat="false" ht="15" hidden="false" customHeight="false" outlineLevel="0" collapsed="false">
      <c r="A1849" s="17" t="n">
        <v>8788</v>
      </c>
      <c r="B1849" s="17" t="s">
        <v>2835</v>
      </c>
      <c r="C1849" s="23" t="n">
        <f aca="false">VLOOKUP(Tabla2[[#This Row],[Codigo]],Tabla1[[Codigo]:[Mejor Precio Neto]],4,0)</f>
        <v>5103.72828</v>
      </c>
      <c r="D1849" s="24" t="str">
        <f aca="false">VLOOKUP(Tabla2[[#This Row],[Codigo]],Tabla1[[Codigo]:[Tipo]],6,0)</f>
        <v>C</v>
      </c>
      <c r="E1849" s="25" t="n">
        <f aca="false">IFERROR(Tabla2[[#This Row],[Precio de Cliente neto]]/(1+Tabla2[[#This Row],[Variacion]]),"-")</f>
        <v>4879.38864</v>
      </c>
      <c r="F1849" s="26" t="n">
        <v>0.045976997642885</v>
      </c>
    </row>
    <row r="1850" customFormat="false" ht="15" hidden="false" customHeight="false" outlineLevel="0" collapsed="false">
      <c r="A1850" s="17" t="n">
        <v>10031</v>
      </c>
      <c r="B1850" s="17" t="s">
        <v>3539</v>
      </c>
      <c r="C1850" s="23" t="n">
        <f aca="false">VLOOKUP(Tabla2[[#This Row],[Codigo]],Tabla1[[Codigo]:[Mejor Precio Neto]],4,0)</f>
        <v>776.42873</v>
      </c>
      <c r="D1850" s="24" t="str">
        <f aca="false">VLOOKUP(Tabla2[[#This Row],[Codigo]],Tabla1[[Codigo]:[Tipo]],6,0)</f>
        <v>C</v>
      </c>
      <c r="E1850" s="25" t="n">
        <f aca="false">IFERROR(Tabla2[[#This Row],[Precio de Cliente neto]]/(1+Tabla2[[#This Row],[Variacion]]),"-")</f>
        <v>742.57113</v>
      </c>
      <c r="F1850" s="26" t="n">
        <v>0.0455950933616285</v>
      </c>
    </row>
    <row r="1851" customFormat="false" ht="15" hidden="false" customHeight="false" outlineLevel="0" collapsed="false">
      <c r="A1851" s="17" t="n">
        <v>5505</v>
      </c>
      <c r="B1851" s="17" t="s">
        <v>1573</v>
      </c>
      <c r="C1851" s="23" t="n">
        <f aca="false">VLOOKUP(Tabla2[[#This Row],[Codigo]],Tabla1[[Codigo]:[Mejor Precio Neto]],4,0)</f>
        <v>214.52193</v>
      </c>
      <c r="D1851" s="24" t="str">
        <f aca="false">VLOOKUP(Tabla2[[#This Row],[Codigo]],Tabla1[[Codigo]:[Tipo]],6,0)</f>
        <v>B</v>
      </c>
      <c r="E1851" s="25" t="n">
        <f aca="false">IFERROR(Tabla2[[#This Row],[Precio de Cliente neto]]/(1+Tabla2[[#This Row],[Variacion]]),"-")</f>
        <v>205.32981</v>
      </c>
      <c r="F1851" s="26" t="n">
        <v>0.0447675863529022</v>
      </c>
    </row>
    <row r="1852" customFormat="false" ht="15" hidden="false" customHeight="false" outlineLevel="0" collapsed="false">
      <c r="A1852" s="17" t="n">
        <v>72026</v>
      </c>
      <c r="B1852" s="17" t="s">
        <v>7743</v>
      </c>
      <c r="C1852" s="23" t="n">
        <f aca="false">VLOOKUP(Tabla2[[#This Row],[Codigo]],Tabla1[[Codigo]:[Mejor Precio Neto]],4,0)</f>
        <v>9.02405</v>
      </c>
      <c r="D1852" s="24" t="str">
        <f aca="false">VLOOKUP(Tabla2[[#This Row],[Codigo]],Tabla1[[Codigo]:[Tipo]],6,0)</f>
        <v>B</v>
      </c>
      <c r="E1852" s="25" t="n">
        <f aca="false">IFERROR(Tabla2[[#This Row],[Precio de Cliente neto]]/(1+Tabla2[[#This Row],[Variacion]]),"-")</f>
        <v>8.64003</v>
      </c>
      <c r="F1852" s="26" t="n">
        <v>0.0444466049307699</v>
      </c>
    </row>
    <row r="1853" customFormat="false" ht="15" hidden="false" customHeight="false" outlineLevel="0" collapsed="false">
      <c r="A1853" s="17" t="n">
        <v>1701</v>
      </c>
      <c r="B1853" s="17" t="s">
        <v>646</v>
      </c>
      <c r="C1853" s="23" t="n">
        <f aca="false">VLOOKUP(Tabla2[[#This Row],[Codigo]],Tabla1[[Codigo]:[Mejor Precio Neto]],4,0)</f>
        <v>30.07998</v>
      </c>
      <c r="D1853" s="24" t="str">
        <f aca="false">VLOOKUP(Tabla2[[#This Row],[Codigo]],Tabla1[[Codigo]:[Tipo]],6,0)</f>
        <v>B</v>
      </c>
      <c r="E1853" s="25" t="n">
        <f aca="false">IFERROR(Tabla2[[#This Row],[Precio de Cliente neto]]/(1+Tabla2[[#This Row],[Variacion]]),"-")</f>
        <v>28.79996</v>
      </c>
      <c r="F1853" s="26" t="n">
        <v>0.0444452006183342</v>
      </c>
    </row>
    <row r="1854" customFormat="false" ht="15" hidden="false" customHeight="false" outlineLevel="0" collapsed="false">
      <c r="A1854" s="17" t="n">
        <v>12063</v>
      </c>
      <c r="B1854" s="17" t="s">
        <v>4525</v>
      </c>
      <c r="C1854" s="23" t="n">
        <f aca="false">VLOOKUP(Tabla2[[#This Row],[Codigo]],Tabla1[[Codigo]:[Mejor Precio Neto]],4,0)</f>
        <v>45.12004</v>
      </c>
      <c r="D1854" s="24" t="str">
        <f aca="false">VLOOKUP(Tabla2[[#This Row],[Codigo]],Tabla1[[Codigo]:[Tipo]],6,0)</f>
        <v>B</v>
      </c>
      <c r="E1854" s="25" t="n">
        <f aca="false">IFERROR(Tabla2[[#This Row],[Precio de Cliente neto]]/(1+Tabla2[[#This Row],[Variacion]]),"-")</f>
        <v>43.20001</v>
      </c>
      <c r="F1854" s="26" t="n">
        <v>0.0444451286006646</v>
      </c>
    </row>
    <row r="1855" customFormat="false" ht="15" hidden="false" customHeight="false" outlineLevel="0" collapsed="false">
      <c r="A1855" s="17" t="n">
        <v>3812</v>
      </c>
      <c r="B1855" s="17" t="s">
        <v>1331</v>
      </c>
      <c r="C1855" s="23" t="n">
        <f aca="false">VLOOKUP(Tabla2[[#This Row],[Codigo]],Tabla1[[Codigo]:[Mejor Precio Neto]],4,0)</f>
        <v>76.13998</v>
      </c>
      <c r="D1855" s="24" t="str">
        <f aca="false">VLOOKUP(Tabla2[[#This Row],[Codigo]],Tabla1[[Codigo]:[Tipo]],6,0)</f>
        <v>B</v>
      </c>
      <c r="E1855" s="25" t="n">
        <f aca="false">IFERROR(Tabla2[[#This Row],[Precio de Cliente neto]]/(1+Tabla2[[#This Row],[Variacion]]),"-")</f>
        <v>72.89996</v>
      </c>
      <c r="F1855" s="26" t="n">
        <v>0.0444447431795574</v>
      </c>
    </row>
    <row r="1856" customFormat="false" ht="15" hidden="false" customHeight="false" outlineLevel="0" collapsed="false">
      <c r="A1856" s="17" t="n">
        <v>72025</v>
      </c>
      <c r="B1856" s="17" t="s">
        <v>7742</v>
      </c>
      <c r="C1856" s="23" t="n">
        <f aca="false">VLOOKUP(Tabla2[[#This Row],[Codigo]],Tabla1[[Codigo]:[Mejor Precio Neto]],4,0)</f>
        <v>18.61195</v>
      </c>
      <c r="D1856" s="24" t="str">
        <f aca="false">VLOOKUP(Tabla2[[#This Row],[Codigo]],Tabla1[[Codigo]:[Tipo]],6,0)</f>
        <v>B</v>
      </c>
      <c r="E1856" s="25" t="n">
        <f aca="false">IFERROR(Tabla2[[#This Row],[Precio de Cliente neto]]/(1+Tabla2[[#This Row],[Variacion]]),"-")</f>
        <v>17.81997</v>
      </c>
      <c r="F1856" s="26" t="n">
        <v>0.0444433969305222</v>
      </c>
    </row>
    <row r="1857" customFormat="false" ht="15" hidden="false" customHeight="false" outlineLevel="0" collapsed="false">
      <c r="A1857" s="17" t="n">
        <v>1700</v>
      </c>
      <c r="B1857" s="17" t="s">
        <v>645</v>
      </c>
      <c r="C1857" s="23" t="n">
        <f aca="false">VLOOKUP(Tabla2[[#This Row],[Codigo]],Tabla1[[Codigo]:[Mejor Precio Neto]],4,0)</f>
        <v>18.04796</v>
      </c>
      <c r="D1857" s="24" t="str">
        <f aca="false">VLOOKUP(Tabla2[[#This Row],[Codigo]],Tabla1[[Codigo]:[Tipo]],6,0)</f>
        <v>B</v>
      </c>
      <c r="E1857" s="25" t="n">
        <f aca="false">IFERROR(Tabla2[[#This Row],[Precio de Cliente neto]]/(1+Tabla2[[#This Row],[Variacion]]),"-")</f>
        <v>17.27999</v>
      </c>
      <c r="F1857" s="26" t="n">
        <v>0.0444427340525082</v>
      </c>
    </row>
    <row r="1858" customFormat="false" ht="15" hidden="false" customHeight="false" outlineLevel="0" collapsed="false">
      <c r="A1858" s="17" t="n">
        <v>72030</v>
      </c>
      <c r="B1858" s="17" t="s">
        <v>7745</v>
      </c>
      <c r="C1858" s="23" t="n">
        <f aca="false">VLOOKUP(Tabla2[[#This Row],[Codigo]],Tabla1[[Codigo]:[Mejor Precio Neto]],4,0)</f>
        <v>6.01601</v>
      </c>
      <c r="D1858" s="24" t="str">
        <f aca="false">VLOOKUP(Tabla2[[#This Row],[Codigo]],Tabla1[[Codigo]:[Tipo]],6,0)</f>
        <v>B</v>
      </c>
      <c r="E1858" s="25" t="n">
        <f aca="false">IFERROR(Tabla2[[#This Row],[Precio de Cliente neto]]/(1+Tabla2[[#This Row],[Variacion]]),"-")</f>
        <v>5.76002</v>
      </c>
      <c r="F1858" s="26" t="n">
        <v>0.0444425540189097</v>
      </c>
    </row>
    <row r="1859" customFormat="false" ht="15" hidden="false" customHeight="false" outlineLevel="0" collapsed="false">
      <c r="A1859" s="17" t="n">
        <v>23999</v>
      </c>
      <c r="B1859" s="17" t="s">
        <v>5584</v>
      </c>
      <c r="C1859" s="23" t="n">
        <f aca="false">VLOOKUP(Tabla2[[#This Row],[Codigo]],Tabla1[[Codigo]:[Mejor Precio Neto]],4,0)</f>
        <v>10.15196</v>
      </c>
      <c r="D1859" s="24" t="str">
        <f aca="false">VLOOKUP(Tabla2[[#This Row],[Codigo]],Tabla1[[Codigo]:[Tipo]],6,0)</f>
        <v>B</v>
      </c>
      <c r="E1859" s="25" t="n">
        <f aca="false">IFERROR(Tabla2[[#This Row],[Precio de Cliente neto]]/(1+Tabla2[[#This Row],[Variacion]]),"-")</f>
        <v>9.71999</v>
      </c>
      <c r="F1859" s="26" t="n">
        <v>0.0444414037463001</v>
      </c>
    </row>
    <row r="1860" customFormat="false" ht="15" hidden="false" customHeight="false" outlineLevel="0" collapsed="false">
      <c r="A1860" s="17" t="n">
        <v>7541</v>
      </c>
      <c r="B1860" s="17" t="s">
        <v>2182</v>
      </c>
      <c r="C1860" s="23" t="n">
        <f aca="false">VLOOKUP(Tabla2[[#This Row],[Codigo]],Tabla1[[Codigo]:[Mejor Precio Neto]],4,0)</f>
        <v>171.22637</v>
      </c>
      <c r="D1860" s="24" t="str">
        <f aca="false">VLOOKUP(Tabla2[[#This Row],[Codigo]],Tabla1[[Codigo]:[Tipo]],6,0)</f>
        <v>A</v>
      </c>
      <c r="E1860" s="25" t="n">
        <f aca="false">IFERROR(Tabla2[[#This Row],[Precio de Cliente neto]]/(1+Tabla2[[#This Row],[Variacion]]),"-")</f>
        <v>163.99145</v>
      </c>
      <c r="F1860" s="26" t="n">
        <v>0.0441176658905083</v>
      </c>
    </row>
    <row r="1861" customFormat="false" ht="15" hidden="false" customHeight="false" outlineLevel="0" collapsed="false">
      <c r="A1861" s="17" t="n">
        <v>5563</v>
      </c>
      <c r="B1861" s="17" t="s">
        <v>1619</v>
      </c>
      <c r="C1861" s="23" t="n">
        <f aca="false">VLOOKUP(Tabla2[[#This Row],[Codigo]],Tabla1[[Codigo]:[Mejor Precio Neto]],4,0)</f>
        <v>231.83986</v>
      </c>
      <c r="D1861" s="24" t="str">
        <f aca="false">VLOOKUP(Tabla2[[#This Row],[Codigo]],Tabla1[[Codigo]:[Tipo]],6,0)</f>
        <v>B</v>
      </c>
      <c r="E1861" s="25" t="n">
        <f aca="false">IFERROR(Tabla2[[#This Row],[Precio de Cliente neto]]/(1+Tabla2[[#This Row],[Variacion]]),"-")</f>
        <v>222.06226</v>
      </c>
      <c r="F1861" s="26" t="n">
        <v>0.0440308947589743</v>
      </c>
    </row>
    <row r="1862" customFormat="false" ht="15" hidden="false" customHeight="false" outlineLevel="0" collapsed="false">
      <c r="A1862" s="17" t="n">
        <v>5503</v>
      </c>
      <c r="B1862" s="17" t="s">
        <v>1571</v>
      </c>
      <c r="C1862" s="23" t="n">
        <f aca="false">VLOOKUP(Tabla2[[#This Row],[Codigo]],Tabla1[[Codigo]:[Mejor Precio Neto]],4,0)</f>
        <v>199.42993</v>
      </c>
      <c r="D1862" s="24" t="str">
        <f aca="false">VLOOKUP(Tabla2[[#This Row],[Codigo]],Tabla1[[Codigo]:[Tipo]],6,0)</f>
        <v>B</v>
      </c>
      <c r="E1862" s="25" t="n">
        <f aca="false">IFERROR(Tabla2[[#This Row],[Precio de Cliente neto]]/(1+Tabla2[[#This Row],[Variacion]]),"-")</f>
        <v>191.08726</v>
      </c>
      <c r="F1862" s="26" t="n">
        <v>0.0436589545530142</v>
      </c>
    </row>
    <row r="1863" customFormat="false" ht="15" hidden="false" customHeight="false" outlineLevel="0" collapsed="false">
      <c r="A1863" s="17" t="n">
        <v>5564</v>
      </c>
      <c r="B1863" s="17" t="s">
        <v>1620</v>
      </c>
      <c r="C1863" s="23" t="n">
        <f aca="false">VLOOKUP(Tabla2[[#This Row],[Codigo]],Tabla1[[Codigo]:[Mejor Precio Neto]],4,0)</f>
        <v>215.59993</v>
      </c>
      <c r="D1863" s="24" t="str">
        <f aca="false">VLOOKUP(Tabla2[[#This Row],[Codigo]],Tabla1[[Codigo]:[Tipo]],6,0)</f>
        <v>B</v>
      </c>
      <c r="E1863" s="25" t="n">
        <f aca="false">IFERROR(Tabla2[[#This Row],[Precio de Cliente neto]]/(1+Tabla2[[#This Row],[Variacion]]),"-")</f>
        <v>206.61046</v>
      </c>
      <c r="F1863" s="26" t="n">
        <v>0.0435092686014058</v>
      </c>
    </row>
    <row r="1864" customFormat="false" ht="15" hidden="false" customHeight="false" outlineLevel="0" collapsed="false">
      <c r="A1864" s="17" t="n">
        <v>8057</v>
      </c>
      <c r="B1864" s="17" t="s">
        <v>2313</v>
      </c>
      <c r="C1864" s="23" t="n">
        <f aca="false">VLOOKUP(Tabla2[[#This Row],[Codigo]],Tabla1[[Codigo]:[Mejor Precio Neto]],4,0)</f>
        <v>492.11785</v>
      </c>
      <c r="D1864" s="24" t="str">
        <f aca="false">VLOOKUP(Tabla2[[#This Row],[Codigo]],Tabla1[[Codigo]:[Tipo]],6,0)</f>
        <v>C</v>
      </c>
      <c r="E1864" s="25" t="n">
        <f aca="false">IFERROR(Tabla2[[#This Row],[Precio de Cliente neto]]/(1+Tabla2[[#This Row],[Variacion]]),"-")</f>
        <v>471.60372</v>
      </c>
      <c r="F1864" s="26" t="n">
        <v>0.0434986602735024</v>
      </c>
    </row>
    <row r="1865" customFormat="false" ht="15" hidden="false" customHeight="false" outlineLevel="0" collapsed="false">
      <c r="A1865" s="17" t="n">
        <v>5504</v>
      </c>
      <c r="B1865" s="17" t="s">
        <v>1572</v>
      </c>
      <c r="C1865" s="23" t="n">
        <f aca="false">VLOOKUP(Tabla2[[#This Row],[Codigo]],Tabla1[[Codigo]:[Mejor Precio Neto]],4,0)</f>
        <v>208.05393</v>
      </c>
      <c r="D1865" s="24" t="str">
        <f aca="false">VLOOKUP(Tabla2[[#This Row],[Codigo]],Tabla1[[Codigo]:[Tipo]],6,0)</f>
        <v>B</v>
      </c>
      <c r="E1865" s="25" t="n">
        <f aca="false">IFERROR(Tabla2[[#This Row],[Precio de Cliente neto]]/(1+Tabla2[[#This Row],[Variacion]]),"-")</f>
        <v>199.39542</v>
      </c>
      <c r="F1865" s="26" t="n">
        <v>0.0434238158529419</v>
      </c>
    </row>
    <row r="1866" customFormat="false" ht="15" hidden="false" customHeight="false" outlineLevel="0" collapsed="false">
      <c r="A1866" s="17" t="n">
        <v>7596</v>
      </c>
      <c r="B1866" s="17" t="s">
        <v>2221</v>
      </c>
      <c r="C1866" s="23" t="n">
        <f aca="false">VLOOKUP(Tabla2[[#This Row],[Codigo]],Tabla1[[Codigo]:[Mejor Precio Neto]],4,0)</f>
        <v>1383.07491</v>
      </c>
      <c r="D1866" s="24" t="str">
        <f aca="false">VLOOKUP(Tabla2[[#This Row],[Codigo]],Tabla1[[Codigo]:[Tipo]],6,0)</f>
        <v>A</v>
      </c>
      <c r="E1866" s="25" t="n">
        <f aca="false">IFERROR(Tabla2[[#This Row],[Precio de Cliente neto]]/(1+Tabla2[[#This Row],[Variacion]]),"-")</f>
        <v>1326.40137</v>
      </c>
      <c r="F1866" s="26" t="n">
        <v>0.042727293021418</v>
      </c>
    </row>
    <row r="1867" customFormat="false" ht="15" hidden="false" customHeight="false" outlineLevel="0" collapsed="false">
      <c r="A1867" s="17" t="n">
        <v>5514</v>
      </c>
      <c r="B1867" s="17" t="s">
        <v>1575</v>
      </c>
      <c r="C1867" s="23" t="n">
        <f aca="false">VLOOKUP(Tabla2[[#This Row],[Codigo]],Tabla1[[Codigo]:[Mejor Precio Neto]],4,0)</f>
        <v>217.75593</v>
      </c>
      <c r="D1867" s="24" t="str">
        <f aca="false">VLOOKUP(Tabla2[[#This Row],[Codigo]],Tabla1[[Codigo]:[Tipo]],6,0)</f>
        <v>B</v>
      </c>
      <c r="E1867" s="25" t="n">
        <f aca="false">IFERROR(Tabla2[[#This Row],[Precio de Cliente neto]]/(1+Tabla2[[#This Row],[Variacion]]),"-")</f>
        <v>208.89043</v>
      </c>
      <c r="F1867" s="26" t="n">
        <v>0.0424409102896672</v>
      </c>
    </row>
    <row r="1868" customFormat="false" ht="15" hidden="false" customHeight="false" outlineLevel="0" collapsed="false">
      <c r="A1868" s="17" t="n">
        <v>8906</v>
      </c>
      <c r="B1868" s="17" t="s">
        <v>2893</v>
      </c>
      <c r="C1868" s="23" t="n">
        <f aca="false">VLOOKUP(Tabla2[[#This Row],[Codigo]],Tabla1[[Codigo]:[Mejor Precio Neto]],4,0)</f>
        <v>309.07884</v>
      </c>
      <c r="D1868" s="24" t="str">
        <f aca="false">VLOOKUP(Tabla2[[#This Row],[Codigo]],Tabla1[[Codigo]:[Tipo]],6,0)</f>
        <v>A</v>
      </c>
      <c r="E1868" s="25" t="n">
        <f aca="false">IFERROR(Tabla2[[#This Row],[Precio de Cliente neto]]/(1+Tabla2[[#This Row],[Variacion]]),"-")</f>
        <v>296.57964</v>
      </c>
      <c r="F1868" s="26" t="n">
        <v>0.0421444978488745</v>
      </c>
    </row>
    <row r="1869" customFormat="false" ht="15" hidden="false" customHeight="false" outlineLevel="0" collapsed="false">
      <c r="A1869" s="17" t="n">
        <v>41024</v>
      </c>
      <c r="B1869" s="17" t="s">
        <v>6528</v>
      </c>
      <c r="C1869" s="23" t="n">
        <f aca="false">VLOOKUP(Tabla2[[#This Row],[Codigo]],Tabla1[[Codigo]:[Mejor Precio Neto]],4,0)</f>
        <v>82.34653</v>
      </c>
      <c r="D1869" s="24" t="str">
        <f aca="false">VLOOKUP(Tabla2[[#This Row],[Codigo]],Tabla1[[Codigo]:[Tipo]],6,0)</f>
        <v>A</v>
      </c>
      <c r="E1869" s="25" t="n">
        <f aca="false">IFERROR(Tabla2[[#This Row],[Precio de Cliente neto]]/(1+Tabla2[[#This Row],[Variacion]]),"-")</f>
        <v>79.02076</v>
      </c>
      <c r="F1869" s="26" t="n">
        <v>0.0420872945286783</v>
      </c>
    </row>
    <row r="1870" customFormat="false" ht="15" hidden="false" customHeight="false" outlineLevel="0" collapsed="false">
      <c r="A1870" s="17" t="n">
        <v>7578</v>
      </c>
      <c r="B1870" s="17" t="s">
        <v>2207</v>
      </c>
      <c r="C1870" s="23" t="n">
        <f aca="false">VLOOKUP(Tabla2[[#This Row],[Codigo]],Tabla1[[Codigo]:[Mejor Precio Neto]],4,0)</f>
        <v>602.90972</v>
      </c>
      <c r="D1870" s="24" t="str">
        <f aca="false">VLOOKUP(Tabla2[[#This Row],[Codigo]],Tabla1[[Codigo]:[Tipo]],6,0)</f>
        <v>A</v>
      </c>
      <c r="E1870" s="25" t="n">
        <f aca="false">IFERROR(Tabla2[[#This Row],[Precio de Cliente neto]]/(1+Tabla2[[#This Row],[Variacion]]),"-")</f>
        <v>578.79332</v>
      </c>
      <c r="F1870" s="26" t="n">
        <v>0.0416666868235451</v>
      </c>
    </row>
    <row r="1871" customFormat="false" ht="15" hidden="false" customHeight="false" outlineLevel="0" collapsed="false">
      <c r="A1871" s="17" t="n">
        <v>20143</v>
      </c>
      <c r="B1871" s="17" t="s">
        <v>4731</v>
      </c>
      <c r="C1871" s="23" t="n">
        <f aca="false">VLOOKUP(Tabla2[[#This Row],[Codigo]],Tabla1[[Codigo]:[Mejor Precio Neto]],4,0)</f>
        <v>7439.43228</v>
      </c>
      <c r="D1871" s="24" t="str">
        <f aca="false">VLOOKUP(Tabla2[[#This Row],[Codigo]],Tabla1[[Codigo]:[Tipo]],6,0)</f>
        <v>A</v>
      </c>
      <c r="E1871" s="25" t="n">
        <f aca="false">IFERROR(Tabla2[[#This Row],[Precio de Cliente neto]]/(1+Tabla2[[#This Row],[Variacion]]),"-")</f>
        <v>7152.49059</v>
      </c>
      <c r="F1871" s="26" t="n">
        <v>0.040117730514903</v>
      </c>
    </row>
    <row r="1872" customFormat="false" ht="15" hidden="false" customHeight="false" outlineLevel="0" collapsed="false">
      <c r="A1872" s="17" t="n">
        <v>42295</v>
      </c>
      <c r="B1872" s="17" t="s">
        <v>7146</v>
      </c>
      <c r="C1872" s="23" t="n">
        <f aca="false">VLOOKUP(Tabla2[[#This Row],[Codigo]],Tabla1[[Codigo]:[Mejor Precio Neto]],4,0)</f>
        <v>118.15699</v>
      </c>
      <c r="D1872" s="24" t="str">
        <f aca="false">VLOOKUP(Tabla2[[#This Row],[Codigo]],Tabla1[[Codigo]:[Tipo]],6,0)</f>
        <v>A</v>
      </c>
      <c r="E1872" s="25" t="n">
        <f aca="false">IFERROR(Tabla2[[#This Row],[Precio de Cliente neto]]/(1+Tabla2[[#This Row],[Variacion]]),"-")</f>
        <v>113.60503</v>
      </c>
      <c r="F1872" s="26" t="n">
        <v>0.0400682962717409</v>
      </c>
    </row>
    <row r="1873" customFormat="false" ht="15" hidden="false" customHeight="false" outlineLevel="0" collapsed="false">
      <c r="A1873" s="17" t="n">
        <v>20265</v>
      </c>
      <c r="B1873" s="17" t="s">
        <v>4820</v>
      </c>
      <c r="C1873" s="23" t="n">
        <f aca="false">VLOOKUP(Tabla2[[#This Row],[Codigo]],Tabla1[[Codigo]:[Mejor Precio Neto]],4,0)</f>
        <v>142.88722</v>
      </c>
      <c r="D1873" s="24" t="str">
        <f aca="false">VLOOKUP(Tabla2[[#This Row],[Codigo]],Tabla1[[Codigo]:[Tipo]],6,0)</f>
        <v>A</v>
      </c>
      <c r="E1873" s="25" t="n">
        <f aca="false">IFERROR(Tabla2[[#This Row],[Precio de Cliente neto]]/(1+Tabla2[[#This Row],[Variacion]]),"-")</f>
        <v>137.40678</v>
      </c>
      <c r="F1873" s="26" t="n">
        <v>0.0398847858890223</v>
      </c>
    </row>
    <row r="1874" customFormat="false" ht="15" hidden="false" customHeight="false" outlineLevel="0" collapsed="false">
      <c r="A1874" s="17" t="n">
        <v>7595</v>
      </c>
      <c r="B1874" s="17" t="s">
        <v>2220</v>
      </c>
      <c r="C1874" s="23" t="n">
        <f aca="false">VLOOKUP(Tabla2[[#This Row],[Codigo]],Tabla1[[Codigo]:[Mejor Precio Neto]],4,0)</f>
        <v>598.08644</v>
      </c>
      <c r="D1874" s="24" t="str">
        <f aca="false">VLOOKUP(Tabla2[[#This Row],[Codigo]],Tabla1[[Codigo]:[Tipo]],6,0)</f>
        <v>A</v>
      </c>
      <c r="E1874" s="25" t="n">
        <f aca="false">IFERROR(Tabla2[[#This Row],[Precio de Cliente neto]]/(1+Tabla2[[#This Row],[Variacion]]),"-")</f>
        <v>575.17586</v>
      </c>
      <c r="F1874" s="26" t="n">
        <v>0.0398323045059645</v>
      </c>
    </row>
    <row r="1875" customFormat="false" ht="15" hidden="false" customHeight="false" outlineLevel="0" collapsed="false">
      <c r="A1875" s="17" t="n">
        <v>8832</v>
      </c>
      <c r="B1875" s="17" t="s">
        <v>2854</v>
      </c>
      <c r="C1875" s="23" t="n">
        <f aca="false">VLOOKUP(Tabla2[[#This Row],[Codigo]],Tabla1[[Codigo]:[Mejor Precio Neto]],4,0)</f>
        <v>862.24537</v>
      </c>
      <c r="D1875" s="24" t="str">
        <f aca="false">VLOOKUP(Tabla2[[#This Row],[Codigo]],Tabla1[[Codigo]:[Tipo]],6,0)</f>
        <v>A</v>
      </c>
      <c r="E1875" s="25" t="n">
        <f aca="false">IFERROR(Tabla2[[#This Row],[Precio de Cliente neto]]/(1+Tabla2[[#This Row],[Variacion]]),"-")</f>
        <v>829.2921</v>
      </c>
      <c r="F1875" s="26" t="n">
        <v>0.0397366259729233</v>
      </c>
    </row>
    <row r="1876" customFormat="false" ht="15" hidden="false" customHeight="false" outlineLevel="0" collapsed="false">
      <c r="A1876" s="17" t="n">
        <v>70241</v>
      </c>
      <c r="B1876" s="17" t="s">
        <v>7706</v>
      </c>
      <c r="C1876" s="23" t="n">
        <f aca="false">VLOOKUP(Tabla2[[#This Row],[Codigo]],Tabla1[[Codigo]:[Mejor Precio Neto]],4,0)</f>
        <v>584.65071</v>
      </c>
      <c r="D1876" s="24" t="str">
        <f aca="false">VLOOKUP(Tabla2[[#This Row],[Codigo]],Tabla1[[Codigo]:[Tipo]],6,0)</f>
        <v>C</v>
      </c>
      <c r="E1876" s="25" t="n">
        <f aca="false">IFERROR(Tabla2[[#This Row],[Precio de Cliente neto]]/(1+Tabla2[[#This Row],[Variacion]]),"-")</f>
        <v>562.38035</v>
      </c>
      <c r="F1876" s="26" t="n">
        <v>0.0396001745082308</v>
      </c>
    </row>
    <row r="1877" customFormat="false" ht="15" hidden="false" customHeight="false" outlineLevel="0" collapsed="false">
      <c r="A1877" s="17" t="n">
        <v>70242</v>
      </c>
      <c r="B1877" s="17" t="s">
        <v>7707</v>
      </c>
      <c r="C1877" s="23" t="n">
        <f aca="false">VLOOKUP(Tabla2[[#This Row],[Codigo]],Tabla1[[Codigo]:[Mejor Precio Neto]],4,0)</f>
        <v>761.22508</v>
      </c>
      <c r="D1877" s="24" t="str">
        <f aca="false">VLOOKUP(Tabla2[[#This Row],[Codigo]],Tabla1[[Codigo]:[Tipo]],6,0)</f>
        <v>C</v>
      </c>
      <c r="E1877" s="25" t="n">
        <f aca="false">IFERROR(Tabla2[[#This Row],[Precio de Cliente neto]]/(1+Tabla2[[#This Row],[Variacion]]),"-")</f>
        <v>732.2287</v>
      </c>
      <c r="F1877" s="26" t="n">
        <v>0.0396001686358376</v>
      </c>
    </row>
    <row r="1878" customFormat="false" ht="15" hidden="false" customHeight="false" outlineLevel="0" collapsed="false">
      <c r="A1878" s="17" t="n">
        <v>70253</v>
      </c>
      <c r="B1878" s="17" t="s">
        <v>7718</v>
      </c>
      <c r="C1878" s="23" t="n">
        <f aca="false">VLOOKUP(Tabla2[[#This Row],[Codigo]],Tabla1[[Codigo]:[Mejor Precio Neto]],4,0)</f>
        <v>948.79015</v>
      </c>
      <c r="D1878" s="24" t="str">
        <f aca="false">VLOOKUP(Tabla2[[#This Row],[Codigo]],Tabla1[[Codigo]:[Tipo]],6,0)</f>
        <v>C</v>
      </c>
      <c r="E1878" s="25" t="n">
        <f aca="false">IFERROR(Tabla2[[#This Row],[Precio de Cliente neto]]/(1+Tabla2[[#This Row],[Variacion]]),"-")</f>
        <v>912.64915</v>
      </c>
      <c r="F1878" s="26" t="n">
        <v>0.0396001026243218</v>
      </c>
    </row>
    <row r="1879" customFormat="false" ht="15" hidden="false" customHeight="false" outlineLevel="0" collapsed="false">
      <c r="A1879" s="17" t="n">
        <v>70246</v>
      </c>
      <c r="B1879" s="17" t="s">
        <v>7711</v>
      </c>
      <c r="C1879" s="23" t="n">
        <f aca="false">VLOOKUP(Tabla2[[#This Row],[Codigo]],Tabla1[[Codigo]:[Mejor Precio Neto]],4,0)</f>
        <v>771.28989</v>
      </c>
      <c r="D1879" s="24" t="str">
        <f aca="false">VLOOKUP(Tabla2[[#This Row],[Codigo]],Tabla1[[Codigo]:[Tipo]],6,0)</f>
        <v>C</v>
      </c>
      <c r="E1879" s="25" t="n">
        <f aca="false">IFERROR(Tabla2[[#This Row],[Precio de Cliente neto]]/(1+Tabla2[[#This Row],[Variacion]]),"-")</f>
        <v>741.91019</v>
      </c>
      <c r="F1879" s="26" t="n">
        <v>0.0396000761224213</v>
      </c>
    </row>
    <row r="1880" customFormat="false" ht="15" hidden="false" customHeight="false" outlineLevel="0" collapsed="false">
      <c r="A1880" s="17" t="n">
        <v>70243</v>
      </c>
      <c r="B1880" s="17" t="s">
        <v>7708</v>
      </c>
      <c r="C1880" s="23" t="n">
        <f aca="false">VLOOKUP(Tabla2[[#This Row],[Codigo]],Tabla1[[Codigo]:[Mejor Precio Neto]],4,0)</f>
        <v>2516.06873</v>
      </c>
      <c r="D1880" s="24" t="str">
        <f aca="false">VLOOKUP(Tabla2[[#This Row],[Codigo]],Tabla1[[Codigo]:[Tipo]],6,0)</f>
        <v>C</v>
      </c>
      <c r="E1880" s="25" t="n">
        <f aca="false">IFERROR(Tabla2[[#This Row],[Precio de Cliente neto]]/(1+Tabla2[[#This Row],[Variacion]]),"-")</f>
        <v>2420.2276</v>
      </c>
      <c r="F1880" s="26" t="n">
        <v>0.0396000483590881</v>
      </c>
    </row>
    <row r="1881" customFormat="false" ht="15" hidden="false" customHeight="false" outlineLevel="0" collapsed="false">
      <c r="A1881" s="17" t="n">
        <v>70244</v>
      </c>
      <c r="B1881" s="17" t="s">
        <v>7709</v>
      </c>
      <c r="C1881" s="23" t="n">
        <f aca="false">VLOOKUP(Tabla2[[#This Row],[Codigo]],Tabla1[[Codigo]:[Mejor Precio Neto]],4,0)</f>
        <v>1432.78163</v>
      </c>
      <c r="D1881" s="24" t="str">
        <f aca="false">VLOOKUP(Tabla2[[#This Row],[Codigo]],Tabla1[[Codigo]:[Tipo]],6,0)</f>
        <v>C</v>
      </c>
      <c r="E1881" s="25" t="n">
        <f aca="false">IFERROR(Tabla2[[#This Row],[Precio de Cliente neto]]/(1+Tabla2[[#This Row],[Variacion]]),"-")</f>
        <v>1378.20466</v>
      </c>
      <c r="F1881" s="26" t="n">
        <v>0.0396000474994764</v>
      </c>
    </row>
    <row r="1882" customFormat="false" ht="15" hidden="false" customHeight="false" outlineLevel="0" collapsed="false">
      <c r="A1882" s="17" t="n">
        <v>70255</v>
      </c>
      <c r="B1882" s="17" t="s">
        <v>7720</v>
      </c>
      <c r="C1882" s="23" t="n">
        <f aca="false">VLOOKUP(Tabla2[[#This Row],[Codigo]],Tabla1[[Codigo]:[Mejor Precio Neto]],4,0)</f>
        <v>3504.19139</v>
      </c>
      <c r="D1882" s="24" t="str">
        <f aca="false">VLOOKUP(Tabla2[[#This Row],[Codigo]],Tabla1[[Codigo]:[Tipo]],6,0)</f>
        <v>C</v>
      </c>
      <c r="E1882" s="25" t="n">
        <f aca="false">IFERROR(Tabla2[[#This Row],[Precio de Cliente neto]]/(1+Tabla2[[#This Row],[Variacion]]),"-")</f>
        <v>3370.71119</v>
      </c>
      <c r="F1882" s="26" t="n">
        <v>0.0396000109401244</v>
      </c>
    </row>
    <row r="1883" customFormat="false" ht="15" hidden="false" customHeight="false" outlineLevel="0" collapsed="false">
      <c r="A1883" s="17" t="n">
        <v>70252</v>
      </c>
      <c r="B1883" s="17" t="s">
        <v>7717</v>
      </c>
      <c r="C1883" s="23" t="n">
        <f aca="false">VLOOKUP(Tabla2[[#This Row],[Codigo]],Tabla1[[Codigo]:[Mejor Precio Neto]],4,0)</f>
        <v>5206.89442</v>
      </c>
      <c r="D1883" s="24" t="str">
        <f aca="false">VLOOKUP(Tabla2[[#This Row],[Codigo]],Tabla1[[Codigo]:[Tipo]],6,0)</f>
        <v>C</v>
      </c>
      <c r="E1883" s="25" t="n">
        <f aca="false">IFERROR(Tabla2[[#This Row],[Precio de Cliente neto]]/(1+Tabla2[[#This Row],[Variacion]]),"-")</f>
        <v>5008.55558</v>
      </c>
      <c r="F1883" s="26" t="n">
        <v>0.0396000077930652</v>
      </c>
    </row>
    <row r="1884" customFormat="false" ht="15" hidden="false" customHeight="false" outlineLevel="0" collapsed="false">
      <c r="A1884" s="17" t="n">
        <v>70250</v>
      </c>
      <c r="B1884" s="17" t="s">
        <v>7715</v>
      </c>
      <c r="C1884" s="23" t="n">
        <f aca="false">VLOOKUP(Tabla2[[#This Row],[Codigo]],Tabla1[[Codigo]:[Mejor Precio Neto]],4,0)</f>
        <v>1155.84889</v>
      </c>
      <c r="D1884" s="24" t="str">
        <f aca="false">VLOOKUP(Tabla2[[#This Row],[Codigo]],Tabla1[[Codigo]:[Tipo]],6,0)</f>
        <v>C</v>
      </c>
      <c r="E1884" s="25" t="n">
        <f aca="false">IFERROR(Tabla2[[#This Row],[Precio de Cliente neto]]/(1+Tabla2[[#This Row],[Variacion]]),"-")</f>
        <v>1111.82078</v>
      </c>
      <c r="F1884" s="26" t="n">
        <v>0.0396000063967146</v>
      </c>
    </row>
    <row r="1885" customFormat="false" ht="15" hidden="false" customHeight="false" outlineLevel="0" collapsed="false">
      <c r="A1885" s="17" t="n">
        <v>70249</v>
      </c>
      <c r="B1885" s="17" t="s">
        <v>7714</v>
      </c>
      <c r="C1885" s="23" t="n">
        <f aca="false">VLOOKUP(Tabla2[[#This Row],[Codigo]],Tabla1[[Codigo]:[Mejor Precio Neto]],4,0)</f>
        <v>2600.49181</v>
      </c>
      <c r="D1885" s="24" t="str">
        <f aca="false">VLOOKUP(Tabla2[[#This Row],[Codigo]],Tabla1[[Codigo]:[Tipo]],6,0)</f>
        <v>C</v>
      </c>
      <c r="E1885" s="25" t="n">
        <f aca="false">IFERROR(Tabla2[[#This Row],[Precio de Cliente neto]]/(1+Tabla2[[#This Row],[Variacion]]),"-")</f>
        <v>2501.43502</v>
      </c>
      <c r="F1885" s="26" t="n">
        <v>0.0395999852916427</v>
      </c>
    </row>
    <row r="1886" customFormat="false" ht="15" hidden="false" customHeight="false" outlineLevel="0" collapsed="false">
      <c r="A1886" s="17" t="n">
        <v>70254</v>
      </c>
      <c r="B1886" s="17" t="s">
        <v>7719</v>
      </c>
      <c r="C1886" s="23" t="n">
        <f aca="false">VLOOKUP(Tabla2[[#This Row],[Codigo]],Tabla1[[Codigo]:[Mejor Precio Neto]],4,0)</f>
        <v>2501.42487</v>
      </c>
      <c r="D1886" s="24" t="str">
        <f aca="false">VLOOKUP(Tabla2[[#This Row],[Codigo]],Tabla1[[Codigo]:[Tipo]],6,0)</f>
        <v>C</v>
      </c>
      <c r="E1886" s="25" t="n">
        <f aca="false">IFERROR(Tabla2[[#This Row],[Precio de Cliente neto]]/(1+Tabla2[[#This Row],[Variacion]]),"-")</f>
        <v>2406.14171</v>
      </c>
      <c r="F1886" s="26" t="n">
        <v>0.0395999785066692</v>
      </c>
    </row>
    <row r="1887" customFormat="false" ht="15" hidden="false" customHeight="false" outlineLevel="0" collapsed="false">
      <c r="A1887" s="17" t="n">
        <v>70247</v>
      </c>
      <c r="B1887" s="17" t="s">
        <v>7712</v>
      </c>
      <c r="C1887" s="23" t="n">
        <f aca="false">VLOOKUP(Tabla2[[#This Row],[Codigo]],Tabla1[[Codigo]:[Mejor Precio Neto]],4,0)</f>
        <v>883.83113</v>
      </c>
      <c r="D1887" s="24" t="str">
        <f aca="false">VLOOKUP(Tabla2[[#This Row],[Codigo]],Tabla1[[Codigo]:[Tipo]],6,0)</f>
        <v>C</v>
      </c>
      <c r="E1887" s="25" t="n">
        <f aca="false">IFERROR(Tabla2[[#This Row],[Precio de Cliente neto]]/(1+Tabla2[[#This Row],[Variacion]]),"-")</f>
        <v>850.16463</v>
      </c>
      <c r="F1887" s="26" t="n">
        <v>0.039599977242055</v>
      </c>
    </row>
    <row r="1888" customFormat="false" ht="15" hidden="false" customHeight="false" outlineLevel="0" collapsed="false">
      <c r="A1888" s="17" t="n">
        <v>70245</v>
      </c>
      <c r="B1888" s="17" t="s">
        <v>7710</v>
      </c>
      <c r="C1888" s="23" t="n">
        <f aca="false">VLOOKUP(Tabla2[[#This Row],[Codigo]],Tabla1[[Codigo]:[Mejor Precio Neto]],4,0)</f>
        <v>1215.03067</v>
      </c>
      <c r="D1888" s="24" t="str">
        <f aca="false">VLOOKUP(Tabla2[[#This Row],[Codigo]],Tabla1[[Codigo]:[Tipo]],6,0)</f>
        <v>C</v>
      </c>
      <c r="E1888" s="25" t="n">
        <f aca="false">IFERROR(Tabla2[[#This Row],[Precio de Cliente neto]]/(1+Tabla2[[#This Row],[Variacion]]),"-")</f>
        <v>1168.74828</v>
      </c>
      <c r="F1888" s="26" t="n">
        <v>0.0395999641599472</v>
      </c>
    </row>
    <row r="1889" customFormat="false" ht="15" hidden="false" customHeight="false" outlineLevel="0" collapsed="false">
      <c r="A1889" s="17" t="n">
        <v>70248</v>
      </c>
      <c r="B1889" s="17" t="s">
        <v>7713</v>
      </c>
      <c r="C1889" s="23" t="n">
        <f aca="false">VLOOKUP(Tabla2[[#This Row],[Codigo]],Tabla1[[Codigo]:[Mejor Precio Neto]],4,0)</f>
        <v>1803.72514</v>
      </c>
      <c r="D1889" s="24" t="str">
        <f aca="false">VLOOKUP(Tabla2[[#This Row],[Codigo]],Tabla1[[Codigo]:[Tipo]],6,0)</f>
        <v>C</v>
      </c>
      <c r="E1889" s="25" t="n">
        <f aca="false">IFERROR(Tabla2[[#This Row],[Precio de Cliente neto]]/(1+Tabla2[[#This Row],[Variacion]]),"-")</f>
        <v>1735.01853</v>
      </c>
      <c r="F1889" s="26" t="n">
        <v>0.0395999286532114</v>
      </c>
    </row>
    <row r="1890" customFormat="false" ht="15" hidden="false" customHeight="false" outlineLevel="0" collapsed="false">
      <c r="A1890" s="17" t="n">
        <v>70251</v>
      </c>
      <c r="B1890" s="17" t="s">
        <v>7716</v>
      </c>
      <c r="C1890" s="23" t="n">
        <f aca="false">VLOOKUP(Tabla2[[#This Row],[Codigo]],Tabla1[[Codigo]:[Mejor Precio Neto]],4,0)</f>
        <v>1577.34353</v>
      </c>
      <c r="D1890" s="24" t="str">
        <f aca="false">VLOOKUP(Tabla2[[#This Row],[Codigo]],Tabla1[[Codigo]:[Tipo]],6,0)</f>
        <v>C</v>
      </c>
      <c r="E1890" s="25" t="n">
        <f aca="false">IFERROR(Tabla2[[#This Row],[Precio de Cliente neto]]/(1+Tabla2[[#This Row],[Variacion]]),"-")</f>
        <v>1517.26015</v>
      </c>
      <c r="F1890" s="26" t="n">
        <v>0.0395999196314487</v>
      </c>
    </row>
    <row r="1891" customFormat="false" ht="15" hidden="false" customHeight="false" outlineLevel="0" collapsed="false">
      <c r="A1891" s="17" t="n">
        <v>21263</v>
      </c>
      <c r="B1891" s="17" t="s">
        <v>5181</v>
      </c>
      <c r="C1891" s="23" t="n">
        <f aca="false">VLOOKUP(Tabla2[[#This Row],[Codigo]],Tabla1[[Codigo]:[Mejor Precio Neto]],4,0)</f>
        <v>233.37573</v>
      </c>
      <c r="D1891" s="24" t="str">
        <f aca="false">VLOOKUP(Tabla2[[#This Row],[Codigo]],Tabla1[[Codigo]:[Tipo]],6,0)</f>
        <v>C</v>
      </c>
      <c r="E1891" s="25" t="n">
        <f aca="false">IFERROR(Tabla2[[#This Row],[Precio de Cliente neto]]/(1+Tabla2[[#This Row],[Variacion]]),"-")</f>
        <v>224.76293</v>
      </c>
      <c r="F1891" s="26" t="n">
        <v>0.0383194862248859</v>
      </c>
    </row>
    <row r="1892" customFormat="false" ht="15" hidden="false" customHeight="false" outlineLevel="0" collapsed="false">
      <c r="A1892" s="17" t="n">
        <v>21271</v>
      </c>
      <c r="B1892" s="17" t="s">
        <v>5189</v>
      </c>
      <c r="C1892" s="23" t="n">
        <f aca="false">VLOOKUP(Tabla2[[#This Row],[Codigo]],Tabla1[[Codigo]:[Mejor Precio Neto]],4,0)</f>
        <v>293.839</v>
      </c>
      <c r="D1892" s="24" t="str">
        <f aca="false">VLOOKUP(Tabla2[[#This Row],[Codigo]],Tabla1[[Codigo]:[Tipo]],6,0)</f>
        <v>C</v>
      </c>
      <c r="E1892" s="25" t="n">
        <f aca="false">IFERROR(Tabla2[[#This Row],[Precio de Cliente neto]]/(1+Tabla2[[#This Row],[Variacion]]),"-")</f>
        <v>282.99481</v>
      </c>
      <c r="F1892" s="26" t="n">
        <v>0.0383193953274266</v>
      </c>
    </row>
    <row r="1893" customFormat="false" ht="15" hidden="false" customHeight="false" outlineLevel="0" collapsed="false">
      <c r="A1893" s="17" t="n">
        <v>21267</v>
      </c>
      <c r="B1893" s="17" t="s">
        <v>5185</v>
      </c>
      <c r="C1893" s="23" t="n">
        <f aca="false">VLOOKUP(Tabla2[[#This Row],[Codigo]],Tabla1[[Codigo]:[Mejor Precio Neto]],4,0)</f>
        <v>242.55518</v>
      </c>
      <c r="D1893" s="24" t="str">
        <f aca="false">VLOOKUP(Tabla2[[#This Row],[Codigo]],Tabla1[[Codigo]:[Tipo]],6,0)</f>
        <v>C</v>
      </c>
      <c r="E1893" s="25" t="n">
        <f aca="false">IFERROR(Tabla2[[#This Row],[Precio de Cliente neto]]/(1+Tabla2[[#This Row],[Variacion]]),"-")</f>
        <v>233.60365</v>
      </c>
      <c r="F1893" s="26" t="n">
        <v>0.0383193070827448</v>
      </c>
    </row>
    <row r="1894" customFormat="false" ht="15" hidden="false" customHeight="false" outlineLevel="0" collapsed="false">
      <c r="A1894" s="17" t="n">
        <v>21272</v>
      </c>
      <c r="B1894" s="17" t="s">
        <v>5190</v>
      </c>
      <c r="C1894" s="23" t="n">
        <f aca="false">VLOOKUP(Tabla2[[#This Row],[Codigo]],Tabla1[[Codigo]:[Mejor Precio Neto]],4,0)</f>
        <v>315.74585</v>
      </c>
      <c r="D1894" s="24" t="str">
        <f aca="false">VLOOKUP(Tabla2[[#This Row],[Codigo]],Tabla1[[Codigo]:[Tipo]],6,0)</f>
        <v>C</v>
      </c>
      <c r="E1894" s="25" t="n">
        <f aca="false">IFERROR(Tabla2[[#This Row],[Precio de Cliente neto]]/(1+Tabla2[[#This Row],[Variacion]]),"-")</f>
        <v>304.09323</v>
      </c>
      <c r="F1894" s="26" t="n">
        <v>0.0383192351898134</v>
      </c>
    </row>
    <row r="1895" customFormat="false" ht="15" hidden="false" customHeight="false" outlineLevel="0" collapsed="false">
      <c r="A1895" s="17" t="n">
        <v>21265</v>
      </c>
      <c r="B1895" s="17" t="s">
        <v>5183</v>
      </c>
      <c r="C1895" s="23" t="n">
        <f aca="false">VLOOKUP(Tabla2[[#This Row],[Codigo]],Tabla1[[Codigo]:[Mejor Precio Neto]],4,0)</f>
        <v>304.45289</v>
      </c>
      <c r="D1895" s="24" t="str">
        <f aca="false">VLOOKUP(Tabla2[[#This Row],[Codigo]],Tabla1[[Codigo]:[Tipo]],6,0)</f>
        <v>C</v>
      </c>
      <c r="E1895" s="25" t="n">
        <f aca="false">IFERROR(Tabla2[[#This Row],[Precio de Cliente neto]]/(1+Tabla2[[#This Row],[Variacion]]),"-")</f>
        <v>293.21705</v>
      </c>
      <c r="F1895" s="26" t="n">
        <v>0.0383191905109201</v>
      </c>
    </row>
    <row r="1896" customFormat="false" ht="15" hidden="false" customHeight="false" outlineLevel="0" collapsed="false">
      <c r="A1896" s="17" t="n">
        <v>21273</v>
      </c>
      <c r="B1896" s="17" t="s">
        <v>5191</v>
      </c>
      <c r="C1896" s="23" t="n">
        <f aca="false">VLOOKUP(Tabla2[[#This Row],[Codigo]],Tabla1[[Codigo]:[Mejor Precio Neto]],4,0)</f>
        <v>417.00141</v>
      </c>
      <c r="D1896" s="24" t="str">
        <f aca="false">VLOOKUP(Tabla2[[#This Row],[Codigo]],Tabla1[[Codigo]:[Tipo]],6,0)</f>
        <v>C</v>
      </c>
      <c r="E1896" s="25" t="n">
        <f aca="false">IFERROR(Tabla2[[#This Row],[Precio de Cliente neto]]/(1+Tabla2[[#This Row],[Variacion]]),"-")</f>
        <v>401.61198</v>
      </c>
      <c r="F1896" s="26" t="n">
        <v>0.0383191507384815</v>
      </c>
    </row>
    <row r="1897" customFormat="false" ht="15" hidden="false" customHeight="false" outlineLevel="0" collapsed="false">
      <c r="A1897" s="17" t="n">
        <v>21269</v>
      </c>
      <c r="B1897" s="17" t="s">
        <v>5187</v>
      </c>
      <c r="C1897" s="23" t="n">
        <f aca="false">VLOOKUP(Tabla2[[#This Row],[Codigo]],Tabla1[[Codigo]:[Mejor Precio Neto]],4,0)</f>
        <v>202.01482</v>
      </c>
      <c r="D1897" s="24" t="str">
        <f aca="false">VLOOKUP(Tabla2[[#This Row],[Codigo]],Tabla1[[Codigo]:[Tipo]],6,0)</f>
        <v>C</v>
      </c>
      <c r="E1897" s="25" t="n">
        <f aca="false">IFERROR(Tabla2[[#This Row],[Precio de Cliente neto]]/(1+Tabla2[[#This Row],[Variacion]]),"-")</f>
        <v>194.55947</v>
      </c>
      <c r="F1897" s="26" t="n">
        <v>0.038319131934313</v>
      </c>
    </row>
    <row r="1898" customFormat="false" ht="15" hidden="false" customHeight="false" outlineLevel="0" collapsed="false">
      <c r="A1898" s="17" t="n">
        <v>21256</v>
      </c>
      <c r="B1898" s="17" t="s">
        <v>5174</v>
      </c>
      <c r="C1898" s="23" t="n">
        <f aca="false">VLOOKUP(Tabla2[[#This Row],[Codigo]],Tabla1[[Codigo]:[Mejor Precio Neto]],4,0)</f>
        <v>580.42124</v>
      </c>
      <c r="D1898" s="24" t="str">
        <f aca="false">VLOOKUP(Tabla2[[#This Row],[Codigo]],Tabla1[[Codigo]:[Tipo]],6,0)</f>
        <v>C</v>
      </c>
      <c r="E1898" s="25" t="n">
        <f aca="false">IFERROR(Tabla2[[#This Row],[Precio de Cliente neto]]/(1+Tabla2[[#This Row],[Variacion]]),"-")</f>
        <v>559.00082</v>
      </c>
      <c r="F1898" s="26" t="n">
        <v>0.0383191208914506</v>
      </c>
    </row>
    <row r="1899" customFormat="false" ht="15" hidden="false" customHeight="false" outlineLevel="0" collapsed="false">
      <c r="A1899" s="17" t="n">
        <v>21268</v>
      </c>
      <c r="B1899" s="17" t="s">
        <v>5186</v>
      </c>
      <c r="C1899" s="23" t="n">
        <f aca="false">VLOOKUP(Tabla2[[#This Row],[Codigo]],Tabla1[[Codigo]:[Mejor Precio Neto]],4,0)</f>
        <v>333.05167</v>
      </c>
      <c r="D1899" s="24" t="str">
        <f aca="false">VLOOKUP(Tabla2[[#This Row],[Codigo]],Tabla1[[Codigo]:[Tipo]],6,0)</f>
        <v>C</v>
      </c>
      <c r="E1899" s="25" t="n">
        <f aca="false">IFERROR(Tabla2[[#This Row],[Precio de Cliente neto]]/(1+Tabla2[[#This Row],[Variacion]]),"-")</f>
        <v>320.76044</v>
      </c>
      <c r="F1899" s="26" t="n">
        <v>0.038319033357106</v>
      </c>
    </row>
    <row r="1900" customFormat="false" ht="15" hidden="false" customHeight="false" outlineLevel="0" collapsed="false">
      <c r="A1900" s="17" t="n">
        <v>21276</v>
      </c>
      <c r="B1900" s="17" t="s">
        <v>5194</v>
      </c>
      <c r="C1900" s="23" t="n">
        <f aca="false">VLOOKUP(Tabla2[[#This Row],[Codigo]],Tabla1[[Codigo]:[Mejor Precio Neto]],4,0)</f>
        <v>248.20922</v>
      </c>
      <c r="D1900" s="24" t="str">
        <f aca="false">VLOOKUP(Tabla2[[#This Row],[Codigo]],Tabla1[[Codigo]:[Tipo]],6,0)</f>
        <v>C</v>
      </c>
      <c r="E1900" s="25" t="n">
        <f aca="false">IFERROR(Tabla2[[#This Row],[Precio de Cliente neto]]/(1+Tabla2[[#This Row],[Variacion]]),"-")</f>
        <v>239.04909</v>
      </c>
      <c r="F1900" s="26" t="n">
        <v>0.0383190331324834</v>
      </c>
    </row>
    <row r="1901" customFormat="false" ht="15" hidden="false" customHeight="false" outlineLevel="0" collapsed="false">
      <c r="A1901" s="17" t="n">
        <v>21277</v>
      </c>
      <c r="B1901" s="17" t="s">
        <v>5195</v>
      </c>
      <c r="C1901" s="23" t="n">
        <f aca="false">VLOOKUP(Tabla2[[#This Row],[Codigo]],Tabla1[[Codigo]:[Mejor Precio Neto]],4,0)</f>
        <v>248.20922</v>
      </c>
      <c r="D1901" s="24" t="str">
        <f aca="false">VLOOKUP(Tabla2[[#This Row],[Codigo]],Tabla1[[Codigo]:[Tipo]],6,0)</f>
        <v>C</v>
      </c>
      <c r="E1901" s="25" t="n">
        <f aca="false">IFERROR(Tabla2[[#This Row],[Precio de Cliente neto]]/(1+Tabla2[[#This Row],[Variacion]]),"-")</f>
        <v>239.04909</v>
      </c>
      <c r="F1901" s="26" t="n">
        <v>0.0383190331324834</v>
      </c>
    </row>
    <row r="1902" customFormat="false" ht="15" hidden="false" customHeight="false" outlineLevel="0" collapsed="false">
      <c r="A1902" s="17" t="n">
        <v>21264</v>
      </c>
      <c r="B1902" s="17" t="s">
        <v>5182</v>
      </c>
      <c r="C1902" s="23" t="n">
        <f aca="false">VLOOKUP(Tabla2[[#This Row],[Codigo]],Tabla1[[Codigo]:[Mejor Precio Neto]],4,0)</f>
        <v>259.24283</v>
      </c>
      <c r="D1902" s="24" t="str">
        <f aca="false">VLOOKUP(Tabla2[[#This Row],[Codigo]],Tabla1[[Codigo]:[Tipo]],6,0)</f>
        <v>C</v>
      </c>
      <c r="E1902" s="25" t="n">
        <f aca="false">IFERROR(Tabla2[[#This Row],[Precio de Cliente neto]]/(1+Tabla2[[#This Row],[Variacion]]),"-")</f>
        <v>249.67551</v>
      </c>
      <c r="F1902" s="26" t="n">
        <v>0.0383190165507221</v>
      </c>
    </row>
    <row r="1903" customFormat="false" ht="15" hidden="false" customHeight="false" outlineLevel="0" collapsed="false">
      <c r="A1903" s="17" t="n">
        <v>21266</v>
      </c>
      <c r="B1903" s="17" t="s">
        <v>5184</v>
      </c>
      <c r="C1903" s="23" t="n">
        <f aca="false">VLOOKUP(Tabla2[[#This Row],[Codigo]],Tabla1[[Codigo]:[Mejor Precio Neto]],4,0)</f>
        <v>229.89617</v>
      </c>
      <c r="D1903" s="24" t="str">
        <f aca="false">VLOOKUP(Tabla2[[#This Row],[Codigo]],Tabla1[[Codigo]:[Tipo]],6,0)</f>
        <v>C</v>
      </c>
      <c r="E1903" s="25" t="n">
        <f aca="false">IFERROR(Tabla2[[#This Row],[Precio de Cliente neto]]/(1+Tabla2[[#This Row],[Variacion]]),"-")</f>
        <v>221.41189</v>
      </c>
      <c r="F1903" s="26" t="n">
        <v>0.0383189900054599</v>
      </c>
    </row>
    <row r="1904" customFormat="false" ht="15" hidden="false" customHeight="false" outlineLevel="0" collapsed="false">
      <c r="A1904" s="17" t="n">
        <v>21262</v>
      </c>
      <c r="B1904" s="17" t="s">
        <v>5180</v>
      </c>
      <c r="C1904" s="23" t="n">
        <f aca="false">VLOOKUP(Tabla2[[#This Row],[Codigo]],Tabla1[[Codigo]:[Mejor Precio Neto]],4,0)</f>
        <v>205.10756</v>
      </c>
      <c r="D1904" s="24" t="str">
        <f aca="false">VLOOKUP(Tabla2[[#This Row],[Codigo]],Tabla1[[Codigo]:[Tipo]],6,0)</f>
        <v>C</v>
      </c>
      <c r="E1904" s="25" t="n">
        <f aca="false">IFERROR(Tabla2[[#This Row],[Precio de Cliente neto]]/(1+Tabla2[[#This Row],[Variacion]]),"-")</f>
        <v>197.53811</v>
      </c>
      <c r="F1904" s="26" t="n">
        <v>0.0383189350146158</v>
      </c>
    </row>
    <row r="1905" customFormat="false" ht="15" hidden="false" customHeight="false" outlineLevel="0" collapsed="false">
      <c r="A1905" s="17" t="n">
        <v>21270</v>
      </c>
      <c r="B1905" s="17" t="s">
        <v>5188</v>
      </c>
      <c r="C1905" s="23" t="n">
        <f aca="false">VLOOKUP(Tabla2[[#This Row],[Codigo]],Tabla1[[Codigo]:[Mejor Precio Neto]],4,0)</f>
        <v>267.4987</v>
      </c>
      <c r="D1905" s="24" t="str">
        <f aca="false">VLOOKUP(Tabla2[[#This Row],[Codigo]],Tabla1[[Codigo]:[Tipo]],6,0)</f>
        <v>C</v>
      </c>
      <c r="E1905" s="25" t="n">
        <f aca="false">IFERROR(Tabla2[[#This Row],[Precio de Cliente neto]]/(1+Tabla2[[#This Row],[Variacion]]),"-")</f>
        <v>257.62674</v>
      </c>
      <c r="F1905" s="26" t="n">
        <v>0.0383188484238863</v>
      </c>
    </row>
    <row r="1906" customFormat="false" ht="15" hidden="false" customHeight="false" outlineLevel="0" collapsed="false">
      <c r="A1906" s="17" t="n">
        <v>21274</v>
      </c>
      <c r="B1906" s="17" t="s">
        <v>5192</v>
      </c>
      <c r="C1906" s="23" t="n">
        <f aca="false">VLOOKUP(Tabla2[[#This Row],[Codigo]],Tabla1[[Codigo]:[Mejor Precio Neto]],4,0)</f>
        <v>156.56046</v>
      </c>
      <c r="D1906" s="24" t="str">
        <f aca="false">VLOOKUP(Tabla2[[#This Row],[Codigo]],Tabla1[[Codigo]:[Tipo]],6,0)</f>
        <v>C</v>
      </c>
      <c r="E1906" s="25" t="n">
        <f aca="false">IFERROR(Tabla2[[#This Row],[Precio de Cliente neto]]/(1+Tabla2[[#This Row],[Variacion]]),"-")</f>
        <v>150.78273</v>
      </c>
      <c r="F1906" s="26" t="n">
        <v>0.0383182477197488</v>
      </c>
    </row>
    <row r="1907" customFormat="false" ht="15" hidden="false" customHeight="false" outlineLevel="0" collapsed="false">
      <c r="A1907" s="17" t="n">
        <v>21275</v>
      </c>
      <c r="B1907" s="17" t="s">
        <v>5193</v>
      </c>
      <c r="C1907" s="23" t="n">
        <f aca="false">VLOOKUP(Tabla2[[#This Row],[Codigo]],Tabla1[[Codigo]:[Mejor Precio Neto]],4,0)</f>
        <v>156.56046</v>
      </c>
      <c r="D1907" s="24" t="str">
        <f aca="false">VLOOKUP(Tabla2[[#This Row],[Codigo]],Tabla1[[Codigo]:[Tipo]],6,0)</f>
        <v>C</v>
      </c>
      <c r="E1907" s="25" t="n">
        <f aca="false">IFERROR(Tabla2[[#This Row],[Precio de Cliente neto]]/(1+Tabla2[[#This Row],[Variacion]]),"-")</f>
        <v>150.78273</v>
      </c>
      <c r="F1907" s="26" t="n">
        <v>0.0383182477197488</v>
      </c>
    </row>
    <row r="1908" customFormat="false" ht="15" hidden="false" customHeight="false" outlineLevel="0" collapsed="false">
      <c r="A1908" s="17" t="n">
        <v>21278</v>
      </c>
      <c r="B1908" s="17" t="s">
        <v>5196</v>
      </c>
      <c r="C1908" s="23" t="n">
        <f aca="false">VLOOKUP(Tabla2[[#This Row],[Codigo]],Tabla1[[Codigo]:[Mejor Precio Neto]],4,0)</f>
        <v>156.56046</v>
      </c>
      <c r="D1908" s="24" t="str">
        <f aca="false">VLOOKUP(Tabla2[[#This Row],[Codigo]],Tabla1[[Codigo]:[Tipo]],6,0)</f>
        <v>C</v>
      </c>
      <c r="E1908" s="25" t="n">
        <f aca="false">IFERROR(Tabla2[[#This Row],[Precio de Cliente neto]]/(1+Tabla2[[#This Row],[Variacion]]),"-")</f>
        <v>150.78273</v>
      </c>
      <c r="F1908" s="26" t="n">
        <v>0.0383182477197488</v>
      </c>
    </row>
    <row r="1909" customFormat="false" ht="15" hidden="false" customHeight="false" outlineLevel="0" collapsed="false">
      <c r="A1909" s="17" t="n">
        <v>21279</v>
      </c>
      <c r="B1909" s="17" t="s">
        <v>5197</v>
      </c>
      <c r="C1909" s="23" t="n">
        <f aca="false">VLOOKUP(Tabla2[[#This Row],[Codigo]],Tabla1[[Codigo]:[Mejor Precio Neto]],4,0)</f>
        <v>156.56046</v>
      </c>
      <c r="D1909" s="24" t="str">
        <f aca="false">VLOOKUP(Tabla2[[#This Row],[Codigo]],Tabla1[[Codigo]:[Tipo]],6,0)</f>
        <v>C</v>
      </c>
      <c r="E1909" s="25" t="n">
        <f aca="false">IFERROR(Tabla2[[#This Row],[Precio de Cliente neto]]/(1+Tabla2[[#This Row],[Variacion]]),"-")</f>
        <v>150.78273</v>
      </c>
      <c r="F1909" s="26" t="n">
        <v>0.0383182477197488</v>
      </c>
    </row>
    <row r="1910" customFormat="false" ht="15" hidden="false" customHeight="false" outlineLevel="0" collapsed="false">
      <c r="A1910" s="17" t="n">
        <v>21247</v>
      </c>
      <c r="B1910" s="17" t="s">
        <v>5165</v>
      </c>
      <c r="C1910" s="23" t="n">
        <f aca="false">VLOOKUP(Tabla2[[#This Row],[Codigo]],Tabla1[[Codigo]:[Mejor Precio Neto]],4,0)</f>
        <v>51.61198</v>
      </c>
      <c r="D1910" s="24" t="str">
        <f aca="false">VLOOKUP(Tabla2[[#This Row],[Codigo]],Tabla1[[Codigo]:[Tipo]],6,0)</f>
        <v>C</v>
      </c>
      <c r="E1910" s="25" t="n">
        <f aca="false">IFERROR(Tabla2[[#This Row],[Precio de Cliente neto]]/(1+Tabla2[[#This Row],[Variacion]]),"-")</f>
        <v>49.70735</v>
      </c>
      <c r="F1910" s="26" t="n">
        <v>0.0383168686321038</v>
      </c>
    </row>
    <row r="1911" customFormat="false" ht="15" hidden="false" customHeight="false" outlineLevel="0" collapsed="false">
      <c r="A1911" s="17" t="n">
        <v>7591</v>
      </c>
      <c r="B1911" s="17" t="s">
        <v>2216</v>
      </c>
      <c r="C1911" s="23" t="n">
        <f aca="false">VLOOKUP(Tabla2[[#This Row],[Codigo]],Tabla1[[Codigo]:[Mejor Precio Neto]],4,0)</f>
        <v>660.78908</v>
      </c>
      <c r="D1911" s="24" t="str">
        <f aca="false">VLOOKUP(Tabla2[[#This Row],[Codigo]],Tabla1[[Codigo]:[Tipo]],6,0)</f>
        <v>A</v>
      </c>
      <c r="E1911" s="25" t="n">
        <f aca="false">IFERROR(Tabla2[[#This Row],[Precio de Cliente neto]]/(1+Tabla2[[#This Row],[Variacion]]),"-")</f>
        <v>636.67268</v>
      </c>
      <c r="F1911" s="26" t="n">
        <v>0.0378788045373644</v>
      </c>
    </row>
    <row r="1912" customFormat="false" ht="15" hidden="false" customHeight="false" outlineLevel="0" collapsed="false">
      <c r="A1912" s="17" t="n">
        <v>7589</v>
      </c>
      <c r="B1912" s="17" t="s">
        <v>2214</v>
      </c>
      <c r="C1912" s="23" t="n">
        <f aca="false">VLOOKUP(Tabla2[[#This Row],[Codigo]],Tabla1[[Codigo]:[Mejor Precio Neto]],4,0)</f>
        <v>988.77198</v>
      </c>
      <c r="D1912" s="24" t="str">
        <f aca="false">VLOOKUP(Tabla2[[#This Row],[Codigo]],Tabla1[[Codigo]:[Tipo]],6,0)</f>
        <v>A</v>
      </c>
      <c r="E1912" s="25" t="n">
        <f aca="false">IFERROR(Tabla2[[#This Row],[Precio de Cliente neto]]/(1+Tabla2[[#This Row],[Variacion]]),"-")</f>
        <v>953.8032</v>
      </c>
      <c r="F1912" s="26" t="n">
        <v>0.0366624687356889</v>
      </c>
    </row>
    <row r="1913" customFormat="false" ht="15" hidden="false" customHeight="false" outlineLevel="0" collapsed="false">
      <c r="A1913" s="17" t="n">
        <v>7536</v>
      </c>
      <c r="B1913" s="17" t="s">
        <v>2178</v>
      </c>
      <c r="C1913" s="23" t="n">
        <f aca="false">VLOOKUP(Tabla2[[#This Row],[Codigo]],Tabla1[[Codigo]:[Mejor Precio Neto]],4,0)</f>
        <v>513.67932</v>
      </c>
      <c r="D1913" s="24" t="str">
        <f aca="false">VLOOKUP(Tabla2[[#This Row],[Codigo]],Tabla1[[Codigo]:[Tipo]],6,0)</f>
        <v>A</v>
      </c>
      <c r="E1913" s="25" t="n">
        <f aca="false">IFERROR(Tabla2[[#This Row],[Precio de Cliente neto]]/(1+Tabla2[[#This Row],[Variacion]]),"-")</f>
        <v>495.59202</v>
      </c>
      <c r="F1913" s="26" t="n">
        <v>0.0364963503649633</v>
      </c>
    </row>
    <row r="1914" customFormat="false" ht="15" hidden="false" customHeight="false" outlineLevel="0" collapsed="false">
      <c r="A1914" s="17" t="n">
        <v>21293</v>
      </c>
      <c r="B1914" s="17" t="s">
        <v>5211</v>
      </c>
      <c r="C1914" s="23" t="n">
        <f aca="false">VLOOKUP(Tabla2[[#This Row],[Codigo]],Tabla1[[Codigo]:[Mejor Precio Neto]],4,0)</f>
        <v>331.41437</v>
      </c>
      <c r="D1914" s="24" t="str">
        <f aca="false">VLOOKUP(Tabla2[[#This Row],[Codigo]],Tabla1[[Codigo]:[Tipo]],6,0)</f>
        <v>C</v>
      </c>
      <c r="E1914" s="25" t="n">
        <f aca="false">IFERROR(Tabla2[[#This Row],[Precio de Cliente neto]]/(1+Tabla2[[#This Row],[Variacion]]),"-")</f>
        <v>319.82734</v>
      </c>
      <c r="F1914" s="26" t="n">
        <v>0.0362290165687522</v>
      </c>
    </row>
    <row r="1915" customFormat="false" ht="15" hidden="false" customHeight="false" outlineLevel="0" collapsed="false">
      <c r="A1915" s="17" t="n">
        <v>21292</v>
      </c>
      <c r="B1915" s="17" t="s">
        <v>5210</v>
      </c>
      <c r="C1915" s="23" t="n">
        <f aca="false">VLOOKUP(Tabla2[[#This Row],[Codigo]],Tabla1[[Codigo]:[Mejor Precio Neto]],4,0)</f>
        <v>301.33103</v>
      </c>
      <c r="D1915" s="24" t="str">
        <f aca="false">VLOOKUP(Tabla2[[#This Row],[Codigo]],Tabla1[[Codigo]:[Tipo]],6,0)</f>
        <v>C</v>
      </c>
      <c r="E1915" s="25" t="n">
        <f aca="false">IFERROR(Tabla2[[#This Row],[Precio de Cliente neto]]/(1+Tabla2[[#This Row],[Variacion]]),"-")</f>
        <v>290.79582</v>
      </c>
      <c r="F1915" s="26" t="n">
        <v>0.036228890772914</v>
      </c>
    </row>
    <row r="1916" customFormat="false" ht="15" hidden="false" customHeight="false" outlineLevel="0" collapsed="false">
      <c r="A1916" s="17" t="n">
        <v>21280</v>
      </c>
      <c r="B1916" s="17" t="s">
        <v>5198</v>
      </c>
      <c r="C1916" s="23" t="n">
        <f aca="false">VLOOKUP(Tabla2[[#This Row],[Codigo]],Tabla1[[Codigo]:[Mejor Precio Neto]],4,0)</f>
        <v>262.62964</v>
      </c>
      <c r="D1916" s="24" t="str">
        <f aca="false">VLOOKUP(Tabla2[[#This Row],[Codigo]],Tabla1[[Codigo]:[Tipo]],6,0)</f>
        <v>C</v>
      </c>
      <c r="E1916" s="25" t="n">
        <f aca="false">IFERROR(Tabla2[[#This Row],[Precio de Cliente neto]]/(1+Tabla2[[#This Row],[Variacion]]),"-")</f>
        <v>253.44753</v>
      </c>
      <c r="F1916" s="26" t="n">
        <v>0.0362288399496338</v>
      </c>
    </row>
    <row r="1917" customFormat="false" ht="15" hidden="false" customHeight="false" outlineLevel="0" collapsed="false">
      <c r="A1917" s="17" t="n">
        <v>21281</v>
      </c>
      <c r="B1917" s="17" t="s">
        <v>5199</v>
      </c>
      <c r="C1917" s="23" t="n">
        <f aca="false">VLOOKUP(Tabla2[[#This Row],[Codigo]],Tabla1[[Codigo]:[Mejor Precio Neto]],4,0)</f>
        <v>262.62971</v>
      </c>
      <c r="D1917" s="24" t="str">
        <f aca="false">VLOOKUP(Tabla2[[#This Row],[Codigo]],Tabla1[[Codigo]:[Tipo]],6,0)</f>
        <v>C</v>
      </c>
      <c r="E1917" s="25" t="n">
        <f aca="false">IFERROR(Tabla2[[#This Row],[Precio de Cliente neto]]/(1+Tabla2[[#This Row],[Variacion]]),"-")</f>
        <v>253.44767</v>
      </c>
      <c r="F1917" s="26" t="n">
        <v>0.0362285437463283</v>
      </c>
    </row>
    <row r="1918" customFormat="false" ht="15" hidden="false" customHeight="false" outlineLevel="0" collapsed="false">
      <c r="A1918" s="17" t="n">
        <v>21282</v>
      </c>
      <c r="B1918" s="17" t="s">
        <v>5200</v>
      </c>
      <c r="C1918" s="23" t="n">
        <f aca="false">VLOOKUP(Tabla2[[#This Row],[Codigo]],Tabla1[[Codigo]:[Mejor Precio Neto]],4,0)</f>
        <v>262.62971</v>
      </c>
      <c r="D1918" s="24" t="str">
        <f aca="false">VLOOKUP(Tabla2[[#This Row],[Codigo]],Tabla1[[Codigo]:[Tipo]],6,0)</f>
        <v>C</v>
      </c>
      <c r="E1918" s="25" t="n">
        <f aca="false">IFERROR(Tabla2[[#This Row],[Precio de Cliente neto]]/(1+Tabla2[[#This Row],[Variacion]]),"-")</f>
        <v>253.44767</v>
      </c>
      <c r="F1918" s="26" t="n">
        <v>0.0362285437463283</v>
      </c>
    </row>
    <row r="1919" customFormat="false" ht="15" hidden="false" customHeight="false" outlineLevel="0" collapsed="false">
      <c r="A1919" s="17" t="n">
        <v>21283</v>
      </c>
      <c r="B1919" s="17" t="s">
        <v>5201</v>
      </c>
      <c r="C1919" s="23" t="n">
        <f aca="false">VLOOKUP(Tabla2[[#This Row],[Codigo]],Tabla1[[Codigo]:[Mejor Precio Neto]],4,0)</f>
        <v>262.62971</v>
      </c>
      <c r="D1919" s="24" t="str">
        <f aca="false">VLOOKUP(Tabla2[[#This Row],[Codigo]],Tabla1[[Codigo]:[Tipo]],6,0)</f>
        <v>C</v>
      </c>
      <c r="E1919" s="25" t="n">
        <f aca="false">IFERROR(Tabla2[[#This Row],[Precio de Cliente neto]]/(1+Tabla2[[#This Row],[Variacion]]),"-")</f>
        <v>253.44767</v>
      </c>
      <c r="F1919" s="26" t="n">
        <v>0.0362285437463283</v>
      </c>
    </row>
    <row r="1920" customFormat="false" ht="15" hidden="false" customHeight="false" outlineLevel="0" collapsed="false">
      <c r="A1920" s="17" t="n">
        <v>21284</v>
      </c>
      <c r="B1920" s="17" t="s">
        <v>5202</v>
      </c>
      <c r="C1920" s="23" t="n">
        <f aca="false">VLOOKUP(Tabla2[[#This Row],[Codigo]],Tabla1[[Codigo]:[Mejor Precio Neto]],4,0)</f>
        <v>262.62971</v>
      </c>
      <c r="D1920" s="24" t="str">
        <f aca="false">VLOOKUP(Tabla2[[#This Row],[Codigo]],Tabla1[[Codigo]:[Tipo]],6,0)</f>
        <v>C</v>
      </c>
      <c r="E1920" s="25" t="n">
        <f aca="false">IFERROR(Tabla2[[#This Row],[Precio de Cliente neto]]/(1+Tabla2[[#This Row],[Variacion]]),"-")</f>
        <v>253.44767</v>
      </c>
      <c r="F1920" s="26" t="n">
        <v>0.0362285437463283</v>
      </c>
    </row>
    <row r="1921" customFormat="false" ht="15" hidden="false" customHeight="false" outlineLevel="0" collapsed="false">
      <c r="A1921" s="17" t="n">
        <v>21285</v>
      </c>
      <c r="B1921" s="17" t="s">
        <v>5203</v>
      </c>
      <c r="C1921" s="23" t="n">
        <f aca="false">VLOOKUP(Tabla2[[#This Row],[Codigo]],Tabla1[[Codigo]:[Mejor Precio Neto]],4,0)</f>
        <v>262.62971</v>
      </c>
      <c r="D1921" s="24" t="str">
        <f aca="false">VLOOKUP(Tabla2[[#This Row],[Codigo]],Tabla1[[Codigo]:[Tipo]],6,0)</f>
        <v>C</v>
      </c>
      <c r="E1921" s="25" t="n">
        <f aca="false">IFERROR(Tabla2[[#This Row],[Precio de Cliente neto]]/(1+Tabla2[[#This Row],[Variacion]]),"-")</f>
        <v>253.44767</v>
      </c>
      <c r="F1921" s="26" t="n">
        <v>0.0362285437463283</v>
      </c>
    </row>
    <row r="1922" customFormat="false" ht="15" hidden="false" customHeight="false" outlineLevel="0" collapsed="false">
      <c r="A1922" s="17" t="n">
        <v>21286</v>
      </c>
      <c r="B1922" s="17" t="s">
        <v>5204</v>
      </c>
      <c r="C1922" s="23" t="n">
        <f aca="false">VLOOKUP(Tabla2[[#This Row],[Codigo]],Tabla1[[Codigo]:[Mejor Precio Neto]],4,0)</f>
        <v>262.62971</v>
      </c>
      <c r="D1922" s="24" t="str">
        <f aca="false">VLOOKUP(Tabla2[[#This Row],[Codigo]],Tabla1[[Codigo]:[Tipo]],6,0)</f>
        <v>C</v>
      </c>
      <c r="E1922" s="25" t="n">
        <f aca="false">IFERROR(Tabla2[[#This Row],[Precio de Cliente neto]]/(1+Tabla2[[#This Row],[Variacion]]),"-")</f>
        <v>253.44767</v>
      </c>
      <c r="F1922" s="26" t="n">
        <v>0.0362285437463283</v>
      </c>
    </row>
    <row r="1923" customFormat="false" ht="15" hidden="false" customHeight="false" outlineLevel="0" collapsed="false">
      <c r="A1923" s="17" t="n">
        <v>21287</v>
      </c>
      <c r="B1923" s="17" t="s">
        <v>5205</v>
      </c>
      <c r="C1923" s="23" t="n">
        <f aca="false">VLOOKUP(Tabla2[[#This Row],[Codigo]],Tabla1[[Codigo]:[Mejor Precio Neto]],4,0)</f>
        <v>262.62971</v>
      </c>
      <c r="D1923" s="24" t="str">
        <f aca="false">VLOOKUP(Tabla2[[#This Row],[Codigo]],Tabla1[[Codigo]:[Tipo]],6,0)</f>
        <v>C</v>
      </c>
      <c r="E1923" s="25" t="n">
        <f aca="false">IFERROR(Tabla2[[#This Row],[Precio de Cliente neto]]/(1+Tabla2[[#This Row],[Variacion]]),"-")</f>
        <v>253.44767</v>
      </c>
      <c r="F1923" s="26" t="n">
        <v>0.0362285437463283</v>
      </c>
    </row>
    <row r="1924" customFormat="false" ht="15" hidden="false" customHeight="false" outlineLevel="0" collapsed="false">
      <c r="A1924" s="17" t="n">
        <v>21288</v>
      </c>
      <c r="B1924" s="17" t="s">
        <v>5206</v>
      </c>
      <c r="C1924" s="23" t="n">
        <f aca="false">VLOOKUP(Tabla2[[#This Row],[Codigo]],Tabla1[[Codigo]:[Mejor Precio Neto]],4,0)</f>
        <v>262.62971</v>
      </c>
      <c r="D1924" s="24" t="str">
        <f aca="false">VLOOKUP(Tabla2[[#This Row],[Codigo]],Tabla1[[Codigo]:[Tipo]],6,0)</f>
        <v>C</v>
      </c>
      <c r="E1924" s="25" t="n">
        <f aca="false">IFERROR(Tabla2[[#This Row],[Precio de Cliente neto]]/(1+Tabla2[[#This Row],[Variacion]]),"-")</f>
        <v>253.44767</v>
      </c>
      <c r="F1924" s="26" t="n">
        <v>0.0362285437463283</v>
      </c>
    </row>
    <row r="1925" customFormat="false" ht="15" hidden="false" customHeight="false" outlineLevel="0" collapsed="false">
      <c r="A1925" s="17" t="n">
        <v>7584</v>
      </c>
      <c r="B1925" s="17" t="s">
        <v>2211</v>
      </c>
      <c r="C1925" s="23" t="n">
        <f aca="false">VLOOKUP(Tabla2[[#This Row],[Codigo]],Tabla1[[Codigo]:[Mejor Precio Neto]],4,0)</f>
        <v>2602.15837</v>
      </c>
      <c r="D1925" s="24" t="str">
        <f aca="false">VLOOKUP(Tabla2[[#This Row],[Codigo]],Tabla1[[Codigo]:[Tipo]],6,0)</f>
        <v>A</v>
      </c>
      <c r="E1925" s="25" t="n">
        <f aca="false">IFERROR(Tabla2[[#This Row],[Precio de Cliente neto]]/(1+Tabla2[[#This Row],[Variacion]]),"-")</f>
        <v>2512.92776</v>
      </c>
      <c r="F1925" s="26" t="n">
        <v>0.0355086252061618</v>
      </c>
    </row>
    <row r="1926" customFormat="false" ht="15" hidden="false" customHeight="false" outlineLevel="0" collapsed="false">
      <c r="A1926" s="17" t="n">
        <v>62610</v>
      </c>
      <c r="B1926" s="17" t="s">
        <v>7598</v>
      </c>
      <c r="C1926" s="23" t="n">
        <f aca="false">VLOOKUP(Tabla2[[#This Row],[Codigo]],Tabla1[[Codigo]:[Mejor Precio Neto]],4,0)</f>
        <v>124.6476</v>
      </c>
      <c r="D1926" s="24" t="str">
        <f aca="false">VLOOKUP(Tabla2[[#This Row],[Codigo]],Tabla1[[Codigo]:[Tipo]],6,0)</f>
        <v>A</v>
      </c>
      <c r="E1926" s="25" t="n">
        <f aca="false">IFERROR(Tabla2[[#This Row],[Precio de Cliente neto]]/(1+Tabla2[[#This Row],[Variacion]]),"-")</f>
        <v>120.49268</v>
      </c>
      <c r="F1926" s="26" t="n">
        <v>0.0344827586206897</v>
      </c>
    </row>
    <row r="1927" customFormat="false" ht="15" hidden="false" customHeight="false" outlineLevel="0" collapsed="false">
      <c r="A1927" s="17" t="n">
        <v>62611</v>
      </c>
      <c r="B1927" s="17" t="s">
        <v>7599</v>
      </c>
      <c r="C1927" s="23" t="n">
        <f aca="false">VLOOKUP(Tabla2[[#This Row],[Codigo]],Tabla1[[Codigo]:[Mejor Precio Neto]],4,0)</f>
        <v>124.6476</v>
      </c>
      <c r="D1927" s="24" t="str">
        <f aca="false">VLOOKUP(Tabla2[[#This Row],[Codigo]],Tabla1[[Codigo]:[Tipo]],6,0)</f>
        <v>A</v>
      </c>
      <c r="E1927" s="25" t="n">
        <f aca="false">IFERROR(Tabla2[[#This Row],[Precio de Cliente neto]]/(1+Tabla2[[#This Row],[Variacion]]),"-")</f>
        <v>120.49268</v>
      </c>
      <c r="F1927" s="26" t="n">
        <v>0.0344827586206897</v>
      </c>
    </row>
    <row r="1928" customFormat="false" ht="15" hidden="false" customHeight="false" outlineLevel="0" collapsed="false">
      <c r="A1928" s="17" t="n">
        <v>62614</v>
      </c>
      <c r="B1928" s="17" t="s">
        <v>7602</v>
      </c>
      <c r="C1928" s="23" t="n">
        <f aca="false">VLOOKUP(Tabla2[[#This Row],[Codigo]],Tabla1[[Codigo]:[Mejor Precio Neto]],4,0)</f>
        <v>214.1832</v>
      </c>
      <c r="D1928" s="24" t="str">
        <f aca="false">VLOOKUP(Tabla2[[#This Row],[Codigo]],Tabla1[[Codigo]:[Tipo]],6,0)</f>
        <v>A</v>
      </c>
      <c r="E1928" s="25" t="n">
        <f aca="false">IFERROR(Tabla2[[#This Row],[Precio de Cliente neto]]/(1+Tabla2[[#This Row],[Variacion]]),"-")</f>
        <v>207.04376</v>
      </c>
      <c r="F1928" s="26" t="n">
        <v>0.0344827586206897</v>
      </c>
    </row>
    <row r="1929" customFormat="false" ht="15" hidden="false" customHeight="false" outlineLevel="0" collapsed="false">
      <c r="A1929" s="17" t="n">
        <v>62615</v>
      </c>
      <c r="B1929" s="17" t="s">
        <v>7603</v>
      </c>
      <c r="C1929" s="23" t="n">
        <f aca="false">VLOOKUP(Tabla2[[#This Row],[Codigo]],Tabla1[[Codigo]:[Mejor Precio Neto]],4,0)</f>
        <v>159.7596</v>
      </c>
      <c r="D1929" s="24" t="str">
        <f aca="false">VLOOKUP(Tabla2[[#This Row],[Codigo]],Tabla1[[Codigo]:[Tipo]],6,0)</f>
        <v>A</v>
      </c>
      <c r="E1929" s="25" t="n">
        <f aca="false">IFERROR(Tabla2[[#This Row],[Precio de Cliente neto]]/(1+Tabla2[[#This Row],[Variacion]]),"-")</f>
        <v>154.43428</v>
      </c>
      <c r="F1929" s="26" t="n">
        <v>0.0344827586206897</v>
      </c>
    </row>
    <row r="1930" customFormat="false" ht="15" hidden="false" customHeight="false" outlineLevel="0" collapsed="false">
      <c r="A1930" s="17" t="n">
        <v>62616</v>
      </c>
      <c r="B1930" s="17" t="s">
        <v>7604</v>
      </c>
      <c r="C1930" s="23" t="n">
        <f aca="false">VLOOKUP(Tabla2[[#This Row],[Codigo]],Tabla1[[Codigo]:[Mejor Precio Neto]],4,0)</f>
        <v>86.0244</v>
      </c>
      <c r="D1930" s="24" t="str">
        <f aca="false">VLOOKUP(Tabla2[[#This Row],[Codigo]],Tabla1[[Codigo]:[Tipo]],6,0)</f>
        <v>A</v>
      </c>
      <c r="E1930" s="25" t="n">
        <f aca="false">IFERROR(Tabla2[[#This Row],[Precio de Cliente neto]]/(1+Tabla2[[#This Row],[Variacion]]),"-")</f>
        <v>83.15692</v>
      </c>
      <c r="F1930" s="26" t="n">
        <v>0.0344827586206897</v>
      </c>
    </row>
    <row r="1931" customFormat="false" ht="15" hidden="false" customHeight="false" outlineLevel="0" collapsed="false">
      <c r="A1931" s="17" t="n">
        <v>62617</v>
      </c>
      <c r="B1931" s="17" t="s">
        <v>7605</v>
      </c>
      <c r="C1931" s="23" t="n">
        <f aca="false">VLOOKUP(Tabla2[[#This Row],[Codigo]],Tabla1[[Codigo]:[Mejor Precio Neto]],4,0)</f>
        <v>124.6476</v>
      </c>
      <c r="D1931" s="24" t="str">
        <f aca="false">VLOOKUP(Tabla2[[#This Row],[Codigo]],Tabla1[[Codigo]:[Tipo]],6,0)</f>
        <v>A</v>
      </c>
      <c r="E1931" s="25" t="n">
        <f aca="false">IFERROR(Tabla2[[#This Row],[Precio de Cliente neto]]/(1+Tabla2[[#This Row],[Variacion]]),"-")</f>
        <v>120.49268</v>
      </c>
      <c r="F1931" s="26" t="n">
        <v>0.0344827586206897</v>
      </c>
    </row>
    <row r="1932" customFormat="false" ht="15" hidden="false" customHeight="false" outlineLevel="0" collapsed="false">
      <c r="A1932" s="17" t="n">
        <v>62618</v>
      </c>
      <c r="B1932" s="17" t="s">
        <v>7606</v>
      </c>
      <c r="C1932" s="23" t="n">
        <f aca="false">VLOOKUP(Tabla2[[#This Row],[Codigo]],Tabla1[[Codigo]:[Mejor Precio Neto]],4,0)</f>
        <v>86.0244</v>
      </c>
      <c r="D1932" s="24" t="str">
        <f aca="false">VLOOKUP(Tabla2[[#This Row],[Codigo]],Tabla1[[Codigo]:[Tipo]],6,0)</f>
        <v>A</v>
      </c>
      <c r="E1932" s="25" t="n">
        <f aca="false">IFERROR(Tabla2[[#This Row],[Precio de Cliente neto]]/(1+Tabla2[[#This Row],[Variacion]]),"-")</f>
        <v>83.15692</v>
      </c>
      <c r="F1932" s="26" t="n">
        <v>0.0344827586206897</v>
      </c>
    </row>
    <row r="1933" customFormat="false" ht="15" hidden="false" customHeight="false" outlineLevel="0" collapsed="false">
      <c r="A1933" s="17" t="n">
        <v>62619</v>
      </c>
      <c r="B1933" s="17" t="s">
        <v>7607</v>
      </c>
      <c r="C1933" s="23" t="n">
        <f aca="false">VLOOKUP(Tabla2[[#This Row],[Codigo]],Tabla1[[Codigo]:[Mejor Precio Neto]],4,0)</f>
        <v>86.0244</v>
      </c>
      <c r="D1933" s="24" t="str">
        <f aca="false">VLOOKUP(Tabla2[[#This Row],[Codigo]],Tabla1[[Codigo]:[Tipo]],6,0)</f>
        <v>A</v>
      </c>
      <c r="E1933" s="25" t="n">
        <f aca="false">IFERROR(Tabla2[[#This Row],[Precio de Cliente neto]]/(1+Tabla2[[#This Row],[Variacion]]),"-")</f>
        <v>83.15692</v>
      </c>
      <c r="F1933" s="26" t="n">
        <v>0.0344827586206897</v>
      </c>
    </row>
    <row r="1934" customFormat="false" ht="15" hidden="false" customHeight="false" outlineLevel="0" collapsed="false">
      <c r="A1934" s="17" t="n">
        <v>62620</v>
      </c>
      <c r="B1934" s="17" t="s">
        <v>7608</v>
      </c>
      <c r="C1934" s="23" t="n">
        <f aca="false">VLOOKUP(Tabla2[[#This Row],[Codigo]],Tabla1[[Codigo]:[Mejor Precio Neto]],4,0)</f>
        <v>136.9368</v>
      </c>
      <c r="D1934" s="24" t="str">
        <f aca="false">VLOOKUP(Tabla2[[#This Row],[Codigo]],Tabla1[[Codigo]:[Tipo]],6,0)</f>
        <v>A</v>
      </c>
      <c r="E1934" s="25" t="n">
        <f aca="false">IFERROR(Tabla2[[#This Row],[Precio de Cliente neto]]/(1+Tabla2[[#This Row],[Variacion]]),"-")</f>
        <v>132.37224</v>
      </c>
      <c r="F1934" s="26" t="n">
        <v>0.0344827586206897</v>
      </c>
    </row>
    <row r="1935" customFormat="false" ht="15" hidden="false" customHeight="false" outlineLevel="0" collapsed="false">
      <c r="A1935" s="17" t="n">
        <v>62621</v>
      </c>
      <c r="B1935" s="17" t="s">
        <v>7609</v>
      </c>
      <c r="C1935" s="23" t="n">
        <f aca="false">VLOOKUP(Tabla2[[#This Row],[Codigo]],Tabla1[[Codigo]:[Mejor Precio Neto]],4,0)</f>
        <v>447.678</v>
      </c>
      <c r="D1935" s="24" t="str">
        <f aca="false">VLOOKUP(Tabla2[[#This Row],[Codigo]],Tabla1[[Codigo]:[Tipo]],6,0)</f>
        <v>A</v>
      </c>
      <c r="E1935" s="25" t="n">
        <f aca="false">IFERROR(Tabla2[[#This Row],[Precio de Cliente neto]]/(1+Tabla2[[#This Row],[Variacion]]),"-")</f>
        <v>432.7554</v>
      </c>
      <c r="F1935" s="26" t="n">
        <v>0.0344827586206897</v>
      </c>
    </row>
    <row r="1936" customFormat="false" ht="15" hidden="false" customHeight="false" outlineLevel="0" collapsed="false">
      <c r="A1936" s="17" t="n">
        <v>62612</v>
      </c>
      <c r="B1936" s="17" t="s">
        <v>7600</v>
      </c>
      <c r="C1936" s="23" t="n">
        <f aca="false">VLOOKUP(Tabla2[[#This Row],[Codigo]],Tabla1[[Codigo]:[Mejor Precio Neto]],4,0)</f>
        <v>156.2484</v>
      </c>
      <c r="D1936" s="24" t="str">
        <f aca="false">VLOOKUP(Tabla2[[#This Row],[Codigo]],Tabla1[[Codigo]:[Tipo]],6,0)</f>
        <v>A</v>
      </c>
      <c r="E1936" s="25" t="n">
        <f aca="false">IFERROR(Tabla2[[#This Row],[Precio de Cliente neto]]/(1+Tabla2[[#This Row],[Variacion]]),"-")</f>
        <v>151.04012</v>
      </c>
      <c r="F1936" s="26" t="n">
        <v>0.0344827586206895</v>
      </c>
    </row>
    <row r="1937" customFormat="false" ht="15" hidden="false" customHeight="false" outlineLevel="0" collapsed="false">
      <c r="A1937" s="17" t="n">
        <v>62613</v>
      </c>
      <c r="B1937" s="17" t="s">
        <v>7601</v>
      </c>
      <c r="C1937" s="23" t="n">
        <f aca="false">VLOOKUP(Tabla2[[#This Row],[Codigo]],Tabla1[[Codigo]:[Mejor Precio Neto]],4,0)</f>
        <v>205.4052</v>
      </c>
      <c r="D1937" s="24" t="str">
        <f aca="false">VLOOKUP(Tabla2[[#This Row],[Codigo]],Tabla1[[Codigo]:[Tipo]],6,0)</f>
        <v>A</v>
      </c>
      <c r="E1937" s="25" t="n">
        <f aca="false">IFERROR(Tabla2[[#This Row],[Precio de Cliente neto]]/(1+Tabla2[[#This Row],[Variacion]]),"-")</f>
        <v>198.55836</v>
      </c>
      <c r="F1937" s="26" t="n">
        <v>0.0344827586206895</v>
      </c>
    </row>
    <row r="1938" customFormat="false" ht="15" hidden="false" customHeight="false" outlineLevel="0" collapsed="false">
      <c r="A1938" s="17" t="n">
        <v>62622</v>
      </c>
      <c r="B1938" s="17" t="s">
        <v>7610</v>
      </c>
      <c r="C1938" s="23" t="n">
        <f aca="false">VLOOKUP(Tabla2[[#This Row],[Codigo]],Tabla1[[Codigo]:[Mejor Precio Neto]],4,0)</f>
        <v>389.7432</v>
      </c>
      <c r="D1938" s="24" t="str">
        <f aca="false">VLOOKUP(Tabla2[[#This Row],[Codigo]],Tabla1[[Codigo]:[Tipo]],6,0)</f>
        <v>A</v>
      </c>
      <c r="E1938" s="25" t="n">
        <f aca="false">IFERROR(Tabla2[[#This Row],[Precio de Cliente neto]]/(1+Tabla2[[#This Row],[Variacion]]),"-")</f>
        <v>376.75176</v>
      </c>
      <c r="F1938" s="26" t="n">
        <v>0.0344827586206895</v>
      </c>
    </row>
    <row r="1939" customFormat="false" ht="15" hidden="false" customHeight="false" outlineLevel="0" collapsed="false">
      <c r="A1939" s="17" t="n">
        <v>7537</v>
      </c>
      <c r="B1939" s="17" t="s">
        <v>2179</v>
      </c>
      <c r="C1939" s="23" t="n">
        <f aca="false">VLOOKUP(Tabla2[[#This Row],[Codigo]],Tabla1[[Codigo]:[Mejor Precio Neto]],4,0)</f>
        <v>617.37984</v>
      </c>
      <c r="D1939" s="24" t="str">
        <f aca="false">VLOOKUP(Tabla2[[#This Row],[Codigo]],Tabla1[[Codigo]:[Tipo]],6,0)</f>
        <v>A</v>
      </c>
      <c r="E1939" s="25" t="n">
        <f aca="false">IFERROR(Tabla2[[#This Row],[Precio de Cliente neto]]/(1+Tabla2[[#This Row],[Variacion]]),"-")</f>
        <v>596.8809</v>
      </c>
      <c r="F1939" s="26" t="n">
        <v>0.0343434343434343</v>
      </c>
    </row>
    <row r="1940" customFormat="false" ht="15" hidden="false" customHeight="false" outlineLevel="0" collapsed="false">
      <c r="A1940" s="17" t="n">
        <v>7600</v>
      </c>
      <c r="B1940" s="17" t="s">
        <v>2225</v>
      </c>
      <c r="C1940" s="23" t="n">
        <f aca="false">VLOOKUP(Tabla2[[#This Row],[Codigo]],Tabla1[[Codigo]:[Mejor Precio Neto]],4,0)</f>
        <v>347.26986</v>
      </c>
      <c r="D1940" s="24" t="str">
        <f aca="false">VLOOKUP(Tabla2[[#This Row],[Codigo]],Tabla1[[Codigo]:[Tipo]],6,0)</f>
        <v>A</v>
      </c>
      <c r="E1940" s="25" t="n">
        <f aca="false">IFERROR(Tabla2[[#This Row],[Precio de Cliente neto]]/(1+Tabla2[[#This Row],[Variacion]]),"-")</f>
        <v>337.78745</v>
      </c>
      <c r="F1940" s="26" t="n">
        <v>0.0280721205006285</v>
      </c>
    </row>
    <row r="1941" customFormat="false" ht="15" hidden="false" customHeight="false" outlineLevel="0" collapsed="false">
      <c r="A1941" s="17" t="n">
        <v>7601</v>
      </c>
      <c r="B1941" s="17" t="s">
        <v>2226</v>
      </c>
      <c r="C1941" s="23" t="n">
        <f aca="false">VLOOKUP(Tabla2[[#This Row],[Codigo]],Tabla1[[Codigo]:[Mejor Precio Neto]],4,0)</f>
        <v>952.02758</v>
      </c>
      <c r="D1941" s="24" t="str">
        <f aca="false">VLOOKUP(Tabla2[[#This Row],[Codigo]],Tabla1[[Codigo]:[Tipo]],6,0)</f>
        <v>A</v>
      </c>
      <c r="E1941" s="25" t="n">
        <f aca="false">IFERROR(Tabla2[[#This Row],[Precio de Cliente neto]]/(1+Tabla2[[#This Row],[Variacion]]),"-")</f>
        <v>926.0321</v>
      </c>
      <c r="F1941" s="26" t="n">
        <v>0.0280718994514335</v>
      </c>
    </row>
    <row r="1942" customFormat="false" ht="15" hidden="false" customHeight="false" outlineLevel="0" collapsed="false">
      <c r="A1942" s="17" t="n">
        <v>7572</v>
      </c>
      <c r="B1942" s="17" t="s">
        <v>2202</v>
      </c>
      <c r="C1942" s="23" t="n">
        <f aca="false">VLOOKUP(Tabla2[[#This Row],[Codigo]],Tabla1[[Codigo]:[Mejor Precio Neto]],4,0)</f>
        <v>332.024</v>
      </c>
      <c r="D1942" s="24" t="str">
        <f aca="false">VLOOKUP(Tabla2[[#This Row],[Codigo]],Tabla1[[Codigo]:[Tipo]],6,0)</f>
        <v>A</v>
      </c>
      <c r="E1942" s="25" t="n">
        <f aca="false">IFERROR(Tabla2[[#This Row],[Precio de Cliente neto]]/(1+Tabla2[[#This Row],[Variacion]]),"-")</f>
        <v>322.97328</v>
      </c>
      <c r="F1942" s="26" t="n">
        <v>0.0280231231512402</v>
      </c>
    </row>
    <row r="1943" customFormat="false" ht="15" hidden="false" customHeight="false" outlineLevel="0" collapsed="false">
      <c r="A1943" s="17" t="n">
        <v>10029</v>
      </c>
      <c r="B1943" s="17" t="s">
        <v>3537</v>
      </c>
      <c r="C1943" s="23" t="n">
        <f aca="false">VLOOKUP(Tabla2[[#This Row],[Codigo]],Tabla1[[Codigo]:[Mejor Precio Neto]],4,0)</f>
        <v>52.1584</v>
      </c>
      <c r="D1943" s="24" t="str">
        <f aca="false">VLOOKUP(Tabla2[[#This Row],[Codigo]],Tabla1[[Codigo]:[Tipo]],6,0)</f>
        <v>C</v>
      </c>
      <c r="E1943" s="25" t="n">
        <f aca="false">IFERROR(Tabla2[[#This Row],[Precio de Cliente neto]]/(1+Tabla2[[#This Row],[Variacion]]),"-")</f>
        <v>50.8256</v>
      </c>
      <c r="F1943" s="26" t="n">
        <v>0.0262230057293962</v>
      </c>
    </row>
    <row r="1944" customFormat="false" ht="15" hidden="false" customHeight="false" outlineLevel="0" collapsed="false">
      <c r="A1944" s="17" t="n">
        <v>10035</v>
      </c>
      <c r="B1944" s="17" t="s">
        <v>3543</v>
      </c>
      <c r="C1944" s="23" t="n">
        <f aca="false">VLOOKUP(Tabla2[[#This Row],[Codigo]],Tabla1[[Codigo]:[Mejor Precio Neto]],4,0)</f>
        <v>1041.95119</v>
      </c>
      <c r="D1944" s="24" t="str">
        <f aca="false">VLOOKUP(Tabla2[[#This Row],[Codigo]],Tabla1[[Codigo]:[Tipo]],6,0)</f>
        <v>C</v>
      </c>
      <c r="E1944" s="25" t="n">
        <f aca="false">IFERROR(Tabla2[[#This Row],[Precio de Cliente neto]]/(1+Tabla2[[#This Row],[Variacion]]),"-")</f>
        <v>1019.31319</v>
      </c>
      <c r="F1944" s="26" t="n">
        <v>0.0222090719732568</v>
      </c>
    </row>
    <row r="1945" customFormat="false" ht="15" hidden="false" customHeight="false" outlineLevel="0" collapsed="false">
      <c r="A1945" s="17" t="n">
        <v>10003</v>
      </c>
      <c r="B1945" s="17" t="s">
        <v>3517</v>
      </c>
      <c r="C1945" s="23" t="n">
        <f aca="false">VLOOKUP(Tabla2[[#This Row],[Codigo]],Tabla1[[Codigo]:[Mejor Precio Neto]],4,0)</f>
        <v>811.00313</v>
      </c>
      <c r="D1945" s="24" t="str">
        <f aca="false">VLOOKUP(Tabla2[[#This Row],[Codigo]],Tabla1[[Codigo]:[Tipo]],6,0)</f>
        <v>C</v>
      </c>
      <c r="E1945" s="25" t="n">
        <f aca="false">IFERROR(Tabla2[[#This Row],[Precio de Cliente neto]]/(1+Tabla2[[#This Row],[Variacion]]),"-")</f>
        <v>793.75513</v>
      </c>
      <c r="F1945" s="26" t="n">
        <v>0.021729623341143</v>
      </c>
    </row>
    <row r="1946" customFormat="false" ht="15" hidden="false" customHeight="false" outlineLevel="0" collapsed="false">
      <c r="A1946" s="17" t="n">
        <v>10005</v>
      </c>
      <c r="B1946" s="17" t="s">
        <v>3519</v>
      </c>
      <c r="C1946" s="23" t="n">
        <f aca="false">VLOOKUP(Tabla2[[#This Row],[Codigo]],Tabla1[[Codigo]:[Mejor Precio Neto]],4,0)</f>
        <v>55.7424</v>
      </c>
      <c r="D1946" s="24" t="str">
        <f aca="false">VLOOKUP(Tabla2[[#This Row],[Codigo]],Tabla1[[Codigo]:[Tipo]],6,0)</f>
        <v>C</v>
      </c>
      <c r="E1946" s="25" t="n">
        <f aca="false">IFERROR(Tabla2[[#This Row],[Precio de Cliente neto]]/(1+Tabla2[[#This Row],[Variacion]]),"-")</f>
        <v>54.57662</v>
      </c>
      <c r="F1946" s="26" t="n">
        <v>0.0213604286963907</v>
      </c>
    </row>
    <row r="1947" customFormat="false" ht="15" hidden="false" customHeight="false" outlineLevel="0" collapsed="false">
      <c r="A1947" s="17" t="n">
        <v>232</v>
      </c>
      <c r="B1947" s="17" t="s">
        <v>100</v>
      </c>
      <c r="C1947" s="23" t="n">
        <f aca="false">VLOOKUP(Tabla2[[#This Row],[Codigo]],Tabla1[[Codigo]:[Mejor Precio Neto]],4,0)</f>
        <v>2398.54692</v>
      </c>
      <c r="D1947" s="24" t="str">
        <f aca="false">VLOOKUP(Tabla2[[#This Row],[Codigo]],Tabla1[[Codigo]:[Tipo]],6,0)</f>
        <v>C</v>
      </c>
      <c r="E1947" s="25" t="n">
        <f aca="false">IFERROR(Tabla2[[#This Row],[Precio de Cliente neto]]/(1+Tabla2[[#This Row],[Variacion]]),"-")</f>
        <v>2348.66212</v>
      </c>
      <c r="F1947" s="26" t="n">
        <v>0.0212396664361412</v>
      </c>
    </row>
    <row r="1948" customFormat="false" ht="15" hidden="false" customHeight="false" outlineLevel="0" collapsed="false">
      <c r="A1948" s="17" t="n">
        <v>10028</v>
      </c>
      <c r="B1948" s="17" t="s">
        <v>3536</v>
      </c>
      <c r="C1948" s="23" t="n">
        <f aca="false">VLOOKUP(Tabla2[[#This Row],[Codigo]],Tabla1[[Codigo]:[Mejor Precio Neto]],4,0)</f>
        <v>82.3984</v>
      </c>
      <c r="D1948" s="24" t="str">
        <f aca="false">VLOOKUP(Tabla2[[#This Row],[Codigo]],Tabla1[[Codigo]:[Tipo]],6,0)</f>
        <v>C</v>
      </c>
      <c r="E1948" s="25" t="n">
        <f aca="false">IFERROR(Tabla2[[#This Row],[Precio de Cliente neto]]/(1+Tabla2[[#This Row],[Variacion]]),"-")</f>
        <v>80.7184</v>
      </c>
      <c r="F1948" s="26" t="n">
        <v>0.0208130983765784</v>
      </c>
    </row>
    <row r="1949" customFormat="false" ht="15" hidden="false" customHeight="false" outlineLevel="0" collapsed="false">
      <c r="A1949" s="17" t="n">
        <v>20222</v>
      </c>
      <c r="B1949" s="17" t="s">
        <v>4779</v>
      </c>
      <c r="C1949" s="23" t="n">
        <f aca="false">VLOOKUP(Tabla2[[#This Row],[Codigo]],Tabla1[[Codigo]:[Mejor Precio Neto]],4,0)</f>
        <v>950.97436</v>
      </c>
      <c r="D1949" s="24" t="str">
        <f aca="false">VLOOKUP(Tabla2[[#This Row],[Codigo]],Tabla1[[Codigo]:[Tipo]],6,0)</f>
        <v>A</v>
      </c>
      <c r="E1949" s="25" t="n">
        <f aca="false">IFERROR(Tabla2[[#This Row],[Precio de Cliente neto]]/(1+Tabla2[[#This Row],[Variacion]]),"-")</f>
        <v>931.8505</v>
      </c>
      <c r="F1949" s="26" t="n">
        <v>0.0205224550504615</v>
      </c>
    </row>
    <row r="1950" customFormat="false" ht="15" hidden="false" customHeight="false" outlineLevel="0" collapsed="false">
      <c r="A1950" s="17" t="n">
        <v>20220</v>
      </c>
      <c r="B1950" s="17" t="s">
        <v>4777</v>
      </c>
      <c r="C1950" s="23" t="n">
        <f aca="false">VLOOKUP(Tabla2[[#This Row],[Codigo]],Tabla1[[Codigo]:[Mejor Precio Neto]],4,0)</f>
        <v>674.43117</v>
      </c>
      <c r="D1950" s="24" t="str">
        <f aca="false">VLOOKUP(Tabla2[[#This Row],[Codigo]],Tabla1[[Codigo]:[Tipo]],6,0)</f>
        <v>A</v>
      </c>
      <c r="E1950" s="25" t="n">
        <f aca="false">IFERROR(Tabla2[[#This Row],[Precio de Cliente neto]]/(1+Tabla2[[#This Row],[Variacion]]),"-")</f>
        <v>660.90752</v>
      </c>
      <c r="F1950" s="26" t="n">
        <v>0.0204622425842575</v>
      </c>
    </row>
    <row r="1951" customFormat="false" ht="15" hidden="false" customHeight="false" outlineLevel="0" collapsed="false">
      <c r="A1951" s="17" t="n">
        <v>20223</v>
      </c>
      <c r="B1951" s="17" t="s">
        <v>4780</v>
      </c>
      <c r="C1951" s="23" t="n">
        <f aca="false">VLOOKUP(Tabla2[[#This Row],[Codigo]],Tabla1[[Codigo]:[Mejor Precio Neto]],4,0)</f>
        <v>1315.82808</v>
      </c>
      <c r="D1951" s="24" t="str">
        <f aca="false">VLOOKUP(Tabla2[[#This Row],[Codigo]],Tabla1[[Codigo]:[Tipo]],6,0)</f>
        <v>A</v>
      </c>
      <c r="E1951" s="25" t="n">
        <f aca="false">IFERROR(Tabla2[[#This Row],[Precio de Cliente neto]]/(1+Tabla2[[#This Row],[Variacion]]),"-")</f>
        <v>1289.8823</v>
      </c>
      <c r="F1951" s="26" t="n">
        <v>0.0201148430364537</v>
      </c>
    </row>
    <row r="1952" customFormat="false" ht="15" hidden="false" customHeight="false" outlineLevel="0" collapsed="false">
      <c r="A1952" s="17" t="n">
        <v>10026</v>
      </c>
      <c r="B1952" s="17" t="s">
        <v>3534</v>
      </c>
      <c r="C1952" s="23" t="n">
        <f aca="false">VLOOKUP(Tabla2[[#This Row],[Codigo]],Tabla1[[Codigo]:[Mejor Precio Neto]],4,0)</f>
        <v>86.3744</v>
      </c>
      <c r="D1952" s="24" t="str">
        <f aca="false">VLOOKUP(Tabla2[[#This Row],[Codigo]],Tabla1[[Codigo]:[Tipo]],6,0)</f>
        <v>C</v>
      </c>
      <c r="E1952" s="25" t="n">
        <f aca="false">IFERROR(Tabla2[[#This Row],[Precio de Cliente neto]]/(1+Tabla2[[#This Row],[Variacion]]),"-")</f>
        <v>84.7056</v>
      </c>
      <c r="F1952" s="26" t="n">
        <v>0.0197011767817004</v>
      </c>
    </row>
    <row r="1953" customFormat="false" ht="15" hidden="false" customHeight="false" outlineLevel="0" collapsed="false">
      <c r="A1953" s="17" t="n">
        <v>20296</v>
      </c>
      <c r="B1953" s="17" t="s">
        <v>4851</v>
      </c>
      <c r="C1953" s="23" t="n">
        <f aca="false">VLOOKUP(Tabla2[[#This Row],[Codigo]],Tabla1[[Codigo]:[Mejor Precio Neto]],4,0)</f>
        <v>1190.46473</v>
      </c>
      <c r="D1953" s="24" t="str">
        <f aca="false">VLOOKUP(Tabla2[[#This Row],[Codigo]],Tabla1[[Codigo]:[Tipo]],6,0)</f>
        <v>A</v>
      </c>
      <c r="E1953" s="25" t="n">
        <f aca="false">IFERROR(Tabla2[[#This Row],[Precio de Cliente neto]]/(1+Tabla2[[#This Row],[Variacion]]),"-")</f>
        <v>1168.33773</v>
      </c>
      <c r="F1953" s="26" t="n">
        <v>0.0189388730945117</v>
      </c>
    </row>
    <row r="1954" customFormat="false" ht="15" hidden="false" customHeight="false" outlineLevel="0" collapsed="false">
      <c r="A1954" s="17" t="n">
        <v>10509</v>
      </c>
      <c r="B1954" s="17" t="s">
        <v>3664</v>
      </c>
      <c r="C1954" s="23" t="n">
        <f aca="false">VLOOKUP(Tabla2[[#This Row],[Codigo]],Tabla1[[Codigo]:[Mejor Precio Neto]],4,0)</f>
        <v>629.244</v>
      </c>
      <c r="D1954" s="24" t="str">
        <f aca="false">VLOOKUP(Tabla2[[#This Row],[Codigo]],Tabla1[[Codigo]:[Tipo]],6,0)</f>
        <v>A</v>
      </c>
      <c r="E1954" s="25" t="n">
        <f aca="false">IFERROR(Tabla2[[#This Row],[Precio de Cliente neto]]/(1+Tabla2[[#This Row],[Variacion]]),"-")</f>
        <v>617.87432</v>
      </c>
      <c r="F1954" s="26" t="n">
        <v>0.0184012826427225</v>
      </c>
    </row>
    <row r="1955" customFormat="false" ht="15" hidden="false" customHeight="false" outlineLevel="0" collapsed="false">
      <c r="A1955" s="17" t="n">
        <v>3008</v>
      </c>
      <c r="B1955" s="17" t="s">
        <v>900</v>
      </c>
      <c r="C1955" s="23" t="n">
        <f aca="false">VLOOKUP(Tabla2[[#This Row],[Codigo]],Tabla1[[Codigo]:[Mejor Precio Neto]],4,0)</f>
        <v>172.83413</v>
      </c>
      <c r="D1955" s="24" t="str">
        <f aca="false">VLOOKUP(Tabla2[[#This Row],[Codigo]],Tabla1[[Codigo]:[Tipo]],6,0)</f>
        <v>B</v>
      </c>
      <c r="E1955" s="25" t="n">
        <f aca="false">IFERROR(Tabla2[[#This Row],[Precio de Cliente neto]]/(1+Tabla2[[#This Row],[Variacion]]),"-")</f>
        <v>169.715</v>
      </c>
      <c r="F1955" s="26" t="n">
        <v>0.0183786347700556</v>
      </c>
    </row>
    <row r="1956" customFormat="false" ht="15" hidden="false" customHeight="false" outlineLevel="0" collapsed="false">
      <c r="A1956" s="17" t="n">
        <v>3007</v>
      </c>
      <c r="B1956" s="17" t="s">
        <v>899</v>
      </c>
      <c r="C1956" s="23" t="n">
        <f aca="false">VLOOKUP(Tabla2[[#This Row],[Codigo]],Tabla1[[Codigo]:[Mejor Precio Neto]],4,0)</f>
        <v>191.28333</v>
      </c>
      <c r="D1956" s="24" t="str">
        <f aca="false">VLOOKUP(Tabla2[[#This Row],[Codigo]],Tabla1[[Codigo]:[Tipo]],6,0)</f>
        <v>B</v>
      </c>
      <c r="E1956" s="25" t="n">
        <f aca="false">IFERROR(Tabla2[[#This Row],[Precio de Cliente neto]]/(1+Tabla2[[#This Row],[Variacion]]),"-")</f>
        <v>187.84437</v>
      </c>
      <c r="F1956" s="26" t="n">
        <v>0.0183074957210589</v>
      </c>
    </row>
    <row r="1957" customFormat="false" ht="15" hidden="false" customHeight="false" outlineLevel="0" collapsed="false">
      <c r="A1957" s="17" t="n">
        <v>9999</v>
      </c>
      <c r="B1957" s="17" t="s">
        <v>3513</v>
      </c>
      <c r="C1957" s="23" t="n">
        <f aca="false">VLOOKUP(Tabla2[[#This Row],[Codigo]],Tabla1[[Codigo]:[Mejor Precio Neto]],4,0)</f>
        <v>274.38334</v>
      </c>
      <c r="D1957" s="24" t="str">
        <f aca="false">VLOOKUP(Tabla2[[#This Row],[Codigo]],Tabla1[[Codigo]:[Tipo]],6,0)</f>
        <v>C</v>
      </c>
      <c r="E1957" s="25" t="n">
        <f aca="false">IFERROR(Tabla2[[#This Row],[Precio de Cliente neto]]/(1+Tabla2[[#This Row],[Variacion]]),"-")</f>
        <v>269.46766</v>
      </c>
      <c r="F1957" s="26" t="n">
        <v>0.0182421890626876</v>
      </c>
    </row>
    <row r="1958" customFormat="false" ht="15" hidden="false" customHeight="false" outlineLevel="0" collapsed="false">
      <c r="A1958" s="17" t="n">
        <v>10030</v>
      </c>
      <c r="B1958" s="17" t="s">
        <v>3538</v>
      </c>
      <c r="C1958" s="23" t="n">
        <f aca="false">VLOOKUP(Tabla2[[#This Row],[Codigo]],Tabla1[[Codigo]:[Mejor Precio Neto]],4,0)</f>
        <v>45.7184</v>
      </c>
      <c r="D1958" s="24" t="str">
        <f aca="false">VLOOKUP(Tabla2[[#This Row],[Codigo]],Tabla1[[Codigo]:[Tipo]],6,0)</f>
        <v>C</v>
      </c>
      <c r="E1958" s="25" t="n">
        <f aca="false">IFERROR(Tabla2[[#This Row],[Precio de Cliente neto]]/(1+Tabla2[[#This Row],[Variacion]]),"-")</f>
        <v>44.9008</v>
      </c>
      <c r="F1958" s="26" t="n">
        <v>0.0182090296832127</v>
      </c>
    </row>
    <row r="1959" customFormat="false" ht="15" hidden="false" customHeight="false" outlineLevel="0" collapsed="false">
      <c r="A1959" s="17" t="n">
        <v>10027</v>
      </c>
      <c r="B1959" s="17" t="s">
        <v>3535</v>
      </c>
      <c r="C1959" s="23" t="n">
        <f aca="false">VLOOKUP(Tabla2[[#This Row],[Codigo]],Tabla1[[Codigo]:[Mejor Precio Neto]],4,0)</f>
        <v>94.3936</v>
      </c>
      <c r="D1959" s="24" t="str">
        <f aca="false">VLOOKUP(Tabla2[[#This Row],[Codigo]],Tabla1[[Codigo]:[Tipo]],6,0)</f>
        <v>C</v>
      </c>
      <c r="E1959" s="25" t="n">
        <f aca="false">IFERROR(Tabla2[[#This Row],[Precio de Cliente neto]]/(1+Tabla2[[#This Row],[Variacion]]),"-")</f>
        <v>93.0272</v>
      </c>
      <c r="F1959" s="26" t="n">
        <v>0.0146881772212861</v>
      </c>
    </row>
    <row r="1960" customFormat="false" ht="15" hidden="false" customHeight="false" outlineLevel="0" collapsed="false">
      <c r="A1960" s="17" t="n">
        <v>10034</v>
      </c>
      <c r="B1960" s="17" t="s">
        <v>3542</v>
      </c>
      <c r="C1960" s="23" t="n">
        <f aca="false">VLOOKUP(Tabla2[[#This Row],[Codigo]],Tabla1[[Codigo]:[Mejor Precio Neto]],4,0)</f>
        <v>65.83878</v>
      </c>
      <c r="D1960" s="24" t="str">
        <f aca="false">VLOOKUP(Tabla2[[#This Row],[Codigo]],Tabla1[[Codigo]:[Tipo]],6,0)</f>
        <v>A</v>
      </c>
      <c r="E1960" s="25" t="n">
        <f aca="false">IFERROR(Tabla2[[#This Row],[Precio de Cliente neto]]/(1+Tabla2[[#This Row],[Variacion]]),"-")</f>
        <v>65.04883</v>
      </c>
      <c r="F1960" s="26" t="n">
        <v>0.0121439540111636</v>
      </c>
    </row>
    <row r="1961" customFormat="false" ht="15" hidden="false" customHeight="false" outlineLevel="0" collapsed="false">
      <c r="A1961" s="17" t="n">
        <v>40092</v>
      </c>
      <c r="B1961" s="17" t="s">
        <v>5974</v>
      </c>
      <c r="C1961" s="23" t="n">
        <f aca="false">VLOOKUP(Tabla2[[#This Row],[Codigo]],Tabla1[[Codigo]:[Mejor Precio Neto]],4,0)</f>
        <v>829.14727</v>
      </c>
      <c r="D1961" s="24" t="str">
        <f aca="false">VLOOKUP(Tabla2[[#This Row],[Codigo]],Tabla1[[Codigo]:[Tipo]],6,0)</f>
        <v>A</v>
      </c>
      <c r="E1961" s="25" t="n">
        <f aca="false">IFERROR(Tabla2[[#This Row],[Precio de Cliente neto]]/(1+Tabla2[[#This Row],[Variacion]]),"-")</f>
        <v>820.36948</v>
      </c>
      <c r="F1961" s="26" t="n">
        <v>0.0106998007775716</v>
      </c>
    </row>
  </sheetData>
  <mergeCells count="1"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1"/>
    <col collapsed="false" customWidth="true" hidden="false" outlineLevel="0" max="3" min="3" style="27" width="69.85"/>
    <col collapsed="false" customWidth="true" hidden="false" outlineLevel="0" max="4" min="4" style="0" width="6"/>
    <col collapsed="false" customWidth="true" hidden="false" outlineLevel="0" max="5" min="5" style="0" width="10.71"/>
    <col collapsed="false" customWidth="true" hidden="false" outlineLevel="0" max="6" min="6" style="0" width="11.57"/>
    <col collapsed="false" customWidth="true" hidden="false" outlineLevel="0" max="257" min="257" style="0" width="9.28"/>
    <col collapsed="false" customWidth="true" hidden="false" outlineLevel="0" max="258" min="258" style="0" width="11"/>
    <col collapsed="false" customWidth="true" hidden="false" outlineLevel="0" max="259" min="259" style="0" width="69.85"/>
    <col collapsed="false" customWidth="true" hidden="false" outlineLevel="0" max="260" min="260" style="0" width="6"/>
    <col collapsed="false" customWidth="true" hidden="false" outlineLevel="0" max="261" min="261" style="0" width="10.71"/>
    <col collapsed="false" customWidth="true" hidden="false" outlineLevel="0" max="262" min="262" style="0" width="11.57"/>
    <col collapsed="false" customWidth="true" hidden="false" outlineLevel="0" max="513" min="513" style="0" width="9.28"/>
    <col collapsed="false" customWidth="true" hidden="false" outlineLevel="0" max="514" min="514" style="0" width="11"/>
    <col collapsed="false" customWidth="true" hidden="false" outlineLevel="0" max="515" min="515" style="0" width="69.85"/>
    <col collapsed="false" customWidth="true" hidden="false" outlineLevel="0" max="516" min="516" style="0" width="6"/>
    <col collapsed="false" customWidth="true" hidden="false" outlineLevel="0" max="517" min="517" style="0" width="10.71"/>
    <col collapsed="false" customWidth="true" hidden="false" outlineLevel="0" max="518" min="518" style="0" width="11.57"/>
    <col collapsed="false" customWidth="true" hidden="false" outlineLevel="0" max="769" min="769" style="0" width="9.28"/>
    <col collapsed="false" customWidth="true" hidden="false" outlineLevel="0" max="770" min="770" style="0" width="11"/>
    <col collapsed="false" customWidth="true" hidden="false" outlineLevel="0" max="771" min="771" style="0" width="69.85"/>
    <col collapsed="false" customWidth="true" hidden="false" outlineLevel="0" max="772" min="772" style="0" width="6"/>
    <col collapsed="false" customWidth="true" hidden="false" outlineLevel="0" max="773" min="773" style="0" width="10.71"/>
    <col collapsed="false" customWidth="true" hidden="false" outlineLevel="0" max="774" min="774" style="0" width="11.57"/>
  </cols>
  <sheetData>
    <row r="1" customFormat="false" ht="15" hidden="false" customHeight="false" outlineLevel="0" collapsed="false">
      <c r="A1" s="28" t="s">
        <v>8633</v>
      </c>
      <c r="B1" s="28"/>
      <c r="C1" s="28"/>
      <c r="D1" s="28"/>
      <c r="E1" s="28"/>
      <c r="F1" s="29" t="n">
        <f aca="false">SUM(F3:F65536)</f>
        <v>0</v>
      </c>
    </row>
    <row r="2" customFormat="false" ht="30" hidden="false" customHeight="false" outlineLevel="0" collapsed="false">
      <c r="A2" s="30" t="s">
        <v>3</v>
      </c>
      <c r="B2" s="30" t="s">
        <v>8634</v>
      </c>
      <c r="C2" s="31" t="s">
        <v>8635</v>
      </c>
      <c r="D2" s="30" t="s">
        <v>8636</v>
      </c>
      <c r="E2" s="30" t="s">
        <v>8637</v>
      </c>
      <c r="F2" s="30" t="s">
        <v>8638</v>
      </c>
      <c r="G2" s="30" t="s">
        <v>8639</v>
      </c>
    </row>
    <row r="3" customFormat="false" ht="15" hidden="false" customHeight="false" outlineLevel="0" collapsed="false">
      <c r="A3" s="12"/>
      <c r="B3" s="12"/>
      <c r="C3" s="27" t="str">
        <f aca="false">IFERROR(VLOOKUP(A3,'Lista Completa'!A:J,2,0),"-")</f>
        <v>-</v>
      </c>
      <c r="D3" s="12" t="str">
        <f aca="false">IFERROR(VLOOKUP(A3,'Lista Completa'!A:J,4,0),"-")</f>
        <v>-</v>
      </c>
      <c r="E3" s="32" t="str">
        <f aca="false">IFERROR(VLOOKUP(A3,'Lista Completa'!A:J,4,0),"-")</f>
        <v>-</v>
      </c>
      <c r="F3" s="32" t="n">
        <f aca="false">IFERROR(IF(D3="A",B3*E3*1.21,IF(D3="B",B3*E3,(ROUNDUP(B3/2,0)*E3*1.21)+(ROUNDDOWN(B3/2,0)*E3))),0)</f>
        <v>0</v>
      </c>
      <c r="G3" s="13" t="str">
        <f aca="false">CONCATENATE(A3,";",B3)</f>
        <v>;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2022-02-06T00:27:12Z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